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0490" windowHeight="7755" tabRatio="819" firstSheet="5" activeTab="8"/>
  </bookViews>
  <sheets>
    <sheet name="General information" sheetId="3" r:id="rId1"/>
    <sheet name="Summary Sheet" sheetId="10" r:id="rId2"/>
    <sheet name="Infrastructure Details" sheetId="15" r:id="rId3"/>
    <sheet name="Division wise losses " sheetId="16" r:id="rId4"/>
    <sheet name="Detail of Consumers&amp;Consumption" sheetId="20" r:id="rId5"/>
    <sheet name="Form-Input energy (2)" sheetId="23" r:id="rId6"/>
    <sheet name="A. Generation at Transmission" sheetId="30" r:id="rId7"/>
    <sheet name="B.Generation at Transmission" sheetId="29" r:id="rId8"/>
    <sheet name="Details on Feeder Levels " sheetId="32" r:id="rId9"/>
    <sheet name="ANNEXURE 1" sheetId="31"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s>
  <definedNames>
    <definedName name="\0" localSheetId="6">[1]Sheet1!#REF!</definedName>
    <definedName name="\0" localSheetId="7">[1]Sheet1!#REF!</definedName>
    <definedName name="\0" localSheetId="8">[1]Sheet1!#REF!</definedName>
    <definedName name="\0" localSheetId="5">[1]Sheet1!#REF!</definedName>
    <definedName name="\0">[1]Sheet1!#REF!</definedName>
    <definedName name="\A" localSheetId="6">#REF!</definedName>
    <definedName name="\A" localSheetId="7">#REF!</definedName>
    <definedName name="\A" localSheetId="8">#REF!</definedName>
    <definedName name="\A" localSheetId="5">#REF!</definedName>
    <definedName name="\A">#REF!</definedName>
    <definedName name="\B" localSheetId="6">#REF!</definedName>
    <definedName name="\B" localSheetId="7">#REF!</definedName>
    <definedName name="\B" localSheetId="8">#REF!</definedName>
    <definedName name="\B" localSheetId="5">#REF!</definedName>
    <definedName name="\B">#REF!</definedName>
    <definedName name="\C" localSheetId="6">#REF!</definedName>
    <definedName name="\C" localSheetId="7">#REF!</definedName>
    <definedName name="\C" localSheetId="8">#REF!</definedName>
    <definedName name="\C" localSheetId="5">#REF!</definedName>
    <definedName name="\C">#REF!</definedName>
    <definedName name="\D" localSheetId="6">#REF!</definedName>
    <definedName name="\D" localSheetId="7">#REF!</definedName>
    <definedName name="\D" localSheetId="8">#REF!</definedName>
    <definedName name="\D" localSheetId="5">#REF!</definedName>
    <definedName name="\D">#REF!</definedName>
    <definedName name="\e" localSheetId="6">#REF!</definedName>
    <definedName name="\e" localSheetId="7">#REF!</definedName>
    <definedName name="\e" localSheetId="8">#REF!</definedName>
    <definedName name="\e" localSheetId="5">#REF!</definedName>
    <definedName name="\e">#REF!</definedName>
    <definedName name="\f" localSheetId="6">#REF!</definedName>
    <definedName name="\f" localSheetId="7">#REF!</definedName>
    <definedName name="\f" localSheetId="8">#REF!</definedName>
    <definedName name="\f" localSheetId="5">#REF!</definedName>
    <definedName name="\f">#REF!</definedName>
    <definedName name="\g" localSheetId="6">#REF!</definedName>
    <definedName name="\g" localSheetId="7">#REF!</definedName>
    <definedName name="\g" localSheetId="8">#REF!</definedName>
    <definedName name="\g" localSheetId="5">#REF!</definedName>
    <definedName name="\g">#REF!</definedName>
    <definedName name="\h" localSheetId="6">#REF!</definedName>
    <definedName name="\h" localSheetId="7">#REF!</definedName>
    <definedName name="\h" localSheetId="8">#REF!</definedName>
    <definedName name="\h" localSheetId="5">#REF!</definedName>
    <definedName name="\h">#REF!</definedName>
    <definedName name="\i" localSheetId="6">#REF!</definedName>
    <definedName name="\i" localSheetId="7">#REF!</definedName>
    <definedName name="\i" localSheetId="8">#REF!</definedName>
    <definedName name="\i" localSheetId="5">#REF!</definedName>
    <definedName name="\i">#REF!</definedName>
    <definedName name="\j" localSheetId="6">#REF!</definedName>
    <definedName name="\j" localSheetId="7">#REF!</definedName>
    <definedName name="\j" localSheetId="8">#REF!</definedName>
    <definedName name="\j" localSheetId="5">#REF!</definedName>
    <definedName name="\j">#REF!</definedName>
    <definedName name="\l" localSheetId="6">#REF!</definedName>
    <definedName name="\l" localSheetId="7">#REF!</definedName>
    <definedName name="\l" localSheetId="8">#REF!</definedName>
    <definedName name="\l" localSheetId="5">#REF!</definedName>
    <definedName name="\l">#REF!</definedName>
    <definedName name="\M" localSheetId="6">#REF!</definedName>
    <definedName name="\M" localSheetId="7">#REF!</definedName>
    <definedName name="\M" localSheetId="8">#REF!</definedName>
    <definedName name="\M" localSheetId="5">#REF!</definedName>
    <definedName name="\M">#REF!</definedName>
    <definedName name="\N" localSheetId="6">#REF!</definedName>
    <definedName name="\N" localSheetId="7">#REF!</definedName>
    <definedName name="\N" localSheetId="8">#REF!</definedName>
    <definedName name="\N" localSheetId="5">#REF!</definedName>
    <definedName name="\N">#REF!</definedName>
    <definedName name="\p" localSheetId="6">[1]Sheet1!#REF!</definedName>
    <definedName name="\p" localSheetId="7">[1]Sheet1!#REF!</definedName>
    <definedName name="\p" localSheetId="8">[1]Sheet1!#REF!</definedName>
    <definedName name="\p" localSheetId="5">[1]Sheet1!#REF!</definedName>
    <definedName name="\p">[1]Sheet1!#REF!</definedName>
    <definedName name="\q" localSheetId="6">#REF!</definedName>
    <definedName name="\q" localSheetId="7">#REF!</definedName>
    <definedName name="\q" localSheetId="8">#REF!</definedName>
    <definedName name="\q" localSheetId="5">#REF!</definedName>
    <definedName name="\q">#REF!</definedName>
    <definedName name="\R" localSheetId="6">#REF!</definedName>
    <definedName name="\R" localSheetId="7">#REF!</definedName>
    <definedName name="\R" localSheetId="8">#REF!</definedName>
    <definedName name="\R" localSheetId="5">#REF!</definedName>
    <definedName name="\R">#REF!</definedName>
    <definedName name="\s" localSheetId="6">#REF!</definedName>
    <definedName name="\s" localSheetId="7">#REF!</definedName>
    <definedName name="\s" localSheetId="8">#REF!</definedName>
    <definedName name="\s" localSheetId="5">#REF!</definedName>
    <definedName name="\s">#REF!</definedName>
    <definedName name="\t" localSheetId="6">#REF!</definedName>
    <definedName name="\t" localSheetId="7">#REF!</definedName>
    <definedName name="\t" localSheetId="8">#REF!</definedName>
    <definedName name="\t" localSheetId="5">#REF!</definedName>
    <definedName name="\t">#REF!</definedName>
    <definedName name="\U" localSheetId="6">#REF!</definedName>
    <definedName name="\U" localSheetId="7">#REF!</definedName>
    <definedName name="\U" localSheetId="8">#REF!</definedName>
    <definedName name="\U" localSheetId="5">#REF!</definedName>
    <definedName name="\U">#REF!</definedName>
    <definedName name="\V" localSheetId="6">#REF!</definedName>
    <definedName name="\V" localSheetId="7">#REF!</definedName>
    <definedName name="\V" localSheetId="8">#REF!</definedName>
    <definedName name="\V" localSheetId="5">#REF!</definedName>
    <definedName name="\V">#REF!</definedName>
    <definedName name="\w" localSheetId="6">#REF!</definedName>
    <definedName name="\w" localSheetId="7">#REF!</definedName>
    <definedName name="\w" localSheetId="8">#REF!</definedName>
    <definedName name="\w" localSheetId="5">#REF!</definedName>
    <definedName name="\w">#REF!</definedName>
    <definedName name="\Z" localSheetId="6">#REF!</definedName>
    <definedName name="\Z" localSheetId="7">#REF!</definedName>
    <definedName name="\Z" localSheetId="8">#REF!</definedName>
    <definedName name="\Z" localSheetId="5">#REF!</definedName>
    <definedName name="\Z">#REF!</definedName>
    <definedName name="_____________________________________________jpl1" localSheetId="6" hidden="1">#REF!</definedName>
    <definedName name="_____________________________________________jpl1" localSheetId="7" hidden="1">#REF!</definedName>
    <definedName name="_____________________________________________jpl1" localSheetId="8" hidden="1">#REF!</definedName>
    <definedName name="_____________________________________________jpl1" localSheetId="5" hidden="1">#REF!</definedName>
    <definedName name="_____________________________________________jpl1" hidden="1">#REF!</definedName>
    <definedName name="___________________________________________jpl1" localSheetId="6" hidden="1">#REF!</definedName>
    <definedName name="___________________________________________jpl1" localSheetId="7" hidden="1">#REF!</definedName>
    <definedName name="___________________________________________jpl1" localSheetId="8" hidden="1">#REF!</definedName>
    <definedName name="___________________________________________jpl1" localSheetId="5" hidden="1">#REF!</definedName>
    <definedName name="___________________________________________jpl1" hidden="1">#REF!</definedName>
    <definedName name="_________________________________________jpl1" localSheetId="6" hidden="1">#REF!</definedName>
    <definedName name="_________________________________________jpl1" localSheetId="7" hidden="1">#REF!</definedName>
    <definedName name="_________________________________________jpl1" localSheetId="8" hidden="1">#REF!</definedName>
    <definedName name="_________________________________________jpl1" localSheetId="5" hidden="1">#REF!</definedName>
    <definedName name="_________________________________________jpl1" hidden="1">#REF!</definedName>
    <definedName name="_______________________________________jpl1" localSheetId="6" hidden="1">#REF!</definedName>
    <definedName name="_______________________________________jpl1" localSheetId="7" hidden="1">#REF!</definedName>
    <definedName name="_______________________________________jpl1" localSheetId="8" hidden="1">#REF!</definedName>
    <definedName name="_______________________________________jpl1" localSheetId="5" hidden="1">#REF!</definedName>
    <definedName name="_______________________________________jpl1" hidden="1">#REF!</definedName>
    <definedName name="_____________________________________jpl1" localSheetId="6" hidden="1">#REF!</definedName>
    <definedName name="_____________________________________jpl1" localSheetId="7" hidden="1">#REF!</definedName>
    <definedName name="_____________________________________jpl1" localSheetId="8" hidden="1">#REF!</definedName>
    <definedName name="_____________________________________jpl1" localSheetId="5" hidden="1">#REF!</definedName>
    <definedName name="_____________________________________jpl1" hidden="1">#REF!</definedName>
    <definedName name="___________________________________jpl1" localSheetId="6" hidden="1">#REF!</definedName>
    <definedName name="___________________________________jpl1" localSheetId="7" hidden="1">#REF!</definedName>
    <definedName name="___________________________________jpl1" localSheetId="8" hidden="1">#REF!</definedName>
    <definedName name="___________________________________jpl1" localSheetId="5" hidden="1">#REF!</definedName>
    <definedName name="___________________________________jpl1" hidden="1">#REF!</definedName>
    <definedName name="__________________________________jpl1" localSheetId="6" hidden="1">#REF!</definedName>
    <definedName name="__________________________________jpl1" localSheetId="7" hidden="1">#REF!</definedName>
    <definedName name="__________________________________jpl1" localSheetId="8" hidden="1">#REF!</definedName>
    <definedName name="__________________________________jpl1" localSheetId="5" hidden="1">#REF!</definedName>
    <definedName name="__________________________________jpl1" hidden="1">#REF!</definedName>
    <definedName name="________________________________jpl1" localSheetId="6" hidden="1">#REF!</definedName>
    <definedName name="________________________________jpl1" localSheetId="7" hidden="1">#REF!</definedName>
    <definedName name="________________________________jpl1" localSheetId="8" hidden="1">#REF!</definedName>
    <definedName name="________________________________jpl1" localSheetId="5" hidden="1">#REF!</definedName>
    <definedName name="________________________________jpl1" hidden="1">#REF!</definedName>
    <definedName name="______________________________jpl1" localSheetId="6" hidden="1">#REF!</definedName>
    <definedName name="______________________________jpl1" localSheetId="7" hidden="1">#REF!</definedName>
    <definedName name="______________________________jpl1" localSheetId="8" hidden="1">#REF!</definedName>
    <definedName name="______________________________jpl1" localSheetId="5" hidden="1">#REF!</definedName>
    <definedName name="______________________________jpl1" hidden="1">#REF!</definedName>
    <definedName name="______________________________S180" localSheetId="6">[2]S3_GRP_CA!#REF!</definedName>
    <definedName name="______________________________S180" localSheetId="7">[2]S3_GRP_CA!#REF!</definedName>
    <definedName name="______________________________S180" localSheetId="8">[2]S3_GRP_CA!#REF!</definedName>
    <definedName name="______________________________S180" localSheetId="5">[2]S3_GRP_CA!#REF!</definedName>
    <definedName name="______________________________S180">[2]S3_GRP_CA!#REF!</definedName>
    <definedName name="______________________________usd3" localSheetId="6">'[3]cash budget'!#REF!</definedName>
    <definedName name="______________________________usd3" localSheetId="7">'[3]cash budget'!#REF!</definedName>
    <definedName name="______________________________usd3" localSheetId="8">'[3]cash budget'!#REF!</definedName>
    <definedName name="______________________________usd3" localSheetId="5">'[3]cash budget'!#REF!</definedName>
    <definedName name="______________________________usd3">'[3]cash budget'!#REF!</definedName>
    <definedName name="______________________________usd4" localSheetId="6">'[3]cash budget'!#REF!</definedName>
    <definedName name="______________________________usd4" localSheetId="7">'[3]cash budget'!#REF!</definedName>
    <definedName name="______________________________usd4" localSheetId="8">'[3]cash budget'!#REF!</definedName>
    <definedName name="______________________________usd4" localSheetId="5">'[3]cash budget'!#REF!</definedName>
    <definedName name="______________________________usd4">'[3]cash budget'!#REF!</definedName>
    <definedName name="_____________________________jpl1" localSheetId="6" hidden="1">#REF!</definedName>
    <definedName name="_____________________________jpl1" localSheetId="7" hidden="1">#REF!</definedName>
    <definedName name="_____________________________jpl1" localSheetId="8" hidden="1">#REF!</definedName>
    <definedName name="_____________________________jpl1" localSheetId="5" hidden="1">#REF!</definedName>
    <definedName name="_____________________________jpl1" hidden="1">#REF!</definedName>
    <definedName name="_____________________________pp2" localSheetId="6">#REF!</definedName>
    <definedName name="_____________________________pp2" localSheetId="7">#REF!</definedName>
    <definedName name="_____________________________pp2" localSheetId="8">#REF!</definedName>
    <definedName name="_____________________________pp2" localSheetId="5">#REF!</definedName>
    <definedName name="_____________________________pp2">#REF!</definedName>
    <definedName name="_____________________________S180" localSheetId="6">[2]S3_GRP_CA!#REF!</definedName>
    <definedName name="_____________________________S180" localSheetId="7">[2]S3_GRP_CA!#REF!</definedName>
    <definedName name="_____________________________S180" localSheetId="8">[2]S3_GRP_CA!#REF!</definedName>
    <definedName name="_____________________________S180" localSheetId="5">[2]S3_GRP_CA!#REF!</definedName>
    <definedName name="_____________________________S180">[2]S3_GRP_CA!#REF!</definedName>
    <definedName name="_____________________________S6" localSheetId="6">[4]S5_CO_MA!#REF!</definedName>
    <definedName name="_____________________________S6" localSheetId="7">[4]S5_CO_MA!#REF!</definedName>
    <definedName name="_____________________________S6" localSheetId="8">[4]S5_CO_MA!#REF!</definedName>
    <definedName name="_____________________________S6" localSheetId="5">[4]S5_CO_MA!#REF!</definedName>
    <definedName name="_____________________________S6">[4]S5_CO_MA!#REF!</definedName>
    <definedName name="_____________________________usd1" localSheetId="6">'[3]cash budget'!#REF!</definedName>
    <definedName name="_____________________________usd1" localSheetId="7">'[3]cash budget'!#REF!</definedName>
    <definedName name="_____________________________usd1" localSheetId="8">'[3]cash budget'!#REF!</definedName>
    <definedName name="_____________________________usd1" localSheetId="5">'[3]cash budget'!#REF!</definedName>
    <definedName name="_____________________________usd1">'[3]cash budget'!#REF!</definedName>
    <definedName name="_____________________________usd2" localSheetId="6">'[3]cash budget'!#REF!</definedName>
    <definedName name="_____________________________usd2" localSheetId="7">'[3]cash budget'!#REF!</definedName>
    <definedName name="_____________________________usd2" localSheetId="8">'[3]cash budget'!#REF!</definedName>
    <definedName name="_____________________________usd2" localSheetId="5">'[3]cash budget'!#REF!</definedName>
    <definedName name="_____________________________usd2">'[3]cash budget'!#REF!</definedName>
    <definedName name="_____________________________usd3" localSheetId="6">'[3]cash budget'!#REF!</definedName>
    <definedName name="_____________________________usd3" localSheetId="7">'[3]cash budget'!#REF!</definedName>
    <definedName name="_____________________________usd3" localSheetId="8">'[3]cash budget'!#REF!</definedName>
    <definedName name="_____________________________usd3" localSheetId="5">'[3]cash budget'!#REF!</definedName>
    <definedName name="_____________________________usd3">'[3]cash budget'!#REF!</definedName>
    <definedName name="_____________________________usd4" localSheetId="6">'[3]cash budget'!#REF!</definedName>
    <definedName name="_____________________________usd4" localSheetId="7">'[3]cash budget'!#REF!</definedName>
    <definedName name="_____________________________usd4" localSheetId="8">'[3]cash budget'!#REF!</definedName>
    <definedName name="_____________________________usd4" localSheetId="5">'[3]cash budget'!#REF!</definedName>
    <definedName name="_____________________________usd4">'[3]cash budget'!#REF!</definedName>
    <definedName name="____________________________jpl1" localSheetId="6" hidden="1">#REF!</definedName>
    <definedName name="____________________________jpl1" localSheetId="7" hidden="1">#REF!</definedName>
    <definedName name="____________________________jpl1" localSheetId="8" hidden="1">#REF!</definedName>
    <definedName name="____________________________jpl1" localSheetId="5" hidden="1">#REF!</definedName>
    <definedName name="____________________________jpl1" hidden="1">#REF!</definedName>
    <definedName name="____________________________pp2" localSheetId="6">#REF!</definedName>
    <definedName name="____________________________pp2" localSheetId="7">#REF!</definedName>
    <definedName name="____________________________pp2" localSheetId="8">#REF!</definedName>
    <definedName name="____________________________pp2" localSheetId="5">#REF!</definedName>
    <definedName name="____________________________pp2">#REF!</definedName>
    <definedName name="____________________________S180" localSheetId="6">[2]S3_GRP_CA!#REF!</definedName>
    <definedName name="____________________________S180" localSheetId="7">[2]S3_GRP_CA!#REF!</definedName>
    <definedName name="____________________________S180" localSheetId="8">[2]S3_GRP_CA!#REF!</definedName>
    <definedName name="____________________________S180" localSheetId="5">[2]S3_GRP_CA!#REF!</definedName>
    <definedName name="____________________________S180">[2]S3_GRP_CA!#REF!</definedName>
    <definedName name="____________________________S6" localSheetId="6">[4]S5_CO_MA!#REF!</definedName>
    <definedName name="____________________________S6" localSheetId="7">[4]S5_CO_MA!#REF!</definedName>
    <definedName name="____________________________S6" localSheetId="8">[4]S5_CO_MA!#REF!</definedName>
    <definedName name="____________________________S6" localSheetId="5">[4]S5_CO_MA!#REF!</definedName>
    <definedName name="____________________________S6">[4]S5_CO_MA!#REF!</definedName>
    <definedName name="____________________________usd1" localSheetId="6">'[3]cash budget'!#REF!</definedName>
    <definedName name="____________________________usd1" localSheetId="7">'[3]cash budget'!#REF!</definedName>
    <definedName name="____________________________usd1" localSheetId="8">'[3]cash budget'!#REF!</definedName>
    <definedName name="____________________________usd1" localSheetId="5">'[3]cash budget'!#REF!</definedName>
    <definedName name="____________________________usd1">'[3]cash budget'!#REF!</definedName>
    <definedName name="____________________________usd2" localSheetId="6">'[3]cash budget'!#REF!</definedName>
    <definedName name="____________________________usd2" localSheetId="7">'[3]cash budget'!#REF!</definedName>
    <definedName name="____________________________usd2" localSheetId="8">'[3]cash budget'!#REF!</definedName>
    <definedName name="____________________________usd2" localSheetId="5">'[3]cash budget'!#REF!</definedName>
    <definedName name="____________________________usd2">'[3]cash budget'!#REF!</definedName>
    <definedName name="____________________________usd3" localSheetId="6">'[3]cash budget'!#REF!</definedName>
    <definedName name="____________________________usd3" localSheetId="7">'[3]cash budget'!#REF!</definedName>
    <definedName name="____________________________usd3" localSheetId="8">'[3]cash budget'!#REF!</definedName>
    <definedName name="____________________________usd3" localSheetId="5">'[3]cash budget'!#REF!</definedName>
    <definedName name="____________________________usd3">'[3]cash budget'!#REF!</definedName>
    <definedName name="____________________________usd4" localSheetId="6">'[3]cash budget'!#REF!</definedName>
    <definedName name="____________________________usd4" localSheetId="7">'[3]cash budget'!#REF!</definedName>
    <definedName name="____________________________usd4" localSheetId="8">'[3]cash budget'!#REF!</definedName>
    <definedName name="____________________________usd4" localSheetId="5">'[3]cash budget'!#REF!</definedName>
    <definedName name="____________________________usd4">'[3]cash budget'!#REF!</definedName>
    <definedName name="___________________________pp2" localSheetId="6">#REF!</definedName>
    <definedName name="___________________________pp2" localSheetId="7">#REF!</definedName>
    <definedName name="___________________________pp2" localSheetId="8">#REF!</definedName>
    <definedName name="___________________________pp2" localSheetId="5">#REF!</definedName>
    <definedName name="___________________________pp2">#REF!</definedName>
    <definedName name="___________________________S180" localSheetId="6">[2]S3_GRP_CA!#REF!</definedName>
    <definedName name="___________________________S180" localSheetId="7">[2]S3_GRP_CA!#REF!</definedName>
    <definedName name="___________________________S180" localSheetId="8">[2]S3_GRP_CA!#REF!</definedName>
    <definedName name="___________________________S180" localSheetId="5">[2]S3_GRP_CA!#REF!</definedName>
    <definedName name="___________________________S180">[2]S3_GRP_CA!#REF!</definedName>
    <definedName name="___________________________S6" localSheetId="6">[4]S5_CO_MA!#REF!</definedName>
    <definedName name="___________________________S6" localSheetId="7">[4]S5_CO_MA!#REF!</definedName>
    <definedName name="___________________________S6" localSheetId="8">[4]S5_CO_MA!#REF!</definedName>
    <definedName name="___________________________S6" localSheetId="5">[4]S5_CO_MA!#REF!</definedName>
    <definedName name="___________________________S6">[4]S5_CO_MA!#REF!</definedName>
    <definedName name="___________________________usd1" localSheetId="6">'[3]cash budget'!#REF!</definedName>
    <definedName name="___________________________usd1" localSheetId="7">'[3]cash budget'!#REF!</definedName>
    <definedName name="___________________________usd1" localSheetId="8">'[3]cash budget'!#REF!</definedName>
    <definedName name="___________________________usd1" localSheetId="5">'[3]cash budget'!#REF!</definedName>
    <definedName name="___________________________usd1">'[3]cash budget'!#REF!</definedName>
    <definedName name="___________________________usd2" localSheetId="6">'[3]cash budget'!#REF!</definedName>
    <definedName name="___________________________usd2" localSheetId="7">'[3]cash budget'!#REF!</definedName>
    <definedName name="___________________________usd2" localSheetId="8">'[3]cash budget'!#REF!</definedName>
    <definedName name="___________________________usd2" localSheetId="5">'[3]cash budget'!#REF!</definedName>
    <definedName name="___________________________usd2">'[3]cash budget'!#REF!</definedName>
    <definedName name="___________________________usd3" localSheetId="6">'[3]cash budget'!#REF!</definedName>
    <definedName name="___________________________usd3" localSheetId="7">'[3]cash budget'!#REF!</definedName>
    <definedName name="___________________________usd3" localSheetId="8">'[3]cash budget'!#REF!</definedName>
    <definedName name="___________________________usd3" localSheetId="5">'[3]cash budget'!#REF!</definedName>
    <definedName name="___________________________usd3">'[3]cash budget'!#REF!</definedName>
    <definedName name="___________________________usd4" localSheetId="6">'[3]cash budget'!#REF!</definedName>
    <definedName name="___________________________usd4" localSheetId="7">'[3]cash budget'!#REF!</definedName>
    <definedName name="___________________________usd4" localSheetId="8">'[3]cash budget'!#REF!</definedName>
    <definedName name="___________________________usd4" localSheetId="5">'[3]cash budget'!#REF!</definedName>
    <definedName name="___________________________usd4">'[3]cash budget'!#REF!</definedName>
    <definedName name="__________________________jpl1" localSheetId="6" hidden="1">#REF!</definedName>
    <definedName name="__________________________jpl1" localSheetId="7" hidden="1">#REF!</definedName>
    <definedName name="__________________________jpl1" localSheetId="8" hidden="1">#REF!</definedName>
    <definedName name="__________________________jpl1" localSheetId="5" hidden="1">#REF!</definedName>
    <definedName name="__________________________jpl1" hidden="1">#REF!</definedName>
    <definedName name="__________________________pp2" localSheetId="6">#REF!</definedName>
    <definedName name="__________________________pp2" localSheetId="7">#REF!</definedName>
    <definedName name="__________________________pp2" localSheetId="8">#REF!</definedName>
    <definedName name="__________________________pp2" localSheetId="5">#REF!</definedName>
    <definedName name="__________________________pp2">#REF!</definedName>
    <definedName name="__________________________S180" localSheetId="6">[2]S3_GRP_CA!#REF!</definedName>
    <definedName name="__________________________S180" localSheetId="7">[2]S3_GRP_CA!#REF!</definedName>
    <definedName name="__________________________S180" localSheetId="8">[2]S3_GRP_CA!#REF!</definedName>
    <definedName name="__________________________S180" localSheetId="5">[2]S3_GRP_CA!#REF!</definedName>
    <definedName name="__________________________S180">[2]S3_GRP_CA!#REF!</definedName>
    <definedName name="__________________________S6" localSheetId="6">[4]S5_CO_MA!#REF!</definedName>
    <definedName name="__________________________S6" localSheetId="7">[4]S5_CO_MA!#REF!</definedName>
    <definedName name="__________________________S6" localSheetId="8">[4]S5_CO_MA!#REF!</definedName>
    <definedName name="__________________________S6" localSheetId="5">[4]S5_CO_MA!#REF!</definedName>
    <definedName name="__________________________S6">[4]S5_CO_MA!#REF!</definedName>
    <definedName name="__________________________usd3" localSheetId="6">'[3]cash budget'!#REF!</definedName>
    <definedName name="__________________________usd3" localSheetId="7">'[3]cash budget'!#REF!</definedName>
    <definedName name="__________________________usd3" localSheetId="8">'[3]cash budget'!#REF!</definedName>
    <definedName name="__________________________usd3" localSheetId="5">'[3]cash budget'!#REF!</definedName>
    <definedName name="__________________________usd3">'[3]cash budget'!#REF!</definedName>
    <definedName name="__________________________usd4" localSheetId="6">'[3]cash budget'!#REF!</definedName>
    <definedName name="__________________________usd4" localSheetId="7">'[3]cash budget'!#REF!</definedName>
    <definedName name="__________________________usd4" localSheetId="8">'[3]cash budget'!#REF!</definedName>
    <definedName name="__________________________usd4" localSheetId="5">'[3]cash budget'!#REF!</definedName>
    <definedName name="__________________________usd4">'[3]cash budget'!#REF!</definedName>
    <definedName name="_________________________pp2" localSheetId="6">#REF!</definedName>
    <definedName name="_________________________pp2" localSheetId="7">#REF!</definedName>
    <definedName name="_________________________pp2" localSheetId="8">#REF!</definedName>
    <definedName name="_________________________pp2" localSheetId="5">#REF!</definedName>
    <definedName name="_________________________pp2">#REF!</definedName>
    <definedName name="_________________________S180" localSheetId="6">[2]S3_GRP_CA!#REF!</definedName>
    <definedName name="_________________________S180" localSheetId="7">[2]S3_GRP_CA!#REF!</definedName>
    <definedName name="_________________________S180" localSheetId="8">[2]S3_GRP_CA!#REF!</definedName>
    <definedName name="_________________________S180" localSheetId="5">[2]S3_GRP_CA!#REF!</definedName>
    <definedName name="_________________________S180">[2]S3_GRP_CA!#REF!</definedName>
    <definedName name="_________________________S6" localSheetId="6">[4]S5_CO_MA!#REF!</definedName>
    <definedName name="_________________________S6" localSheetId="7">[4]S5_CO_MA!#REF!</definedName>
    <definedName name="_________________________S6" localSheetId="8">[4]S5_CO_MA!#REF!</definedName>
    <definedName name="_________________________S6" localSheetId="5">[4]S5_CO_MA!#REF!</definedName>
    <definedName name="_________________________S6">[4]S5_CO_MA!#REF!</definedName>
    <definedName name="_________________________usd1" localSheetId="6">'[3]cash budget'!#REF!</definedName>
    <definedName name="_________________________usd1" localSheetId="7">'[3]cash budget'!#REF!</definedName>
    <definedName name="_________________________usd1" localSheetId="8">'[3]cash budget'!#REF!</definedName>
    <definedName name="_________________________usd1" localSheetId="5">'[3]cash budget'!#REF!</definedName>
    <definedName name="_________________________usd1">'[3]cash budget'!#REF!</definedName>
    <definedName name="_________________________usd2" localSheetId="6">'[3]cash budget'!#REF!</definedName>
    <definedName name="_________________________usd2" localSheetId="7">'[3]cash budget'!#REF!</definedName>
    <definedName name="_________________________usd2" localSheetId="8">'[3]cash budget'!#REF!</definedName>
    <definedName name="_________________________usd2" localSheetId="5">'[3]cash budget'!#REF!</definedName>
    <definedName name="_________________________usd2">'[3]cash budget'!#REF!</definedName>
    <definedName name="_________________________usd3" localSheetId="6">'[3]cash budget'!#REF!</definedName>
    <definedName name="_________________________usd3" localSheetId="7">'[3]cash budget'!#REF!</definedName>
    <definedName name="_________________________usd3" localSheetId="8">'[3]cash budget'!#REF!</definedName>
    <definedName name="_________________________usd3" localSheetId="5">'[3]cash budget'!#REF!</definedName>
    <definedName name="_________________________usd3">'[3]cash budget'!#REF!</definedName>
    <definedName name="_________________________usd4" localSheetId="6">'[3]cash budget'!#REF!</definedName>
    <definedName name="_________________________usd4" localSheetId="7">'[3]cash budget'!#REF!</definedName>
    <definedName name="_________________________usd4" localSheetId="8">'[3]cash budget'!#REF!</definedName>
    <definedName name="_________________________usd4" localSheetId="5">'[3]cash budget'!#REF!</definedName>
    <definedName name="_________________________usd4">'[3]cash budget'!#REF!</definedName>
    <definedName name="________________________jpl1" localSheetId="6" hidden="1">#REF!</definedName>
    <definedName name="________________________jpl1" localSheetId="7" hidden="1">#REF!</definedName>
    <definedName name="________________________jpl1" localSheetId="8" hidden="1">#REF!</definedName>
    <definedName name="________________________jpl1" localSheetId="5" hidden="1">#REF!</definedName>
    <definedName name="________________________jpl1" hidden="1">#REF!</definedName>
    <definedName name="________________________pp2" localSheetId="6">#REF!</definedName>
    <definedName name="________________________pp2" localSheetId="7">#REF!</definedName>
    <definedName name="________________________pp2" localSheetId="8">#REF!</definedName>
    <definedName name="________________________pp2" localSheetId="5">#REF!</definedName>
    <definedName name="________________________pp2">#REF!</definedName>
    <definedName name="________________________S180" localSheetId="6">[2]S3_GRP_CA!#REF!</definedName>
    <definedName name="________________________S180" localSheetId="7">[2]S3_GRP_CA!#REF!</definedName>
    <definedName name="________________________S180" localSheetId="8">[2]S3_GRP_CA!#REF!</definedName>
    <definedName name="________________________S180" localSheetId="5">[2]S3_GRP_CA!#REF!</definedName>
    <definedName name="________________________S180">[2]S3_GRP_CA!#REF!</definedName>
    <definedName name="________________________usd1" localSheetId="6">'[3]cash budget'!#REF!</definedName>
    <definedName name="________________________usd1" localSheetId="7">'[3]cash budget'!#REF!</definedName>
    <definedName name="________________________usd1" localSheetId="8">'[3]cash budget'!#REF!</definedName>
    <definedName name="________________________usd1" localSheetId="5">'[3]cash budget'!#REF!</definedName>
    <definedName name="________________________usd1">'[3]cash budget'!#REF!</definedName>
    <definedName name="________________________usd2" localSheetId="6">'[3]cash budget'!#REF!</definedName>
    <definedName name="________________________usd2" localSheetId="7">'[3]cash budget'!#REF!</definedName>
    <definedName name="________________________usd2" localSheetId="8">'[3]cash budget'!#REF!</definedName>
    <definedName name="________________________usd2" localSheetId="5">'[3]cash budget'!#REF!</definedName>
    <definedName name="________________________usd2">'[3]cash budget'!#REF!</definedName>
    <definedName name="________________________usd3" localSheetId="6">'[3]cash budget'!#REF!</definedName>
    <definedName name="________________________usd3" localSheetId="7">'[3]cash budget'!#REF!</definedName>
    <definedName name="________________________usd3" localSheetId="8">'[3]cash budget'!#REF!</definedName>
    <definedName name="________________________usd3" localSheetId="5">'[3]cash budget'!#REF!</definedName>
    <definedName name="________________________usd3">'[3]cash budget'!#REF!</definedName>
    <definedName name="________________________usd4" localSheetId="6">'[3]cash budget'!#REF!</definedName>
    <definedName name="________________________usd4" localSheetId="7">'[3]cash budget'!#REF!</definedName>
    <definedName name="________________________usd4" localSheetId="8">'[3]cash budget'!#REF!</definedName>
    <definedName name="________________________usd4" localSheetId="5">'[3]cash budget'!#REF!</definedName>
    <definedName name="________________________usd4">'[3]cash budget'!#REF!</definedName>
    <definedName name="_______________________pp2" localSheetId="6">#REF!</definedName>
    <definedName name="_______________________pp2" localSheetId="7">#REF!</definedName>
    <definedName name="_______________________pp2" localSheetId="8">#REF!</definedName>
    <definedName name="_______________________pp2" localSheetId="5">#REF!</definedName>
    <definedName name="_______________________pp2">#REF!</definedName>
    <definedName name="_______________________S180" localSheetId="6">[2]S3_GRP_CA!#REF!</definedName>
    <definedName name="_______________________S180" localSheetId="7">[2]S3_GRP_CA!#REF!</definedName>
    <definedName name="_______________________S180" localSheetId="8">[2]S3_GRP_CA!#REF!</definedName>
    <definedName name="_______________________S180" localSheetId="5">[2]S3_GRP_CA!#REF!</definedName>
    <definedName name="_______________________S180">[2]S3_GRP_CA!#REF!</definedName>
    <definedName name="_______________________S6" localSheetId="6">[4]S5_CO_MA!#REF!</definedName>
    <definedName name="_______________________S6" localSheetId="7">[4]S5_CO_MA!#REF!</definedName>
    <definedName name="_______________________S6" localSheetId="8">[4]S5_CO_MA!#REF!</definedName>
    <definedName name="_______________________S6" localSheetId="5">[4]S5_CO_MA!#REF!</definedName>
    <definedName name="_______________________S6">[4]S5_CO_MA!#REF!</definedName>
    <definedName name="_______________________usd1" localSheetId="6">'[3]cash budget'!#REF!</definedName>
    <definedName name="_______________________usd1" localSheetId="7">'[3]cash budget'!#REF!</definedName>
    <definedName name="_______________________usd1" localSheetId="8">'[3]cash budget'!#REF!</definedName>
    <definedName name="_______________________usd1" localSheetId="5">'[3]cash budget'!#REF!</definedName>
    <definedName name="_______________________usd1">'[3]cash budget'!#REF!</definedName>
    <definedName name="_______________________usd2" localSheetId="6">'[3]cash budget'!#REF!</definedName>
    <definedName name="_______________________usd2" localSheetId="7">'[3]cash budget'!#REF!</definedName>
    <definedName name="_______________________usd2" localSheetId="8">'[3]cash budget'!#REF!</definedName>
    <definedName name="_______________________usd2" localSheetId="5">'[3]cash budget'!#REF!</definedName>
    <definedName name="_______________________usd2">'[3]cash budget'!#REF!</definedName>
    <definedName name="_______________________usd3" localSheetId="6">'[3]cash budget'!#REF!</definedName>
    <definedName name="_______________________usd3" localSheetId="7">'[3]cash budget'!#REF!</definedName>
    <definedName name="_______________________usd3" localSheetId="8">'[3]cash budget'!#REF!</definedName>
    <definedName name="_______________________usd3" localSheetId="5">'[3]cash budget'!#REF!</definedName>
    <definedName name="_______________________usd3">'[3]cash budget'!#REF!</definedName>
    <definedName name="_______________________usd4" localSheetId="6">'[3]cash budget'!#REF!</definedName>
    <definedName name="_______________________usd4" localSheetId="7">'[3]cash budget'!#REF!</definedName>
    <definedName name="_______________________usd4" localSheetId="8">'[3]cash budget'!#REF!</definedName>
    <definedName name="_______________________usd4" localSheetId="5">'[3]cash budget'!#REF!</definedName>
    <definedName name="_______________________usd4">'[3]cash budget'!#REF!</definedName>
    <definedName name="______________________Apr02" localSheetId="6">[5]Newabstract!#REF!</definedName>
    <definedName name="______________________Apr02" localSheetId="7">[6]Newabstract!#REF!</definedName>
    <definedName name="______________________Apr02" localSheetId="8">[5]Newabstract!#REF!</definedName>
    <definedName name="______________________Apr02" localSheetId="5">[5]Newabstract!#REF!</definedName>
    <definedName name="______________________Apr02">[5]Newabstract!#REF!</definedName>
    <definedName name="______________________Apr03" localSheetId="6">[5]Newabstract!#REF!</definedName>
    <definedName name="______________________Apr03" localSheetId="7">[6]Newabstract!#REF!</definedName>
    <definedName name="______________________Apr03" localSheetId="8">[5]Newabstract!#REF!</definedName>
    <definedName name="______________________Apr03" localSheetId="5">[5]Newabstract!#REF!</definedName>
    <definedName name="______________________Apr03">[5]Newabstract!#REF!</definedName>
    <definedName name="______________________Apr04" localSheetId="6">[5]Newabstract!#REF!</definedName>
    <definedName name="______________________Apr04" localSheetId="7">[6]Newabstract!#REF!</definedName>
    <definedName name="______________________Apr04" localSheetId="8">[5]Newabstract!#REF!</definedName>
    <definedName name="______________________Apr04" localSheetId="5">[5]Newabstract!#REF!</definedName>
    <definedName name="______________________Apr04">[5]Newabstract!#REF!</definedName>
    <definedName name="______________________Apr05" localSheetId="6">[5]Newabstract!#REF!</definedName>
    <definedName name="______________________Apr05" localSheetId="7">[6]Newabstract!#REF!</definedName>
    <definedName name="______________________Apr05" localSheetId="8">[5]Newabstract!#REF!</definedName>
    <definedName name="______________________Apr05" localSheetId="5">[5]Newabstract!#REF!</definedName>
    <definedName name="______________________Apr05">[5]Newabstract!#REF!</definedName>
    <definedName name="______________________Apr06" localSheetId="6">[5]Newabstract!#REF!</definedName>
    <definedName name="______________________Apr06" localSheetId="7">[6]Newabstract!#REF!</definedName>
    <definedName name="______________________Apr06" localSheetId="8">[5]Newabstract!#REF!</definedName>
    <definedName name="______________________Apr06" localSheetId="5">[5]Newabstract!#REF!</definedName>
    <definedName name="______________________Apr06">[5]Newabstract!#REF!</definedName>
    <definedName name="______________________Apr07" localSheetId="6">[5]Newabstract!#REF!</definedName>
    <definedName name="______________________Apr07" localSheetId="7">[6]Newabstract!#REF!</definedName>
    <definedName name="______________________Apr07" localSheetId="8">[5]Newabstract!#REF!</definedName>
    <definedName name="______________________Apr07" localSheetId="5">[5]Newabstract!#REF!</definedName>
    <definedName name="______________________Apr07">[5]Newabstract!#REF!</definedName>
    <definedName name="______________________Apr08" localSheetId="6">[5]Newabstract!#REF!</definedName>
    <definedName name="______________________Apr08" localSheetId="7">[6]Newabstract!#REF!</definedName>
    <definedName name="______________________Apr08" localSheetId="8">[5]Newabstract!#REF!</definedName>
    <definedName name="______________________Apr08" localSheetId="5">[5]Newabstract!#REF!</definedName>
    <definedName name="______________________Apr08">[5]Newabstract!#REF!</definedName>
    <definedName name="______________________Apr09" localSheetId="6">[5]Newabstract!#REF!</definedName>
    <definedName name="______________________Apr09" localSheetId="7">[6]Newabstract!#REF!</definedName>
    <definedName name="______________________Apr09" localSheetId="8">[5]Newabstract!#REF!</definedName>
    <definedName name="______________________Apr09" localSheetId="5">[5]Newabstract!#REF!</definedName>
    <definedName name="______________________Apr09">[5]Newabstract!#REF!</definedName>
    <definedName name="______________________Apr10" localSheetId="6">[5]Newabstract!#REF!</definedName>
    <definedName name="______________________Apr10" localSheetId="7">[6]Newabstract!#REF!</definedName>
    <definedName name="______________________Apr10" localSheetId="8">[5]Newabstract!#REF!</definedName>
    <definedName name="______________________Apr10" localSheetId="5">[5]Newabstract!#REF!</definedName>
    <definedName name="______________________Apr10">[5]Newabstract!#REF!</definedName>
    <definedName name="______________________Apr11" localSheetId="6">[5]Newabstract!#REF!</definedName>
    <definedName name="______________________Apr11" localSheetId="7">[6]Newabstract!#REF!</definedName>
    <definedName name="______________________Apr11" localSheetId="8">[5]Newabstract!#REF!</definedName>
    <definedName name="______________________Apr11" localSheetId="5">[5]Newabstract!#REF!</definedName>
    <definedName name="______________________Apr11">[5]Newabstract!#REF!</definedName>
    <definedName name="______________________Apr13" localSheetId="6">[5]Newabstract!#REF!</definedName>
    <definedName name="______________________Apr13" localSheetId="7">[6]Newabstract!#REF!</definedName>
    <definedName name="______________________Apr13" localSheetId="8">[5]Newabstract!#REF!</definedName>
    <definedName name="______________________Apr13" localSheetId="5">[5]Newabstract!#REF!</definedName>
    <definedName name="______________________Apr13">[5]Newabstract!#REF!</definedName>
    <definedName name="______________________Apr14" localSheetId="6">[5]Newabstract!#REF!</definedName>
    <definedName name="______________________Apr14" localSheetId="7">[6]Newabstract!#REF!</definedName>
    <definedName name="______________________Apr14" localSheetId="8">[5]Newabstract!#REF!</definedName>
    <definedName name="______________________Apr14" localSheetId="5">[5]Newabstract!#REF!</definedName>
    <definedName name="______________________Apr14">[5]Newabstract!#REF!</definedName>
    <definedName name="______________________Apr15" localSheetId="6">[5]Newabstract!#REF!</definedName>
    <definedName name="______________________Apr15" localSheetId="7">[6]Newabstract!#REF!</definedName>
    <definedName name="______________________Apr15" localSheetId="8">[5]Newabstract!#REF!</definedName>
    <definedName name="______________________Apr15" localSheetId="5">[5]Newabstract!#REF!</definedName>
    <definedName name="______________________Apr15">[5]Newabstract!#REF!</definedName>
    <definedName name="______________________Apr16" localSheetId="6">[5]Newabstract!#REF!</definedName>
    <definedName name="______________________Apr16" localSheetId="7">[6]Newabstract!#REF!</definedName>
    <definedName name="______________________Apr16" localSheetId="8">[5]Newabstract!#REF!</definedName>
    <definedName name="______________________Apr16" localSheetId="5">[5]Newabstract!#REF!</definedName>
    <definedName name="______________________Apr16">[5]Newabstract!#REF!</definedName>
    <definedName name="______________________Apr17" localSheetId="6">[5]Newabstract!#REF!</definedName>
    <definedName name="______________________Apr17" localSheetId="7">[6]Newabstract!#REF!</definedName>
    <definedName name="______________________Apr17" localSheetId="8">[5]Newabstract!#REF!</definedName>
    <definedName name="______________________Apr17" localSheetId="5">[5]Newabstract!#REF!</definedName>
    <definedName name="______________________Apr17">[5]Newabstract!#REF!</definedName>
    <definedName name="______________________Apr20" localSheetId="6">[5]Newabstract!#REF!</definedName>
    <definedName name="______________________Apr20" localSheetId="7">[6]Newabstract!#REF!</definedName>
    <definedName name="______________________Apr20" localSheetId="8">[5]Newabstract!#REF!</definedName>
    <definedName name="______________________Apr20" localSheetId="5">[5]Newabstract!#REF!</definedName>
    <definedName name="______________________Apr20">[5]Newabstract!#REF!</definedName>
    <definedName name="______________________Apr21" localSheetId="6">[5]Newabstract!#REF!</definedName>
    <definedName name="______________________Apr21" localSheetId="7">[6]Newabstract!#REF!</definedName>
    <definedName name="______________________Apr21" localSheetId="8">[5]Newabstract!#REF!</definedName>
    <definedName name="______________________Apr21" localSheetId="5">[5]Newabstract!#REF!</definedName>
    <definedName name="______________________Apr21">[5]Newabstract!#REF!</definedName>
    <definedName name="______________________Apr22" localSheetId="6">[5]Newabstract!#REF!</definedName>
    <definedName name="______________________Apr22" localSheetId="7">[6]Newabstract!#REF!</definedName>
    <definedName name="______________________Apr22" localSheetId="8">[5]Newabstract!#REF!</definedName>
    <definedName name="______________________Apr22" localSheetId="5">[5]Newabstract!#REF!</definedName>
    <definedName name="______________________Apr22">[5]Newabstract!#REF!</definedName>
    <definedName name="______________________Apr23" localSheetId="6">[5]Newabstract!#REF!</definedName>
    <definedName name="______________________Apr23" localSheetId="7">[6]Newabstract!#REF!</definedName>
    <definedName name="______________________Apr23" localSheetId="8">[5]Newabstract!#REF!</definedName>
    <definedName name="______________________Apr23" localSheetId="5">[5]Newabstract!#REF!</definedName>
    <definedName name="______________________Apr23">[5]Newabstract!#REF!</definedName>
    <definedName name="______________________Apr24" localSheetId="6">[5]Newabstract!#REF!</definedName>
    <definedName name="______________________Apr24" localSheetId="7">[6]Newabstract!#REF!</definedName>
    <definedName name="______________________Apr24" localSheetId="8">[5]Newabstract!#REF!</definedName>
    <definedName name="______________________Apr24" localSheetId="5">[5]Newabstract!#REF!</definedName>
    <definedName name="______________________Apr24">[5]Newabstract!#REF!</definedName>
    <definedName name="______________________Apr27" localSheetId="6">[5]Newabstract!#REF!</definedName>
    <definedName name="______________________Apr27" localSheetId="7">[6]Newabstract!#REF!</definedName>
    <definedName name="______________________Apr27" localSheetId="8">[5]Newabstract!#REF!</definedName>
    <definedName name="______________________Apr27" localSheetId="5">[5]Newabstract!#REF!</definedName>
    <definedName name="______________________Apr27">[5]Newabstract!#REF!</definedName>
    <definedName name="______________________Apr28" localSheetId="6">[5]Newabstract!#REF!</definedName>
    <definedName name="______________________Apr28" localSheetId="7">[6]Newabstract!#REF!</definedName>
    <definedName name="______________________Apr28" localSheetId="8">[5]Newabstract!#REF!</definedName>
    <definedName name="______________________Apr28" localSheetId="5">[5]Newabstract!#REF!</definedName>
    <definedName name="______________________Apr28">[5]Newabstract!#REF!</definedName>
    <definedName name="______________________Apr29" localSheetId="6">[5]Newabstract!#REF!</definedName>
    <definedName name="______________________Apr29" localSheetId="7">[6]Newabstract!#REF!</definedName>
    <definedName name="______________________Apr29" localSheetId="8">[5]Newabstract!#REF!</definedName>
    <definedName name="______________________Apr29" localSheetId="5">[5]Newabstract!#REF!</definedName>
    <definedName name="______________________Apr29">[5]Newabstract!#REF!</definedName>
    <definedName name="______________________Apr30" localSheetId="6">[5]Newabstract!#REF!</definedName>
    <definedName name="______________________Apr30" localSheetId="7">[6]Newabstract!#REF!</definedName>
    <definedName name="______________________Apr30" localSheetId="8">[5]Newabstract!#REF!</definedName>
    <definedName name="______________________Apr30" localSheetId="5">[5]Newabstract!#REF!</definedName>
    <definedName name="______________________Apr30">[5]Newabstract!#REF!</definedName>
    <definedName name="______________________DAT12" localSheetId="6">[7]Sheet1!#REF!</definedName>
    <definedName name="______________________DAT12" localSheetId="7">[5]Sheet1!#REF!</definedName>
    <definedName name="______________________DAT12" localSheetId="8">[7]Sheet1!#REF!</definedName>
    <definedName name="______________________DAT12" localSheetId="5">[7]Sheet1!#REF!</definedName>
    <definedName name="______________________DAT12">[7]Sheet1!#REF!</definedName>
    <definedName name="______________________DAT13" localSheetId="6">[7]Sheet1!#REF!</definedName>
    <definedName name="______________________DAT13" localSheetId="7">[5]Sheet1!#REF!</definedName>
    <definedName name="______________________DAT13" localSheetId="8">[7]Sheet1!#REF!</definedName>
    <definedName name="______________________DAT13" localSheetId="5">[7]Sheet1!#REF!</definedName>
    <definedName name="______________________DAT13">[7]Sheet1!#REF!</definedName>
    <definedName name="______________________DAT15" localSheetId="6">[7]Sheet1!#REF!</definedName>
    <definedName name="______________________DAT15" localSheetId="7">[5]Sheet1!#REF!</definedName>
    <definedName name="______________________DAT15" localSheetId="8">[7]Sheet1!#REF!</definedName>
    <definedName name="______________________DAT15" localSheetId="5">[7]Sheet1!#REF!</definedName>
    <definedName name="______________________DAT15">[7]Sheet1!#REF!</definedName>
    <definedName name="______________________DAT16" localSheetId="6">[7]Sheet1!#REF!</definedName>
    <definedName name="______________________DAT16" localSheetId="7">[5]Sheet1!#REF!</definedName>
    <definedName name="______________________DAT16" localSheetId="8">[7]Sheet1!#REF!</definedName>
    <definedName name="______________________DAT16" localSheetId="5">[7]Sheet1!#REF!</definedName>
    <definedName name="______________________DAT16">[7]Sheet1!#REF!</definedName>
    <definedName name="______________________DAT17" localSheetId="6">[7]Sheet1!#REF!</definedName>
    <definedName name="______________________DAT17" localSheetId="7">[5]Sheet1!#REF!</definedName>
    <definedName name="______________________DAT17" localSheetId="8">[7]Sheet1!#REF!</definedName>
    <definedName name="______________________DAT17" localSheetId="5">[7]Sheet1!#REF!</definedName>
    <definedName name="______________________DAT17">[7]Sheet1!#REF!</definedName>
    <definedName name="______________________DAT18" localSheetId="6">[7]Sheet1!#REF!</definedName>
    <definedName name="______________________DAT18" localSheetId="7">[5]Sheet1!#REF!</definedName>
    <definedName name="______________________DAT18" localSheetId="8">[7]Sheet1!#REF!</definedName>
    <definedName name="______________________DAT18" localSheetId="5">[7]Sheet1!#REF!</definedName>
    <definedName name="______________________DAT18">[7]Sheet1!#REF!</definedName>
    <definedName name="______________________DAT19" localSheetId="6">[7]Sheet1!#REF!</definedName>
    <definedName name="______________________DAT19" localSheetId="7">[5]Sheet1!#REF!</definedName>
    <definedName name="______________________DAT19" localSheetId="8">[7]Sheet1!#REF!</definedName>
    <definedName name="______________________DAT19" localSheetId="5">[7]Sheet1!#REF!</definedName>
    <definedName name="______________________DAT19">[7]Sheet1!#REF!</definedName>
    <definedName name="______________________dd1" localSheetId="6" hidden="1">{"pl_t&amp;d",#N/A,FALSE,"p&amp;l_t&amp;D_01_02 (2)"}</definedName>
    <definedName name="______________________dd1" localSheetId="7" hidden="1">{"pl_t&amp;d",#N/A,FALSE,"p&amp;l_t&amp;D_01_02 (2)"}</definedName>
    <definedName name="______________________dd1" localSheetId="8" hidden="1">{"pl_t&amp;d",#N/A,FALSE,"p&amp;l_t&amp;D_01_02 (2)"}</definedName>
    <definedName name="______________________dd1" hidden="1">{"pl_t&amp;d",#N/A,FALSE,"p&amp;l_t&amp;D_01_02 (2)"}</definedName>
    <definedName name="______________________dem2" localSheetId="6" hidden="1">{"pl_t&amp;d",#N/A,FALSE,"p&amp;l_t&amp;D_01_02 (2)"}</definedName>
    <definedName name="______________________dem2" localSheetId="7" hidden="1">{"pl_t&amp;d",#N/A,FALSE,"p&amp;l_t&amp;D_01_02 (2)"}</definedName>
    <definedName name="______________________dem2" localSheetId="8" hidden="1">{"pl_t&amp;d",#N/A,FALSE,"p&amp;l_t&amp;D_01_02 (2)"}</definedName>
    <definedName name="______________________dem2" hidden="1">{"pl_t&amp;d",#N/A,FALSE,"p&amp;l_t&amp;D_01_02 (2)"}</definedName>
    <definedName name="______________________dem3" localSheetId="6" hidden="1">{"pl_t&amp;d",#N/A,FALSE,"p&amp;l_t&amp;D_01_02 (2)"}</definedName>
    <definedName name="______________________dem3" localSheetId="7" hidden="1">{"pl_t&amp;d",#N/A,FALSE,"p&amp;l_t&amp;D_01_02 (2)"}</definedName>
    <definedName name="______________________dem3" localSheetId="8" hidden="1">{"pl_t&amp;d",#N/A,FALSE,"p&amp;l_t&amp;D_01_02 (2)"}</definedName>
    <definedName name="______________________dem3" hidden="1">{"pl_t&amp;d",#N/A,FALSE,"p&amp;l_t&amp;D_01_02 (2)"}</definedName>
    <definedName name="______________________den8" localSheetId="6" hidden="1">{"pl_t&amp;d",#N/A,FALSE,"p&amp;l_t&amp;D_01_02 (2)"}</definedName>
    <definedName name="______________________den8" localSheetId="7" hidden="1">{"pl_t&amp;d",#N/A,FALSE,"p&amp;l_t&amp;D_01_02 (2)"}</definedName>
    <definedName name="______________________den8" localSheetId="8" hidden="1">{"pl_t&amp;d",#N/A,FALSE,"p&amp;l_t&amp;D_01_02 (2)"}</definedName>
    <definedName name="______________________den8" hidden="1">{"pl_t&amp;d",#N/A,FALSE,"p&amp;l_t&amp;D_01_02 (2)"}</definedName>
    <definedName name="______________________Mar06" localSheetId="6">[5]Newabstract!#REF!</definedName>
    <definedName name="______________________Mar06" localSheetId="7">[6]Newabstract!#REF!</definedName>
    <definedName name="______________________Mar06" localSheetId="8">[5]Newabstract!#REF!</definedName>
    <definedName name="______________________Mar06" localSheetId="5">[5]Newabstract!#REF!</definedName>
    <definedName name="______________________Mar06">[5]Newabstract!#REF!</definedName>
    <definedName name="______________________Mar09" localSheetId="6">[5]Newabstract!#REF!</definedName>
    <definedName name="______________________Mar09" localSheetId="7">[6]Newabstract!#REF!</definedName>
    <definedName name="______________________Mar09" localSheetId="8">[5]Newabstract!#REF!</definedName>
    <definedName name="______________________Mar09" localSheetId="5">[5]Newabstract!#REF!</definedName>
    <definedName name="______________________Mar09">[5]Newabstract!#REF!</definedName>
    <definedName name="______________________Mar10" localSheetId="6">[5]Newabstract!#REF!</definedName>
    <definedName name="______________________Mar10" localSheetId="7">[6]Newabstract!#REF!</definedName>
    <definedName name="______________________Mar10" localSheetId="8">[5]Newabstract!#REF!</definedName>
    <definedName name="______________________Mar10" localSheetId="5">[5]Newabstract!#REF!</definedName>
    <definedName name="______________________Mar10">[5]Newabstract!#REF!</definedName>
    <definedName name="______________________Mar11" localSheetId="6">[5]Newabstract!#REF!</definedName>
    <definedName name="______________________Mar11" localSheetId="7">[6]Newabstract!#REF!</definedName>
    <definedName name="______________________Mar11" localSheetId="8">[5]Newabstract!#REF!</definedName>
    <definedName name="______________________Mar11" localSheetId="5">[5]Newabstract!#REF!</definedName>
    <definedName name="______________________Mar11">[5]Newabstract!#REF!</definedName>
    <definedName name="______________________Mar12" localSheetId="6">[5]Newabstract!#REF!</definedName>
    <definedName name="______________________Mar12" localSheetId="7">[6]Newabstract!#REF!</definedName>
    <definedName name="______________________Mar12" localSheetId="8">[5]Newabstract!#REF!</definedName>
    <definedName name="______________________Mar12" localSheetId="5">[5]Newabstract!#REF!</definedName>
    <definedName name="______________________Mar12">[5]Newabstract!#REF!</definedName>
    <definedName name="______________________Mar13" localSheetId="6">[5]Newabstract!#REF!</definedName>
    <definedName name="______________________Mar13" localSheetId="7">[6]Newabstract!#REF!</definedName>
    <definedName name="______________________Mar13" localSheetId="8">[5]Newabstract!#REF!</definedName>
    <definedName name="______________________Mar13" localSheetId="5">[5]Newabstract!#REF!</definedName>
    <definedName name="______________________Mar13">[5]Newabstract!#REF!</definedName>
    <definedName name="______________________Mar16" localSheetId="6">[5]Newabstract!#REF!</definedName>
    <definedName name="______________________Mar16" localSheetId="7">[6]Newabstract!#REF!</definedName>
    <definedName name="______________________Mar16" localSheetId="8">[5]Newabstract!#REF!</definedName>
    <definedName name="______________________Mar16" localSheetId="5">[5]Newabstract!#REF!</definedName>
    <definedName name="______________________Mar16">[5]Newabstract!#REF!</definedName>
    <definedName name="______________________Mar17" localSheetId="6">[5]Newabstract!#REF!</definedName>
    <definedName name="______________________Mar17" localSheetId="7">[6]Newabstract!#REF!</definedName>
    <definedName name="______________________Mar17" localSheetId="8">[5]Newabstract!#REF!</definedName>
    <definedName name="______________________Mar17" localSheetId="5">[5]Newabstract!#REF!</definedName>
    <definedName name="______________________Mar17">[5]Newabstract!#REF!</definedName>
    <definedName name="______________________Mar18" localSheetId="6">[5]Newabstract!#REF!</definedName>
    <definedName name="______________________Mar18" localSheetId="7">[6]Newabstract!#REF!</definedName>
    <definedName name="______________________Mar18" localSheetId="8">[5]Newabstract!#REF!</definedName>
    <definedName name="______________________Mar18" localSheetId="5">[5]Newabstract!#REF!</definedName>
    <definedName name="______________________Mar18">[5]Newabstract!#REF!</definedName>
    <definedName name="______________________Mar19" localSheetId="6">[5]Newabstract!#REF!</definedName>
    <definedName name="______________________Mar19" localSheetId="7">[6]Newabstract!#REF!</definedName>
    <definedName name="______________________Mar19" localSheetId="8">[5]Newabstract!#REF!</definedName>
    <definedName name="______________________Mar19" localSheetId="5">[5]Newabstract!#REF!</definedName>
    <definedName name="______________________Mar19">[5]Newabstract!#REF!</definedName>
    <definedName name="______________________Mar20" localSheetId="6">[5]Newabstract!#REF!</definedName>
    <definedName name="______________________Mar20" localSheetId="7">[6]Newabstract!#REF!</definedName>
    <definedName name="______________________Mar20" localSheetId="8">[5]Newabstract!#REF!</definedName>
    <definedName name="______________________Mar20" localSheetId="5">[5]Newabstract!#REF!</definedName>
    <definedName name="______________________Mar20">[5]Newabstract!#REF!</definedName>
    <definedName name="______________________Mar23" localSheetId="6">[5]Newabstract!#REF!</definedName>
    <definedName name="______________________Mar23" localSheetId="7">[6]Newabstract!#REF!</definedName>
    <definedName name="______________________Mar23" localSheetId="8">[5]Newabstract!#REF!</definedName>
    <definedName name="______________________Mar23" localSheetId="5">[5]Newabstract!#REF!</definedName>
    <definedName name="______________________Mar23">[5]Newabstract!#REF!</definedName>
    <definedName name="______________________Mar24" localSheetId="6">[5]Newabstract!#REF!</definedName>
    <definedName name="______________________Mar24" localSheetId="7">[6]Newabstract!#REF!</definedName>
    <definedName name="______________________Mar24" localSheetId="8">[5]Newabstract!#REF!</definedName>
    <definedName name="______________________Mar24" localSheetId="5">[5]Newabstract!#REF!</definedName>
    <definedName name="______________________Mar24">[5]Newabstract!#REF!</definedName>
    <definedName name="______________________Mar25" localSheetId="6">[5]Newabstract!#REF!</definedName>
    <definedName name="______________________Mar25" localSheetId="7">[6]Newabstract!#REF!</definedName>
    <definedName name="______________________Mar25" localSheetId="8">[5]Newabstract!#REF!</definedName>
    <definedName name="______________________Mar25" localSheetId="5">[5]Newabstract!#REF!</definedName>
    <definedName name="______________________Mar25">[5]Newabstract!#REF!</definedName>
    <definedName name="______________________Mar26" localSheetId="6">[5]Newabstract!#REF!</definedName>
    <definedName name="______________________Mar26" localSheetId="7">[6]Newabstract!#REF!</definedName>
    <definedName name="______________________Mar26" localSheetId="8">[5]Newabstract!#REF!</definedName>
    <definedName name="______________________Mar26" localSheetId="5">[5]Newabstract!#REF!</definedName>
    <definedName name="______________________Mar26">[5]Newabstract!#REF!</definedName>
    <definedName name="______________________Mar27" localSheetId="6">[5]Newabstract!#REF!</definedName>
    <definedName name="______________________Mar27" localSheetId="7">[6]Newabstract!#REF!</definedName>
    <definedName name="______________________Mar27" localSheetId="8">[5]Newabstract!#REF!</definedName>
    <definedName name="______________________Mar27" localSheetId="5">[5]Newabstract!#REF!</definedName>
    <definedName name="______________________Mar27">[5]Newabstract!#REF!</definedName>
    <definedName name="______________________Mar28" localSheetId="6">[5]Newabstract!#REF!</definedName>
    <definedName name="______________________Mar28" localSheetId="7">[6]Newabstract!#REF!</definedName>
    <definedName name="______________________Mar28" localSheetId="8">[5]Newabstract!#REF!</definedName>
    <definedName name="______________________Mar28" localSheetId="5">[5]Newabstract!#REF!</definedName>
    <definedName name="______________________Mar28">[5]Newabstract!#REF!</definedName>
    <definedName name="______________________Mar30" localSheetId="6">[5]Newabstract!#REF!</definedName>
    <definedName name="______________________Mar30" localSheetId="7">[6]Newabstract!#REF!</definedName>
    <definedName name="______________________Mar30" localSheetId="8">[5]Newabstract!#REF!</definedName>
    <definedName name="______________________Mar30" localSheetId="5">[5]Newabstract!#REF!</definedName>
    <definedName name="______________________Mar30">[5]Newabstract!#REF!</definedName>
    <definedName name="______________________Mar31" localSheetId="6">[5]Newabstract!#REF!</definedName>
    <definedName name="______________________Mar31" localSheetId="7">[6]Newabstract!#REF!</definedName>
    <definedName name="______________________Mar31" localSheetId="8">[5]Newabstract!#REF!</definedName>
    <definedName name="______________________Mar31" localSheetId="5">[5]Newabstract!#REF!</definedName>
    <definedName name="______________________Mar31">[5]Newabstract!#REF!</definedName>
    <definedName name="______________________s1" localSheetId="6" hidden="1">{"pl_t&amp;d",#N/A,FALSE,"p&amp;l_t&amp;D_01_02 (2)"}</definedName>
    <definedName name="______________________s1" localSheetId="7" hidden="1">{"pl_t&amp;d",#N/A,FALSE,"p&amp;l_t&amp;D_01_02 (2)"}</definedName>
    <definedName name="______________________s1" localSheetId="8" hidden="1">{"pl_t&amp;d",#N/A,FALSE,"p&amp;l_t&amp;D_01_02 (2)"}</definedName>
    <definedName name="______________________s1" hidden="1">{"pl_t&amp;d",#N/A,FALSE,"p&amp;l_t&amp;D_01_02 (2)"}</definedName>
    <definedName name="______________________S180" localSheetId="6">[2]S3_GRP_CA!#REF!</definedName>
    <definedName name="______________________S180" localSheetId="7">[2]S3_GRP_CA!#REF!</definedName>
    <definedName name="______________________S180" localSheetId="8">[2]S3_GRP_CA!#REF!</definedName>
    <definedName name="______________________S180" localSheetId="5">[2]S3_GRP_CA!#REF!</definedName>
    <definedName name="______________________S180">[2]S3_GRP_CA!#REF!</definedName>
    <definedName name="______________________S6" localSheetId="6">[4]S5_CO_MA!#REF!</definedName>
    <definedName name="______________________S6" localSheetId="7">[4]S5_CO_MA!#REF!</definedName>
    <definedName name="______________________S6" localSheetId="8">[4]S5_CO_MA!#REF!</definedName>
    <definedName name="______________________S6" localSheetId="5">[4]S5_CO_MA!#REF!</definedName>
    <definedName name="______________________S6">[4]S5_CO_MA!#REF!</definedName>
    <definedName name="______________________usd1" localSheetId="6">'[3]cash budget'!#REF!</definedName>
    <definedName name="______________________usd1" localSheetId="7">'[3]cash budget'!#REF!</definedName>
    <definedName name="______________________usd1" localSheetId="8">'[3]cash budget'!#REF!</definedName>
    <definedName name="______________________usd1" localSheetId="5">'[3]cash budget'!#REF!</definedName>
    <definedName name="______________________usd1">'[3]cash budget'!#REF!</definedName>
    <definedName name="______________________usd2" localSheetId="6">'[3]cash budget'!#REF!</definedName>
    <definedName name="______________________usd2" localSheetId="7">'[3]cash budget'!#REF!</definedName>
    <definedName name="______________________usd2" localSheetId="8">'[3]cash budget'!#REF!</definedName>
    <definedName name="______________________usd2" localSheetId="5">'[3]cash budget'!#REF!</definedName>
    <definedName name="______________________usd2">'[3]cash budget'!#REF!</definedName>
    <definedName name="______________________usd3" localSheetId="6">'[3]cash budget'!#REF!</definedName>
    <definedName name="______________________usd3" localSheetId="7">'[3]cash budget'!#REF!</definedName>
    <definedName name="______________________usd3" localSheetId="8">'[3]cash budget'!#REF!</definedName>
    <definedName name="______________________usd3" localSheetId="5">'[3]cash budget'!#REF!</definedName>
    <definedName name="______________________usd3">'[3]cash budget'!#REF!</definedName>
    <definedName name="______________________usd4" localSheetId="6">'[3]cash budget'!#REF!</definedName>
    <definedName name="______________________usd4" localSheetId="7">'[3]cash budget'!#REF!</definedName>
    <definedName name="______________________usd4" localSheetId="8">'[3]cash budget'!#REF!</definedName>
    <definedName name="______________________usd4" localSheetId="5">'[3]cash budget'!#REF!</definedName>
    <definedName name="______________________usd4">'[3]cash budget'!#REF!</definedName>
    <definedName name="_____________________A1000000" localSheetId="6">#REF!</definedName>
    <definedName name="_____________________A1000000" localSheetId="7">#REF!</definedName>
    <definedName name="_____________________A1000000" localSheetId="8">#REF!</definedName>
    <definedName name="_____________________A1000000" localSheetId="5">#REF!</definedName>
    <definedName name="_____________________A1000000">#REF!</definedName>
    <definedName name="_____________________Apr02" localSheetId="6">[5]Newabstract!#REF!</definedName>
    <definedName name="_____________________Apr02" localSheetId="7">[6]Newabstract!#REF!</definedName>
    <definedName name="_____________________Apr02" localSheetId="8">[5]Newabstract!#REF!</definedName>
    <definedName name="_____________________Apr02" localSheetId="5">[5]Newabstract!#REF!</definedName>
    <definedName name="_____________________Apr02">[5]Newabstract!#REF!</definedName>
    <definedName name="_____________________Apr03" localSheetId="6">[5]Newabstract!#REF!</definedName>
    <definedName name="_____________________Apr03" localSheetId="7">[6]Newabstract!#REF!</definedName>
    <definedName name="_____________________Apr03" localSheetId="8">[5]Newabstract!#REF!</definedName>
    <definedName name="_____________________Apr03" localSheetId="5">[5]Newabstract!#REF!</definedName>
    <definedName name="_____________________Apr03">[5]Newabstract!#REF!</definedName>
    <definedName name="_____________________Apr04" localSheetId="6">[5]Newabstract!#REF!</definedName>
    <definedName name="_____________________Apr04" localSheetId="7">[6]Newabstract!#REF!</definedName>
    <definedName name="_____________________Apr04" localSheetId="8">[5]Newabstract!#REF!</definedName>
    <definedName name="_____________________Apr04" localSheetId="5">[5]Newabstract!#REF!</definedName>
    <definedName name="_____________________Apr04">[5]Newabstract!#REF!</definedName>
    <definedName name="_____________________Apr05" localSheetId="6">[5]Newabstract!#REF!</definedName>
    <definedName name="_____________________Apr05" localSheetId="7">[6]Newabstract!#REF!</definedName>
    <definedName name="_____________________Apr05" localSheetId="8">[5]Newabstract!#REF!</definedName>
    <definedName name="_____________________Apr05" localSheetId="5">[5]Newabstract!#REF!</definedName>
    <definedName name="_____________________Apr05">[5]Newabstract!#REF!</definedName>
    <definedName name="_____________________Apr06" localSheetId="6">[5]Newabstract!#REF!</definedName>
    <definedName name="_____________________Apr06" localSheetId="7">[6]Newabstract!#REF!</definedName>
    <definedName name="_____________________Apr06" localSheetId="8">[5]Newabstract!#REF!</definedName>
    <definedName name="_____________________Apr06" localSheetId="5">[5]Newabstract!#REF!</definedName>
    <definedName name="_____________________Apr06">[5]Newabstract!#REF!</definedName>
    <definedName name="_____________________Apr07" localSheetId="6">[5]Newabstract!#REF!</definedName>
    <definedName name="_____________________Apr07" localSheetId="7">[6]Newabstract!#REF!</definedName>
    <definedName name="_____________________Apr07" localSheetId="8">[5]Newabstract!#REF!</definedName>
    <definedName name="_____________________Apr07" localSheetId="5">[5]Newabstract!#REF!</definedName>
    <definedName name="_____________________Apr07">[5]Newabstract!#REF!</definedName>
    <definedName name="_____________________Apr08" localSheetId="6">[5]Newabstract!#REF!</definedName>
    <definedName name="_____________________Apr08" localSheetId="7">[6]Newabstract!#REF!</definedName>
    <definedName name="_____________________Apr08" localSheetId="8">[5]Newabstract!#REF!</definedName>
    <definedName name="_____________________Apr08" localSheetId="5">[5]Newabstract!#REF!</definedName>
    <definedName name="_____________________Apr08">[5]Newabstract!#REF!</definedName>
    <definedName name="_____________________Apr09" localSheetId="6">[5]Newabstract!#REF!</definedName>
    <definedName name="_____________________Apr09" localSheetId="7">[6]Newabstract!#REF!</definedName>
    <definedName name="_____________________Apr09" localSheetId="8">[5]Newabstract!#REF!</definedName>
    <definedName name="_____________________Apr09" localSheetId="5">[5]Newabstract!#REF!</definedName>
    <definedName name="_____________________Apr09">[5]Newabstract!#REF!</definedName>
    <definedName name="_____________________Apr10" localSheetId="6">[5]Newabstract!#REF!</definedName>
    <definedName name="_____________________Apr10" localSheetId="7">[6]Newabstract!#REF!</definedName>
    <definedName name="_____________________Apr10" localSheetId="8">[5]Newabstract!#REF!</definedName>
    <definedName name="_____________________Apr10" localSheetId="5">[5]Newabstract!#REF!</definedName>
    <definedName name="_____________________Apr10">[5]Newabstract!#REF!</definedName>
    <definedName name="_____________________Apr11" localSheetId="6">[5]Newabstract!#REF!</definedName>
    <definedName name="_____________________Apr11" localSheetId="7">[6]Newabstract!#REF!</definedName>
    <definedName name="_____________________Apr11" localSheetId="8">[5]Newabstract!#REF!</definedName>
    <definedName name="_____________________Apr11" localSheetId="5">[5]Newabstract!#REF!</definedName>
    <definedName name="_____________________Apr11">[5]Newabstract!#REF!</definedName>
    <definedName name="_____________________Apr13" localSheetId="6">[5]Newabstract!#REF!</definedName>
    <definedName name="_____________________Apr13" localSheetId="7">[6]Newabstract!#REF!</definedName>
    <definedName name="_____________________Apr13" localSheetId="8">[5]Newabstract!#REF!</definedName>
    <definedName name="_____________________Apr13" localSheetId="5">[5]Newabstract!#REF!</definedName>
    <definedName name="_____________________Apr13">[5]Newabstract!#REF!</definedName>
    <definedName name="_____________________Apr14" localSheetId="6">[5]Newabstract!#REF!</definedName>
    <definedName name="_____________________Apr14" localSheetId="7">[6]Newabstract!#REF!</definedName>
    <definedName name="_____________________Apr14" localSheetId="8">[5]Newabstract!#REF!</definedName>
    <definedName name="_____________________Apr14" localSheetId="5">[5]Newabstract!#REF!</definedName>
    <definedName name="_____________________Apr14">[5]Newabstract!#REF!</definedName>
    <definedName name="_____________________Apr15" localSheetId="6">[5]Newabstract!#REF!</definedName>
    <definedName name="_____________________Apr15" localSheetId="7">[6]Newabstract!#REF!</definedName>
    <definedName name="_____________________Apr15" localSheetId="8">[5]Newabstract!#REF!</definedName>
    <definedName name="_____________________Apr15" localSheetId="5">[5]Newabstract!#REF!</definedName>
    <definedName name="_____________________Apr15">[5]Newabstract!#REF!</definedName>
    <definedName name="_____________________Apr16" localSheetId="6">[5]Newabstract!#REF!</definedName>
    <definedName name="_____________________Apr16" localSheetId="7">[6]Newabstract!#REF!</definedName>
    <definedName name="_____________________Apr16" localSheetId="8">[5]Newabstract!#REF!</definedName>
    <definedName name="_____________________Apr16" localSheetId="5">[5]Newabstract!#REF!</definedName>
    <definedName name="_____________________Apr16">[5]Newabstract!#REF!</definedName>
    <definedName name="_____________________Apr17" localSheetId="6">[5]Newabstract!#REF!</definedName>
    <definedName name="_____________________Apr17" localSheetId="7">[6]Newabstract!#REF!</definedName>
    <definedName name="_____________________Apr17" localSheetId="8">[5]Newabstract!#REF!</definedName>
    <definedName name="_____________________Apr17" localSheetId="5">[5]Newabstract!#REF!</definedName>
    <definedName name="_____________________Apr17">[5]Newabstract!#REF!</definedName>
    <definedName name="_____________________Apr20" localSheetId="6">[5]Newabstract!#REF!</definedName>
    <definedName name="_____________________Apr20" localSheetId="7">[6]Newabstract!#REF!</definedName>
    <definedName name="_____________________Apr20" localSheetId="8">[5]Newabstract!#REF!</definedName>
    <definedName name="_____________________Apr20" localSheetId="5">[5]Newabstract!#REF!</definedName>
    <definedName name="_____________________Apr20">[5]Newabstract!#REF!</definedName>
    <definedName name="_____________________Apr21" localSheetId="6">[5]Newabstract!#REF!</definedName>
    <definedName name="_____________________Apr21" localSheetId="7">[6]Newabstract!#REF!</definedName>
    <definedName name="_____________________Apr21" localSheetId="8">[5]Newabstract!#REF!</definedName>
    <definedName name="_____________________Apr21" localSheetId="5">[5]Newabstract!#REF!</definedName>
    <definedName name="_____________________Apr21">[5]Newabstract!#REF!</definedName>
    <definedName name="_____________________Apr22" localSheetId="6">[5]Newabstract!#REF!</definedName>
    <definedName name="_____________________Apr22" localSheetId="7">[6]Newabstract!#REF!</definedName>
    <definedName name="_____________________Apr22" localSheetId="8">[5]Newabstract!#REF!</definedName>
    <definedName name="_____________________Apr22" localSheetId="5">[5]Newabstract!#REF!</definedName>
    <definedName name="_____________________Apr22">[5]Newabstract!#REF!</definedName>
    <definedName name="_____________________Apr23" localSheetId="6">[5]Newabstract!#REF!</definedName>
    <definedName name="_____________________Apr23" localSheetId="7">[6]Newabstract!#REF!</definedName>
    <definedName name="_____________________Apr23" localSheetId="8">[5]Newabstract!#REF!</definedName>
    <definedName name="_____________________Apr23" localSheetId="5">[5]Newabstract!#REF!</definedName>
    <definedName name="_____________________Apr23">[5]Newabstract!#REF!</definedName>
    <definedName name="_____________________Apr24" localSheetId="6">[5]Newabstract!#REF!</definedName>
    <definedName name="_____________________Apr24" localSheetId="7">[6]Newabstract!#REF!</definedName>
    <definedName name="_____________________Apr24" localSheetId="8">[5]Newabstract!#REF!</definedName>
    <definedName name="_____________________Apr24" localSheetId="5">[5]Newabstract!#REF!</definedName>
    <definedName name="_____________________Apr24">[5]Newabstract!#REF!</definedName>
    <definedName name="_____________________Apr27" localSheetId="6">[5]Newabstract!#REF!</definedName>
    <definedName name="_____________________Apr27" localSheetId="7">[6]Newabstract!#REF!</definedName>
    <definedName name="_____________________Apr27" localSheetId="8">[5]Newabstract!#REF!</definedName>
    <definedName name="_____________________Apr27" localSheetId="5">[5]Newabstract!#REF!</definedName>
    <definedName name="_____________________Apr27">[5]Newabstract!#REF!</definedName>
    <definedName name="_____________________Apr28" localSheetId="6">[5]Newabstract!#REF!</definedName>
    <definedName name="_____________________Apr28" localSheetId="7">[6]Newabstract!#REF!</definedName>
    <definedName name="_____________________Apr28" localSheetId="8">[5]Newabstract!#REF!</definedName>
    <definedName name="_____________________Apr28" localSheetId="5">[5]Newabstract!#REF!</definedName>
    <definedName name="_____________________Apr28">[5]Newabstract!#REF!</definedName>
    <definedName name="_____________________Apr29" localSheetId="6">[5]Newabstract!#REF!</definedName>
    <definedName name="_____________________Apr29" localSheetId="7">[6]Newabstract!#REF!</definedName>
    <definedName name="_____________________Apr29" localSheetId="8">[5]Newabstract!#REF!</definedName>
    <definedName name="_____________________Apr29" localSheetId="5">[5]Newabstract!#REF!</definedName>
    <definedName name="_____________________Apr29">[5]Newabstract!#REF!</definedName>
    <definedName name="_____________________Apr30" localSheetId="6">[5]Newabstract!#REF!</definedName>
    <definedName name="_____________________Apr30" localSheetId="7">[6]Newabstract!#REF!</definedName>
    <definedName name="_____________________Apr30" localSheetId="8">[5]Newabstract!#REF!</definedName>
    <definedName name="_____________________Apr30" localSheetId="5">[5]Newabstract!#REF!</definedName>
    <definedName name="_____________________Apr30">[5]Newabstract!#REF!</definedName>
    <definedName name="_____________________BSD1" localSheetId="6">#REF!</definedName>
    <definedName name="_____________________BSD1" localSheetId="7">#REF!</definedName>
    <definedName name="_____________________BSD1" localSheetId="8">#REF!</definedName>
    <definedName name="_____________________BSD1" localSheetId="5">#REF!</definedName>
    <definedName name="_____________________BSD1">#REF!</definedName>
    <definedName name="_____________________BSD2" localSheetId="6">#REF!</definedName>
    <definedName name="_____________________BSD2" localSheetId="7">#REF!</definedName>
    <definedName name="_____________________BSD2" localSheetId="8">#REF!</definedName>
    <definedName name="_____________________BSD2" localSheetId="5">#REF!</definedName>
    <definedName name="_____________________BSD2">#REF!</definedName>
    <definedName name="_____________________DAT12" localSheetId="6">[7]Sheet1!#REF!</definedName>
    <definedName name="_____________________DAT12" localSheetId="7">[5]Sheet1!#REF!</definedName>
    <definedName name="_____________________DAT12" localSheetId="8">[7]Sheet1!#REF!</definedName>
    <definedName name="_____________________DAT12" localSheetId="5">[7]Sheet1!#REF!</definedName>
    <definedName name="_____________________DAT12">[7]Sheet1!#REF!</definedName>
    <definedName name="_____________________DAT13" localSheetId="6">[7]Sheet1!#REF!</definedName>
    <definedName name="_____________________DAT13" localSheetId="7">[5]Sheet1!#REF!</definedName>
    <definedName name="_____________________DAT13" localSheetId="8">[7]Sheet1!#REF!</definedName>
    <definedName name="_____________________DAT13" localSheetId="5">[7]Sheet1!#REF!</definedName>
    <definedName name="_____________________DAT13">[7]Sheet1!#REF!</definedName>
    <definedName name="_____________________DAT15" localSheetId="6">[7]Sheet1!#REF!</definedName>
    <definedName name="_____________________DAT15" localSheetId="7">[5]Sheet1!#REF!</definedName>
    <definedName name="_____________________DAT15" localSheetId="8">[7]Sheet1!#REF!</definedName>
    <definedName name="_____________________DAT15" localSheetId="5">[7]Sheet1!#REF!</definedName>
    <definedName name="_____________________DAT15">[7]Sheet1!#REF!</definedName>
    <definedName name="_____________________DAT16" localSheetId="6">[7]Sheet1!#REF!</definedName>
    <definedName name="_____________________DAT16" localSheetId="7">[5]Sheet1!#REF!</definedName>
    <definedName name="_____________________DAT16" localSheetId="8">[7]Sheet1!#REF!</definedName>
    <definedName name="_____________________DAT16" localSheetId="5">[7]Sheet1!#REF!</definedName>
    <definedName name="_____________________DAT16">[7]Sheet1!#REF!</definedName>
    <definedName name="_____________________DAT17" localSheetId="6">[7]Sheet1!#REF!</definedName>
    <definedName name="_____________________DAT17" localSheetId="7">[5]Sheet1!#REF!</definedName>
    <definedName name="_____________________DAT17" localSheetId="8">[7]Sheet1!#REF!</definedName>
    <definedName name="_____________________DAT17" localSheetId="5">[7]Sheet1!#REF!</definedName>
    <definedName name="_____________________DAT17">[7]Sheet1!#REF!</definedName>
    <definedName name="_____________________DAT18" localSheetId="6">[7]Sheet1!#REF!</definedName>
    <definedName name="_____________________DAT18" localSheetId="7">[5]Sheet1!#REF!</definedName>
    <definedName name="_____________________DAT18" localSheetId="8">[7]Sheet1!#REF!</definedName>
    <definedName name="_____________________DAT18" localSheetId="5">[7]Sheet1!#REF!</definedName>
    <definedName name="_____________________DAT18">[7]Sheet1!#REF!</definedName>
    <definedName name="_____________________DAT19" localSheetId="6">[7]Sheet1!#REF!</definedName>
    <definedName name="_____________________DAT19" localSheetId="7">[5]Sheet1!#REF!</definedName>
    <definedName name="_____________________DAT19" localSheetId="8">[7]Sheet1!#REF!</definedName>
    <definedName name="_____________________DAT19" localSheetId="5">[7]Sheet1!#REF!</definedName>
    <definedName name="_____________________DAT19">[7]Sheet1!#REF!</definedName>
    <definedName name="_____________________dd1" localSheetId="6" hidden="1">{"pl_t&amp;d",#N/A,FALSE,"p&amp;l_t&amp;D_01_02 (2)"}</definedName>
    <definedName name="_____________________dd1" localSheetId="7" hidden="1">{"pl_t&amp;d",#N/A,FALSE,"p&amp;l_t&amp;D_01_02 (2)"}</definedName>
    <definedName name="_____________________dd1" localSheetId="8" hidden="1">{"pl_t&amp;d",#N/A,FALSE,"p&amp;l_t&amp;D_01_02 (2)"}</definedName>
    <definedName name="_____________________dd1" hidden="1">{"pl_t&amp;d",#N/A,FALSE,"p&amp;l_t&amp;D_01_02 (2)"}</definedName>
    <definedName name="_____________________dem2" localSheetId="6" hidden="1">{"pl_t&amp;d",#N/A,FALSE,"p&amp;l_t&amp;D_01_02 (2)"}</definedName>
    <definedName name="_____________________dem2" localSheetId="7" hidden="1">{"pl_t&amp;d",#N/A,FALSE,"p&amp;l_t&amp;D_01_02 (2)"}</definedName>
    <definedName name="_____________________dem2" localSheetId="8" hidden="1">{"pl_t&amp;d",#N/A,FALSE,"p&amp;l_t&amp;D_01_02 (2)"}</definedName>
    <definedName name="_____________________dem2" hidden="1">{"pl_t&amp;d",#N/A,FALSE,"p&amp;l_t&amp;D_01_02 (2)"}</definedName>
    <definedName name="_____________________dem3" localSheetId="6" hidden="1">{"pl_t&amp;d",#N/A,FALSE,"p&amp;l_t&amp;D_01_02 (2)"}</definedName>
    <definedName name="_____________________dem3" localSheetId="7" hidden="1">{"pl_t&amp;d",#N/A,FALSE,"p&amp;l_t&amp;D_01_02 (2)"}</definedName>
    <definedName name="_____________________dem3" localSheetId="8" hidden="1">{"pl_t&amp;d",#N/A,FALSE,"p&amp;l_t&amp;D_01_02 (2)"}</definedName>
    <definedName name="_____________________dem3" hidden="1">{"pl_t&amp;d",#N/A,FALSE,"p&amp;l_t&amp;D_01_02 (2)"}</definedName>
    <definedName name="_____________________den8" localSheetId="6" hidden="1">{"pl_t&amp;d",#N/A,FALSE,"p&amp;l_t&amp;D_01_02 (2)"}</definedName>
    <definedName name="_____________________den8" localSheetId="7" hidden="1">{"pl_t&amp;d",#N/A,FALSE,"p&amp;l_t&amp;D_01_02 (2)"}</definedName>
    <definedName name="_____________________den8" localSheetId="8" hidden="1">{"pl_t&amp;d",#N/A,FALSE,"p&amp;l_t&amp;D_01_02 (2)"}</definedName>
    <definedName name="_____________________den8" hidden="1">{"pl_t&amp;d",#N/A,FALSE,"p&amp;l_t&amp;D_01_02 (2)"}</definedName>
    <definedName name="_____________________IED1" localSheetId="6">#REF!</definedName>
    <definedName name="_____________________IED1" localSheetId="7">#REF!</definedName>
    <definedName name="_____________________IED1" localSheetId="8">#REF!</definedName>
    <definedName name="_____________________IED1" localSheetId="5">#REF!</definedName>
    <definedName name="_____________________IED1">#REF!</definedName>
    <definedName name="_____________________IED2" localSheetId="6">#REF!</definedName>
    <definedName name="_____________________IED2" localSheetId="7">#REF!</definedName>
    <definedName name="_____________________IED2" localSheetId="8">#REF!</definedName>
    <definedName name="_____________________IED2" localSheetId="5">#REF!</definedName>
    <definedName name="_____________________IED2">#REF!</definedName>
    <definedName name="_____________________jpl1" localSheetId="6" hidden="1">#REF!</definedName>
    <definedName name="_____________________jpl1" localSheetId="7" hidden="1">#REF!</definedName>
    <definedName name="_____________________jpl1" localSheetId="8" hidden="1">#REF!</definedName>
    <definedName name="_____________________jpl1" localSheetId="5" hidden="1">#REF!</definedName>
    <definedName name="_____________________jpl1" hidden="1">#REF!</definedName>
    <definedName name="_____________________Mar06" localSheetId="6">[5]Newabstract!#REF!</definedName>
    <definedName name="_____________________Mar06" localSheetId="7">[6]Newabstract!#REF!</definedName>
    <definedName name="_____________________Mar06" localSheetId="8">[5]Newabstract!#REF!</definedName>
    <definedName name="_____________________Mar06" localSheetId="5">[5]Newabstract!#REF!</definedName>
    <definedName name="_____________________Mar06">[5]Newabstract!#REF!</definedName>
    <definedName name="_____________________Mar09" localSheetId="6">[5]Newabstract!#REF!</definedName>
    <definedName name="_____________________Mar09" localSheetId="7">[6]Newabstract!#REF!</definedName>
    <definedName name="_____________________Mar09" localSheetId="8">[5]Newabstract!#REF!</definedName>
    <definedName name="_____________________Mar09" localSheetId="5">[5]Newabstract!#REF!</definedName>
    <definedName name="_____________________Mar09">[5]Newabstract!#REF!</definedName>
    <definedName name="_____________________Mar10" localSheetId="6">[5]Newabstract!#REF!</definedName>
    <definedName name="_____________________Mar10" localSheetId="7">[6]Newabstract!#REF!</definedName>
    <definedName name="_____________________Mar10" localSheetId="8">[5]Newabstract!#REF!</definedName>
    <definedName name="_____________________Mar10" localSheetId="5">[5]Newabstract!#REF!</definedName>
    <definedName name="_____________________Mar10">[5]Newabstract!#REF!</definedName>
    <definedName name="_____________________Mar11" localSheetId="6">[5]Newabstract!#REF!</definedName>
    <definedName name="_____________________Mar11" localSheetId="7">[6]Newabstract!#REF!</definedName>
    <definedName name="_____________________Mar11" localSheetId="8">[5]Newabstract!#REF!</definedName>
    <definedName name="_____________________Mar11" localSheetId="5">[5]Newabstract!#REF!</definedName>
    <definedName name="_____________________Mar11">[5]Newabstract!#REF!</definedName>
    <definedName name="_____________________Mar12" localSheetId="6">[5]Newabstract!#REF!</definedName>
    <definedName name="_____________________Mar12" localSheetId="7">[6]Newabstract!#REF!</definedName>
    <definedName name="_____________________Mar12" localSheetId="8">[5]Newabstract!#REF!</definedName>
    <definedName name="_____________________Mar12" localSheetId="5">[5]Newabstract!#REF!</definedName>
    <definedName name="_____________________Mar12">[5]Newabstract!#REF!</definedName>
    <definedName name="_____________________Mar13" localSheetId="6">[5]Newabstract!#REF!</definedName>
    <definedName name="_____________________Mar13" localSheetId="7">[6]Newabstract!#REF!</definedName>
    <definedName name="_____________________Mar13" localSheetId="8">[5]Newabstract!#REF!</definedName>
    <definedName name="_____________________Mar13" localSheetId="5">[5]Newabstract!#REF!</definedName>
    <definedName name="_____________________Mar13">[5]Newabstract!#REF!</definedName>
    <definedName name="_____________________Mar16" localSheetId="6">[5]Newabstract!#REF!</definedName>
    <definedName name="_____________________Mar16" localSheetId="7">[6]Newabstract!#REF!</definedName>
    <definedName name="_____________________Mar16" localSheetId="8">[5]Newabstract!#REF!</definedName>
    <definedName name="_____________________Mar16" localSheetId="5">[5]Newabstract!#REF!</definedName>
    <definedName name="_____________________Mar16">[5]Newabstract!#REF!</definedName>
    <definedName name="_____________________Mar17" localSheetId="6">[5]Newabstract!#REF!</definedName>
    <definedName name="_____________________Mar17" localSheetId="7">[6]Newabstract!#REF!</definedName>
    <definedName name="_____________________Mar17" localSheetId="8">[5]Newabstract!#REF!</definedName>
    <definedName name="_____________________Mar17" localSheetId="5">[5]Newabstract!#REF!</definedName>
    <definedName name="_____________________Mar17">[5]Newabstract!#REF!</definedName>
    <definedName name="_____________________Mar18" localSheetId="6">[5]Newabstract!#REF!</definedName>
    <definedName name="_____________________Mar18" localSheetId="7">[6]Newabstract!#REF!</definedName>
    <definedName name="_____________________Mar18" localSheetId="8">[5]Newabstract!#REF!</definedName>
    <definedName name="_____________________Mar18" localSheetId="5">[5]Newabstract!#REF!</definedName>
    <definedName name="_____________________Mar18">[5]Newabstract!#REF!</definedName>
    <definedName name="_____________________Mar19" localSheetId="6">[5]Newabstract!#REF!</definedName>
    <definedName name="_____________________Mar19" localSheetId="7">[6]Newabstract!#REF!</definedName>
    <definedName name="_____________________Mar19" localSheetId="8">[5]Newabstract!#REF!</definedName>
    <definedName name="_____________________Mar19" localSheetId="5">[5]Newabstract!#REF!</definedName>
    <definedName name="_____________________Mar19">[5]Newabstract!#REF!</definedName>
    <definedName name="_____________________Mar20" localSheetId="6">[5]Newabstract!#REF!</definedName>
    <definedName name="_____________________Mar20" localSheetId="7">[6]Newabstract!#REF!</definedName>
    <definedName name="_____________________Mar20" localSheetId="8">[5]Newabstract!#REF!</definedName>
    <definedName name="_____________________Mar20" localSheetId="5">[5]Newabstract!#REF!</definedName>
    <definedName name="_____________________Mar20">[5]Newabstract!#REF!</definedName>
    <definedName name="_____________________Mar23" localSheetId="6">[5]Newabstract!#REF!</definedName>
    <definedName name="_____________________Mar23" localSheetId="7">[6]Newabstract!#REF!</definedName>
    <definedName name="_____________________Mar23" localSheetId="8">[5]Newabstract!#REF!</definedName>
    <definedName name="_____________________Mar23" localSheetId="5">[5]Newabstract!#REF!</definedName>
    <definedName name="_____________________Mar23">[5]Newabstract!#REF!</definedName>
    <definedName name="_____________________Mar24" localSheetId="6">[5]Newabstract!#REF!</definedName>
    <definedName name="_____________________Mar24" localSheetId="7">[6]Newabstract!#REF!</definedName>
    <definedName name="_____________________Mar24" localSheetId="8">[5]Newabstract!#REF!</definedName>
    <definedName name="_____________________Mar24" localSheetId="5">[5]Newabstract!#REF!</definedName>
    <definedName name="_____________________Mar24">[5]Newabstract!#REF!</definedName>
    <definedName name="_____________________Mar25" localSheetId="6">[5]Newabstract!#REF!</definedName>
    <definedName name="_____________________Mar25" localSheetId="7">[6]Newabstract!#REF!</definedName>
    <definedName name="_____________________Mar25" localSheetId="8">[5]Newabstract!#REF!</definedName>
    <definedName name="_____________________Mar25" localSheetId="5">[5]Newabstract!#REF!</definedName>
    <definedName name="_____________________Mar25">[5]Newabstract!#REF!</definedName>
    <definedName name="_____________________Mar26" localSheetId="6">[5]Newabstract!#REF!</definedName>
    <definedName name="_____________________Mar26" localSheetId="7">[6]Newabstract!#REF!</definedName>
    <definedName name="_____________________Mar26" localSheetId="8">[5]Newabstract!#REF!</definedName>
    <definedName name="_____________________Mar26" localSheetId="5">[5]Newabstract!#REF!</definedName>
    <definedName name="_____________________Mar26">[5]Newabstract!#REF!</definedName>
    <definedName name="_____________________Mar27" localSheetId="6">[5]Newabstract!#REF!</definedName>
    <definedName name="_____________________Mar27" localSheetId="7">[6]Newabstract!#REF!</definedName>
    <definedName name="_____________________Mar27" localSheetId="8">[5]Newabstract!#REF!</definedName>
    <definedName name="_____________________Mar27" localSheetId="5">[5]Newabstract!#REF!</definedName>
    <definedName name="_____________________Mar27">[5]Newabstract!#REF!</definedName>
    <definedName name="_____________________Mar28" localSheetId="6">[5]Newabstract!#REF!</definedName>
    <definedName name="_____________________Mar28" localSheetId="7">[6]Newabstract!#REF!</definedName>
    <definedName name="_____________________Mar28" localSheetId="8">[5]Newabstract!#REF!</definedName>
    <definedName name="_____________________Mar28" localSheetId="5">[5]Newabstract!#REF!</definedName>
    <definedName name="_____________________Mar28">[5]Newabstract!#REF!</definedName>
    <definedName name="_____________________Mar30" localSheetId="6">[5]Newabstract!#REF!</definedName>
    <definedName name="_____________________Mar30" localSheetId="7">[6]Newabstract!#REF!</definedName>
    <definedName name="_____________________Mar30" localSheetId="8">[5]Newabstract!#REF!</definedName>
    <definedName name="_____________________Mar30" localSheetId="5">[5]Newabstract!#REF!</definedName>
    <definedName name="_____________________Mar30">[5]Newabstract!#REF!</definedName>
    <definedName name="_____________________Mar31" localSheetId="6">[5]Newabstract!#REF!</definedName>
    <definedName name="_____________________Mar31" localSheetId="7">[6]Newabstract!#REF!</definedName>
    <definedName name="_____________________Mar31" localSheetId="8">[5]Newabstract!#REF!</definedName>
    <definedName name="_____________________Mar31" localSheetId="5">[5]Newabstract!#REF!</definedName>
    <definedName name="_____________________Mar31">[5]Newabstract!#REF!</definedName>
    <definedName name="_____________________pp2" localSheetId="6">#REF!</definedName>
    <definedName name="_____________________pp2" localSheetId="7">#REF!</definedName>
    <definedName name="_____________________pp2" localSheetId="8">#REF!</definedName>
    <definedName name="_____________________pp2" localSheetId="5">#REF!</definedName>
    <definedName name="_____________________pp2">#REF!</definedName>
    <definedName name="_____________________s1" localSheetId="6" hidden="1">{"pl_t&amp;d",#N/A,FALSE,"p&amp;l_t&amp;D_01_02 (2)"}</definedName>
    <definedName name="_____________________s1" localSheetId="7" hidden="1">{"pl_t&amp;d",#N/A,FALSE,"p&amp;l_t&amp;D_01_02 (2)"}</definedName>
    <definedName name="_____________________s1" localSheetId="8" hidden="1">{"pl_t&amp;d",#N/A,FALSE,"p&amp;l_t&amp;D_01_02 (2)"}</definedName>
    <definedName name="_____________________s1" hidden="1">{"pl_t&amp;d",#N/A,FALSE,"p&amp;l_t&amp;D_01_02 (2)"}</definedName>
    <definedName name="_____________________S180" localSheetId="6">[2]S3_GRP_CA!#REF!</definedName>
    <definedName name="_____________________S180" localSheetId="7">[2]S3_GRP_CA!#REF!</definedName>
    <definedName name="_____________________S180" localSheetId="8">[2]S3_GRP_CA!#REF!</definedName>
    <definedName name="_____________________S180" localSheetId="5">[2]S3_GRP_CA!#REF!</definedName>
    <definedName name="_____________________S180">[2]S3_GRP_CA!#REF!</definedName>
    <definedName name="_____________________S6" localSheetId="6">[4]S5_CO_MA!#REF!</definedName>
    <definedName name="_____________________S6" localSheetId="7">[4]S5_CO_MA!#REF!</definedName>
    <definedName name="_____________________S6" localSheetId="8">[4]S5_CO_MA!#REF!</definedName>
    <definedName name="_____________________S6" localSheetId="5">[4]S5_CO_MA!#REF!</definedName>
    <definedName name="_____________________S6">[4]S5_CO_MA!#REF!</definedName>
    <definedName name="_____________________usd1" localSheetId="6">'[3]cash budget'!#REF!</definedName>
    <definedName name="_____________________usd1" localSheetId="7">'[3]cash budget'!#REF!</definedName>
    <definedName name="_____________________usd1" localSheetId="8">'[3]cash budget'!#REF!</definedName>
    <definedName name="_____________________usd1" localSheetId="5">'[3]cash budget'!#REF!</definedName>
    <definedName name="_____________________usd1">'[3]cash budget'!#REF!</definedName>
    <definedName name="_____________________usd2" localSheetId="6">'[3]cash budget'!#REF!</definedName>
    <definedName name="_____________________usd2" localSheetId="7">'[3]cash budget'!#REF!</definedName>
    <definedName name="_____________________usd2" localSheetId="8">'[3]cash budget'!#REF!</definedName>
    <definedName name="_____________________usd2" localSheetId="5">'[3]cash budget'!#REF!</definedName>
    <definedName name="_____________________usd2">'[3]cash budget'!#REF!</definedName>
    <definedName name="_____________________usd3" localSheetId="6">'[3]cash budget'!#REF!</definedName>
    <definedName name="_____________________usd3" localSheetId="7">'[3]cash budget'!#REF!</definedName>
    <definedName name="_____________________usd3" localSheetId="8">'[3]cash budget'!#REF!</definedName>
    <definedName name="_____________________usd3" localSheetId="5">'[3]cash budget'!#REF!</definedName>
    <definedName name="_____________________usd3">'[3]cash budget'!#REF!</definedName>
    <definedName name="_____________________usd4" localSheetId="6">'[3]cash budget'!#REF!</definedName>
    <definedName name="_____________________usd4" localSheetId="7">'[3]cash budget'!#REF!</definedName>
    <definedName name="_____________________usd4" localSheetId="8">'[3]cash budget'!#REF!</definedName>
    <definedName name="_____________________usd4" localSheetId="5">'[3]cash budget'!#REF!</definedName>
    <definedName name="_____________________usd4">'[3]cash budget'!#REF!</definedName>
    <definedName name="____________________A1000000" localSheetId="6">#REF!</definedName>
    <definedName name="____________________A1000000" localSheetId="7">#REF!</definedName>
    <definedName name="____________________A1000000" localSheetId="8">#REF!</definedName>
    <definedName name="____________________A1000000" localSheetId="5">#REF!</definedName>
    <definedName name="____________________A1000000">#REF!</definedName>
    <definedName name="____________________aa1" localSheetId="6" hidden="1">{"pl_t&amp;d",#N/A,FALSE,"p&amp;l_t&amp;D_01_02 (2)"}</definedName>
    <definedName name="____________________aa1" localSheetId="7" hidden="1">{"pl_t&amp;d",#N/A,FALSE,"p&amp;l_t&amp;D_01_02 (2)"}</definedName>
    <definedName name="____________________aa1" localSheetId="8" hidden="1">{"pl_t&amp;d",#N/A,FALSE,"p&amp;l_t&amp;D_01_02 (2)"}</definedName>
    <definedName name="____________________aa1" hidden="1">{"pl_t&amp;d",#N/A,FALSE,"p&amp;l_t&amp;D_01_02 (2)"}</definedName>
    <definedName name="____________________B1" localSheetId="6" hidden="1">{"pl_t&amp;d",#N/A,FALSE,"p&amp;l_t&amp;D_01_02 (2)"}</definedName>
    <definedName name="____________________B1" localSheetId="7" hidden="1">{"pl_t&amp;d",#N/A,FALSE,"p&amp;l_t&amp;D_01_02 (2)"}</definedName>
    <definedName name="____________________B1" localSheetId="8" hidden="1">{"pl_t&amp;d",#N/A,FALSE,"p&amp;l_t&amp;D_01_02 (2)"}</definedName>
    <definedName name="____________________B1" hidden="1">{"pl_t&amp;d",#N/A,FALSE,"p&amp;l_t&amp;D_01_02 (2)"}</definedName>
    <definedName name="____________________BSD1" localSheetId="6">#REF!</definedName>
    <definedName name="____________________BSD1" localSheetId="7">#REF!</definedName>
    <definedName name="____________________BSD1" localSheetId="8">#REF!</definedName>
    <definedName name="____________________BSD1" localSheetId="5">#REF!</definedName>
    <definedName name="____________________BSD1">#REF!</definedName>
    <definedName name="____________________BSD2" localSheetId="6">#REF!</definedName>
    <definedName name="____________________BSD2" localSheetId="7">#REF!</definedName>
    <definedName name="____________________BSD2" localSheetId="8">#REF!</definedName>
    <definedName name="____________________BSD2" localSheetId="5">#REF!</definedName>
    <definedName name="____________________BSD2">#REF!</definedName>
    <definedName name="____________________IED1" localSheetId="6">#REF!</definedName>
    <definedName name="____________________IED1" localSheetId="7">#REF!</definedName>
    <definedName name="____________________IED1" localSheetId="8">#REF!</definedName>
    <definedName name="____________________IED1" localSheetId="5">#REF!</definedName>
    <definedName name="____________________IED1">#REF!</definedName>
    <definedName name="____________________IED2" localSheetId="6">#REF!</definedName>
    <definedName name="____________________IED2" localSheetId="7">#REF!</definedName>
    <definedName name="____________________IED2" localSheetId="8">#REF!</definedName>
    <definedName name="____________________IED2" localSheetId="5">#REF!</definedName>
    <definedName name="____________________IED2">#REF!</definedName>
    <definedName name="____________________j3" localSheetId="6" hidden="1">{"pl_t&amp;d",#N/A,FALSE,"p&amp;l_t&amp;D_01_02 (2)"}</definedName>
    <definedName name="____________________j3" localSheetId="7" hidden="1">{"pl_t&amp;d",#N/A,FALSE,"p&amp;l_t&amp;D_01_02 (2)"}</definedName>
    <definedName name="____________________j3" localSheetId="8" hidden="1">{"pl_t&amp;d",#N/A,FALSE,"p&amp;l_t&amp;D_01_02 (2)"}</definedName>
    <definedName name="____________________j3" hidden="1">{"pl_t&amp;d",#N/A,FALSE,"p&amp;l_t&amp;D_01_02 (2)"}</definedName>
    <definedName name="____________________j4" localSheetId="6" hidden="1">{"pl_t&amp;d",#N/A,FALSE,"p&amp;l_t&amp;D_01_02 (2)"}</definedName>
    <definedName name="____________________j4" localSheetId="7" hidden="1">{"pl_t&amp;d",#N/A,FALSE,"p&amp;l_t&amp;D_01_02 (2)"}</definedName>
    <definedName name="____________________j4" localSheetId="8" hidden="1">{"pl_t&amp;d",#N/A,FALSE,"p&amp;l_t&amp;D_01_02 (2)"}</definedName>
    <definedName name="____________________j4" hidden="1">{"pl_t&amp;d",#N/A,FALSE,"p&amp;l_t&amp;D_01_02 (2)"}</definedName>
    <definedName name="____________________j5" localSheetId="6" hidden="1">{"pl_t&amp;d",#N/A,FALSE,"p&amp;l_t&amp;D_01_02 (2)"}</definedName>
    <definedName name="____________________j5" localSheetId="7" hidden="1">{"pl_t&amp;d",#N/A,FALSE,"p&amp;l_t&amp;D_01_02 (2)"}</definedName>
    <definedName name="____________________j5" localSheetId="8" hidden="1">{"pl_t&amp;d",#N/A,FALSE,"p&amp;l_t&amp;D_01_02 (2)"}</definedName>
    <definedName name="____________________j5" hidden="1">{"pl_t&amp;d",#N/A,FALSE,"p&amp;l_t&amp;D_01_02 (2)"}</definedName>
    <definedName name="____________________jpl1" localSheetId="6" hidden="1">#REF!</definedName>
    <definedName name="____________________jpl1" localSheetId="7" hidden="1">#REF!</definedName>
    <definedName name="____________________jpl1" localSheetId="8" hidden="1">#REF!</definedName>
    <definedName name="____________________jpl1" localSheetId="5" hidden="1">#REF!</definedName>
    <definedName name="____________________jpl1" hidden="1">#REF!</definedName>
    <definedName name="____________________k1" localSheetId="6" hidden="1">{"pl_t&amp;d",#N/A,FALSE,"p&amp;l_t&amp;D_01_02 (2)"}</definedName>
    <definedName name="____________________k1" localSheetId="7" hidden="1">{"pl_t&amp;d",#N/A,FALSE,"p&amp;l_t&amp;D_01_02 (2)"}</definedName>
    <definedName name="____________________k1" localSheetId="8" hidden="1">{"pl_t&amp;d",#N/A,FALSE,"p&amp;l_t&amp;D_01_02 (2)"}</definedName>
    <definedName name="____________________k1" hidden="1">{"pl_t&amp;d",#N/A,FALSE,"p&amp;l_t&amp;D_01_02 (2)"}</definedName>
    <definedName name="_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_no1" localSheetId="6" hidden="1">{"pl_t&amp;d",#N/A,FALSE,"p&amp;l_t&amp;D_01_02 (2)"}</definedName>
    <definedName name="____________________no1" localSheetId="7" hidden="1">{"pl_t&amp;d",#N/A,FALSE,"p&amp;l_t&amp;D_01_02 (2)"}</definedName>
    <definedName name="____________________no1" localSheetId="8" hidden="1">{"pl_t&amp;d",#N/A,FALSE,"p&amp;l_t&amp;D_01_02 (2)"}</definedName>
    <definedName name="____________________no1" hidden="1">{"pl_t&amp;d",#N/A,FALSE,"p&amp;l_t&amp;D_01_02 (2)"}</definedName>
    <definedName name="____________________not1" localSheetId="6" hidden="1">{"pl_t&amp;d",#N/A,FALSE,"p&amp;l_t&amp;D_01_02 (2)"}</definedName>
    <definedName name="____________________not1" localSheetId="7" hidden="1">{"pl_t&amp;d",#N/A,FALSE,"p&amp;l_t&amp;D_01_02 (2)"}</definedName>
    <definedName name="____________________not1" localSheetId="8" hidden="1">{"pl_t&amp;d",#N/A,FALSE,"p&amp;l_t&amp;D_01_02 (2)"}</definedName>
    <definedName name="____________________not1" hidden="1">{"pl_t&amp;d",#N/A,FALSE,"p&amp;l_t&amp;D_01_02 (2)"}</definedName>
    <definedName name="____________________p1" localSheetId="6" hidden="1">{"pl_t&amp;d",#N/A,FALSE,"p&amp;l_t&amp;D_01_02 (2)"}</definedName>
    <definedName name="____________________p1" localSheetId="7" hidden="1">{"pl_t&amp;d",#N/A,FALSE,"p&amp;l_t&amp;D_01_02 (2)"}</definedName>
    <definedName name="____________________p1" localSheetId="8" hidden="1">{"pl_t&amp;d",#N/A,FALSE,"p&amp;l_t&amp;D_01_02 (2)"}</definedName>
    <definedName name="____________________p1" hidden="1">{"pl_t&amp;d",#N/A,FALSE,"p&amp;l_t&amp;D_01_02 (2)"}</definedName>
    <definedName name="____________________p2" localSheetId="6" hidden="1">{"pl_td_01_02",#N/A,FALSE,"p&amp;l_t&amp;D_01_02 (2)"}</definedName>
    <definedName name="____________________p2" localSheetId="7" hidden="1">{"pl_td_01_02",#N/A,FALSE,"p&amp;l_t&amp;D_01_02 (2)"}</definedName>
    <definedName name="____________________p2" localSheetId="8" hidden="1">{"pl_td_01_02",#N/A,FALSE,"p&amp;l_t&amp;D_01_02 (2)"}</definedName>
    <definedName name="____________________p2" hidden="1">{"pl_td_01_02",#N/A,FALSE,"p&amp;l_t&amp;D_01_02 (2)"}</definedName>
    <definedName name="____________________p3" localSheetId="6" hidden="1">{"pl_t&amp;d",#N/A,FALSE,"p&amp;l_t&amp;D_01_02 (2)"}</definedName>
    <definedName name="____________________p3" localSheetId="7" hidden="1">{"pl_t&amp;d",#N/A,FALSE,"p&amp;l_t&amp;D_01_02 (2)"}</definedName>
    <definedName name="____________________p3" localSheetId="8" hidden="1">{"pl_t&amp;d",#N/A,FALSE,"p&amp;l_t&amp;D_01_02 (2)"}</definedName>
    <definedName name="____________________p3" hidden="1">{"pl_t&amp;d",#N/A,FALSE,"p&amp;l_t&amp;D_01_02 (2)"}</definedName>
    <definedName name="____________________p4" localSheetId="6" hidden="1">{"pl_t&amp;d",#N/A,FALSE,"p&amp;l_t&amp;D_01_02 (2)"}</definedName>
    <definedName name="____________________p4" localSheetId="7" hidden="1">{"pl_t&amp;d",#N/A,FALSE,"p&amp;l_t&amp;D_01_02 (2)"}</definedName>
    <definedName name="____________________p4" localSheetId="8" hidden="1">{"pl_t&amp;d",#N/A,FALSE,"p&amp;l_t&amp;D_01_02 (2)"}</definedName>
    <definedName name="____________________p4" hidden="1">{"pl_t&amp;d",#N/A,FALSE,"p&amp;l_t&amp;D_01_02 (2)"}</definedName>
    <definedName name="____________________pp2" localSheetId="6">#REF!</definedName>
    <definedName name="____________________pp2" localSheetId="7">#REF!</definedName>
    <definedName name="____________________pp2" localSheetId="8">#REF!</definedName>
    <definedName name="____________________pp2" localSheetId="5">#REF!</definedName>
    <definedName name="____________________pp2">#REF!</definedName>
    <definedName name="____________________q2" localSheetId="6" hidden="1">{"pl_t&amp;d",#N/A,FALSE,"p&amp;l_t&amp;D_01_02 (2)"}</definedName>
    <definedName name="____________________q2" localSheetId="7" hidden="1">{"pl_t&amp;d",#N/A,FALSE,"p&amp;l_t&amp;D_01_02 (2)"}</definedName>
    <definedName name="____________________q2" localSheetId="8" hidden="1">{"pl_t&amp;d",#N/A,FALSE,"p&amp;l_t&amp;D_01_02 (2)"}</definedName>
    <definedName name="____________________q2" hidden="1">{"pl_t&amp;d",#N/A,FALSE,"p&amp;l_t&amp;D_01_02 (2)"}</definedName>
    <definedName name="____________________q3" localSheetId="6" hidden="1">{"pl_t&amp;d",#N/A,FALSE,"p&amp;l_t&amp;D_01_02 (2)"}</definedName>
    <definedName name="____________________q3" localSheetId="7" hidden="1">{"pl_t&amp;d",#N/A,FALSE,"p&amp;l_t&amp;D_01_02 (2)"}</definedName>
    <definedName name="____________________q3" localSheetId="8" hidden="1">{"pl_t&amp;d",#N/A,FALSE,"p&amp;l_t&amp;D_01_02 (2)"}</definedName>
    <definedName name="____________________q3" hidden="1">{"pl_t&amp;d",#N/A,FALSE,"p&amp;l_t&amp;D_01_02 (2)"}</definedName>
    <definedName name="____________________S180" localSheetId="6">[2]S3_GRP_CA!#REF!</definedName>
    <definedName name="____________________S180" localSheetId="7">[2]S3_GRP_CA!#REF!</definedName>
    <definedName name="____________________S180" localSheetId="8">[2]S3_GRP_CA!#REF!</definedName>
    <definedName name="____________________S180" localSheetId="5">[2]S3_GRP_CA!#REF!</definedName>
    <definedName name="____________________S180">[2]S3_GRP_CA!#REF!</definedName>
    <definedName name="____________________s2" localSheetId="6" hidden="1">{"pl_t&amp;d",#N/A,FALSE,"p&amp;l_t&amp;D_01_02 (2)"}</definedName>
    <definedName name="____________________s2" localSheetId="7" hidden="1">{"pl_t&amp;d",#N/A,FALSE,"p&amp;l_t&amp;D_01_02 (2)"}</definedName>
    <definedName name="____________________s2" localSheetId="8" hidden="1">{"pl_t&amp;d",#N/A,FALSE,"p&amp;l_t&amp;D_01_02 (2)"}</definedName>
    <definedName name="____________________s2" hidden="1">{"pl_t&amp;d",#N/A,FALSE,"p&amp;l_t&amp;D_01_02 (2)"}</definedName>
    <definedName name="____________________S6" localSheetId="6">[4]S5_CO_MA!#REF!</definedName>
    <definedName name="____________________S6" localSheetId="7">[4]S5_CO_MA!#REF!</definedName>
    <definedName name="____________________S6" localSheetId="8">[4]S5_CO_MA!#REF!</definedName>
    <definedName name="____________________S6" localSheetId="5">[4]S5_CO_MA!#REF!</definedName>
    <definedName name="____________________S6">[4]S5_CO_MA!#REF!</definedName>
    <definedName name="____________________usd1" localSheetId="6">'[3]cash budget'!#REF!</definedName>
    <definedName name="____________________usd1" localSheetId="7">'[3]cash budget'!#REF!</definedName>
    <definedName name="____________________usd1" localSheetId="8">'[3]cash budget'!#REF!</definedName>
    <definedName name="____________________usd1" localSheetId="5">'[3]cash budget'!#REF!</definedName>
    <definedName name="____________________usd1">'[3]cash budget'!#REF!</definedName>
    <definedName name="____________________usd2" localSheetId="6">'[3]cash budget'!#REF!</definedName>
    <definedName name="____________________usd2" localSheetId="7">'[3]cash budget'!#REF!</definedName>
    <definedName name="____________________usd2" localSheetId="8">'[3]cash budget'!#REF!</definedName>
    <definedName name="____________________usd2" localSheetId="5">'[3]cash budget'!#REF!</definedName>
    <definedName name="____________________usd2">'[3]cash budget'!#REF!</definedName>
    <definedName name="____________________usd3" localSheetId="6">'[3]cash budget'!#REF!</definedName>
    <definedName name="____________________usd3" localSheetId="7">'[3]cash budget'!#REF!</definedName>
    <definedName name="____________________usd3" localSheetId="8">'[3]cash budget'!#REF!</definedName>
    <definedName name="____________________usd3" localSheetId="5">'[3]cash budget'!#REF!</definedName>
    <definedName name="____________________usd3">'[3]cash budget'!#REF!</definedName>
    <definedName name="____________________usd4" localSheetId="6">'[3]cash budget'!#REF!</definedName>
    <definedName name="____________________usd4" localSheetId="7">'[3]cash budget'!#REF!</definedName>
    <definedName name="____________________usd4" localSheetId="8">'[3]cash budget'!#REF!</definedName>
    <definedName name="____________________usd4" localSheetId="5">'[3]cash budget'!#REF!</definedName>
    <definedName name="____________________usd4">'[3]cash budget'!#REF!</definedName>
    <definedName name="___________________A1000000" localSheetId="6">#REF!</definedName>
    <definedName name="___________________A1000000" localSheetId="7">#REF!</definedName>
    <definedName name="___________________A1000000" localSheetId="8">#REF!</definedName>
    <definedName name="___________________A1000000" localSheetId="5">#REF!</definedName>
    <definedName name="___________________A1000000">#REF!</definedName>
    <definedName name="___________________a3" localSheetId="6" hidden="1">{"pl_t&amp;d",#N/A,FALSE,"p&amp;l_t&amp;D_01_02 (2)"}</definedName>
    <definedName name="___________________a3" localSheetId="7" hidden="1">{"pl_t&amp;d",#N/A,FALSE,"p&amp;l_t&amp;D_01_02 (2)"}</definedName>
    <definedName name="___________________a3" localSheetId="8" hidden="1">{"pl_t&amp;d",#N/A,FALSE,"p&amp;l_t&amp;D_01_02 (2)"}</definedName>
    <definedName name="___________________a3" hidden="1">{"pl_t&amp;d",#N/A,FALSE,"p&amp;l_t&amp;D_01_02 (2)"}</definedName>
    <definedName name="___________________aa1" localSheetId="6" hidden="1">{"pl_t&amp;d",#N/A,FALSE,"p&amp;l_t&amp;D_01_02 (2)"}</definedName>
    <definedName name="___________________aa1" localSheetId="7" hidden="1">{"pl_t&amp;d",#N/A,FALSE,"p&amp;l_t&amp;D_01_02 (2)"}</definedName>
    <definedName name="___________________aa1" localSheetId="8" hidden="1">{"pl_t&amp;d",#N/A,FALSE,"p&amp;l_t&amp;D_01_02 (2)"}</definedName>
    <definedName name="___________________aa1" hidden="1">{"pl_t&amp;d",#N/A,FALSE,"p&amp;l_t&amp;D_01_02 (2)"}</definedName>
    <definedName name="___________________Apr02" localSheetId="6">[5]Newabstract!#REF!</definedName>
    <definedName name="___________________Apr02" localSheetId="7">[6]Newabstract!#REF!</definedName>
    <definedName name="___________________Apr02" localSheetId="8">[5]Newabstract!#REF!</definedName>
    <definedName name="___________________Apr02" localSheetId="5">[5]Newabstract!#REF!</definedName>
    <definedName name="___________________Apr02">[5]Newabstract!#REF!</definedName>
    <definedName name="___________________Apr03" localSheetId="6">[5]Newabstract!#REF!</definedName>
    <definedName name="___________________Apr03" localSheetId="7">[6]Newabstract!#REF!</definedName>
    <definedName name="___________________Apr03" localSheetId="8">[5]Newabstract!#REF!</definedName>
    <definedName name="___________________Apr03" localSheetId="5">[5]Newabstract!#REF!</definedName>
    <definedName name="___________________Apr03">[5]Newabstract!#REF!</definedName>
    <definedName name="___________________Apr04" localSheetId="6">[5]Newabstract!#REF!</definedName>
    <definedName name="___________________Apr04" localSheetId="7">[6]Newabstract!#REF!</definedName>
    <definedName name="___________________Apr04" localSheetId="8">[5]Newabstract!#REF!</definedName>
    <definedName name="___________________Apr04" localSheetId="5">[5]Newabstract!#REF!</definedName>
    <definedName name="___________________Apr04">[5]Newabstract!#REF!</definedName>
    <definedName name="___________________Apr05" localSheetId="6">[5]Newabstract!#REF!</definedName>
    <definedName name="___________________Apr05" localSheetId="7">[6]Newabstract!#REF!</definedName>
    <definedName name="___________________Apr05" localSheetId="8">[5]Newabstract!#REF!</definedName>
    <definedName name="___________________Apr05" localSheetId="5">[5]Newabstract!#REF!</definedName>
    <definedName name="___________________Apr05">[5]Newabstract!#REF!</definedName>
    <definedName name="___________________Apr06" localSheetId="6">[5]Newabstract!#REF!</definedName>
    <definedName name="___________________Apr06" localSheetId="7">[6]Newabstract!#REF!</definedName>
    <definedName name="___________________Apr06" localSheetId="8">[5]Newabstract!#REF!</definedName>
    <definedName name="___________________Apr06" localSheetId="5">[5]Newabstract!#REF!</definedName>
    <definedName name="___________________Apr06">[5]Newabstract!#REF!</definedName>
    <definedName name="___________________Apr07" localSheetId="6">[5]Newabstract!#REF!</definedName>
    <definedName name="___________________Apr07" localSheetId="7">[6]Newabstract!#REF!</definedName>
    <definedName name="___________________Apr07" localSheetId="8">[5]Newabstract!#REF!</definedName>
    <definedName name="___________________Apr07" localSheetId="5">[5]Newabstract!#REF!</definedName>
    <definedName name="___________________Apr07">[5]Newabstract!#REF!</definedName>
    <definedName name="___________________Apr08" localSheetId="6">[5]Newabstract!#REF!</definedName>
    <definedName name="___________________Apr08" localSheetId="7">[6]Newabstract!#REF!</definedName>
    <definedName name="___________________Apr08" localSheetId="8">[5]Newabstract!#REF!</definedName>
    <definedName name="___________________Apr08" localSheetId="5">[5]Newabstract!#REF!</definedName>
    <definedName name="___________________Apr08">[5]Newabstract!#REF!</definedName>
    <definedName name="___________________Apr09" localSheetId="6">[5]Newabstract!#REF!</definedName>
    <definedName name="___________________Apr09" localSheetId="7">[6]Newabstract!#REF!</definedName>
    <definedName name="___________________Apr09" localSheetId="8">[5]Newabstract!#REF!</definedName>
    <definedName name="___________________Apr09" localSheetId="5">[5]Newabstract!#REF!</definedName>
    <definedName name="___________________Apr09">[5]Newabstract!#REF!</definedName>
    <definedName name="___________________Apr10" localSheetId="6">[5]Newabstract!#REF!</definedName>
    <definedName name="___________________Apr10" localSheetId="7">[6]Newabstract!#REF!</definedName>
    <definedName name="___________________Apr10" localSheetId="8">[5]Newabstract!#REF!</definedName>
    <definedName name="___________________Apr10" localSheetId="5">[5]Newabstract!#REF!</definedName>
    <definedName name="___________________Apr10">[5]Newabstract!#REF!</definedName>
    <definedName name="___________________Apr11" localSheetId="6">[5]Newabstract!#REF!</definedName>
    <definedName name="___________________Apr11" localSheetId="7">[6]Newabstract!#REF!</definedName>
    <definedName name="___________________Apr11" localSheetId="8">[5]Newabstract!#REF!</definedName>
    <definedName name="___________________Apr11" localSheetId="5">[5]Newabstract!#REF!</definedName>
    <definedName name="___________________Apr11">[5]Newabstract!#REF!</definedName>
    <definedName name="___________________Apr13" localSheetId="6">[5]Newabstract!#REF!</definedName>
    <definedName name="___________________Apr13" localSheetId="7">[6]Newabstract!#REF!</definedName>
    <definedName name="___________________Apr13" localSheetId="8">[5]Newabstract!#REF!</definedName>
    <definedName name="___________________Apr13" localSheetId="5">[5]Newabstract!#REF!</definedName>
    <definedName name="___________________Apr13">[5]Newabstract!#REF!</definedName>
    <definedName name="___________________Apr14" localSheetId="6">[5]Newabstract!#REF!</definedName>
    <definedName name="___________________Apr14" localSheetId="7">[6]Newabstract!#REF!</definedName>
    <definedName name="___________________Apr14" localSheetId="8">[5]Newabstract!#REF!</definedName>
    <definedName name="___________________Apr14" localSheetId="5">[5]Newabstract!#REF!</definedName>
    <definedName name="___________________Apr14">[5]Newabstract!#REF!</definedName>
    <definedName name="___________________Apr15" localSheetId="6">[5]Newabstract!#REF!</definedName>
    <definedName name="___________________Apr15" localSheetId="7">[6]Newabstract!#REF!</definedName>
    <definedName name="___________________Apr15" localSheetId="8">[5]Newabstract!#REF!</definedName>
    <definedName name="___________________Apr15" localSheetId="5">[5]Newabstract!#REF!</definedName>
    <definedName name="___________________Apr15">[5]Newabstract!#REF!</definedName>
    <definedName name="___________________Apr16" localSheetId="6">[5]Newabstract!#REF!</definedName>
    <definedName name="___________________Apr16" localSheetId="7">[6]Newabstract!#REF!</definedName>
    <definedName name="___________________Apr16" localSheetId="8">[5]Newabstract!#REF!</definedName>
    <definedName name="___________________Apr16" localSheetId="5">[5]Newabstract!#REF!</definedName>
    <definedName name="___________________Apr16">[5]Newabstract!#REF!</definedName>
    <definedName name="___________________Apr17" localSheetId="6">[5]Newabstract!#REF!</definedName>
    <definedName name="___________________Apr17" localSheetId="7">[6]Newabstract!#REF!</definedName>
    <definedName name="___________________Apr17" localSheetId="8">[5]Newabstract!#REF!</definedName>
    <definedName name="___________________Apr17" localSheetId="5">[5]Newabstract!#REF!</definedName>
    <definedName name="___________________Apr17">[5]Newabstract!#REF!</definedName>
    <definedName name="___________________Apr20" localSheetId="6">[5]Newabstract!#REF!</definedName>
    <definedName name="___________________Apr20" localSheetId="7">[6]Newabstract!#REF!</definedName>
    <definedName name="___________________Apr20" localSheetId="8">[5]Newabstract!#REF!</definedName>
    <definedName name="___________________Apr20" localSheetId="5">[5]Newabstract!#REF!</definedName>
    <definedName name="___________________Apr20">[5]Newabstract!#REF!</definedName>
    <definedName name="___________________Apr21" localSheetId="6">[5]Newabstract!#REF!</definedName>
    <definedName name="___________________Apr21" localSheetId="7">[6]Newabstract!#REF!</definedName>
    <definedName name="___________________Apr21" localSheetId="8">[5]Newabstract!#REF!</definedName>
    <definedName name="___________________Apr21" localSheetId="5">[5]Newabstract!#REF!</definedName>
    <definedName name="___________________Apr21">[5]Newabstract!#REF!</definedName>
    <definedName name="___________________Apr22" localSheetId="6">[5]Newabstract!#REF!</definedName>
    <definedName name="___________________Apr22" localSheetId="7">[6]Newabstract!#REF!</definedName>
    <definedName name="___________________Apr22" localSheetId="8">[5]Newabstract!#REF!</definedName>
    <definedName name="___________________Apr22" localSheetId="5">[5]Newabstract!#REF!</definedName>
    <definedName name="___________________Apr22">[5]Newabstract!#REF!</definedName>
    <definedName name="___________________Apr23" localSheetId="6">[5]Newabstract!#REF!</definedName>
    <definedName name="___________________Apr23" localSheetId="7">[6]Newabstract!#REF!</definedName>
    <definedName name="___________________Apr23" localSheetId="8">[5]Newabstract!#REF!</definedName>
    <definedName name="___________________Apr23" localSheetId="5">[5]Newabstract!#REF!</definedName>
    <definedName name="___________________Apr23">[5]Newabstract!#REF!</definedName>
    <definedName name="___________________Apr24" localSheetId="6">[5]Newabstract!#REF!</definedName>
    <definedName name="___________________Apr24" localSheetId="7">[6]Newabstract!#REF!</definedName>
    <definedName name="___________________Apr24" localSheetId="8">[5]Newabstract!#REF!</definedName>
    <definedName name="___________________Apr24" localSheetId="5">[5]Newabstract!#REF!</definedName>
    <definedName name="___________________Apr24">[5]Newabstract!#REF!</definedName>
    <definedName name="___________________Apr27" localSheetId="6">[5]Newabstract!#REF!</definedName>
    <definedName name="___________________Apr27" localSheetId="7">[6]Newabstract!#REF!</definedName>
    <definedName name="___________________Apr27" localSheetId="8">[5]Newabstract!#REF!</definedName>
    <definedName name="___________________Apr27" localSheetId="5">[5]Newabstract!#REF!</definedName>
    <definedName name="___________________Apr27">[5]Newabstract!#REF!</definedName>
    <definedName name="___________________Apr28" localSheetId="6">[5]Newabstract!#REF!</definedName>
    <definedName name="___________________Apr28" localSheetId="7">[6]Newabstract!#REF!</definedName>
    <definedName name="___________________Apr28" localSheetId="8">[5]Newabstract!#REF!</definedName>
    <definedName name="___________________Apr28" localSheetId="5">[5]Newabstract!#REF!</definedName>
    <definedName name="___________________Apr28">[5]Newabstract!#REF!</definedName>
    <definedName name="___________________Apr29" localSheetId="6">[5]Newabstract!#REF!</definedName>
    <definedName name="___________________Apr29" localSheetId="7">[6]Newabstract!#REF!</definedName>
    <definedName name="___________________Apr29" localSheetId="8">[5]Newabstract!#REF!</definedName>
    <definedName name="___________________Apr29" localSheetId="5">[5]Newabstract!#REF!</definedName>
    <definedName name="___________________Apr29">[5]Newabstract!#REF!</definedName>
    <definedName name="___________________Apr30" localSheetId="6">[5]Newabstract!#REF!</definedName>
    <definedName name="___________________Apr30" localSheetId="7">[6]Newabstract!#REF!</definedName>
    <definedName name="___________________Apr30" localSheetId="8">[5]Newabstract!#REF!</definedName>
    <definedName name="___________________Apr30" localSheetId="5">[5]Newabstract!#REF!</definedName>
    <definedName name="___________________Apr30">[5]Newabstract!#REF!</definedName>
    <definedName name="___________________B1" localSheetId="6" hidden="1">{"pl_t&amp;d",#N/A,FALSE,"p&amp;l_t&amp;D_01_02 (2)"}</definedName>
    <definedName name="___________________B1" localSheetId="7" hidden="1">{"pl_t&amp;d",#N/A,FALSE,"p&amp;l_t&amp;D_01_02 (2)"}</definedName>
    <definedName name="___________________B1" localSheetId="8" hidden="1">{"pl_t&amp;d",#N/A,FALSE,"p&amp;l_t&amp;D_01_02 (2)"}</definedName>
    <definedName name="___________________B1" hidden="1">{"pl_t&amp;d",#N/A,FALSE,"p&amp;l_t&amp;D_01_02 (2)"}</definedName>
    <definedName name="___________________BSD1" localSheetId="6">#REF!</definedName>
    <definedName name="___________________BSD1" localSheetId="7">#REF!</definedName>
    <definedName name="___________________BSD1" localSheetId="8">#REF!</definedName>
    <definedName name="___________________BSD1" localSheetId="5">#REF!</definedName>
    <definedName name="___________________BSD1">#REF!</definedName>
    <definedName name="___________________BSD2" localSheetId="6">#REF!</definedName>
    <definedName name="___________________BSD2" localSheetId="7">#REF!</definedName>
    <definedName name="___________________BSD2" localSheetId="8">#REF!</definedName>
    <definedName name="___________________BSD2" localSheetId="5">#REF!</definedName>
    <definedName name="___________________BSD2">#REF!</definedName>
    <definedName name="___________________DAT12" localSheetId="6">[7]Sheet1!#REF!</definedName>
    <definedName name="___________________DAT12" localSheetId="7">[5]Sheet1!#REF!</definedName>
    <definedName name="___________________DAT12" localSheetId="8">[7]Sheet1!#REF!</definedName>
    <definedName name="___________________DAT12" localSheetId="5">[7]Sheet1!#REF!</definedName>
    <definedName name="___________________DAT12">[7]Sheet1!#REF!</definedName>
    <definedName name="___________________DAT13" localSheetId="6">[7]Sheet1!#REF!</definedName>
    <definedName name="___________________DAT13" localSheetId="7">[5]Sheet1!#REF!</definedName>
    <definedName name="___________________DAT13" localSheetId="8">[7]Sheet1!#REF!</definedName>
    <definedName name="___________________DAT13" localSheetId="5">[7]Sheet1!#REF!</definedName>
    <definedName name="___________________DAT13">[7]Sheet1!#REF!</definedName>
    <definedName name="___________________DAT15" localSheetId="6">[7]Sheet1!#REF!</definedName>
    <definedName name="___________________DAT15" localSheetId="7">[5]Sheet1!#REF!</definedName>
    <definedName name="___________________DAT15" localSheetId="8">[7]Sheet1!#REF!</definedName>
    <definedName name="___________________DAT15" localSheetId="5">[7]Sheet1!#REF!</definedName>
    <definedName name="___________________DAT15">[7]Sheet1!#REF!</definedName>
    <definedName name="___________________DAT16" localSheetId="6">[7]Sheet1!#REF!</definedName>
    <definedName name="___________________DAT16" localSheetId="7">[5]Sheet1!#REF!</definedName>
    <definedName name="___________________DAT16" localSheetId="8">[7]Sheet1!#REF!</definedName>
    <definedName name="___________________DAT16" localSheetId="5">[7]Sheet1!#REF!</definedName>
    <definedName name="___________________DAT16">[7]Sheet1!#REF!</definedName>
    <definedName name="___________________DAT17" localSheetId="6">[7]Sheet1!#REF!</definedName>
    <definedName name="___________________DAT17" localSheetId="7">[5]Sheet1!#REF!</definedName>
    <definedName name="___________________DAT17" localSheetId="8">[7]Sheet1!#REF!</definedName>
    <definedName name="___________________DAT17" localSheetId="5">[7]Sheet1!#REF!</definedName>
    <definedName name="___________________DAT17">[7]Sheet1!#REF!</definedName>
    <definedName name="___________________DAT18" localSheetId="6">[7]Sheet1!#REF!</definedName>
    <definedName name="___________________DAT18" localSheetId="7">[5]Sheet1!#REF!</definedName>
    <definedName name="___________________DAT18" localSheetId="8">[7]Sheet1!#REF!</definedName>
    <definedName name="___________________DAT18" localSheetId="5">[7]Sheet1!#REF!</definedName>
    <definedName name="___________________DAT18">[7]Sheet1!#REF!</definedName>
    <definedName name="___________________DAT19" localSheetId="6">[7]Sheet1!#REF!</definedName>
    <definedName name="___________________DAT19" localSheetId="7">[5]Sheet1!#REF!</definedName>
    <definedName name="___________________DAT19" localSheetId="8">[7]Sheet1!#REF!</definedName>
    <definedName name="___________________DAT19" localSheetId="5">[7]Sheet1!#REF!</definedName>
    <definedName name="___________________DAT19">[7]Sheet1!#REF!</definedName>
    <definedName name="___________________dd1" localSheetId="6" hidden="1">{"pl_t&amp;d",#N/A,FALSE,"p&amp;l_t&amp;D_01_02 (2)"}</definedName>
    <definedName name="___________________dd1" localSheetId="7" hidden="1">{"pl_t&amp;d",#N/A,FALSE,"p&amp;l_t&amp;D_01_02 (2)"}</definedName>
    <definedName name="___________________dd1" localSheetId="8" hidden="1">{"pl_t&amp;d",#N/A,FALSE,"p&amp;l_t&amp;D_01_02 (2)"}</definedName>
    <definedName name="___________________dd1" hidden="1">{"pl_t&amp;d",#N/A,FALSE,"p&amp;l_t&amp;D_01_02 (2)"}</definedName>
    <definedName name="___________________dem2" localSheetId="6" hidden="1">{"pl_t&amp;d",#N/A,FALSE,"p&amp;l_t&amp;D_01_02 (2)"}</definedName>
    <definedName name="___________________dem2" localSheetId="7" hidden="1">{"pl_t&amp;d",#N/A,FALSE,"p&amp;l_t&amp;D_01_02 (2)"}</definedName>
    <definedName name="___________________dem2" localSheetId="8" hidden="1">{"pl_t&amp;d",#N/A,FALSE,"p&amp;l_t&amp;D_01_02 (2)"}</definedName>
    <definedName name="___________________dem2" hidden="1">{"pl_t&amp;d",#N/A,FALSE,"p&amp;l_t&amp;D_01_02 (2)"}</definedName>
    <definedName name="___________________dem3" localSheetId="6" hidden="1">{"pl_t&amp;d",#N/A,FALSE,"p&amp;l_t&amp;D_01_02 (2)"}</definedName>
    <definedName name="___________________dem3" localSheetId="7" hidden="1">{"pl_t&amp;d",#N/A,FALSE,"p&amp;l_t&amp;D_01_02 (2)"}</definedName>
    <definedName name="___________________dem3" localSheetId="8" hidden="1">{"pl_t&amp;d",#N/A,FALSE,"p&amp;l_t&amp;D_01_02 (2)"}</definedName>
    <definedName name="___________________dem3" hidden="1">{"pl_t&amp;d",#N/A,FALSE,"p&amp;l_t&amp;D_01_02 (2)"}</definedName>
    <definedName name="___________________den8" localSheetId="6" hidden="1">{"pl_t&amp;d",#N/A,FALSE,"p&amp;l_t&amp;D_01_02 (2)"}</definedName>
    <definedName name="___________________den8" localSheetId="7" hidden="1">{"pl_t&amp;d",#N/A,FALSE,"p&amp;l_t&amp;D_01_02 (2)"}</definedName>
    <definedName name="___________________den8" localSheetId="8" hidden="1">{"pl_t&amp;d",#N/A,FALSE,"p&amp;l_t&amp;D_01_02 (2)"}</definedName>
    <definedName name="___________________den8" hidden="1">{"pl_t&amp;d",#N/A,FALSE,"p&amp;l_t&amp;D_01_02 (2)"}</definedName>
    <definedName name="___________________fin2" localSheetId="6" hidden="1">{"pl_t&amp;d",#N/A,FALSE,"p&amp;l_t&amp;D_01_02 (2)"}</definedName>
    <definedName name="___________________fin2" localSheetId="7" hidden="1">{"pl_t&amp;d",#N/A,FALSE,"p&amp;l_t&amp;D_01_02 (2)"}</definedName>
    <definedName name="___________________fin2" localSheetId="8" hidden="1">{"pl_t&amp;d",#N/A,FALSE,"p&amp;l_t&amp;D_01_02 (2)"}</definedName>
    <definedName name="___________________fin2" hidden="1">{"pl_t&amp;d",#N/A,FALSE,"p&amp;l_t&amp;D_01_02 (2)"}</definedName>
    <definedName name="___________________for5" localSheetId="6" hidden="1">{"pl_t&amp;d",#N/A,FALSE,"p&amp;l_t&amp;D_01_02 (2)"}</definedName>
    <definedName name="___________________for5" localSheetId="7" hidden="1">{"pl_t&amp;d",#N/A,FALSE,"p&amp;l_t&amp;D_01_02 (2)"}</definedName>
    <definedName name="___________________for5" localSheetId="8" hidden="1">{"pl_t&amp;d",#N/A,FALSE,"p&amp;l_t&amp;D_01_02 (2)"}</definedName>
    <definedName name="___________________for5" hidden="1">{"pl_t&amp;d",#N/A,FALSE,"p&amp;l_t&amp;D_01_02 (2)"}</definedName>
    <definedName name="___________________IED1" localSheetId="6">#REF!</definedName>
    <definedName name="___________________IED1" localSheetId="7">#REF!</definedName>
    <definedName name="___________________IED1" localSheetId="8">#REF!</definedName>
    <definedName name="___________________IED1" localSheetId="5">#REF!</definedName>
    <definedName name="___________________IED1">#REF!</definedName>
    <definedName name="___________________IED2" localSheetId="6">#REF!</definedName>
    <definedName name="___________________IED2" localSheetId="7">#REF!</definedName>
    <definedName name="___________________IED2" localSheetId="8">#REF!</definedName>
    <definedName name="___________________IED2" localSheetId="5">#REF!</definedName>
    <definedName name="___________________IED2">#REF!</definedName>
    <definedName name="___________________j3" localSheetId="6" hidden="1">{"pl_t&amp;d",#N/A,FALSE,"p&amp;l_t&amp;D_01_02 (2)"}</definedName>
    <definedName name="___________________j3" localSheetId="7" hidden="1">{"pl_t&amp;d",#N/A,FALSE,"p&amp;l_t&amp;D_01_02 (2)"}</definedName>
    <definedName name="___________________j3" localSheetId="8" hidden="1">{"pl_t&amp;d",#N/A,FALSE,"p&amp;l_t&amp;D_01_02 (2)"}</definedName>
    <definedName name="___________________j3" hidden="1">{"pl_t&amp;d",#N/A,FALSE,"p&amp;l_t&amp;D_01_02 (2)"}</definedName>
    <definedName name="___________________j4" localSheetId="6" hidden="1">{"pl_t&amp;d",#N/A,FALSE,"p&amp;l_t&amp;D_01_02 (2)"}</definedName>
    <definedName name="___________________j4" localSheetId="7" hidden="1">{"pl_t&amp;d",#N/A,FALSE,"p&amp;l_t&amp;D_01_02 (2)"}</definedName>
    <definedName name="___________________j4" localSheetId="8" hidden="1">{"pl_t&amp;d",#N/A,FALSE,"p&amp;l_t&amp;D_01_02 (2)"}</definedName>
    <definedName name="___________________j4" hidden="1">{"pl_t&amp;d",#N/A,FALSE,"p&amp;l_t&amp;D_01_02 (2)"}</definedName>
    <definedName name="___________________j5" localSheetId="6" hidden="1">{"pl_t&amp;d",#N/A,FALSE,"p&amp;l_t&amp;D_01_02 (2)"}</definedName>
    <definedName name="___________________j5" localSheetId="7" hidden="1">{"pl_t&amp;d",#N/A,FALSE,"p&amp;l_t&amp;D_01_02 (2)"}</definedName>
    <definedName name="___________________j5" localSheetId="8" hidden="1">{"pl_t&amp;d",#N/A,FALSE,"p&amp;l_t&amp;D_01_02 (2)"}</definedName>
    <definedName name="___________________j5" hidden="1">{"pl_t&amp;d",#N/A,FALSE,"p&amp;l_t&amp;D_01_02 (2)"}</definedName>
    <definedName name="_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_jpl1" localSheetId="6" hidden="1">#REF!</definedName>
    <definedName name="___________________jpl1" localSheetId="7" hidden="1">#REF!</definedName>
    <definedName name="___________________jpl1" localSheetId="8" hidden="1">#REF!</definedName>
    <definedName name="___________________jpl1" localSheetId="5" hidden="1">#REF!</definedName>
    <definedName name="___________________jpl1" hidden="1">#REF!</definedName>
    <definedName name="___________________k1" localSheetId="6" hidden="1">{"pl_t&amp;d",#N/A,FALSE,"p&amp;l_t&amp;D_01_02 (2)"}</definedName>
    <definedName name="___________________k1" localSheetId="7" hidden="1">{"pl_t&amp;d",#N/A,FALSE,"p&amp;l_t&amp;D_01_02 (2)"}</definedName>
    <definedName name="___________________k1" localSheetId="8" hidden="1">{"pl_t&amp;d",#N/A,FALSE,"p&amp;l_t&amp;D_01_02 (2)"}</definedName>
    <definedName name="___________________k1" hidden="1">{"pl_t&amp;d",#N/A,FALSE,"p&amp;l_t&amp;D_01_02 (2)"}</definedName>
    <definedName name="___________________Mar06" localSheetId="6">[5]Newabstract!#REF!</definedName>
    <definedName name="___________________Mar06" localSheetId="7">[6]Newabstract!#REF!</definedName>
    <definedName name="___________________Mar06" localSheetId="8">[5]Newabstract!#REF!</definedName>
    <definedName name="___________________Mar06" localSheetId="5">[5]Newabstract!#REF!</definedName>
    <definedName name="___________________Mar06">[5]Newabstract!#REF!</definedName>
    <definedName name="___________________Mar09" localSheetId="6">[5]Newabstract!#REF!</definedName>
    <definedName name="___________________Mar09" localSheetId="7">[6]Newabstract!#REF!</definedName>
    <definedName name="___________________Mar09" localSheetId="8">[5]Newabstract!#REF!</definedName>
    <definedName name="___________________Mar09" localSheetId="5">[5]Newabstract!#REF!</definedName>
    <definedName name="___________________Mar09">[5]Newabstract!#REF!</definedName>
    <definedName name="___________________Mar10" localSheetId="6">[5]Newabstract!#REF!</definedName>
    <definedName name="___________________Mar10" localSheetId="7">[6]Newabstract!#REF!</definedName>
    <definedName name="___________________Mar10" localSheetId="8">[5]Newabstract!#REF!</definedName>
    <definedName name="___________________Mar10" localSheetId="5">[5]Newabstract!#REF!</definedName>
    <definedName name="___________________Mar10">[5]Newabstract!#REF!</definedName>
    <definedName name="___________________Mar11" localSheetId="6">[5]Newabstract!#REF!</definedName>
    <definedName name="___________________Mar11" localSheetId="7">[6]Newabstract!#REF!</definedName>
    <definedName name="___________________Mar11" localSheetId="8">[5]Newabstract!#REF!</definedName>
    <definedName name="___________________Mar11" localSheetId="5">[5]Newabstract!#REF!</definedName>
    <definedName name="___________________Mar11">[5]Newabstract!#REF!</definedName>
    <definedName name="___________________Mar12" localSheetId="6">[5]Newabstract!#REF!</definedName>
    <definedName name="___________________Mar12" localSheetId="7">[6]Newabstract!#REF!</definedName>
    <definedName name="___________________Mar12" localSheetId="8">[5]Newabstract!#REF!</definedName>
    <definedName name="___________________Mar12" localSheetId="5">[5]Newabstract!#REF!</definedName>
    <definedName name="___________________Mar12">[5]Newabstract!#REF!</definedName>
    <definedName name="___________________Mar13" localSheetId="6">[5]Newabstract!#REF!</definedName>
    <definedName name="___________________Mar13" localSheetId="7">[6]Newabstract!#REF!</definedName>
    <definedName name="___________________Mar13" localSheetId="8">[5]Newabstract!#REF!</definedName>
    <definedName name="___________________Mar13" localSheetId="5">[5]Newabstract!#REF!</definedName>
    <definedName name="___________________Mar13">[5]Newabstract!#REF!</definedName>
    <definedName name="___________________Mar16" localSheetId="6">[5]Newabstract!#REF!</definedName>
    <definedName name="___________________Mar16" localSheetId="7">[6]Newabstract!#REF!</definedName>
    <definedName name="___________________Mar16" localSheetId="8">[5]Newabstract!#REF!</definedName>
    <definedName name="___________________Mar16" localSheetId="5">[5]Newabstract!#REF!</definedName>
    <definedName name="___________________Mar16">[5]Newabstract!#REF!</definedName>
    <definedName name="___________________Mar17" localSheetId="6">[5]Newabstract!#REF!</definedName>
    <definedName name="___________________Mar17" localSheetId="7">[6]Newabstract!#REF!</definedName>
    <definedName name="___________________Mar17" localSheetId="8">[5]Newabstract!#REF!</definedName>
    <definedName name="___________________Mar17" localSheetId="5">[5]Newabstract!#REF!</definedName>
    <definedName name="___________________Mar17">[5]Newabstract!#REF!</definedName>
    <definedName name="___________________Mar18" localSheetId="6">[5]Newabstract!#REF!</definedName>
    <definedName name="___________________Mar18" localSheetId="7">[6]Newabstract!#REF!</definedName>
    <definedName name="___________________Mar18" localSheetId="8">[5]Newabstract!#REF!</definedName>
    <definedName name="___________________Mar18" localSheetId="5">[5]Newabstract!#REF!</definedName>
    <definedName name="___________________Mar18">[5]Newabstract!#REF!</definedName>
    <definedName name="___________________Mar19" localSheetId="6">[5]Newabstract!#REF!</definedName>
    <definedName name="___________________Mar19" localSheetId="7">[6]Newabstract!#REF!</definedName>
    <definedName name="___________________Mar19" localSheetId="8">[5]Newabstract!#REF!</definedName>
    <definedName name="___________________Mar19" localSheetId="5">[5]Newabstract!#REF!</definedName>
    <definedName name="___________________Mar19">[5]Newabstract!#REF!</definedName>
    <definedName name="___________________Mar20" localSheetId="6">[5]Newabstract!#REF!</definedName>
    <definedName name="___________________Mar20" localSheetId="7">[6]Newabstract!#REF!</definedName>
    <definedName name="___________________Mar20" localSheetId="8">[5]Newabstract!#REF!</definedName>
    <definedName name="___________________Mar20" localSheetId="5">[5]Newabstract!#REF!</definedName>
    <definedName name="___________________Mar20">[5]Newabstract!#REF!</definedName>
    <definedName name="___________________Mar23" localSheetId="6">[5]Newabstract!#REF!</definedName>
    <definedName name="___________________Mar23" localSheetId="7">[6]Newabstract!#REF!</definedName>
    <definedName name="___________________Mar23" localSheetId="8">[5]Newabstract!#REF!</definedName>
    <definedName name="___________________Mar23" localSheetId="5">[5]Newabstract!#REF!</definedName>
    <definedName name="___________________Mar23">[5]Newabstract!#REF!</definedName>
    <definedName name="___________________Mar24" localSheetId="6">[5]Newabstract!#REF!</definedName>
    <definedName name="___________________Mar24" localSheetId="7">[6]Newabstract!#REF!</definedName>
    <definedName name="___________________Mar24" localSheetId="8">[5]Newabstract!#REF!</definedName>
    <definedName name="___________________Mar24" localSheetId="5">[5]Newabstract!#REF!</definedName>
    <definedName name="___________________Mar24">[5]Newabstract!#REF!</definedName>
    <definedName name="___________________Mar25" localSheetId="6">[5]Newabstract!#REF!</definedName>
    <definedName name="___________________Mar25" localSheetId="7">[6]Newabstract!#REF!</definedName>
    <definedName name="___________________Mar25" localSheetId="8">[5]Newabstract!#REF!</definedName>
    <definedName name="___________________Mar25" localSheetId="5">[5]Newabstract!#REF!</definedName>
    <definedName name="___________________Mar25">[5]Newabstract!#REF!</definedName>
    <definedName name="___________________Mar26" localSheetId="6">[5]Newabstract!#REF!</definedName>
    <definedName name="___________________Mar26" localSheetId="7">[6]Newabstract!#REF!</definedName>
    <definedName name="___________________Mar26" localSheetId="8">[5]Newabstract!#REF!</definedName>
    <definedName name="___________________Mar26" localSheetId="5">[5]Newabstract!#REF!</definedName>
    <definedName name="___________________Mar26">[5]Newabstract!#REF!</definedName>
    <definedName name="___________________Mar27" localSheetId="6">[5]Newabstract!#REF!</definedName>
    <definedName name="___________________Mar27" localSheetId="7">[6]Newabstract!#REF!</definedName>
    <definedName name="___________________Mar27" localSheetId="8">[5]Newabstract!#REF!</definedName>
    <definedName name="___________________Mar27" localSheetId="5">[5]Newabstract!#REF!</definedName>
    <definedName name="___________________Mar27">[5]Newabstract!#REF!</definedName>
    <definedName name="___________________Mar28" localSheetId="6">[5]Newabstract!#REF!</definedName>
    <definedName name="___________________Mar28" localSheetId="7">[6]Newabstract!#REF!</definedName>
    <definedName name="___________________Mar28" localSheetId="8">[5]Newabstract!#REF!</definedName>
    <definedName name="___________________Mar28" localSheetId="5">[5]Newabstract!#REF!</definedName>
    <definedName name="___________________Mar28">[5]Newabstract!#REF!</definedName>
    <definedName name="___________________Mar30" localSheetId="6">[5]Newabstract!#REF!</definedName>
    <definedName name="___________________Mar30" localSheetId="7">[6]Newabstract!#REF!</definedName>
    <definedName name="___________________Mar30" localSheetId="8">[5]Newabstract!#REF!</definedName>
    <definedName name="___________________Mar30" localSheetId="5">[5]Newabstract!#REF!</definedName>
    <definedName name="___________________Mar30">[5]Newabstract!#REF!</definedName>
    <definedName name="___________________Mar31" localSheetId="6">[5]Newabstract!#REF!</definedName>
    <definedName name="___________________Mar31" localSheetId="7">[6]Newabstract!#REF!</definedName>
    <definedName name="___________________Mar31" localSheetId="8">[5]Newabstract!#REF!</definedName>
    <definedName name="___________________Mar31" localSheetId="5">[5]Newabstract!#REF!</definedName>
    <definedName name="___________________Mar31">[5]Newabstract!#REF!</definedName>
    <definedName name="__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__new1" localSheetId="6" hidden="1">{"pl_t&amp;d",#N/A,FALSE,"p&amp;l_t&amp;D_01_02 (2)"}</definedName>
    <definedName name="___________________new1" localSheetId="7" hidden="1">{"pl_t&amp;d",#N/A,FALSE,"p&amp;l_t&amp;D_01_02 (2)"}</definedName>
    <definedName name="___________________new1" localSheetId="8" hidden="1">{"pl_t&amp;d",#N/A,FALSE,"p&amp;l_t&amp;D_01_02 (2)"}</definedName>
    <definedName name="___________________new1" hidden="1">{"pl_t&amp;d",#N/A,FALSE,"p&amp;l_t&amp;D_01_02 (2)"}</definedName>
    <definedName name="___________________no1" localSheetId="6" hidden="1">{"pl_t&amp;d",#N/A,FALSE,"p&amp;l_t&amp;D_01_02 (2)"}</definedName>
    <definedName name="___________________no1" localSheetId="7" hidden="1">{"pl_t&amp;d",#N/A,FALSE,"p&amp;l_t&amp;D_01_02 (2)"}</definedName>
    <definedName name="___________________no1" localSheetId="8" hidden="1">{"pl_t&amp;d",#N/A,FALSE,"p&amp;l_t&amp;D_01_02 (2)"}</definedName>
    <definedName name="___________________no1" hidden="1">{"pl_t&amp;d",#N/A,FALSE,"p&amp;l_t&amp;D_01_02 (2)"}</definedName>
    <definedName name="___________________not1" localSheetId="6" hidden="1">{"pl_t&amp;d",#N/A,FALSE,"p&amp;l_t&amp;D_01_02 (2)"}</definedName>
    <definedName name="___________________not1" localSheetId="7" hidden="1">{"pl_t&amp;d",#N/A,FALSE,"p&amp;l_t&amp;D_01_02 (2)"}</definedName>
    <definedName name="___________________not1" localSheetId="8" hidden="1">{"pl_t&amp;d",#N/A,FALSE,"p&amp;l_t&amp;D_01_02 (2)"}</definedName>
    <definedName name="___________________not1" hidden="1">{"pl_t&amp;d",#N/A,FALSE,"p&amp;l_t&amp;D_01_02 (2)"}</definedName>
    <definedName name="___________________p1" localSheetId="6" hidden="1">{"pl_t&amp;d",#N/A,FALSE,"p&amp;l_t&amp;D_01_02 (2)"}</definedName>
    <definedName name="___________________p1" localSheetId="7" hidden="1">{"pl_t&amp;d",#N/A,FALSE,"p&amp;l_t&amp;D_01_02 (2)"}</definedName>
    <definedName name="___________________p1" localSheetId="8" hidden="1">{"pl_t&amp;d",#N/A,FALSE,"p&amp;l_t&amp;D_01_02 (2)"}</definedName>
    <definedName name="___________________p1" hidden="1">{"pl_t&amp;d",#N/A,FALSE,"p&amp;l_t&amp;D_01_02 (2)"}</definedName>
    <definedName name="___________________p2" localSheetId="6" hidden="1">{"pl_td_01_02",#N/A,FALSE,"p&amp;l_t&amp;D_01_02 (2)"}</definedName>
    <definedName name="___________________p2" localSheetId="7" hidden="1">{"pl_td_01_02",#N/A,FALSE,"p&amp;l_t&amp;D_01_02 (2)"}</definedName>
    <definedName name="___________________p2" localSheetId="8" hidden="1">{"pl_td_01_02",#N/A,FALSE,"p&amp;l_t&amp;D_01_02 (2)"}</definedName>
    <definedName name="___________________p2" hidden="1">{"pl_td_01_02",#N/A,FALSE,"p&amp;l_t&amp;D_01_02 (2)"}</definedName>
    <definedName name="___________________p3" localSheetId="6" hidden="1">{"pl_t&amp;d",#N/A,FALSE,"p&amp;l_t&amp;D_01_02 (2)"}</definedName>
    <definedName name="___________________p3" localSheetId="7" hidden="1">{"pl_t&amp;d",#N/A,FALSE,"p&amp;l_t&amp;D_01_02 (2)"}</definedName>
    <definedName name="___________________p3" localSheetId="8" hidden="1">{"pl_t&amp;d",#N/A,FALSE,"p&amp;l_t&amp;D_01_02 (2)"}</definedName>
    <definedName name="___________________p3" hidden="1">{"pl_t&amp;d",#N/A,FALSE,"p&amp;l_t&amp;D_01_02 (2)"}</definedName>
    <definedName name="___________________p4" localSheetId="6" hidden="1">{"pl_t&amp;d",#N/A,FALSE,"p&amp;l_t&amp;D_01_02 (2)"}</definedName>
    <definedName name="___________________p4" localSheetId="7" hidden="1">{"pl_t&amp;d",#N/A,FALSE,"p&amp;l_t&amp;D_01_02 (2)"}</definedName>
    <definedName name="___________________p4" localSheetId="8" hidden="1">{"pl_t&amp;d",#N/A,FALSE,"p&amp;l_t&amp;D_01_02 (2)"}</definedName>
    <definedName name="___________________p4" hidden="1">{"pl_t&amp;d",#N/A,FALSE,"p&amp;l_t&amp;D_01_02 (2)"}</definedName>
    <definedName name="___________________pp2" localSheetId="6">#REF!</definedName>
    <definedName name="___________________pp2" localSheetId="7">#REF!</definedName>
    <definedName name="___________________pp2" localSheetId="8">#REF!</definedName>
    <definedName name="___________________pp2" localSheetId="5">#REF!</definedName>
    <definedName name="___________________pp2">#REF!</definedName>
    <definedName name="___________________q2" localSheetId="6" hidden="1">{"pl_t&amp;d",#N/A,FALSE,"p&amp;l_t&amp;D_01_02 (2)"}</definedName>
    <definedName name="___________________q2" localSheetId="7" hidden="1">{"pl_t&amp;d",#N/A,FALSE,"p&amp;l_t&amp;D_01_02 (2)"}</definedName>
    <definedName name="___________________q2" localSheetId="8" hidden="1">{"pl_t&amp;d",#N/A,FALSE,"p&amp;l_t&amp;D_01_02 (2)"}</definedName>
    <definedName name="___________________q2" hidden="1">{"pl_t&amp;d",#N/A,FALSE,"p&amp;l_t&amp;D_01_02 (2)"}</definedName>
    <definedName name="___________________q3" localSheetId="6" hidden="1">{"pl_t&amp;d",#N/A,FALSE,"p&amp;l_t&amp;D_01_02 (2)"}</definedName>
    <definedName name="___________________q3" localSheetId="7" hidden="1">{"pl_t&amp;d",#N/A,FALSE,"p&amp;l_t&amp;D_01_02 (2)"}</definedName>
    <definedName name="___________________q3" localSheetId="8" hidden="1">{"pl_t&amp;d",#N/A,FALSE,"p&amp;l_t&amp;D_01_02 (2)"}</definedName>
    <definedName name="___________________q3" hidden="1">{"pl_t&amp;d",#N/A,FALSE,"p&amp;l_t&amp;D_01_02 (2)"}</definedName>
    <definedName name="___________________s1" localSheetId="6" hidden="1">{"pl_t&amp;d",#N/A,FALSE,"p&amp;l_t&amp;D_01_02 (2)"}</definedName>
    <definedName name="___________________s1" localSheetId="7" hidden="1">{"pl_t&amp;d",#N/A,FALSE,"p&amp;l_t&amp;D_01_02 (2)"}</definedName>
    <definedName name="___________________s1" localSheetId="8" hidden="1">{"pl_t&amp;d",#N/A,FALSE,"p&amp;l_t&amp;D_01_02 (2)"}</definedName>
    <definedName name="___________________s1" hidden="1">{"pl_t&amp;d",#N/A,FALSE,"p&amp;l_t&amp;D_01_02 (2)"}</definedName>
    <definedName name="___________________S180" localSheetId="6">[2]S3_GRP_CA!#REF!</definedName>
    <definedName name="___________________S180" localSheetId="7">[2]S3_GRP_CA!#REF!</definedName>
    <definedName name="___________________S180" localSheetId="8">[2]S3_GRP_CA!#REF!</definedName>
    <definedName name="___________________S180" localSheetId="5">[2]S3_GRP_CA!#REF!</definedName>
    <definedName name="___________________S180">[2]S3_GRP_CA!#REF!</definedName>
    <definedName name="___________________s2" localSheetId="6" hidden="1">{"pl_t&amp;d",#N/A,FALSE,"p&amp;l_t&amp;D_01_02 (2)"}</definedName>
    <definedName name="___________________s2" localSheetId="7" hidden="1">{"pl_t&amp;d",#N/A,FALSE,"p&amp;l_t&amp;D_01_02 (2)"}</definedName>
    <definedName name="___________________s2" localSheetId="8" hidden="1">{"pl_t&amp;d",#N/A,FALSE,"p&amp;l_t&amp;D_01_02 (2)"}</definedName>
    <definedName name="___________________s2" hidden="1">{"pl_t&amp;d",#N/A,FALSE,"p&amp;l_t&amp;D_01_02 (2)"}</definedName>
    <definedName name="___________________S6" localSheetId="6">[4]S5_CO_MA!#REF!</definedName>
    <definedName name="___________________S6" localSheetId="7">[4]S5_CO_MA!#REF!</definedName>
    <definedName name="___________________S6" localSheetId="8">[4]S5_CO_MA!#REF!</definedName>
    <definedName name="___________________S6" localSheetId="5">[4]S5_CO_MA!#REF!</definedName>
    <definedName name="___________________S6">[4]S5_CO_MA!#REF!</definedName>
    <definedName name="___________________SL1" localSheetId="6">[8]Salient1!#REF!</definedName>
    <definedName name="___________________SL1" localSheetId="7">[7]Salient1!#REF!</definedName>
    <definedName name="___________________SL1" localSheetId="8">[8]Salient1!#REF!</definedName>
    <definedName name="___________________SL1" localSheetId="5">[8]Salient1!#REF!</definedName>
    <definedName name="___________________SL1">[8]Salient1!#REF!</definedName>
    <definedName name="___________________SL2" localSheetId="6">[8]Salient1!#REF!</definedName>
    <definedName name="___________________SL2" localSheetId="7">[7]Salient1!#REF!</definedName>
    <definedName name="___________________SL2" localSheetId="8">[8]Salient1!#REF!</definedName>
    <definedName name="___________________SL2" localSheetId="5">[8]Salient1!#REF!</definedName>
    <definedName name="___________________SL2">[8]Salient1!#REF!</definedName>
    <definedName name="___________________SL3" localSheetId="6">[8]Salient1!#REF!</definedName>
    <definedName name="___________________SL3" localSheetId="7">[7]Salient1!#REF!</definedName>
    <definedName name="___________________SL3" localSheetId="8">[8]Salient1!#REF!</definedName>
    <definedName name="___________________SL3" localSheetId="5">[8]Salient1!#REF!</definedName>
    <definedName name="___________________SL3">[8]Salient1!#REF!</definedName>
    <definedName name="___________________ss1" localSheetId="6" hidden="1">{"pl_t&amp;d",#N/A,FALSE,"p&amp;l_t&amp;D_01_02 (2)"}</definedName>
    <definedName name="___________________ss1" localSheetId="7" hidden="1">{"pl_t&amp;d",#N/A,FALSE,"p&amp;l_t&amp;D_01_02 (2)"}</definedName>
    <definedName name="___________________ss1" localSheetId="8" hidden="1">{"pl_t&amp;d",#N/A,FALSE,"p&amp;l_t&amp;D_01_02 (2)"}</definedName>
    <definedName name="___________________ss1" hidden="1">{"pl_t&amp;d",#N/A,FALSE,"p&amp;l_t&amp;D_01_02 (2)"}</definedName>
    <definedName name="___________________usd1" localSheetId="6">'[3]cash budget'!#REF!</definedName>
    <definedName name="___________________usd1" localSheetId="7">'[3]cash budget'!#REF!</definedName>
    <definedName name="___________________usd1" localSheetId="8">'[3]cash budget'!#REF!</definedName>
    <definedName name="___________________usd1" localSheetId="5">'[3]cash budget'!#REF!</definedName>
    <definedName name="___________________usd1">'[3]cash budget'!#REF!</definedName>
    <definedName name="___________________usd2" localSheetId="6">'[3]cash budget'!#REF!</definedName>
    <definedName name="___________________usd2" localSheetId="7">'[3]cash budget'!#REF!</definedName>
    <definedName name="___________________usd2" localSheetId="8">'[3]cash budget'!#REF!</definedName>
    <definedName name="___________________usd2" localSheetId="5">'[3]cash budget'!#REF!</definedName>
    <definedName name="___________________usd2">'[3]cash budget'!#REF!</definedName>
    <definedName name="___________________usd3" localSheetId="6">'[3]cash budget'!#REF!</definedName>
    <definedName name="___________________usd3" localSheetId="7">'[3]cash budget'!#REF!</definedName>
    <definedName name="___________________usd3" localSheetId="8">'[3]cash budget'!#REF!</definedName>
    <definedName name="___________________usd3" localSheetId="5">'[3]cash budget'!#REF!</definedName>
    <definedName name="___________________usd3">'[3]cash budget'!#REF!</definedName>
    <definedName name="___________________usd4" localSheetId="6">'[3]cash budget'!#REF!</definedName>
    <definedName name="___________________usd4" localSheetId="7">'[3]cash budget'!#REF!</definedName>
    <definedName name="___________________usd4" localSheetId="8">'[3]cash budget'!#REF!</definedName>
    <definedName name="___________________usd4" localSheetId="5">'[3]cash budget'!#REF!</definedName>
    <definedName name="___________________usd4">'[3]cash budget'!#REF!</definedName>
    <definedName name="__________________A1000000" localSheetId="6">#REF!</definedName>
    <definedName name="__________________A1000000" localSheetId="7">#REF!</definedName>
    <definedName name="__________________A1000000" localSheetId="8">#REF!</definedName>
    <definedName name="__________________A1000000" localSheetId="5">#REF!</definedName>
    <definedName name="__________________A1000000">#REF!</definedName>
    <definedName name="__________________a3" localSheetId="6" hidden="1">{"pl_t&amp;d",#N/A,FALSE,"p&amp;l_t&amp;D_01_02 (2)"}</definedName>
    <definedName name="__________________a3" localSheetId="7" hidden="1">{"pl_t&amp;d",#N/A,FALSE,"p&amp;l_t&amp;D_01_02 (2)"}</definedName>
    <definedName name="__________________a3" localSheetId="8" hidden="1">{"pl_t&amp;d",#N/A,FALSE,"p&amp;l_t&amp;D_01_02 (2)"}</definedName>
    <definedName name="__________________a3" hidden="1">{"pl_t&amp;d",#N/A,FALSE,"p&amp;l_t&amp;D_01_02 (2)"}</definedName>
    <definedName name="__________________A342542" localSheetId="6">#REF!</definedName>
    <definedName name="__________________A342542" localSheetId="7">#REF!</definedName>
    <definedName name="__________________A342542" localSheetId="8">#REF!</definedName>
    <definedName name="__________________A342542" localSheetId="5">#REF!</definedName>
    <definedName name="__________________A342542">#REF!</definedName>
    <definedName name="__________________A920720" localSheetId="6">#REF!</definedName>
    <definedName name="__________________A920720" localSheetId="7">#REF!</definedName>
    <definedName name="__________________A920720" localSheetId="8">#REF!</definedName>
    <definedName name="__________________A920720" localSheetId="5">#REF!</definedName>
    <definedName name="__________________A920720">#REF!</definedName>
    <definedName name="__________________Apr02" localSheetId="6">[5]Newabstract!#REF!</definedName>
    <definedName name="__________________Apr02" localSheetId="7">[6]Newabstract!#REF!</definedName>
    <definedName name="__________________Apr02" localSheetId="8">[5]Newabstract!#REF!</definedName>
    <definedName name="__________________Apr02" localSheetId="5">[5]Newabstract!#REF!</definedName>
    <definedName name="__________________Apr02">[5]Newabstract!#REF!</definedName>
    <definedName name="__________________Apr03" localSheetId="6">[5]Newabstract!#REF!</definedName>
    <definedName name="__________________Apr03" localSheetId="7">[6]Newabstract!#REF!</definedName>
    <definedName name="__________________Apr03" localSheetId="8">[5]Newabstract!#REF!</definedName>
    <definedName name="__________________Apr03" localSheetId="5">[5]Newabstract!#REF!</definedName>
    <definedName name="__________________Apr03">[5]Newabstract!#REF!</definedName>
    <definedName name="__________________Apr04" localSheetId="6">[5]Newabstract!#REF!</definedName>
    <definedName name="__________________Apr04" localSheetId="7">[6]Newabstract!#REF!</definedName>
    <definedName name="__________________Apr04" localSheetId="8">[5]Newabstract!#REF!</definedName>
    <definedName name="__________________Apr04" localSheetId="5">[5]Newabstract!#REF!</definedName>
    <definedName name="__________________Apr04">[5]Newabstract!#REF!</definedName>
    <definedName name="__________________Apr05" localSheetId="6">[5]Newabstract!#REF!</definedName>
    <definedName name="__________________Apr05" localSheetId="7">[6]Newabstract!#REF!</definedName>
    <definedName name="__________________Apr05" localSheetId="8">[5]Newabstract!#REF!</definedName>
    <definedName name="__________________Apr05" localSheetId="5">[5]Newabstract!#REF!</definedName>
    <definedName name="__________________Apr05">[5]Newabstract!#REF!</definedName>
    <definedName name="__________________Apr06" localSheetId="6">[5]Newabstract!#REF!</definedName>
    <definedName name="__________________Apr06" localSheetId="7">[6]Newabstract!#REF!</definedName>
    <definedName name="__________________Apr06" localSheetId="8">[5]Newabstract!#REF!</definedName>
    <definedName name="__________________Apr06" localSheetId="5">[5]Newabstract!#REF!</definedName>
    <definedName name="__________________Apr06">[5]Newabstract!#REF!</definedName>
    <definedName name="__________________Apr07" localSheetId="6">[5]Newabstract!#REF!</definedName>
    <definedName name="__________________Apr07" localSheetId="7">[6]Newabstract!#REF!</definedName>
    <definedName name="__________________Apr07" localSheetId="8">[5]Newabstract!#REF!</definedName>
    <definedName name="__________________Apr07" localSheetId="5">[5]Newabstract!#REF!</definedName>
    <definedName name="__________________Apr07">[5]Newabstract!#REF!</definedName>
    <definedName name="__________________Apr08" localSheetId="6">[5]Newabstract!#REF!</definedName>
    <definedName name="__________________Apr08" localSheetId="7">[6]Newabstract!#REF!</definedName>
    <definedName name="__________________Apr08" localSheetId="8">[5]Newabstract!#REF!</definedName>
    <definedName name="__________________Apr08" localSheetId="5">[5]Newabstract!#REF!</definedName>
    <definedName name="__________________Apr08">[5]Newabstract!#REF!</definedName>
    <definedName name="__________________Apr09" localSheetId="6">[5]Newabstract!#REF!</definedName>
    <definedName name="__________________Apr09" localSheetId="7">[6]Newabstract!#REF!</definedName>
    <definedName name="__________________Apr09" localSheetId="8">[5]Newabstract!#REF!</definedName>
    <definedName name="__________________Apr09" localSheetId="5">[5]Newabstract!#REF!</definedName>
    <definedName name="__________________Apr09">[5]Newabstract!#REF!</definedName>
    <definedName name="__________________Apr10" localSheetId="6">[5]Newabstract!#REF!</definedName>
    <definedName name="__________________Apr10" localSheetId="7">[6]Newabstract!#REF!</definedName>
    <definedName name="__________________Apr10" localSheetId="8">[5]Newabstract!#REF!</definedName>
    <definedName name="__________________Apr10" localSheetId="5">[5]Newabstract!#REF!</definedName>
    <definedName name="__________________Apr10">[5]Newabstract!#REF!</definedName>
    <definedName name="__________________Apr11" localSheetId="6">[5]Newabstract!#REF!</definedName>
    <definedName name="__________________Apr11" localSheetId="7">[6]Newabstract!#REF!</definedName>
    <definedName name="__________________Apr11" localSheetId="8">[5]Newabstract!#REF!</definedName>
    <definedName name="__________________Apr11" localSheetId="5">[5]Newabstract!#REF!</definedName>
    <definedName name="__________________Apr11">[5]Newabstract!#REF!</definedName>
    <definedName name="__________________Apr13" localSheetId="6">[5]Newabstract!#REF!</definedName>
    <definedName name="__________________Apr13" localSheetId="7">[6]Newabstract!#REF!</definedName>
    <definedName name="__________________Apr13" localSheetId="8">[5]Newabstract!#REF!</definedName>
    <definedName name="__________________Apr13" localSheetId="5">[5]Newabstract!#REF!</definedName>
    <definedName name="__________________Apr13">[5]Newabstract!#REF!</definedName>
    <definedName name="__________________Apr14" localSheetId="6">[5]Newabstract!#REF!</definedName>
    <definedName name="__________________Apr14" localSheetId="7">[6]Newabstract!#REF!</definedName>
    <definedName name="__________________Apr14" localSheetId="8">[5]Newabstract!#REF!</definedName>
    <definedName name="__________________Apr14" localSheetId="5">[5]Newabstract!#REF!</definedName>
    <definedName name="__________________Apr14">[5]Newabstract!#REF!</definedName>
    <definedName name="__________________Apr15" localSheetId="6">[5]Newabstract!#REF!</definedName>
    <definedName name="__________________Apr15" localSheetId="7">[6]Newabstract!#REF!</definedName>
    <definedName name="__________________Apr15" localSheetId="8">[5]Newabstract!#REF!</definedName>
    <definedName name="__________________Apr15" localSheetId="5">[5]Newabstract!#REF!</definedName>
    <definedName name="__________________Apr15">[5]Newabstract!#REF!</definedName>
    <definedName name="__________________Apr16" localSheetId="6">[5]Newabstract!#REF!</definedName>
    <definedName name="__________________Apr16" localSheetId="7">[6]Newabstract!#REF!</definedName>
    <definedName name="__________________Apr16" localSheetId="8">[5]Newabstract!#REF!</definedName>
    <definedName name="__________________Apr16" localSheetId="5">[5]Newabstract!#REF!</definedName>
    <definedName name="__________________Apr16">[5]Newabstract!#REF!</definedName>
    <definedName name="__________________Apr17" localSheetId="6">[5]Newabstract!#REF!</definedName>
    <definedName name="__________________Apr17" localSheetId="7">[6]Newabstract!#REF!</definedName>
    <definedName name="__________________Apr17" localSheetId="8">[5]Newabstract!#REF!</definedName>
    <definedName name="__________________Apr17" localSheetId="5">[5]Newabstract!#REF!</definedName>
    <definedName name="__________________Apr17">[5]Newabstract!#REF!</definedName>
    <definedName name="__________________Apr20" localSheetId="6">[5]Newabstract!#REF!</definedName>
    <definedName name="__________________Apr20" localSheetId="7">[6]Newabstract!#REF!</definedName>
    <definedName name="__________________Apr20" localSheetId="8">[5]Newabstract!#REF!</definedName>
    <definedName name="__________________Apr20" localSheetId="5">[5]Newabstract!#REF!</definedName>
    <definedName name="__________________Apr20">[5]Newabstract!#REF!</definedName>
    <definedName name="__________________Apr21" localSheetId="6">[5]Newabstract!#REF!</definedName>
    <definedName name="__________________Apr21" localSheetId="7">[6]Newabstract!#REF!</definedName>
    <definedName name="__________________Apr21" localSheetId="8">[5]Newabstract!#REF!</definedName>
    <definedName name="__________________Apr21" localSheetId="5">[5]Newabstract!#REF!</definedName>
    <definedName name="__________________Apr21">[5]Newabstract!#REF!</definedName>
    <definedName name="__________________Apr22" localSheetId="6">[5]Newabstract!#REF!</definedName>
    <definedName name="__________________Apr22" localSheetId="7">[6]Newabstract!#REF!</definedName>
    <definedName name="__________________Apr22" localSheetId="8">[5]Newabstract!#REF!</definedName>
    <definedName name="__________________Apr22" localSheetId="5">[5]Newabstract!#REF!</definedName>
    <definedName name="__________________Apr22">[5]Newabstract!#REF!</definedName>
    <definedName name="__________________Apr23" localSheetId="6">[5]Newabstract!#REF!</definedName>
    <definedName name="__________________Apr23" localSheetId="7">[6]Newabstract!#REF!</definedName>
    <definedName name="__________________Apr23" localSheetId="8">[5]Newabstract!#REF!</definedName>
    <definedName name="__________________Apr23" localSheetId="5">[5]Newabstract!#REF!</definedName>
    <definedName name="__________________Apr23">[5]Newabstract!#REF!</definedName>
    <definedName name="__________________Apr24" localSheetId="6">[5]Newabstract!#REF!</definedName>
    <definedName name="__________________Apr24" localSheetId="7">[6]Newabstract!#REF!</definedName>
    <definedName name="__________________Apr24" localSheetId="8">[5]Newabstract!#REF!</definedName>
    <definedName name="__________________Apr24" localSheetId="5">[5]Newabstract!#REF!</definedName>
    <definedName name="__________________Apr24">[5]Newabstract!#REF!</definedName>
    <definedName name="__________________Apr27" localSheetId="6">[5]Newabstract!#REF!</definedName>
    <definedName name="__________________Apr27" localSheetId="7">[6]Newabstract!#REF!</definedName>
    <definedName name="__________________Apr27" localSheetId="8">[5]Newabstract!#REF!</definedName>
    <definedName name="__________________Apr27" localSheetId="5">[5]Newabstract!#REF!</definedName>
    <definedName name="__________________Apr27">[5]Newabstract!#REF!</definedName>
    <definedName name="__________________Apr28" localSheetId="6">[5]Newabstract!#REF!</definedName>
    <definedName name="__________________Apr28" localSheetId="7">[6]Newabstract!#REF!</definedName>
    <definedName name="__________________Apr28" localSheetId="8">[5]Newabstract!#REF!</definedName>
    <definedName name="__________________Apr28" localSheetId="5">[5]Newabstract!#REF!</definedName>
    <definedName name="__________________Apr28">[5]Newabstract!#REF!</definedName>
    <definedName name="__________________Apr29" localSheetId="6">[5]Newabstract!#REF!</definedName>
    <definedName name="__________________Apr29" localSheetId="7">[6]Newabstract!#REF!</definedName>
    <definedName name="__________________Apr29" localSheetId="8">[5]Newabstract!#REF!</definedName>
    <definedName name="__________________Apr29" localSheetId="5">[5]Newabstract!#REF!</definedName>
    <definedName name="__________________Apr29">[5]Newabstract!#REF!</definedName>
    <definedName name="__________________Apr30" localSheetId="6">[5]Newabstract!#REF!</definedName>
    <definedName name="__________________Apr30" localSheetId="7">[6]Newabstract!#REF!</definedName>
    <definedName name="__________________Apr30" localSheetId="8">[5]Newabstract!#REF!</definedName>
    <definedName name="__________________Apr30" localSheetId="5">[5]Newabstract!#REF!</definedName>
    <definedName name="__________________Apr30">[5]Newabstract!#REF!</definedName>
    <definedName name="__________________BSD1" localSheetId="6">#REF!</definedName>
    <definedName name="__________________BSD1" localSheetId="7">#REF!</definedName>
    <definedName name="__________________BSD1" localSheetId="8">#REF!</definedName>
    <definedName name="__________________BSD1" localSheetId="5">#REF!</definedName>
    <definedName name="__________________BSD1">#REF!</definedName>
    <definedName name="__________________BSD2" localSheetId="6">#REF!</definedName>
    <definedName name="__________________BSD2" localSheetId="7">#REF!</definedName>
    <definedName name="__________________BSD2" localSheetId="8">#REF!</definedName>
    <definedName name="__________________BSD2" localSheetId="5">#REF!</definedName>
    <definedName name="__________________BSD2">#REF!</definedName>
    <definedName name="__________________DAT12" localSheetId="6">[7]Sheet1!#REF!</definedName>
    <definedName name="__________________DAT12" localSheetId="7">[5]Sheet1!#REF!</definedName>
    <definedName name="__________________DAT12" localSheetId="8">[7]Sheet1!#REF!</definedName>
    <definedName name="__________________DAT12" localSheetId="5">[7]Sheet1!#REF!</definedName>
    <definedName name="__________________DAT12">[7]Sheet1!#REF!</definedName>
    <definedName name="__________________DAT13" localSheetId="6">[7]Sheet1!#REF!</definedName>
    <definedName name="__________________DAT13" localSheetId="7">[5]Sheet1!#REF!</definedName>
    <definedName name="__________________DAT13" localSheetId="8">[7]Sheet1!#REF!</definedName>
    <definedName name="__________________DAT13" localSheetId="5">[7]Sheet1!#REF!</definedName>
    <definedName name="__________________DAT13">[7]Sheet1!#REF!</definedName>
    <definedName name="__________________DAT15" localSheetId="6">[7]Sheet1!#REF!</definedName>
    <definedName name="__________________DAT15" localSheetId="7">[5]Sheet1!#REF!</definedName>
    <definedName name="__________________DAT15" localSheetId="8">[7]Sheet1!#REF!</definedName>
    <definedName name="__________________DAT15" localSheetId="5">[7]Sheet1!#REF!</definedName>
    <definedName name="__________________DAT15">[7]Sheet1!#REF!</definedName>
    <definedName name="__________________DAT16" localSheetId="6">[7]Sheet1!#REF!</definedName>
    <definedName name="__________________DAT16" localSheetId="7">[5]Sheet1!#REF!</definedName>
    <definedName name="__________________DAT16" localSheetId="8">[7]Sheet1!#REF!</definedName>
    <definedName name="__________________DAT16" localSheetId="5">[7]Sheet1!#REF!</definedName>
    <definedName name="__________________DAT16">[7]Sheet1!#REF!</definedName>
    <definedName name="__________________DAT17" localSheetId="6">[7]Sheet1!#REF!</definedName>
    <definedName name="__________________DAT17" localSheetId="7">[5]Sheet1!#REF!</definedName>
    <definedName name="__________________DAT17" localSheetId="8">[7]Sheet1!#REF!</definedName>
    <definedName name="__________________DAT17" localSheetId="5">[7]Sheet1!#REF!</definedName>
    <definedName name="__________________DAT17">[7]Sheet1!#REF!</definedName>
    <definedName name="__________________DAT18" localSheetId="6">[7]Sheet1!#REF!</definedName>
    <definedName name="__________________DAT18" localSheetId="7">[5]Sheet1!#REF!</definedName>
    <definedName name="__________________DAT18" localSheetId="8">[7]Sheet1!#REF!</definedName>
    <definedName name="__________________DAT18" localSheetId="5">[7]Sheet1!#REF!</definedName>
    <definedName name="__________________DAT18">[7]Sheet1!#REF!</definedName>
    <definedName name="__________________DAT19" localSheetId="6">[7]Sheet1!#REF!</definedName>
    <definedName name="__________________DAT19" localSheetId="7">[5]Sheet1!#REF!</definedName>
    <definedName name="__________________DAT19" localSheetId="8">[7]Sheet1!#REF!</definedName>
    <definedName name="__________________DAT19" localSheetId="5">[7]Sheet1!#REF!</definedName>
    <definedName name="__________________DAT19">[7]Sheet1!#REF!</definedName>
    <definedName name="__________________dd1" localSheetId="6" hidden="1">{"pl_t&amp;d",#N/A,FALSE,"p&amp;l_t&amp;D_01_02 (2)"}</definedName>
    <definedName name="__________________dd1" localSheetId="7" hidden="1">{"pl_t&amp;d",#N/A,FALSE,"p&amp;l_t&amp;D_01_02 (2)"}</definedName>
    <definedName name="__________________dd1" localSheetId="8" hidden="1">{"pl_t&amp;d",#N/A,FALSE,"p&amp;l_t&amp;D_01_02 (2)"}</definedName>
    <definedName name="__________________dd1" hidden="1">{"pl_t&amp;d",#N/A,FALSE,"p&amp;l_t&amp;D_01_02 (2)"}</definedName>
    <definedName name="__________________dem2" localSheetId="6" hidden="1">{"pl_t&amp;d",#N/A,FALSE,"p&amp;l_t&amp;D_01_02 (2)"}</definedName>
    <definedName name="__________________dem2" localSheetId="7" hidden="1">{"pl_t&amp;d",#N/A,FALSE,"p&amp;l_t&amp;D_01_02 (2)"}</definedName>
    <definedName name="__________________dem2" localSheetId="8" hidden="1">{"pl_t&amp;d",#N/A,FALSE,"p&amp;l_t&amp;D_01_02 (2)"}</definedName>
    <definedName name="__________________dem2" hidden="1">{"pl_t&amp;d",#N/A,FALSE,"p&amp;l_t&amp;D_01_02 (2)"}</definedName>
    <definedName name="__________________dem3" localSheetId="6" hidden="1">{"pl_t&amp;d",#N/A,FALSE,"p&amp;l_t&amp;D_01_02 (2)"}</definedName>
    <definedName name="__________________dem3" localSheetId="7" hidden="1">{"pl_t&amp;d",#N/A,FALSE,"p&amp;l_t&amp;D_01_02 (2)"}</definedName>
    <definedName name="__________________dem3" localSheetId="8" hidden="1">{"pl_t&amp;d",#N/A,FALSE,"p&amp;l_t&amp;D_01_02 (2)"}</definedName>
    <definedName name="__________________dem3" hidden="1">{"pl_t&amp;d",#N/A,FALSE,"p&amp;l_t&amp;D_01_02 (2)"}</definedName>
    <definedName name="__________________den8" localSheetId="6" hidden="1">{"pl_t&amp;d",#N/A,FALSE,"p&amp;l_t&amp;D_01_02 (2)"}</definedName>
    <definedName name="__________________den8" localSheetId="7" hidden="1">{"pl_t&amp;d",#N/A,FALSE,"p&amp;l_t&amp;D_01_02 (2)"}</definedName>
    <definedName name="__________________den8" localSheetId="8" hidden="1">{"pl_t&amp;d",#N/A,FALSE,"p&amp;l_t&amp;D_01_02 (2)"}</definedName>
    <definedName name="__________________den8" hidden="1">{"pl_t&amp;d",#N/A,FALSE,"p&amp;l_t&amp;D_01_02 (2)"}</definedName>
    <definedName name="__________________fin2" localSheetId="6" hidden="1">{"pl_t&amp;d",#N/A,FALSE,"p&amp;l_t&amp;D_01_02 (2)"}</definedName>
    <definedName name="__________________fin2" localSheetId="7" hidden="1">{"pl_t&amp;d",#N/A,FALSE,"p&amp;l_t&amp;D_01_02 (2)"}</definedName>
    <definedName name="__________________fin2" localSheetId="8" hidden="1">{"pl_t&amp;d",#N/A,FALSE,"p&amp;l_t&amp;D_01_02 (2)"}</definedName>
    <definedName name="__________________fin2" hidden="1">{"pl_t&amp;d",#N/A,FALSE,"p&amp;l_t&amp;D_01_02 (2)"}</definedName>
    <definedName name="__________________for5" localSheetId="6" hidden="1">{"pl_t&amp;d",#N/A,FALSE,"p&amp;l_t&amp;D_01_02 (2)"}</definedName>
    <definedName name="__________________for5" localSheetId="7" hidden="1">{"pl_t&amp;d",#N/A,FALSE,"p&amp;l_t&amp;D_01_02 (2)"}</definedName>
    <definedName name="__________________for5" localSheetId="8" hidden="1">{"pl_t&amp;d",#N/A,FALSE,"p&amp;l_t&amp;D_01_02 (2)"}</definedName>
    <definedName name="__________________for5" hidden="1">{"pl_t&amp;d",#N/A,FALSE,"p&amp;l_t&amp;D_01_02 (2)"}</definedName>
    <definedName name="__________________G1" localSheetId="6">#REF!</definedName>
    <definedName name="__________________G1" localSheetId="7">#REF!</definedName>
    <definedName name="__________________G1" localSheetId="8">#REF!</definedName>
    <definedName name="__________________G1" localSheetId="5">#REF!</definedName>
    <definedName name="__________________G1">#REF!</definedName>
    <definedName name="__________________IED1" localSheetId="6">#REF!</definedName>
    <definedName name="__________________IED1" localSheetId="7">#REF!</definedName>
    <definedName name="__________________IED1" localSheetId="8">#REF!</definedName>
    <definedName name="__________________IED1" localSheetId="5">#REF!</definedName>
    <definedName name="__________________IED1">#REF!</definedName>
    <definedName name="__________________IED2" localSheetId="6">#REF!</definedName>
    <definedName name="__________________IED2" localSheetId="7">#REF!</definedName>
    <definedName name="__________________IED2" localSheetId="8">#REF!</definedName>
    <definedName name="__________________IED2" localSheetId="5">#REF!</definedName>
    <definedName name="__________________IED2">#REF!</definedName>
    <definedName name="__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__Mar06" localSheetId="6">[5]Newabstract!#REF!</definedName>
    <definedName name="__________________Mar06" localSheetId="7">[6]Newabstract!#REF!</definedName>
    <definedName name="__________________Mar06" localSheetId="8">[5]Newabstract!#REF!</definedName>
    <definedName name="__________________Mar06" localSheetId="5">[5]Newabstract!#REF!</definedName>
    <definedName name="__________________Mar06">[5]Newabstract!#REF!</definedName>
    <definedName name="__________________Mar09" localSheetId="6">[5]Newabstract!#REF!</definedName>
    <definedName name="__________________Mar09" localSheetId="7">[6]Newabstract!#REF!</definedName>
    <definedName name="__________________Mar09" localSheetId="8">[5]Newabstract!#REF!</definedName>
    <definedName name="__________________Mar09" localSheetId="5">[5]Newabstract!#REF!</definedName>
    <definedName name="__________________Mar09">[5]Newabstract!#REF!</definedName>
    <definedName name="__________________Mar10" localSheetId="6">[5]Newabstract!#REF!</definedName>
    <definedName name="__________________Mar10" localSheetId="7">[6]Newabstract!#REF!</definedName>
    <definedName name="__________________Mar10" localSheetId="8">[5]Newabstract!#REF!</definedName>
    <definedName name="__________________Mar10" localSheetId="5">[5]Newabstract!#REF!</definedName>
    <definedName name="__________________Mar10">[5]Newabstract!#REF!</definedName>
    <definedName name="__________________Mar11" localSheetId="6">[5]Newabstract!#REF!</definedName>
    <definedName name="__________________Mar11" localSheetId="7">[6]Newabstract!#REF!</definedName>
    <definedName name="__________________Mar11" localSheetId="8">[5]Newabstract!#REF!</definedName>
    <definedName name="__________________Mar11" localSheetId="5">[5]Newabstract!#REF!</definedName>
    <definedName name="__________________Mar11">[5]Newabstract!#REF!</definedName>
    <definedName name="__________________Mar12" localSheetId="6">[5]Newabstract!#REF!</definedName>
    <definedName name="__________________Mar12" localSheetId="7">[6]Newabstract!#REF!</definedName>
    <definedName name="__________________Mar12" localSheetId="8">[5]Newabstract!#REF!</definedName>
    <definedName name="__________________Mar12" localSheetId="5">[5]Newabstract!#REF!</definedName>
    <definedName name="__________________Mar12">[5]Newabstract!#REF!</definedName>
    <definedName name="__________________Mar13" localSheetId="6">[5]Newabstract!#REF!</definedName>
    <definedName name="__________________Mar13" localSheetId="7">[6]Newabstract!#REF!</definedName>
    <definedName name="__________________Mar13" localSheetId="8">[5]Newabstract!#REF!</definedName>
    <definedName name="__________________Mar13" localSheetId="5">[5]Newabstract!#REF!</definedName>
    <definedName name="__________________Mar13">[5]Newabstract!#REF!</definedName>
    <definedName name="__________________Mar16" localSheetId="6">[5]Newabstract!#REF!</definedName>
    <definedName name="__________________Mar16" localSheetId="7">[6]Newabstract!#REF!</definedName>
    <definedName name="__________________Mar16" localSheetId="8">[5]Newabstract!#REF!</definedName>
    <definedName name="__________________Mar16" localSheetId="5">[5]Newabstract!#REF!</definedName>
    <definedName name="__________________Mar16">[5]Newabstract!#REF!</definedName>
    <definedName name="__________________Mar17" localSheetId="6">[5]Newabstract!#REF!</definedName>
    <definedName name="__________________Mar17" localSheetId="7">[6]Newabstract!#REF!</definedName>
    <definedName name="__________________Mar17" localSheetId="8">[5]Newabstract!#REF!</definedName>
    <definedName name="__________________Mar17" localSheetId="5">[5]Newabstract!#REF!</definedName>
    <definedName name="__________________Mar17">[5]Newabstract!#REF!</definedName>
    <definedName name="__________________Mar18" localSheetId="6">[5]Newabstract!#REF!</definedName>
    <definedName name="__________________Mar18" localSheetId="7">[6]Newabstract!#REF!</definedName>
    <definedName name="__________________Mar18" localSheetId="8">[5]Newabstract!#REF!</definedName>
    <definedName name="__________________Mar18" localSheetId="5">[5]Newabstract!#REF!</definedName>
    <definedName name="__________________Mar18">[5]Newabstract!#REF!</definedName>
    <definedName name="__________________Mar19" localSheetId="6">[5]Newabstract!#REF!</definedName>
    <definedName name="__________________Mar19" localSheetId="7">[6]Newabstract!#REF!</definedName>
    <definedName name="__________________Mar19" localSheetId="8">[5]Newabstract!#REF!</definedName>
    <definedName name="__________________Mar19" localSheetId="5">[5]Newabstract!#REF!</definedName>
    <definedName name="__________________Mar19">[5]Newabstract!#REF!</definedName>
    <definedName name="__________________Mar20" localSheetId="6">[5]Newabstract!#REF!</definedName>
    <definedName name="__________________Mar20" localSheetId="7">[6]Newabstract!#REF!</definedName>
    <definedName name="__________________Mar20" localSheetId="8">[5]Newabstract!#REF!</definedName>
    <definedName name="__________________Mar20" localSheetId="5">[5]Newabstract!#REF!</definedName>
    <definedName name="__________________Mar20">[5]Newabstract!#REF!</definedName>
    <definedName name="__________________Mar23" localSheetId="6">[5]Newabstract!#REF!</definedName>
    <definedName name="__________________Mar23" localSheetId="7">[6]Newabstract!#REF!</definedName>
    <definedName name="__________________Mar23" localSheetId="8">[5]Newabstract!#REF!</definedName>
    <definedName name="__________________Mar23" localSheetId="5">[5]Newabstract!#REF!</definedName>
    <definedName name="__________________Mar23">[5]Newabstract!#REF!</definedName>
    <definedName name="__________________Mar24" localSheetId="6">[5]Newabstract!#REF!</definedName>
    <definedName name="__________________Mar24" localSheetId="7">[6]Newabstract!#REF!</definedName>
    <definedName name="__________________Mar24" localSheetId="8">[5]Newabstract!#REF!</definedName>
    <definedName name="__________________Mar24" localSheetId="5">[5]Newabstract!#REF!</definedName>
    <definedName name="__________________Mar24">[5]Newabstract!#REF!</definedName>
    <definedName name="__________________Mar25" localSheetId="6">[5]Newabstract!#REF!</definedName>
    <definedName name="__________________Mar25" localSheetId="7">[6]Newabstract!#REF!</definedName>
    <definedName name="__________________Mar25" localSheetId="8">[5]Newabstract!#REF!</definedName>
    <definedName name="__________________Mar25" localSheetId="5">[5]Newabstract!#REF!</definedName>
    <definedName name="__________________Mar25">[5]Newabstract!#REF!</definedName>
    <definedName name="__________________Mar26" localSheetId="6">[5]Newabstract!#REF!</definedName>
    <definedName name="__________________Mar26" localSheetId="7">[6]Newabstract!#REF!</definedName>
    <definedName name="__________________Mar26" localSheetId="8">[5]Newabstract!#REF!</definedName>
    <definedName name="__________________Mar26" localSheetId="5">[5]Newabstract!#REF!</definedName>
    <definedName name="__________________Mar26">[5]Newabstract!#REF!</definedName>
    <definedName name="__________________Mar27" localSheetId="6">[5]Newabstract!#REF!</definedName>
    <definedName name="__________________Mar27" localSheetId="7">[6]Newabstract!#REF!</definedName>
    <definedName name="__________________Mar27" localSheetId="8">[5]Newabstract!#REF!</definedName>
    <definedName name="__________________Mar27" localSheetId="5">[5]Newabstract!#REF!</definedName>
    <definedName name="__________________Mar27">[5]Newabstract!#REF!</definedName>
    <definedName name="__________________Mar28" localSheetId="6">[5]Newabstract!#REF!</definedName>
    <definedName name="__________________Mar28" localSheetId="7">[6]Newabstract!#REF!</definedName>
    <definedName name="__________________Mar28" localSheetId="8">[5]Newabstract!#REF!</definedName>
    <definedName name="__________________Mar28" localSheetId="5">[5]Newabstract!#REF!</definedName>
    <definedName name="__________________Mar28">[5]Newabstract!#REF!</definedName>
    <definedName name="__________________Mar30" localSheetId="6">[5]Newabstract!#REF!</definedName>
    <definedName name="__________________Mar30" localSheetId="7">[6]Newabstract!#REF!</definedName>
    <definedName name="__________________Mar30" localSheetId="8">[5]Newabstract!#REF!</definedName>
    <definedName name="__________________Mar30" localSheetId="5">[5]Newabstract!#REF!</definedName>
    <definedName name="__________________Mar30">[5]Newabstract!#REF!</definedName>
    <definedName name="__________________Mar31" localSheetId="6">[5]Newabstract!#REF!</definedName>
    <definedName name="__________________Mar31" localSheetId="7">[6]Newabstract!#REF!</definedName>
    <definedName name="__________________Mar31" localSheetId="8">[5]Newabstract!#REF!</definedName>
    <definedName name="__________________Mar31" localSheetId="5">[5]Newabstract!#REF!</definedName>
    <definedName name="__________________Mar31">[5]Newabstract!#REF!</definedName>
    <definedName name="__________________new1" localSheetId="6" hidden="1">{"pl_t&amp;d",#N/A,FALSE,"p&amp;l_t&amp;D_01_02 (2)"}</definedName>
    <definedName name="__________________new1" localSheetId="7" hidden="1">{"pl_t&amp;d",#N/A,FALSE,"p&amp;l_t&amp;D_01_02 (2)"}</definedName>
    <definedName name="__________________new1" localSheetId="8" hidden="1">{"pl_t&amp;d",#N/A,FALSE,"p&amp;l_t&amp;D_01_02 (2)"}</definedName>
    <definedName name="__________________new1" hidden="1">{"pl_t&amp;d",#N/A,FALSE,"p&amp;l_t&amp;D_01_02 (2)"}</definedName>
    <definedName name="__________________pp2" localSheetId="6">#REF!</definedName>
    <definedName name="__________________pp2" localSheetId="7">#REF!</definedName>
    <definedName name="__________________pp2" localSheetId="8">#REF!</definedName>
    <definedName name="__________________pp2" localSheetId="5">#REF!</definedName>
    <definedName name="__________________pp2">#REF!</definedName>
    <definedName name="__________________s1" localSheetId="6" hidden="1">{"pl_t&amp;d",#N/A,FALSE,"p&amp;l_t&amp;D_01_02 (2)"}</definedName>
    <definedName name="__________________s1" localSheetId="7" hidden="1">{"pl_t&amp;d",#N/A,FALSE,"p&amp;l_t&amp;D_01_02 (2)"}</definedName>
    <definedName name="__________________s1" localSheetId="8" hidden="1">{"pl_t&amp;d",#N/A,FALSE,"p&amp;l_t&amp;D_01_02 (2)"}</definedName>
    <definedName name="__________________s1" hidden="1">{"pl_t&amp;d",#N/A,FALSE,"p&amp;l_t&amp;D_01_02 (2)"}</definedName>
    <definedName name="__________________S180" localSheetId="6">[2]S3_GRP_CA!#REF!</definedName>
    <definedName name="__________________S180" localSheetId="7">[2]S3_GRP_CA!#REF!</definedName>
    <definedName name="__________________S180" localSheetId="8">[2]S3_GRP_CA!#REF!</definedName>
    <definedName name="__________________S180" localSheetId="5">[2]S3_GRP_CA!#REF!</definedName>
    <definedName name="__________________S180">[2]S3_GRP_CA!#REF!</definedName>
    <definedName name="__________________S6" localSheetId="6">[4]S5_CO_MA!#REF!</definedName>
    <definedName name="__________________S6" localSheetId="7">[4]S5_CO_MA!#REF!</definedName>
    <definedName name="__________________S6" localSheetId="8">[4]S5_CO_MA!#REF!</definedName>
    <definedName name="__________________S6" localSheetId="5">[4]S5_CO_MA!#REF!</definedName>
    <definedName name="__________________S6">[4]S5_CO_MA!#REF!</definedName>
    <definedName name="__________________SL1" localSheetId="6">[8]Salient1!#REF!</definedName>
    <definedName name="__________________SL1" localSheetId="7">[7]Salient1!#REF!</definedName>
    <definedName name="__________________SL1" localSheetId="8">[8]Salient1!#REF!</definedName>
    <definedName name="__________________SL1" localSheetId="5">[8]Salient1!#REF!</definedName>
    <definedName name="__________________SL1">[8]Salient1!#REF!</definedName>
    <definedName name="__________________SL2" localSheetId="6">[8]Salient1!#REF!</definedName>
    <definedName name="__________________SL2" localSheetId="7">[7]Salient1!#REF!</definedName>
    <definedName name="__________________SL2" localSheetId="8">[8]Salient1!#REF!</definedName>
    <definedName name="__________________SL2" localSheetId="5">[8]Salient1!#REF!</definedName>
    <definedName name="__________________SL2">[8]Salient1!#REF!</definedName>
    <definedName name="__________________SL3" localSheetId="6">[8]Salient1!#REF!</definedName>
    <definedName name="__________________SL3" localSheetId="7">[7]Salient1!#REF!</definedName>
    <definedName name="__________________SL3" localSheetId="8">[8]Salient1!#REF!</definedName>
    <definedName name="__________________SL3" localSheetId="5">[8]Salient1!#REF!</definedName>
    <definedName name="__________________SL3">[8]Salient1!#REF!</definedName>
    <definedName name="__________________ss1" localSheetId="6" hidden="1">{"pl_t&amp;d",#N/A,FALSE,"p&amp;l_t&amp;D_01_02 (2)"}</definedName>
    <definedName name="__________________ss1" localSheetId="7" hidden="1">{"pl_t&amp;d",#N/A,FALSE,"p&amp;l_t&amp;D_01_02 (2)"}</definedName>
    <definedName name="__________________ss1" localSheetId="8" hidden="1">{"pl_t&amp;d",#N/A,FALSE,"p&amp;l_t&amp;D_01_02 (2)"}</definedName>
    <definedName name="__________________ss1" hidden="1">{"pl_t&amp;d",#N/A,FALSE,"p&amp;l_t&amp;D_01_02 (2)"}</definedName>
    <definedName name="__________________usd1" localSheetId="6">'[3]cash budget'!#REF!</definedName>
    <definedName name="__________________usd1" localSheetId="7">'[3]cash budget'!#REF!</definedName>
    <definedName name="__________________usd1" localSheetId="8">'[3]cash budget'!#REF!</definedName>
    <definedName name="__________________usd1" localSheetId="5">'[3]cash budget'!#REF!</definedName>
    <definedName name="__________________usd1">'[3]cash budget'!#REF!</definedName>
    <definedName name="__________________usd2" localSheetId="6">'[3]cash budget'!#REF!</definedName>
    <definedName name="__________________usd2" localSheetId="7">'[3]cash budget'!#REF!</definedName>
    <definedName name="__________________usd2" localSheetId="8">'[3]cash budget'!#REF!</definedName>
    <definedName name="__________________usd2" localSheetId="5">'[3]cash budget'!#REF!</definedName>
    <definedName name="__________________usd2">'[3]cash budget'!#REF!</definedName>
    <definedName name="__________________usd3" localSheetId="6">'[3]cash budget'!#REF!</definedName>
    <definedName name="__________________usd3" localSheetId="7">'[3]cash budget'!#REF!</definedName>
    <definedName name="__________________usd3" localSheetId="8">'[3]cash budget'!#REF!</definedName>
    <definedName name="__________________usd3" localSheetId="5">'[3]cash budget'!#REF!</definedName>
    <definedName name="__________________usd3">'[3]cash budget'!#REF!</definedName>
    <definedName name="__________________usd4" localSheetId="6">'[3]cash budget'!#REF!</definedName>
    <definedName name="__________________usd4" localSheetId="7">'[3]cash budget'!#REF!</definedName>
    <definedName name="__________________usd4" localSheetId="8">'[3]cash budget'!#REF!</definedName>
    <definedName name="__________________usd4" localSheetId="5">'[3]cash budget'!#REF!</definedName>
    <definedName name="__________________usd4">'[3]cash budget'!#REF!</definedName>
    <definedName name="__________________xlnm._FilterDatabase_1" localSheetId="6">#REF!</definedName>
    <definedName name="__________________xlnm._FilterDatabase_1" localSheetId="7">#REF!</definedName>
    <definedName name="__________________xlnm._FilterDatabase_1" localSheetId="8">#REF!</definedName>
    <definedName name="__________________xlnm._FilterDatabase_1" localSheetId="5">#REF!</definedName>
    <definedName name="__________________xlnm._FilterDatabase_1">#REF!</definedName>
    <definedName name="_________________A1000000" localSheetId="6">#REF!</definedName>
    <definedName name="_________________A1000000" localSheetId="7">#REF!</definedName>
    <definedName name="_________________A1000000" localSheetId="8">#REF!</definedName>
    <definedName name="_________________A1000000" localSheetId="5">#REF!</definedName>
    <definedName name="_________________A1000000">#REF!</definedName>
    <definedName name="_________________A342542" localSheetId="6">#REF!</definedName>
    <definedName name="_________________A342542" localSheetId="7">#REF!</definedName>
    <definedName name="_________________A342542" localSheetId="8">#REF!</definedName>
    <definedName name="_________________A342542" localSheetId="5">#REF!</definedName>
    <definedName name="_________________A342542">#REF!</definedName>
    <definedName name="_________________A920720" localSheetId="6">#REF!</definedName>
    <definedName name="_________________A920720" localSheetId="7">#REF!</definedName>
    <definedName name="_________________A920720" localSheetId="8">#REF!</definedName>
    <definedName name="_________________A920720" localSheetId="5">#REF!</definedName>
    <definedName name="_________________A920720">#REF!</definedName>
    <definedName name="_________________aa1" localSheetId="6" hidden="1">{"pl_t&amp;d",#N/A,FALSE,"p&amp;l_t&amp;D_01_02 (2)"}</definedName>
    <definedName name="_________________aa1" localSheetId="7" hidden="1">{"pl_t&amp;d",#N/A,FALSE,"p&amp;l_t&amp;D_01_02 (2)"}</definedName>
    <definedName name="_________________aa1" localSheetId="8" hidden="1">{"pl_t&amp;d",#N/A,FALSE,"p&amp;l_t&amp;D_01_02 (2)"}</definedName>
    <definedName name="_________________aa1" hidden="1">{"pl_t&amp;d",#N/A,FALSE,"p&amp;l_t&amp;D_01_02 (2)"}</definedName>
    <definedName name="_________________Apr02" localSheetId="6">[5]Newabstract!#REF!</definedName>
    <definedName name="_________________Apr02" localSheetId="7">[6]Newabstract!#REF!</definedName>
    <definedName name="_________________Apr02" localSheetId="8">[5]Newabstract!#REF!</definedName>
    <definedName name="_________________Apr02" localSheetId="5">[5]Newabstract!#REF!</definedName>
    <definedName name="_________________Apr02">[5]Newabstract!#REF!</definedName>
    <definedName name="_________________Apr03" localSheetId="6">[5]Newabstract!#REF!</definedName>
    <definedName name="_________________Apr03" localSheetId="7">[6]Newabstract!#REF!</definedName>
    <definedName name="_________________Apr03" localSheetId="8">[5]Newabstract!#REF!</definedName>
    <definedName name="_________________Apr03" localSheetId="5">[5]Newabstract!#REF!</definedName>
    <definedName name="_________________Apr03">[5]Newabstract!#REF!</definedName>
    <definedName name="_________________Apr04" localSheetId="6">[5]Newabstract!#REF!</definedName>
    <definedName name="_________________Apr04" localSheetId="7">[6]Newabstract!#REF!</definedName>
    <definedName name="_________________Apr04" localSheetId="8">[5]Newabstract!#REF!</definedName>
    <definedName name="_________________Apr04" localSheetId="5">[5]Newabstract!#REF!</definedName>
    <definedName name="_________________Apr04">[5]Newabstract!#REF!</definedName>
    <definedName name="_________________Apr05" localSheetId="6">[5]Newabstract!#REF!</definedName>
    <definedName name="_________________Apr05" localSheetId="7">[6]Newabstract!#REF!</definedName>
    <definedName name="_________________Apr05" localSheetId="8">[5]Newabstract!#REF!</definedName>
    <definedName name="_________________Apr05" localSheetId="5">[5]Newabstract!#REF!</definedName>
    <definedName name="_________________Apr05">[5]Newabstract!#REF!</definedName>
    <definedName name="_________________Apr06" localSheetId="6">[5]Newabstract!#REF!</definedName>
    <definedName name="_________________Apr06" localSheetId="7">[6]Newabstract!#REF!</definedName>
    <definedName name="_________________Apr06" localSheetId="8">[5]Newabstract!#REF!</definedName>
    <definedName name="_________________Apr06" localSheetId="5">[5]Newabstract!#REF!</definedName>
    <definedName name="_________________Apr06">[5]Newabstract!#REF!</definedName>
    <definedName name="_________________Apr07" localSheetId="6">[5]Newabstract!#REF!</definedName>
    <definedName name="_________________Apr07" localSheetId="7">[6]Newabstract!#REF!</definedName>
    <definedName name="_________________Apr07" localSheetId="8">[5]Newabstract!#REF!</definedName>
    <definedName name="_________________Apr07" localSheetId="5">[5]Newabstract!#REF!</definedName>
    <definedName name="_________________Apr07">[5]Newabstract!#REF!</definedName>
    <definedName name="_________________Apr08" localSheetId="6">[5]Newabstract!#REF!</definedName>
    <definedName name="_________________Apr08" localSheetId="7">[6]Newabstract!#REF!</definedName>
    <definedName name="_________________Apr08" localSheetId="8">[5]Newabstract!#REF!</definedName>
    <definedName name="_________________Apr08" localSheetId="5">[5]Newabstract!#REF!</definedName>
    <definedName name="_________________Apr08">[5]Newabstract!#REF!</definedName>
    <definedName name="_________________Apr09" localSheetId="6">[5]Newabstract!#REF!</definedName>
    <definedName name="_________________Apr09" localSheetId="7">[6]Newabstract!#REF!</definedName>
    <definedName name="_________________Apr09" localSheetId="8">[5]Newabstract!#REF!</definedName>
    <definedName name="_________________Apr09" localSheetId="5">[5]Newabstract!#REF!</definedName>
    <definedName name="_________________Apr09">[5]Newabstract!#REF!</definedName>
    <definedName name="_________________Apr10" localSheetId="6">[5]Newabstract!#REF!</definedName>
    <definedName name="_________________Apr10" localSheetId="7">[6]Newabstract!#REF!</definedName>
    <definedName name="_________________Apr10" localSheetId="8">[5]Newabstract!#REF!</definedName>
    <definedName name="_________________Apr10" localSheetId="5">[5]Newabstract!#REF!</definedName>
    <definedName name="_________________Apr10">[5]Newabstract!#REF!</definedName>
    <definedName name="_________________Apr11" localSheetId="6">[5]Newabstract!#REF!</definedName>
    <definedName name="_________________Apr11" localSheetId="7">[6]Newabstract!#REF!</definedName>
    <definedName name="_________________Apr11" localSheetId="8">[5]Newabstract!#REF!</definedName>
    <definedName name="_________________Apr11" localSheetId="5">[5]Newabstract!#REF!</definedName>
    <definedName name="_________________Apr11">[5]Newabstract!#REF!</definedName>
    <definedName name="_________________Apr13" localSheetId="6">[5]Newabstract!#REF!</definedName>
    <definedName name="_________________Apr13" localSheetId="7">[6]Newabstract!#REF!</definedName>
    <definedName name="_________________Apr13" localSheetId="8">[5]Newabstract!#REF!</definedName>
    <definedName name="_________________Apr13" localSheetId="5">[5]Newabstract!#REF!</definedName>
    <definedName name="_________________Apr13">[5]Newabstract!#REF!</definedName>
    <definedName name="_________________Apr14" localSheetId="6">[5]Newabstract!#REF!</definedName>
    <definedName name="_________________Apr14" localSheetId="7">[6]Newabstract!#REF!</definedName>
    <definedName name="_________________Apr14" localSheetId="8">[5]Newabstract!#REF!</definedName>
    <definedName name="_________________Apr14" localSheetId="5">[5]Newabstract!#REF!</definedName>
    <definedName name="_________________Apr14">[5]Newabstract!#REF!</definedName>
    <definedName name="_________________Apr15" localSheetId="6">[5]Newabstract!#REF!</definedName>
    <definedName name="_________________Apr15" localSheetId="7">[6]Newabstract!#REF!</definedName>
    <definedName name="_________________Apr15" localSheetId="8">[5]Newabstract!#REF!</definedName>
    <definedName name="_________________Apr15" localSheetId="5">[5]Newabstract!#REF!</definedName>
    <definedName name="_________________Apr15">[5]Newabstract!#REF!</definedName>
    <definedName name="_________________Apr16" localSheetId="6">[5]Newabstract!#REF!</definedName>
    <definedName name="_________________Apr16" localSheetId="7">[6]Newabstract!#REF!</definedName>
    <definedName name="_________________Apr16" localSheetId="8">[5]Newabstract!#REF!</definedName>
    <definedName name="_________________Apr16" localSheetId="5">[5]Newabstract!#REF!</definedName>
    <definedName name="_________________Apr16">[5]Newabstract!#REF!</definedName>
    <definedName name="_________________Apr17" localSheetId="6">[5]Newabstract!#REF!</definedName>
    <definedName name="_________________Apr17" localSheetId="7">[6]Newabstract!#REF!</definedName>
    <definedName name="_________________Apr17" localSheetId="8">[5]Newabstract!#REF!</definedName>
    <definedName name="_________________Apr17" localSheetId="5">[5]Newabstract!#REF!</definedName>
    <definedName name="_________________Apr17">[5]Newabstract!#REF!</definedName>
    <definedName name="_________________Apr20" localSheetId="6">[5]Newabstract!#REF!</definedName>
    <definedName name="_________________Apr20" localSheetId="7">[6]Newabstract!#REF!</definedName>
    <definedName name="_________________Apr20" localSheetId="8">[5]Newabstract!#REF!</definedName>
    <definedName name="_________________Apr20" localSheetId="5">[5]Newabstract!#REF!</definedName>
    <definedName name="_________________Apr20">[5]Newabstract!#REF!</definedName>
    <definedName name="_________________Apr21" localSheetId="6">[5]Newabstract!#REF!</definedName>
    <definedName name="_________________Apr21" localSheetId="7">[6]Newabstract!#REF!</definedName>
    <definedName name="_________________Apr21" localSheetId="8">[5]Newabstract!#REF!</definedName>
    <definedName name="_________________Apr21" localSheetId="5">[5]Newabstract!#REF!</definedName>
    <definedName name="_________________Apr21">[5]Newabstract!#REF!</definedName>
    <definedName name="_________________Apr22" localSheetId="6">[5]Newabstract!#REF!</definedName>
    <definedName name="_________________Apr22" localSheetId="7">[6]Newabstract!#REF!</definedName>
    <definedName name="_________________Apr22" localSheetId="8">[5]Newabstract!#REF!</definedName>
    <definedName name="_________________Apr22" localSheetId="5">[5]Newabstract!#REF!</definedName>
    <definedName name="_________________Apr22">[5]Newabstract!#REF!</definedName>
    <definedName name="_________________Apr23" localSheetId="6">[5]Newabstract!#REF!</definedName>
    <definedName name="_________________Apr23" localSheetId="7">[6]Newabstract!#REF!</definedName>
    <definedName name="_________________Apr23" localSheetId="8">[5]Newabstract!#REF!</definedName>
    <definedName name="_________________Apr23" localSheetId="5">[5]Newabstract!#REF!</definedName>
    <definedName name="_________________Apr23">[5]Newabstract!#REF!</definedName>
    <definedName name="_________________Apr24" localSheetId="6">[5]Newabstract!#REF!</definedName>
    <definedName name="_________________Apr24" localSheetId="7">[6]Newabstract!#REF!</definedName>
    <definedName name="_________________Apr24" localSheetId="8">[5]Newabstract!#REF!</definedName>
    <definedName name="_________________Apr24" localSheetId="5">[5]Newabstract!#REF!</definedName>
    <definedName name="_________________Apr24">[5]Newabstract!#REF!</definedName>
    <definedName name="_________________Apr27" localSheetId="6">[5]Newabstract!#REF!</definedName>
    <definedName name="_________________Apr27" localSheetId="7">[6]Newabstract!#REF!</definedName>
    <definedName name="_________________Apr27" localSheetId="8">[5]Newabstract!#REF!</definedName>
    <definedName name="_________________Apr27" localSheetId="5">[5]Newabstract!#REF!</definedName>
    <definedName name="_________________Apr27">[5]Newabstract!#REF!</definedName>
    <definedName name="_________________Apr28" localSheetId="6">[5]Newabstract!#REF!</definedName>
    <definedName name="_________________Apr28" localSheetId="7">[6]Newabstract!#REF!</definedName>
    <definedName name="_________________Apr28" localSheetId="8">[5]Newabstract!#REF!</definedName>
    <definedName name="_________________Apr28" localSheetId="5">[5]Newabstract!#REF!</definedName>
    <definedName name="_________________Apr28">[5]Newabstract!#REF!</definedName>
    <definedName name="_________________Apr29" localSheetId="6">[5]Newabstract!#REF!</definedName>
    <definedName name="_________________Apr29" localSheetId="7">[6]Newabstract!#REF!</definedName>
    <definedName name="_________________Apr29" localSheetId="8">[5]Newabstract!#REF!</definedName>
    <definedName name="_________________Apr29" localSheetId="5">[5]Newabstract!#REF!</definedName>
    <definedName name="_________________Apr29">[5]Newabstract!#REF!</definedName>
    <definedName name="_________________Apr30" localSheetId="6">[5]Newabstract!#REF!</definedName>
    <definedName name="_________________Apr30" localSheetId="7">[6]Newabstract!#REF!</definedName>
    <definedName name="_________________Apr30" localSheetId="8">[5]Newabstract!#REF!</definedName>
    <definedName name="_________________Apr30" localSheetId="5">[5]Newabstract!#REF!</definedName>
    <definedName name="_________________Apr30">[5]Newabstract!#REF!</definedName>
    <definedName name="_________________B1" localSheetId="6" hidden="1">{"pl_t&amp;d",#N/A,FALSE,"p&amp;l_t&amp;D_01_02 (2)"}</definedName>
    <definedName name="_________________B1" localSheetId="7" hidden="1">{"pl_t&amp;d",#N/A,FALSE,"p&amp;l_t&amp;D_01_02 (2)"}</definedName>
    <definedName name="_________________B1" localSheetId="8" hidden="1">{"pl_t&amp;d",#N/A,FALSE,"p&amp;l_t&amp;D_01_02 (2)"}</definedName>
    <definedName name="_________________B1" hidden="1">{"pl_t&amp;d",#N/A,FALSE,"p&amp;l_t&amp;D_01_02 (2)"}</definedName>
    <definedName name="_________________BSD1" localSheetId="6">#REF!</definedName>
    <definedName name="_________________BSD1" localSheetId="7">#REF!</definedName>
    <definedName name="_________________BSD1" localSheetId="8">#REF!</definedName>
    <definedName name="_________________BSD1" localSheetId="5">#REF!</definedName>
    <definedName name="_________________BSD1">#REF!</definedName>
    <definedName name="_________________BSD2" localSheetId="6">#REF!</definedName>
    <definedName name="_________________BSD2" localSheetId="7">#REF!</definedName>
    <definedName name="_________________BSD2" localSheetId="8">#REF!</definedName>
    <definedName name="_________________BSD2" localSheetId="5">#REF!</definedName>
    <definedName name="_________________BSD2">#REF!</definedName>
    <definedName name="_________________DAT12" localSheetId="6">[7]Sheet1!#REF!</definedName>
    <definedName name="_________________DAT12" localSheetId="7">[5]Sheet1!#REF!</definedName>
    <definedName name="_________________DAT12" localSheetId="8">[7]Sheet1!#REF!</definedName>
    <definedName name="_________________DAT12" localSheetId="5">[7]Sheet1!#REF!</definedName>
    <definedName name="_________________DAT12">[7]Sheet1!#REF!</definedName>
    <definedName name="_________________DAT13" localSheetId="6">[7]Sheet1!#REF!</definedName>
    <definedName name="_________________DAT13" localSheetId="7">[5]Sheet1!#REF!</definedName>
    <definedName name="_________________DAT13" localSheetId="8">[7]Sheet1!#REF!</definedName>
    <definedName name="_________________DAT13" localSheetId="5">[7]Sheet1!#REF!</definedName>
    <definedName name="_________________DAT13">[7]Sheet1!#REF!</definedName>
    <definedName name="_________________DAT15" localSheetId="6">[7]Sheet1!#REF!</definedName>
    <definedName name="_________________DAT15" localSheetId="7">[5]Sheet1!#REF!</definedName>
    <definedName name="_________________DAT15" localSheetId="8">[7]Sheet1!#REF!</definedName>
    <definedName name="_________________DAT15" localSheetId="5">[7]Sheet1!#REF!</definedName>
    <definedName name="_________________DAT15">[7]Sheet1!#REF!</definedName>
    <definedName name="_________________DAT16" localSheetId="6">[7]Sheet1!#REF!</definedName>
    <definedName name="_________________DAT16" localSheetId="7">[5]Sheet1!#REF!</definedName>
    <definedName name="_________________DAT16" localSheetId="8">[7]Sheet1!#REF!</definedName>
    <definedName name="_________________DAT16" localSheetId="5">[7]Sheet1!#REF!</definedName>
    <definedName name="_________________DAT16">[7]Sheet1!#REF!</definedName>
    <definedName name="_________________DAT17" localSheetId="6">[7]Sheet1!#REF!</definedName>
    <definedName name="_________________DAT17" localSheetId="7">[5]Sheet1!#REF!</definedName>
    <definedName name="_________________DAT17" localSheetId="8">[7]Sheet1!#REF!</definedName>
    <definedName name="_________________DAT17" localSheetId="5">[7]Sheet1!#REF!</definedName>
    <definedName name="_________________DAT17">[7]Sheet1!#REF!</definedName>
    <definedName name="_________________DAT18" localSheetId="6">[7]Sheet1!#REF!</definedName>
    <definedName name="_________________DAT18" localSheetId="7">[5]Sheet1!#REF!</definedName>
    <definedName name="_________________DAT18" localSheetId="8">[7]Sheet1!#REF!</definedName>
    <definedName name="_________________DAT18" localSheetId="5">[7]Sheet1!#REF!</definedName>
    <definedName name="_________________DAT18">[7]Sheet1!#REF!</definedName>
    <definedName name="_________________DAT19" localSheetId="6">[7]Sheet1!#REF!</definedName>
    <definedName name="_________________DAT19" localSheetId="7">[5]Sheet1!#REF!</definedName>
    <definedName name="_________________DAT19" localSheetId="8">[7]Sheet1!#REF!</definedName>
    <definedName name="_________________DAT19" localSheetId="5">[7]Sheet1!#REF!</definedName>
    <definedName name="_________________DAT19">[7]Sheet1!#REF!</definedName>
    <definedName name="_________________dd1" localSheetId="6" hidden="1">{"pl_t&amp;d",#N/A,FALSE,"p&amp;l_t&amp;D_01_02 (2)"}</definedName>
    <definedName name="_________________dd1" localSheetId="7" hidden="1">{"pl_t&amp;d",#N/A,FALSE,"p&amp;l_t&amp;D_01_02 (2)"}</definedName>
    <definedName name="_________________dd1" localSheetId="8" hidden="1">{"pl_t&amp;d",#N/A,FALSE,"p&amp;l_t&amp;D_01_02 (2)"}</definedName>
    <definedName name="_________________dd1" hidden="1">{"pl_t&amp;d",#N/A,FALSE,"p&amp;l_t&amp;D_01_02 (2)"}</definedName>
    <definedName name="_________________dem2" localSheetId="6" hidden="1">{"pl_t&amp;d",#N/A,FALSE,"p&amp;l_t&amp;D_01_02 (2)"}</definedName>
    <definedName name="_________________dem2" localSheetId="7" hidden="1">{"pl_t&amp;d",#N/A,FALSE,"p&amp;l_t&amp;D_01_02 (2)"}</definedName>
    <definedName name="_________________dem2" localSheetId="8" hidden="1">{"pl_t&amp;d",#N/A,FALSE,"p&amp;l_t&amp;D_01_02 (2)"}</definedName>
    <definedName name="_________________dem2" hidden="1">{"pl_t&amp;d",#N/A,FALSE,"p&amp;l_t&amp;D_01_02 (2)"}</definedName>
    <definedName name="_________________dem3" localSheetId="6" hidden="1">{"pl_t&amp;d",#N/A,FALSE,"p&amp;l_t&amp;D_01_02 (2)"}</definedName>
    <definedName name="_________________dem3" localSheetId="7" hidden="1">{"pl_t&amp;d",#N/A,FALSE,"p&amp;l_t&amp;D_01_02 (2)"}</definedName>
    <definedName name="_________________dem3" localSheetId="8" hidden="1">{"pl_t&amp;d",#N/A,FALSE,"p&amp;l_t&amp;D_01_02 (2)"}</definedName>
    <definedName name="_________________dem3" hidden="1">{"pl_t&amp;d",#N/A,FALSE,"p&amp;l_t&amp;D_01_02 (2)"}</definedName>
    <definedName name="_________________den8" localSheetId="6" hidden="1">{"pl_t&amp;d",#N/A,FALSE,"p&amp;l_t&amp;D_01_02 (2)"}</definedName>
    <definedName name="_________________den8" localSheetId="7" hidden="1">{"pl_t&amp;d",#N/A,FALSE,"p&amp;l_t&amp;D_01_02 (2)"}</definedName>
    <definedName name="_________________den8" localSheetId="8" hidden="1">{"pl_t&amp;d",#N/A,FALSE,"p&amp;l_t&amp;D_01_02 (2)"}</definedName>
    <definedName name="_________________den8" hidden="1">{"pl_t&amp;d",#N/A,FALSE,"p&amp;l_t&amp;D_01_02 (2)"}</definedName>
    <definedName name="_________________G1" localSheetId="6">#REF!</definedName>
    <definedName name="_________________G1" localSheetId="7">#REF!</definedName>
    <definedName name="_________________G1" localSheetId="8">#REF!</definedName>
    <definedName name="_________________G1" localSheetId="5">#REF!</definedName>
    <definedName name="_________________G1">#REF!</definedName>
    <definedName name="_________________IED1" localSheetId="6">#REF!</definedName>
    <definedName name="_________________IED1" localSheetId="7">#REF!</definedName>
    <definedName name="_________________IED1" localSheetId="8">#REF!</definedName>
    <definedName name="_________________IED1" localSheetId="5">#REF!</definedName>
    <definedName name="_________________IED1">#REF!</definedName>
    <definedName name="_________________IED2" localSheetId="6">#REF!</definedName>
    <definedName name="_________________IED2" localSheetId="7">#REF!</definedName>
    <definedName name="_________________IED2" localSheetId="8">#REF!</definedName>
    <definedName name="_________________IED2" localSheetId="5">#REF!</definedName>
    <definedName name="_________________IED2">#REF!</definedName>
    <definedName name="_________________j3" localSheetId="6" hidden="1">{"pl_t&amp;d",#N/A,FALSE,"p&amp;l_t&amp;D_01_02 (2)"}</definedName>
    <definedName name="_________________j3" localSheetId="7" hidden="1">{"pl_t&amp;d",#N/A,FALSE,"p&amp;l_t&amp;D_01_02 (2)"}</definedName>
    <definedName name="_________________j3" localSheetId="8" hidden="1">{"pl_t&amp;d",#N/A,FALSE,"p&amp;l_t&amp;D_01_02 (2)"}</definedName>
    <definedName name="_________________j3" hidden="1">{"pl_t&amp;d",#N/A,FALSE,"p&amp;l_t&amp;D_01_02 (2)"}</definedName>
    <definedName name="_________________j4" localSheetId="6" hidden="1">{"pl_t&amp;d",#N/A,FALSE,"p&amp;l_t&amp;D_01_02 (2)"}</definedName>
    <definedName name="_________________j4" localSheetId="7" hidden="1">{"pl_t&amp;d",#N/A,FALSE,"p&amp;l_t&amp;D_01_02 (2)"}</definedName>
    <definedName name="_________________j4" localSheetId="8" hidden="1">{"pl_t&amp;d",#N/A,FALSE,"p&amp;l_t&amp;D_01_02 (2)"}</definedName>
    <definedName name="_________________j4" hidden="1">{"pl_t&amp;d",#N/A,FALSE,"p&amp;l_t&amp;D_01_02 (2)"}</definedName>
    <definedName name="_________________j5" localSheetId="6" hidden="1">{"pl_t&amp;d",#N/A,FALSE,"p&amp;l_t&amp;D_01_02 (2)"}</definedName>
    <definedName name="_________________j5" localSheetId="7" hidden="1">{"pl_t&amp;d",#N/A,FALSE,"p&amp;l_t&amp;D_01_02 (2)"}</definedName>
    <definedName name="_________________j5" localSheetId="8" hidden="1">{"pl_t&amp;d",#N/A,FALSE,"p&amp;l_t&amp;D_01_02 (2)"}</definedName>
    <definedName name="_________________j5" hidden="1">{"pl_t&amp;d",#N/A,FALSE,"p&amp;l_t&amp;D_01_02 (2)"}</definedName>
    <definedName name="_________________jpl1" localSheetId="6" hidden="1">#REF!</definedName>
    <definedName name="_________________jpl1" localSheetId="7" hidden="1">#REF!</definedName>
    <definedName name="_________________jpl1" localSheetId="8" hidden="1">#REF!</definedName>
    <definedName name="_________________jpl1" localSheetId="5" hidden="1">#REF!</definedName>
    <definedName name="_________________jpl1" hidden="1">#REF!</definedName>
    <definedName name="_________________k1" localSheetId="6" hidden="1">{"pl_t&amp;d",#N/A,FALSE,"p&amp;l_t&amp;D_01_02 (2)"}</definedName>
    <definedName name="_________________k1" localSheetId="7" hidden="1">{"pl_t&amp;d",#N/A,FALSE,"p&amp;l_t&amp;D_01_02 (2)"}</definedName>
    <definedName name="_________________k1" localSheetId="8" hidden="1">{"pl_t&amp;d",#N/A,FALSE,"p&amp;l_t&amp;D_01_02 (2)"}</definedName>
    <definedName name="_________________k1" hidden="1">{"pl_t&amp;d",#N/A,FALSE,"p&amp;l_t&amp;D_01_02 (2)"}</definedName>
    <definedName name="_________________Mar06" localSheetId="6">[5]Newabstract!#REF!</definedName>
    <definedName name="_________________Mar06" localSheetId="7">[6]Newabstract!#REF!</definedName>
    <definedName name="_________________Mar06" localSheetId="8">[5]Newabstract!#REF!</definedName>
    <definedName name="_________________Mar06" localSheetId="5">[5]Newabstract!#REF!</definedName>
    <definedName name="_________________Mar06">[5]Newabstract!#REF!</definedName>
    <definedName name="_________________Mar09" localSheetId="6">[5]Newabstract!#REF!</definedName>
    <definedName name="_________________Mar09" localSheetId="7">[6]Newabstract!#REF!</definedName>
    <definedName name="_________________Mar09" localSheetId="8">[5]Newabstract!#REF!</definedName>
    <definedName name="_________________Mar09" localSheetId="5">[5]Newabstract!#REF!</definedName>
    <definedName name="_________________Mar09">[5]Newabstract!#REF!</definedName>
    <definedName name="_________________Mar10" localSheetId="6">[5]Newabstract!#REF!</definedName>
    <definedName name="_________________Mar10" localSheetId="7">[6]Newabstract!#REF!</definedName>
    <definedName name="_________________Mar10" localSheetId="8">[5]Newabstract!#REF!</definedName>
    <definedName name="_________________Mar10" localSheetId="5">[5]Newabstract!#REF!</definedName>
    <definedName name="_________________Mar10">[5]Newabstract!#REF!</definedName>
    <definedName name="_________________Mar11" localSheetId="6">[5]Newabstract!#REF!</definedName>
    <definedName name="_________________Mar11" localSheetId="7">[6]Newabstract!#REF!</definedName>
    <definedName name="_________________Mar11" localSheetId="8">[5]Newabstract!#REF!</definedName>
    <definedName name="_________________Mar11" localSheetId="5">[5]Newabstract!#REF!</definedName>
    <definedName name="_________________Mar11">[5]Newabstract!#REF!</definedName>
    <definedName name="_________________Mar12" localSheetId="6">[5]Newabstract!#REF!</definedName>
    <definedName name="_________________Mar12" localSheetId="7">[6]Newabstract!#REF!</definedName>
    <definedName name="_________________Mar12" localSheetId="8">[5]Newabstract!#REF!</definedName>
    <definedName name="_________________Mar12" localSheetId="5">[5]Newabstract!#REF!</definedName>
    <definedName name="_________________Mar12">[5]Newabstract!#REF!</definedName>
    <definedName name="_________________Mar13" localSheetId="6">[5]Newabstract!#REF!</definedName>
    <definedName name="_________________Mar13" localSheetId="7">[6]Newabstract!#REF!</definedName>
    <definedName name="_________________Mar13" localSheetId="8">[5]Newabstract!#REF!</definedName>
    <definedName name="_________________Mar13" localSheetId="5">[5]Newabstract!#REF!</definedName>
    <definedName name="_________________Mar13">[5]Newabstract!#REF!</definedName>
    <definedName name="_________________Mar16" localSheetId="6">[5]Newabstract!#REF!</definedName>
    <definedName name="_________________Mar16" localSheetId="7">[6]Newabstract!#REF!</definedName>
    <definedName name="_________________Mar16" localSheetId="8">[5]Newabstract!#REF!</definedName>
    <definedName name="_________________Mar16" localSheetId="5">[5]Newabstract!#REF!</definedName>
    <definedName name="_________________Mar16">[5]Newabstract!#REF!</definedName>
    <definedName name="_________________Mar17" localSheetId="6">[5]Newabstract!#REF!</definedName>
    <definedName name="_________________Mar17" localSheetId="7">[6]Newabstract!#REF!</definedName>
    <definedName name="_________________Mar17" localSheetId="8">[5]Newabstract!#REF!</definedName>
    <definedName name="_________________Mar17" localSheetId="5">[5]Newabstract!#REF!</definedName>
    <definedName name="_________________Mar17">[5]Newabstract!#REF!</definedName>
    <definedName name="_________________Mar18" localSheetId="6">[5]Newabstract!#REF!</definedName>
    <definedName name="_________________Mar18" localSheetId="7">[6]Newabstract!#REF!</definedName>
    <definedName name="_________________Mar18" localSheetId="8">[5]Newabstract!#REF!</definedName>
    <definedName name="_________________Mar18" localSheetId="5">[5]Newabstract!#REF!</definedName>
    <definedName name="_________________Mar18">[5]Newabstract!#REF!</definedName>
    <definedName name="_________________Mar19" localSheetId="6">[5]Newabstract!#REF!</definedName>
    <definedName name="_________________Mar19" localSheetId="7">[6]Newabstract!#REF!</definedName>
    <definedName name="_________________Mar19" localSheetId="8">[5]Newabstract!#REF!</definedName>
    <definedName name="_________________Mar19" localSheetId="5">[5]Newabstract!#REF!</definedName>
    <definedName name="_________________Mar19">[5]Newabstract!#REF!</definedName>
    <definedName name="_________________Mar20" localSheetId="6">[5]Newabstract!#REF!</definedName>
    <definedName name="_________________Mar20" localSheetId="7">[6]Newabstract!#REF!</definedName>
    <definedName name="_________________Mar20" localSheetId="8">[5]Newabstract!#REF!</definedName>
    <definedName name="_________________Mar20" localSheetId="5">[5]Newabstract!#REF!</definedName>
    <definedName name="_________________Mar20">[5]Newabstract!#REF!</definedName>
    <definedName name="_________________Mar23" localSheetId="6">[5]Newabstract!#REF!</definedName>
    <definedName name="_________________Mar23" localSheetId="7">[6]Newabstract!#REF!</definedName>
    <definedName name="_________________Mar23" localSheetId="8">[5]Newabstract!#REF!</definedName>
    <definedName name="_________________Mar23" localSheetId="5">[5]Newabstract!#REF!</definedName>
    <definedName name="_________________Mar23">[5]Newabstract!#REF!</definedName>
    <definedName name="_________________Mar24" localSheetId="6">[5]Newabstract!#REF!</definedName>
    <definedName name="_________________Mar24" localSheetId="7">[6]Newabstract!#REF!</definedName>
    <definedName name="_________________Mar24" localSheetId="8">[5]Newabstract!#REF!</definedName>
    <definedName name="_________________Mar24" localSheetId="5">[5]Newabstract!#REF!</definedName>
    <definedName name="_________________Mar24">[5]Newabstract!#REF!</definedName>
    <definedName name="_________________Mar25" localSheetId="6">[5]Newabstract!#REF!</definedName>
    <definedName name="_________________Mar25" localSheetId="7">[6]Newabstract!#REF!</definedName>
    <definedName name="_________________Mar25" localSheetId="8">[5]Newabstract!#REF!</definedName>
    <definedName name="_________________Mar25" localSheetId="5">[5]Newabstract!#REF!</definedName>
    <definedName name="_________________Mar25">[5]Newabstract!#REF!</definedName>
    <definedName name="_________________Mar26" localSheetId="6">[5]Newabstract!#REF!</definedName>
    <definedName name="_________________Mar26" localSheetId="7">[6]Newabstract!#REF!</definedName>
    <definedName name="_________________Mar26" localSheetId="8">[5]Newabstract!#REF!</definedName>
    <definedName name="_________________Mar26" localSheetId="5">[5]Newabstract!#REF!</definedName>
    <definedName name="_________________Mar26">[5]Newabstract!#REF!</definedName>
    <definedName name="_________________Mar27" localSheetId="6">[5]Newabstract!#REF!</definedName>
    <definedName name="_________________Mar27" localSheetId="7">[6]Newabstract!#REF!</definedName>
    <definedName name="_________________Mar27" localSheetId="8">[5]Newabstract!#REF!</definedName>
    <definedName name="_________________Mar27" localSheetId="5">[5]Newabstract!#REF!</definedName>
    <definedName name="_________________Mar27">[5]Newabstract!#REF!</definedName>
    <definedName name="_________________Mar28" localSheetId="6">[5]Newabstract!#REF!</definedName>
    <definedName name="_________________Mar28" localSheetId="7">[6]Newabstract!#REF!</definedName>
    <definedName name="_________________Mar28" localSheetId="8">[5]Newabstract!#REF!</definedName>
    <definedName name="_________________Mar28" localSheetId="5">[5]Newabstract!#REF!</definedName>
    <definedName name="_________________Mar28">[5]Newabstract!#REF!</definedName>
    <definedName name="_________________Mar30" localSheetId="6">[5]Newabstract!#REF!</definedName>
    <definedName name="_________________Mar30" localSheetId="7">[6]Newabstract!#REF!</definedName>
    <definedName name="_________________Mar30" localSheetId="8">[5]Newabstract!#REF!</definedName>
    <definedName name="_________________Mar30" localSheetId="5">[5]Newabstract!#REF!</definedName>
    <definedName name="_________________Mar30">[5]Newabstract!#REF!</definedName>
    <definedName name="_________________Mar31" localSheetId="6">[5]Newabstract!#REF!</definedName>
    <definedName name="_________________Mar31" localSheetId="7">[6]Newabstract!#REF!</definedName>
    <definedName name="_________________Mar31" localSheetId="8">[5]Newabstract!#REF!</definedName>
    <definedName name="_________________Mar31" localSheetId="5">[5]Newabstract!#REF!</definedName>
    <definedName name="_________________Mar31">[5]Newabstract!#REF!</definedName>
    <definedName name="_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_no1" localSheetId="6" hidden="1">{"pl_t&amp;d",#N/A,FALSE,"p&amp;l_t&amp;D_01_02 (2)"}</definedName>
    <definedName name="_________________no1" localSheetId="7" hidden="1">{"pl_t&amp;d",#N/A,FALSE,"p&amp;l_t&amp;D_01_02 (2)"}</definedName>
    <definedName name="_________________no1" localSheetId="8" hidden="1">{"pl_t&amp;d",#N/A,FALSE,"p&amp;l_t&amp;D_01_02 (2)"}</definedName>
    <definedName name="_________________no1" hidden="1">{"pl_t&amp;d",#N/A,FALSE,"p&amp;l_t&amp;D_01_02 (2)"}</definedName>
    <definedName name="_________________not1" localSheetId="6" hidden="1">{"pl_t&amp;d",#N/A,FALSE,"p&amp;l_t&amp;D_01_02 (2)"}</definedName>
    <definedName name="_________________not1" localSheetId="7" hidden="1">{"pl_t&amp;d",#N/A,FALSE,"p&amp;l_t&amp;D_01_02 (2)"}</definedName>
    <definedName name="_________________not1" localSheetId="8" hidden="1">{"pl_t&amp;d",#N/A,FALSE,"p&amp;l_t&amp;D_01_02 (2)"}</definedName>
    <definedName name="_________________not1" hidden="1">{"pl_t&amp;d",#N/A,FALSE,"p&amp;l_t&amp;D_01_02 (2)"}</definedName>
    <definedName name="_________________p1" localSheetId="6" hidden="1">{"pl_t&amp;d",#N/A,FALSE,"p&amp;l_t&amp;D_01_02 (2)"}</definedName>
    <definedName name="_________________p1" localSheetId="7" hidden="1">{"pl_t&amp;d",#N/A,FALSE,"p&amp;l_t&amp;D_01_02 (2)"}</definedName>
    <definedName name="_________________p1" localSheetId="8" hidden="1">{"pl_t&amp;d",#N/A,FALSE,"p&amp;l_t&amp;D_01_02 (2)"}</definedName>
    <definedName name="_________________p1" hidden="1">{"pl_t&amp;d",#N/A,FALSE,"p&amp;l_t&amp;D_01_02 (2)"}</definedName>
    <definedName name="_________________p2" localSheetId="6" hidden="1">{"pl_td_01_02",#N/A,FALSE,"p&amp;l_t&amp;D_01_02 (2)"}</definedName>
    <definedName name="_________________p2" localSheetId="7" hidden="1">{"pl_td_01_02",#N/A,FALSE,"p&amp;l_t&amp;D_01_02 (2)"}</definedName>
    <definedName name="_________________p2" localSheetId="8" hidden="1">{"pl_td_01_02",#N/A,FALSE,"p&amp;l_t&amp;D_01_02 (2)"}</definedName>
    <definedName name="_________________p2" hidden="1">{"pl_td_01_02",#N/A,FALSE,"p&amp;l_t&amp;D_01_02 (2)"}</definedName>
    <definedName name="_________________p3" localSheetId="6" hidden="1">{"pl_t&amp;d",#N/A,FALSE,"p&amp;l_t&amp;D_01_02 (2)"}</definedName>
    <definedName name="_________________p3" localSheetId="7" hidden="1">{"pl_t&amp;d",#N/A,FALSE,"p&amp;l_t&amp;D_01_02 (2)"}</definedName>
    <definedName name="_________________p3" localSheetId="8" hidden="1">{"pl_t&amp;d",#N/A,FALSE,"p&amp;l_t&amp;D_01_02 (2)"}</definedName>
    <definedName name="_________________p3" hidden="1">{"pl_t&amp;d",#N/A,FALSE,"p&amp;l_t&amp;D_01_02 (2)"}</definedName>
    <definedName name="_________________p4" localSheetId="6" hidden="1">{"pl_t&amp;d",#N/A,FALSE,"p&amp;l_t&amp;D_01_02 (2)"}</definedName>
    <definedName name="_________________p4" localSheetId="7" hidden="1">{"pl_t&amp;d",#N/A,FALSE,"p&amp;l_t&amp;D_01_02 (2)"}</definedName>
    <definedName name="_________________p4" localSheetId="8" hidden="1">{"pl_t&amp;d",#N/A,FALSE,"p&amp;l_t&amp;D_01_02 (2)"}</definedName>
    <definedName name="_________________p4" hidden="1">{"pl_t&amp;d",#N/A,FALSE,"p&amp;l_t&amp;D_01_02 (2)"}</definedName>
    <definedName name="_________________pp2" localSheetId="6">#REF!</definedName>
    <definedName name="_________________pp2" localSheetId="7">#REF!</definedName>
    <definedName name="_________________pp2" localSheetId="8">#REF!</definedName>
    <definedName name="_________________pp2" localSheetId="5">#REF!</definedName>
    <definedName name="_________________pp2">#REF!</definedName>
    <definedName name="_________________q2" localSheetId="6" hidden="1">{"pl_t&amp;d",#N/A,FALSE,"p&amp;l_t&amp;D_01_02 (2)"}</definedName>
    <definedName name="_________________q2" localSheetId="7" hidden="1">{"pl_t&amp;d",#N/A,FALSE,"p&amp;l_t&amp;D_01_02 (2)"}</definedName>
    <definedName name="_________________q2" localSheetId="8" hidden="1">{"pl_t&amp;d",#N/A,FALSE,"p&amp;l_t&amp;D_01_02 (2)"}</definedName>
    <definedName name="_________________q2" hidden="1">{"pl_t&amp;d",#N/A,FALSE,"p&amp;l_t&amp;D_01_02 (2)"}</definedName>
    <definedName name="_________________q3" localSheetId="6" hidden="1">{"pl_t&amp;d",#N/A,FALSE,"p&amp;l_t&amp;D_01_02 (2)"}</definedName>
    <definedName name="_________________q3" localSheetId="7" hidden="1">{"pl_t&amp;d",#N/A,FALSE,"p&amp;l_t&amp;D_01_02 (2)"}</definedName>
    <definedName name="_________________q3" localSheetId="8" hidden="1">{"pl_t&amp;d",#N/A,FALSE,"p&amp;l_t&amp;D_01_02 (2)"}</definedName>
    <definedName name="_________________q3" hidden="1">{"pl_t&amp;d",#N/A,FALSE,"p&amp;l_t&amp;D_01_02 (2)"}</definedName>
    <definedName name="_________________s1" localSheetId="6" hidden="1">{"pl_t&amp;d",#N/A,FALSE,"p&amp;l_t&amp;D_01_02 (2)"}</definedName>
    <definedName name="_________________s1" localSheetId="7" hidden="1">{"pl_t&amp;d",#N/A,FALSE,"p&amp;l_t&amp;D_01_02 (2)"}</definedName>
    <definedName name="_________________s1" localSheetId="8" hidden="1">{"pl_t&amp;d",#N/A,FALSE,"p&amp;l_t&amp;D_01_02 (2)"}</definedName>
    <definedName name="_________________s1" hidden="1">{"pl_t&amp;d",#N/A,FALSE,"p&amp;l_t&amp;D_01_02 (2)"}</definedName>
    <definedName name="_________________S180" localSheetId="6">[2]S3_GRP_CA!#REF!</definedName>
    <definedName name="_________________S180" localSheetId="7">[2]S3_GRP_CA!#REF!</definedName>
    <definedName name="_________________S180" localSheetId="8">[2]S3_GRP_CA!#REF!</definedName>
    <definedName name="_________________S180" localSheetId="5">[2]S3_GRP_CA!#REF!</definedName>
    <definedName name="_________________S180">[2]S3_GRP_CA!#REF!</definedName>
    <definedName name="_________________s2" localSheetId="6" hidden="1">{"pl_t&amp;d",#N/A,FALSE,"p&amp;l_t&amp;D_01_02 (2)"}</definedName>
    <definedName name="_________________s2" localSheetId="7" hidden="1">{"pl_t&amp;d",#N/A,FALSE,"p&amp;l_t&amp;D_01_02 (2)"}</definedName>
    <definedName name="_________________s2" localSheetId="8" hidden="1">{"pl_t&amp;d",#N/A,FALSE,"p&amp;l_t&amp;D_01_02 (2)"}</definedName>
    <definedName name="_________________s2" hidden="1">{"pl_t&amp;d",#N/A,FALSE,"p&amp;l_t&amp;D_01_02 (2)"}</definedName>
    <definedName name="_________________S6" localSheetId="6">[4]S5_CO_MA!#REF!</definedName>
    <definedName name="_________________S6" localSheetId="7">[4]S5_CO_MA!#REF!</definedName>
    <definedName name="_________________S6" localSheetId="8">[4]S5_CO_MA!#REF!</definedName>
    <definedName name="_________________S6" localSheetId="5">[4]S5_CO_MA!#REF!</definedName>
    <definedName name="_________________S6">[4]S5_CO_MA!#REF!</definedName>
    <definedName name="_________________SPR1" localSheetId="6">#REF!</definedName>
    <definedName name="_________________SPR1" localSheetId="7">#REF!</definedName>
    <definedName name="_________________SPR1" localSheetId="8">#REF!</definedName>
    <definedName name="_________________SPR1" localSheetId="5">#REF!</definedName>
    <definedName name="_________________SPR1">#REF!</definedName>
    <definedName name="_________________spr2" localSheetId="6">#REF!</definedName>
    <definedName name="_________________spr2" localSheetId="7">#REF!</definedName>
    <definedName name="_________________spr2" localSheetId="8">#REF!</definedName>
    <definedName name="_________________spr2" localSheetId="5">#REF!</definedName>
    <definedName name="_________________spr2">#REF!</definedName>
    <definedName name="_________________usd1" localSheetId="6">'[3]cash budget'!#REF!</definedName>
    <definedName name="_________________usd1" localSheetId="7">'[3]cash budget'!#REF!</definedName>
    <definedName name="_________________usd1" localSheetId="8">'[3]cash budget'!#REF!</definedName>
    <definedName name="_________________usd1" localSheetId="5">'[3]cash budget'!#REF!</definedName>
    <definedName name="_________________usd1">'[3]cash budget'!#REF!</definedName>
    <definedName name="_________________usd2" localSheetId="6">'[3]cash budget'!#REF!</definedName>
    <definedName name="_________________usd2" localSheetId="7">'[3]cash budget'!#REF!</definedName>
    <definedName name="_________________usd2" localSheetId="8">'[3]cash budget'!#REF!</definedName>
    <definedName name="_________________usd2" localSheetId="5">'[3]cash budget'!#REF!</definedName>
    <definedName name="_________________usd2">'[3]cash budget'!#REF!</definedName>
    <definedName name="_________________usd3" localSheetId="6">'[3]cash budget'!#REF!</definedName>
    <definedName name="_________________usd3" localSheetId="7">'[3]cash budget'!#REF!</definedName>
    <definedName name="_________________usd3" localSheetId="8">'[3]cash budget'!#REF!</definedName>
    <definedName name="_________________usd3" localSheetId="5">'[3]cash budget'!#REF!</definedName>
    <definedName name="_________________usd3">'[3]cash budget'!#REF!</definedName>
    <definedName name="_________________usd4" localSheetId="6">'[3]cash budget'!#REF!</definedName>
    <definedName name="_________________usd4" localSheetId="7">'[3]cash budget'!#REF!</definedName>
    <definedName name="_________________usd4" localSheetId="8">'[3]cash budget'!#REF!</definedName>
    <definedName name="_________________usd4" localSheetId="5">'[3]cash budget'!#REF!</definedName>
    <definedName name="_________________usd4">'[3]cash budget'!#REF!</definedName>
    <definedName name="_________________xlnm._FilterDatabase_1" localSheetId="6">#REF!</definedName>
    <definedName name="_________________xlnm._FilterDatabase_1" localSheetId="7">#REF!</definedName>
    <definedName name="_________________xlnm._FilterDatabase_1" localSheetId="8">#REF!</definedName>
    <definedName name="_________________xlnm._FilterDatabase_1" localSheetId="5">#REF!</definedName>
    <definedName name="_________________xlnm._FilterDatabase_1">#REF!</definedName>
    <definedName name="________________A1000000" localSheetId="6">#REF!</definedName>
    <definedName name="________________A1000000" localSheetId="7">#REF!</definedName>
    <definedName name="________________A1000000" localSheetId="8">#REF!</definedName>
    <definedName name="________________A1000000" localSheetId="5">#REF!</definedName>
    <definedName name="________________A1000000">#REF!</definedName>
    <definedName name="________________a3" localSheetId="6" hidden="1">{"pl_t&amp;d",#N/A,FALSE,"p&amp;l_t&amp;D_01_02 (2)"}</definedName>
    <definedName name="________________a3" localSheetId="7" hidden="1">{"pl_t&amp;d",#N/A,FALSE,"p&amp;l_t&amp;D_01_02 (2)"}</definedName>
    <definedName name="________________a3" localSheetId="8" hidden="1">{"pl_t&amp;d",#N/A,FALSE,"p&amp;l_t&amp;D_01_02 (2)"}</definedName>
    <definedName name="________________a3" hidden="1">{"pl_t&amp;d",#N/A,FALSE,"p&amp;l_t&amp;D_01_02 (2)"}</definedName>
    <definedName name="________________A342542" localSheetId="6">#REF!</definedName>
    <definedName name="________________A342542" localSheetId="7">#REF!</definedName>
    <definedName name="________________A342542" localSheetId="8">#REF!</definedName>
    <definedName name="________________A342542" localSheetId="5">#REF!</definedName>
    <definedName name="________________A342542">#REF!</definedName>
    <definedName name="________________A920720" localSheetId="6">#REF!</definedName>
    <definedName name="________________A920720" localSheetId="7">#REF!</definedName>
    <definedName name="________________A920720" localSheetId="8">#REF!</definedName>
    <definedName name="________________A920720" localSheetId="5">#REF!</definedName>
    <definedName name="________________A920720">#REF!</definedName>
    <definedName name="________________aa1" localSheetId="6" hidden="1">{"pl_t&amp;d",#N/A,FALSE,"p&amp;l_t&amp;D_01_02 (2)"}</definedName>
    <definedName name="________________aa1" localSheetId="7" hidden="1">{"pl_t&amp;d",#N/A,FALSE,"p&amp;l_t&amp;D_01_02 (2)"}</definedName>
    <definedName name="________________aa1" localSheetId="8" hidden="1">{"pl_t&amp;d",#N/A,FALSE,"p&amp;l_t&amp;D_01_02 (2)"}</definedName>
    <definedName name="________________aa1" hidden="1">{"pl_t&amp;d",#N/A,FALSE,"p&amp;l_t&amp;D_01_02 (2)"}</definedName>
    <definedName name="________________Apr02" localSheetId="6">[5]Newabstract!#REF!</definedName>
    <definedName name="________________Apr02" localSheetId="7">[6]Newabstract!#REF!</definedName>
    <definedName name="________________Apr02" localSheetId="8">[5]Newabstract!#REF!</definedName>
    <definedName name="________________Apr02" localSheetId="5">[5]Newabstract!#REF!</definedName>
    <definedName name="________________Apr02">[5]Newabstract!#REF!</definedName>
    <definedName name="________________Apr03" localSheetId="6">[5]Newabstract!#REF!</definedName>
    <definedName name="________________Apr03" localSheetId="7">[6]Newabstract!#REF!</definedName>
    <definedName name="________________Apr03" localSheetId="8">[5]Newabstract!#REF!</definedName>
    <definedName name="________________Apr03" localSheetId="5">[5]Newabstract!#REF!</definedName>
    <definedName name="________________Apr03">[5]Newabstract!#REF!</definedName>
    <definedName name="________________Apr04" localSheetId="6">[5]Newabstract!#REF!</definedName>
    <definedName name="________________Apr04" localSheetId="7">[6]Newabstract!#REF!</definedName>
    <definedName name="________________Apr04" localSheetId="8">[5]Newabstract!#REF!</definedName>
    <definedName name="________________Apr04" localSheetId="5">[5]Newabstract!#REF!</definedName>
    <definedName name="________________Apr04">[5]Newabstract!#REF!</definedName>
    <definedName name="________________Apr05" localSheetId="6">[5]Newabstract!#REF!</definedName>
    <definedName name="________________Apr05" localSheetId="7">[6]Newabstract!#REF!</definedName>
    <definedName name="________________Apr05" localSheetId="8">[5]Newabstract!#REF!</definedName>
    <definedName name="________________Apr05" localSheetId="5">[5]Newabstract!#REF!</definedName>
    <definedName name="________________Apr05">[5]Newabstract!#REF!</definedName>
    <definedName name="________________Apr06" localSheetId="6">[5]Newabstract!#REF!</definedName>
    <definedName name="________________Apr06" localSheetId="7">[6]Newabstract!#REF!</definedName>
    <definedName name="________________Apr06" localSheetId="8">[5]Newabstract!#REF!</definedName>
    <definedName name="________________Apr06" localSheetId="5">[5]Newabstract!#REF!</definedName>
    <definedName name="________________Apr06">[5]Newabstract!#REF!</definedName>
    <definedName name="________________Apr07" localSheetId="6">[5]Newabstract!#REF!</definedName>
    <definedName name="________________Apr07" localSheetId="7">[6]Newabstract!#REF!</definedName>
    <definedName name="________________Apr07" localSheetId="8">[5]Newabstract!#REF!</definedName>
    <definedName name="________________Apr07" localSheetId="5">[5]Newabstract!#REF!</definedName>
    <definedName name="________________Apr07">[5]Newabstract!#REF!</definedName>
    <definedName name="________________Apr08" localSheetId="6">[5]Newabstract!#REF!</definedName>
    <definedName name="________________Apr08" localSheetId="7">[6]Newabstract!#REF!</definedName>
    <definedName name="________________Apr08" localSheetId="8">[5]Newabstract!#REF!</definedName>
    <definedName name="________________Apr08" localSheetId="5">[5]Newabstract!#REF!</definedName>
    <definedName name="________________Apr08">[5]Newabstract!#REF!</definedName>
    <definedName name="________________Apr09" localSheetId="6">[5]Newabstract!#REF!</definedName>
    <definedName name="________________Apr09" localSheetId="7">[6]Newabstract!#REF!</definedName>
    <definedName name="________________Apr09" localSheetId="8">[5]Newabstract!#REF!</definedName>
    <definedName name="________________Apr09" localSheetId="5">[5]Newabstract!#REF!</definedName>
    <definedName name="________________Apr09">[5]Newabstract!#REF!</definedName>
    <definedName name="________________Apr10" localSheetId="6">[5]Newabstract!#REF!</definedName>
    <definedName name="________________Apr10" localSheetId="7">[6]Newabstract!#REF!</definedName>
    <definedName name="________________Apr10" localSheetId="8">[5]Newabstract!#REF!</definedName>
    <definedName name="________________Apr10" localSheetId="5">[5]Newabstract!#REF!</definedName>
    <definedName name="________________Apr10">[5]Newabstract!#REF!</definedName>
    <definedName name="________________Apr11" localSheetId="6">[5]Newabstract!#REF!</definedName>
    <definedName name="________________Apr11" localSheetId="7">[6]Newabstract!#REF!</definedName>
    <definedName name="________________Apr11" localSheetId="8">[5]Newabstract!#REF!</definedName>
    <definedName name="________________Apr11" localSheetId="5">[5]Newabstract!#REF!</definedName>
    <definedName name="________________Apr11">[5]Newabstract!#REF!</definedName>
    <definedName name="________________Apr13" localSheetId="6">[5]Newabstract!#REF!</definedName>
    <definedName name="________________Apr13" localSheetId="7">[6]Newabstract!#REF!</definedName>
    <definedName name="________________Apr13" localSheetId="8">[5]Newabstract!#REF!</definedName>
    <definedName name="________________Apr13" localSheetId="5">[5]Newabstract!#REF!</definedName>
    <definedName name="________________Apr13">[5]Newabstract!#REF!</definedName>
    <definedName name="________________Apr14" localSheetId="6">[5]Newabstract!#REF!</definedName>
    <definedName name="________________Apr14" localSheetId="7">[6]Newabstract!#REF!</definedName>
    <definedName name="________________Apr14" localSheetId="8">[5]Newabstract!#REF!</definedName>
    <definedName name="________________Apr14" localSheetId="5">[5]Newabstract!#REF!</definedName>
    <definedName name="________________Apr14">[5]Newabstract!#REF!</definedName>
    <definedName name="________________Apr15" localSheetId="6">[5]Newabstract!#REF!</definedName>
    <definedName name="________________Apr15" localSheetId="7">[6]Newabstract!#REF!</definedName>
    <definedName name="________________Apr15" localSheetId="8">[5]Newabstract!#REF!</definedName>
    <definedName name="________________Apr15" localSheetId="5">[5]Newabstract!#REF!</definedName>
    <definedName name="________________Apr15">[5]Newabstract!#REF!</definedName>
    <definedName name="________________Apr16" localSheetId="6">[5]Newabstract!#REF!</definedName>
    <definedName name="________________Apr16" localSheetId="7">[6]Newabstract!#REF!</definedName>
    <definedName name="________________Apr16" localSheetId="8">[5]Newabstract!#REF!</definedName>
    <definedName name="________________Apr16" localSheetId="5">[5]Newabstract!#REF!</definedName>
    <definedName name="________________Apr16">[5]Newabstract!#REF!</definedName>
    <definedName name="________________Apr17" localSheetId="6">[5]Newabstract!#REF!</definedName>
    <definedName name="________________Apr17" localSheetId="7">[6]Newabstract!#REF!</definedName>
    <definedName name="________________Apr17" localSheetId="8">[5]Newabstract!#REF!</definedName>
    <definedName name="________________Apr17" localSheetId="5">[5]Newabstract!#REF!</definedName>
    <definedName name="________________Apr17">[5]Newabstract!#REF!</definedName>
    <definedName name="________________Apr20" localSheetId="6">[5]Newabstract!#REF!</definedName>
    <definedName name="________________Apr20" localSheetId="7">[6]Newabstract!#REF!</definedName>
    <definedName name="________________Apr20" localSheetId="8">[5]Newabstract!#REF!</definedName>
    <definedName name="________________Apr20" localSheetId="5">[5]Newabstract!#REF!</definedName>
    <definedName name="________________Apr20">[5]Newabstract!#REF!</definedName>
    <definedName name="________________Apr21" localSheetId="6">[5]Newabstract!#REF!</definedName>
    <definedName name="________________Apr21" localSheetId="7">[6]Newabstract!#REF!</definedName>
    <definedName name="________________Apr21" localSheetId="8">[5]Newabstract!#REF!</definedName>
    <definedName name="________________Apr21" localSheetId="5">[5]Newabstract!#REF!</definedName>
    <definedName name="________________Apr21">[5]Newabstract!#REF!</definedName>
    <definedName name="________________Apr22" localSheetId="6">[5]Newabstract!#REF!</definedName>
    <definedName name="________________Apr22" localSheetId="7">[6]Newabstract!#REF!</definedName>
    <definedName name="________________Apr22" localSheetId="8">[5]Newabstract!#REF!</definedName>
    <definedName name="________________Apr22" localSheetId="5">[5]Newabstract!#REF!</definedName>
    <definedName name="________________Apr22">[5]Newabstract!#REF!</definedName>
    <definedName name="________________Apr23" localSheetId="6">[5]Newabstract!#REF!</definedName>
    <definedName name="________________Apr23" localSheetId="7">[6]Newabstract!#REF!</definedName>
    <definedName name="________________Apr23" localSheetId="8">[5]Newabstract!#REF!</definedName>
    <definedName name="________________Apr23" localSheetId="5">[5]Newabstract!#REF!</definedName>
    <definedName name="________________Apr23">[5]Newabstract!#REF!</definedName>
    <definedName name="________________Apr24" localSheetId="6">[5]Newabstract!#REF!</definedName>
    <definedName name="________________Apr24" localSheetId="7">[6]Newabstract!#REF!</definedName>
    <definedName name="________________Apr24" localSheetId="8">[5]Newabstract!#REF!</definedName>
    <definedName name="________________Apr24" localSheetId="5">[5]Newabstract!#REF!</definedName>
    <definedName name="________________Apr24">[5]Newabstract!#REF!</definedName>
    <definedName name="________________Apr27" localSheetId="6">[5]Newabstract!#REF!</definedName>
    <definedName name="________________Apr27" localSheetId="7">[6]Newabstract!#REF!</definedName>
    <definedName name="________________Apr27" localSheetId="8">[5]Newabstract!#REF!</definedName>
    <definedName name="________________Apr27" localSheetId="5">[5]Newabstract!#REF!</definedName>
    <definedName name="________________Apr27">[5]Newabstract!#REF!</definedName>
    <definedName name="________________Apr28" localSheetId="6">[5]Newabstract!#REF!</definedName>
    <definedName name="________________Apr28" localSheetId="7">[6]Newabstract!#REF!</definedName>
    <definedName name="________________Apr28" localSheetId="8">[5]Newabstract!#REF!</definedName>
    <definedName name="________________Apr28" localSheetId="5">[5]Newabstract!#REF!</definedName>
    <definedName name="________________Apr28">[5]Newabstract!#REF!</definedName>
    <definedName name="________________Apr29" localSheetId="6">[5]Newabstract!#REF!</definedName>
    <definedName name="________________Apr29" localSheetId="7">[6]Newabstract!#REF!</definedName>
    <definedName name="________________Apr29" localSheetId="8">[5]Newabstract!#REF!</definedName>
    <definedName name="________________Apr29" localSheetId="5">[5]Newabstract!#REF!</definedName>
    <definedName name="________________Apr29">[5]Newabstract!#REF!</definedName>
    <definedName name="________________Apr30" localSheetId="6">[5]Newabstract!#REF!</definedName>
    <definedName name="________________Apr30" localSheetId="7">[6]Newabstract!#REF!</definedName>
    <definedName name="________________Apr30" localSheetId="8">[5]Newabstract!#REF!</definedName>
    <definedName name="________________Apr30" localSheetId="5">[5]Newabstract!#REF!</definedName>
    <definedName name="________________Apr30">[5]Newabstract!#REF!</definedName>
    <definedName name="________________B1" localSheetId="6" hidden="1">{"pl_t&amp;d",#N/A,FALSE,"p&amp;l_t&amp;D_01_02 (2)"}</definedName>
    <definedName name="________________B1" localSheetId="7" hidden="1">{"pl_t&amp;d",#N/A,FALSE,"p&amp;l_t&amp;D_01_02 (2)"}</definedName>
    <definedName name="________________B1" localSheetId="8" hidden="1">{"pl_t&amp;d",#N/A,FALSE,"p&amp;l_t&amp;D_01_02 (2)"}</definedName>
    <definedName name="________________B1" hidden="1">{"pl_t&amp;d",#N/A,FALSE,"p&amp;l_t&amp;D_01_02 (2)"}</definedName>
    <definedName name="________________BSD1" localSheetId="6">#REF!</definedName>
    <definedName name="________________BSD1" localSheetId="7">#REF!</definedName>
    <definedName name="________________BSD1" localSheetId="8">#REF!</definedName>
    <definedName name="________________BSD1" localSheetId="5">#REF!</definedName>
    <definedName name="________________BSD1">#REF!</definedName>
    <definedName name="________________BSD2" localSheetId="6">#REF!</definedName>
    <definedName name="________________BSD2" localSheetId="7">#REF!</definedName>
    <definedName name="________________BSD2" localSheetId="8">#REF!</definedName>
    <definedName name="________________BSD2" localSheetId="5">#REF!</definedName>
    <definedName name="________________BSD2">#REF!</definedName>
    <definedName name="________________DAT12" localSheetId="6">[7]Sheet1!#REF!</definedName>
    <definedName name="________________DAT12" localSheetId="7">[5]Sheet1!#REF!</definedName>
    <definedName name="________________DAT12" localSheetId="8">[7]Sheet1!#REF!</definedName>
    <definedName name="________________DAT12" localSheetId="5">[7]Sheet1!#REF!</definedName>
    <definedName name="________________DAT12">[7]Sheet1!#REF!</definedName>
    <definedName name="________________DAT13" localSheetId="6">[7]Sheet1!#REF!</definedName>
    <definedName name="________________DAT13" localSheetId="7">[5]Sheet1!#REF!</definedName>
    <definedName name="________________DAT13" localSheetId="8">[7]Sheet1!#REF!</definedName>
    <definedName name="________________DAT13" localSheetId="5">[7]Sheet1!#REF!</definedName>
    <definedName name="________________DAT13">[7]Sheet1!#REF!</definedName>
    <definedName name="________________DAT15" localSheetId="6">[7]Sheet1!#REF!</definedName>
    <definedName name="________________DAT15" localSheetId="7">[5]Sheet1!#REF!</definedName>
    <definedName name="________________DAT15" localSheetId="8">[7]Sheet1!#REF!</definedName>
    <definedName name="________________DAT15" localSheetId="5">[7]Sheet1!#REF!</definedName>
    <definedName name="________________DAT15">[7]Sheet1!#REF!</definedName>
    <definedName name="________________DAT16" localSheetId="6">[7]Sheet1!#REF!</definedName>
    <definedName name="________________DAT16" localSheetId="7">[5]Sheet1!#REF!</definedName>
    <definedName name="________________DAT16" localSheetId="8">[7]Sheet1!#REF!</definedName>
    <definedName name="________________DAT16" localSheetId="5">[7]Sheet1!#REF!</definedName>
    <definedName name="________________DAT16">[7]Sheet1!#REF!</definedName>
    <definedName name="________________DAT17" localSheetId="6">[7]Sheet1!#REF!</definedName>
    <definedName name="________________DAT17" localSheetId="7">[5]Sheet1!#REF!</definedName>
    <definedName name="________________DAT17" localSheetId="8">[7]Sheet1!#REF!</definedName>
    <definedName name="________________DAT17" localSheetId="5">[7]Sheet1!#REF!</definedName>
    <definedName name="________________DAT17">[7]Sheet1!#REF!</definedName>
    <definedName name="________________DAT18" localSheetId="6">[7]Sheet1!#REF!</definedName>
    <definedName name="________________DAT18" localSheetId="7">[5]Sheet1!#REF!</definedName>
    <definedName name="________________DAT18" localSheetId="8">[7]Sheet1!#REF!</definedName>
    <definedName name="________________DAT18" localSheetId="5">[7]Sheet1!#REF!</definedName>
    <definedName name="________________DAT18">[7]Sheet1!#REF!</definedName>
    <definedName name="________________DAT19" localSheetId="6">[7]Sheet1!#REF!</definedName>
    <definedName name="________________DAT19" localSheetId="7">[5]Sheet1!#REF!</definedName>
    <definedName name="________________DAT19" localSheetId="8">[7]Sheet1!#REF!</definedName>
    <definedName name="________________DAT19" localSheetId="5">[7]Sheet1!#REF!</definedName>
    <definedName name="________________DAT19">[7]Sheet1!#REF!</definedName>
    <definedName name="________________dd1" localSheetId="6" hidden="1">{"pl_t&amp;d",#N/A,FALSE,"p&amp;l_t&amp;D_01_02 (2)"}</definedName>
    <definedName name="________________dd1" localSheetId="7" hidden="1">{"pl_t&amp;d",#N/A,FALSE,"p&amp;l_t&amp;D_01_02 (2)"}</definedName>
    <definedName name="________________dd1" localSheetId="8" hidden="1">{"pl_t&amp;d",#N/A,FALSE,"p&amp;l_t&amp;D_01_02 (2)"}</definedName>
    <definedName name="________________dd1" hidden="1">{"pl_t&amp;d",#N/A,FALSE,"p&amp;l_t&amp;D_01_02 (2)"}</definedName>
    <definedName name="________________dem2" localSheetId="6" hidden="1">{"pl_t&amp;d",#N/A,FALSE,"p&amp;l_t&amp;D_01_02 (2)"}</definedName>
    <definedName name="________________dem2" localSheetId="7" hidden="1">{"pl_t&amp;d",#N/A,FALSE,"p&amp;l_t&amp;D_01_02 (2)"}</definedName>
    <definedName name="________________dem2" localSheetId="8" hidden="1">{"pl_t&amp;d",#N/A,FALSE,"p&amp;l_t&amp;D_01_02 (2)"}</definedName>
    <definedName name="________________dem2" hidden="1">{"pl_t&amp;d",#N/A,FALSE,"p&amp;l_t&amp;D_01_02 (2)"}</definedName>
    <definedName name="________________dem3" localSheetId="6" hidden="1">{"pl_t&amp;d",#N/A,FALSE,"p&amp;l_t&amp;D_01_02 (2)"}</definedName>
    <definedName name="________________dem3" localSheetId="7" hidden="1">{"pl_t&amp;d",#N/A,FALSE,"p&amp;l_t&amp;D_01_02 (2)"}</definedName>
    <definedName name="________________dem3" localSheetId="8" hidden="1">{"pl_t&amp;d",#N/A,FALSE,"p&amp;l_t&amp;D_01_02 (2)"}</definedName>
    <definedName name="________________dem3" hidden="1">{"pl_t&amp;d",#N/A,FALSE,"p&amp;l_t&amp;D_01_02 (2)"}</definedName>
    <definedName name="________________den8" localSheetId="6" hidden="1">{"pl_t&amp;d",#N/A,FALSE,"p&amp;l_t&amp;D_01_02 (2)"}</definedName>
    <definedName name="________________den8" localSheetId="7" hidden="1">{"pl_t&amp;d",#N/A,FALSE,"p&amp;l_t&amp;D_01_02 (2)"}</definedName>
    <definedName name="________________den8" localSheetId="8" hidden="1">{"pl_t&amp;d",#N/A,FALSE,"p&amp;l_t&amp;D_01_02 (2)"}</definedName>
    <definedName name="________________den8" hidden="1">{"pl_t&amp;d",#N/A,FALSE,"p&amp;l_t&amp;D_01_02 (2)"}</definedName>
    <definedName name="________________fin2" localSheetId="6" hidden="1">{"pl_t&amp;d",#N/A,FALSE,"p&amp;l_t&amp;D_01_02 (2)"}</definedName>
    <definedName name="________________fin2" localSheetId="7" hidden="1">{"pl_t&amp;d",#N/A,FALSE,"p&amp;l_t&amp;D_01_02 (2)"}</definedName>
    <definedName name="________________fin2" localSheetId="8" hidden="1">{"pl_t&amp;d",#N/A,FALSE,"p&amp;l_t&amp;D_01_02 (2)"}</definedName>
    <definedName name="________________fin2" hidden="1">{"pl_t&amp;d",#N/A,FALSE,"p&amp;l_t&amp;D_01_02 (2)"}</definedName>
    <definedName name="________________for5" localSheetId="6" hidden="1">{"pl_t&amp;d",#N/A,FALSE,"p&amp;l_t&amp;D_01_02 (2)"}</definedName>
    <definedName name="________________for5" localSheetId="7" hidden="1">{"pl_t&amp;d",#N/A,FALSE,"p&amp;l_t&amp;D_01_02 (2)"}</definedName>
    <definedName name="________________for5" localSheetId="8" hidden="1">{"pl_t&amp;d",#N/A,FALSE,"p&amp;l_t&amp;D_01_02 (2)"}</definedName>
    <definedName name="________________for5" hidden="1">{"pl_t&amp;d",#N/A,FALSE,"p&amp;l_t&amp;D_01_02 (2)"}</definedName>
    <definedName name="________________G1" localSheetId="6">#REF!</definedName>
    <definedName name="________________G1" localSheetId="7">#REF!</definedName>
    <definedName name="________________G1" localSheetId="8">#REF!</definedName>
    <definedName name="________________G1" localSheetId="5">#REF!</definedName>
    <definedName name="________________G1">#REF!</definedName>
    <definedName name="________________IED1" localSheetId="6">#REF!</definedName>
    <definedName name="________________IED1" localSheetId="7">#REF!</definedName>
    <definedName name="________________IED1" localSheetId="8">#REF!</definedName>
    <definedName name="________________IED1" localSheetId="5">#REF!</definedName>
    <definedName name="________________IED1">#REF!</definedName>
    <definedName name="________________IED2" localSheetId="6">#REF!</definedName>
    <definedName name="________________IED2" localSheetId="7">#REF!</definedName>
    <definedName name="________________IED2" localSheetId="8">#REF!</definedName>
    <definedName name="________________IED2" localSheetId="5">#REF!</definedName>
    <definedName name="________________IED2">#REF!</definedName>
    <definedName name="________________j3" localSheetId="6" hidden="1">{"pl_t&amp;d",#N/A,FALSE,"p&amp;l_t&amp;D_01_02 (2)"}</definedName>
    <definedName name="________________j3" localSheetId="7" hidden="1">{"pl_t&amp;d",#N/A,FALSE,"p&amp;l_t&amp;D_01_02 (2)"}</definedName>
    <definedName name="________________j3" localSheetId="8" hidden="1">{"pl_t&amp;d",#N/A,FALSE,"p&amp;l_t&amp;D_01_02 (2)"}</definedName>
    <definedName name="________________j3" hidden="1">{"pl_t&amp;d",#N/A,FALSE,"p&amp;l_t&amp;D_01_02 (2)"}</definedName>
    <definedName name="________________j4" localSheetId="6" hidden="1">{"pl_t&amp;d",#N/A,FALSE,"p&amp;l_t&amp;D_01_02 (2)"}</definedName>
    <definedName name="________________j4" localSheetId="7" hidden="1">{"pl_t&amp;d",#N/A,FALSE,"p&amp;l_t&amp;D_01_02 (2)"}</definedName>
    <definedName name="________________j4" localSheetId="8" hidden="1">{"pl_t&amp;d",#N/A,FALSE,"p&amp;l_t&amp;D_01_02 (2)"}</definedName>
    <definedName name="________________j4" hidden="1">{"pl_t&amp;d",#N/A,FALSE,"p&amp;l_t&amp;D_01_02 (2)"}</definedName>
    <definedName name="________________j5" localSheetId="6" hidden="1">{"pl_t&amp;d",#N/A,FALSE,"p&amp;l_t&amp;D_01_02 (2)"}</definedName>
    <definedName name="________________j5" localSheetId="7" hidden="1">{"pl_t&amp;d",#N/A,FALSE,"p&amp;l_t&amp;D_01_02 (2)"}</definedName>
    <definedName name="________________j5" localSheetId="8" hidden="1">{"pl_t&amp;d",#N/A,FALSE,"p&amp;l_t&amp;D_01_02 (2)"}</definedName>
    <definedName name="________________j5" hidden="1">{"pl_t&amp;d",#N/A,FALSE,"p&amp;l_t&amp;D_01_02 (2)"}</definedName>
    <definedName name="_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_jpl1" localSheetId="6" hidden="1">#REF!</definedName>
    <definedName name="________________jpl1" localSheetId="7" hidden="1">#REF!</definedName>
    <definedName name="________________jpl1" localSheetId="8" hidden="1">#REF!</definedName>
    <definedName name="________________jpl1" localSheetId="5" hidden="1">#REF!</definedName>
    <definedName name="________________jpl1" hidden="1">#REF!</definedName>
    <definedName name="________________k1" localSheetId="6" hidden="1">{"pl_t&amp;d",#N/A,FALSE,"p&amp;l_t&amp;D_01_02 (2)"}</definedName>
    <definedName name="________________k1" localSheetId="7" hidden="1">{"pl_t&amp;d",#N/A,FALSE,"p&amp;l_t&amp;D_01_02 (2)"}</definedName>
    <definedName name="________________k1" localSheetId="8" hidden="1">{"pl_t&amp;d",#N/A,FALSE,"p&amp;l_t&amp;D_01_02 (2)"}</definedName>
    <definedName name="________________k1" hidden="1">{"pl_t&amp;d",#N/A,FALSE,"p&amp;l_t&amp;D_01_02 (2)"}</definedName>
    <definedName name="________________Mar06" localSheetId="6">[5]Newabstract!#REF!</definedName>
    <definedName name="________________Mar06" localSheetId="7">[6]Newabstract!#REF!</definedName>
    <definedName name="________________Mar06" localSheetId="8">[5]Newabstract!#REF!</definedName>
    <definedName name="________________Mar06" localSheetId="5">[5]Newabstract!#REF!</definedName>
    <definedName name="________________Mar06">[5]Newabstract!#REF!</definedName>
    <definedName name="________________Mar09" localSheetId="6">[5]Newabstract!#REF!</definedName>
    <definedName name="________________Mar09" localSheetId="7">[6]Newabstract!#REF!</definedName>
    <definedName name="________________Mar09" localSheetId="8">[5]Newabstract!#REF!</definedName>
    <definedName name="________________Mar09" localSheetId="5">[5]Newabstract!#REF!</definedName>
    <definedName name="________________Mar09">[5]Newabstract!#REF!</definedName>
    <definedName name="________________Mar10" localSheetId="6">[5]Newabstract!#REF!</definedName>
    <definedName name="________________Mar10" localSheetId="7">[6]Newabstract!#REF!</definedName>
    <definedName name="________________Mar10" localSheetId="8">[5]Newabstract!#REF!</definedName>
    <definedName name="________________Mar10" localSheetId="5">[5]Newabstract!#REF!</definedName>
    <definedName name="________________Mar10">[5]Newabstract!#REF!</definedName>
    <definedName name="________________Mar11" localSheetId="6">[5]Newabstract!#REF!</definedName>
    <definedName name="________________Mar11" localSheetId="7">[6]Newabstract!#REF!</definedName>
    <definedName name="________________Mar11" localSheetId="8">[5]Newabstract!#REF!</definedName>
    <definedName name="________________Mar11" localSheetId="5">[5]Newabstract!#REF!</definedName>
    <definedName name="________________Mar11">[5]Newabstract!#REF!</definedName>
    <definedName name="________________Mar12" localSheetId="6">[5]Newabstract!#REF!</definedName>
    <definedName name="________________Mar12" localSheetId="7">[6]Newabstract!#REF!</definedName>
    <definedName name="________________Mar12" localSheetId="8">[5]Newabstract!#REF!</definedName>
    <definedName name="________________Mar12" localSheetId="5">[5]Newabstract!#REF!</definedName>
    <definedName name="________________Mar12">[5]Newabstract!#REF!</definedName>
    <definedName name="________________Mar13" localSheetId="6">[5]Newabstract!#REF!</definedName>
    <definedName name="________________Mar13" localSheetId="7">[6]Newabstract!#REF!</definedName>
    <definedName name="________________Mar13" localSheetId="8">[5]Newabstract!#REF!</definedName>
    <definedName name="________________Mar13" localSheetId="5">[5]Newabstract!#REF!</definedName>
    <definedName name="________________Mar13">[5]Newabstract!#REF!</definedName>
    <definedName name="________________Mar16" localSheetId="6">[5]Newabstract!#REF!</definedName>
    <definedName name="________________Mar16" localSheetId="7">[6]Newabstract!#REF!</definedName>
    <definedName name="________________Mar16" localSheetId="8">[5]Newabstract!#REF!</definedName>
    <definedName name="________________Mar16" localSheetId="5">[5]Newabstract!#REF!</definedName>
    <definedName name="________________Mar16">[5]Newabstract!#REF!</definedName>
    <definedName name="________________Mar17" localSheetId="6">[5]Newabstract!#REF!</definedName>
    <definedName name="________________Mar17" localSheetId="7">[6]Newabstract!#REF!</definedName>
    <definedName name="________________Mar17" localSheetId="8">[5]Newabstract!#REF!</definedName>
    <definedName name="________________Mar17" localSheetId="5">[5]Newabstract!#REF!</definedName>
    <definedName name="________________Mar17">[5]Newabstract!#REF!</definedName>
    <definedName name="________________Mar18" localSheetId="6">[5]Newabstract!#REF!</definedName>
    <definedName name="________________Mar18" localSheetId="7">[6]Newabstract!#REF!</definedName>
    <definedName name="________________Mar18" localSheetId="8">[5]Newabstract!#REF!</definedName>
    <definedName name="________________Mar18" localSheetId="5">[5]Newabstract!#REF!</definedName>
    <definedName name="________________Mar18">[5]Newabstract!#REF!</definedName>
    <definedName name="________________Mar19" localSheetId="6">[5]Newabstract!#REF!</definedName>
    <definedName name="________________Mar19" localSheetId="7">[6]Newabstract!#REF!</definedName>
    <definedName name="________________Mar19" localSheetId="8">[5]Newabstract!#REF!</definedName>
    <definedName name="________________Mar19" localSheetId="5">[5]Newabstract!#REF!</definedName>
    <definedName name="________________Mar19">[5]Newabstract!#REF!</definedName>
    <definedName name="________________Mar20" localSheetId="6">[5]Newabstract!#REF!</definedName>
    <definedName name="________________Mar20" localSheetId="7">[6]Newabstract!#REF!</definedName>
    <definedName name="________________Mar20" localSheetId="8">[5]Newabstract!#REF!</definedName>
    <definedName name="________________Mar20" localSheetId="5">[5]Newabstract!#REF!</definedName>
    <definedName name="________________Mar20">[5]Newabstract!#REF!</definedName>
    <definedName name="________________Mar23" localSheetId="6">[5]Newabstract!#REF!</definedName>
    <definedName name="________________Mar23" localSheetId="7">[6]Newabstract!#REF!</definedName>
    <definedName name="________________Mar23" localSheetId="8">[5]Newabstract!#REF!</definedName>
    <definedName name="________________Mar23" localSheetId="5">[5]Newabstract!#REF!</definedName>
    <definedName name="________________Mar23">[5]Newabstract!#REF!</definedName>
    <definedName name="________________Mar24" localSheetId="6">[5]Newabstract!#REF!</definedName>
    <definedName name="________________Mar24" localSheetId="7">[6]Newabstract!#REF!</definedName>
    <definedName name="________________Mar24" localSheetId="8">[5]Newabstract!#REF!</definedName>
    <definedName name="________________Mar24" localSheetId="5">[5]Newabstract!#REF!</definedName>
    <definedName name="________________Mar24">[5]Newabstract!#REF!</definedName>
    <definedName name="________________Mar25" localSheetId="6">[5]Newabstract!#REF!</definedName>
    <definedName name="________________Mar25" localSheetId="7">[6]Newabstract!#REF!</definedName>
    <definedName name="________________Mar25" localSheetId="8">[5]Newabstract!#REF!</definedName>
    <definedName name="________________Mar25" localSheetId="5">[5]Newabstract!#REF!</definedName>
    <definedName name="________________Mar25">[5]Newabstract!#REF!</definedName>
    <definedName name="________________Mar26" localSheetId="6">[5]Newabstract!#REF!</definedName>
    <definedName name="________________Mar26" localSheetId="7">[6]Newabstract!#REF!</definedName>
    <definedName name="________________Mar26" localSheetId="8">[5]Newabstract!#REF!</definedName>
    <definedName name="________________Mar26" localSheetId="5">[5]Newabstract!#REF!</definedName>
    <definedName name="________________Mar26">[5]Newabstract!#REF!</definedName>
    <definedName name="________________Mar27" localSheetId="6">[5]Newabstract!#REF!</definedName>
    <definedName name="________________Mar27" localSheetId="7">[6]Newabstract!#REF!</definedName>
    <definedName name="________________Mar27" localSheetId="8">[5]Newabstract!#REF!</definedName>
    <definedName name="________________Mar27" localSheetId="5">[5]Newabstract!#REF!</definedName>
    <definedName name="________________Mar27">[5]Newabstract!#REF!</definedName>
    <definedName name="________________Mar28" localSheetId="6">[5]Newabstract!#REF!</definedName>
    <definedName name="________________Mar28" localSheetId="7">[6]Newabstract!#REF!</definedName>
    <definedName name="________________Mar28" localSheetId="8">[5]Newabstract!#REF!</definedName>
    <definedName name="________________Mar28" localSheetId="5">[5]Newabstract!#REF!</definedName>
    <definedName name="________________Mar28">[5]Newabstract!#REF!</definedName>
    <definedName name="________________Mar30" localSheetId="6">[5]Newabstract!#REF!</definedName>
    <definedName name="________________Mar30" localSheetId="7">[6]Newabstract!#REF!</definedName>
    <definedName name="________________Mar30" localSheetId="8">[5]Newabstract!#REF!</definedName>
    <definedName name="________________Mar30" localSheetId="5">[5]Newabstract!#REF!</definedName>
    <definedName name="________________Mar30">[5]Newabstract!#REF!</definedName>
    <definedName name="________________Mar31" localSheetId="6">[5]Newabstract!#REF!</definedName>
    <definedName name="________________Mar31" localSheetId="7">[6]Newabstract!#REF!</definedName>
    <definedName name="________________Mar31" localSheetId="8">[5]Newabstract!#REF!</definedName>
    <definedName name="________________Mar31" localSheetId="5">[5]Newabstract!#REF!</definedName>
    <definedName name="________________Mar31">[5]Newabstract!#REF!</definedName>
    <definedName name="_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_new1" localSheetId="6" hidden="1">{"pl_t&amp;d",#N/A,FALSE,"p&amp;l_t&amp;D_01_02 (2)"}</definedName>
    <definedName name="________________new1" localSheetId="7" hidden="1">{"pl_t&amp;d",#N/A,FALSE,"p&amp;l_t&amp;D_01_02 (2)"}</definedName>
    <definedName name="________________new1" localSheetId="8" hidden="1">{"pl_t&amp;d",#N/A,FALSE,"p&amp;l_t&amp;D_01_02 (2)"}</definedName>
    <definedName name="________________new1" hidden="1">{"pl_t&amp;d",#N/A,FALSE,"p&amp;l_t&amp;D_01_02 (2)"}</definedName>
    <definedName name="________________no1" localSheetId="6" hidden="1">{"pl_t&amp;d",#N/A,FALSE,"p&amp;l_t&amp;D_01_02 (2)"}</definedName>
    <definedName name="________________no1" localSheetId="7" hidden="1">{"pl_t&amp;d",#N/A,FALSE,"p&amp;l_t&amp;D_01_02 (2)"}</definedName>
    <definedName name="________________no1" localSheetId="8" hidden="1">{"pl_t&amp;d",#N/A,FALSE,"p&amp;l_t&amp;D_01_02 (2)"}</definedName>
    <definedName name="________________no1" hidden="1">{"pl_t&amp;d",#N/A,FALSE,"p&amp;l_t&amp;D_01_02 (2)"}</definedName>
    <definedName name="________________not1" localSheetId="6" hidden="1">{"pl_t&amp;d",#N/A,FALSE,"p&amp;l_t&amp;D_01_02 (2)"}</definedName>
    <definedName name="________________not1" localSheetId="7" hidden="1">{"pl_t&amp;d",#N/A,FALSE,"p&amp;l_t&amp;D_01_02 (2)"}</definedName>
    <definedName name="________________not1" localSheetId="8" hidden="1">{"pl_t&amp;d",#N/A,FALSE,"p&amp;l_t&amp;D_01_02 (2)"}</definedName>
    <definedName name="________________not1" hidden="1">{"pl_t&amp;d",#N/A,FALSE,"p&amp;l_t&amp;D_01_02 (2)"}</definedName>
    <definedName name="________________p1" localSheetId="6" hidden="1">{"pl_t&amp;d",#N/A,FALSE,"p&amp;l_t&amp;D_01_02 (2)"}</definedName>
    <definedName name="________________p1" localSheetId="7" hidden="1">{"pl_t&amp;d",#N/A,FALSE,"p&amp;l_t&amp;D_01_02 (2)"}</definedName>
    <definedName name="________________p1" localSheetId="8" hidden="1">{"pl_t&amp;d",#N/A,FALSE,"p&amp;l_t&amp;D_01_02 (2)"}</definedName>
    <definedName name="________________p1" hidden="1">{"pl_t&amp;d",#N/A,FALSE,"p&amp;l_t&amp;D_01_02 (2)"}</definedName>
    <definedName name="________________p2" localSheetId="6" hidden="1">{"pl_td_01_02",#N/A,FALSE,"p&amp;l_t&amp;D_01_02 (2)"}</definedName>
    <definedName name="________________p2" localSheetId="7" hidden="1">{"pl_td_01_02",#N/A,FALSE,"p&amp;l_t&amp;D_01_02 (2)"}</definedName>
    <definedName name="________________p2" localSheetId="8" hidden="1">{"pl_td_01_02",#N/A,FALSE,"p&amp;l_t&amp;D_01_02 (2)"}</definedName>
    <definedName name="________________p2" hidden="1">{"pl_td_01_02",#N/A,FALSE,"p&amp;l_t&amp;D_01_02 (2)"}</definedName>
    <definedName name="________________p3" localSheetId="6" hidden="1">{"pl_t&amp;d",#N/A,FALSE,"p&amp;l_t&amp;D_01_02 (2)"}</definedName>
    <definedName name="________________p3" localSheetId="7" hidden="1">{"pl_t&amp;d",#N/A,FALSE,"p&amp;l_t&amp;D_01_02 (2)"}</definedName>
    <definedName name="________________p3" localSheetId="8" hidden="1">{"pl_t&amp;d",#N/A,FALSE,"p&amp;l_t&amp;D_01_02 (2)"}</definedName>
    <definedName name="________________p3" hidden="1">{"pl_t&amp;d",#N/A,FALSE,"p&amp;l_t&amp;D_01_02 (2)"}</definedName>
    <definedName name="________________p4" localSheetId="6" hidden="1">{"pl_t&amp;d",#N/A,FALSE,"p&amp;l_t&amp;D_01_02 (2)"}</definedName>
    <definedName name="________________p4" localSheetId="7" hidden="1">{"pl_t&amp;d",#N/A,FALSE,"p&amp;l_t&amp;D_01_02 (2)"}</definedName>
    <definedName name="________________p4" localSheetId="8" hidden="1">{"pl_t&amp;d",#N/A,FALSE,"p&amp;l_t&amp;D_01_02 (2)"}</definedName>
    <definedName name="________________p4" hidden="1">{"pl_t&amp;d",#N/A,FALSE,"p&amp;l_t&amp;D_01_02 (2)"}</definedName>
    <definedName name="________________pp2" localSheetId="6">#REF!</definedName>
    <definedName name="________________pp2" localSheetId="7">#REF!</definedName>
    <definedName name="________________pp2" localSheetId="8">#REF!</definedName>
    <definedName name="________________pp2" localSheetId="5">#REF!</definedName>
    <definedName name="________________pp2">#REF!</definedName>
    <definedName name="________________q2" localSheetId="6" hidden="1">{"pl_t&amp;d",#N/A,FALSE,"p&amp;l_t&amp;D_01_02 (2)"}</definedName>
    <definedName name="________________q2" localSheetId="7" hidden="1">{"pl_t&amp;d",#N/A,FALSE,"p&amp;l_t&amp;D_01_02 (2)"}</definedName>
    <definedName name="________________q2" localSheetId="8" hidden="1">{"pl_t&amp;d",#N/A,FALSE,"p&amp;l_t&amp;D_01_02 (2)"}</definedName>
    <definedName name="________________q2" hidden="1">{"pl_t&amp;d",#N/A,FALSE,"p&amp;l_t&amp;D_01_02 (2)"}</definedName>
    <definedName name="________________q3" localSheetId="6" hidden="1">{"pl_t&amp;d",#N/A,FALSE,"p&amp;l_t&amp;D_01_02 (2)"}</definedName>
    <definedName name="________________q3" localSheetId="7" hidden="1">{"pl_t&amp;d",#N/A,FALSE,"p&amp;l_t&amp;D_01_02 (2)"}</definedName>
    <definedName name="________________q3" localSheetId="8" hidden="1">{"pl_t&amp;d",#N/A,FALSE,"p&amp;l_t&amp;D_01_02 (2)"}</definedName>
    <definedName name="________________q3" hidden="1">{"pl_t&amp;d",#N/A,FALSE,"p&amp;l_t&amp;D_01_02 (2)"}</definedName>
    <definedName name="________________s1" localSheetId="6" hidden="1">{"pl_t&amp;d",#N/A,FALSE,"p&amp;l_t&amp;D_01_02 (2)"}</definedName>
    <definedName name="________________s1" localSheetId="7" hidden="1">{"pl_t&amp;d",#N/A,FALSE,"p&amp;l_t&amp;D_01_02 (2)"}</definedName>
    <definedName name="________________s1" localSheetId="8" hidden="1">{"pl_t&amp;d",#N/A,FALSE,"p&amp;l_t&amp;D_01_02 (2)"}</definedName>
    <definedName name="________________s1" hidden="1">{"pl_t&amp;d",#N/A,FALSE,"p&amp;l_t&amp;D_01_02 (2)"}</definedName>
    <definedName name="________________S180" localSheetId="6">[2]S3_GRP_CA!#REF!</definedName>
    <definedName name="________________S180" localSheetId="7">[2]S3_GRP_CA!#REF!</definedName>
    <definedName name="________________S180" localSheetId="8">[2]S3_GRP_CA!#REF!</definedName>
    <definedName name="________________S180" localSheetId="5">[2]S3_GRP_CA!#REF!</definedName>
    <definedName name="________________S180">[2]S3_GRP_CA!#REF!</definedName>
    <definedName name="________________s2" localSheetId="6" hidden="1">{"pl_t&amp;d",#N/A,FALSE,"p&amp;l_t&amp;D_01_02 (2)"}</definedName>
    <definedName name="________________s2" localSheetId="7" hidden="1">{"pl_t&amp;d",#N/A,FALSE,"p&amp;l_t&amp;D_01_02 (2)"}</definedName>
    <definedName name="________________s2" localSheetId="8" hidden="1">{"pl_t&amp;d",#N/A,FALSE,"p&amp;l_t&amp;D_01_02 (2)"}</definedName>
    <definedName name="________________s2" hidden="1">{"pl_t&amp;d",#N/A,FALSE,"p&amp;l_t&amp;D_01_02 (2)"}</definedName>
    <definedName name="________________S6" localSheetId="6">[4]S5_CO_MA!#REF!</definedName>
    <definedName name="________________S6" localSheetId="7">[4]S5_CO_MA!#REF!</definedName>
    <definedName name="________________S6" localSheetId="8">[4]S5_CO_MA!#REF!</definedName>
    <definedName name="________________S6" localSheetId="5">[4]S5_CO_MA!#REF!</definedName>
    <definedName name="________________S6">[4]S5_CO_MA!#REF!</definedName>
    <definedName name="________________SL1" localSheetId="6">[8]Salient1!#REF!</definedName>
    <definedName name="________________SL1" localSheetId="7">[7]Salient1!#REF!</definedName>
    <definedName name="________________SL1" localSheetId="8">[8]Salient1!#REF!</definedName>
    <definedName name="________________SL1" localSheetId="5">[8]Salient1!#REF!</definedName>
    <definedName name="________________SL1">[8]Salient1!#REF!</definedName>
    <definedName name="________________SL2" localSheetId="6">[8]Salient1!#REF!</definedName>
    <definedName name="________________SL2" localSheetId="7">[7]Salient1!#REF!</definedName>
    <definedName name="________________SL2" localSheetId="8">[8]Salient1!#REF!</definedName>
    <definedName name="________________SL2" localSheetId="5">[8]Salient1!#REF!</definedName>
    <definedName name="________________SL2">[8]Salient1!#REF!</definedName>
    <definedName name="________________SL3" localSheetId="6">[8]Salient1!#REF!</definedName>
    <definedName name="________________SL3" localSheetId="7">[7]Salient1!#REF!</definedName>
    <definedName name="________________SL3" localSheetId="8">[8]Salient1!#REF!</definedName>
    <definedName name="________________SL3" localSheetId="5">[8]Salient1!#REF!</definedName>
    <definedName name="________________SL3">[8]Salient1!#REF!</definedName>
    <definedName name="________________SPR1" localSheetId="6">#REF!</definedName>
    <definedName name="________________SPR1" localSheetId="7">#REF!</definedName>
    <definedName name="________________SPR1" localSheetId="8">#REF!</definedName>
    <definedName name="________________SPR1" localSheetId="5">#REF!</definedName>
    <definedName name="________________SPR1">#REF!</definedName>
    <definedName name="________________spr2" localSheetId="6">#REF!</definedName>
    <definedName name="________________spr2" localSheetId="7">#REF!</definedName>
    <definedName name="________________spr2" localSheetId="8">#REF!</definedName>
    <definedName name="________________spr2" localSheetId="5">#REF!</definedName>
    <definedName name="________________spr2">#REF!</definedName>
    <definedName name="________________ss1" localSheetId="6" hidden="1">{"pl_t&amp;d",#N/A,FALSE,"p&amp;l_t&amp;D_01_02 (2)"}</definedName>
    <definedName name="________________ss1" localSheetId="7" hidden="1">{"pl_t&amp;d",#N/A,FALSE,"p&amp;l_t&amp;D_01_02 (2)"}</definedName>
    <definedName name="________________ss1" localSheetId="8" hidden="1">{"pl_t&amp;d",#N/A,FALSE,"p&amp;l_t&amp;D_01_02 (2)"}</definedName>
    <definedName name="________________ss1" hidden="1">{"pl_t&amp;d",#N/A,FALSE,"p&amp;l_t&amp;D_01_02 (2)"}</definedName>
    <definedName name="________________usd1" localSheetId="6">'[3]cash budget'!#REF!</definedName>
    <definedName name="________________usd1" localSheetId="7">'[3]cash budget'!#REF!</definedName>
    <definedName name="________________usd1" localSheetId="8">'[3]cash budget'!#REF!</definedName>
    <definedName name="________________usd1" localSheetId="5">'[3]cash budget'!#REF!</definedName>
    <definedName name="________________usd1">'[3]cash budget'!#REF!</definedName>
    <definedName name="________________usd2" localSheetId="6">'[3]cash budget'!#REF!</definedName>
    <definedName name="________________usd2" localSheetId="7">'[3]cash budget'!#REF!</definedName>
    <definedName name="________________usd2" localSheetId="8">'[3]cash budget'!#REF!</definedName>
    <definedName name="________________usd2" localSheetId="5">'[3]cash budget'!#REF!</definedName>
    <definedName name="________________usd2">'[3]cash budget'!#REF!</definedName>
    <definedName name="________________usd3" localSheetId="6">'[3]cash budget'!#REF!</definedName>
    <definedName name="________________usd3" localSheetId="7">'[3]cash budget'!#REF!</definedName>
    <definedName name="________________usd3" localSheetId="8">'[3]cash budget'!#REF!</definedName>
    <definedName name="________________usd3" localSheetId="5">'[3]cash budget'!#REF!</definedName>
    <definedName name="________________usd3">'[3]cash budget'!#REF!</definedName>
    <definedName name="________________usd4" localSheetId="6">'[3]cash budget'!#REF!</definedName>
    <definedName name="________________usd4" localSheetId="7">'[3]cash budget'!#REF!</definedName>
    <definedName name="________________usd4" localSheetId="8">'[3]cash budget'!#REF!</definedName>
    <definedName name="________________usd4" localSheetId="5">'[3]cash budget'!#REF!</definedName>
    <definedName name="________________usd4">'[3]cash budget'!#REF!</definedName>
    <definedName name="________________xlnm._FilterDatabase_1" localSheetId="6">#REF!</definedName>
    <definedName name="________________xlnm._FilterDatabase_1" localSheetId="7">#REF!</definedName>
    <definedName name="________________xlnm._FilterDatabase_1" localSheetId="8">#REF!</definedName>
    <definedName name="________________xlnm._FilterDatabase_1" localSheetId="5">#REF!</definedName>
    <definedName name="________________xlnm._FilterDatabase_1">#REF!</definedName>
    <definedName name="_______________A1000000" localSheetId="6">#REF!</definedName>
    <definedName name="_______________A1000000" localSheetId="7">#REF!</definedName>
    <definedName name="_______________A1000000" localSheetId="8">#REF!</definedName>
    <definedName name="_______________A1000000" localSheetId="5">#REF!</definedName>
    <definedName name="_______________A1000000">#REF!</definedName>
    <definedName name="_______________a3" localSheetId="6" hidden="1">{"pl_t&amp;d",#N/A,FALSE,"p&amp;l_t&amp;D_01_02 (2)"}</definedName>
    <definedName name="_______________a3" localSheetId="7" hidden="1">{"pl_t&amp;d",#N/A,FALSE,"p&amp;l_t&amp;D_01_02 (2)"}</definedName>
    <definedName name="_______________a3" localSheetId="8" hidden="1">{"pl_t&amp;d",#N/A,FALSE,"p&amp;l_t&amp;D_01_02 (2)"}</definedName>
    <definedName name="_______________a3" hidden="1">{"pl_t&amp;d",#N/A,FALSE,"p&amp;l_t&amp;D_01_02 (2)"}</definedName>
    <definedName name="_______________A342542" localSheetId="6">#REF!</definedName>
    <definedName name="_______________A342542" localSheetId="7">#REF!</definedName>
    <definedName name="_______________A342542" localSheetId="8">#REF!</definedName>
    <definedName name="_______________A342542" localSheetId="5">#REF!</definedName>
    <definedName name="_______________A342542">#REF!</definedName>
    <definedName name="_______________A920720" localSheetId="6">#REF!</definedName>
    <definedName name="_______________A920720" localSheetId="7">#REF!</definedName>
    <definedName name="_______________A920720" localSheetId="8">#REF!</definedName>
    <definedName name="_______________A920720" localSheetId="5">#REF!</definedName>
    <definedName name="_______________A920720">#REF!</definedName>
    <definedName name="_______________aa1" localSheetId="6" hidden="1">{"pl_t&amp;d",#N/A,FALSE,"p&amp;l_t&amp;D_01_02 (2)"}</definedName>
    <definedName name="_______________aa1" localSheetId="7" hidden="1">{"pl_t&amp;d",#N/A,FALSE,"p&amp;l_t&amp;D_01_02 (2)"}</definedName>
    <definedName name="_______________aa1" localSheetId="8" hidden="1">{"pl_t&amp;d",#N/A,FALSE,"p&amp;l_t&amp;D_01_02 (2)"}</definedName>
    <definedName name="_______________aa1" hidden="1">{"pl_t&amp;d",#N/A,FALSE,"p&amp;l_t&amp;D_01_02 (2)"}</definedName>
    <definedName name="_______________Apr02" localSheetId="6">[5]Newabstract!#REF!</definedName>
    <definedName name="_______________Apr02" localSheetId="7">[6]Newabstract!#REF!</definedName>
    <definedName name="_______________Apr02" localSheetId="8">[5]Newabstract!#REF!</definedName>
    <definedName name="_______________Apr02" localSheetId="5">[5]Newabstract!#REF!</definedName>
    <definedName name="_______________Apr02">[5]Newabstract!#REF!</definedName>
    <definedName name="_______________Apr03" localSheetId="6">[5]Newabstract!#REF!</definedName>
    <definedName name="_______________Apr03" localSheetId="7">[6]Newabstract!#REF!</definedName>
    <definedName name="_______________Apr03" localSheetId="8">[5]Newabstract!#REF!</definedName>
    <definedName name="_______________Apr03" localSheetId="5">[5]Newabstract!#REF!</definedName>
    <definedName name="_______________Apr03">[5]Newabstract!#REF!</definedName>
    <definedName name="_______________Apr04" localSheetId="6">[5]Newabstract!#REF!</definedName>
    <definedName name="_______________Apr04" localSheetId="7">[6]Newabstract!#REF!</definedName>
    <definedName name="_______________Apr04" localSheetId="8">[5]Newabstract!#REF!</definedName>
    <definedName name="_______________Apr04" localSheetId="5">[5]Newabstract!#REF!</definedName>
    <definedName name="_______________Apr04">[5]Newabstract!#REF!</definedName>
    <definedName name="_______________Apr05" localSheetId="6">[5]Newabstract!#REF!</definedName>
    <definedName name="_______________Apr05" localSheetId="7">[6]Newabstract!#REF!</definedName>
    <definedName name="_______________Apr05" localSheetId="8">[5]Newabstract!#REF!</definedName>
    <definedName name="_______________Apr05" localSheetId="5">[5]Newabstract!#REF!</definedName>
    <definedName name="_______________Apr05">[5]Newabstract!#REF!</definedName>
    <definedName name="_______________Apr06" localSheetId="6">[5]Newabstract!#REF!</definedName>
    <definedName name="_______________Apr06" localSheetId="7">[6]Newabstract!#REF!</definedName>
    <definedName name="_______________Apr06" localSheetId="8">[5]Newabstract!#REF!</definedName>
    <definedName name="_______________Apr06" localSheetId="5">[5]Newabstract!#REF!</definedName>
    <definedName name="_______________Apr06">[5]Newabstract!#REF!</definedName>
    <definedName name="_______________Apr07" localSheetId="6">[5]Newabstract!#REF!</definedName>
    <definedName name="_______________Apr07" localSheetId="7">[6]Newabstract!#REF!</definedName>
    <definedName name="_______________Apr07" localSheetId="8">[5]Newabstract!#REF!</definedName>
    <definedName name="_______________Apr07" localSheetId="5">[5]Newabstract!#REF!</definedName>
    <definedName name="_______________Apr07">[5]Newabstract!#REF!</definedName>
    <definedName name="_______________Apr08" localSheetId="6">[5]Newabstract!#REF!</definedName>
    <definedName name="_______________Apr08" localSheetId="7">[6]Newabstract!#REF!</definedName>
    <definedName name="_______________Apr08" localSheetId="8">[5]Newabstract!#REF!</definedName>
    <definedName name="_______________Apr08" localSheetId="5">[5]Newabstract!#REF!</definedName>
    <definedName name="_______________Apr08">[5]Newabstract!#REF!</definedName>
    <definedName name="_______________Apr09" localSheetId="6">[5]Newabstract!#REF!</definedName>
    <definedName name="_______________Apr09" localSheetId="7">[6]Newabstract!#REF!</definedName>
    <definedName name="_______________Apr09" localSheetId="8">[5]Newabstract!#REF!</definedName>
    <definedName name="_______________Apr09" localSheetId="5">[5]Newabstract!#REF!</definedName>
    <definedName name="_______________Apr09">[5]Newabstract!#REF!</definedName>
    <definedName name="_______________Apr10" localSheetId="6">[5]Newabstract!#REF!</definedName>
    <definedName name="_______________Apr10" localSheetId="7">[6]Newabstract!#REF!</definedName>
    <definedName name="_______________Apr10" localSheetId="8">[5]Newabstract!#REF!</definedName>
    <definedName name="_______________Apr10" localSheetId="5">[5]Newabstract!#REF!</definedName>
    <definedName name="_______________Apr10">[5]Newabstract!#REF!</definedName>
    <definedName name="_______________Apr11" localSheetId="6">[5]Newabstract!#REF!</definedName>
    <definedName name="_______________Apr11" localSheetId="7">[6]Newabstract!#REF!</definedName>
    <definedName name="_______________Apr11" localSheetId="8">[5]Newabstract!#REF!</definedName>
    <definedName name="_______________Apr11" localSheetId="5">[5]Newabstract!#REF!</definedName>
    <definedName name="_______________Apr11">[5]Newabstract!#REF!</definedName>
    <definedName name="_______________Apr13" localSheetId="6">[5]Newabstract!#REF!</definedName>
    <definedName name="_______________Apr13" localSheetId="7">[6]Newabstract!#REF!</definedName>
    <definedName name="_______________Apr13" localSheetId="8">[5]Newabstract!#REF!</definedName>
    <definedName name="_______________Apr13" localSheetId="5">[5]Newabstract!#REF!</definedName>
    <definedName name="_______________Apr13">[5]Newabstract!#REF!</definedName>
    <definedName name="_______________Apr14" localSheetId="6">[5]Newabstract!#REF!</definedName>
    <definedName name="_______________Apr14" localSheetId="7">[6]Newabstract!#REF!</definedName>
    <definedName name="_______________Apr14" localSheetId="8">[5]Newabstract!#REF!</definedName>
    <definedName name="_______________Apr14" localSheetId="5">[5]Newabstract!#REF!</definedName>
    <definedName name="_______________Apr14">[5]Newabstract!#REF!</definedName>
    <definedName name="_______________Apr15" localSheetId="6">[5]Newabstract!#REF!</definedName>
    <definedName name="_______________Apr15" localSheetId="7">[6]Newabstract!#REF!</definedName>
    <definedName name="_______________Apr15" localSheetId="8">[5]Newabstract!#REF!</definedName>
    <definedName name="_______________Apr15" localSheetId="5">[5]Newabstract!#REF!</definedName>
    <definedName name="_______________Apr15">[5]Newabstract!#REF!</definedName>
    <definedName name="_______________Apr16" localSheetId="6">[5]Newabstract!#REF!</definedName>
    <definedName name="_______________Apr16" localSheetId="7">[6]Newabstract!#REF!</definedName>
    <definedName name="_______________Apr16" localSheetId="8">[5]Newabstract!#REF!</definedName>
    <definedName name="_______________Apr16" localSheetId="5">[5]Newabstract!#REF!</definedName>
    <definedName name="_______________Apr16">[5]Newabstract!#REF!</definedName>
    <definedName name="_______________Apr17" localSheetId="6">[5]Newabstract!#REF!</definedName>
    <definedName name="_______________Apr17" localSheetId="7">[6]Newabstract!#REF!</definedName>
    <definedName name="_______________Apr17" localSheetId="8">[5]Newabstract!#REF!</definedName>
    <definedName name="_______________Apr17" localSheetId="5">[5]Newabstract!#REF!</definedName>
    <definedName name="_______________Apr17">[5]Newabstract!#REF!</definedName>
    <definedName name="_______________Apr20" localSheetId="6">[5]Newabstract!#REF!</definedName>
    <definedName name="_______________Apr20" localSheetId="7">[6]Newabstract!#REF!</definedName>
    <definedName name="_______________Apr20" localSheetId="8">[5]Newabstract!#REF!</definedName>
    <definedName name="_______________Apr20" localSheetId="5">[5]Newabstract!#REF!</definedName>
    <definedName name="_______________Apr20">[5]Newabstract!#REF!</definedName>
    <definedName name="_______________Apr21" localSheetId="6">[5]Newabstract!#REF!</definedName>
    <definedName name="_______________Apr21" localSheetId="7">[6]Newabstract!#REF!</definedName>
    <definedName name="_______________Apr21" localSheetId="8">[5]Newabstract!#REF!</definedName>
    <definedName name="_______________Apr21" localSheetId="5">[5]Newabstract!#REF!</definedName>
    <definedName name="_______________Apr21">[5]Newabstract!#REF!</definedName>
    <definedName name="_______________Apr22" localSheetId="6">[5]Newabstract!#REF!</definedName>
    <definedName name="_______________Apr22" localSheetId="7">[6]Newabstract!#REF!</definedName>
    <definedName name="_______________Apr22" localSheetId="8">[5]Newabstract!#REF!</definedName>
    <definedName name="_______________Apr22" localSheetId="5">[5]Newabstract!#REF!</definedName>
    <definedName name="_______________Apr22">[5]Newabstract!#REF!</definedName>
    <definedName name="_______________Apr23" localSheetId="6">[5]Newabstract!#REF!</definedName>
    <definedName name="_______________Apr23" localSheetId="7">[6]Newabstract!#REF!</definedName>
    <definedName name="_______________Apr23" localSheetId="8">[5]Newabstract!#REF!</definedName>
    <definedName name="_______________Apr23" localSheetId="5">[5]Newabstract!#REF!</definedName>
    <definedName name="_______________Apr23">[5]Newabstract!#REF!</definedName>
    <definedName name="_______________Apr24" localSheetId="6">[5]Newabstract!#REF!</definedName>
    <definedName name="_______________Apr24" localSheetId="7">[6]Newabstract!#REF!</definedName>
    <definedName name="_______________Apr24" localSheetId="8">[5]Newabstract!#REF!</definedName>
    <definedName name="_______________Apr24" localSheetId="5">[5]Newabstract!#REF!</definedName>
    <definedName name="_______________Apr24">[5]Newabstract!#REF!</definedName>
    <definedName name="_______________Apr27" localSheetId="6">[5]Newabstract!#REF!</definedName>
    <definedName name="_______________Apr27" localSheetId="7">[6]Newabstract!#REF!</definedName>
    <definedName name="_______________Apr27" localSheetId="8">[5]Newabstract!#REF!</definedName>
    <definedName name="_______________Apr27" localSheetId="5">[5]Newabstract!#REF!</definedName>
    <definedName name="_______________Apr27">[5]Newabstract!#REF!</definedName>
    <definedName name="_______________Apr28" localSheetId="6">[5]Newabstract!#REF!</definedName>
    <definedName name="_______________Apr28" localSheetId="7">[6]Newabstract!#REF!</definedName>
    <definedName name="_______________Apr28" localSheetId="8">[5]Newabstract!#REF!</definedName>
    <definedName name="_______________Apr28" localSheetId="5">[5]Newabstract!#REF!</definedName>
    <definedName name="_______________Apr28">[5]Newabstract!#REF!</definedName>
    <definedName name="_______________Apr29" localSheetId="6">[5]Newabstract!#REF!</definedName>
    <definedName name="_______________Apr29" localSheetId="7">[6]Newabstract!#REF!</definedName>
    <definedName name="_______________Apr29" localSheetId="8">[5]Newabstract!#REF!</definedName>
    <definedName name="_______________Apr29" localSheetId="5">[5]Newabstract!#REF!</definedName>
    <definedName name="_______________Apr29">[5]Newabstract!#REF!</definedName>
    <definedName name="_______________Apr30" localSheetId="6">[5]Newabstract!#REF!</definedName>
    <definedName name="_______________Apr30" localSheetId="7">[6]Newabstract!#REF!</definedName>
    <definedName name="_______________Apr30" localSheetId="8">[5]Newabstract!#REF!</definedName>
    <definedName name="_______________Apr30" localSheetId="5">[5]Newabstract!#REF!</definedName>
    <definedName name="_______________Apr30">[5]Newabstract!#REF!</definedName>
    <definedName name="_______________B1" localSheetId="6" hidden="1">{"pl_t&amp;d",#N/A,FALSE,"p&amp;l_t&amp;D_01_02 (2)"}</definedName>
    <definedName name="_______________B1" localSheetId="7" hidden="1">{"pl_t&amp;d",#N/A,FALSE,"p&amp;l_t&amp;D_01_02 (2)"}</definedName>
    <definedName name="_______________B1" localSheetId="8" hidden="1">{"pl_t&amp;d",#N/A,FALSE,"p&amp;l_t&amp;D_01_02 (2)"}</definedName>
    <definedName name="_______________B1" hidden="1">{"pl_t&amp;d",#N/A,FALSE,"p&amp;l_t&amp;D_01_02 (2)"}</definedName>
    <definedName name="_______________BSD1" localSheetId="6">#REF!</definedName>
    <definedName name="_______________BSD1" localSheetId="7">#REF!</definedName>
    <definedName name="_______________BSD1" localSheetId="8">#REF!</definedName>
    <definedName name="_______________BSD1" localSheetId="5">#REF!</definedName>
    <definedName name="_______________BSD1">#REF!</definedName>
    <definedName name="_______________BSD2" localSheetId="6">#REF!</definedName>
    <definedName name="_______________BSD2" localSheetId="7">#REF!</definedName>
    <definedName name="_______________BSD2" localSheetId="8">#REF!</definedName>
    <definedName name="_______________BSD2" localSheetId="5">#REF!</definedName>
    <definedName name="_______________BSD2">#REF!</definedName>
    <definedName name="_______________DAT12" localSheetId="6">[7]Sheet1!#REF!</definedName>
    <definedName name="_______________DAT12" localSheetId="7">[5]Sheet1!#REF!</definedName>
    <definedName name="_______________DAT12" localSheetId="8">[7]Sheet1!#REF!</definedName>
    <definedName name="_______________DAT12" localSheetId="5">[7]Sheet1!#REF!</definedName>
    <definedName name="_______________DAT12">[7]Sheet1!#REF!</definedName>
    <definedName name="_______________DAT13" localSheetId="6">[7]Sheet1!#REF!</definedName>
    <definedName name="_______________DAT13" localSheetId="7">[5]Sheet1!#REF!</definedName>
    <definedName name="_______________DAT13" localSheetId="8">[7]Sheet1!#REF!</definedName>
    <definedName name="_______________DAT13" localSheetId="5">[7]Sheet1!#REF!</definedName>
    <definedName name="_______________DAT13">[7]Sheet1!#REF!</definedName>
    <definedName name="_______________DAT15" localSheetId="6">[7]Sheet1!#REF!</definedName>
    <definedName name="_______________DAT15" localSheetId="7">[5]Sheet1!#REF!</definedName>
    <definedName name="_______________DAT15" localSheetId="8">[7]Sheet1!#REF!</definedName>
    <definedName name="_______________DAT15" localSheetId="5">[7]Sheet1!#REF!</definedName>
    <definedName name="_______________DAT15">[7]Sheet1!#REF!</definedName>
    <definedName name="_______________DAT16" localSheetId="6">[7]Sheet1!#REF!</definedName>
    <definedName name="_______________DAT16" localSheetId="7">[5]Sheet1!#REF!</definedName>
    <definedName name="_______________DAT16" localSheetId="8">[7]Sheet1!#REF!</definedName>
    <definedName name="_______________DAT16" localSheetId="5">[7]Sheet1!#REF!</definedName>
    <definedName name="_______________DAT16">[7]Sheet1!#REF!</definedName>
    <definedName name="_______________DAT17" localSheetId="6">[7]Sheet1!#REF!</definedName>
    <definedName name="_______________DAT17" localSheetId="7">[5]Sheet1!#REF!</definedName>
    <definedName name="_______________DAT17" localSheetId="8">[7]Sheet1!#REF!</definedName>
    <definedName name="_______________DAT17" localSheetId="5">[7]Sheet1!#REF!</definedName>
    <definedName name="_______________DAT17">[7]Sheet1!#REF!</definedName>
    <definedName name="_______________DAT18" localSheetId="6">[7]Sheet1!#REF!</definedName>
    <definedName name="_______________DAT18" localSheetId="7">[5]Sheet1!#REF!</definedName>
    <definedName name="_______________DAT18" localSheetId="8">[7]Sheet1!#REF!</definedName>
    <definedName name="_______________DAT18" localSheetId="5">[7]Sheet1!#REF!</definedName>
    <definedName name="_______________DAT18">[7]Sheet1!#REF!</definedName>
    <definedName name="_______________DAT19" localSheetId="6">[7]Sheet1!#REF!</definedName>
    <definedName name="_______________DAT19" localSheetId="7">[5]Sheet1!#REF!</definedName>
    <definedName name="_______________DAT19" localSheetId="8">[7]Sheet1!#REF!</definedName>
    <definedName name="_______________DAT19" localSheetId="5">[7]Sheet1!#REF!</definedName>
    <definedName name="_______________DAT19">[7]Sheet1!#REF!</definedName>
    <definedName name="_______________dd1" localSheetId="6" hidden="1">{"pl_t&amp;d",#N/A,FALSE,"p&amp;l_t&amp;D_01_02 (2)"}</definedName>
    <definedName name="_______________dd1" localSheetId="7" hidden="1">{"pl_t&amp;d",#N/A,FALSE,"p&amp;l_t&amp;D_01_02 (2)"}</definedName>
    <definedName name="_______________dd1" localSheetId="8" hidden="1">{"pl_t&amp;d",#N/A,FALSE,"p&amp;l_t&amp;D_01_02 (2)"}</definedName>
    <definedName name="_______________dd1" hidden="1">{"pl_t&amp;d",#N/A,FALSE,"p&amp;l_t&amp;D_01_02 (2)"}</definedName>
    <definedName name="_______________dem2" localSheetId="6" hidden="1">{"pl_t&amp;d",#N/A,FALSE,"p&amp;l_t&amp;D_01_02 (2)"}</definedName>
    <definedName name="_______________dem2" localSheetId="7" hidden="1">{"pl_t&amp;d",#N/A,FALSE,"p&amp;l_t&amp;D_01_02 (2)"}</definedName>
    <definedName name="_______________dem2" localSheetId="8" hidden="1">{"pl_t&amp;d",#N/A,FALSE,"p&amp;l_t&amp;D_01_02 (2)"}</definedName>
    <definedName name="_______________dem2" hidden="1">{"pl_t&amp;d",#N/A,FALSE,"p&amp;l_t&amp;D_01_02 (2)"}</definedName>
    <definedName name="_______________dem3" localSheetId="6" hidden="1">{"pl_t&amp;d",#N/A,FALSE,"p&amp;l_t&amp;D_01_02 (2)"}</definedName>
    <definedName name="_______________dem3" localSheetId="7" hidden="1">{"pl_t&amp;d",#N/A,FALSE,"p&amp;l_t&amp;D_01_02 (2)"}</definedName>
    <definedName name="_______________dem3" localSheetId="8" hidden="1">{"pl_t&amp;d",#N/A,FALSE,"p&amp;l_t&amp;D_01_02 (2)"}</definedName>
    <definedName name="_______________dem3" hidden="1">{"pl_t&amp;d",#N/A,FALSE,"p&amp;l_t&amp;D_01_02 (2)"}</definedName>
    <definedName name="_______________den8" localSheetId="6" hidden="1">{"pl_t&amp;d",#N/A,FALSE,"p&amp;l_t&amp;D_01_02 (2)"}</definedName>
    <definedName name="_______________den8" localSheetId="7" hidden="1">{"pl_t&amp;d",#N/A,FALSE,"p&amp;l_t&amp;D_01_02 (2)"}</definedName>
    <definedName name="_______________den8" localSheetId="8" hidden="1">{"pl_t&amp;d",#N/A,FALSE,"p&amp;l_t&amp;D_01_02 (2)"}</definedName>
    <definedName name="_______________den8" hidden="1">{"pl_t&amp;d",#N/A,FALSE,"p&amp;l_t&amp;D_01_02 (2)"}</definedName>
    <definedName name="_______________fin2" localSheetId="6" hidden="1">{"pl_t&amp;d",#N/A,FALSE,"p&amp;l_t&amp;D_01_02 (2)"}</definedName>
    <definedName name="_______________fin2" localSheetId="7" hidden="1">{"pl_t&amp;d",#N/A,FALSE,"p&amp;l_t&amp;D_01_02 (2)"}</definedName>
    <definedName name="_______________fin2" localSheetId="8" hidden="1">{"pl_t&amp;d",#N/A,FALSE,"p&amp;l_t&amp;D_01_02 (2)"}</definedName>
    <definedName name="_______________fin2" hidden="1">{"pl_t&amp;d",#N/A,FALSE,"p&amp;l_t&amp;D_01_02 (2)"}</definedName>
    <definedName name="_______________for5" localSheetId="6" hidden="1">{"pl_t&amp;d",#N/A,FALSE,"p&amp;l_t&amp;D_01_02 (2)"}</definedName>
    <definedName name="_______________for5" localSheetId="7" hidden="1">{"pl_t&amp;d",#N/A,FALSE,"p&amp;l_t&amp;D_01_02 (2)"}</definedName>
    <definedName name="_______________for5" localSheetId="8" hidden="1">{"pl_t&amp;d",#N/A,FALSE,"p&amp;l_t&amp;D_01_02 (2)"}</definedName>
    <definedName name="_______________for5" hidden="1">{"pl_t&amp;d",#N/A,FALSE,"p&amp;l_t&amp;D_01_02 (2)"}</definedName>
    <definedName name="_______________G1" localSheetId="6">#REF!</definedName>
    <definedName name="_______________G1" localSheetId="7">#REF!</definedName>
    <definedName name="_______________G1" localSheetId="8">#REF!</definedName>
    <definedName name="_______________G1" localSheetId="5">#REF!</definedName>
    <definedName name="_______________G1">#REF!</definedName>
    <definedName name="_______________IED1" localSheetId="6">#REF!</definedName>
    <definedName name="_______________IED1" localSheetId="7">#REF!</definedName>
    <definedName name="_______________IED1" localSheetId="8">#REF!</definedName>
    <definedName name="_______________IED1" localSheetId="5">#REF!</definedName>
    <definedName name="_______________IED1">#REF!</definedName>
    <definedName name="_______________IED2" localSheetId="6">#REF!</definedName>
    <definedName name="_______________IED2" localSheetId="7">#REF!</definedName>
    <definedName name="_______________IED2" localSheetId="8">#REF!</definedName>
    <definedName name="_______________IED2" localSheetId="5">#REF!</definedName>
    <definedName name="_______________IED2">#REF!</definedName>
    <definedName name="_______________j3" localSheetId="6" hidden="1">{"pl_t&amp;d",#N/A,FALSE,"p&amp;l_t&amp;D_01_02 (2)"}</definedName>
    <definedName name="_______________j3" localSheetId="7" hidden="1">{"pl_t&amp;d",#N/A,FALSE,"p&amp;l_t&amp;D_01_02 (2)"}</definedName>
    <definedName name="_______________j3" localSheetId="8" hidden="1">{"pl_t&amp;d",#N/A,FALSE,"p&amp;l_t&amp;D_01_02 (2)"}</definedName>
    <definedName name="_______________j3" hidden="1">{"pl_t&amp;d",#N/A,FALSE,"p&amp;l_t&amp;D_01_02 (2)"}</definedName>
    <definedName name="_______________j4" localSheetId="6" hidden="1">{"pl_t&amp;d",#N/A,FALSE,"p&amp;l_t&amp;D_01_02 (2)"}</definedName>
    <definedName name="_______________j4" localSheetId="7" hidden="1">{"pl_t&amp;d",#N/A,FALSE,"p&amp;l_t&amp;D_01_02 (2)"}</definedName>
    <definedName name="_______________j4" localSheetId="8" hidden="1">{"pl_t&amp;d",#N/A,FALSE,"p&amp;l_t&amp;D_01_02 (2)"}</definedName>
    <definedName name="_______________j4" hidden="1">{"pl_t&amp;d",#N/A,FALSE,"p&amp;l_t&amp;D_01_02 (2)"}</definedName>
    <definedName name="_______________j5" localSheetId="6" hidden="1">{"pl_t&amp;d",#N/A,FALSE,"p&amp;l_t&amp;D_01_02 (2)"}</definedName>
    <definedName name="_______________j5" localSheetId="7" hidden="1">{"pl_t&amp;d",#N/A,FALSE,"p&amp;l_t&amp;D_01_02 (2)"}</definedName>
    <definedName name="_______________j5" localSheetId="8" hidden="1">{"pl_t&amp;d",#N/A,FALSE,"p&amp;l_t&amp;D_01_02 (2)"}</definedName>
    <definedName name="_______________j5" hidden="1">{"pl_t&amp;d",#N/A,FALSE,"p&amp;l_t&amp;D_01_02 (2)"}</definedName>
    <definedName name="_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_jpl1" localSheetId="6" hidden="1">#REF!</definedName>
    <definedName name="_______________jpl1" localSheetId="7" hidden="1">#REF!</definedName>
    <definedName name="_______________jpl1" localSheetId="8" hidden="1">#REF!</definedName>
    <definedName name="_______________jpl1" localSheetId="5" hidden="1">#REF!</definedName>
    <definedName name="_______________jpl1" hidden="1">#REF!</definedName>
    <definedName name="_______________k1" localSheetId="6" hidden="1">{"pl_t&amp;d",#N/A,FALSE,"p&amp;l_t&amp;D_01_02 (2)"}</definedName>
    <definedName name="_______________k1" localSheetId="7" hidden="1">{"pl_t&amp;d",#N/A,FALSE,"p&amp;l_t&amp;D_01_02 (2)"}</definedName>
    <definedName name="_______________k1" localSheetId="8" hidden="1">{"pl_t&amp;d",#N/A,FALSE,"p&amp;l_t&amp;D_01_02 (2)"}</definedName>
    <definedName name="_______________k1" hidden="1">{"pl_t&amp;d",#N/A,FALSE,"p&amp;l_t&amp;D_01_02 (2)"}</definedName>
    <definedName name="_______________Mar06" localSheetId="6">[5]Newabstract!#REF!</definedName>
    <definedName name="_______________Mar06" localSheetId="7">[6]Newabstract!#REF!</definedName>
    <definedName name="_______________Mar06" localSheetId="8">[5]Newabstract!#REF!</definedName>
    <definedName name="_______________Mar06" localSheetId="5">[5]Newabstract!#REF!</definedName>
    <definedName name="_______________Mar06">[5]Newabstract!#REF!</definedName>
    <definedName name="_______________Mar09" localSheetId="6">[5]Newabstract!#REF!</definedName>
    <definedName name="_______________Mar09" localSheetId="7">[6]Newabstract!#REF!</definedName>
    <definedName name="_______________Mar09" localSheetId="8">[5]Newabstract!#REF!</definedName>
    <definedName name="_______________Mar09" localSheetId="5">[5]Newabstract!#REF!</definedName>
    <definedName name="_______________Mar09">[5]Newabstract!#REF!</definedName>
    <definedName name="_______________Mar10" localSheetId="6">[5]Newabstract!#REF!</definedName>
    <definedName name="_______________Mar10" localSheetId="7">[6]Newabstract!#REF!</definedName>
    <definedName name="_______________Mar10" localSheetId="8">[5]Newabstract!#REF!</definedName>
    <definedName name="_______________Mar10" localSheetId="5">[5]Newabstract!#REF!</definedName>
    <definedName name="_______________Mar10">[5]Newabstract!#REF!</definedName>
    <definedName name="_______________Mar11" localSheetId="6">[5]Newabstract!#REF!</definedName>
    <definedName name="_______________Mar11" localSheetId="7">[6]Newabstract!#REF!</definedName>
    <definedName name="_______________Mar11" localSheetId="8">[5]Newabstract!#REF!</definedName>
    <definedName name="_______________Mar11" localSheetId="5">[5]Newabstract!#REF!</definedName>
    <definedName name="_______________Mar11">[5]Newabstract!#REF!</definedName>
    <definedName name="_______________Mar12" localSheetId="6">[5]Newabstract!#REF!</definedName>
    <definedName name="_______________Mar12" localSheetId="7">[6]Newabstract!#REF!</definedName>
    <definedName name="_______________Mar12" localSheetId="8">[5]Newabstract!#REF!</definedName>
    <definedName name="_______________Mar12" localSheetId="5">[5]Newabstract!#REF!</definedName>
    <definedName name="_______________Mar12">[5]Newabstract!#REF!</definedName>
    <definedName name="_______________Mar13" localSheetId="6">[5]Newabstract!#REF!</definedName>
    <definedName name="_______________Mar13" localSheetId="7">[6]Newabstract!#REF!</definedName>
    <definedName name="_______________Mar13" localSheetId="8">[5]Newabstract!#REF!</definedName>
    <definedName name="_______________Mar13" localSheetId="5">[5]Newabstract!#REF!</definedName>
    <definedName name="_______________Mar13">[5]Newabstract!#REF!</definedName>
    <definedName name="_______________Mar16" localSheetId="6">[5]Newabstract!#REF!</definedName>
    <definedName name="_______________Mar16" localSheetId="7">[6]Newabstract!#REF!</definedName>
    <definedName name="_______________Mar16" localSheetId="8">[5]Newabstract!#REF!</definedName>
    <definedName name="_______________Mar16" localSheetId="5">[5]Newabstract!#REF!</definedName>
    <definedName name="_______________Mar16">[5]Newabstract!#REF!</definedName>
    <definedName name="_______________Mar17" localSheetId="6">[5]Newabstract!#REF!</definedName>
    <definedName name="_______________Mar17" localSheetId="7">[6]Newabstract!#REF!</definedName>
    <definedName name="_______________Mar17" localSheetId="8">[5]Newabstract!#REF!</definedName>
    <definedName name="_______________Mar17" localSheetId="5">[5]Newabstract!#REF!</definedName>
    <definedName name="_______________Mar17">[5]Newabstract!#REF!</definedName>
    <definedName name="_______________Mar18" localSheetId="6">[5]Newabstract!#REF!</definedName>
    <definedName name="_______________Mar18" localSheetId="7">[6]Newabstract!#REF!</definedName>
    <definedName name="_______________Mar18" localSheetId="8">[5]Newabstract!#REF!</definedName>
    <definedName name="_______________Mar18" localSheetId="5">[5]Newabstract!#REF!</definedName>
    <definedName name="_______________Mar18">[5]Newabstract!#REF!</definedName>
    <definedName name="_______________Mar19" localSheetId="6">[5]Newabstract!#REF!</definedName>
    <definedName name="_______________Mar19" localSheetId="7">[6]Newabstract!#REF!</definedName>
    <definedName name="_______________Mar19" localSheetId="8">[5]Newabstract!#REF!</definedName>
    <definedName name="_______________Mar19" localSheetId="5">[5]Newabstract!#REF!</definedName>
    <definedName name="_______________Mar19">[5]Newabstract!#REF!</definedName>
    <definedName name="_______________Mar20" localSheetId="6">[5]Newabstract!#REF!</definedName>
    <definedName name="_______________Mar20" localSheetId="7">[6]Newabstract!#REF!</definedName>
    <definedName name="_______________Mar20" localSheetId="8">[5]Newabstract!#REF!</definedName>
    <definedName name="_______________Mar20" localSheetId="5">[5]Newabstract!#REF!</definedName>
    <definedName name="_______________Mar20">[5]Newabstract!#REF!</definedName>
    <definedName name="_______________Mar23" localSheetId="6">[5]Newabstract!#REF!</definedName>
    <definedName name="_______________Mar23" localSheetId="7">[6]Newabstract!#REF!</definedName>
    <definedName name="_______________Mar23" localSheetId="8">[5]Newabstract!#REF!</definedName>
    <definedName name="_______________Mar23" localSheetId="5">[5]Newabstract!#REF!</definedName>
    <definedName name="_______________Mar23">[5]Newabstract!#REF!</definedName>
    <definedName name="_______________Mar24" localSheetId="6">[5]Newabstract!#REF!</definedName>
    <definedName name="_______________Mar24" localSheetId="7">[6]Newabstract!#REF!</definedName>
    <definedName name="_______________Mar24" localSheetId="8">[5]Newabstract!#REF!</definedName>
    <definedName name="_______________Mar24" localSheetId="5">[5]Newabstract!#REF!</definedName>
    <definedName name="_______________Mar24">[5]Newabstract!#REF!</definedName>
    <definedName name="_______________Mar25" localSheetId="6">[5]Newabstract!#REF!</definedName>
    <definedName name="_______________Mar25" localSheetId="7">[6]Newabstract!#REF!</definedName>
    <definedName name="_______________Mar25" localSheetId="8">[5]Newabstract!#REF!</definedName>
    <definedName name="_______________Mar25" localSheetId="5">[5]Newabstract!#REF!</definedName>
    <definedName name="_______________Mar25">[5]Newabstract!#REF!</definedName>
    <definedName name="_______________Mar26" localSheetId="6">[5]Newabstract!#REF!</definedName>
    <definedName name="_______________Mar26" localSheetId="7">[6]Newabstract!#REF!</definedName>
    <definedName name="_______________Mar26" localSheetId="8">[5]Newabstract!#REF!</definedName>
    <definedName name="_______________Mar26" localSheetId="5">[5]Newabstract!#REF!</definedName>
    <definedName name="_______________Mar26">[5]Newabstract!#REF!</definedName>
    <definedName name="_______________Mar27" localSheetId="6">[5]Newabstract!#REF!</definedName>
    <definedName name="_______________Mar27" localSheetId="7">[6]Newabstract!#REF!</definedName>
    <definedName name="_______________Mar27" localSheetId="8">[5]Newabstract!#REF!</definedName>
    <definedName name="_______________Mar27" localSheetId="5">[5]Newabstract!#REF!</definedName>
    <definedName name="_______________Mar27">[5]Newabstract!#REF!</definedName>
    <definedName name="_______________Mar28" localSheetId="6">[5]Newabstract!#REF!</definedName>
    <definedName name="_______________Mar28" localSheetId="7">[6]Newabstract!#REF!</definedName>
    <definedName name="_______________Mar28" localSheetId="8">[5]Newabstract!#REF!</definedName>
    <definedName name="_______________Mar28" localSheetId="5">[5]Newabstract!#REF!</definedName>
    <definedName name="_______________Mar28">[5]Newabstract!#REF!</definedName>
    <definedName name="_______________Mar30" localSheetId="6">[5]Newabstract!#REF!</definedName>
    <definedName name="_______________Mar30" localSheetId="7">[6]Newabstract!#REF!</definedName>
    <definedName name="_______________Mar30" localSheetId="8">[5]Newabstract!#REF!</definedName>
    <definedName name="_______________Mar30" localSheetId="5">[5]Newabstract!#REF!</definedName>
    <definedName name="_______________Mar30">[5]Newabstract!#REF!</definedName>
    <definedName name="_______________Mar31" localSheetId="6">[5]Newabstract!#REF!</definedName>
    <definedName name="_______________Mar31" localSheetId="7">[6]Newabstract!#REF!</definedName>
    <definedName name="_______________Mar31" localSheetId="8">[5]Newabstract!#REF!</definedName>
    <definedName name="_______________Mar31" localSheetId="5">[5]Newabstract!#REF!</definedName>
    <definedName name="_______________Mar31">[5]Newabstract!#REF!</definedName>
    <definedName name="_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_new1" localSheetId="6" hidden="1">{"pl_t&amp;d",#N/A,FALSE,"p&amp;l_t&amp;D_01_02 (2)"}</definedName>
    <definedName name="_______________new1" localSheetId="7" hidden="1">{"pl_t&amp;d",#N/A,FALSE,"p&amp;l_t&amp;D_01_02 (2)"}</definedName>
    <definedName name="_______________new1" localSheetId="8" hidden="1">{"pl_t&amp;d",#N/A,FALSE,"p&amp;l_t&amp;D_01_02 (2)"}</definedName>
    <definedName name="_______________new1" hidden="1">{"pl_t&amp;d",#N/A,FALSE,"p&amp;l_t&amp;D_01_02 (2)"}</definedName>
    <definedName name="_______________no1" localSheetId="6" hidden="1">{"pl_t&amp;d",#N/A,FALSE,"p&amp;l_t&amp;D_01_02 (2)"}</definedName>
    <definedName name="_______________no1" localSheetId="7" hidden="1">{"pl_t&amp;d",#N/A,FALSE,"p&amp;l_t&amp;D_01_02 (2)"}</definedName>
    <definedName name="_______________no1" localSheetId="8" hidden="1">{"pl_t&amp;d",#N/A,FALSE,"p&amp;l_t&amp;D_01_02 (2)"}</definedName>
    <definedName name="_______________no1" hidden="1">{"pl_t&amp;d",#N/A,FALSE,"p&amp;l_t&amp;D_01_02 (2)"}</definedName>
    <definedName name="_______________not1" localSheetId="6" hidden="1">{"pl_t&amp;d",#N/A,FALSE,"p&amp;l_t&amp;D_01_02 (2)"}</definedName>
    <definedName name="_______________not1" localSheetId="7" hidden="1">{"pl_t&amp;d",#N/A,FALSE,"p&amp;l_t&amp;D_01_02 (2)"}</definedName>
    <definedName name="_______________not1" localSheetId="8" hidden="1">{"pl_t&amp;d",#N/A,FALSE,"p&amp;l_t&amp;D_01_02 (2)"}</definedName>
    <definedName name="_______________not1" hidden="1">{"pl_t&amp;d",#N/A,FALSE,"p&amp;l_t&amp;D_01_02 (2)"}</definedName>
    <definedName name="_______________p1" localSheetId="6" hidden="1">{"pl_t&amp;d",#N/A,FALSE,"p&amp;l_t&amp;D_01_02 (2)"}</definedName>
    <definedName name="_______________p1" localSheetId="7" hidden="1">{"pl_t&amp;d",#N/A,FALSE,"p&amp;l_t&amp;D_01_02 (2)"}</definedName>
    <definedName name="_______________p1" localSheetId="8" hidden="1">{"pl_t&amp;d",#N/A,FALSE,"p&amp;l_t&amp;D_01_02 (2)"}</definedName>
    <definedName name="_______________p1" hidden="1">{"pl_t&amp;d",#N/A,FALSE,"p&amp;l_t&amp;D_01_02 (2)"}</definedName>
    <definedName name="_______________p2" localSheetId="6" hidden="1">{"pl_td_01_02",#N/A,FALSE,"p&amp;l_t&amp;D_01_02 (2)"}</definedName>
    <definedName name="_______________p2" localSheetId="7" hidden="1">{"pl_td_01_02",#N/A,FALSE,"p&amp;l_t&amp;D_01_02 (2)"}</definedName>
    <definedName name="_______________p2" localSheetId="8" hidden="1">{"pl_td_01_02",#N/A,FALSE,"p&amp;l_t&amp;D_01_02 (2)"}</definedName>
    <definedName name="_______________p2" hidden="1">{"pl_td_01_02",#N/A,FALSE,"p&amp;l_t&amp;D_01_02 (2)"}</definedName>
    <definedName name="_______________p3" localSheetId="6" hidden="1">{"pl_t&amp;d",#N/A,FALSE,"p&amp;l_t&amp;D_01_02 (2)"}</definedName>
    <definedName name="_______________p3" localSheetId="7" hidden="1">{"pl_t&amp;d",#N/A,FALSE,"p&amp;l_t&amp;D_01_02 (2)"}</definedName>
    <definedName name="_______________p3" localSheetId="8" hidden="1">{"pl_t&amp;d",#N/A,FALSE,"p&amp;l_t&amp;D_01_02 (2)"}</definedName>
    <definedName name="_______________p3" hidden="1">{"pl_t&amp;d",#N/A,FALSE,"p&amp;l_t&amp;D_01_02 (2)"}</definedName>
    <definedName name="_______________p4" localSheetId="6" hidden="1">{"pl_t&amp;d",#N/A,FALSE,"p&amp;l_t&amp;D_01_02 (2)"}</definedName>
    <definedName name="_______________p4" localSheetId="7" hidden="1">{"pl_t&amp;d",#N/A,FALSE,"p&amp;l_t&amp;D_01_02 (2)"}</definedName>
    <definedName name="_______________p4" localSheetId="8" hidden="1">{"pl_t&amp;d",#N/A,FALSE,"p&amp;l_t&amp;D_01_02 (2)"}</definedName>
    <definedName name="_______________p4" hidden="1">{"pl_t&amp;d",#N/A,FALSE,"p&amp;l_t&amp;D_01_02 (2)"}</definedName>
    <definedName name="_______________pp2" localSheetId="6">#REF!</definedName>
    <definedName name="_______________pp2" localSheetId="7">#REF!</definedName>
    <definedName name="_______________pp2" localSheetId="8">#REF!</definedName>
    <definedName name="_______________pp2" localSheetId="5">#REF!</definedName>
    <definedName name="_______________pp2">#REF!</definedName>
    <definedName name="_______________q2" localSheetId="6" hidden="1">{"pl_t&amp;d",#N/A,FALSE,"p&amp;l_t&amp;D_01_02 (2)"}</definedName>
    <definedName name="_______________q2" localSheetId="7" hidden="1">{"pl_t&amp;d",#N/A,FALSE,"p&amp;l_t&amp;D_01_02 (2)"}</definedName>
    <definedName name="_______________q2" localSheetId="8" hidden="1">{"pl_t&amp;d",#N/A,FALSE,"p&amp;l_t&amp;D_01_02 (2)"}</definedName>
    <definedName name="_______________q2" hidden="1">{"pl_t&amp;d",#N/A,FALSE,"p&amp;l_t&amp;D_01_02 (2)"}</definedName>
    <definedName name="_______________q3" localSheetId="6" hidden="1">{"pl_t&amp;d",#N/A,FALSE,"p&amp;l_t&amp;D_01_02 (2)"}</definedName>
    <definedName name="_______________q3" localSheetId="7" hidden="1">{"pl_t&amp;d",#N/A,FALSE,"p&amp;l_t&amp;D_01_02 (2)"}</definedName>
    <definedName name="_______________q3" localSheetId="8" hidden="1">{"pl_t&amp;d",#N/A,FALSE,"p&amp;l_t&amp;D_01_02 (2)"}</definedName>
    <definedName name="_______________q3" hidden="1">{"pl_t&amp;d",#N/A,FALSE,"p&amp;l_t&amp;D_01_02 (2)"}</definedName>
    <definedName name="_______________s1" localSheetId="6" hidden="1">{"pl_t&amp;d",#N/A,FALSE,"p&amp;l_t&amp;D_01_02 (2)"}</definedName>
    <definedName name="_______________s1" localSheetId="7" hidden="1">{"pl_t&amp;d",#N/A,FALSE,"p&amp;l_t&amp;D_01_02 (2)"}</definedName>
    <definedName name="_______________s1" localSheetId="8" hidden="1">{"pl_t&amp;d",#N/A,FALSE,"p&amp;l_t&amp;D_01_02 (2)"}</definedName>
    <definedName name="_______________s1" hidden="1">{"pl_t&amp;d",#N/A,FALSE,"p&amp;l_t&amp;D_01_02 (2)"}</definedName>
    <definedName name="_______________S180" localSheetId="6">[2]S3_GRP_CA!#REF!</definedName>
    <definedName name="_______________S180" localSheetId="7">[2]S3_GRP_CA!#REF!</definedName>
    <definedName name="_______________S180" localSheetId="8">[2]S3_GRP_CA!#REF!</definedName>
    <definedName name="_______________S180" localSheetId="5">[2]S3_GRP_CA!#REF!</definedName>
    <definedName name="_______________S180">[2]S3_GRP_CA!#REF!</definedName>
    <definedName name="_______________s2" localSheetId="6" hidden="1">{"pl_t&amp;d",#N/A,FALSE,"p&amp;l_t&amp;D_01_02 (2)"}</definedName>
    <definedName name="_______________s2" localSheetId="7" hidden="1">{"pl_t&amp;d",#N/A,FALSE,"p&amp;l_t&amp;D_01_02 (2)"}</definedName>
    <definedName name="_______________s2" localSheetId="8" hidden="1">{"pl_t&amp;d",#N/A,FALSE,"p&amp;l_t&amp;D_01_02 (2)"}</definedName>
    <definedName name="_______________s2" hidden="1">{"pl_t&amp;d",#N/A,FALSE,"p&amp;l_t&amp;D_01_02 (2)"}</definedName>
    <definedName name="_______________S6" localSheetId="6">[4]S5_CO_MA!#REF!</definedName>
    <definedName name="_______________S6" localSheetId="7">[4]S5_CO_MA!#REF!</definedName>
    <definedName name="_______________S6" localSheetId="8">[4]S5_CO_MA!#REF!</definedName>
    <definedName name="_______________S6" localSheetId="5">[4]S5_CO_MA!#REF!</definedName>
    <definedName name="_______________S6">[4]S5_CO_MA!#REF!</definedName>
    <definedName name="_______________SL1" localSheetId="6">[8]Salient1!#REF!</definedName>
    <definedName name="_______________SL1" localSheetId="7">[7]Salient1!#REF!</definedName>
    <definedName name="_______________SL1" localSheetId="8">[8]Salient1!#REF!</definedName>
    <definedName name="_______________SL1" localSheetId="5">[8]Salient1!#REF!</definedName>
    <definedName name="_______________SL1">[8]Salient1!#REF!</definedName>
    <definedName name="_______________SL2" localSheetId="6">[8]Salient1!#REF!</definedName>
    <definedName name="_______________SL2" localSheetId="7">[7]Salient1!#REF!</definedName>
    <definedName name="_______________SL2" localSheetId="8">[8]Salient1!#REF!</definedName>
    <definedName name="_______________SL2" localSheetId="5">[8]Salient1!#REF!</definedName>
    <definedName name="_______________SL2">[8]Salient1!#REF!</definedName>
    <definedName name="_______________SL3" localSheetId="6">[8]Salient1!#REF!</definedName>
    <definedName name="_______________SL3" localSheetId="7">[7]Salient1!#REF!</definedName>
    <definedName name="_______________SL3" localSheetId="8">[8]Salient1!#REF!</definedName>
    <definedName name="_______________SL3" localSheetId="5">[8]Salient1!#REF!</definedName>
    <definedName name="_______________SL3">[8]Salient1!#REF!</definedName>
    <definedName name="_______________SPR1" localSheetId="6">#REF!</definedName>
    <definedName name="_______________SPR1" localSheetId="7">#REF!</definedName>
    <definedName name="_______________SPR1" localSheetId="8">#REF!</definedName>
    <definedName name="_______________SPR1" localSheetId="5">#REF!</definedName>
    <definedName name="_______________SPR1">#REF!</definedName>
    <definedName name="_______________spr2" localSheetId="6">#REF!</definedName>
    <definedName name="_______________spr2" localSheetId="7">#REF!</definedName>
    <definedName name="_______________spr2" localSheetId="8">#REF!</definedName>
    <definedName name="_______________spr2" localSheetId="5">#REF!</definedName>
    <definedName name="_______________spr2">#REF!</definedName>
    <definedName name="_______________ss1" localSheetId="6" hidden="1">{"pl_t&amp;d",#N/A,FALSE,"p&amp;l_t&amp;D_01_02 (2)"}</definedName>
    <definedName name="_______________ss1" localSheetId="7" hidden="1">{"pl_t&amp;d",#N/A,FALSE,"p&amp;l_t&amp;D_01_02 (2)"}</definedName>
    <definedName name="_______________ss1" localSheetId="8" hidden="1">{"pl_t&amp;d",#N/A,FALSE,"p&amp;l_t&amp;D_01_02 (2)"}</definedName>
    <definedName name="_______________ss1" hidden="1">{"pl_t&amp;d",#N/A,FALSE,"p&amp;l_t&amp;D_01_02 (2)"}</definedName>
    <definedName name="_______________usd1" localSheetId="6">'[3]cash budget'!#REF!</definedName>
    <definedName name="_______________usd1" localSheetId="7">'[3]cash budget'!#REF!</definedName>
    <definedName name="_______________usd1" localSheetId="8">'[3]cash budget'!#REF!</definedName>
    <definedName name="_______________usd1" localSheetId="5">'[3]cash budget'!#REF!</definedName>
    <definedName name="_______________usd1">'[3]cash budget'!#REF!</definedName>
    <definedName name="_______________usd2" localSheetId="6">'[3]cash budget'!#REF!</definedName>
    <definedName name="_______________usd2" localSheetId="7">'[3]cash budget'!#REF!</definedName>
    <definedName name="_______________usd2" localSheetId="8">'[3]cash budget'!#REF!</definedName>
    <definedName name="_______________usd2" localSheetId="5">'[3]cash budget'!#REF!</definedName>
    <definedName name="_______________usd2">'[3]cash budget'!#REF!</definedName>
    <definedName name="_______________usd3" localSheetId="6">'[3]cash budget'!#REF!</definedName>
    <definedName name="_______________usd3" localSheetId="7">'[3]cash budget'!#REF!</definedName>
    <definedName name="_______________usd3" localSheetId="8">'[3]cash budget'!#REF!</definedName>
    <definedName name="_______________usd3" localSheetId="5">'[3]cash budget'!#REF!</definedName>
    <definedName name="_______________usd3">'[3]cash budget'!#REF!</definedName>
    <definedName name="_______________usd4" localSheetId="6">'[3]cash budget'!#REF!</definedName>
    <definedName name="_______________usd4" localSheetId="7">'[3]cash budget'!#REF!</definedName>
    <definedName name="_______________usd4" localSheetId="8">'[3]cash budget'!#REF!</definedName>
    <definedName name="_______________usd4" localSheetId="5">'[3]cash budget'!#REF!</definedName>
    <definedName name="_______________usd4">'[3]cash budget'!#REF!</definedName>
    <definedName name="_______________xlnm._FilterDatabase_1" localSheetId="6">#REF!</definedName>
    <definedName name="_______________xlnm._FilterDatabase_1" localSheetId="7">#REF!</definedName>
    <definedName name="_______________xlnm._FilterDatabase_1" localSheetId="8">#REF!</definedName>
    <definedName name="_______________xlnm._FilterDatabase_1" localSheetId="5">#REF!</definedName>
    <definedName name="_______________xlnm._FilterDatabase_1">#REF!</definedName>
    <definedName name="_______________xlnm.Database">"#REF!"</definedName>
    <definedName name="_______________xlnm.Print_Area">"#REF!"</definedName>
    <definedName name="_______________xlnm.Print_Titles">"#REF!"</definedName>
    <definedName name="______________A1000000" localSheetId="6">#REF!</definedName>
    <definedName name="______________A1000000" localSheetId="7">#REF!</definedName>
    <definedName name="______________A1000000" localSheetId="8">#REF!</definedName>
    <definedName name="______________A1000000" localSheetId="5">#REF!</definedName>
    <definedName name="______________A1000000">#REF!</definedName>
    <definedName name="______________a3" localSheetId="6" hidden="1">{"pl_t&amp;d",#N/A,FALSE,"p&amp;l_t&amp;D_01_02 (2)"}</definedName>
    <definedName name="______________a3" localSheetId="7" hidden="1">{"pl_t&amp;d",#N/A,FALSE,"p&amp;l_t&amp;D_01_02 (2)"}</definedName>
    <definedName name="______________a3" localSheetId="8" hidden="1">{"pl_t&amp;d",#N/A,FALSE,"p&amp;l_t&amp;D_01_02 (2)"}</definedName>
    <definedName name="______________a3" hidden="1">{"pl_t&amp;d",#N/A,FALSE,"p&amp;l_t&amp;D_01_02 (2)"}</definedName>
    <definedName name="______________A342542" localSheetId="6">#REF!</definedName>
    <definedName name="______________A342542" localSheetId="7">#REF!</definedName>
    <definedName name="______________A342542" localSheetId="8">#REF!</definedName>
    <definedName name="______________A342542" localSheetId="5">#REF!</definedName>
    <definedName name="______________A342542">#REF!</definedName>
    <definedName name="______________A920720" localSheetId="6">#REF!</definedName>
    <definedName name="______________A920720" localSheetId="7">#REF!</definedName>
    <definedName name="______________A920720" localSheetId="8">#REF!</definedName>
    <definedName name="______________A920720" localSheetId="5">#REF!</definedName>
    <definedName name="______________A920720">#REF!</definedName>
    <definedName name="______________aa1" localSheetId="6" hidden="1">{"pl_t&amp;d",#N/A,FALSE,"p&amp;l_t&amp;D_01_02 (2)"}</definedName>
    <definedName name="______________aa1" localSheetId="7" hidden="1">{"pl_t&amp;d",#N/A,FALSE,"p&amp;l_t&amp;D_01_02 (2)"}</definedName>
    <definedName name="______________aa1" localSheetId="8" hidden="1">{"pl_t&amp;d",#N/A,FALSE,"p&amp;l_t&amp;D_01_02 (2)"}</definedName>
    <definedName name="______________aa1" hidden="1">{"pl_t&amp;d",#N/A,FALSE,"p&amp;l_t&amp;D_01_02 (2)"}</definedName>
    <definedName name="______________Apr02" localSheetId="6">[5]Newabstract!#REF!</definedName>
    <definedName name="______________Apr02" localSheetId="7">[6]Newabstract!#REF!</definedName>
    <definedName name="______________Apr02" localSheetId="8">[5]Newabstract!#REF!</definedName>
    <definedName name="______________Apr02" localSheetId="5">[5]Newabstract!#REF!</definedName>
    <definedName name="______________Apr02">[5]Newabstract!#REF!</definedName>
    <definedName name="______________Apr03" localSheetId="6">[5]Newabstract!#REF!</definedName>
    <definedName name="______________Apr03" localSheetId="7">[6]Newabstract!#REF!</definedName>
    <definedName name="______________Apr03" localSheetId="8">[5]Newabstract!#REF!</definedName>
    <definedName name="______________Apr03" localSheetId="5">[5]Newabstract!#REF!</definedName>
    <definedName name="______________Apr03">[5]Newabstract!#REF!</definedName>
    <definedName name="______________Apr04" localSheetId="6">[5]Newabstract!#REF!</definedName>
    <definedName name="______________Apr04" localSheetId="7">[6]Newabstract!#REF!</definedName>
    <definedName name="______________Apr04" localSheetId="8">[5]Newabstract!#REF!</definedName>
    <definedName name="______________Apr04" localSheetId="5">[5]Newabstract!#REF!</definedName>
    <definedName name="______________Apr04">[5]Newabstract!#REF!</definedName>
    <definedName name="______________Apr05" localSheetId="6">[5]Newabstract!#REF!</definedName>
    <definedName name="______________Apr05" localSheetId="7">[6]Newabstract!#REF!</definedName>
    <definedName name="______________Apr05" localSheetId="8">[5]Newabstract!#REF!</definedName>
    <definedName name="______________Apr05" localSheetId="5">[5]Newabstract!#REF!</definedName>
    <definedName name="______________Apr05">[5]Newabstract!#REF!</definedName>
    <definedName name="______________Apr06" localSheetId="6">[5]Newabstract!#REF!</definedName>
    <definedName name="______________Apr06" localSheetId="7">[6]Newabstract!#REF!</definedName>
    <definedName name="______________Apr06" localSheetId="8">[5]Newabstract!#REF!</definedName>
    <definedName name="______________Apr06" localSheetId="5">[5]Newabstract!#REF!</definedName>
    <definedName name="______________Apr06">[5]Newabstract!#REF!</definedName>
    <definedName name="______________Apr07" localSheetId="6">[5]Newabstract!#REF!</definedName>
    <definedName name="______________Apr07" localSheetId="7">[6]Newabstract!#REF!</definedName>
    <definedName name="______________Apr07" localSheetId="8">[5]Newabstract!#REF!</definedName>
    <definedName name="______________Apr07" localSheetId="5">[5]Newabstract!#REF!</definedName>
    <definedName name="______________Apr07">[5]Newabstract!#REF!</definedName>
    <definedName name="______________Apr08" localSheetId="6">[5]Newabstract!#REF!</definedName>
    <definedName name="______________Apr08" localSheetId="7">[6]Newabstract!#REF!</definedName>
    <definedName name="______________Apr08" localSheetId="8">[5]Newabstract!#REF!</definedName>
    <definedName name="______________Apr08" localSheetId="5">[5]Newabstract!#REF!</definedName>
    <definedName name="______________Apr08">[5]Newabstract!#REF!</definedName>
    <definedName name="______________Apr09" localSheetId="6">[5]Newabstract!#REF!</definedName>
    <definedName name="______________Apr09" localSheetId="7">[6]Newabstract!#REF!</definedName>
    <definedName name="______________Apr09" localSheetId="8">[5]Newabstract!#REF!</definedName>
    <definedName name="______________Apr09" localSheetId="5">[5]Newabstract!#REF!</definedName>
    <definedName name="______________Apr09">[5]Newabstract!#REF!</definedName>
    <definedName name="______________Apr10" localSheetId="6">[5]Newabstract!#REF!</definedName>
    <definedName name="______________Apr10" localSheetId="7">[6]Newabstract!#REF!</definedName>
    <definedName name="______________Apr10" localSheetId="8">[5]Newabstract!#REF!</definedName>
    <definedName name="______________Apr10" localSheetId="5">[5]Newabstract!#REF!</definedName>
    <definedName name="______________Apr10">[5]Newabstract!#REF!</definedName>
    <definedName name="______________Apr11" localSheetId="6">[5]Newabstract!#REF!</definedName>
    <definedName name="______________Apr11" localSheetId="7">[6]Newabstract!#REF!</definedName>
    <definedName name="______________Apr11" localSheetId="8">[5]Newabstract!#REF!</definedName>
    <definedName name="______________Apr11" localSheetId="5">[5]Newabstract!#REF!</definedName>
    <definedName name="______________Apr11">[5]Newabstract!#REF!</definedName>
    <definedName name="______________Apr13" localSheetId="6">[5]Newabstract!#REF!</definedName>
    <definedName name="______________Apr13" localSheetId="7">[6]Newabstract!#REF!</definedName>
    <definedName name="______________Apr13" localSheetId="8">[5]Newabstract!#REF!</definedName>
    <definedName name="______________Apr13" localSheetId="5">[5]Newabstract!#REF!</definedName>
    <definedName name="______________Apr13">[5]Newabstract!#REF!</definedName>
    <definedName name="______________Apr14" localSheetId="6">[5]Newabstract!#REF!</definedName>
    <definedName name="______________Apr14" localSheetId="7">[6]Newabstract!#REF!</definedName>
    <definedName name="______________Apr14" localSheetId="8">[5]Newabstract!#REF!</definedName>
    <definedName name="______________Apr14" localSheetId="5">[5]Newabstract!#REF!</definedName>
    <definedName name="______________Apr14">[5]Newabstract!#REF!</definedName>
    <definedName name="______________Apr15" localSheetId="6">[5]Newabstract!#REF!</definedName>
    <definedName name="______________Apr15" localSheetId="7">[6]Newabstract!#REF!</definedName>
    <definedName name="______________Apr15" localSheetId="8">[5]Newabstract!#REF!</definedName>
    <definedName name="______________Apr15" localSheetId="5">[5]Newabstract!#REF!</definedName>
    <definedName name="______________Apr15">[5]Newabstract!#REF!</definedName>
    <definedName name="______________Apr16" localSheetId="6">[5]Newabstract!#REF!</definedName>
    <definedName name="______________Apr16" localSheetId="7">[6]Newabstract!#REF!</definedName>
    <definedName name="______________Apr16" localSheetId="8">[5]Newabstract!#REF!</definedName>
    <definedName name="______________Apr16" localSheetId="5">[5]Newabstract!#REF!</definedName>
    <definedName name="______________Apr16">[5]Newabstract!#REF!</definedName>
    <definedName name="______________Apr17" localSheetId="6">[5]Newabstract!#REF!</definedName>
    <definedName name="______________Apr17" localSheetId="7">[6]Newabstract!#REF!</definedName>
    <definedName name="______________Apr17" localSheetId="8">[5]Newabstract!#REF!</definedName>
    <definedName name="______________Apr17" localSheetId="5">[5]Newabstract!#REF!</definedName>
    <definedName name="______________Apr17">[5]Newabstract!#REF!</definedName>
    <definedName name="______________Apr20" localSheetId="6">[5]Newabstract!#REF!</definedName>
    <definedName name="______________Apr20" localSheetId="7">[6]Newabstract!#REF!</definedName>
    <definedName name="______________Apr20" localSheetId="8">[5]Newabstract!#REF!</definedName>
    <definedName name="______________Apr20" localSheetId="5">[5]Newabstract!#REF!</definedName>
    <definedName name="______________Apr20">[5]Newabstract!#REF!</definedName>
    <definedName name="______________Apr21" localSheetId="6">[5]Newabstract!#REF!</definedName>
    <definedName name="______________Apr21" localSheetId="7">[6]Newabstract!#REF!</definedName>
    <definedName name="______________Apr21" localSheetId="8">[5]Newabstract!#REF!</definedName>
    <definedName name="______________Apr21" localSheetId="5">[5]Newabstract!#REF!</definedName>
    <definedName name="______________Apr21">[5]Newabstract!#REF!</definedName>
    <definedName name="______________Apr22" localSheetId="6">[5]Newabstract!#REF!</definedName>
    <definedName name="______________Apr22" localSheetId="7">[6]Newabstract!#REF!</definedName>
    <definedName name="______________Apr22" localSheetId="8">[5]Newabstract!#REF!</definedName>
    <definedName name="______________Apr22" localSheetId="5">[5]Newabstract!#REF!</definedName>
    <definedName name="______________Apr22">[5]Newabstract!#REF!</definedName>
    <definedName name="______________Apr23" localSheetId="6">[5]Newabstract!#REF!</definedName>
    <definedName name="______________Apr23" localSheetId="7">[6]Newabstract!#REF!</definedName>
    <definedName name="______________Apr23" localSheetId="8">[5]Newabstract!#REF!</definedName>
    <definedName name="______________Apr23" localSheetId="5">[5]Newabstract!#REF!</definedName>
    <definedName name="______________Apr23">[5]Newabstract!#REF!</definedName>
    <definedName name="______________Apr24" localSheetId="6">[5]Newabstract!#REF!</definedName>
    <definedName name="______________Apr24" localSheetId="7">[6]Newabstract!#REF!</definedName>
    <definedName name="______________Apr24" localSheetId="8">[5]Newabstract!#REF!</definedName>
    <definedName name="______________Apr24" localSheetId="5">[5]Newabstract!#REF!</definedName>
    <definedName name="______________Apr24">[5]Newabstract!#REF!</definedName>
    <definedName name="______________Apr27" localSheetId="6">[5]Newabstract!#REF!</definedName>
    <definedName name="______________Apr27" localSheetId="7">[6]Newabstract!#REF!</definedName>
    <definedName name="______________Apr27" localSheetId="8">[5]Newabstract!#REF!</definedName>
    <definedName name="______________Apr27" localSheetId="5">[5]Newabstract!#REF!</definedName>
    <definedName name="______________Apr27">[5]Newabstract!#REF!</definedName>
    <definedName name="______________Apr28" localSheetId="6">[5]Newabstract!#REF!</definedName>
    <definedName name="______________Apr28" localSheetId="7">[6]Newabstract!#REF!</definedName>
    <definedName name="______________Apr28" localSheetId="8">[5]Newabstract!#REF!</definedName>
    <definedName name="______________Apr28" localSheetId="5">[5]Newabstract!#REF!</definedName>
    <definedName name="______________Apr28">[5]Newabstract!#REF!</definedName>
    <definedName name="______________Apr29" localSheetId="6">[5]Newabstract!#REF!</definedName>
    <definedName name="______________Apr29" localSheetId="7">[6]Newabstract!#REF!</definedName>
    <definedName name="______________Apr29" localSheetId="8">[5]Newabstract!#REF!</definedName>
    <definedName name="______________Apr29" localSheetId="5">[5]Newabstract!#REF!</definedName>
    <definedName name="______________Apr29">[5]Newabstract!#REF!</definedName>
    <definedName name="______________Apr30" localSheetId="6">[5]Newabstract!#REF!</definedName>
    <definedName name="______________Apr30" localSheetId="7">[6]Newabstract!#REF!</definedName>
    <definedName name="______________Apr30" localSheetId="8">[5]Newabstract!#REF!</definedName>
    <definedName name="______________Apr30" localSheetId="5">[5]Newabstract!#REF!</definedName>
    <definedName name="______________Apr30">[5]Newabstract!#REF!</definedName>
    <definedName name="______________B1" localSheetId="6" hidden="1">{"pl_t&amp;d",#N/A,FALSE,"p&amp;l_t&amp;D_01_02 (2)"}</definedName>
    <definedName name="______________B1" localSheetId="7" hidden="1">{"pl_t&amp;d",#N/A,FALSE,"p&amp;l_t&amp;D_01_02 (2)"}</definedName>
    <definedName name="______________B1" localSheetId="8" hidden="1">{"pl_t&amp;d",#N/A,FALSE,"p&amp;l_t&amp;D_01_02 (2)"}</definedName>
    <definedName name="______________B1" hidden="1">{"pl_t&amp;d",#N/A,FALSE,"p&amp;l_t&amp;D_01_02 (2)"}</definedName>
    <definedName name="______________BSD1" localSheetId="6">#REF!</definedName>
    <definedName name="______________BSD1" localSheetId="7">#REF!</definedName>
    <definedName name="______________BSD1" localSheetId="8">#REF!</definedName>
    <definedName name="______________BSD1" localSheetId="5">#REF!</definedName>
    <definedName name="______________BSD1">#REF!</definedName>
    <definedName name="______________BSD2" localSheetId="6">#REF!</definedName>
    <definedName name="______________BSD2" localSheetId="7">#REF!</definedName>
    <definedName name="______________BSD2" localSheetId="8">#REF!</definedName>
    <definedName name="______________BSD2" localSheetId="5">#REF!</definedName>
    <definedName name="______________BSD2">#REF!</definedName>
    <definedName name="______________DAT12" localSheetId="6">[7]Sheet1!#REF!</definedName>
    <definedName name="______________DAT12" localSheetId="7">[5]Sheet1!#REF!</definedName>
    <definedName name="______________DAT12" localSheetId="8">[7]Sheet1!#REF!</definedName>
    <definedName name="______________DAT12" localSheetId="5">[7]Sheet1!#REF!</definedName>
    <definedName name="______________DAT12">[7]Sheet1!#REF!</definedName>
    <definedName name="______________DAT13" localSheetId="6">[7]Sheet1!#REF!</definedName>
    <definedName name="______________DAT13" localSheetId="7">[5]Sheet1!#REF!</definedName>
    <definedName name="______________DAT13" localSheetId="8">[7]Sheet1!#REF!</definedName>
    <definedName name="______________DAT13" localSheetId="5">[7]Sheet1!#REF!</definedName>
    <definedName name="______________DAT13">[7]Sheet1!#REF!</definedName>
    <definedName name="______________DAT15" localSheetId="6">[7]Sheet1!#REF!</definedName>
    <definedName name="______________DAT15" localSheetId="7">[5]Sheet1!#REF!</definedName>
    <definedName name="______________DAT15" localSheetId="8">[7]Sheet1!#REF!</definedName>
    <definedName name="______________DAT15" localSheetId="5">[7]Sheet1!#REF!</definedName>
    <definedName name="______________DAT15">[7]Sheet1!#REF!</definedName>
    <definedName name="______________DAT16" localSheetId="6">[7]Sheet1!#REF!</definedName>
    <definedName name="______________DAT16" localSheetId="7">[5]Sheet1!#REF!</definedName>
    <definedName name="______________DAT16" localSheetId="8">[7]Sheet1!#REF!</definedName>
    <definedName name="______________DAT16" localSheetId="5">[7]Sheet1!#REF!</definedName>
    <definedName name="______________DAT16">[7]Sheet1!#REF!</definedName>
    <definedName name="______________DAT17" localSheetId="6">[7]Sheet1!#REF!</definedName>
    <definedName name="______________DAT17" localSheetId="7">[5]Sheet1!#REF!</definedName>
    <definedName name="______________DAT17" localSheetId="8">[7]Sheet1!#REF!</definedName>
    <definedName name="______________DAT17" localSheetId="5">[7]Sheet1!#REF!</definedName>
    <definedName name="______________DAT17">[7]Sheet1!#REF!</definedName>
    <definedName name="______________DAT18" localSheetId="6">[7]Sheet1!#REF!</definedName>
    <definedName name="______________DAT18" localSheetId="7">[5]Sheet1!#REF!</definedName>
    <definedName name="______________DAT18" localSheetId="8">[7]Sheet1!#REF!</definedName>
    <definedName name="______________DAT18" localSheetId="5">[7]Sheet1!#REF!</definedName>
    <definedName name="______________DAT18">[7]Sheet1!#REF!</definedName>
    <definedName name="______________DAT19" localSheetId="6">[7]Sheet1!#REF!</definedName>
    <definedName name="______________DAT19" localSheetId="7">[5]Sheet1!#REF!</definedName>
    <definedName name="______________DAT19" localSheetId="8">[7]Sheet1!#REF!</definedName>
    <definedName name="______________DAT19" localSheetId="5">[7]Sheet1!#REF!</definedName>
    <definedName name="______________DAT19">[7]Sheet1!#REF!</definedName>
    <definedName name="______________dd1" localSheetId="6" hidden="1">{"pl_t&amp;d",#N/A,FALSE,"p&amp;l_t&amp;D_01_02 (2)"}</definedName>
    <definedName name="______________dd1" localSheetId="7" hidden="1">{"pl_t&amp;d",#N/A,FALSE,"p&amp;l_t&amp;D_01_02 (2)"}</definedName>
    <definedName name="______________dd1" localSheetId="8" hidden="1">{"pl_t&amp;d",#N/A,FALSE,"p&amp;l_t&amp;D_01_02 (2)"}</definedName>
    <definedName name="______________dd1" hidden="1">{"pl_t&amp;d",#N/A,FALSE,"p&amp;l_t&amp;D_01_02 (2)"}</definedName>
    <definedName name="______________dem2" localSheetId="6" hidden="1">{"pl_t&amp;d",#N/A,FALSE,"p&amp;l_t&amp;D_01_02 (2)"}</definedName>
    <definedName name="______________dem2" localSheetId="7" hidden="1">{"pl_t&amp;d",#N/A,FALSE,"p&amp;l_t&amp;D_01_02 (2)"}</definedName>
    <definedName name="______________dem2" localSheetId="8" hidden="1">{"pl_t&amp;d",#N/A,FALSE,"p&amp;l_t&amp;D_01_02 (2)"}</definedName>
    <definedName name="______________dem2" hidden="1">{"pl_t&amp;d",#N/A,FALSE,"p&amp;l_t&amp;D_01_02 (2)"}</definedName>
    <definedName name="______________dem3" localSheetId="6" hidden="1">{"pl_t&amp;d",#N/A,FALSE,"p&amp;l_t&amp;D_01_02 (2)"}</definedName>
    <definedName name="______________dem3" localSheetId="7" hidden="1">{"pl_t&amp;d",#N/A,FALSE,"p&amp;l_t&amp;D_01_02 (2)"}</definedName>
    <definedName name="______________dem3" localSheetId="8" hidden="1">{"pl_t&amp;d",#N/A,FALSE,"p&amp;l_t&amp;D_01_02 (2)"}</definedName>
    <definedName name="______________dem3" hidden="1">{"pl_t&amp;d",#N/A,FALSE,"p&amp;l_t&amp;D_01_02 (2)"}</definedName>
    <definedName name="______________den8" localSheetId="6" hidden="1">{"pl_t&amp;d",#N/A,FALSE,"p&amp;l_t&amp;D_01_02 (2)"}</definedName>
    <definedName name="______________den8" localSheetId="7" hidden="1">{"pl_t&amp;d",#N/A,FALSE,"p&amp;l_t&amp;D_01_02 (2)"}</definedName>
    <definedName name="______________den8" localSheetId="8" hidden="1">{"pl_t&amp;d",#N/A,FALSE,"p&amp;l_t&amp;D_01_02 (2)"}</definedName>
    <definedName name="______________den8" hidden="1">{"pl_t&amp;d",#N/A,FALSE,"p&amp;l_t&amp;D_01_02 (2)"}</definedName>
    <definedName name="______________fin2" localSheetId="6" hidden="1">{"pl_t&amp;d",#N/A,FALSE,"p&amp;l_t&amp;D_01_02 (2)"}</definedName>
    <definedName name="______________fin2" localSheetId="7" hidden="1">{"pl_t&amp;d",#N/A,FALSE,"p&amp;l_t&amp;D_01_02 (2)"}</definedName>
    <definedName name="______________fin2" localSheetId="8" hidden="1">{"pl_t&amp;d",#N/A,FALSE,"p&amp;l_t&amp;D_01_02 (2)"}</definedName>
    <definedName name="______________fin2" hidden="1">{"pl_t&amp;d",#N/A,FALSE,"p&amp;l_t&amp;D_01_02 (2)"}</definedName>
    <definedName name="______________for5" localSheetId="6" hidden="1">{"pl_t&amp;d",#N/A,FALSE,"p&amp;l_t&amp;D_01_02 (2)"}</definedName>
    <definedName name="______________for5" localSheetId="7" hidden="1">{"pl_t&amp;d",#N/A,FALSE,"p&amp;l_t&amp;D_01_02 (2)"}</definedName>
    <definedName name="______________for5" localSheetId="8" hidden="1">{"pl_t&amp;d",#N/A,FALSE,"p&amp;l_t&amp;D_01_02 (2)"}</definedName>
    <definedName name="______________for5" hidden="1">{"pl_t&amp;d",#N/A,FALSE,"p&amp;l_t&amp;D_01_02 (2)"}</definedName>
    <definedName name="______________G1" localSheetId="6">#REF!</definedName>
    <definedName name="______________G1" localSheetId="7">#REF!</definedName>
    <definedName name="______________G1" localSheetId="8">#REF!</definedName>
    <definedName name="______________G1" localSheetId="5">#REF!</definedName>
    <definedName name="______________G1">#REF!</definedName>
    <definedName name="______________IED1" localSheetId="6">#REF!</definedName>
    <definedName name="______________IED1" localSheetId="7">#REF!</definedName>
    <definedName name="______________IED1" localSheetId="8">#REF!</definedName>
    <definedName name="______________IED1" localSheetId="5">#REF!</definedName>
    <definedName name="______________IED1">#REF!</definedName>
    <definedName name="______________IED2" localSheetId="6">#REF!</definedName>
    <definedName name="______________IED2" localSheetId="7">#REF!</definedName>
    <definedName name="______________IED2" localSheetId="8">#REF!</definedName>
    <definedName name="______________IED2" localSheetId="5">#REF!</definedName>
    <definedName name="______________IED2">#REF!</definedName>
    <definedName name="______________j3" localSheetId="6" hidden="1">{"pl_t&amp;d",#N/A,FALSE,"p&amp;l_t&amp;D_01_02 (2)"}</definedName>
    <definedName name="______________j3" localSheetId="7" hidden="1">{"pl_t&amp;d",#N/A,FALSE,"p&amp;l_t&amp;D_01_02 (2)"}</definedName>
    <definedName name="______________j3" localSheetId="8" hidden="1">{"pl_t&amp;d",#N/A,FALSE,"p&amp;l_t&amp;D_01_02 (2)"}</definedName>
    <definedName name="______________j3" hidden="1">{"pl_t&amp;d",#N/A,FALSE,"p&amp;l_t&amp;D_01_02 (2)"}</definedName>
    <definedName name="______________j4" localSheetId="6" hidden="1">{"pl_t&amp;d",#N/A,FALSE,"p&amp;l_t&amp;D_01_02 (2)"}</definedName>
    <definedName name="______________j4" localSheetId="7" hidden="1">{"pl_t&amp;d",#N/A,FALSE,"p&amp;l_t&amp;D_01_02 (2)"}</definedName>
    <definedName name="______________j4" localSheetId="8" hidden="1">{"pl_t&amp;d",#N/A,FALSE,"p&amp;l_t&amp;D_01_02 (2)"}</definedName>
    <definedName name="______________j4" hidden="1">{"pl_t&amp;d",#N/A,FALSE,"p&amp;l_t&amp;D_01_02 (2)"}</definedName>
    <definedName name="______________j5" localSheetId="6" hidden="1">{"pl_t&amp;d",#N/A,FALSE,"p&amp;l_t&amp;D_01_02 (2)"}</definedName>
    <definedName name="______________j5" localSheetId="7" hidden="1">{"pl_t&amp;d",#N/A,FALSE,"p&amp;l_t&amp;D_01_02 (2)"}</definedName>
    <definedName name="______________j5" localSheetId="8" hidden="1">{"pl_t&amp;d",#N/A,FALSE,"p&amp;l_t&amp;D_01_02 (2)"}</definedName>
    <definedName name="______________j5" hidden="1">{"pl_t&amp;d",#N/A,FALSE,"p&amp;l_t&amp;D_01_02 (2)"}</definedName>
    <definedName name="_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_jpl1" localSheetId="6" hidden="1">#REF!</definedName>
    <definedName name="______________jpl1" localSheetId="7" hidden="1">#REF!</definedName>
    <definedName name="______________jpl1" localSheetId="8" hidden="1">#REF!</definedName>
    <definedName name="______________jpl1" localSheetId="5" hidden="1">#REF!</definedName>
    <definedName name="______________jpl1" hidden="1">#REF!</definedName>
    <definedName name="______________k1" localSheetId="6" hidden="1">{"pl_t&amp;d",#N/A,FALSE,"p&amp;l_t&amp;D_01_02 (2)"}</definedName>
    <definedName name="______________k1" localSheetId="7" hidden="1">{"pl_t&amp;d",#N/A,FALSE,"p&amp;l_t&amp;D_01_02 (2)"}</definedName>
    <definedName name="______________k1" localSheetId="8" hidden="1">{"pl_t&amp;d",#N/A,FALSE,"p&amp;l_t&amp;D_01_02 (2)"}</definedName>
    <definedName name="______________k1" hidden="1">{"pl_t&amp;d",#N/A,FALSE,"p&amp;l_t&amp;D_01_02 (2)"}</definedName>
    <definedName name="______________Mar06" localSheetId="6">[5]Newabstract!#REF!</definedName>
    <definedName name="______________Mar06" localSheetId="7">[6]Newabstract!#REF!</definedName>
    <definedName name="______________Mar06" localSheetId="8">[5]Newabstract!#REF!</definedName>
    <definedName name="______________Mar06" localSheetId="5">[5]Newabstract!#REF!</definedName>
    <definedName name="______________Mar06">[5]Newabstract!#REF!</definedName>
    <definedName name="______________Mar09" localSheetId="6">[5]Newabstract!#REF!</definedName>
    <definedName name="______________Mar09" localSheetId="7">[6]Newabstract!#REF!</definedName>
    <definedName name="______________Mar09" localSheetId="8">[5]Newabstract!#REF!</definedName>
    <definedName name="______________Mar09" localSheetId="5">[5]Newabstract!#REF!</definedName>
    <definedName name="______________Mar09">[5]Newabstract!#REF!</definedName>
    <definedName name="______________Mar10" localSheetId="6">[5]Newabstract!#REF!</definedName>
    <definedName name="______________Mar10" localSheetId="7">[6]Newabstract!#REF!</definedName>
    <definedName name="______________Mar10" localSheetId="8">[5]Newabstract!#REF!</definedName>
    <definedName name="______________Mar10" localSheetId="5">[5]Newabstract!#REF!</definedName>
    <definedName name="______________Mar10">[5]Newabstract!#REF!</definedName>
    <definedName name="______________Mar11" localSheetId="6">[5]Newabstract!#REF!</definedName>
    <definedName name="______________Mar11" localSheetId="7">[6]Newabstract!#REF!</definedName>
    <definedName name="______________Mar11" localSheetId="8">[5]Newabstract!#REF!</definedName>
    <definedName name="______________Mar11" localSheetId="5">[5]Newabstract!#REF!</definedName>
    <definedName name="______________Mar11">[5]Newabstract!#REF!</definedName>
    <definedName name="______________Mar12" localSheetId="6">[5]Newabstract!#REF!</definedName>
    <definedName name="______________Mar12" localSheetId="7">[6]Newabstract!#REF!</definedName>
    <definedName name="______________Mar12" localSheetId="8">[5]Newabstract!#REF!</definedName>
    <definedName name="______________Mar12" localSheetId="5">[5]Newabstract!#REF!</definedName>
    <definedName name="______________Mar12">[5]Newabstract!#REF!</definedName>
    <definedName name="______________Mar13" localSheetId="6">[5]Newabstract!#REF!</definedName>
    <definedName name="______________Mar13" localSheetId="7">[6]Newabstract!#REF!</definedName>
    <definedName name="______________Mar13" localSheetId="8">[5]Newabstract!#REF!</definedName>
    <definedName name="______________Mar13" localSheetId="5">[5]Newabstract!#REF!</definedName>
    <definedName name="______________Mar13">[5]Newabstract!#REF!</definedName>
    <definedName name="______________Mar16" localSheetId="6">[5]Newabstract!#REF!</definedName>
    <definedName name="______________Mar16" localSheetId="7">[6]Newabstract!#REF!</definedName>
    <definedName name="______________Mar16" localSheetId="8">[5]Newabstract!#REF!</definedName>
    <definedName name="______________Mar16" localSheetId="5">[5]Newabstract!#REF!</definedName>
    <definedName name="______________Mar16">[5]Newabstract!#REF!</definedName>
    <definedName name="______________Mar17" localSheetId="6">[5]Newabstract!#REF!</definedName>
    <definedName name="______________Mar17" localSheetId="7">[6]Newabstract!#REF!</definedName>
    <definedName name="______________Mar17" localSheetId="8">[5]Newabstract!#REF!</definedName>
    <definedName name="______________Mar17" localSheetId="5">[5]Newabstract!#REF!</definedName>
    <definedName name="______________Mar17">[5]Newabstract!#REF!</definedName>
    <definedName name="______________Mar18" localSheetId="6">[5]Newabstract!#REF!</definedName>
    <definedName name="______________Mar18" localSheetId="7">[6]Newabstract!#REF!</definedName>
    <definedName name="______________Mar18" localSheetId="8">[5]Newabstract!#REF!</definedName>
    <definedName name="______________Mar18" localSheetId="5">[5]Newabstract!#REF!</definedName>
    <definedName name="______________Mar18">[5]Newabstract!#REF!</definedName>
    <definedName name="______________Mar19" localSheetId="6">[5]Newabstract!#REF!</definedName>
    <definedName name="______________Mar19" localSheetId="7">[6]Newabstract!#REF!</definedName>
    <definedName name="______________Mar19" localSheetId="8">[5]Newabstract!#REF!</definedName>
    <definedName name="______________Mar19" localSheetId="5">[5]Newabstract!#REF!</definedName>
    <definedName name="______________Mar19">[5]Newabstract!#REF!</definedName>
    <definedName name="______________Mar20" localSheetId="6">[5]Newabstract!#REF!</definedName>
    <definedName name="______________Mar20" localSheetId="7">[6]Newabstract!#REF!</definedName>
    <definedName name="______________Mar20" localSheetId="8">[5]Newabstract!#REF!</definedName>
    <definedName name="______________Mar20" localSheetId="5">[5]Newabstract!#REF!</definedName>
    <definedName name="______________Mar20">[5]Newabstract!#REF!</definedName>
    <definedName name="______________Mar23" localSheetId="6">[5]Newabstract!#REF!</definedName>
    <definedName name="______________Mar23" localSheetId="7">[6]Newabstract!#REF!</definedName>
    <definedName name="______________Mar23" localSheetId="8">[5]Newabstract!#REF!</definedName>
    <definedName name="______________Mar23" localSheetId="5">[5]Newabstract!#REF!</definedName>
    <definedName name="______________Mar23">[5]Newabstract!#REF!</definedName>
    <definedName name="______________Mar24" localSheetId="6">[5]Newabstract!#REF!</definedName>
    <definedName name="______________Mar24" localSheetId="7">[6]Newabstract!#REF!</definedName>
    <definedName name="______________Mar24" localSheetId="8">[5]Newabstract!#REF!</definedName>
    <definedName name="______________Mar24" localSheetId="5">[5]Newabstract!#REF!</definedName>
    <definedName name="______________Mar24">[5]Newabstract!#REF!</definedName>
    <definedName name="______________Mar25" localSheetId="6">[5]Newabstract!#REF!</definedName>
    <definedName name="______________Mar25" localSheetId="7">[6]Newabstract!#REF!</definedName>
    <definedName name="______________Mar25" localSheetId="8">[5]Newabstract!#REF!</definedName>
    <definedName name="______________Mar25" localSheetId="5">[5]Newabstract!#REF!</definedName>
    <definedName name="______________Mar25">[5]Newabstract!#REF!</definedName>
    <definedName name="______________Mar26" localSheetId="6">[5]Newabstract!#REF!</definedName>
    <definedName name="______________Mar26" localSheetId="7">[6]Newabstract!#REF!</definedName>
    <definedName name="______________Mar26" localSheetId="8">[5]Newabstract!#REF!</definedName>
    <definedName name="______________Mar26" localSheetId="5">[5]Newabstract!#REF!</definedName>
    <definedName name="______________Mar26">[5]Newabstract!#REF!</definedName>
    <definedName name="______________Mar27" localSheetId="6">[5]Newabstract!#REF!</definedName>
    <definedName name="______________Mar27" localSheetId="7">[6]Newabstract!#REF!</definedName>
    <definedName name="______________Mar27" localSheetId="8">[5]Newabstract!#REF!</definedName>
    <definedName name="______________Mar27" localSheetId="5">[5]Newabstract!#REF!</definedName>
    <definedName name="______________Mar27">[5]Newabstract!#REF!</definedName>
    <definedName name="______________Mar28" localSheetId="6">[5]Newabstract!#REF!</definedName>
    <definedName name="______________Mar28" localSheetId="7">[6]Newabstract!#REF!</definedName>
    <definedName name="______________Mar28" localSheetId="8">[5]Newabstract!#REF!</definedName>
    <definedName name="______________Mar28" localSheetId="5">[5]Newabstract!#REF!</definedName>
    <definedName name="______________Mar28">[5]Newabstract!#REF!</definedName>
    <definedName name="______________Mar30" localSheetId="6">[5]Newabstract!#REF!</definedName>
    <definedName name="______________Mar30" localSheetId="7">[6]Newabstract!#REF!</definedName>
    <definedName name="______________Mar30" localSheetId="8">[5]Newabstract!#REF!</definedName>
    <definedName name="______________Mar30" localSheetId="5">[5]Newabstract!#REF!</definedName>
    <definedName name="______________Mar30">[5]Newabstract!#REF!</definedName>
    <definedName name="______________Mar31" localSheetId="6">[5]Newabstract!#REF!</definedName>
    <definedName name="______________Mar31" localSheetId="7">[6]Newabstract!#REF!</definedName>
    <definedName name="______________Mar31" localSheetId="8">[5]Newabstract!#REF!</definedName>
    <definedName name="______________Mar31" localSheetId="5">[5]Newabstract!#REF!</definedName>
    <definedName name="______________Mar31">[5]Newabstract!#REF!</definedName>
    <definedName name="_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_new1" localSheetId="6" hidden="1">{"pl_t&amp;d",#N/A,FALSE,"p&amp;l_t&amp;D_01_02 (2)"}</definedName>
    <definedName name="______________new1" localSheetId="7" hidden="1">{"pl_t&amp;d",#N/A,FALSE,"p&amp;l_t&amp;D_01_02 (2)"}</definedName>
    <definedName name="______________new1" localSheetId="8" hidden="1">{"pl_t&amp;d",#N/A,FALSE,"p&amp;l_t&amp;D_01_02 (2)"}</definedName>
    <definedName name="______________new1" hidden="1">{"pl_t&amp;d",#N/A,FALSE,"p&amp;l_t&amp;D_01_02 (2)"}</definedName>
    <definedName name="______________no1" localSheetId="6" hidden="1">{"pl_t&amp;d",#N/A,FALSE,"p&amp;l_t&amp;D_01_02 (2)"}</definedName>
    <definedName name="______________no1" localSheetId="7" hidden="1">{"pl_t&amp;d",#N/A,FALSE,"p&amp;l_t&amp;D_01_02 (2)"}</definedName>
    <definedName name="______________no1" localSheetId="8" hidden="1">{"pl_t&amp;d",#N/A,FALSE,"p&amp;l_t&amp;D_01_02 (2)"}</definedName>
    <definedName name="______________no1" hidden="1">{"pl_t&amp;d",#N/A,FALSE,"p&amp;l_t&amp;D_01_02 (2)"}</definedName>
    <definedName name="______________not1" localSheetId="6" hidden="1">{"pl_t&amp;d",#N/A,FALSE,"p&amp;l_t&amp;D_01_02 (2)"}</definedName>
    <definedName name="______________not1" localSheetId="7" hidden="1">{"pl_t&amp;d",#N/A,FALSE,"p&amp;l_t&amp;D_01_02 (2)"}</definedName>
    <definedName name="______________not1" localSheetId="8" hidden="1">{"pl_t&amp;d",#N/A,FALSE,"p&amp;l_t&amp;D_01_02 (2)"}</definedName>
    <definedName name="______________not1" hidden="1">{"pl_t&amp;d",#N/A,FALSE,"p&amp;l_t&amp;D_01_02 (2)"}</definedName>
    <definedName name="______________p1" localSheetId="6" hidden="1">{"pl_t&amp;d",#N/A,FALSE,"p&amp;l_t&amp;D_01_02 (2)"}</definedName>
    <definedName name="______________p1" localSheetId="7" hidden="1">{"pl_t&amp;d",#N/A,FALSE,"p&amp;l_t&amp;D_01_02 (2)"}</definedName>
    <definedName name="______________p1" localSheetId="8" hidden="1">{"pl_t&amp;d",#N/A,FALSE,"p&amp;l_t&amp;D_01_02 (2)"}</definedName>
    <definedName name="______________p1" hidden="1">{"pl_t&amp;d",#N/A,FALSE,"p&amp;l_t&amp;D_01_02 (2)"}</definedName>
    <definedName name="______________p2" localSheetId="6" hidden="1">{"pl_td_01_02",#N/A,FALSE,"p&amp;l_t&amp;D_01_02 (2)"}</definedName>
    <definedName name="______________p2" localSheetId="7" hidden="1">{"pl_td_01_02",#N/A,FALSE,"p&amp;l_t&amp;D_01_02 (2)"}</definedName>
    <definedName name="______________p2" localSheetId="8" hidden="1">{"pl_td_01_02",#N/A,FALSE,"p&amp;l_t&amp;D_01_02 (2)"}</definedName>
    <definedName name="______________p2" hidden="1">{"pl_td_01_02",#N/A,FALSE,"p&amp;l_t&amp;D_01_02 (2)"}</definedName>
    <definedName name="______________p3" localSheetId="6" hidden="1">{"pl_t&amp;d",#N/A,FALSE,"p&amp;l_t&amp;D_01_02 (2)"}</definedName>
    <definedName name="______________p3" localSheetId="7" hidden="1">{"pl_t&amp;d",#N/A,FALSE,"p&amp;l_t&amp;D_01_02 (2)"}</definedName>
    <definedName name="______________p3" localSheetId="8" hidden="1">{"pl_t&amp;d",#N/A,FALSE,"p&amp;l_t&amp;D_01_02 (2)"}</definedName>
    <definedName name="______________p3" hidden="1">{"pl_t&amp;d",#N/A,FALSE,"p&amp;l_t&amp;D_01_02 (2)"}</definedName>
    <definedName name="______________p4" localSheetId="6" hidden="1">{"pl_t&amp;d",#N/A,FALSE,"p&amp;l_t&amp;D_01_02 (2)"}</definedName>
    <definedName name="______________p4" localSheetId="7" hidden="1">{"pl_t&amp;d",#N/A,FALSE,"p&amp;l_t&amp;D_01_02 (2)"}</definedName>
    <definedName name="______________p4" localSheetId="8" hidden="1">{"pl_t&amp;d",#N/A,FALSE,"p&amp;l_t&amp;D_01_02 (2)"}</definedName>
    <definedName name="______________p4" hidden="1">{"pl_t&amp;d",#N/A,FALSE,"p&amp;l_t&amp;D_01_02 (2)"}</definedName>
    <definedName name="______________pp2" localSheetId="6">#REF!</definedName>
    <definedName name="______________pp2" localSheetId="7">#REF!</definedName>
    <definedName name="______________pp2" localSheetId="8">#REF!</definedName>
    <definedName name="______________pp2" localSheetId="5">#REF!</definedName>
    <definedName name="______________pp2">#REF!</definedName>
    <definedName name="______________q2" localSheetId="6" hidden="1">{"pl_t&amp;d",#N/A,FALSE,"p&amp;l_t&amp;D_01_02 (2)"}</definedName>
    <definedName name="______________q2" localSheetId="7" hidden="1">{"pl_t&amp;d",#N/A,FALSE,"p&amp;l_t&amp;D_01_02 (2)"}</definedName>
    <definedName name="______________q2" localSheetId="8" hidden="1">{"pl_t&amp;d",#N/A,FALSE,"p&amp;l_t&amp;D_01_02 (2)"}</definedName>
    <definedName name="______________q2" hidden="1">{"pl_t&amp;d",#N/A,FALSE,"p&amp;l_t&amp;D_01_02 (2)"}</definedName>
    <definedName name="______________q3" localSheetId="6" hidden="1">{"pl_t&amp;d",#N/A,FALSE,"p&amp;l_t&amp;D_01_02 (2)"}</definedName>
    <definedName name="______________q3" localSheetId="7" hidden="1">{"pl_t&amp;d",#N/A,FALSE,"p&amp;l_t&amp;D_01_02 (2)"}</definedName>
    <definedName name="______________q3" localSheetId="8" hidden="1">{"pl_t&amp;d",#N/A,FALSE,"p&amp;l_t&amp;D_01_02 (2)"}</definedName>
    <definedName name="______________q3" hidden="1">{"pl_t&amp;d",#N/A,FALSE,"p&amp;l_t&amp;D_01_02 (2)"}</definedName>
    <definedName name="______________s1" localSheetId="6" hidden="1">{"pl_t&amp;d",#N/A,FALSE,"p&amp;l_t&amp;D_01_02 (2)"}</definedName>
    <definedName name="______________s1" localSheetId="7" hidden="1">{"pl_t&amp;d",#N/A,FALSE,"p&amp;l_t&amp;D_01_02 (2)"}</definedName>
    <definedName name="______________s1" localSheetId="8" hidden="1">{"pl_t&amp;d",#N/A,FALSE,"p&amp;l_t&amp;D_01_02 (2)"}</definedName>
    <definedName name="______________s1" hidden="1">{"pl_t&amp;d",#N/A,FALSE,"p&amp;l_t&amp;D_01_02 (2)"}</definedName>
    <definedName name="______________S180" localSheetId="6">[2]S3_GRP_CA!#REF!</definedName>
    <definedName name="______________S180" localSheetId="7">[2]S3_GRP_CA!#REF!</definedName>
    <definedName name="______________S180" localSheetId="8">[2]S3_GRP_CA!#REF!</definedName>
    <definedName name="______________S180" localSheetId="5">[2]S3_GRP_CA!#REF!</definedName>
    <definedName name="______________S180">[2]S3_GRP_CA!#REF!</definedName>
    <definedName name="______________s2" localSheetId="6" hidden="1">{"pl_t&amp;d",#N/A,FALSE,"p&amp;l_t&amp;D_01_02 (2)"}</definedName>
    <definedName name="______________s2" localSheetId="7" hidden="1">{"pl_t&amp;d",#N/A,FALSE,"p&amp;l_t&amp;D_01_02 (2)"}</definedName>
    <definedName name="______________s2" localSheetId="8" hidden="1">{"pl_t&amp;d",#N/A,FALSE,"p&amp;l_t&amp;D_01_02 (2)"}</definedName>
    <definedName name="______________s2" hidden="1">{"pl_t&amp;d",#N/A,FALSE,"p&amp;l_t&amp;D_01_02 (2)"}</definedName>
    <definedName name="______________S6" localSheetId="6">[4]S5_CO_MA!#REF!</definedName>
    <definedName name="______________S6" localSheetId="7">[4]S5_CO_MA!#REF!</definedName>
    <definedName name="______________S6" localSheetId="8">[4]S5_CO_MA!#REF!</definedName>
    <definedName name="______________S6" localSheetId="5">[4]S5_CO_MA!#REF!</definedName>
    <definedName name="______________S6">[4]S5_CO_MA!#REF!</definedName>
    <definedName name="______________SL1" localSheetId="6">[8]Salient1!#REF!</definedName>
    <definedName name="______________SL1" localSheetId="7">[7]Salient1!#REF!</definedName>
    <definedName name="______________SL1" localSheetId="8">[8]Salient1!#REF!</definedName>
    <definedName name="______________SL1" localSheetId="5">[8]Salient1!#REF!</definedName>
    <definedName name="______________SL1">[8]Salient1!#REF!</definedName>
    <definedName name="______________SL2" localSheetId="6">[8]Salient1!#REF!</definedName>
    <definedName name="______________SL2" localSheetId="7">[7]Salient1!#REF!</definedName>
    <definedName name="______________SL2" localSheetId="8">[8]Salient1!#REF!</definedName>
    <definedName name="______________SL2" localSheetId="5">[8]Salient1!#REF!</definedName>
    <definedName name="______________SL2">[8]Salient1!#REF!</definedName>
    <definedName name="______________SL3" localSheetId="6">[8]Salient1!#REF!</definedName>
    <definedName name="______________SL3" localSheetId="7">[7]Salient1!#REF!</definedName>
    <definedName name="______________SL3" localSheetId="8">[8]Salient1!#REF!</definedName>
    <definedName name="______________SL3" localSheetId="5">[8]Salient1!#REF!</definedName>
    <definedName name="______________SL3">[8]Salient1!#REF!</definedName>
    <definedName name="______________SPR1" localSheetId="6">#REF!</definedName>
    <definedName name="______________SPR1" localSheetId="7">#REF!</definedName>
    <definedName name="______________SPR1" localSheetId="8">#REF!</definedName>
    <definedName name="______________SPR1" localSheetId="5">#REF!</definedName>
    <definedName name="______________SPR1">#REF!</definedName>
    <definedName name="______________spr2" localSheetId="6">#REF!</definedName>
    <definedName name="______________spr2" localSheetId="7">#REF!</definedName>
    <definedName name="______________spr2" localSheetId="8">#REF!</definedName>
    <definedName name="______________spr2" localSheetId="5">#REF!</definedName>
    <definedName name="______________spr2">#REF!</definedName>
    <definedName name="______________ss1" localSheetId="6" hidden="1">{"pl_t&amp;d",#N/A,FALSE,"p&amp;l_t&amp;D_01_02 (2)"}</definedName>
    <definedName name="______________ss1" localSheetId="7" hidden="1">{"pl_t&amp;d",#N/A,FALSE,"p&amp;l_t&amp;D_01_02 (2)"}</definedName>
    <definedName name="______________ss1" localSheetId="8" hidden="1">{"pl_t&amp;d",#N/A,FALSE,"p&amp;l_t&amp;D_01_02 (2)"}</definedName>
    <definedName name="______________ss1" hidden="1">{"pl_t&amp;d",#N/A,FALSE,"p&amp;l_t&amp;D_01_02 (2)"}</definedName>
    <definedName name="______________usd1" localSheetId="6">'[3]cash budget'!#REF!</definedName>
    <definedName name="______________usd1" localSheetId="7">'[3]cash budget'!#REF!</definedName>
    <definedName name="______________usd1" localSheetId="8">'[3]cash budget'!#REF!</definedName>
    <definedName name="______________usd1" localSheetId="5">'[3]cash budget'!#REF!</definedName>
    <definedName name="______________usd1">'[3]cash budget'!#REF!</definedName>
    <definedName name="______________usd2" localSheetId="6">'[3]cash budget'!#REF!</definedName>
    <definedName name="______________usd2" localSheetId="7">'[3]cash budget'!#REF!</definedName>
    <definedName name="______________usd2" localSheetId="8">'[3]cash budget'!#REF!</definedName>
    <definedName name="______________usd2" localSheetId="5">'[3]cash budget'!#REF!</definedName>
    <definedName name="______________usd2">'[3]cash budget'!#REF!</definedName>
    <definedName name="______________usd3" localSheetId="6">'[3]cash budget'!#REF!</definedName>
    <definedName name="______________usd3" localSheetId="7">'[3]cash budget'!#REF!</definedName>
    <definedName name="______________usd3" localSheetId="8">'[3]cash budget'!#REF!</definedName>
    <definedName name="______________usd3" localSheetId="5">'[3]cash budget'!#REF!</definedName>
    <definedName name="______________usd3">'[3]cash budget'!#REF!</definedName>
    <definedName name="______________usd4" localSheetId="6">'[3]cash budget'!#REF!</definedName>
    <definedName name="______________usd4" localSheetId="7">'[3]cash budget'!#REF!</definedName>
    <definedName name="______________usd4" localSheetId="8">'[3]cash budget'!#REF!</definedName>
    <definedName name="______________usd4" localSheetId="5">'[3]cash budget'!#REF!</definedName>
    <definedName name="______________usd4">'[3]cash budget'!#REF!</definedName>
    <definedName name="______________xlnm._FilterDatabase_1" localSheetId="6">#REF!</definedName>
    <definedName name="______________xlnm._FilterDatabase_1" localSheetId="7">#REF!</definedName>
    <definedName name="______________xlnm._FilterDatabase_1" localSheetId="8">#REF!</definedName>
    <definedName name="______________xlnm._FilterDatabase_1" localSheetId="5">#REF!</definedName>
    <definedName name="______________xlnm._FilterDatabase_1">#REF!</definedName>
    <definedName name="______________xlnm.Database">"#REF!"</definedName>
    <definedName name="______________xlnm.Print_Area">"#REF!"</definedName>
    <definedName name="______________xlnm.Print_Titles">"#REF!"</definedName>
    <definedName name="_____________A1000000" localSheetId="6">#REF!</definedName>
    <definedName name="_____________A1000000" localSheetId="7">#REF!</definedName>
    <definedName name="_____________A1000000" localSheetId="8">#REF!</definedName>
    <definedName name="_____________A1000000" localSheetId="5">#REF!</definedName>
    <definedName name="_____________A1000000">#REF!</definedName>
    <definedName name="_____________a3" localSheetId="6" hidden="1">{"pl_t&amp;d",#N/A,FALSE,"p&amp;l_t&amp;D_01_02 (2)"}</definedName>
    <definedName name="_____________a3" localSheetId="7" hidden="1">{"pl_t&amp;d",#N/A,FALSE,"p&amp;l_t&amp;D_01_02 (2)"}</definedName>
    <definedName name="_____________a3" localSheetId="8" hidden="1">{"pl_t&amp;d",#N/A,FALSE,"p&amp;l_t&amp;D_01_02 (2)"}</definedName>
    <definedName name="_____________a3" hidden="1">{"pl_t&amp;d",#N/A,FALSE,"p&amp;l_t&amp;D_01_02 (2)"}</definedName>
    <definedName name="_____________A342542" localSheetId="6">#REF!</definedName>
    <definedName name="_____________A342542" localSheetId="7">#REF!</definedName>
    <definedName name="_____________A342542" localSheetId="8">#REF!</definedName>
    <definedName name="_____________A342542" localSheetId="5">#REF!</definedName>
    <definedName name="_____________A342542">#REF!</definedName>
    <definedName name="_____________A920720" localSheetId="6">#REF!</definedName>
    <definedName name="_____________A920720" localSheetId="7">#REF!</definedName>
    <definedName name="_____________A920720" localSheetId="8">#REF!</definedName>
    <definedName name="_____________A920720" localSheetId="5">#REF!</definedName>
    <definedName name="_____________A920720">#REF!</definedName>
    <definedName name="_____________aa1" localSheetId="6" hidden="1">{"pl_t&amp;d",#N/A,FALSE,"p&amp;l_t&amp;D_01_02 (2)"}</definedName>
    <definedName name="_____________aa1" localSheetId="7" hidden="1">{"pl_t&amp;d",#N/A,FALSE,"p&amp;l_t&amp;D_01_02 (2)"}</definedName>
    <definedName name="_____________aa1" localSheetId="8" hidden="1">{"pl_t&amp;d",#N/A,FALSE,"p&amp;l_t&amp;D_01_02 (2)"}</definedName>
    <definedName name="_____________aa1" hidden="1">{"pl_t&amp;d",#N/A,FALSE,"p&amp;l_t&amp;D_01_02 (2)"}</definedName>
    <definedName name="_____________Apr02" localSheetId="6">[5]Newabstract!#REF!</definedName>
    <definedName name="_____________Apr02" localSheetId="7">[6]Newabstract!#REF!</definedName>
    <definedName name="_____________Apr02" localSheetId="8">[5]Newabstract!#REF!</definedName>
    <definedName name="_____________Apr02" localSheetId="5">[5]Newabstract!#REF!</definedName>
    <definedName name="_____________Apr02">[5]Newabstract!#REF!</definedName>
    <definedName name="_____________Apr03" localSheetId="6">[5]Newabstract!#REF!</definedName>
    <definedName name="_____________Apr03" localSheetId="7">[6]Newabstract!#REF!</definedName>
    <definedName name="_____________Apr03" localSheetId="8">[5]Newabstract!#REF!</definedName>
    <definedName name="_____________Apr03" localSheetId="5">[5]Newabstract!#REF!</definedName>
    <definedName name="_____________Apr03">[5]Newabstract!#REF!</definedName>
    <definedName name="_____________Apr04" localSheetId="6">[5]Newabstract!#REF!</definedName>
    <definedName name="_____________Apr04" localSheetId="7">[6]Newabstract!#REF!</definedName>
    <definedName name="_____________Apr04" localSheetId="8">[5]Newabstract!#REF!</definedName>
    <definedName name="_____________Apr04" localSheetId="5">[5]Newabstract!#REF!</definedName>
    <definedName name="_____________Apr04">[5]Newabstract!#REF!</definedName>
    <definedName name="_____________Apr05" localSheetId="6">[5]Newabstract!#REF!</definedName>
    <definedName name="_____________Apr05" localSheetId="7">[6]Newabstract!#REF!</definedName>
    <definedName name="_____________Apr05" localSheetId="8">[5]Newabstract!#REF!</definedName>
    <definedName name="_____________Apr05" localSheetId="5">[5]Newabstract!#REF!</definedName>
    <definedName name="_____________Apr05">[5]Newabstract!#REF!</definedName>
    <definedName name="_____________Apr06" localSheetId="6">[5]Newabstract!#REF!</definedName>
    <definedName name="_____________Apr06" localSheetId="7">[6]Newabstract!#REF!</definedName>
    <definedName name="_____________Apr06" localSheetId="8">[5]Newabstract!#REF!</definedName>
    <definedName name="_____________Apr06" localSheetId="5">[5]Newabstract!#REF!</definedName>
    <definedName name="_____________Apr06">[5]Newabstract!#REF!</definedName>
    <definedName name="_____________Apr07" localSheetId="6">[5]Newabstract!#REF!</definedName>
    <definedName name="_____________Apr07" localSheetId="7">[6]Newabstract!#REF!</definedName>
    <definedName name="_____________Apr07" localSheetId="8">[5]Newabstract!#REF!</definedName>
    <definedName name="_____________Apr07" localSheetId="5">[5]Newabstract!#REF!</definedName>
    <definedName name="_____________Apr07">[5]Newabstract!#REF!</definedName>
    <definedName name="_____________Apr08" localSheetId="6">[5]Newabstract!#REF!</definedName>
    <definedName name="_____________Apr08" localSheetId="7">[6]Newabstract!#REF!</definedName>
    <definedName name="_____________Apr08" localSheetId="8">[5]Newabstract!#REF!</definedName>
    <definedName name="_____________Apr08" localSheetId="5">[5]Newabstract!#REF!</definedName>
    <definedName name="_____________Apr08">[5]Newabstract!#REF!</definedName>
    <definedName name="_____________Apr09" localSheetId="6">[5]Newabstract!#REF!</definedName>
    <definedName name="_____________Apr09" localSheetId="7">[6]Newabstract!#REF!</definedName>
    <definedName name="_____________Apr09" localSheetId="8">[5]Newabstract!#REF!</definedName>
    <definedName name="_____________Apr09" localSheetId="5">[5]Newabstract!#REF!</definedName>
    <definedName name="_____________Apr09">[5]Newabstract!#REF!</definedName>
    <definedName name="_____________Apr10" localSheetId="6">[5]Newabstract!#REF!</definedName>
    <definedName name="_____________Apr10" localSheetId="7">[6]Newabstract!#REF!</definedName>
    <definedName name="_____________Apr10" localSheetId="8">[5]Newabstract!#REF!</definedName>
    <definedName name="_____________Apr10" localSheetId="5">[5]Newabstract!#REF!</definedName>
    <definedName name="_____________Apr10">[5]Newabstract!#REF!</definedName>
    <definedName name="_____________Apr11" localSheetId="6">[5]Newabstract!#REF!</definedName>
    <definedName name="_____________Apr11" localSheetId="7">[6]Newabstract!#REF!</definedName>
    <definedName name="_____________Apr11" localSheetId="8">[5]Newabstract!#REF!</definedName>
    <definedName name="_____________Apr11" localSheetId="5">[5]Newabstract!#REF!</definedName>
    <definedName name="_____________Apr11">[5]Newabstract!#REF!</definedName>
    <definedName name="_____________Apr13" localSheetId="6">[5]Newabstract!#REF!</definedName>
    <definedName name="_____________Apr13" localSheetId="7">[6]Newabstract!#REF!</definedName>
    <definedName name="_____________Apr13" localSheetId="8">[5]Newabstract!#REF!</definedName>
    <definedName name="_____________Apr13" localSheetId="5">[5]Newabstract!#REF!</definedName>
    <definedName name="_____________Apr13">[5]Newabstract!#REF!</definedName>
    <definedName name="_____________Apr14" localSheetId="6">[5]Newabstract!#REF!</definedName>
    <definedName name="_____________Apr14" localSheetId="7">[6]Newabstract!#REF!</definedName>
    <definedName name="_____________Apr14" localSheetId="8">[5]Newabstract!#REF!</definedName>
    <definedName name="_____________Apr14" localSheetId="5">[5]Newabstract!#REF!</definedName>
    <definedName name="_____________Apr14">[5]Newabstract!#REF!</definedName>
    <definedName name="_____________Apr15" localSheetId="6">[5]Newabstract!#REF!</definedName>
    <definedName name="_____________Apr15" localSheetId="7">[6]Newabstract!#REF!</definedName>
    <definedName name="_____________Apr15" localSheetId="8">[5]Newabstract!#REF!</definedName>
    <definedName name="_____________Apr15" localSheetId="5">[5]Newabstract!#REF!</definedName>
    <definedName name="_____________Apr15">[5]Newabstract!#REF!</definedName>
    <definedName name="_____________Apr16" localSheetId="6">[5]Newabstract!#REF!</definedName>
    <definedName name="_____________Apr16" localSheetId="7">[6]Newabstract!#REF!</definedName>
    <definedName name="_____________Apr16" localSheetId="8">[5]Newabstract!#REF!</definedName>
    <definedName name="_____________Apr16" localSheetId="5">[5]Newabstract!#REF!</definedName>
    <definedName name="_____________Apr16">[5]Newabstract!#REF!</definedName>
    <definedName name="_____________Apr17" localSheetId="6">[5]Newabstract!#REF!</definedName>
    <definedName name="_____________Apr17" localSheetId="7">[6]Newabstract!#REF!</definedName>
    <definedName name="_____________Apr17" localSheetId="8">[5]Newabstract!#REF!</definedName>
    <definedName name="_____________Apr17" localSheetId="5">[5]Newabstract!#REF!</definedName>
    <definedName name="_____________Apr17">[5]Newabstract!#REF!</definedName>
    <definedName name="_____________Apr20" localSheetId="6">[5]Newabstract!#REF!</definedName>
    <definedName name="_____________Apr20" localSheetId="7">[6]Newabstract!#REF!</definedName>
    <definedName name="_____________Apr20" localSheetId="8">[5]Newabstract!#REF!</definedName>
    <definedName name="_____________Apr20" localSheetId="5">[5]Newabstract!#REF!</definedName>
    <definedName name="_____________Apr20">[5]Newabstract!#REF!</definedName>
    <definedName name="_____________Apr21" localSheetId="6">[5]Newabstract!#REF!</definedName>
    <definedName name="_____________Apr21" localSheetId="7">[6]Newabstract!#REF!</definedName>
    <definedName name="_____________Apr21" localSheetId="8">[5]Newabstract!#REF!</definedName>
    <definedName name="_____________Apr21" localSheetId="5">[5]Newabstract!#REF!</definedName>
    <definedName name="_____________Apr21">[5]Newabstract!#REF!</definedName>
    <definedName name="_____________Apr22" localSheetId="6">[5]Newabstract!#REF!</definedName>
    <definedName name="_____________Apr22" localSheetId="7">[6]Newabstract!#REF!</definedName>
    <definedName name="_____________Apr22" localSheetId="8">[5]Newabstract!#REF!</definedName>
    <definedName name="_____________Apr22" localSheetId="5">[5]Newabstract!#REF!</definedName>
    <definedName name="_____________Apr22">[5]Newabstract!#REF!</definedName>
    <definedName name="_____________Apr23" localSheetId="6">[5]Newabstract!#REF!</definedName>
    <definedName name="_____________Apr23" localSheetId="7">[6]Newabstract!#REF!</definedName>
    <definedName name="_____________Apr23" localSheetId="8">[5]Newabstract!#REF!</definedName>
    <definedName name="_____________Apr23" localSheetId="5">[5]Newabstract!#REF!</definedName>
    <definedName name="_____________Apr23">[5]Newabstract!#REF!</definedName>
    <definedName name="_____________Apr24" localSheetId="6">[5]Newabstract!#REF!</definedName>
    <definedName name="_____________Apr24" localSheetId="7">[6]Newabstract!#REF!</definedName>
    <definedName name="_____________Apr24" localSheetId="8">[5]Newabstract!#REF!</definedName>
    <definedName name="_____________Apr24" localSheetId="5">[5]Newabstract!#REF!</definedName>
    <definedName name="_____________Apr24">[5]Newabstract!#REF!</definedName>
    <definedName name="_____________Apr27" localSheetId="6">[5]Newabstract!#REF!</definedName>
    <definedName name="_____________Apr27" localSheetId="7">[6]Newabstract!#REF!</definedName>
    <definedName name="_____________Apr27" localSheetId="8">[5]Newabstract!#REF!</definedName>
    <definedName name="_____________Apr27" localSheetId="5">[5]Newabstract!#REF!</definedName>
    <definedName name="_____________Apr27">[5]Newabstract!#REF!</definedName>
    <definedName name="_____________Apr28" localSheetId="6">[5]Newabstract!#REF!</definedName>
    <definedName name="_____________Apr28" localSheetId="7">[6]Newabstract!#REF!</definedName>
    <definedName name="_____________Apr28" localSheetId="8">[5]Newabstract!#REF!</definedName>
    <definedName name="_____________Apr28" localSheetId="5">[5]Newabstract!#REF!</definedName>
    <definedName name="_____________Apr28">[5]Newabstract!#REF!</definedName>
    <definedName name="_____________Apr29" localSheetId="6">[5]Newabstract!#REF!</definedName>
    <definedName name="_____________Apr29" localSheetId="7">[6]Newabstract!#REF!</definedName>
    <definedName name="_____________Apr29" localSheetId="8">[5]Newabstract!#REF!</definedName>
    <definedName name="_____________Apr29" localSheetId="5">[5]Newabstract!#REF!</definedName>
    <definedName name="_____________Apr29">[5]Newabstract!#REF!</definedName>
    <definedName name="_____________Apr30" localSheetId="6">[5]Newabstract!#REF!</definedName>
    <definedName name="_____________Apr30" localSheetId="7">[6]Newabstract!#REF!</definedName>
    <definedName name="_____________Apr30" localSheetId="8">[5]Newabstract!#REF!</definedName>
    <definedName name="_____________Apr30" localSheetId="5">[5]Newabstract!#REF!</definedName>
    <definedName name="_____________Apr30">[5]Newabstract!#REF!</definedName>
    <definedName name="_____________B1" localSheetId="6" hidden="1">{"pl_t&amp;d",#N/A,FALSE,"p&amp;l_t&amp;D_01_02 (2)"}</definedName>
    <definedName name="_____________B1" localSheetId="7" hidden="1">{"pl_t&amp;d",#N/A,FALSE,"p&amp;l_t&amp;D_01_02 (2)"}</definedName>
    <definedName name="_____________B1" localSheetId="8" hidden="1">{"pl_t&amp;d",#N/A,FALSE,"p&amp;l_t&amp;D_01_02 (2)"}</definedName>
    <definedName name="_____________B1" hidden="1">{"pl_t&amp;d",#N/A,FALSE,"p&amp;l_t&amp;D_01_02 (2)"}</definedName>
    <definedName name="_____________BSD1" localSheetId="6">#REF!</definedName>
    <definedName name="_____________BSD1" localSheetId="7">#REF!</definedName>
    <definedName name="_____________BSD1" localSheetId="8">#REF!</definedName>
    <definedName name="_____________BSD1" localSheetId="5">#REF!</definedName>
    <definedName name="_____________BSD1">#REF!</definedName>
    <definedName name="_____________BSD2" localSheetId="6">#REF!</definedName>
    <definedName name="_____________BSD2" localSheetId="7">#REF!</definedName>
    <definedName name="_____________BSD2" localSheetId="8">#REF!</definedName>
    <definedName name="_____________BSD2" localSheetId="5">#REF!</definedName>
    <definedName name="_____________BSD2">#REF!</definedName>
    <definedName name="_____________DAT12" localSheetId="6">[7]Sheet1!#REF!</definedName>
    <definedName name="_____________DAT12" localSheetId="7">[5]Sheet1!#REF!</definedName>
    <definedName name="_____________DAT12" localSheetId="8">[7]Sheet1!#REF!</definedName>
    <definedName name="_____________DAT12" localSheetId="5">[7]Sheet1!#REF!</definedName>
    <definedName name="_____________DAT12">[7]Sheet1!#REF!</definedName>
    <definedName name="_____________DAT13" localSheetId="6">[7]Sheet1!#REF!</definedName>
    <definedName name="_____________DAT13" localSheetId="7">[5]Sheet1!#REF!</definedName>
    <definedName name="_____________DAT13" localSheetId="8">[7]Sheet1!#REF!</definedName>
    <definedName name="_____________DAT13" localSheetId="5">[7]Sheet1!#REF!</definedName>
    <definedName name="_____________DAT13">[7]Sheet1!#REF!</definedName>
    <definedName name="_____________DAT15" localSheetId="6">[7]Sheet1!#REF!</definedName>
    <definedName name="_____________DAT15" localSheetId="7">[5]Sheet1!#REF!</definedName>
    <definedName name="_____________DAT15" localSheetId="8">[7]Sheet1!#REF!</definedName>
    <definedName name="_____________DAT15" localSheetId="5">[7]Sheet1!#REF!</definedName>
    <definedName name="_____________DAT15">[7]Sheet1!#REF!</definedName>
    <definedName name="_____________DAT16" localSheetId="6">[7]Sheet1!#REF!</definedName>
    <definedName name="_____________DAT16" localSheetId="7">[5]Sheet1!#REF!</definedName>
    <definedName name="_____________DAT16" localSheetId="8">[7]Sheet1!#REF!</definedName>
    <definedName name="_____________DAT16" localSheetId="5">[7]Sheet1!#REF!</definedName>
    <definedName name="_____________DAT16">[7]Sheet1!#REF!</definedName>
    <definedName name="_____________DAT17" localSheetId="6">[7]Sheet1!#REF!</definedName>
    <definedName name="_____________DAT17" localSheetId="7">[5]Sheet1!#REF!</definedName>
    <definedName name="_____________DAT17" localSheetId="8">[7]Sheet1!#REF!</definedName>
    <definedName name="_____________DAT17" localSheetId="5">[7]Sheet1!#REF!</definedName>
    <definedName name="_____________DAT17">[7]Sheet1!#REF!</definedName>
    <definedName name="_____________DAT18" localSheetId="6">[7]Sheet1!#REF!</definedName>
    <definedName name="_____________DAT18" localSheetId="7">[5]Sheet1!#REF!</definedName>
    <definedName name="_____________DAT18" localSheetId="8">[7]Sheet1!#REF!</definedName>
    <definedName name="_____________DAT18" localSheetId="5">[7]Sheet1!#REF!</definedName>
    <definedName name="_____________DAT18">[7]Sheet1!#REF!</definedName>
    <definedName name="_____________DAT19" localSheetId="6">[7]Sheet1!#REF!</definedName>
    <definedName name="_____________DAT19" localSheetId="7">[5]Sheet1!#REF!</definedName>
    <definedName name="_____________DAT19" localSheetId="8">[7]Sheet1!#REF!</definedName>
    <definedName name="_____________DAT19" localSheetId="5">[7]Sheet1!#REF!</definedName>
    <definedName name="_____________DAT19">[7]Sheet1!#REF!</definedName>
    <definedName name="_____________dd1" localSheetId="6" hidden="1">{"pl_t&amp;d",#N/A,FALSE,"p&amp;l_t&amp;D_01_02 (2)"}</definedName>
    <definedName name="_____________dd1" localSheetId="7" hidden="1">{"pl_t&amp;d",#N/A,FALSE,"p&amp;l_t&amp;D_01_02 (2)"}</definedName>
    <definedName name="_____________dd1" localSheetId="8" hidden="1">{"pl_t&amp;d",#N/A,FALSE,"p&amp;l_t&amp;D_01_02 (2)"}</definedName>
    <definedName name="_____________dd1" hidden="1">{"pl_t&amp;d",#N/A,FALSE,"p&amp;l_t&amp;D_01_02 (2)"}</definedName>
    <definedName name="_____________dem2" localSheetId="6" hidden="1">{"pl_t&amp;d",#N/A,FALSE,"p&amp;l_t&amp;D_01_02 (2)"}</definedName>
    <definedName name="_____________dem2" localSheetId="7" hidden="1">{"pl_t&amp;d",#N/A,FALSE,"p&amp;l_t&amp;D_01_02 (2)"}</definedName>
    <definedName name="_____________dem2" localSheetId="8" hidden="1">{"pl_t&amp;d",#N/A,FALSE,"p&amp;l_t&amp;D_01_02 (2)"}</definedName>
    <definedName name="_____________dem2" hidden="1">{"pl_t&amp;d",#N/A,FALSE,"p&amp;l_t&amp;D_01_02 (2)"}</definedName>
    <definedName name="_____________dem3" localSheetId="6" hidden="1">{"pl_t&amp;d",#N/A,FALSE,"p&amp;l_t&amp;D_01_02 (2)"}</definedName>
    <definedName name="_____________dem3" localSheetId="7" hidden="1">{"pl_t&amp;d",#N/A,FALSE,"p&amp;l_t&amp;D_01_02 (2)"}</definedName>
    <definedName name="_____________dem3" localSheetId="8" hidden="1">{"pl_t&amp;d",#N/A,FALSE,"p&amp;l_t&amp;D_01_02 (2)"}</definedName>
    <definedName name="_____________dem3" hidden="1">{"pl_t&amp;d",#N/A,FALSE,"p&amp;l_t&amp;D_01_02 (2)"}</definedName>
    <definedName name="_____________den8" localSheetId="6" hidden="1">{"pl_t&amp;d",#N/A,FALSE,"p&amp;l_t&amp;D_01_02 (2)"}</definedName>
    <definedName name="_____________den8" localSheetId="7" hidden="1">{"pl_t&amp;d",#N/A,FALSE,"p&amp;l_t&amp;D_01_02 (2)"}</definedName>
    <definedName name="_____________den8" localSheetId="8" hidden="1">{"pl_t&amp;d",#N/A,FALSE,"p&amp;l_t&amp;D_01_02 (2)"}</definedName>
    <definedName name="_____________den8" hidden="1">{"pl_t&amp;d",#N/A,FALSE,"p&amp;l_t&amp;D_01_02 (2)"}</definedName>
    <definedName name="_____________fin2" localSheetId="6" hidden="1">{"pl_t&amp;d",#N/A,FALSE,"p&amp;l_t&amp;D_01_02 (2)"}</definedName>
    <definedName name="_____________fin2" localSheetId="7" hidden="1">{"pl_t&amp;d",#N/A,FALSE,"p&amp;l_t&amp;D_01_02 (2)"}</definedName>
    <definedName name="_____________fin2" localSheetId="8" hidden="1">{"pl_t&amp;d",#N/A,FALSE,"p&amp;l_t&amp;D_01_02 (2)"}</definedName>
    <definedName name="_____________fin2" hidden="1">{"pl_t&amp;d",#N/A,FALSE,"p&amp;l_t&amp;D_01_02 (2)"}</definedName>
    <definedName name="_____________for5" localSheetId="6" hidden="1">{"pl_t&amp;d",#N/A,FALSE,"p&amp;l_t&amp;D_01_02 (2)"}</definedName>
    <definedName name="_____________for5" localSheetId="7" hidden="1">{"pl_t&amp;d",#N/A,FALSE,"p&amp;l_t&amp;D_01_02 (2)"}</definedName>
    <definedName name="_____________for5" localSheetId="8" hidden="1">{"pl_t&amp;d",#N/A,FALSE,"p&amp;l_t&amp;D_01_02 (2)"}</definedName>
    <definedName name="_____________for5" hidden="1">{"pl_t&amp;d",#N/A,FALSE,"p&amp;l_t&amp;D_01_02 (2)"}</definedName>
    <definedName name="_____________G1" localSheetId="6">#REF!</definedName>
    <definedName name="_____________G1" localSheetId="7">#REF!</definedName>
    <definedName name="_____________G1" localSheetId="8">#REF!</definedName>
    <definedName name="_____________G1" localSheetId="5">#REF!</definedName>
    <definedName name="_____________G1">#REF!</definedName>
    <definedName name="_____________IED1" localSheetId="6">#REF!</definedName>
    <definedName name="_____________IED1" localSheetId="7">#REF!</definedName>
    <definedName name="_____________IED1" localSheetId="8">#REF!</definedName>
    <definedName name="_____________IED1" localSheetId="5">#REF!</definedName>
    <definedName name="_____________IED1">#REF!</definedName>
    <definedName name="_____________IED2" localSheetId="6">#REF!</definedName>
    <definedName name="_____________IED2" localSheetId="7">#REF!</definedName>
    <definedName name="_____________IED2" localSheetId="8">#REF!</definedName>
    <definedName name="_____________IED2" localSheetId="5">#REF!</definedName>
    <definedName name="_____________IED2">#REF!</definedName>
    <definedName name="_____________j3" localSheetId="6" hidden="1">{"pl_t&amp;d",#N/A,FALSE,"p&amp;l_t&amp;D_01_02 (2)"}</definedName>
    <definedName name="_____________j3" localSheetId="7" hidden="1">{"pl_t&amp;d",#N/A,FALSE,"p&amp;l_t&amp;D_01_02 (2)"}</definedName>
    <definedName name="_____________j3" localSheetId="8" hidden="1">{"pl_t&amp;d",#N/A,FALSE,"p&amp;l_t&amp;D_01_02 (2)"}</definedName>
    <definedName name="_____________j3" hidden="1">{"pl_t&amp;d",#N/A,FALSE,"p&amp;l_t&amp;D_01_02 (2)"}</definedName>
    <definedName name="_____________j4" localSheetId="6" hidden="1">{"pl_t&amp;d",#N/A,FALSE,"p&amp;l_t&amp;D_01_02 (2)"}</definedName>
    <definedName name="_____________j4" localSheetId="7" hidden="1">{"pl_t&amp;d",#N/A,FALSE,"p&amp;l_t&amp;D_01_02 (2)"}</definedName>
    <definedName name="_____________j4" localSheetId="8" hidden="1">{"pl_t&amp;d",#N/A,FALSE,"p&amp;l_t&amp;D_01_02 (2)"}</definedName>
    <definedName name="_____________j4" hidden="1">{"pl_t&amp;d",#N/A,FALSE,"p&amp;l_t&amp;D_01_02 (2)"}</definedName>
    <definedName name="_____________j5" localSheetId="6" hidden="1">{"pl_t&amp;d",#N/A,FALSE,"p&amp;l_t&amp;D_01_02 (2)"}</definedName>
    <definedName name="_____________j5" localSheetId="7" hidden="1">{"pl_t&amp;d",#N/A,FALSE,"p&amp;l_t&amp;D_01_02 (2)"}</definedName>
    <definedName name="_____________j5" localSheetId="8" hidden="1">{"pl_t&amp;d",#N/A,FALSE,"p&amp;l_t&amp;D_01_02 (2)"}</definedName>
    <definedName name="_____________j5" hidden="1">{"pl_t&amp;d",#N/A,FALSE,"p&amp;l_t&amp;D_01_02 (2)"}</definedName>
    <definedName name="_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_jpl1" localSheetId="6" hidden="1">#REF!</definedName>
    <definedName name="_____________jpl1" localSheetId="7" hidden="1">#REF!</definedName>
    <definedName name="_____________jpl1" localSheetId="8" hidden="1">#REF!</definedName>
    <definedName name="_____________jpl1" localSheetId="5" hidden="1">#REF!</definedName>
    <definedName name="_____________jpl1" hidden="1">#REF!</definedName>
    <definedName name="_____________k1" localSheetId="6" hidden="1">{"pl_t&amp;d",#N/A,FALSE,"p&amp;l_t&amp;D_01_02 (2)"}</definedName>
    <definedName name="_____________k1" localSheetId="7" hidden="1">{"pl_t&amp;d",#N/A,FALSE,"p&amp;l_t&amp;D_01_02 (2)"}</definedName>
    <definedName name="_____________k1" localSheetId="8" hidden="1">{"pl_t&amp;d",#N/A,FALSE,"p&amp;l_t&amp;D_01_02 (2)"}</definedName>
    <definedName name="_____________k1" hidden="1">{"pl_t&amp;d",#N/A,FALSE,"p&amp;l_t&amp;D_01_02 (2)"}</definedName>
    <definedName name="_____________Mar06" localSheetId="6">[5]Newabstract!#REF!</definedName>
    <definedName name="_____________Mar06" localSheetId="7">[6]Newabstract!#REF!</definedName>
    <definedName name="_____________Mar06" localSheetId="8">[5]Newabstract!#REF!</definedName>
    <definedName name="_____________Mar06" localSheetId="5">[5]Newabstract!#REF!</definedName>
    <definedName name="_____________Mar06">[5]Newabstract!#REF!</definedName>
    <definedName name="_____________Mar09" localSheetId="6">[5]Newabstract!#REF!</definedName>
    <definedName name="_____________Mar09" localSheetId="7">[6]Newabstract!#REF!</definedName>
    <definedName name="_____________Mar09" localSheetId="8">[5]Newabstract!#REF!</definedName>
    <definedName name="_____________Mar09" localSheetId="5">[5]Newabstract!#REF!</definedName>
    <definedName name="_____________Mar09">[5]Newabstract!#REF!</definedName>
    <definedName name="_____________Mar10" localSheetId="6">[5]Newabstract!#REF!</definedName>
    <definedName name="_____________Mar10" localSheetId="7">[6]Newabstract!#REF!</definedName>
    <definedName name="_____________Mar10" localSheetId="8">[5]Newabstract!#REF!</definedName>
    <definedName name="_____________Mar10" localSheetId="5">[5]Newabstract!#REF!</definedName>
    <definedName name="_____________Mar10">[5]Newabstract!#REF!</definedName>
    <definedName name="_____________Mar11" localSheetId="6">[5]Newabstract!#REF!</definedName>
    <definedName name="_____________Mar11" localSheetId="7">[6]Newabstract!#REF!</definedName>
    <definedName name="_____________Mar11" localSheetId="8">[5]Newabstract!#REF!</definedName>
    <definedName name="_____________Mar11" localSheetId="5">[5]Newabstract!#REF!</definedName>
    <definedName name="_____________Mar11">[5]Newabstract!#REF!</definedName>
    <definedName name="_____________Mar12" localSheetId="6">[5]Newabstract!#REF!</definedName>
    <definedName name="_____________Mar12" localSheetId="7">[6]Newabstract!#REF!</definedName>
    <definedName name="_____________Mar12" localSheetId="8">[5]Newabstract!#REF!</definedName>
    <definedName name="_____________Mar12" localSheetId="5">[5]Newabstract!#REF!</definedName>
    <definedName name="_____________Mar12">[5]Newabstract!#REF!</definedName>
    <definedName name="_____________Mar13" localSheetId="6">[5]Newabstract!#REF!</definedName>
    <definedName name="_____________Mar13" localSheetId="7">[6]Newabstract!#REF!</definedName>
    <definedName name="_____________Mar13" localSheetId="8">[5]Newabstract!#REF!</definedName>
    <definedName name="_____________Mar13" localSheetId="5">[5]Newabstract!#REF!</definedName>
    <definedName name="_____________Mar13">[5]Newabstract!#REF!</definedName>
    <definedName name="_____________Mar16" localSheetId="6">[5]Newabstract!#REF!</definedName>
    <definedName name="_____________Mar16" localSheetId="7">[6]Newabstract!#REF!</definedName>
    <definedName name="_____________Mar16" localSheetId="8">[5]Newabstract!#REF!</definedName>
    <definedName name="_____________Mar16" localSheetId="5">[5]Newabstract!#REF!</definedName>
    <definedName name="_____________Mar16">[5]Newabstract!#REF!</definedName>
    <definedName name="_____________Mar17" localSheetId="6">[5]Newabstract!#REF!</definedName>
    <definedName name="_____________Mar17" localSheetId="7">[6]Newabstract!#REF!</definedName>
    <definedName name="_____________Mar17" localSheetId="8">[5]Newabstract!#REF!</definedName>
    <definedName name="_____________Mar17" localSheetId="5">[5]Newabstract!#REF!</definedName>
    <definedName name="_____________Mar17">[5]Newabstract!#REF!</definedName>
    <definedName name="_____________Mar18" localSheetId="6">[5]Newabstract!#REF!</definedName>
    <definedName name="_____________Mar18" localSheetId="7">[6]Newabstract!#REF!</definedName>
    <definedName name="_____________Mar18" localSheetId="8">[5]Newabstract!#REF!</definedName>
    <definedName name="_____________Mar18" localSheetId="5">[5]Newabstract!#REF!</definedName>
    <definedName name="_____________Mar18">[5]Newabstract!#REF!</definedName>
    <definedName name="_____________Mar19" localSheetId="6">[5]Newabstract!#REF!</definedName>
    <definedName name="_____________Mar19" localSheetId="7">[6]Newabstract!#REF!</definedName>
    <definedName name="_____________Mar19" localSheetId="8">[5]Newabstract!#REF!</definedName>
    <definedName name="_____________Mar19" localSheetId="5">[5]Newabstract!#REF!</definedName>
    <definedName name="_____________Mar19">[5]Newabstract!#REF!</definedName>
    <definedName name="_____________Mar20" localSheetId="6">[5]Newabstract!#REF!</definedName>
    <definedName name="_____________Mar20" localSheetId="7">[6]Newabstract!#REF!</definedName>
    <definedName name="_____________Mar20" localSheetId="8">[5]Newabstract!#REF!</definedName>
    <definedName name="_____________Mar20" localSheetId="5">[5]Newabstract!#REF!</definedName>
    <definedName name="_____________Mar20">[5]Newabstract!#REF!</definedName>
    <definedName name="_____________Mar23" localSheetId="6">[5]Newabstract!#REF!</definedName>
    <definedName name="_____________Mar23" localSheetId="7">[6]Newabstract!#REF!</definedName>
    <definedName name="_____________Mar23" localSheetId="8">[5]Newabstract!#REF!</definedName>
    <definedName name="_____________Mar23" localSheetId="5">[5]Newabstract!#REF!</definedName>
    <definedName name="_____________Mar23">[5]Newabstract!#REF!</definedName>
    <definedName name="_____________Mar24" localSheetId="6">[5]Newabstract!#REF!</definedName>
    <definedName name="_____________Mar24" localSheetId="7">[6]Newabstract!#REF!</definedName>
    <definedName name="_____________Mar24" localSheetId="8">[5]Newabstract!#REF!</definedName>
    <definedName name="_____________Mar24" localSheetId="5">[5]Newabstract!#REF!</definedName>
    <definedName name="_____________Mar24">[5]Newabstract!#REF!</definedName>
    <definedName name="_____________Mar25" localSheetId="6">[5]Newabstract!#REF!</definedName>
    <definedName name="_____________Mar25" localSheetId="7">[6]Newabstract!#REF!</definedName>
    <definedName name="_____________Mar25" localSheetId="8">[5]Newabstract!#REF!</definedName>
    <definedName name="_____________Mar25" localSheetId="5">[5]Newabstract!#REF!</definedName>
    <definedName name="_____________Mar25">[5]Newabstract!#REF!</definedName>
    <definedName name="_____________Mar26" localSheetId="6">[5]Newabstract!#REF!</definedName>
    <definedName name="_____________Mar26" localSheetId="7">[6]Newabstract!#REF!</definedName>
    <definedName name="_____________Mar26" localSheetId="8">[5]Newabstract!#REF!</definedName>
    <definedName name="_____________Mar26" localSheetId="5">[5]Newabstract!#REF!</definedName>
    <definedName name="_____________Mar26">[5]Newabstract!#REF!</definedName>
    <definedName name="_____________Mar27" localSheetId="6">[5]Newabstract!#REF!</definedName>
    <definedName name="_____________Mar27" localSheetId="7">[6]Newabstract!#REF!</definedName>
    <definedName name="_____________Mar27" localSheetId="8">[5]Newabstract!#REF!</definedName>
    <definedName name="_____________Mar27" localSheetId="5">[5]Newabstract!#REF!</definedName>
    <definedName name="_____________Mar27">[5]Newabstract!#REF!</definedName>
    <definedName name="_____________Mar28" localSheetId="6">[5]Newabstract!#REF!</definedName>
    <definedName name="_____________Mar28" localSheetId="7">[6]Newabstract!#REF!</definedName>
    <definedName name="_____________Mar28" localSheetId="8">[5]Newabstract!#REF!</definedName>
    <definedName name="_____________Mar28" localSheetId="5">[5]Newabstract!#REF!</definedName>
    <definedName name="_____________Mar28">[5]Newabstract!#REF!</definedName>
    <definedName name="_____________Mar30" localSheetId="6">[5]Newabstract!#REF!</definedName>
    <definedName name="_____________Mar30" localSheetId="7">[6]Newabstract!#REF!</definedName>
    <definedName name="_____________Mar30" localSheetId="8">[5]Newabstract!#REF!</definedName>
    <definedName name="_____________Mar30" localSheetId="5">[5]Newabstract!#REF!</definedName>
    <definedName name="_____________Mar30">[5]Newabstract!#REF!</definedName>
    <definedName name="_____________Mar31" localSheetId="6">[5]Newabstract!#REF!</definedName>
    <definedName name="_____________Mar31" localSheetId="7">[6]Newabstract!#REF!</definedName>
    <definedName name="_____________Mar31" localSheetId="8">[5]Newabstract!#REF!</definedName>
    <definedName name="_____________Mar31" localSheetId="5">[5]Newabstract!#REF!</definedName>
    <definedName name="_____________Mar31">[5]Newabstract!#REF!</definedName>
    <definedName name="_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_new1" localSheetId="6" hidden="1">{"pl_t&amp;d",#N/A,FALSE,"p&amp;l_t&amp;D_01_02 (2)"}</definedName>
    <definedName name="_____________new1" localSheetId="7" hidden="1">{"pl_t&amp;d",#N/A,FALSE,"p&amp;l_t&amp;D_01_02 (2)"}</definedName>
    <definedName name="_____________new1" localSheetId="8" hidden="1">{"pl_t&amp;d",#N/A,FALSE,"p&amp;l_t&amp;D_01_02 (2)"}</definedName>
    <definedName name="_____________new1" hidden="1">{"pl_t&amp;d",#N/A,FALSE,"p&amp;l_t&amp;D_01_02 (2)"}</definedName>
    <definedName name="_____________no1" localSheetId="6" hidden="1">{"pl_t&amp;d",#N/A,FALSE,"p&amp;l_t&amp;D_01_02 (2)"}</definedName>
    <definedName name="_____________no1" localSheetId="7" hidden="1">{"pl_t&amp;d",#N/A,FALSE,"p&amp;l_t&amp;D_01_02 (2)"}</definedName>
    <definedName name="_____________no1" localSheetId="8" hidden="1">{"pl_t&amp;d",#N/A,FALSE,"p&amp;l_t&amp;D_01_02 (2)"}</definedName>
    <definedName name="_____________no1" hidden="1">{"pl_t&amp;d",#N/A,FALSE,"p&amp;l_t&amp;D_01_02 (2)"}</definedName>
    <definedName name="_____________not1" localSheetId="6" hidden="1">{"pl_t&amp;d",#N/A,FALSE,"p&amp;l_t&amp;D_01_02 (2)"}</definedName>
    <definedName name="_____________not1" localSheetId="7" hidden="1">{"pl_t&amp;d",#N/A,FALSE,"p&amp;l_t&amp;D_01_02 (2)"}</definedName>
    <definedName name="_____________not1" localSheetId="8" hidden="1">{"pl_t&amp;d",#N/A,FALSE,"p&amp;l_t&amp;D_01_02 (2)"}</definedName>
    <definedName name="_____________not1" hidden="1">{"pl_t&amp;d",#N/A,FALSE,"p&amp;l_t&amp;D_01_02 (2)"}</definedName>
    <definedName name="_____________p1" localSheetId="6" hidden="1">{"pl_t&amp;d",#N/A,FALSE,"p&amp;l_t&amp;D_01_02 (2)"}</definedName>
    <definedName name="_____________p1" localSheetId="7" hidden="1">{"pl_t&amp;d",#N/A,FALSE,"p&amp;l_t&amp;D_01_02 (2)"}</definedName>
    <definedName name="_____________p1" localSheetId="8" hidden="1">{"pl_t&amp;d",#N/A,FALSE,"p&amp;l_t&amp;D_01_02 (2)"}</definedName>
    <definedName name="_____________p1" hidden="1">{"pl_t&amp;d",#N/A,FALSE,"p&amp;l_t&amp;D_01_02 (2)"}</definedName>
    <definedName name="_____________p2" localSheetId="6" hidden="1">{"pl_td_01_02",#N/A,FALSE,"p&amp;l_t&amp;D_01_02 (2)"}</definedName>
    <definedName name="_____________p2" localSheetId="7" hidden="1">{"pl_td_01_02",#N/A,FALSE,"p&amp;l_t&amp;D_01_02 (2)"}</definedName>
    <definedName name="_____________p2" localSheetId="8" hidden="1">{"pl_td_01_02",#N/A,FALSE,"p&amp;l_t&amp;D_01_02 (2)"}</definedName>
    <definedName name="_____________p2" hidden="1">{"pl_td_01_02",#N/A,FALSE,"p&amp;l_t&amp;D_01_02 (2)"}</definedName>
    <definedName name="_____________p3" localSheetId="6" hidden="1">{"pl_t&amp;d",#N/A,FALSE,"p&amp;l_t&amp;D_01_02 (2)"}</definedName>
    <definedName name="_____________p3" localSheetId="7" hidden="1">{"pl_t&amp;d",#N/A,FALSE,"p&amp;l_t&amp;D_01_02 (2)"}</definedName>
    <definedName name="_____________p3" localSheetId="8" hidden="1">{"pl_t&amp;d",#N/A,FALSE,"p&amp;l_t&amp;D_01_02 (2)"}</definedName>
    <definedName name="_____________p3" hidden="1">{"pl_t&amp;d",#N/A,FALSE,"p&amp;l_t&amp;D_01_02 (2)"}</definedName>
    <definedName name="_____________p4" localSheetId="6" hidden="1">{"pl_t&amp;d",#N/A,FALSE,"p&amp;l_t&amp;D_01_02 (2)"}</definedName>
    <definedName name="_____________p4" localSheetId="7" hidden="1">{"pl_t&amp;d",#N/A,FALSE,"p&amp;l_t&amp;D_01_02 (2)"}</definedName>
    <definedName name="_____________p4" localSheetId="8" hidden="1">{"pl_t&amp;d",#N/A,FALSE,"p&amp;l_t&amp;D_01_02 (2)"}</definedName>
    <definedName name="_____________p4" hidden="1">{"pl_t&amp;d",#N/A,FALSE,"p&amp;l_t&amp;D_01_02 (2)"}</definedName>
    <definedName name="_____________pp2" localSheetId="6">#REF!</definedName>
    <definedName name="_____________pp2" localSheetId="7">#REF!</definedName>
    <definedName name="_____________pp2" localSheetId="8">#REF!</definedName>
    <definedName name="_____________pp2" localSheetId="5">#REF!</definedName>
    <definedName name="_____________pp2">#REF!</definedName>
    <definedName name="_____________q2" localSheetId="6" hidden="1">{"pl_t&amp;d",#N/A,FALSE,"p&amp;l_t&amp;D_01_02 (2)"}</definedName>
    <definedName name="_____________q2" localSheetId="7" hidden="1">{"pl_t&amp;d",#N/A,FALSE,"p&amp;l_t&amp;D_01_02 (2)"}</definedName>
    <definedName name="_____________q2" localSheetId="8" hidden="1">{"pl_t&amp;d",#N/A,FALSE,"p&amp;l_t&amp;D_01_02 (2)"}</definedName>
    <definedName name="_____________q2" hidden="1">{"pl_t&amp;d",#N/A,FALSE,"p&amp;l_t&amp;D_01_02 (2)"}</definedName>
    <definedName name="_____________q3" localSheetId="6" hidden="1">{"pl_t&amp;d",#N/A,FALSE,"p&amp;l_t&amp;D_01_02 (2)"}</definedName>
    <definedName name="_____________q3" localSheetId="7" hidden="1">{"pl_t&amp;d",#N/A,FALSE,"p&amp;l_t&amp;D_01_02 (2)"}</definedName>
    <definedName name="_____________q3" localSheetId="8" hidden="1">{"pl_t&amp;d",#N/A,FALSE,"p&amp;l_t&amp;D_01_02 (2)"}</definedName>
    <definedName name="_____________q3" hidden="1">{"pl_t&amp;d",#N/A,FALSE,"p&amp;l_t&amp;D_01_02 (2)"}</definedName>
    <definedName name="_____________s1" localSheetId="6" hidden="1">{"pl_t&amp;d",#N/A,FALSE,"p&amp;l_t&amp;D_01_02 (2)"}</definedName>
    <definedName name="_____________s1" localSheetId="7" hidden="1">{"pl_t&amp;d",#N/A,FALSE,"p&amp;l_t&amp;D_01_02 (2)"}</definedName>
    <definedName name="_____________s1" localSheetId="8" hidden="1">{"pl_t&amp;d",#N/A,FALSE,"p&amp;l_t&amp;D_01_02 (2)"}</definedName>
    <definedName name="_____________s1" hidden="1">{"pl_t&amp;d",#N/A,FALSE,"p&amp;l_t&amp;D_01_02 (2)"}</definedName>
    <definedName name="_____________S180" localSheetId="6">[2]S3_GRP_CA!#REF!</definedName>
    <definedName name="_____________S180" localSheetId="7">[2]S3_GRP_CA!#REF!</definedName>
    <definedName name="_____________S180" localSheetId="8">[2]S3_GRP_CA!#REF!</definedName>
    <definedName name="_____________S180" localSheetId="5">[2]S3_GRP_CA!#REF!</definedName>
    <definedName name="_____________S180">[2]S3_GRP_CA!#REF!</definedName>
    <definedName name="_____________s2" localSheetId="6" hidden="1">{"pl_t&amp;d",#N/A,FALSE,"p&amp;l_t&amp;D_01_02 (2)"}</definedName>
    <definedName name="_____________s2" localSheetId="7" hidden="1">{"pl_t&amp;d",#N/A,FALSE,"p&amp;l_t&amp;D_01_02 (2)"}</definedName>
    <definedName name="_____________s2" localSheetId="8" hidden="1">{"pl_t&amp;d",#N/A,FALSE,"p&amp;l_t&amp;D_01_02 (2)"}</definedName>
    <definedName name="_____________s2" hidden="1">{"pl_t&amp;d",#N/A,FALSE,"p&amp;l_t&amp;D_01_02 (2)"}</definedName>
    <definedName name="_____________S6" localSheetId="6">[4]S5_CO_MA!#REF!</definedName>
    <definedName name="_____________S6" localSheetId="7">[4]S5_CO_MA!#REF!</definedName>
    <definedName name="_____________S6" localSheetId="8">[4]S5_CO_MA!#REF!</definedName>
    <definedName name="_____________S6" localSheetId="5">[4]S5_CO_MA!#REF!</definedName>
    <definedName name="_____________S6">[4]S5_CO_MA!#REF!</definedName>
    <definedName name="_____________SL1" localSheetId="6">[8]Salient1!#REF!</definedName>
    <definedName name="_____________SL1" localSheetId="7">[7]Salient1!#REF!</definedName>
    <definedName name="_____________SL1" localSheetId="8">[8]Salient1!#REF!</definedName>
    <definedName name="_____________SL1" localSheetId="5">[8]Salient1!#REF!</definedName>
    <definedName name="_____________SL1">[8]Salient1!#REF!</definedName>
    <definedName name="_____________SL2" localSheetId="6">[8]Salient1!#REF!</definedName>
    <definedName name="_____________SL2" localSheetId="7">[7]Salient1!#REF!</definedName>
    <definedName name="_____________SL2" localSheetId="8">[8]Salient1!#REF!</definedName>
    <definedName name="_____________SL2" localSheetId="5">[8]Salient1!#REF!</definedName>
    <definedName name="_____________SL2">[8]Salient1!#REF!</definedName>
    <definedName name="_____________SL3" localSheetId="6">[8]Salient1!#REF!</definedName>
    <definedName name="_____________SL3" localSheetId="7">[7]Salient1!#REF!</definedName>
    <definedName name="_____________SL3" localSheetId="8">[8]Salient1!#REF!</definedName>
    <definedName name="_____________SL3" localSheetId="5">[8]Salient1!#REF!</definedName>
    <definedName name="_____________SL3">[8]Salient1!#REF!</definedName>
    <definedName name="_____________SPR1" localSheetId="6">#REF!</definedName>
    <definedName name="_____________SPR1" localSheetId="7">#REF!</definedName>
    <definedName name="_____________SPR1" localSheetId="8">#REF!</definedName>
    <definedName name="_____________SPR1" localSheetId="5">#REF!</definedName>
    <definedName name="_____________SPR1">#REF!</definedName>
    <definedName name="_____________spr2" localSheetId="6">#REF!</definedName>
    <definedName name="_____________spr2" localSheetId="7">#REF!</definedName>
    <definedName name="_____________spr2" localSheetId="8">#REF!</definedName>
    <definedName name="_____________spr2" localSheetId="5">#REF!</definedName>
    <definedName name="_____________spr2">#REF!</definedName>
    <definedName name="_____________ss1" localSheetId="6" hidden="1">{"pl_t&amp;d",#N/A,FALSE,"p&amp;l_t&amp;D_01_02 (2)"}</definedName>
    <definedName name="_____________ss1" localSheetId="7" hidden="1">{"pl_t&amp;d",#N/A,FALSE,"p&amp;l_t&amp;D_01_02 (2)"}</definedName>
    <definedName name="_____________ss1" localSheetId="8" hidden="1">{"pl_t&amp;d",#N/A,FALSE,"p&amp;l_t&amp;D_01_02 (2)"}</definedName>
    <definedName name="_____________ss1" hidden="1">{"pl_t&amp;d",#N/A,FALSE,"p&amp;l_t&amp;D_01_02 (2)"}</definedName>
    <definedName name="_____________usd1" localSheetId="6">'[3]cash budget'!#REF!</definedName>
    <definedName name="_____________usd1" localSheetId="7">'[3]cash budget'!#REF!</definedName>
    <definedName name="_____________usd1" localSheetId="8">'[3]cash budget'!#REF!</definedName>
    <definedName name="_____________usd1" localSheetId="5">'[3]cash budget'!#REF!</definedName>
    <definedName name="_____________usd1">'[3]cash budget'!#REF!</definedName>
    <definedName name="_____________usd2" localSheetId="6">'[3]cash budget'!#REF!</definedName>
    <definedName name="_____________usd2" localSheetId="7">'[3]cash budget'!#REF!</definedName>
    <definedName name="_____________usd2" localSheetId="8">'[3]cash budget'!#REF!</definedName>
    <definedName name="_____________usd2" localSheetId="5">'[3]cash budget'!#REF!</definedName>
    <definedName name="_____________usd2">'[3]cash budget'!#REF!</definedName>
    <definedName name="_____________usd3" localSheetId="6">'[3]cash budget'!#REF!</definedName>
    <definedName name="_____________usd3" localSheetId="7">'[3]cash budget'!#REF!</definedName>
    <definedName name="_____________usd3" localSheetId="8">'[3]cash budget'!#REF!</definedName>
    <definedName name="_____________usd3" localSheetId="5">'[3]cash budget'!#REF!</definedName>
    <definedName name="_____________usd3">'[3]cash budget'!#REF!</definedName>
    <definedName name="_____________usd4" localSheetId="6">'[3]cash budget'!#REF!</definedName>
    <definedName name="_____________usd4" localSheetId="7">'[3]cash budget'!#REF!</definedName>
    <definedName name="_____________usd4" localSheetId="8">'[3]cash budget'!#REF!</definedName>
    <definedName name="_____________usd4" localSheetId="5">'[3]cash budget'!#REF!</definedName>
    <definedName name="_____________usd4">'[3]cash budget'!#REF!</definedName>
    <definedName name="_____________xlnm._FilterDatabase_1" localSheetId="6">#REF!</definedName>
    <definedName name="_____________xlnm._FilterDatabase_1" localSheetId="7">#REF!</definedName>
    <definedName name="_____________xlnm._FilterDatabase_1" localSheetId="8">#REF!</definedName>
    <definedName name="_____________xlnm._FilterDatabase_1" localSheetId="5">#REF!</definedName>
    <definedName name="_____________xlnm._FilterDatabase_1">#REF!</definedName>
    <definedName name="_____________xlnm.Database">"#REF!"</definedName>
    <definedName name="_____________xlnm.Print_Area">"#REF!"</definedName>
    <definedName name="_____________xlnm.Print_Titles">"#REF!"</definedName>
    <definedName name="____________A1000000" localSheetId="6">#REF!</definedName>
    <definedName name="____________A1000000" localSheetId="7">#REF!</definedName>
    <definedName name="____________A1000000" localSheetId="8">#REF!</definedName>
    <definedName name="____________A1000000" localSheetId="5">#REF!</definedName>
    <definedName name="____________A1000000">#REF!</definedName>
    <definedName name="____________a3" localSheetId="6" hidden="1">{"pl_t&amp;d",#N/A,FALSE,"p&amp;l_t&amp;D_01_02 (2)"}</definedName>
    <definedName name="____________a3" localSheetId="7" hidden="1">{"pl_t&amp;d",#N/A,FALSE,"p&amp;l_t&amp;D_01_02 (2)"}</definedName>
    <definedName name="____________a3" localSheetId="8" hidden="1">{"pl_t&amp;d",#N/A,FALSE,"p&amp;l_t&amp;D_01_02 (2)"}</definedName>
    <definedName name="____________a3" hidden="1">{"pl_t&amp;d",#N/A,FALSE,"p&amp;l_t&amp;D_01_02 (2)"}</definedName>
    <definedName name="____________A342542" localSheetId="6">#REF!</definedName>
    <definedName name="____________A342542" localSheetId="7">#REF!</definedName>
    <definedName name="____________A342542" localSheetId="8">#REF!</definedName>
    <definedName name="____________A342542" localSheetId="5">#REF!</definedName>
    <definedName name="____________A342542">#REF!</definedName>
    <definedName name="____________A920720" localSheetId="6">#REF!</definedName>
    <definedName name="____________A920720" localSheetId="7">#REF!</definedName>
    <definedName name="____________A920720" localSheetId="8">#REF!</definedName>
    <definedName name="____________A920720" localSheetId="5">#REF!</definedName>
    <definedName name="____________A920720">#REF!</definedName>
    <definedName name="____________aa1" localSheetId="6" hidden="1">{"pl_t&amp;d",#N/A,FALSE,"p&amp;l_t&amp;D_01_02 (2)"}</definedName>
    <definedName name="____________aa1" localSheetId="7" hidden="1">{"pl_t&amp;d",#N/A,FALSE,"p&amp;l_t&amp;D_01_02 (2)"}</definedName>
    <definedName name="____________aa1" localSheetId="8" hidden="1">{"pl_t&amp;d",#N/A,FALSE,"p&amp;l_t&amp;D_01_02 (2)"}</definedName>
    <definedName name="____________aa1" hidden="1">{"pl_t&amp;d",#N/A,FALSE,"p&amp;l_t&amp;D_01_02 (2)"}</definedName>
    <definedName name="____________Apr02" localSheetId="6">[5]Newabstract!#REF!</definedName>
    <definedName name="____________Apr02" localSheetId="7">[6]Newabstract!#REF!</definedName>
    <definedName name="____________Apr02" localSheetId="8">[5]Newabstract!#REF!</definedName>
    <definedName name="____________Apr02" localSheetId="5">[5]Newabstract!#REF!</definedName>
    <definedName name="____________Apr02">[5]Newabstract!#REF!</definedName>
    <definedName name="____________Apr03" localSheetId="6">[5]Newabstract!#REF!</definedName>
    <definedName name="____________Apr03" localSheetId="7">[6]Newabstract!#REF!</definedName>
    <definedName name="____________Apr03" localSheetId="8">[5]Newabstract!#REF!</definedName>
    <definedName name="____________Apr03" localSheetId="5">[5]Newabstract!#REF!</definedName>
    <definedName name="____________Apr03">[5]Newabstract!#REF!</definedName>
    <definedName name="____________Apr04" localSheetId="6">[5]Newabstract!#REF!</definedName>
    <definedName name="____________Apr04" localSheetId="7">[6]Newabstract!#REF!</definedName>
    <definedName name="____________Apr04" localSheetId="8">[5]Newabstract!#REF!</definedName>
    <definedName name="____________Apr04" localSheetId="5">[5]Newabstract!#REF!</definedName>
    <definedName name="____________Apr04">[5]Newabstract!#REF!</definedName>
    <definedName name="____________Apr05" localSheetId="6">[5]Newabstract!#REF!</definedName>
    <definedName name="____________Apr05" localSheetId="7">[6]Newabstract!#REF!</definedName>
    <definedName name="____________Apr05" localSheetId="8">[5]Newabstract!#REF!</definedName>
    <definedName name="____________Apr05" localSheetId="5">[5]Newabstract!#REF!</definedName>
    <definedName name="____________Apr05">[5]Newabstract!#REF!</definedName>
    <definedName name="____________Apr06" localSheetId="6">[5]Newabstract!#REF!</definedName>
    <definedName name="____________Apr06" localSheetId="7">[6]Newabstract!#REF!</definedName>
    <definedName name="____________Apr06" localSheetId="8">[5]Newabstract!#REF!</definedName>
    <definedName name="____________Apr06" localSheetId="5">[5]Newabstract!#REF!</definedName>
    <definedName name="____________Apr06">[5]Newabstract!#REF!</definedName>
    <definedName name="____________Apr07" localSheetId="6">[5]Newabstract!#REF!</definedName>
    <definedName name="____________Apr07" localSheetId="7">[6]Newabstract!#REF!</definedName>
    <definedName name="____________Apr07" localSheetId="8">[5]Newabstract!#REF!</definedName>
    <definedName name="____________Apr07" localSheetId="5">[5]Newabstract!#REF!</definedName>
    <definedName name="____________Apr07">[5]Newabstract!#REF!</definedName>
    <definedName name="____________Apr08" localSheetId="6">[5]Newabstract!#REF!</definedName>
    <definedName name="____________Apr08" localSheetId="7">[6]Newabstract!#REF!</definedName>
    <definedName name="____________Apr08" localSheetId="8">[5]Newabstract!#REF!</definedName>
    <definedName name="____________Apr08" localSheetId="5">[5]Newabstract!#REF!</definedName>
    <definedName name="____________Apr08">[5]Newabstract!#REF!</definedName>
    <definedName name="____________Apr09" localSheetId="6">[5]Newabstract!#REF!</definedName>
    <definedName name="____________Apr09" localSheetId="7">[6]Newabstract!#REF!</definedName>
    <definedName name="____________Apr09" localSheetId="8">[5]Newabstract!#REF!</definedName>
    <definedName name="____________Apr09" localSheetId="5">[5]Newabstract!#REF!</definedName>
    <definedName name="____________Apr09">[5]Newabstract!#REF!</definedName>
    <definedName name="____________Apr10" localSheetId="6">[5]Newabstract!#REF!</definedName>
    <definedName name="____________Apr10" localSheetId="7">[6]Newabstract!#REF!</definedName>
    <definedName name="____________Apr10" localSheetId="8">[5]Newabstract!#REF!</definedName>
    <definedName name="____________Apr10" localSheetId="5">[5]Newabstract!#REF!</definedName>
    <definedName name="____________Apr10">[5]Newabstract!#REF!</definedName>
    <definedName name="____________Apr11" localSheetId="6">[5]Newabstract!#REF!</definedName>
    <definedName name="____________Apr11" localSheetId="7">[6]Newabstract!#REF!</definedName>
    <definedName name="____________Apr11" localSheetId="8">[5]Newabstract!#REF!</definedName>
    <definedName name="____________Apr11" localSheetId="5">[5]Newabstract!#REF!</definedName>
    <definedName name="____________Apr11">[5]Newabstract!#REF!</definedName>
    <definedName name="____________Apr13" localSheetId="6">[5]Newabstract!#REF!</definedName>
    <definedName name="____________Apr13" localSheetId="7">[6]Newabstract!#REF!</definedName>
    <definedName name="____________Apr13" localSheetId="8">[5]Newabstract!#REF!</definedName>
    <definedName name="____________Apr13" localSheetId="5">[5]Newabstract!#REF!</definedName>
    <definedName name="____________Apr13">[5]Newabstract!#REF!</definedName>
    <definedName name="____________Apr14" localSheetId="6">[5]Newabstract!#REF!</definedName>
    <definedName name="____________Apr14" localSheetId="7">[6]Newabstract!#REF!</definedName>
    <definedName name="____________Apr14" localSheetId="8">[5]Newabstract!#REF!</definedName>
    <definedName name="____________Apr14" localSheetId="5">[5]Newabstract!#REF!</definedName>
    <definedName name="____________Apr14">[5]Newabstract!#REF!</definedName>
    <definedName name="____________Apr15" localSheetId="6">[5]Newabstract!#REF!</definedName>
    <definedName name="____________Apr15" localSheetId="7">[6]Newabstract!#REF!</definedName>
    <definedName name="____________Apr15" localSheetId="8">[5]Newabstract!#REF!</definedName>
    <definedName name="____________Apr15" localSheetId="5">[5]Newabstract!#REF!</definedName>
    <definedName name="____________Apr15">[5]Newabstract!#REF!</definedName>
    <definedName name="____________Apr16" localSheetId="6">[5]Newabstract!#REF!</definedName>
    <definedName name="____________Apr16" localSheetId="7">[6]Newabstract!#REF!</definedName>
    <definedName name="____________Apr16" localSheetId="8">[5]Newabstract!#REF!</definedName>
    <definedName name="____________Apr16" localSheetId="5">[5]Newabstract!#REF!</definedName>
    <definedName name="____________Apr16">[5]Newabstract!#REF!</definedName>
    <definedName name="____________Apr17" localSheetId="6">[5]Newabstract!#REF!</definedName>
    <definedName name="____________Apr17" localSheetId="7">[6]Newabstract!#REF!</definedName>
    <definedName name="____________Apr17" localSheetId="8">[5]Newabstract!#REF!</definedName>
    <definedName name="____________Apr17" localSheetId="5">[5]Newabstract!#REF!</definedName>
    <definedName name="____________Apr17">[5]Newabstract!#REF!</definedName>
    <definedName name="____________Apr20" localSheetId="6">[5]Newabstract!#REF!</definedName>
    <definedName name="____________Apr20" localSheetId="7">[6]Newabstract!#REF!</definedName>
    <definedName name="____________Apr20" localSheetId="8">[5]Newabstract!#REF!</definedName>
    <definedName name="____________Apr20" localSheetId="5">[5]Newabstract!#REF!</definedName>
    <definedName name="____________Apr20">[5]Newabstract!#REF!</definedName>
    <definedName name="____________Apr21" localSheetId="6">[5]Newabstract!#REF!</definedName>
    <definedName name="____________Apr21" localSheetId="7">[6]Newabstract!#REF!</definedName>
    <definedName name="____________Apr21" localSheetId="8">[5]Newabstract!#REF!</definedName>
    <definedName name="____________Apr21" localSheetId="5">[5]Newabstract!#REF!</definedName>
    <definedName name="____________Apr21">[5]Newabstract!#REF!</definedName>
    <definedName name="____________Apr22" localSheetId="6">[5]Newabstract!#REF!</definedName>
    <definedName name="____________Apr22" localSheetId="7">[6]Newabstract!#REF!</definedName>
    <definedName name="____________Apr22" localSheetId="8">[5]Newabstract!#REF!</definedName>
    <definedName name="____________Apr22" localSheetId="5">[5]Newabstract!#REF!</definedName>
    <definedName name="____________Apr22">[5]Newabstract!#REF!</definedName>
    <definedName name="____________Apr23" localSheetId="6">[5]Newabstract!#REF!</definedName>
    <definedName name="____________Apr23" localSheetId="7">[6]Newabstract!#REF!</definedName>
    <definedName name="____________Apr23" localSheetId="8">[5]Newabstract!#REF!</definedName>
    <definedName name="____________Apr23" localSheetId="5">[5]Newabstract!#REF!</definedName>
    <definedName name="____________Apr23">[5]Newabstract!#REF!</definedName>
    <definedName name="____________Apr24" localSheetId="6">[5]Newabstract!#REF!</definedName>
    <definedName name="____________Apr24" localSheetId="7">[6]Newabstract!#REF!</definedName>
    <definedName name="____________Apr24" localSheetId="8">[5]Newabstract!#REF!</definedName>
    <definedName name="____________Apr24" localSheetId="5">[5]Newabstract!#REF!</definedName>
    <definedName name="____________Apr24">[5]Newabstract!#REF!</definedName>
    <definedName name="____________Apr27" localSheetId="6">[5]Newabstract!#REF!</definedName>
    <definedName name="____________Apr27" localSheetId="7">[6]Newabstract!#REF!</definedName>
    <definedName name="____________Apr27" localSheetId="8">[5]Newabstract!#REF!</definedName>
    <definedName name="____________Apr27" localSheetId="5">[5]Newabstract!#REF!</definedName>
    <definedName name="____________Apr27">[5]Newabstract!#REF!</definedName>
    <definedName name="____________Apr28" localSheetId="6">[5]Newabstract!#REF!</definedName>
    <definedName name="____________Apr28" localSheetId="7">[6]Newabstract!#REF!</definedName>
    <definedName name="____________Apr28" localSheetId="8">[5]Newabstract!#REF!</definedName>
    <definedName name="____________Apr28" localSheetId="5">[5]Newabstract!#REF!</definedName>
    <definedName name="____________Apr28">[5]Newabstract!#REF!</definedName>
    <definedName name="____________Apr29" localSheetId="6">[5]Newabstract!#REF!</definedName>
    <definedName name="____________Apr29" localSheetId="7">[6]Newabstract!#REF!</definedName>
    <definedName name="____________Apr29" localSheetId="8">[5]Newabstract!#REF!</definedName>
    <definedName name="____________Apr29" localSheetId="5">[5]Newabstract!#REF!</definedName>
    <definedName name="____________Apr29">[5]Newabstract!#REF!</definedName>
    <definedName name="____________Apr30" localSheetId="6">[5]Newabstract!#REF!</definedName>
    <definedName name="____________Apr30" localSheetId="7">[6]Newabstract!#REF!</definedName>
    <definedName name="____________Apr30" localSheetId="8">[5]Newabstract!#REF!</definedName>
    <definedName name="____________Apr30" localSheetId="5">[5]Newabstract!#REF!</definedName>
    <definedName name="____________Apr30">[5]Newabstract!#REF!</definedName>
    <definedName name="____________B1" localSheetId="6" hidden="1">{"pl_t&amp;d",#N/A,FALSE,"p&amp;l_t&amp;D_01_02 (2)"}</definedName>
    <definedName name="____________B1" localSheetId="7" hidden="1">{"pl_t&amp;d",#N/A,FALSE,"p&amp;l_t&amp;D_01_02 (2)"}</definedName>
    <definedName name="____________B1" localSheetId="8" hidden="1">{"pl_t&amp;d",#N/A,FALSE,"p&amp;l_t&amp;D_01_02 (2)"}</definedName>
    <definedName name="____________B1" hidden="1">{"pl_t&amp;d",#N/A,FALSE,"p&amp;l_t&amp;D_01_02 (2)"}</definedName>
    <definedName name="____________BSD1" localSheetId="6">#REF!</definedName>
    <definedName name="____________BSD1" localSheetId="7">#REF!</definedName>
    <definedName name="____________BSD1" localSheetId="8">#REF!</definedName>
    <definedName name="____________BSD1" localSheetId="5">#REF!</definedName>
    <definedName name="____________BSD1">#REF!</definedName>
    <definedName name="____________BSD2" localSheetId="6">#REF!</definedName>
    <definedName name="____________BSD2" localSheetId="7">#REF!</definedName>
    <definedName name="____________BSD2" localSheetId="8">#REF!</definedName>
    <definedName name="____________BSD2" localSheetId="5">#REF!</definedName>
    <definedName name="____________BSD2">#REF!</definedName>
    <definedName name="____________DAT12" localSheetId="6">[7]Sheet1!#REF!</definedName>
    <definedName name="____________DAT12" localSheetId="7">[5]Sheet1!#REF!</definedName>
    <definedName name="____________DAT12" localSheetId="8">[7]Sheet1!#REF!</definedName>
    <definedName name="____________DAT12" localSheetId="5">[7]Sheet1!#REF!</definedName>
    <definedName name="____________DAT12">[7]Sheet1!#REF!</definedName>
    <definedName name="____________DAT13" localSheetId="6">[7]Sheet1!#REF!</definedName>
    <definedName name="____________DAT13" localSheetId="7">[5]Sheet1!#REF!</definedName>
    <definedName name="____________DAT13" localSheetId="8">[7]Sheet1!#REF!</definedName>
    <definedName name="____________DAT13" localSheetId="5">[7]Sheet1!#REF!</definedName>
    <definedName name="____________DAT13">[7]Sheet1!#REF!</definedName>
    <definedName name="____________DAT15" localSheetId="6">[7]Sheet1!#REF!</definedName>
    <definedName name="____________DAT15" localSheetId="7">[5]Sheet1!#REF!</definedName>
    <definedName name="____________DAT15" localSheetId="8">[7]Sheet1!#REF!</definedName>
    <definedName name="____________DAT15" localSheetId="5">[7]Sheet1!#REF!</definedName>
    <definedName name="____________DAT15">[7]Sheet1!#REF!</definedName>
    <definedName name="____________DAT16" localSheetId="6">[7]Sheet1!#REF!</definedName>
    <definedName name="____________DAT16" localSheetId="7">[5]Sheet1!#REF!</definedName>
    <definedName name="____________DAT16" localSheetId="8">[7]Sheet1!#REF!</definedName>
    <definedName name="____________DAT16" localSheetId="5">[7]Sheet1!#REF!</definedName>
    <definedName name="____________DAT16">[7]Sheet1!#REF!</definedName>
    <definedName name="____________DAT17" localSheetId="6">[7]Sheet1!#REF!</definedName>
    <definedName name="____________DAT17" localSheetId="7">[5]Sheet1!#REF!</definedName>
    <definedName name="____________DAT17" localSheetId="8">[7]Sheet1!#REF!</definedName>
    <definedName name="____________DAT17" localSheetId="5">[7]Sheet1!#REF!</definedName>
    <definedName name="____________DAT17">[7]Sheet1!#REF!</definedName>
    <definedName name="____________DAT18" localSheetId="6">[7]Sheet1!#REF!</definedName>
    <definedName name="____________DAT18" localSheetId="7">[5]Sheet1!#REF!</definedName>
    <definedName name="____________DAT18" localSheetId="8">[7]Sheet1!#REF!</definedName>
    <definedName name="____________DAT18" localSheetId="5">[7]Sheet1!#REF!</definedName>
    <definedName name="____________DAT18">[7]Sheet1!#REF!</definedName>
    <definedName name="____________DAT19" localSheetId="6">[7]Sheet1!#REF!</definedName>
    <definedName name="____________DAT19" localSheetId="7">[5]Sheet1!#REF!</definedName>
    <definedName name="____________DAT19" localSheetId="8">[7]Sheet1!#REF!</definedName>
    <definedName name="____________DAT19" localSheetId="5">[7]Sheet1!#REF!</definedName>
    <definedName name="____________DAT19">[7]Sheet1!#REF!</definedName>
    <definedName name="____________dd1" localSheetId="6" hidden="1">{"pl_t&amp;d",#N/A,FALSE,"p&amp;l_t&amp;D_01_02 (2)"}</definedName>
    <definedName name="____________dd1" localSheetId="7" hidden="1">{"pl_t&amp;d",#N/A,FALSE,"p&amp;l_t&amp;D_01_02 (2)"}</definedName>
    <definedName name="____________dd1" localSheetId="8" hidden="1">{"pl_t&amp;d",#N/A,FALSE,"p&amp;l_t&amp;D_01_02 (2)"}</definedName>
    <definedName name="____________dd1" hidden="1">{"pl_t&amp;d",#N/A,FALSE,"p&amp;l_t&amp;D_01_02 (2)"}</definedName>
    <definedName name="____________dem2" localSheetId="6" hidden="1">{"pl_t&amp;d",#N/A,FALSE,"p&amp;l_t&amp;D_01_02 (2)"}</definedName>
    <definedName name="____________dem2" localSheetId="7" hidden="1">{"pl_t&amp;d",#N/A,FALSE,"p&amp;l_t&amp;D_01_02 (2)"}</definedName>
    <definedName name="____________dem2" localSheetId="8" hidden="1">{"pl_t&amp;d",#N/A,FALSE,"p&amp;l_t&amp;D_01_02 (2)"}</definedName>
    <definedName name="____________dem2" hidden="1">{"pl_t&amp;d",#N/A,FALSE,"p&amp;l_t&amp;D_01_02 (2)"}</definedName>
    <definedName name="____________dem3" localSheetId="6" hidden="1">{"pl_t&amp;d",#N/A,FALSE,"p&amp;l_t&amp;D_01_02 (2)"}</definedName>
    <definedName name="____________dem3" localSheetId="7" hidden="1">{"pl_t&amp;d",#N/A,FALSE,"p&amp;l_t&amp;D_01_02 (2)"}</definedName>
    <definedName name="____________dem3" localSheetId="8" hidden="1">{"pl_t&amp;d",#N/A,FALSE,"p&amp;l_t&amp;D_01_02 (2)"}</definedName>
    <definedName name="____________dem3" hidden="1">{"pl_t&amp;d",#N/A,FALSE,"p&amp;l_t&amp;D_01_02 (2)"}</definedName>
    <definedName name="____________den8" localSheetId="6" hidden="1">{"pl_t&amp;d",#N/A,FALSE,"p&amp;l_t&amp;D_01_02 (2)"}</definedName>
    <definedName name="____________den8" localSheetId="7" hidden="1">{"pl_t&amp;d",#N/A,FALSE,"p&amp;l_t&amp;D_01_02 (2)"}</definedName>
    <definedName name="____________den8" localSheetId="8" hidden="1">{"pl_t&amp;d",#N/A,FALSE,"p&amp;l_t&amp;D_01_02 (2)"}</definedName>
    <definedName name="____________den8" hidden="1">{"pl_t&amp;d",#N/A,FALSE,"p&amp;l_t&amp;D_01_02 (2)"}</definedName>
    <definedName name="____________fin2" localSheetId="6" hidden="1">{"pl_t&amp;d",#N/A,FALSE,"p&amp;l_t&amp;D_01_02 (2)"}</definedName>
    <definedName name="____________fin2" localSheetId="7" hidden="1">{"pl_t&amp;d",#N/A,FALSE,"p&amp;l_t&amp;D_01_02 (2)"}</definedName>
    <definedName name="____________fin2" localSheetId="8" hidden="1">{"pl_t&amp;d",#N/A,FALSE,"p&amp;l_t&amp;D_01_02 (2)"}</definedName>
    <definedName name="____________fin2" hidden="1">{"pl_t&amp;d",#N/A,FALSE,"p&amp;l_t&amp;D_01_02 (2)"}</definedName>
    <definedName name="____________for5" localSheetId="6" hidden="1">{"pl_t&amp;d",#N/A,FALSE,"p&amp;l_t&amp;D_01_02 (2)"}</definedName>
    <definedName name="____________for5" localSheetId="7" hidden="1">{"pl_t&amp;d",#N/A,FALSE,"p&amp;l_t&amp;D_01_02 (2)"}</definedName>
    <definedName name="____________for5" localSheetId="8" hidden="1">{"pl_t&amp;d",#N/A,FALSE,"p&amp;l_t&amp;D_01_02 (2)"}</definedName>
    <definedName name="____________for5" hidden="1">{"pl_t&amp;d",#N/A,FALSE,"p&amp;l_t&amp;D_01_02 (2)"}</definedName>
    <definedName name="____________G1" localSheetId="6">#REF!</definedName>
    <definedName name="____________G1" localSheetId="7">#REF!</definedName>
    <definedName name="____________G1" localSheetId="8">#REF!</definedName>
    <definedName name="____________G1" localSheetId="5">#REF!</definedName>
    <definedName name="____________G1">#REF!</definedName>
    <definedName name="____________IED1" localSheetId="6">#REF!</definedName>
    <definedName name="____________IED1" localSheetId="7">#REF!</definedName>
    <definedName name="____________IED1" localSheetId="8">#REF!</definedName>
    <definedName name="____________IED1" localSheetId="5">#REF!</definedName>
    <definedName name="____________IED1">#REF!</definedName>
    <definedName name="____________IED2" localSheetId="6">#REF!</definedName>
    <definedName name="____________IED2" localSheetId="7">#REF!</definedName>
    <definedName name="____________IED2" localSheetId="8">#REF!</definedName>
    <definedName name="____________IED2" localSheetId="5">#REF!</definedName>
    <definedName name="____________IED2">#REF!</definedName>
    <definedName name="____________j3" localSheetId="6" hidden="1">{"pl_t&amp;d",#N/A,FALSE,"p&amp;l_t&amp;D_01_02 (2)"}</definedName>
    <definedName name="____________j3" localSheetId="7" hidden="1">{"pl_t&amp;d",#N/A,FALSE,"p&amp;l_t&amp;D_01_02 (2)"}</definedName>
    <definedName name="____________j3" localSheetId="8" hidden="1">{"pl_t&amp;d",#N/A,FALSE,"p&amp;l_t&amp;D_01_02 (2)"}</definedName>
    <definedName name="____________j3" hidden="1">{"pl_t&amp;d",#N/A,FALSE,"p&amp;l_t&amp;D_01_02 (2)"}</definedName>
    <definedName name="____________j4" localSheetId="6" hidden="1">{"pl_t&amp;d",#N/A,FALSE,"p&amp;l_t&amp;D_01_02 (2)"}</definedName>
    <definedName name="____________j4" localSheetId="7" hidden="1">{"pl_t&amp;d",#N/A,FALSE,"p&amp;l_t&amp;D_01_02 (2)"}</definedName>
    <definedName name="____________j4" localSheetId="8" hidden="1">{"pl_t&amp;d",#N/A,FALSE,"p&amp;l_t&amp;D_01_02 (2)"}</definedName>
    <definedName name="____________j4" hidden="1">{"pl_t&amp;d",#N/A,FALSE,"p&amp;l_t&amp;D_01_02 (2)"}</definedName>
    <definedName name="____________j5" localSheetId="6" hidden="1">{"pl_t&amp;d",#N/A,FALSE,"p&amp;l_t&amp;D_01_02 (2)"}</definedName>
    <definedName name="____________j5" localSheetId="7" hidden="1">{"pl_t&amp;d",#N/A,FALSE,"p&amp;l_t&amp;D_01_02 (2)"}</definedName>
    <definedName name="____________j5" localSheetId="8" hidden="1">{"pl_t&amp;d",#N/A,FALSE,"p&amp;l_t&amp;D_01_02 (2)"}</definedName>
    <definedName name="____________j5" hidden="1">{"pl_t&amp;d",#N/A,FALSE,"p&amp;l_t&amp;D_01_02 (2)"}</definedName>
    <definedName name="_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_jpl1" localSheetId="6" hidden="1">#REF!</definedName>
    <definedName name="____________jpl1" localSheetId="7" hidden="1">#REF!</definedName>
    <definedName name="____________jpl1" localSheetId="8" hidden="1">#REF!</definedName>
    <definedName name="____________jpl1" localSheetId="5" hidden="1">#REF!</definedName>
    <definedName name="____________jpl1" hidden="1">#REF!</definedName>
    <definedName name="____________k1" localSheetId="6" hidden="1">{"pl_t&amp;d",#N/A,FALSE,"p&amp;l_t&amp;D_01_02 (2)"}</definedName>
    <definedName name="____________k1" localSheetId="7" hidden="1">{"pl_t&amp;d",#N/A,FALSE,"p&amp;l_t&amp;D_01_02 (2)"}</definedName>
    <definedName name="____________k1" localSheetId="8" hidden="1">{"pl_t&amp;d",#N/A,FALSE,"p&amp;l_t&amp;D_01_02 (2)"}</definedName>
    <definedName name="____________k1" hidden="1">{"pl_t&amp;d",#N/A,FALSE,"p&amp;l_t&amp;D_01_02 (2)"}</definedName>
    <definedName name="____________Mar06" localSheetId="6">[5]Newabstract!#REF!</definedName>
    <definedName name="____________Mar06" localSheetId="7">[6]Newabstract!#REF!</definedName>
    <definedName name="____________Mar06" localSheetId="8">[5]Newabstract!#REF!</definedName>
    <definedName name="____________Mar06" localSheetId="5">[5]Newabstract!#REF!</definedName>
    <definedName name="____________Mar06">[5]Newabstract!#REF!</definedName>
    <definedName name="____________Mar09" localSheetId="6">[5]Newabstract!#REF!</definedName>
    <definedName name="____________Mar09" localSheetId="7">[6]Newabstract!#REF!</definedName>
    <definedName name="____________Mar09" localSheetId="8">[5]Newabstract!#REF!</definedName>
    <definedName name="____________Mar09" localSheetId="5">[5]Newabstract!#REF!</definedName>
    <definedName name="____________Mar09">[5]Newabstract!#REF!</definedName>
    <definedName name="____________Mar10" localSheetId="6">[5]Newabstract!#REF!</definedName>
    <definedName name="____________Mar10" localSheetId="7">[6]Newabstract!#REF!</definedName>
    <definedName name="____________Mar10" localSheetId="8">[5]Newabstract!#REF!</definedName>
    <definedName name="____________Mar10" localSheetId="5">[5]Newabstract!#REF!</definedName>
    <definedName name="____________Mar10">[5]Newabstract!#REF!</definedName>
    <definedName name="____________Mar11" localSheetId="6">[5]Newabstract!#REF!</definedName>
    <definedName name="____________Mar11" localSheetId="7">[6]Newabstract!#REF!</definedName>
    <definedName name="____________Mar11" localSheetId="8">[5]Newabstract!#REF!</definedName>
    <definedName name="____________Mar11" localSheetId="5">[5]Newabstract!#REF!</definedName>
    <definedName name="____________Mar11">[5]Newabstract!#REF!</definedName>
    <definedName name="____________Mar12" localSheetId="6">[5]Newabstract!#REF!</definedName>
    <definedName name="____________Mar12" localSheetId="7">[6]Newabstract!#REF!</definedName>
    <definedName name="____________Mar12" localSheetId="8">[5]Newabstract!#REF!</definedName>
    <definedName name="____________Mar12" localSheetId="5">[5]Newabstract!#REF!</definedName>
    <definedName name="____________Mar12">[5]Newabstract!#REF!</definedName>
    <definedName name="____________Mar13" localSheetId="6">[5]Newabstract!#REF!</definedName>
    <definedName name="____________Mar13" localSheetId="7">[6]Newabstract!#REF!</definedName>
    <definedName name="____________Mar13" localSheetId="8">[5]Newabstract!#REF!</definedName>
    <definedName name="____________Mar13" localSheetId="5">[5]Newabstract!#REF!</definedName>
    <definedName name="____________Mar13">[5]Newabstract!#REF!</definedName>
    <definedName name="____________Mar16" localSheetId="6">[5]Newabstract!#REF!</definedName>
    <definedName name="____________Mar16" localSheetId="7">[6]Newabstract!#REF!</definedName>
    <definedName name="____________Mar16" localSheetId="8">[5]Newabstract!#REF!</definedName>
    <definedName name="____________Mar16" localSheetId="5">[5]Newabstract!#REF!</definedName>
    <definedName name="____________Mar16">[5]Newabstract!#REF!</definedName>
    <definedName name="____________Mar17" localSheetId="6">[5]Newabstract!#REF!</definedName>
    <definedName name="____________Mar17" localSheetId="7">[6]Newabstract!#REF!</definedName>
    <definedName name="____________Mar17" localSheetId="8">[5]Newabstract!#REF!</definedName>
    <definedName name="____________Mar17" localSheetId="5">[5]Newabstract!#REF!</definedName>
    <definedName name="____________Mar17">[5]Newabstract!#REF!</definedName>
    <definedName name="____________Mar18" localSheetId="6">[5]Newabstract!#REF!</definedName>
    <definedName name="____________Mar18" localSheetId="7">[6]Newabstract!#REF!</definedName>
    <definedName name="____________Mar18" localSheetId="8">[5]Newabstract!#REF!</definedName>
    <definedName name="____________Mar18" localSheetId="5">[5]Newabstract!#REF!</definedName>
    <definedName name="____________Mar18">[5]Newabstract!#REF!</definedName>
    <definedName name="____________Mar19" localSheetId="6">[5]Newabstract!#REF!</definedName>
    <definedName name="____________Mar19" localSheetId="7">[6]Newabstract!#REF!</definedName>
    <definedName name="____________Mar19" localSheetId="8">[5]Newabstract!#REF!</definedName>
    <definedName name="____________Mar19" localSheetId="5">[5]Newabstract!#REF!</definedName>
    <definedName name="____________Mar19">[5]Newabstract!#REF!</definedName>
    <definedName name="____________Mar20" localSheetId="6">[5]Newabstract!#REF!</definedName>
    <definedName name="____________Mar20" localSheetId="7">[6]Newabstract!#REF!</definedName>
    <definedName name="____________Mar20" localSheetId="8">[5]Newabstract!#REF!</definedName>
    <definedName name="____________Mar20" localSheetId="5">[5]Newabstract!#REF!</definedName>
    <definedName name="____________Mar20">[5]Newabstract!#REF!</definedName>
    <definedName name="____________Mar23" localSheetId="6">[5]Newabstract!#REF!</definedName>
    <definedName name="____________Mar23" localSheetId="7">[6]Newabstract!#REF!</definedName>
    <definedName name="____________Mar23" localSheetId="8">[5]Newabstract!#REF!</definedName>
    <definedName name="____________Mar23" localSheetId="5">[5]Newabstract!#REF!</definedName>
    <definedName name="____________Mar23">[5]Newabstract!#REF!</definedName>
    <definedName name="____________Mar24" localSheetId="6">[5]Newabstract!#REF!</definedName>
    <definedName name="____________Mar24" localSheetId="7">[6]Newabstract!#REF!</definedName>
    <definedName name="____________Mar24" localSheetId="8">[5]Newabstract!#REF!</definedName>
    <definedName name="____________Mar24" localSheetId="5">[5]Newabstract!#REF!</definedName>
    <definedName name="____________Mar24">[5]Newabstract!#REF!</definedName>
    <definedName name="____________Mar25" localSheetId="6">[5]Newabstract!#REF!</definedName>
    <definedName name="____________Mar25" localSheetId="7">[6]Newabstract!#REF!</definedName>
    <definedName name="____________Mar25" localSheetId="8">[5]Newabstract!#REF!</definedName>
    <definedName name="____________Mar25" localSheetId="5">[5]Newabstract!#REF!</definedName>
    <definedName name="____________Mar25">[5]Newabstract!#REF!</definedName>
    <definedName name="____________Mar26" localSheetId="6">[5]Newabstract!#REF!</definedName>
    <definedName name="____________Mar26" localSheetId="7">[6]Newabstract!#REF!</definedName>
    <definedName name="____________Mar26" localSheetId="8">[5]Newabstract!#REF!</definedName>
    <definedName name="____________Mar26" localSheetId="5">[5]Newabstract!#REF!</definedName>
    <definedName name="____________Mar26">[5]Newabstract!#REF!</definedName>
    <definedName name="____________Mar27" localSheetId="6">[5]Newabstract!#REF!</definedName>
    <definedName name="____________Mar27" localSheetId="7">[6]Newabstract!#REF!</definedName>
    <definedName name="____________Mar27" localSheetId="8">[5]Newabstract!#REF!</definedName>
    <definedName name="____________Mar27" localSheetId="5">[5]Newabstract!#REF!</definedName>
    <definedName name="____________Mar27">[5]Newabstract!#REF!</definedName>
    <definedName name="____________Mar28" localSheetId="6">[5]Newabstract!#REF!</definedName>
    <definedName name="____________Mar28" localSheetId="7">[6]Newabstract!#REF!</definedName>
    <definedName name="____________Mar28" localSheetId="8">[5]Newabstract!#REF!</definedName>
    <definedName name="____________Mar28" localSheetId="5">[5]Newabstract!#REF!</definedName>
    <definedName name="____________Mar28">[5]Newabstract!#REF!</definedName>
    <definedName name="____________Mar30" localSheetId="6">[5]Newabstract!#REF!</definedName>
    <definedName name="____________Mar30" localSheetId="7">[6]Newabstract!#REF!</definedName>
    <definedName name="____________Mar30" localSheetId="8">[5]Newabstract!#REF!</definedName>
    <definedName name="____________Mar30" localSheetId="5">[5]Newabstract!#REF!</definedName>
    <definedName name="____________Mar30">[5]Newabstract!#REF!</definedName>
    <definedName name="____________Mar31" localSheetId="6">[5]Newabstract!#REF!</definedName>
    <definedName name="____________Mar31" localSheetId="7">[6]Newabstract!#REF!</definedName>
    <definedName name="____________Mar31" localSheetId="8">[5]Newabstract!#REF!</definedName>
    <definedName name="____________Mar31" localSheetId="5">[5]Newabstract!#REF!</definedName>
    <definedName name="____________Mar31">[5]Newabstract!#REF!</definedName>
    <definedName name="_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_new1" localSheetId="6" hidden="1">{"pl_t&amp;d",#N/A,FALSE,"p&amp;l_t&amp;D_01_02 (2)"}</definedName>
    <definedName name="____________new1" localSheetId="7" hidden="1">{"pl_t&amp;d",#N/A,FALSE,"p&amp;l_t&amp;D_01_02 (2)"}</definedName>
    <definedName name="____________new1" localSheetId="8" hidden="1">{"pl_t&amp;d",#N/A,FALSE,"p&amp;l_t&amp;D_01_02 (2)"}</definedName>
    <definedName name="____________new1" hidden="1">{"pl_t&amp;d",#N/A,FALSE,"p&amp;l_t&amp;D_01_02 (2)"}</definedName>
    <definedName name="____________no1" localSheetId="6" hidden="1">{"pl_t&amp;d",#N/A,FALSE,"p&amp;l_t&amp;D_01_02 (2)"}</definedName>
    <definedName name="____________no1" localSheetId="7" hidden="1">{"pl_t&amp;d",#N/A,FALSE,"p&amp;l_t&amp;D_01_02 (2)"}</definedName>
    <definedName name="____________no1" localSheetId="8" hidden="1">{"pl_t&amp;d",#N/A,FALSE,"p&amp;l_t&amp;D_01_02 (2)"}</definedName>
    <definedName name="____________no1" hidden="1">{"pl_t&amp;d",#N/A,FALSE,"p&amp;l_t&amp;D_01_02 (2)"}</definedName>
    <definedName name="____________not1" localSheetId="6" hidden="1">{"pl_t&amp;d",#N/A,FALSE,"p&amp;l_t&amp;D_01_02 (2)"}</definedName>
    <definedName name="____________not1" localSheetId="7" hidden="1">{"pl_t&amp;d",#N/A,FALSE,"p&amp;l_t&amp;D_01_02 (2)"}</definedName>
    <definedName name="____________not1" localSheetId="8" hidden="1">{"pl_t&amp;d",#N/A,FALSE,"p&amp;l_t&amp;D_01_02 (2)"}</definedName>
    <definedName name="____________not1" hidden="1">{"pl_t&amp;d",#N/A,FALSE,"p&amp;l_t&amp;D_01_02 (2)"}</definedName>
    <definedName name="____________p1" localSheetId="6" hidden="1">{"pl_t&amp;d",#N/A,FALSE,"p&amp;l_t&amp;D_01_02 (2)"}</definedName>
    <definedName name="____________p1" localSheetId="7" hidden="1">{"pl_t&amp;d",#N/A,FALSE,"p&amp;l_t&amp;D_01_02 (2)"}</definedName>
    <definedName name="____________p1" localSheetId="8" hidden="1">{"pl_t&amp;d",#N/A,FALSE,"p&amp;l_t&amp;D_01_02 (2)"}</definedName>
    <definedName name="____________p1" hidden="1">{"pl_t&amp;d",#N/A,FALSE,"p&amp;l_t&amp;D_01_02 (2)"}</definedName>
    <definedName name="____________p2" localSheetId="6" hidden="1">{"pl_td_01_02",#N/A,FALSE,"p&amp;l_t&amp;D_01_02 (2)"}</definedName>
    <definedName name="____________p2" localSheetId="7" hidden="1">{"pl_td_01_02",#N/A,FALSE,"p&amp;l_t&amp;D_01_02 (2)"}</definedName>
    <definedName name="____________p2" localSheetId="8" hidden="1">{"pl_td_01_02",#N/A,FALSE,"p&amp;l_t&amp;D_01_02 (2)"}</definedName>
    <definedName name="____________p2" hidden="1">{"pl_td_01_02",#N/A,FALSE,"p&amp;l_t&amp;D_01_02 (2)"}</definedName>
    <definedName name="____________p3" localSheetId="6" hidden="1">{"pl_t&amp;d",#N/A,FALSE,"p&amp;l_t&amp;D_01_02 (2)"}</definedName>
    <definedName name="____________p3" localSheetId="7" hidden="1">{"pl_t&amp;d",#N/A,FALSE,"p&amp;l_t&amp;D_01_02 (2)"}</definedName>
    <definedName name="____________p3" localSheetId="8" hidden="1">{"pl_t&amp;d",#N/A,FALSE,"p&amp;l_t&amp;D_01_02 (2)"}</definedName>
    <definedName name="____________p3" hidden="1">{"pl_t&amp;d",#N/A,FALSE,"p&amp;l_t&amp;D_01_02 (2)"}</definedName>
    <definedName name="____________p4" localSheetId="6" hidden="1">{"pl_t&amp;d",#N/A,FALSE,"p&amp;l_t&amp;D_01_02 (2)"}</definedName>
    <definedName name="____________p4" localSheetId="7" hidden="1">{"pl_t&amp;d",#N/A,FALSE,"p&amp;l_t&amp;D_01_02 (2)"}</definedName>
    <definedName name="____________p4" localSheetId="8" hidden="1">{"pl_t&amp;d",#N/A,FALSE,"p&amp;l_t&amp;D_01_02 (2)"}</definedName>
    <definedName name="____________p4" hidden="1">{"pl_t&amp;d",#N/A,FALSE,"p&amp;l_t&amp;D_01_02 (2)"}</definedName>
    <definedName name="____________pp2" localSheetId="6">#REF!</definedName>
    <definedName name="____________pp2" localSheetId="7">#REF!</definedName>
    <definedName name="____________pp2" localSheetId="8">#REF!</definedName>
    <definedName name="____________pp2" localSheetId="5">#REF!</definedName>
    <definedName name="____________pp2">#REF!</definedName>
    <definedName name="____________q2" localSheetId="6" hidden="1">{"pl_t&amp;d",#N/A,FALSE,"p&amp;l_t&amp;D_01_02 (2)"}</definedName>
    <definedName name="____________q2" localSheetId="7" hidden="1">{"pl_t&amp;d",#N/A,FALSE,"p&amp;l_t&amp;D_01_02 (2)"}</definedName>
    <definedName name="____________q2" localSheetId="8" hidden="1">{"pl_t&amp;d",#N/A,FALSE,"p&amp;l_t&amp;D_01_02 (2)"}</definedName>
    <definedName name="____________q2" hidden="1">{"pl_t&amp;d",#N/A,FALSE,"p&amp;l_t&amp;D_01_02 (2)"}</definedName>
    <definedName name="____________q3" localSheetId="6" hidden="1">{"pl_t&amp;d",#N/A,FALSE,"p&amp;l_t&amp;D_01_02 (2)"}</definedName>
    <definedName name="____________q3" localSheetId="7" hidden="1">{"pl_t&amp;d",#N/A,FALSE,"p&amp;l_t&amp;D_01_02 (2)"}</definedName>
    <definedName name="____________q3" localSheetId="8" hidden="1">{"pl_t&amp;d",#N/A,FALSE,"p&amp;l_t&amp;D_01_02 (2)"}</definedName>
    <definedName name="____________q3" hidden="1">{"pl_t&amp;d",#N/A,FALSE,"p&amp;l_t&amp;D_01_02 (2)"}</definedName>
    <definedName name="____________s1" localSheetId="6" hidden="1">{"pl_t&amp;d",#N/A,FALSE,"p&amp;l_t&amp;D_01_02 (2)"}</definedName>
    <definedName name="____________s1" localSheetId="7" hidden="1">{"pl_t&amp;d",#N/A,FALSE,"p&amp;l_t&amp;D_01_02 (2)"}</definedName>
    <definedName name="____________s1" localSheetId="8" hidden="1">{"pl_t&amp;d",#N/A,FALSE,"p&amp;l_t&amp;D_01_02 (2)"}</definedName>
    <definedName name="____________s1" hidden="1">{"pl_t&amp;d",#N/A,FALSE,"p&amp;l_t&amp;D_01_02 (2)"}</definedName>
    <definedName name="____________S180" localSheetId="6">[9]S3_GRP_CA!#REF!</definedName>
    <definedName name="____________S180" localSheetId="7">[8]S3_GRP_CA!#REF!</definedName>
    <definedName name="____________S180" localSheetId="8">[9]S3_GRP_CA!#REF!</definedName>
    <definedName name="____________S180" localSheetId="5">[9]S3_GRP_CA!#REF!</definedName>
    <definedName name="____________S180">[9]S3_GRP_CA!#REF!</definedName>
    <definedName name="____________s2" localSheetId="6" hidden="1">{"pl_t&amp;d",#N/A,FALSE,"p&amp;l_t&amp;D_01_02 (2)"}</definedName>
    <definedName name="____________s2" localSheetId="7" hidden="1">{"pl_t&amp;d",#N/A,FALSE,"p&amp;l_t&amp;D_01_02 (2)"}</definedName>
    <definedName name="____________s2" localSheetId="8" hidden="1">{"pl_t&amp;d",#N/A,FALSE,"p&amp;l_t&amp;D_01_02 (2)"}</definedName>
    <definedName name="____________s2" hidden="1">{"pl_t&amp;d",#N/A,FALSE,"p&amp;l_t&amp;D_01_02 (2)"}</definedName>
    <definedName name="____________S6" localSheetId="6">[4]S5_CO_MA!#REF!</definedName>
    <definedName name="____________S6" localSheetId="7">[4]S5_CO_MA!#REF!</definedName>
    <definedName name="____________S6" localSheetId="8">[4]S5_CO_MA!#REF!</definedName>
    <definedName name="____________S6" localSheetId="5">[4]S5_CO_MA!#REF!</definedName>
    <definedName name="____________S6">[4]S5_CO_MA!#REF!</definedName>
    <definedName name="____________SL1" localSheetId="6">[8]Salient1!#REF!</definedName>
    <definedName name="____________SL1" localSheetId="7">[7]Salient1!#REF!</definedName>
    <definedName name="____________SL1" localSheetId="8">[8]Salient1!#REF!</definedName>
    <definedName name="____________SL1" localSheetId="5">[8]Salient1!#REF!</definedName>
    <definedName name="____________SL1">[8]Salient1!#REF!</definedName>
    <definedName name="____________SL2" localSheetId="6">[8]Salient1!#REF!</definedName>
    <definedName name="____________SL2" localSheetId="7">[7]Salient1!#REF!</definedName>
    <definedName name="____________SL2" localSheetId="8">[8]Salient1!#REF!</definedName>
    <definedName name="____________SL2" localSheetId="5">[8]Salient1!#REF!</definedName>
    <definedName name="____________SL2">[8]Salient1!#REF!</definedName>
    <definedName name="____________SL3" localSheetId="6">[8]Salient1!#REF!</definedName>
    <definedName name="____________SL3" localSheetId="7">[7]Salient1!#REF!</definedName>
    <definedName name="____________SL3" localSheetId="8">[8]Salient1!#REF!</definedName>
    <definedName name="____________SL3" localSheetId="5">[8]Salient1!#REF!</definedName>
    <definedName name="____________SL3">[8]Salient1!#REF!</definedName>
    <definedName name="____________SPR1" localSheetId="6">#REF!</definedName>
    <definedName name="____________SPR1" localSheetId="7">#REF!</definedName>
    <definedName name="____________SPR1" localSheetId="8">#REF!</definedName>
    <definedName name="____________SPR1" localSheetId="5">#REF!</definedName>
    <definedName name="____________SPR1">#REF!</definedName>
    <definedName name="____________spr2" localSheetId="6">#REF!</definedName>
    <definedName name="____________spr2" localSheetId="7">#REF!</definedName>
    <definedName name="____________spr2" localSheetId="8">#REF!</definedName>
    <definedName name="____________spr2" localSheetId="5">#REF!</definedName>
    <definedName name="____________spr2">#REF!</definedName>
    <definedName name="____________ss1" localSheetId="6" hidden="1">{"pl_t&amp;d",#N/A,FALSE,"p&amp;l_t&amp;D_01_02 (2)"}</definedName>
    <definedName name="____________ss1" localSheetId="7" hidden="1">{"pl_t&amp;d",#N/A,FALSE,"p&amp;l_t&amp;D_01_02 (2)"}</definedName>
    <definedName name="____________ss1" localSheetId="8" hidden="1">{"pl_t&amp;d",#N/A,FALSE,"p&amp;l_t&amp;D_01_02 (2)"}</definedName>
    <definedName name="____________ss1" hidden="1">{"pl_t&amp;d",#N/A,FALSE,"p&amp;l_t&amp;D_01_02 (2)"}</definedName>
    <definedName name="____________usd1" localSheetId="6">'[3]cash budget'!#REF!</definedName>
    <definedName name="____________usd1" localSheetId="7">'[3]cash budget'!#REF!</definedName>
    <definedName name="____________usd1" localSheetId="8">'[3]cash budget'!#REF!</definedName>
    <definedName name="____________usd1" localSheetId="5">'[3]cash budget'!#REF!</definedName>
    <definedName name="____________usd1">'[3]cash budget'!#REF!</definedName>
    <definedName name="____________usd2" localSheetId="6">'[3]cash budget'!#REF!</definedName>
    <definedName name="____________usd2" localSheetId="7">'[3]cash budget'!#REF!</definedName>
    <definedName name="____________usd2" localSheetId="8">'[3]cash budget'!#REF!</definedName>
    <definedName name="____________usd2" localSheetId="5">'[3]cash budget'!#REF!</definedName>
    <definedName name="____________usd2">'[3]cash budget'!#REF!</definedName>
    <definedName name="____________usd3" localSheetId="6">'[3]cash budget'!#REF!</definedName>
    <definedName name="____________usd3" localSheetId="7">'[3]cash budget'!#REF!</definedName>
    <definedName name="____________usd3" localSheetId="8">'[3]cash budget'!#REF!</definedName>
    <definedName name="____________usd3" localSheetId="5">'[3]cash budget'!#REF!</definedName>
    <definedName name="____________usd3">'[3]cash budget'!#REF!</definedName>
    <definedName name="____________usd4" localSheetId="6">'[3]cash budget'!#REF!</definedName>
    <definedName name="____________usd4" localSheetId="7">'[3]cash budget'!#REF!</definedName>
    <definedName name="____________usd4" localSheetId="8">'[3]cash budget'!#REF!</definedName>
    <definedName name="____________usd4" localSheetId="5">'[3]cash budget'!#REF!</definedName>
    <definedName name="____________usd4">'[3]cash budget'!#REF!</definedName>
    <definedName name="____________xlnm._FilterDatabase_1" localSheetId="6">#REF!</definedName>
    <definedName name="____________xlnm._FilterDatabase_1" localSheetId="7">#REF!</definedName>
    <definedName name="____________xlnm._FilterDatabase_1" localSheetId="8">#REF!</definedName>
    <definedName name="____________xlnm._FilterDatabase_1" localSheetId="5">#REF!</definedName>
    <definedName name="____________xlnm._FilterDatabase_1">#REF!</definedName>
    <definedName name="____________xlnm.Database">"#REF!"</definedName>
    <definedName name="____________xlnm.Print_Area">"#REF!"</definedName>
    <definedName name="____________xlnm.Print_Titles">"#REF!"</definedName>
    <definedName name="___________A1000000" localSheetId="6">#REF!</definedName>
    <definedName name="___________A1000000" localSheetId="7">#REF!</definedName>
    <definedName name="___________A1000000" localSheetId="8">#REF!</definedName>
    <definedName name="___________A1000000" localSheetId="5">#REF!</definedName>
    <definedName name="___________A1000000">#REF!</definedName>
    <definedName name="___________a3" localSheetId="6" hidden="1">{"pl_t&amp;d",#N/A,FALSE,"p&amp;l_t&amp;D_01_02 (2)"}</definedName>
    <definedName name="___________a3" localSheetId="7" hidden="1">{"pl_t&amp;d",#N/A,FALSE,"p&amp;l_t&amp;D_01_02 (2)"}</definedName>
    <definedName name="___________a3" localSheetId="8" hidden="1">{"pl_t&amp;d",#N/A,FALSE,"p&amp;l_t&amp;D_01_02 (2)"}</definedName>
    <definedName name="___________a3" hidden="1">{"pl_t&amp;d",#N/A,FALSE,"p&amp;l_t&amp;D_01_02 (2)"}</definedName>
    <definedName name="___________A342542" localSheetId="6">#REF!</definedName>
    <definedName name="___________A342542" localSheetId="7">#REF!</definedName>
    <definedName name="___________A342542" localSheetId="8">#REF!</definedName>
    <definedName name="___________A342542" localSheetId="5">#REF!</definedName>
    <definedName name="___________A342542">#REF!</definedName>
    <definedName name="___________A920720" localSheetId="6">#REF!</definedName>
    <definedName name="___________A920720" localSheetId="7">#REF!</definedName>
    <definedName name="___________A920720" localSheetId="8">#REF!</definedName>
    <definedName name="___________A920720" localSheetId="5">#REF!</definedName>
    <definedName name="___________A920720">#REF!</definedName>
    <definedName name="___________aa1" localSheetId="6" hidden="1">{"pl_t&amp;d",#N/A,FALSE,"p&amp;l_t&amp;D_01_02 (2)"}</definedName>
    <definedName name="___________aa1" localSheetId="7" hidden="1">{"pl_t&amp;d",#N/A,FALSE,"p&amp;l_t&amp;D_01_02 (2)"}</definedName>
    <definedName name="___________aa1" localSheetId="8" hidden="1">{"pl_t&amp;d",#N/A,FALSE,"p&amp;l_t&amp;D_01_02 (2)"}</definedName>
    <definedName name="___________aa1" hidden="1">{"pl_t&amp;d",#N/A,FALSE,"p&amp;l_t&amp;D_01_02 (2)"}</definedName>
    <definedName name="___________Apr02" localSheetId="6">[5]Newabstract!#REF!</definedName>
    <definedName name="___________Apr02" localSheetId="7">[6]Newabstract!#REF!</definedName>
    <definedName name="___________Apr02" localSheetId="8">[5]Newabstract!#REF!</definedName>
    <definedName name="___________Apr02" localSheetId="5">[5]Newabstract!#REF!</definedName>
    <definedName name="___________Apr02">[5]Newabstract!#REF!</definedName>
    <definedName name="___________Apr03" localSheetId="6">[5]Newabstract!#REF!</definedName>
    <definedName name="___________Apr03" localSheetId="7">[6]Newabstract!#REF!</definedName>
    <definedName name="___________Apr03" localSheetId="8">[5]Newabstract!#REF!</definedName>
    <definedName name="___________Apr03" localSheetId="5">[5]Newabstract!#REF!</definedName>
    <definedName name="___________Apr03">[5]Newabstract!#REF!</definedName>
    <definedName name="___________Apr04" localSheetId="6">[5]Newabstract!#REF!</definedName>
    <definedName name="___________Apr04" localSheetId="7">[6]Newabstract!#REF!</definedName>
    <definedName name="___________Apr04" localSheetId="8">[5]Newabstract!#REF!</definedName>
    <definedName name="___________Apr04" localSheetId="5">[5]Newabstract!#REF!</definedName>
    <definedName name="___________Apr04">[5]Newabstract!#REF!</definedName>
    <definedName name="___________Apr05" localSheetId="6">[5]Newabstract!#REF!</definedName>
    <definedName name="___________Apr05" localSheetId="7">[6]Newabstract!#REF!</definedName>
    <definedName name="___________Apr05" localSheetId="8">[5]Newabstract!#REF!</definedName>
    <definedName name="___________Apr05" localSheetId="5">[5]Newabstract!#REF!</definedName>
    <definedName name="___________Apr05">[5]Newabstract!#REF!</definedName>
    <definedName name="___________Apr06" localSheetId="6">[5]Newabstract!#REF!</definedName>
    <definedName name="___________Apr06" localSheetId="7">[6]Newabstract!#REF!</definedName>
    <definedName name="___________Apr06" localSheetId="8">[5]Newabstract!#REF!</definedName>
    <definedName name="___________Apr06" localSheetId="5">[5]Newabstract!#REF!</definedName>
    <definedName name="___________Apr06">[5]Newabstract!#REF!</definedName>
    <definedName name="___________Apr07" localSheetId="6">[5]Newabstract!#REF!</definedName>
    <definedName name="___________Apr07" localSheetId="7">[6]Newabstract!#REF!</definedName>
    <definedName name="___________Apr07" localSheetId="8">[5]Newabstract!#REF!</definedName>
    <definedName name="___________Apr07" localSheetId="5">[5]Newabstract!#REF!</definedName>
    <definedName name="___________Apr07">[5]Newabstract!#REF!</definedName>
    <definedName name="___________Apr08" localSheetId="6">[5]Newabstract!#REF!</definedName>
    <definedName name="___________Apr08" localSheetId="7">[6]Newabstract!#REF!</definedName>
    <definedName name="___________Apr08" localSheetId="8">[5]Newabstract!#REF!</definedName>
    <definedName name="___________Apr08" localSheetId="5">[5]Newabstract!#REF!</definedName>
    <definedName name="___________Apr08">[5]Newabstract!#REF!</definedName>
    <definedName name="___________Apr09" localSheetId="6">[5]Newabstract!#REF!</definedName>
    <definedName name="___________Apr09" localSheetId="7">[6]Newabstract!#REF!</definedName>
    <definedName name="___________Apr09" localSheetId="8">[5]Newabstract!#REF!</definedName>
    <definedName name="___________Apr09" localSheetId="5">[5]Newabstract!#REF!</definedName>
    <definedName name="___________Apr09">[5]Newabstract!#REF!</definedName>
    <definedName name="___________Apr10" localSheetId="6">[5]Newabstract!#REF!</definedName>
    <definedName name="___________Apr10" localSheetId="7">[6]Newabstract!#REF!</definedName>
    <definedName name="___________Apr10" localSheetId="8">[5]Newabstract!#REF!</definedName>
    <definedName name="___________Apr10" localSheetId="5">[5]Newabstract!#REF!</definedName>
    <definedName name="___________Apr10">[5]Newabstract!#REF!</definedName>
    <definedName name="___________Apr11" localSheetId="6">[5]Newabstract!#REF!</definedName>
    <definedName name="___________Apr11" localSheetId="7">[6]Newabstract!#REF!</definedName>
    <definedName name="___________Apr11" localSheetId="8">[5]Newabstract!#REF!</definedName>
    <definedName name="___________Apr11" localSheetId="5">[5]Newabstract!#REF!</definedName>
    <definedName name="___________Apr11">[5]Newabstract!#REF!</definedName>
    <definedName name="___________Apr13" localSheetId="6">[5]Newabstract!#REF!</definedName>
    <definedName name="___________Apr13" localSheetId="7">[6]Newabstract!#REF!</definedName>
    <definedName name="___________Apr13" localSheetId="8">[5]Newabstract!#REF!</definedName>
    <definedName name="___________Apr13" localSheetId="5">[5]Newabstract!#REF!</definedName>
    <definedName name="___________Apr13">[5]Newabstract!#REF!</definedName>
    <definedName name="___________Apr14" localSheetId="6">[5]Newabstract!#REF!</definedName>
    <definedName name="___________Apr14" localSheetId="7">[6]Newabstract!#REF!</definedName>
    <definedName name="___________Apr14" localSheetId="8">[5]Newabstract!#REF!</definedName>
    <definedName name="___________Apr14" localSheetId="5">[5]Newabstract!#REF!</definedName>
    <definedName name="___________Apr14">[5]Newabstract!#REF!</definedName>
    <definedName name="___________Apr15" localSheetId="6">[5]Newabstract!#REF!</definedName>
    <definedName name="___________Apr15" localSheetId="7">[6]Newabstract!#REF!</definedName>
    <definedName name="___________Apr15" localSheetId="8">[5]Newabstract!#REF!</definedName>
    <definedName name="___________Apr15" localSheetId="5">[5]Newabstract!#REF!</definedName>
    <definedName name="___________Apr15">[5]Newabstract!#REF!</definedName>
    <definedName name="___________Apr16" localSheetId="6">[5]Newabstract!#REF!</definedName>
    <definedName name="___________Apr16" localSheetId="7">[6]Newabstract!#REF!</definedName>
    <definedName name="___________Apr16" localSheetId="8">[5]Newabstract!#REF!</definedName>
    <definedName name="___________Apr16" localSheetId="5">[5]Newabstract!#REF!</definedName>
    <definedName name="___________Apr16">[5]Newabstract!#REF!</definedName>
    <definedName name="___________Apr17" localSheetId="6">[5]Newabstract!#REF!</definedName>
    <definedName name="___________Apr17" localSheetId="7">[6]Newabstract!#REF!</definedName>
    <definedName name="___________Apr17" localSheetId="8">[5]Newabstract!#REF!</definedName>
    <definedName name="___________Apr17" localSheetId="5">[5]Newabstract!#REF!</definedName>
    <definedName name="___________Apr17">[5]Newabstract!#REF!</definedName>
    <definedName name="___________Apr20" localSheetId="6">[5]Newabstract!#REF!</definedName>
    <definedName name="___________Apr20" localSheetId="7">[6]Newabstract!#REF!</definedName>
    <definedName name="___________Apr20" localSheetId="8">[5]Newabstract!#REF!</definedName>
    <definedName name="___________Apr20" localSheetId="5">[5]Newabstract!#REF!</definedName>
    <definedName name="___________Apr20">[5]Newabstract!#REF!</definedName>
    <definedName name="___________Apr21" localSheetId="6">[5]Newabstract!#REF!</definedName>
    <definedName name="___________Apr21" localSheetId="7">[6]Newabstract!#REF!</definedName>
    <definedName name="___________Apr21" localSheetId="8">[5]Newabstract!#REF!</definedName>
    <definedName name="___________Apr21" localSheetId="5">[5]Newabstract!#REF!</definedName>
    <definedName name="___________Apr21">[5]Newabstract!#REF!</definedName>
    <definedName name="___________Apr22" localSheetId="6">[5]Newabstract!#REF!</definedName>
    <definedName name="___________Apr22" localSheetId="7">[6]Newabstract!#REF!</definedName>
    <definedName name="___________Apr22" localSheetId="8">[5]Newabstract!#REF!</definedName>
    <definedName name="___________Apr22" localSheetId="5">[5]Newabstract!#REF!</definedName>
    <definedName name="___________Apr22">[5]Newabstract!#REF!</definedName>
    <definedName name="___________Apr23" localSheetId="6">[5]Newabstract!#REF!</definedName>
    <definedName name="___________Apr23" localSheetId="7">[6]Newabstract!#REF!</definedName>
    <definedName name="___________Apr23" localSheetId="8">[5]Newabstract!#REF!</definedName>
    <definedName name="___________Apr23" localSheetId="5">[5]Newabstract!#REF!</definedName>
    <definedName name="___________Apr23">[5]Newabstract!#REF!</definedName>
    <definedName name="___________Apr24" localSheetId="6">[5]Newabstract!#REF!</definedName>
    <definedName name="___________Apr24" localSheetId="7">[6]Newabstract!#REF!</definedName>
    <definedName name="___________Apr24" localSheetId="8">[5]Newabstract!#REF!</definedName>
    <definedName name="___________Apr24" localSheetId="5">[5]Newabstract!#REF!</definedName>
    <definedName name="___________Apr24">[5]Newabstract!#REF!</definedName>
    <definedName name="___________Apr27" localSheetId="6">[5]Newabstract!#REF!</definedName>
    <definedName name="___________Apr27" localSheetId="7">[6]Newabstract!#REF!</definedName>
    <definedName name="___________Apr27" localSheetId="8">[5]Newabstract!#REF!</definedName>
    <definedName name="___________Apr27" localSheetId="5">[5]Newabstract!#REF!</definedName>
    <definedName name="___________Apr27">[5]Newabstract!#REF!</definedName>
    <definedName name="___________Apr28" localSheetId="6">[5]Newabstract!#REF!</definedName>
    <definedName name="___________Apr28" localSheetId="7">[6]Newabstract!#REF!</definedName>
    <definedName name="___________Apr28" localSheetId="8">[5]Newabstract!#REF!</definedName>
    <definedName name="___________Apr28" localSheetId="5">[5]Newabstract!#REF!</definedName>
    <definedName name="___________Apr28">[5]Newabstract!#REF!</definedName>
    <definedName name="___________Apr29" localSheetId="6">[5]Newabstract!#REF!</definedName>
    <definedName name="___________Apr29" localSheetId="7">[6]Newabstract!#REF!</definedName>
    <definedName name="___________Apr29" localSheetId="8">[5]Newabstract!#REF!</definedName>
    <definedName name="___________Apr29" localSheetId="5">[5]Newabstract!#REF!</definedName>
    <definedName name="___________Apr29">[5]Newabstract!#REF!</definedName>
    <definedName name="___________Apr30" localSheetId="6">[5]Newabstract!#REF!</definedName>
    <definedName name="___________Apr30" localSheetId="7">[6]Newabstract!#REF!</definedName>
    <definedName name="___________Apr30" localSheetId="8">[5]Newabstract!#REF!</definedName>
    <definedName name="___________Apr30" localSheetId="5">[5]Newabstract!#REF!</definedName>
    <definedName name="___________Apr30">[5]Newabstract!#REF!</definedName>
    <definedName name="___________B1" localSheetId="6" hidden="1">{"pl_t&amp;d",#N/A,FALSE,"p&amp;l_t&amp;D_01_02 (2)"}</definedName>
    <definedName name="___________B1" localSheetId="7" hidden="1">{"pl_t&amp;d",#N/A,FALSE,"p&amp;l_t&amp;D_01_02 (2)"}</definedName>
    <definedName name="___________B1" localSheetId="8" hidden="1">{"pl_t&amp;d",#N/A,FALSE,"p&amp;l_t&amp;D_01_02 (2)"}</definedName>
    <definedName name="___________B1" hidden="1">{"pl_t&amp;d",#N/A,FALSE,"p&amp;l_t&amp;D_01_02 (2)"}</definedName>
    <definedName name="___________BSD1" localSheetId="6">#REF!</definedName>
    <definedName name="___________BSD1" localSheetId="7">#REF!</definedName>
    <definedName name="___________BSD1" localSheetId="8">#REF!</definedName>
    <definedName name="___________BSD1" localSheetId="5">#REF!</definedName>
    <definedName name="___________BSD1">#REF!</definedName>
    <definedName name="___________BSD2" localSheetId="6">#REF!</definedName>
    <definedName name="___________BSD2" localSheetId="7">#REF!</definedName>
    <definedName name="___________BSD2" localSheetId="8">#REF!</definedName>
    <definedName name="___________BSD2" localSheetId="5">#REF!</definedName>
    <definedName name="___________BSD2">#REF!</definedName>
    <definedName name="___________DAT12" localSheetId="6">[7]Sheet1!#REF!</definedName>
    <definedName name="___________DAT12" localSheetId="7">[5]Sheet1!#REF!</definedName>
    <definedName name="___________DAT12" localSheetId="8">[7]Sheet1!#REF!</definedName>
    <definedName name="___________DAT12" localSheetId="5">[7]Sheet1!#REF!</definedName>
    <definedName name="___________DAT12">[7]Sheet1!#REF!</definedName>
    <definedName name="___________DAT13" localSheetId="6">[7]Sheet1!#REF!</definedName>
    <definedName name="___________DAT13" localSheetId="7">[5]Sheet1!#REF!</definedName>
    <definedName name="___________DAT13" localSheetId="8">[7]Sheet1!#REF!</definedName>
    <definedName name="___________DAT13" localSheetId="5">[7]Sheet1!#REF!</definedName>
    <definedName name="___________DAT13">[7]Sheet1!#REF!</definedName>
    <definedName name="___________DAT15" localSheetId="6">[7]Sheet1!#REF!</definedName>
    <definedName name="___________DAT15" localSheetId="7">[5]Sheet1!#REF!</definedName>
    <definedName name="___________DAT15" localSheetId="8">[7]Sheet1!#REF!</definedName>
    <definedName name="___________DAT15" localSheetId="5">[7]Sheet1!#REF!</definedName>
    <definedName name="___________DAT15">[7]Sheet1!#REF!</definedName>
    <definedName name="___________DAT16" localSheetId="6">[7]Sheet1!#REF!</definedName>
    <definedName name="___________DAT16" localSheetId="7">[5]Sheet1!#REF!</definedName>
    <definedName name="___________DAT16" localSheetId="8">[7]Sheet1!#REF!</definedName>
    <definedName name="___________DAT16" localSheetId="5">[7]Sheet1!#REF!</definedName>
    <definedName name="___________DAT16">[7]Sheet1!#REF!</definedName>
    <definedName name="___________DAT17" localSheetId="6">[7]Sheet1!#REF!</definedName>
    <definedName name="___________DAT17" localSheetId="7">[5]Sheet1!#REF!</definedName>
    <definedName name="___________DAT17" localSheetId="8">[7]Sheet1!#REF!</definedName>
    <definedName name="___________DAT17" localSheetId="5">[7]Sheet1!#REF!</definedName>
    <definedName name="___________DAT17">[7]Sheet1!#REF!</definedName>
    <definedName name="___________DAT18" localSheetId="6">[7]Sheet1!#REF!</definedName>
    <definedName name="___________DAT18" localSheetId="7">[5]Sheet1!#REF!</definedName>
    <definedName name="___________DAT18" localSheetId="8">[7]Sheet1!#REF!</definedName>
    <definedName name="___________DAT18" localSheetId="5">[7]Sheet1!#REF!</definedName>
    <definedName name="___________DAT18">[7]Sheet1!#REF!</definedName>
    <definedName name="___________DAT19" localSheetId="6">[7]Sheet1!#REF!</definedName>
    <definedName name="___________DAT19" localSheetId="7">[5]Sheet1!#REF!</definedName>
    <definedName name="___________DAT19" localSheetId="8">[7]Sheet1!#REF!</definedName>
    <definedName name="___________DAT19" localSheetId="5">[7]Sheet1!#REF!</definedName>
    <definedName name="___________DAT19">[7]Sheet1!#REF!</definedName>
    <definedName name="___________dd1" localSheetId="6" hidden="1">{"pl_t&amp;d",#N/A,FALSE,"p&amp;l_t&amp;D_01_02 (2)"}</definedName>
    <definedName name="___________dd1" localSheetId="7" hidden="1">{"pl_t&amp;d",#N/A,FALSE,"p&amp;l_t&amp;D_01_02 (2)"}</definedName>
    <definedName name="___________dd1" localSheetId="8" hidden="1">{"pl_t&amp;d",#N/A,FALSE,"p&amp;l_t&amp;D_01_02 (2)"}</definedName>
    <definedName name="___________dd1" hidden="1">{"pl_t&amp;d",#N/A,FALSE,"p&amp;l_t&amp;D_01_02 (2)"}</definedName>
    <definedName name="___________dem2" localSheetId="6" hidden="1">{"pl_t&amp;d",#N/A,FALSE,"p&amp;l_t&amp;D_01_02 (2)"}</definedName>
    <definedName name="___________dem2" localSheetId="7" hidden="1">{"pl_t&amp;d",#N/A,FALSE,"p&amp;l_t&amp;D_01_02 (2)"}</definedName>
    <definedName name="___________dem2" localSheetId="8" hidden="1">{"pl_t&amp;d",#N/A,FALSE,"p&amp;l_t&amp;D_01_02 (2)"}</definedName>
    <definedName name="___________dem2" hidden="1">{"pl_t&amp;d",#N/A,FALSE,"p&amp;l_t&amp;D_01_02 (2)"}</definedName>
    <definedName name="___________dem3" localSheetId="6" hidden="1">{"pl_t&amp;d",#N/A,FALSE,"p&amp;l_t&amp;D_01_02 (2)"}</definedName>
    <definedName name="___________dem3" localSheetId="7" hidden="1">{"pl_t&amp;d",#N/A,FALSE,"p&amp;l_t&amp;D_01_02 (2)"}</definedName>
    <definedName name="___________dem3" localSheetId="8" hidden="1">{"pl_t&amp;d",#N/A,FALSE,"p&amp;l_t&amp;D_01_02 (2)"}</definedName>
    <definedName name="___________dem3" hidden="1">{"pl_t&amp;d",#N/A,FALSE,"p&amp;l_t&amp;D_01_02 (2)"}</definedName>
    <definedName name="___________den8" localSheetId="6" hidden="1">{"pl_t&amp;d",#N/A,FALSE,"p&amp;l_t&amp;D_01_02 (2)"}</definedName>
    <definedName name="___________den8" localSheetId="7" hidden="1">{"pl_t&amp;d",#N/A,FALSE,"p&amp;l_t&amp;D_01_02 (2)"}</definedName>
    <definedName name="___________den8" localSheetId="8" hidden="1">{"pl_t&amp;d",#N/A,FALSE,"p&amp;l_t&amp;D_01_02 (2)"}</definedName>
    <definedName name="___________den8" hidden="1">{"pl_t&amp;d",#N/A,FALSE,"p&amp;l_t&amp;D_01_02 (2)"}</definedName>
    <definedName name="___________fin2" localSheetId="6" hidden="1">{"pl_t&amp;d",#N/A,FALSE,"p&amp;l_t&amp;D_01_02 (2)"}</definedName>
    <definedName name="___________fin2" localSheetId="7" hidden="1">{"pl_t&amp;d",#N/A,FALSE,"p&amp;l_t&amp;D_01_02 (2)"}</definedName>
    <definedName name="___________fin2" localSheetId="8" hidden="1">{"pl_t&amp;d",#N/A,FALSE,"p&amp;l_t&amp;D_01_02 (2)"}</definedName>
    <definedName name="___________fin2" hidden="1">{"pl_t&amp;d",#N/A,FALSE,"p&amp;l_t&amp;D_01_02 (2)"}</definedName>
    <definedName name="___________for5" localSheetId="6" hidden="1">{"pl_t&amp;d",#N/A,FALSE,"p&amp;l_t&amp;D_01_02 (2)"}</definedName>
    <definedName name="___________for5" localSheetId="7" hidden="1">{"pl_t&amp;d",#N/A,FALSE,"p&amp;l_t&amp;D_01_02 (2)"}</definedName>
    <definedName name="___________for5" localSheetId="8" hidden="1">{"pl_t&amp;d",#N/A,FALSE,"p&amp;l_t&amp;D_01_02 (2)"}</definedName>
    <definedName name="___________for5" hidden="1">{"pl_t&amp;d",#N/A,FALSE,"p&amp;l_t&amp;D_01_02 (2)"}</definedName>
    <definedName name="___________G1" localSheetId="6">#REF!</definedName>
    <definedName name="___________G1" localSheetId="7">#REF!</definedName>
    <definedName name="___________G1" localSheetId="8">#REF!</definedName>
    <definedName name="___________G1" localSheetId="5">#REF!</definedName>
    <definedName name="___________G1">#REF!</definedName>
    <definedName name="___________IED1" localSheetId="6">#REF!</definedName>
    <definedName name="___________IED1" localSheetId="7">#REF!</definedName>
    <definedName name="___________IED1" localSheetId="8">#REF!</definedName>
    <definedName name="___________IED1" localSheetId="5">#REF!</definedName>
    <definedName name="___________IED1">#REF!</definedName>
    <definedName name="___________IED2" localSheetId="6">#REF!</definedName>
    <definedName name="___________IED2" localSheetId="7">#REF!</definedName>
    <definedName name="___________IED2" localSheetId="8">#REF!</definedName>
    <definedName name="___________IED2" localSheetId="5">#REF!</definedName>
    <definedName name="___________IED2">#REF!</definedName>
    <definedName name="___________j3" localSheetId="6" hidden="1">{"pl_t&amp;d",#N/A,FALSE,"p&amp;l_t&amp;D_01_02 (2)"}</definedName>
    <definedName name="___________j3" localSheetId="7" hidden="1">{"pl_t&amp;d",#N/A,FALSE,"p&amp;l_t&amp;D_01_02 (2)"}</definedName>
    <definedName name="___________j3" localSheetId="8" hidden="1">{"pl_t&amp;d",#N/A,FALSE,"p&amp;l_t&amp;D_01_02 (2)"}</definedName>
    <definedName name="___________j3" hidden="1">{"pl_t&amp;d",#N/A,FALSE,"p&amp;l_t&amp;D_01_02 (2)"}</definedName>
    <definedName name="___________j4" localSheetId="6" hidden="1">{"pl_t&amp;d",#N/A,FALSE,"p&amp;l_t&amp;D_01_02 (2)"}</definedName>
    <definedName name="___________j4" localSheetId="7" hidden="1">{"pl_t&amp;d",#N/A,FALSE,"p&amp;l_t&amp;D_01_02 (2)"}</definedName>
    <definedName name="___________j4" localSheetId="8" hidden="1">{"pl_t&amp;d",#N/A,FALSE,"p&amp;l_t&amp;D_01_02 (2)"}</definedName>
    <definedName name="___________j4" hidden="1">{"pl_t&amp;d",#N/A,FALSE,"p&amp;l_t&amp;D_01_02 (2)"}</definedName>
    <definedName name="___________j5" localSheetId="6" hidden="1">{"pl_t&amp;d",#N/A,FALSE,"p&amp;l_t&amp;D_01_02 (2)"}</definedName>
    <definedName name="___________j5" localSheetId="7" hidden="1">{"pl_t&amp;d",#N/A,FALSE,"p&amp;l_t&amp;D_01_02 (2)"}</definedName>
    <definedName name="___________j5" localSheetId="8" hidden="1">{"pl_t&amp;d",#N/A,FALSE,"p&amp;l_t&amp;D_01_02 (2)"}</definedName>
    <definedName name="___________j5" hidden="1">{"pl_t&amp;d",#N/A,FALSE,"p&amp;l_t&amp;D_01_02 (2)"}</definedName>
    <definedName name="_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_jpl1" localSheetId="6" hidden="1">#REF!</definedName>
    <definedName name="___________jpl1" localSheetId="7" hidden="1">#REF!</definedName>
    <definedName name="___________jpl1" localSheetId="8" hidden="1">#REF!</definedName>
    <definedName name="___________jpl1" localSheetId="5" hidden="1">#REF!</definedName>
    <definedName name="___________jpl1" hidden="1">#REF!</definedName>
    <definedName name="___________k1" localSheetId="6" hidden="1">{"pl_t&amp;d",#N/A,FALSE,"p&amp;l_t&amp;D_01_02 (2)"}</definedName>
    <definedName name="___________k1" localSheetId="7" hidden="1">{"pl_t&amp;d",#N/A,FALSE,"p&amp;l_t&amp;D_01_02 (2)"}</definedName>
    <definedName name="___________k1" localSheetId="8" hidden="1">{"pl_t&amp;d",#N/A,FALSE,"p&amp;l_t&amp;D_01_02 (2)"}</definedName>
    <definedName name="___________k1" hidden="1">{"pl_t&amp;d",#N/A,FALSE,"p&amp;l_t&amp;D_01_02 (2)"}</definedName>
    <definedName name="___________Mar06" localSheetId="6">[5]Newabstract!#REF!</definedName>
    <definedName name="___________Mar06" localSheetId="7">[6]Newabstract!#REF!</definedName>
    <definedName name="___________Mar06" localSheetId="8">[5]Newabstract!#REF!</definedName>
    <definedName name="___________Mar06" localSheetId="5">[5]Newabstract!#REF!</definedName>
    <definedName name="___________Mar06">[5]Newabstract!#REF!</definedName>
    <definedName name="___________Mar09" localSheetId="6">[5]Newabstract!#REF!</definedName>
    <definedName name="___________Mar09" localSheetId="7">[6]Newabstract!#REF!</definedName>
    <definedName name="___________Mar09" localSheetId="8">[5]Newabstract!#REF!</definedName>
    <definedName name="___________Mar09" localSheetId="5">[5]Newabstract!#REF!</definedName>
    <definedName name="___________Mar09">[5]Newabstract!#REF!</definedName>
    <definedName name="___________Mar10" localSheetId="6">[5]Newabstract!#REF!</definedName>
    <definedName name="___________Mar10" localSheetId="7">[6]Newabstract!#REF!</definedName>
    <definedName name="___________Mar10" localSheetId="8">[5]Newabstract!#REF!</definedName>
    <definedName name="___________Mar10" localSheetId="5">[5]Newabstract!#REF!</definedName>
    <definedName name="___________Mar10">[5]Newabstract!#REF!</definedName>
    <definedName name="___________Mar11" localSheetId="6">[5]Newabstract!#REF!</definedName>
    <definedName name="___________Mar11" localSheetId="7">[6]Newabstract!#REF!</definedName>
    <definedName name="___________Mar11" localSheetId="8">[5]Newabstract!#REF!</definedName>
    <definedName name="___________Mar11" localSheetId="5">[5]Newabstract!#REF!</definedName>
    <definedName name="___________Mar11">[5]Newabstract!#REF!</definedName>
    <definedName name="___________Mar12" localSheetId="6">[5]Newabstract!#REF!</definedName>
    <definedName name="___________Mar12" localSheetId="7">[6]Newabstract!#REF!</definedName>
    <definedName name="___________Mar12" localSheetId="8">[5]Newabstract!#REF!</definedName>
    <definedName name="___________Mar12" localSheetId="5">[5]Newabstract!#REF!</definedName>
    <definedName name="___________Mar12">[5]Newabstract!#REF!</definedName>
    <definedName name="___________Mar13" localSheetId="6">[5]Newabstract!#REF!</definedName>
    <definedName name="___________Mar13" localSheetId="7">[6]Newabstract!#REF!</definedName>
    <definedName name="___________Mar13" localSheetId="8">[5]Newabstract!#REF!</definedName>
    <definedName name="___________Mar13" localSheetId="5">[5]Newabstract!#REF!</definedName>
    <definedName name="___________Mar13">[5]Newabstract!#REF!</definedName>
    <definedName name="___________Mar16" localSheetId="6">[5]Newabstract!#REF!</definedName>
    <definedName name="___________Mar16" localSheetId="7">[6]Newabstract!#REF!</definedName>
    <definedName name="___________Mar16" localSheetId="8">[5]Newabstract!#REF!</definedName>
    <definedName name="___________Mar16" localSheetId="5">[5]Newabstract!#REF!</definedName>
    <definedName name="___________Mar16">[5]Newabstract!#REF!</definedName>
    <definedName name="___________Mar17" localSheetId="6">[5]Newabstract!#REF!</definedName>
    <definedName name="___________Mar17" localSheetId="7">[6]Newabstract!#REF!</definedName>
    <definedName name="___________Mar17" localSheetId="8">[5]Newabstract!#REF!</definedName>
    <definedName name="___________Mar17" localSheetId="5">[5]Newabstract!#REF!</definedName>
    <definedName name="___________Mar17">[5]Newabstract!#REF!</definedName>
    <definedName name="___________Mar18" localSheetId="6">[5]Newabstract!#REF!</definedName>
    <definedName name="___________Mar18" localSheetId="7">[6]Newabstract!#REF!</definedName>
    <definedName name="___________Mar18" localSheetId="8">[5]Newabstract!#REF!</definedName>
    <definedName name="___________Mar18" localSheetId="5">[5]Newabstract!#REF!</definedName>
    <definedName name="___________Mar18">[5]Newabstract!#REF!</definedName>
    <definedName name="___________Mar19" localSheetId="6">[5]Newabstract!#REF!</definedName>
    <definedName name="___________Mar19" localSheetId="7">[6]Newabstract!#REF!</definedName>
    <definedName name="___________Mar19" localSheetId="8">[5]Newabstract!#REF!</definedName>
    <definedName name="___________Mar19" localSheetId="5">[5]Newabstract!#REF!</definedName>
    <definedName name="___________Mar19">[5]Newabstract!#REF!</definedName>
    <definedName name="___________Mar20" localSheetId="6">[5]Newabstract!#REF!</definedName>
    <definedName name="___________Mar20" localSheetId="7">[6]Newabstract!#REF!</definedName>
    <definedName name="___________Mar20" localSheetId="8">[5]Newabstract!#REF!</definedName>
    <definedName name="___________Mar20" localSheetId="5">[5]Newabstract!#REF!</definedName>
    <definedName name="___________Mar20">[5]Newabstract!#REF!</definedName>
    <definedName name="___________Mar23" localSheetId="6">[5]Newabstract!#REF!</definedName>
    <definedName name="___________Mar23" localSheetId="7">[6]Newabstract!#REF!</definedName>
    <definedName name="___________Mar23" localSheetId="8">[5]Newabstract!#REF!</definedName>
    <definedName name="___________Mar23" localSheetId="5">[5]Newabstract!#REF!</definedName>
    <definedName name="___________Mar23">[5]Newabstract!#REF!</definedName>
    <definedName name="___________Mar24" localSheetId="6">[5]Newabstract!#REF!</definedName>
    <definedName name="___________Mar24" localSheetId="7">[6]Newabstract!#REF!</definedName>
    <definedName name="___________Mar24" localSheetId="8">[5]Newabstract!#REF!</definedName>
    <definedName name="___________Mar24" localSheetId="5">[5]Newabstract!#REF!</definedName>
    <definedName name="___________Mar24">[5]Newabstract!#REF!</definedName>
    <definedName name="___________Mar25" localSheetId="6">[5]Newabstract!#REF!</definedName>
    <definedName name="___________Mar25" localSheetId="7">[6]Newabstract!#REF!</definedName>
    <definedName name="___________Mar25" localSheetId="8">[5]Newabstract!#REF!</definedName>
    <definedName name="___________Mar25" localSheetId="5">[5]Newabstract!#REF!</definedName>
    <definedName name="___________Mar25">[5]Newabstract!#REF!</definedName>
    <definedName name="___________Mar26" localSheetId="6">[5]Newabstract!#REF!</definedName>
    <definedName name="___________Mar26" localSheetId="7">[6]Newabstract!#REF!</definedName>
    <definedName name="___________Mar26" localSheetId="8">[5]Newabstract!#REF!</definedName>
    <definedName name="___________Mar26" localSheetId="5">[5]Newabstract!#REF!</definedName>
    <definedName name="___________Mar26">[5]Newabstract!#REF!</definedName>
    <definedName name="___________Mar27" localSheetId="6">[5]Newabstract!#REF!</definedName>
    <definedName name="___________Mar27" localSheetId="7">[6]Newabstract!#REF!</definedName>
    <definedName name="___________Mar27" localSheetId="8">[5]Newabstract!#REF!</definedName>
    <definedName name="___________Mar27" localSheetId="5">[5]Newabstract!#REF!</definedName>
    <definedName name="___________Mar27">[5]Newabstract!#REF!</definedName>
    <definedName name="___________Mar28" localSheetId="6">[5]Newabstract!#REF!</definedName>
    <definedName name="___________Mar28" localSheetId="7">[6]Newabstract!#REF!</definedName>
    <definedName name="___________Mar28" localSheetId="8">[5]Newabstract!#REF!</definedName>
    <definedName name="___________Mar28" localSheetId="5">[5]Newabstract!#REF!</definedName>
    <definedName name="___________Mar28">[5]Newabstract!#REF!</definedName>
    <definedName name="___________Mar30" localSheetId="6">[5]Newabstract!#REF!</definedName>
    <definedName name="___________Mar30" localSheetId="7">[6]Newabstract!#REF!</definedName>
    <definedName name="___________Mar30" localSheetId="8">[5]Newabstract!#REF!</definedName>
    <definedName name="___________Mar30" localSheetId="5">[5]Newabstract!#REF!</definedName>
    <definedName name="___________Mar30">[5]Newabstract!#REF!</definedName>
    <definedName name="___________Mar31" localSheetId="6">[5]Newabstract!#REF!</definedName>
    <definedName name="___________Mar31" localSheetId="7">[6]Newabstract!#REF!</definedName>
    <definedName name="___________Mar31" localSheetId="8">[5]Newabstract!#REF!</definedName>
    <definedName name="___________Mar31" localSheetId="5">[5]Newabstract!#REF!</definedName>
    <definedName name="___________Mar31">[5]Newabstract!#REF!</definedName>
    <definedName name="_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_new1" localSheetId="6" hidden="1">{"pl_t&amp;d",#N/A,FALSE,"p&amp;l_t&amp;D_01_02 (2)"}</definedName>
    <definedName name="___________new1" localSheetId="7" hidden="1">{"pl_t&amp;d",#N/A,FALSE,"p&amp;l_t&amp;D_01_02 (2)"}</definedName>
    <definedName name="___________new1" localSheetId="8" hidden="1">{"pl_t&amp;d",#N/A,FALSE,"p&amp;l_t&amp;D_01_02 (2)"}</definedName>
    <definedName name="___________new1" hidden="1">{"pl_t&amp;d",#N/A,FALSE,"p&amp;l_t&amp;D_01_02 (2)"}</definedName>
    <definedName name="___________no1" localSheetId="6" hidden="1">{"pl_t&amp;d",#N/A,FALSE,"p&amp;l_t&amp;D_01_02 (2)"}</definedName>
    <definedName name="___________no1" localSheetId="7" hidden="1">{"pl_t&amp;d",#N/A,FALSE,"p&amp;l_t&amp;D_01_02 (2)"}</definedName>
    <definedName name="___________no1" localSheetId="8" hidden="1">{"pl_t&amp;d",#N/A,FALSE,"p&amp;l_t&amp;D_01_02 (2)"}</definedName>
    <definedName name="___________no1" hidden="1">{"pl_t&amp;d",#N/A,FALSE,"p&amp;l_t&amp;D_01_02 (2)"}</definedName>
    <definedName name="___________not1" localSheetId="6" hidden="1">{"pl_t&amp;d",#N/A,FALSE,"p&amp;l_t&amp;D_01_02 (2)"}</definedName>
    <definedName name="___________not1" localSheetId="7" hidden="1">{"pl_t&amp;d",#N/A,FALSE,"p&amp;l_t&amp;D_01_02 (2)"}</definedName>
    <definedName name="___________not1" localSheetId="8" hidden="1">{"pl_t&amp;d",#N/A,FALSE,"p&amp;l_t&amp;D_01_02 (2)"}</definedName>
    <definedName name="___________not1" hidden="1">{"pl_t&amp;d",#N/A,FALSE,"p&amp;l_t&amp;D_01_02 (2)"}</definedName>
    <definedName name="___________p1" localSheetId="6" hidden="1">{"pl_t&amp;d",#N/A,FALSE,"p&amp;l_t&amp;D_01_02 (2)"}</definedName>
    <definedName name="___________p1" localSheetId="7" hidden="1">{"pl_t&amp;d",#N/A,FALSE,"p&amp;l_t&amp;D_01_02 (2)"}</definedName>
    <definedName name="___________p1" localSheetId="8" hidden="1">{"pl_t&amp;d",#N/A,FALSE,"p&amp;l_t&amp;D_01_02 (2)"}</definedName>
    <definedName name="___________p1" hidden="1">{"pl_t&amp;d",#N/A,FALSE,"p&amp;l_t&amp;D_01_02 (2)"}</definedName>
    <definedName name="___________p2" localSheetId="6" hidden="1">{"pl_td_01_02",#N/A,FALSE,"p&amp;l_t&amp;D_01_02 (2)"}</definedName>
    <definedName name="___________p2" localSheetId="7" hidden="1">{"pl_td_01_02",#N/A,FALSE,"p&amp;l_t&amp;D_01_02 (2)"}</definedName>
    <definedName name="___________p2" localSheetId="8" hidden="1">{"pl_td_01_02",#N/A,FALSE,"p&amp;l_t&amp;D_01_02 (2)"}</definedName>
    <definedName name="___________p2" hidden="1">{"pl_td_01_02",#N/A,FALSE,"p&amp;l_t&amp;D_01_02 (2)"}</definedName>
    <definedName name="___________p3" localSheetId="6" hidden="1">{"pl_t&amp;d",#N/A,FALSE,"p&amp;l_t&amp;D_01_02 (2)"}</definedName>
    <definedName name="___________p3" localSheetId="7" hidden="1">{"pl_t&amp;d",#N/A,FALSE,"p&amp;l_t&amp;D_01_02 (2)"}</definedName>
    <definedName name="___________p3" localSheetId="8" hidden="1">{"pl_t&amp;d",#N/A,FALSE,"p&amp;l_t&amp;D_01_02 (2)"}</definedName>
    <definedName name="___________p3" hidden="1">{"pl_t&amp;d",#N/A,FALSE,"p&amp;l_t&amp;D_01_02 (2)"}</definedName>
    <definedName name="___________p4" localSheetId="6" hidden="1">{"pl_t&amp;d",#N/A,FALSE,"p&amp;l_t&amp;D_01_02 (2)"}</definedName>
    <definedName name="___________p4" localSheetId="7" hidden="1">{"pl_t&amp;d",#N/A,FALSE,"p&amp;l_t&amp;D_01_02 (2)"}</definedName>
    <definedName name="___________p4" localSheetId="8" hidden="1">{"pl_t&amp;d",#N/A,FALSE,"p&amp;l_t&amp;D_01_02 (2)"}</definedName>
    <definedName name="___________p4" hidden="1">{"pl_t&amp;d",#N/A,FALSE,"p&amp;l_t&amp;D_01_02 (2)"}</definedName>
    <definedName name="___________pp2" localSheetId="6">#REF!</definedName>
    <definedName name="___________pp2" localSheetId="7">#REF!</definedName>
    <definedName name="___________pp2" localSheetId="8">#REF!</definedName>
    <definedName name="___________pp2" localSheetId="5">#REF!</definedName>
    <definedName name="___________pp2">#REF!</definedName>
    <definedName name="___________q2" localSheetId="6" hidden="1">{"pl_t&amp;d",#N/A,FALSE,"p&amp;l_t&amp;D_01_02 (2)"}</definedName>
    <definedName name="___________q2" localSheetId="7" hidden="1">{"pl_t&amp;d",#N/A,FALSE,"p&amp;l_t&amp;D_01_02 (2)"}</definedName>
    <definedName name="___________q2" localSheetId="8" hidden="1">{"pl_t&amp;d",#N/A,FALSE,"p&amp;l_t&amp;D_01_02 (2)"}</definedName>
    <definedName name="___________q2" hidden="1">{"pl_t&amp;d",#N/A,FALSE,"p&amp;l_t&amp;D_01_02 (2)"}</definedName>
    <definedName name="___________q3" localSheetId="6" hidden="1">{"pl_t&amp;d",#N/A,FALSE,"p&amp;l_t&amp;D_01_02 (2)"}</definedName>
    <definedName name="___________q3" localSheetId="7" hidden="1">{"pl_t&amp;d",#N/A,FALSE,"p&amp;l_t&amp;D_01_02 (2)"}</definedName>
    <definedName name="___________q3" localSheetId="8" hidden="1">{"pl_t&amp;d",#N/A,FALSE,"p&amp;l_t&amp;D_01_02 (2)"}</definedName>
    <definedName name="___________q3" hidden="1">{"pl_t&amp;d",#N/A,FALSE,"p&amp;l_t&amp;D_01_02 (2)"}</definedName>
    <definedName name="___________s1" localSheetId="6" hidden="1">{"pl_t&amp;d",#N/A,FALSE,"p&amp;l_t&amp;D_01_02 (2)"}</definedName>
    <definedName name="___________s1" localSheetId="7" hidden="1">{"pl_t&amp;d",#N/A,FALSE,"p&amp;l_t&amp;D_01_02 (2)"}</definedName>
    <definedName name="___________s1" localSheetId="8" hidden="1">{"pl_t&amp;d",#N/A,FALSE,"p&amp;l_t&amp;D_01_02 (2)"}</definedName>
    <definedName name="___________s1" hidden="1">{"pl_t&amp;d",#N/A,FALSE,"p&amp;l_t&amp;D_01_02 (2)"}</definedName>
    <definedName name="___________S180" localSheetId="6">[10]S3_GRP_CA!#REF!</definedName>
    <definedName name="___________S180" localSheetId="7">[9]S3_GRP_CA!#REF!</definedName>
    <definedName name="___________S180" localSheetId="8">[10]S3_GRP_CA!#REF!</definedName>
    <definedName name="___________S180" localSheetId="5">[10]S3_GRP_CA!#REF!</definedName>
    <definedName name="___________S180">[10]S3_GRP_CA!#REF!</definedName>
    <definedName name="___________s2" localSheetId="6" hidden="1">{"pl_t&amp;d",#N/A,FALSE,"p&amp;l_t&amp;D_01_02 (2)"}</definedName>
    <definedName name="___________s2" localSheetId="7" hidden="1">{"pl_t&amp;d",#N/A,FALSE,"p&amp;l_t&amp;D_01_02 (2)"}</definedName>
    <definedName name="___________s2" localSheetId="8" hidden="1">{"pl_t&amp;d",#N/A,FALSE,"p&amp;l_t&amp;D_01_02 (2)"}</definedName>
    <definedName name="___________s2" hidden="1">{"pl_t&amp;d",#N/A,FALSE,"p&amp;l_t&amp;D_01_02 (2)"}</definedName>
    <definedName name="___________S6" localSheetId="6">[4]S5_CO_MA!#REF!</definedName>
    <definedName name="___________S6" localSheetId="7">[4]S5_CO_MA!#REF!</definedName>
    <definedName name="___________S6" localSheetId="8">[4]S5_CO_MA!#REF!</definedName>
    <definedName name="___________S6" localSheetId="5">[4]S5_CO_MA!#REF!</definedName>
    <definedName name="___________S6">[4]S5_CO_MA!#REF!</definedName>
    <definedName name="___________SL1" localSheetId="6">[8]Salient1!#REF!</definedName>
    <definedName name="___________SL1" localSheetId="7">[7]Salient1!#REF!</definedName>
    <definedName name="___________SL1" localSheetId="8">[8]Salient1!#REF!</definedName>
    <definedName name="___________SL1" localSheetId="5">[8]Salient1!#REF!</definedName>
    <definedName name="___________SL1">[8]Salient1!#REF!</definedName>
    <definedName name="___________SL2" localSheetId="6">[8]Salient1!#REF!</definedName>
    <definedName name="___________SL2" localSheetId="7">[7]Salient1!#REF!</definedName>
    <definedName name="___________SL2" localSheetId="8">[8]Salient1!#REF!</definedName>
    <definedName name="___________SL2" localSheetId="5">[8]Salient1!#REF!</definedName>
    <definedName name="___________SL2">[8]Salient1!#REF!</definedName>
    <definedName name="___________SL3" localSheetId="6">[8]Salient1!#REF!</definedName>
    <definedName name="___________SL3" localSheetId="7">[7]Salient1!#REF!</definedName>
    <definedName name="___________SL3" localSheetId="8">[8]Salient1!#REF!</definedName>
    <definedName name="___________SL3" localSheetId="5">[8]Salient1!#REF!</definedName>
    <definedName name="___________SL3">[8]Salient1!#REF!</definedName>
    <definedName name="___________SPR1" localSheetId="6">#REF!</definedName>
    <definedName name="___________SPR1" localSheetId="7">#REF!</definedName>
    <definedName name="___________SPR1" localSheetId="8">#REF!</definedName>
    <definedName name="___________SPR1" localSheetId="5">#REF!</definedName>
    <definedName name="___________SPR1">#REF!</definedName>
    <definedName name="___________spr2" localSheetId="6">#REF!</definedName>
    <definedName name="___________spr2" localSheetId="7">#REF!</definedName>
    <definedName name="___________spr2" localSheetId="8">#REF!</definedName>
    <definedName name="___________spr2" localSheetId="5">#REF!</definedName>
    <definedName name="___________spr2">#REF!</definedName>
    <definedName name="___________ss1" localSheetId="6" hidden="1">{"pl_t&amp;d",#N/A,FALSE,"p&amp;l_t&amp;D_01_02 (2)"}</definedName>
    <definedName name="___________ss1" localSheetId="7" hidden="1">{"pl_t&amp;d",#N/A,FALSE,"p&amp;l_t&amp;D_01_02 (2)"}</definedName>
    <definedName name="___________ss1" localSheetId="8" hidden="1">{"pl_t&amp;d",#N/A,FALSE,"p&amp;l_t&amp;D_01_02 (2)"}</definedName>
    <definedName name="___________ss1" hidden="1">{"pl_t&amp;d",#N/A,FALSE,"p&amp;l_t&amp;D_01_02 (2)"}</definedName>
    <definedName name="___________usd1" localSheetId="6">'[3]cash budget'!#REF!</definedName>
    <definedName name="___________usd1" localSheetId="7">'[3]cash budget'!#REF!</definedName>
    <definedName name="___________usd1" localSheetId="8">'[3]cash budget'!#REF!</definedName>
    <definedName name="___________usd1" localSheetId="5">'[3]cash budget'!#REF!</definedName>
    <definedName name="___________usd1">'[3]cash budget'!#REF!</definedName>
    <definedName name="___________usd2" localSheetId="6">'[3]cash budget'!#REF!</definedName>
    <definedName name="___________usd2" localSheetId="7">'[3]cash budget'!#REF!</definedName>
    <definedName name="___________usd2" localSheetId="8">'[3]cash budget'!#REF!</definedName>
    <definedName name="___________usd2" localSheetId="5">'[3]cash budget'!#REF!</definedName>
    <definedName name="___________usd2">'[3]cash budget'!#REF!</definedName>
    <definedName name="___________usd3" localSheetId="6">'[3]cash budget'!#REF!</definedName>
    <definedName name="___________usd3" localSheetId="7">'[3]cash budget'!#REF!</definedName>
    <definedName name="___________usd3" localSheetId="8">'[3]cash budget'!#REF!</definedName>
    <definedName name="___________usd3" localSheetId="5">'[3]cash budget'!#REF!</definedName>
    <definedName name="___________usd3">'[3]cash budget'!#REF!</definedName>
    <definedName name="___________usd4" localSheetId="6">'[3]cash budget'!#REF!</definedName>
    <definedName name="___________usd4" localSheetId="7">'[3]cash budget'!#REF!</definedName>
    <definedName name="___________usd4" localSheetId="8">'[3]cash budget'!#REF!</definedName>
    <definedName name="___________usd4" localSheetId="5">'[3]cash budget'!#REF!</definedName>
    <definedName name="___________usd4">'[3]cash budget'!#REF!</definedName>
    <definedName name="___________xlnm._FilterDatabase_1" localSheetId="6">#REF!</definedName>
    <definedName name="___________xlnm._FilterDatabase_1" localSheetId="7">#REF!</definedName>
    <definedName name="___________xlnm._FilterDatabase_1" localSheetId="8">#REF!</definedName>
    <definedName name="___________xlnm._FilterDatabase_1" localSheetId="5">#REF!</definedName>
    <definedName name="___________xlnm._FilterDatabase_1">#REF!</definedName>
    <definedName name="___________xlnm.Database">"#REF!"</definedName>
    <definedName name="___________xlnm.Print_Area">"#REF!"</definedName>
    <definedName name="___________xlnm.Print_Titles">"#REF!"</definedName>
    <definedName name="__________A1000000" localSheetId="6">#REF!</definedName>
    <definedName name="__________A1000000" localSheetId="7">#REF!</definedName>
    <definedName name="__________A1000000" localSheetId="8">#REF!</definedName>
    <definedName name="__________A1000000" localSheetId="5">#REF!</definedName>
    <definedName name="__________A1000000">#REF!</definedName>
    <definedName name="__________a3" localSheetId="6" hidden="1">{"pl_t&amp;d",#N/A,FALSE,"p&amp;l_t&amp;D_01_02 (2)"}</definedName>
    <definedName name="__________a3" localSheetId="7" hidden="1">{"pl_t&amp;d",#N/A,FALSE,"p&amp;l_t&amp;D_01_02 (2)"}</definedName>
    <definedName name="__________a3" localSheetId="8" hidden="1">{"pl_t&amp;d",#N/A,FALSE,"p&amp;l_t&amp;D_01_02 (2)"}</definedName>
    <definedName name="__________a3" hidden="1">{"pl_t&amp;d",#N/A,FALSE,"p&amp;l_t&amp;D_01_02 (2)"}</definedName>
    <definedName name="__________A342542" localSheetId="6">#REF!</definedName>
    <definedName name="__________A342542" localSheetId="7">#REF!</definedName>
    <definedName name="__________A342542" localSheetId="8">#REF!</definedName>
    <definedName name="__________A342542" localSheetId="5">#REF!</definedName>
    <definedName name="__________A342542">#REF!</definedName>
    <definedName name="__________A920720" localSheetId="6">#REF!</definedName>
    <definedName name="__________A920720" localSheetId="7">#REF!</definedName>
    <definedName name="__________A920720" localSheetId="8">#REF!</definedName>
    <definedName name="__________A920720" localSheetId="5">#REF!</definedName>
    <definedName name="__________A920720">#REF!</definedName>
    <definedName name="__________aa1" localSheetId="6" hidden="1">{"pl_t&amp;d",#N/A,FALSE,"p&amp;l_t&amp;D_01_02 (2)"}</definedName>
    <definedName name="__________aa1" localSheetId="7" hidden="1">{"pl_t&amp;d",#N/A,FALSE,"p&amp;l_t&amp;D_01_02 (2)"}</definedName>
    <definedName name="__________aa1" localSheetId="8" hidden="1">{"pl_t&amp;d",#N/A,FALSE,"p&amp;l_t&amp;D_01_02 (2)"}</definedName>
    <definedName name="__________aa1" hidden="1">{"pl_t&amp;d",#N/A,FALSE,"p&amp;l_t&amp;D_01_02 (2)"}</definedName>
    <definedName name="__________Apr02" localSheetId="6">[5]Newabstract!#REF!</definedName>
    <definedName name="__________Apr02" localSheetId="7">[6]Newabstract!#REF!</definedName>
    <definedName name="__________Apr02" localSheetId="8">[5]Newabstract!#REF!</definedName>
    <definedName name="__________Apr02" localSheetId="5">[5]Newabstract!#REF!</definedName>
    <definedName name="__________Apr02">[5]Newabstract!#REF!</definedName>
    <definedName name="__________Apr03" localSheetId="6">[5]Newabstract!#REF!</definedName>
    <definedName name="__________Apr03" localSheetId="7">[6]Newabstract!#REF!</definedName>
    <definedName name="__________Apr03" localSheetId="8">[5]Newabstract!#REF!</definedName>
    <definedName name="__________Apr03" localSheetId="5">[5]Newabstract!#REF!</definedName>
    <definedName name="__________Apr03">[5]Newabstract!#REF!</definedName>
    <definedName name="__________Apr04" localSheetId="6">[5]Newabstract!#REF!</definedName>
    <definedName name="__________Apr04" localSheetId="7">[6]Newabstract!#REF!</definedName>
    <definedName name="__________Apr04" localSheetId="8">[5]Newabstract!#REF!</definedName>
    <definedName name="__________Apr04" localSheetId="5">[5]Newabstract!#REF!</definedName>
    <definedName name="__________Apr04">[5]Newabstract!#REF!</definedName>
    <definedName name="__________Apr05" localSheetId="6">[5]Newabstract!#REF!</definedName>
    <definedName name="__________Apr05" localSheetId="7">[6]Newabstract!#REF!</definedName>
    <definedName name="__________Apr05" localSheetId="8">[5]Newabstract!#REF!</definedName>
    <definedName name="__________Apr05" localSheetId="5">[5]Newabstract!#REF!</definedName>
    <definedName name="__________Apr05">[5]Newabstract!#REF!</definedName>
    <definedName name="__________Apr06" localSheetId="6">[5]Newabstract!#REF!</definedName>
    <definedName name="__________Apr06" localSheetId="7">[6]Newabstract!#REF!</definedName>
    <definedName name="__________Apr06" localSheetId="8">[5]Newabstract!#REF!</definedName>
    <definedName name="__________Apr06" localSheetId="5">[5]Newabstract!#REF!</definedName>
    <definedName name="__________Apr06">[5]Newabstract!#REF!</definedName>
    <definedName name="__________Apr07" localSheetId="6">[5]Newabstract!#REF!</definedName>
    <definedName name="__________Apr07" localSheetId="7">[6]Newabstract!#REF!</definedName>
    <definedName name="__________Apr07" localSheetId="8">[5]Newabstract!#REF!</definedName>
    <definedName name="__________Apr07" localSheetId="5">[5]Newabstract!#REF!</definedName>
    <definedName name="__________Apr07">[5]Newabstract!#REF!</definedName>
    <definedName name="__________Apr08" localSheetId="6">[5]Newabstract!#REF!</definedName>
    <definedName name="__________Apr08" localSheetId="7">[6]Newabstract!#REF!</definedName>
    <definedName name="__________Apr08" localSheetId="8">[5]Newabstract!#REF!</definedName>
    <definedName name="__________Apr08" localSheetId="5">[5]Newabstract!#REF!</definedName>
    <definedName name="__________Apr08">[5]Newabstract!#REF!</definedName>
    <definedName name="__________Apr09" localSheetId="6">[5]Newabstract!#REF!</definedName>
    <definedName name="__________Apr09" localSheetId="7">[6]Newabstract!#REF!</definedName>
    <definedName name="__________Apr09" localSheetId="8">[5]Newabstract!#REF!</definedName>
    <definedName name="__________Apr09" localSheetId="5">[5]Newabstract!#REF!</definedName>
    <definedName name="__________Apr09">[5]Newabstract!#REF!</definedName>
    <definedName name="__________Apr10" localSheetId="6">[5]Newabstract!#REF!</definedName>
    <definedName name="__________Apr10" localSheetId="7">[6]Newabstract!#REF!</definedName>
    <definedName name="__________Apr10" localSheetId="8">[5]Newabstract!#REF!</definedName>
    <definedName name="__________Apr10" localSheetId="5">[5]Newabstract!#REF!</definedName>
    <definedName name="__________Apr10">[5]Newabstract!#REF!</definedName>
    <definedName name="__________Apr11" localSheetId="6">[5]Newabstract!#REF!</definedName>
    <definedName name="__________Apr11" localSheetId="7">[6]Newabstract!#REF!</definedName>
    <definedName name="__________Apr11" localSheetId="8">[5]Newabstract!#REF!</definedName>
    <definedName name="__________Apr11" localSheetId="5">[5]Newabstract!#REF!</definedName>
    <definedName name="__________Apr11">[5]Newabstract!#REF!</definedName>
    <definedName name="__________Apr13" localSheetId="6">[5]Newabstract!#REF!</definedName>
    <definedName name="__________Apr13" localSheetId="7">[6]Newabstract!#REF!</definedName>
    <definedName name="__________Apr13" localSheetId="8">[5]Newabstract!#REF!</definedName>
    <definedName name="__________Apr13" localSheetId="5">[5]Newabstract!#REF!</definedName>
    <definedName name="__________Apr13">[5]Newabstract!#REF!</definedName>
    <definedName name="__________Apr14" localSheetId="6">[5]Newabstract!#REF!</definedName>
    <definedName name="__________Apr14" localSheetId="7">[6]Newabstract!#REF!</definedName>
    <definedName name="__________Apr14" localSheetId="8">[5]Newabstract!#REF!</definedName>
    <definedName name="__________Apr14" localSheetId="5">[5]Newabstract!#REF!</definedName>
    <definedName name="__________Apr14">[5]Newabstract!#REF!</definedName>
    <definedName name="__________Apr15" localSheetId="6">[5]Newabstract!#REF!</definedName>
    <definedName name="__________Apr15" localSheetId="7">[6]Newabstract!#REF!</definedName>
    <definedName name="__________Apr15" localSheetId="8">[5]Newabstract!#REF!</definedName>
    <definedName name="__________Apr15" localSheetId="5">[5]Newabstract!#REF!</definedName>
    <definedName name="__________Apr15">[5]Newabstract!#REF!</definedName>
    <definedName name="__________Apr16" localSheetId="6">[5]Newabstract!#REF!</definedName>
    <definedName name="__________Apr16" localSheetId="7">[6]Newabstract!#REF!</definedName>
    <definedName name="__________Apr16" localSheetId="8">[5]Newabstract!#REF!</definedName>
    <definedName name="__________Apr16" localSheetId="5">[5]Newabstract!#REF!</definedName>
    <definedName name="__________Apr16">[5]Newabstract!#REF!</definedName>
    <definedName name="__________Apr17" localSheetId="6">[5]Newabstract!#REF!</definedName>
    <definedName name="__________Apr17" localSheetId="7">[6]Newabstract!#REF!</definedName>
    <definedName name="__________Apr17" localSheetId="8">[5]Newabstract!#REF!</definedName>
    <definedName name="__________Apr17" localSheetId="5">[5]Newabstract!#REF!</definedName>
    <definedName name="__________Apr17">[5]Newabstract!#REF!</definedName>
    <definedName name="__________Apr20" localSheetId="6">[5]Newabstract!#REF!</definedName>
    <definedName name="__________Apr20" localSheetId="7">[6]Newabstract!#REF!</definedName>
    <definedName name="__________Apr20" localSheetId="8">[5]Newabstract!#REF!</definedName>
    <definedName name="__________Apr20" localSheetId="5">[5]Newabstract!#REF!</definedName>
    <definedName name="__________Apr20">[5]Newabstract!#REF!</definedName>
    <definedName name="__________Apr21" localSheetId="6">[5]Newabstract!#REF!</definedName>
    <definedName name="__________Apr21" localSheetId="7">[6]Newabstract!#REF!</definedName>
    <definedName name="__________Apr21" localSheetId="8">[5]Newabstract!#REF!</definedName>
    <definedName name="__________Apr21" localSheetId="5">[5]Newabstract!#REF!</definedName>
    <definedName name="__________Apr21">[5]Newabstract!#REF!</definedName>
    <definedName name="__________Apr22" localSheetId="6">[5]Newabstract!#REF!</definedName>
    <definedName name="__________Apr22" localSheetId="7">[6]Newabstract!#REF!</definedName>
    <definedName name="__________Apr22" localSheetId="8">[5]Newabstract!#REF!</definedName>
    <definedName name="__________Apr22" localSheetId="5">[5]Newabstract!#REF!</definedName>
    <definedName name="__________Apr22">[5]Newabstract!#REF!</definedName>
    <definedName name="__________Apr23" localSheetId="6">[5]Newabstract!#REF!</definedName>
    <definedName name="__________Apr23" localSheetId="7">[6]Newabstract!#REF!</definedName>
    <definedName name="__________Apr23" localSheetId="8">[5]Newabstract!#REF!</definedName>
    <definedName name="__________Apr23" localSheetId="5">[5]Newabstract!#REF!</definedName>
    <definedName name="__________Apr23">[5]Newabstract!#REF!</definedName>
    <definedName name="__________Apr24" localSheetId="6">[5]Newabstract!#REF!</definedName>
    <definedName name="__________Apr24" localSheetId="7">[6]Newabstract!#REF!</definedName>
    <definedName name="__________Apr24" localSheetId="8">[5]Newabstract!#REF!</definedName>
    <definedName name="__________Apr24" localSheetId="5">[5]Newabstract!#REF!</definedName>
    <definedName name="__________Apr24">[5]Newabstract!#REF!</definedName>
    <definedName name="__________Apr27" localSheetId="6">[5]Newabstract!#REF!</definedName>
    <definedName name="__________Apr27" localSheetId="7">[6]Newabstract!#REF!</definedName>
    <definedName name="__________Apr27" localSheetId="8">[5]Newabstract!#REF!</definedName>
    <definedName name="__________Apr27" localSheetId="5">[5]Newabstract!#REF!</definedName>
    <definedName name="__________Apr27">[5]Newabstract!#REF!</definedName>
    <definedName name="__________Apr28" localSheetId="6">[5]Newabstract!#REF!</definedName>
    <definedName name="__________Apr28" localSheetId="7">[6]Newabstract!#REF!</definedName>
    <definedName name="__________Apr28" localSheetId="8">[5]Newabstract!#REF!</definedName>
    <definedName name="__________Apr28" localSheetId="5">[5]Newabstract!#REF!</definedName>
    <definedName name="__________Apr28">[5]Newabstract!#REF!</definedName>
    <definedName name="__________Apr29" localSheetId="6">[5]Newabstract!#REF!</definedName>
    <definedName name="__________Apr29" localSheetId="7">[6]Newabstract!#REF!</definedName>
    <definedName name="__________Apr29" localSheetId="8">[5]Newabstract!#REF!</definedName>
    <definedName name="__________Apr29" localSheetId="5">[5]Newabstract!#REF!</definedName>
    <definedName name="__________Apr29">[5]Newabstract!#REF!</definedName>
    <definedName name="__________Apr30" localSheetId="6">[5]Newabstract!#REF!</definedName>
    <definedName name="__________Apr30" localSheetId="7">[6]Newabstract!#REF!</definedName>
    <definedName name="__________Apr30" localSheetId="8">[5]Newabstract!#REF!</definedName>
    <definedName name="__________Apr30" localSheetId="5">[5]Newabstract!#REF!</definedName>
    <definedName name="__________Apr30">[5]Newabstract!#REF!</definedName>
    <definedName name="__________B1" localSheetId="6" hidden="1">{"pl_t&amp;d",#N/A,FALSE,"p&amp;l_t&amp;D_01_02 (2)"}</definedName>
    <definedName name="__________B1" localSheetId="7" hidden="1">{"pl_t&amp;d",#N/A,FALSE,"p&amp;l_t&amp;D_01_02 (2)"}</definedName>
    <definedName name="__________B1" localSheetId="8" hidden="1">{"pl_t&amp;d",#N/A,FALSE,"p&amp;l_t&amp;D_01_02 (2)"}</definedName>
    <definedName name="__________B1" hidden="1">{"pl_t&amp;d",#N/A,FALSE,"p&amp;l_t&amp;D_01_02 (2)"}</definedName>
    <definedName name="__________BSD1" localSheetId="6">#REF!</definedName>
    <definedName name="__________BSD1" localSheetId="7">#REF!</definedName>
    <definedName name="__________BSD1" localSheetId="8">#REF!</definedName>
    <definedName name="__________BSD1" localSheetId="5">#REF!</definedName>
    <definedName name="__________BSD1">#REF!</definedName>
    <definedName name="__________BSD2" localSheetId="6">#REF!</definedName>
    <definedName name="__________BSD2" localSheetId="7">#REF!</definedName>
    <definedName name="__________BSD2" localSheetId="8">#REF!</definedName>
    <definedName name="__________BSD2" localSheetId="5">#REF!</definedName>
    <definedName name="__________BSD2">#REF!</definedName>
    <definedName name="__________DAT12" localSheetId="6">[7]Sheet1!#REF!</definedName>
    <definedName name="__________DAT12" localSheetId="7">[5]Sheet1!#REF!</definedName>
    <definedName name="__________DAT12" localSheetId="8">[7]Sheet1!#REF!</definedName>
    <definedName name="__________DAT12" localSheetId="5">[7]Sheet1!#REF!</definedName>
    <definedName name="__________DAT12">[7]Sheet1!#REF!</definedName>
    <definedName name="__________DAT13" localSheetId="6">[7]Sheet1!#REF!</definedName>
    <definedName name="__________DAT13" localSheetId="7">[5]Sheet1!#REF!</definedName>
    <definedName name="__________DAT13" localSheetId="8">[7]Sheet1!#REF!</definedName>
    <definedName name="__________DAT13" localSheetId="5">[7]Sheet1!#REF!</definedName>
    <definedName name="__________DAT13">[7]Sheet1!#REF!</definedName>
    <definedName name="__________DAT15" localSheetId="6">[7]Sheet1!#REF!</definedName>
    <definedName name="__________DAT15" localSheetId="7">[5]Sheet1!#REF!</definedName>
    <definedName name="__________DAT15" localSheetId="8">[7]Sheet1!#REF!</definedName>
    <definedName name="__________DAT15" localSheetId="5">[7]Sheet1!#REF!</definedName>
    <definedName name="__________DAT15">[7]Sheet1!#REF!</definedName>
    <definedName name="__________DAT16" localSheetId="6">[7]Sheet1!#REF!</definedName>
    <definedName name="__________DAT16" localSheetId="7">[5]Sheet1!#REF!</definedName>
    <definedName name="__________DAT16" localSheetId="8">[7]Sheet1!#REF!</definedName>
    <definedName name="__________DAT16" localSheetId="5">[7]Sheet1!#REF!</definedName>
    <definedName name="__________DAT16">[7]Sheet1!#REF!</definedName>
    <definedName name="__________DAT17" localSheetId="6">[7]Sheet1!#REF!</definedName>
    <definedName name="__________DAT17" localSheetId="7">[5]Sheet1!#REF!</definedName>
    <definedName name="__________DAT17" localSheetId="8">[7]Sheet1!#REF!</definedName>
    <definedName name="__________DAT17" localSheetId="5">[7]Sheet1!#REF!</definedName>
    <definedName name="__________DAT17">[7]Sheet1!#REF!</definedName>
    <definedName name="__________DAT18" localSheetId="6">[7]Sheet1!#REF!</definedName>
    <definedName name="__________DAT18" localSheetId="7">[5]Sheet1!#REF!</definedName>
    <definedName name="__________DAT18" localSheetId="8">[7]Sheet1!#REF!</definedName>
    <definedName name="__________DAT18" localSheetId="5">[7]Sheet1!#REF!</definedName>
    <definedName name="__________DAT18">[7]Sheet1!#REF!</definedName>
    <definedName name="__________DAT19" localSheetId="6">[7]Sheet1!#REF!</definedName>
    <definedName name="__________DAT19" localSheetId="7">[5]Sheet1!#REF!</definedName>
    <definedName name="__________DAT19" localSheetId="8">[7]Sheet1!#REF!</definedName>
    <definedName name="__________DAT19" localSheetId="5">[7]Sheet1!#REF!</definedName>
    <definedName name="__________DAT19">[7]Sheet1!#REF!</definedName>
    <definedName name="__________dd1" localSheetId="6" hidden="1">{"pl_t&amp;d",#N/A,FALSE,"p&amp;l_t&amp;D_01_02 (2)"}</definedName>
    <definedName name="__________dd1" localSheetId="7" hidden="1">{"pl_t&amp;d",#N/A,FALSE,"p&amp;l_t&amp;D_01_02 (2)"}</definedName>
    <definedName name="__________dd1" localSheetId="8" hidden="1">{"pl_t&amp;d",#N/A,FALSE,"p&amp;l_t&amp;D_01_02 (2)"}</definedName>
    <definedName name="__________dd1" hidden="1">{"pl_t&amp;d",#N/A,FALSE,"p&amp;l_t&amp;D_01_02 (2)"}</definedName>
    <definedName name="__________dem2" localSheetId="6" hidden="1">{"pl_t&amp;d",#N/A,FALSE,"p&amp;l_t&amp;D_01_02 (2)"}</definedName>
    <definedName name="__________dem2" localSheetId="7" hidden="1">{"pl_t&amp;d",#N/A,FALSE,"p&amp;l_t&amp;D_01_02 (2)"}</definedName>
    <definedName name="__________dem2" localSheetId="8" hidden="1">{"pl_t&amp;d",#N/A,FALSE,"p&amp;l_t&amp;D_01_02 (2)"}</definedName>
    <definedName name="__________dem2" hidden="1">{"pl_t&amp;d",#N/A,FALSE,"p&amp;l_t&amp;D_01_02 (2)"}</definedName>
    <definedName name="__________dem3" localSheetId="6" hidden="1">{"pl_t&amp;d",#N/A,FALSE,"p&amp;l_t&amp;D_01_02 (2)"}</definedName>
    <definedName name="__________dem3" localSheetId="7" hidden="1">{"pl_t&amp;d",#N/A,FALSE,"p&amp;l_t&amp;D_01_02 (2)"}</definedName>
    <definedName name="__________dem3" localSheetId="8" hidden="1">{"pl_t&amp;d",#N/A,FALSE,"p&amp;l_t&amp;D_01_02 (2)"}</definedName>
    <definedName name="__________dem3" hidden="1">{"pl_t&amp;d",#N/A,FALSE,"p&amp;l_t&amp;D_01_02 (2)"}</definedName>
    <definedName name="__________den8" localSheetId="6" hidden="1">{"pl_t&amp;d",#N/A,FALSE,"p&amp;l_t&amp;D_01_02 (2)"}</definedName>
    <definedName name="__________den8" localSheetId="7" hidden="1">{"pl_t&amp;d",#N/A,FALSE,"p&amp;l_t&amp;D_01_02 (2)"}</definedName>
    <definedName name="__________den8" localSheetId="8" hidden="1">{"pl_t&amp;d",#N/A,FALSE,"p&amp;l_t&amp;D_01_02 (2)"}</definedName>
    <definedName name="__________den8" hidden="1">{"pl_t&amp;d",#N/A,FALSE,"p&amp;l_t&amp;D_01_02 (2)"}</definedName>
    <definedName name="__________fin2" localSheetId="6" hidden="1">{"pl_t&amp;d",#N/A,FALSE,"p&amp;l_t&amp;D_01_02 (2)"}</definedName>
    <definedName name="__________fin2" localSheetId="7" hidden="1">{"pl_t&amp;d",#N/A,FALSE,"p&amp;l_t&amp;D_01_02 (2)"}</definedName>
    <definedName name="__________fin2" localSheetId="8" hidden="1">{"pl_t&amp;d",#N/A,FALSE,"p&amp;l_t&amp;D_01_02 (2)"}</definedName>
    <definedName name="__________fin2" hidden="1">{"pl_t&amp;d",#N/A,FALSE,"p&amp;l_t&amp;D_01_02 (2)"}</definedName>
    <definedName name="__________for5" localSheetId="6" hidden="1">{"pl_t&amp;d",#N/A,FALSE,"p&amp;l_t&amp;D_01_02 (2)"}</definedName>
    <definedName name="__________for5" localSheetId="7" hidden="1">{"pl_t&amp;d",#N/A,FALSE,"p&amp;l_t&amp;D_01_02 (2)"}</definedName>
    <definedName name="__________for5" localSheetId="8" hidden="1">{"pl_t&amp;d",#N/A,FALSE,"p&amp;l_t&amp;D_01_02 (2)"}</definedName>
    <definedName name="__________for5" hidden="1">{"pl_t&amp;d",#N/A,FALSE,"p&amp;l_t&amp;D_01_02 (2)"}</definedName>
    <definedName name="__________G1" localSheetId="6">#REF!</definedName>
    <definedName name="__________G1" localSheetId="7">#REF!</definedName>
    <definedName name="__________G1" localSheetId="8">#REF!</definedName>
    <definedName name="__________G1" localSheetId="5">#REF!</definedName>
    <definedName name="__________G1">#REF!</definedName>
    <definedName name="__________IED1" localSheetId="6">#REF!</definedName>
    <definedName name="__________IED1" localSheetId="7">#REF!</definedName>
    <definedName name="__________IED1" localSheetId="8">#REF!</definedName>
    <definedName name="__________IED1" localSheetId="5">#REF!</definedName>
    <definedName name="__________IED1">#REF!</definedName>
    <definedName name="__________IED2" localSheetId="6">#REF!</definedName>
    <definedName name="__________IED2" localSheetId="7">#REF!</definedName>
    <definedName name="__________IED2" localSheetId="8">#REF!</definedName>
    <definedName name="__________IED2" localSheetId="5">#REF!</definedName>
    <definedName name="__________IED2">#REF!</definedName>
    <definedName name="__________j3" localSheetId="6" hidden="1">{"pl_t&amp;d",#N/A,FALSE,"p&amp;l_t&amp;D_01_02 (2)"}</definedName>
    <definedName name="__________j3" localSheetId="7" hidden="1">{"pl_t&amp;d",#N/A,FALSE,"p&amp;l_t&amp;D_01_02 (2)"}</definedName>
    <definedName name="__________j3" localSheetId="8" hidden="1">{"pl_t&amp;d",#N/A,FALSE,"p&amp;l_t&amp;D_01_02 (2)"}</definedName>
    <definedName name="__________j3" hidden="1">{"pl_t&amp;d",#N/A,FALSE,"p&amp;l_t&amp;D_01_02 (2)"}</definedName>
    <definedName name="__________j4" localSheetId="6" hidden="1">{"pl_t&amp;d",#N/A,FALSE,"p&amp;l_t&amp;D_01_02 (2)"}</definedName>
    <definedName name="__________j4" localSheetId="7" hidden="1">{"pl_t&amp;d",#N/A,FALSE,"p&amp;l_t&amp;D_01_02 (2)"}</definedName>
    <definedName name="__________j4" localSheetId="8" hidden="1">{"pl_t&amp;d",#N/A,FALSE,"p&amp;l_t&amp;D_01_02 (2)"}</definedName>
    <definedName name="__________j4" hidden="1">{"pl_t&amp;d",#N/A,FALSE,"p&amp;l_t&amp;D_01_02 (2)"}</definedName>
    <definedName name="__________j5" localSheetId="6" hidden="1">{"pl_t&amp;d",#N/A,FALSE,"p&amp;l_t&amp;D_01_02 (2)"}</definedName>
    <definedName name="__________j5" localSheetId="7" hidden="1">{"pl_t&amp;d",#N/A,FALSE,"p&amp;l_t&amp;D_01_02 (2)"}</definedName>
    <definedName name="__________j5" localSheetId="8" hidden="1">{"pl_t&amp;d",#N/A,FALSE,"p&amp;l_t&amp;D_01_02 (2)"}</definedName>
    <definedName name="__________j5" hidden="1">{"pl_t&amp;d",#N/A,FALSE,"p&amp;l_t&amp;D_01_02 (2)"}</definedName>
    <definedName name="_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_jpl1" localSheetId="6" hidden="1">#REF!</definedName>
    <definedName name="__________jpl1" localSheetId="7" hidden="1">#REF!</definedName>
    <definedName name="__________jpl1" localSheetId="8" hidden="1">#REF!</definedName>
    <definedName name="__________jpl1" localSheetId="5" hidden="1">#REF!</definedName>
    <definedName name="__________jpl1" hidden="1">#REF!</definedName>
    <definedName name="__________k1" localSheetId="6" hidden="1">{"pl_t&amp;d",#N/A,FALSE,"p&amp;l_t&amp;D_01_02 (2)"}</definedName>
    <definedName name="__________k1" localSheetId="7" hidden="1">{"pl_t&amp;d",#N/A,FALSE,"p&amp;l_t&amp;D_01_02 (2)"}</definedName>
    <definedName name="__________k1" localSheetId="8" hidden="1">{"pl_t&amp;d",#N/A,FALSE,"p&amp;l_t&amp;D_01_02 (2)"}</definedName>
    <definedName name="__________k1" hidden="1">{"pl_t&amp;d",#N/A,FALSE,"p&amp;l_t&amp;D_01_02 (2)"}</definedName>
    <definedName name="__________Mar06" localSheetId="6">[5]Newabstract!#REF!</definedName>
    <definedName name="__________Mar06" localSheetId="7">[6]Newabstract!#REF!</definedName>
    <definedName name="__________Mar06" localSheetId="8">[5]Newabstract!#REF!</definedName>
    <definedName name="__________Mar06" localSheetId="5">[5]Newabstract!#REF!</definedName>
    <definedName name="__________Mar06">[5]Newabstract!#REF!</definedName>
    <definedName name="__________Mar09" localSheetId="6">[5]Newabstract!#REF!</definedName>
    <definedName name="__________Mar09" localSheetId="7">[6]Newabstract!#REF!</definedName>
    <definedName name="__________Mar09" localSheetId="8">[5]Newabstract!#REF!</definedName>
    <definedName name="__________Mar09" localSheetId="5">[5]Newabstract!#REF!</definedName>
    <definedName name="__________Mar09">[5]Newabstract!#REF!</definedName>
    <definedName name="__________Mar10" localSheetId="6">[5]Newabstract!#REF!</definedName>
    <definedName name="__________Mar10" localSheetId="7">[6]Newabstract!#REF!</definedName>
    <definedName name="__________Mar10" localSheetId="8">[5]Newabstract!#REF!</definedName>
    <definedName name="__________Mar10" localSheetId="5">[5]Newabstract!#REF!</definedName>
    <definedName name="__________Mar10">[5]Newabstract!#REF!</definedName>
    <definedName name="__________Mar11" localSheetId="6">[5]Newabstract!#REF!</definedName>
    <definedName name="__________Mar11" localSheetId="7">[6]Newabstract!#REF!</definedName>
    <definedName name="__________Mar11" localSheetId="8">[5]Newabstract!#REF!</definedName>
    <definedName name="__________Mar11" localSheetId="5">[5]Newabstract!#REF!</definedName>
    <definedName name="__________Mar11">[5]Newabstract!#REF!</definedName>
    <definedName name="__________Mar12" localSheetId="6">[5]Newabstract!#REF!</definedName>
    <definedName name="__________Mar12" localSheetId="7">[6]Newabstract!#REF!</definedName>
    <definedName name="__________Mar12" localSheetId="8">[5]Newabstract!#REF!</definedName>
    <definedName name="__________Mar12" localSheetId="5">[5]Newabstract!#REF!</definedName>
    <definedName name="__________Mar12">[5]Newabstract!#REF!</definedName>
    <definedName name="__________Mar13" localSheetId="6">[5]Newabstract!#REF!</definedName>
    <definedName name="__________Mar13" localSheetId="7">[6]Newabstract!#REF!</definedName>
    <definedName name="__________Mar13" localSheetId="8">[5]Newabstract!#REF!</definedName>
    <definedName name="__________Mar13" localSheetId="5">[5]Newabstract!#REF!</definedName>
    <definedName name="__________Mar13">[5]Newabstract!#REF!</definedName>
    <definedName name="__________Mar16" localSheetId="6">[5]Newabstract!#REF!</definedName>
    <definedName name="__________Mar16" localSheetId="7">[6]Newabstract!#REF!</definedName>
    <definedName name="__________Mar16" localSheetId="8">[5]Newabstract!#REF!</definedName>
    <definedName name="__________Mar16" localSheetId="5">[5]Newabstract!#REF!</definedName>
    <definedName name="__________Mar16">[5]Newabstract!#REF!</definedName>
    <definedName name="__________Mar17" localSheetId="6">[5]Newabstract!#REF!</definedName>
    <definedName name="__________Mar17" localSheetId="7">[6]Newabstract!#REF!</definedName>
    <definedName name="__________Mar17" localSheetId="8">[5]Newabstract!#REF!</definedName>
    <definedName name="__________Mar17" localSheetId="5">[5]Newabstract!#REF!</definedName>
    <definedName name="__________Mar17">[5]Newabstract!#REF!</definedName>
    <definedName name="__________Mar18" localSheetId="6">[5]Newabstract!#REF!</definedName>
    <definedName name="__________Mar18" localSheetId="7">[6]Newabstract!#REF!</definedName>
    <definedName name="__________Mar18" localSheetId="8">[5]Newabstract!#REF!</definedName>
    <definedName name="__________Mar18" localSheetId="5">[5]Newabstract!#REF!</definedName>
    <definedName name="__________Mar18">[5]Newabstract!#REF!</definedName>
    <definedName name="__________Mar19" localSheetId="6">[5]Newabstract!#REF!</definedName>
    <definedName name="__________Mar19" localSheetId="7">[6]Newabstract!#REF!</definedName>
    <definedName name="__________Mar19" localSheetId="8">[5]Newabstract!#REF!</definedName>
    <definedName name="__________Mar19" localSheetId="5">[5]Newabstract!#REF!</definedName>
    <definedName name="__________Mar19">[5]Newabstract!#REF!</definedName>
    <definedName name="__________Mar20" localSheetId="6">[5]Newabstract!#REF!</definedName>
    <definedName name="__________Mar20" localSheetId="7">[6]Newabstract!#REF!</definedName>
    <definedName name="__________Mar20" localSheetId="8">[5]Newabstract!#REF!</definedName>
    <definedName name="__________Mar20" localSheetId="5">[5]Newabstract!#REF!</definedName>
    <definedName name="__________Mar20">[5]Newabstract!#REF!</definedName>
    <definedName name="__________Mar23" localSheetId="6">[5]Newabstract!#REF!</definedName>
    <definedName name="__________Mar23" localSheetId="7">[6]Newabstract!#REF!</definedName>
    <definedName name="__________Mar23" localSheetId="8">[5]Newabstract!#REF!</definedName>
    <definedName name="__________Mar23" localSheetId="5">[5]Newabstract!#REF!</definedName>
    <definedName name="__________Mar23">[5]Newabstract!#REF!</definedName>
    <definedName name="__________Mar24" localSheetId="6">[5]Newabstract!#REF!</definedName>
    <definedName name="__________Mar24" localSheetId="7">[6]Newabstract!#REF!</definedName>
    <definedName name="__________Mar24" localSheetId="8">[5]Newabstract!#REF!</definedName>
    <definedName name="__________Mar24" localSheetId="5">[5]Newabstract!#REF!</definedName>
    <definedName name="__________Mar24">[5]Newabstract!#REF!</definedName>
    <definedName name="__________Mar25" localSheetId="6">[5]Newabstract!#REF!</definedName>
    <definedName name="__________Mar25" localSheetId="7">[6]Newabstract!#REF!</definedName>
    <definedName name="__________Mar25" localSheetId="8">[5]Newabstract!#REF!</definedName>
    <definedName name="__________Mar25" localSheetId="5">[5]Newabstract!#REF!</definedName>
    <definedName name="__________Mar25">[5]Newabstract!#REF!</definedName>
    <definedName name="__________Mar26" localSheetId="6">[5]Newabstract!#REF!</definedName>
    <definedName name="__________Mar26" localSheetId="7">[6]Newabstract!#REF!</definedName>
    <definedName name="__________Mar26" localSheetId="8">[5]Newabstract!#REF!</definedName>
    <definedName name="__________Mar26" localSheetId="5">[5]Newabstract!#REF!</definedName>
    <definedName name="__________Mar26">[5]Newabstract!#REF!</definedName>
    <definedName name="__________Mar27" localSheetId="6">[5]Newabstract!#REF!</definedName>
    <definedName name="__________Mar27" localSheetId="7">[6]Newabstract!#REF!</definedName>
    <definedName name="__________Mar27" localSheetId="8">[5]Newabstract!#REF!</definedName>
    <definedName name="__________Mar27" localSheetId="5">[5]Newabstract!#REF!</definedName>
    <definedName name="__________Mar27">[5]Newabstract!#REF!</definedName>
    <definedName name="__________Mar28" localSheetId="6">[5]Newabstract!#REF!</definedName>
    <definedName name="__________Mar28" localSheetId="7">[6]Newabstract!#REF!</definedName>
    <definedName name="__________Mar28" localSheetId="8">[5]Newabstract!#REF!</definedName>
    <definedName name="__________Mar28" localSheetId="5">[5]Newabstract!#REF!</definedName>
    <definedName name="__________Mar28">[5]Newabstract!#REF!</definedName>
    <definedName name="__________Mar30" localSheetId="6">[5]Newabstract!#REF!</definedName>
    <definedName name="__________Mar30" localSheetId="7">[6]Newabstract!#REF!</definedName>
    <definedName name="__________Mar30" localSheetId="8">[5]Newabstract!#REF!</definedName>
    <definedName name="__________Mar30" localSheetId="5">[5]Newabstract!#REF!</definedName>
    <definedName name="__________Mar30">[5]Newabstract!#REF!</definedName>
    <definedName name="__________Mar31" localSheetId="6">[5]Newabstract!#REF!</definedName>
    <definedName name="__________Mar31" localSheetId="7">[6]Newabstract!#REF!</definedName>
    <definedName name="__________Mar31" localSheetId="8">[5]Newabstract!#REF!</definedName>
    <definedName name="__________Mar31" localSheetId="5">[5]Newabstract!#REF!</definedName>
    <definedName name="__________Mar31">[5]Newabstract!#REF!</definedName>
    <definedName name="_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_new1" localSheetId="6" hidden="1">{"pl_t&amp;d",#N/A,FALSE,"p&amp;l_t&amp;D_01_02 (2)"}</definedName>
    <definedName name="__________new1" localSheetId="7" hidden="1">{"pl_t&amp;d",#N/A,FALSE,"p&amp;l_t&amp;D_01_02 (2)"}</definedName>
    <definedName name="__________new1" localSheetId="8" hidden="1">{"pl_t&amp;d",#N/A,FALSE,"p&amp;l_t&amp;D_01_02 (2)"}</definedName>
    <definedName name="__________new1" hidden="1">{"pl_t&amp;d",#N/A,FALSE,"p&amp;l_t&amp;D_01_02 (2)"}</definedName>
    <definedName name="__________no1" localSheetId="6" hidden="1">{"pl_t&amp;d",#N/A,FALSE,"p&amp;l_t&amp;D_01_02 (2)"}</definedName>
    <definedName name="__________no1" localSheetId="7" hidden="1">{"pl_t&amp;d",#N/A,FALSE,"p&amp;l_t&amp;D_01_02 (2)"}</definedName>
    <definedName name="__________no1" localSheetId="8" hidden="1">{"pl_t&amp;d",#N/A,FALSE,"p&amp;l_t&amp;D_01_02 (2)"}</definedName>
    <definedName name="__________no1" hidden="1">{"pl_t&amp;d",#N/A,FALSE,"p&amp;l_t&amp;D_01_02 (2)"}</definedName>
    <definedName name="__________not1" localSheetId="6" hidden="1">{"pl_t&amp;d",#N/A,FALSE,"p&amp;l_t&amp;D_01_02 (2)"}</definedName>
    <definedName name="__________not1" localSheetId="7" hidden="1">{"pl_t&amp;d",#N/A,FALSE,"p&amp;l_t&amp;D_01_02 (2)"}</definedName>
    <definedName name="__________not1" localSheetId="8" hidden="1">{"pl_t&amp;d",#N/A,FALSE,"p&amp;l_t&amp;D_01_02 (2)"}</definedName>
    <definedName name="__________not1" hidden="1">{"pl_t&amp;d",#N/A,FALSE,"p&amp;l_t&amp;D_01_02 (2)"}</definedName>
    <definedName name="__________p1" localSheetId="6" hidden="1">{"pl_t&amp;d",#N/A,FALSE,"p&amp;l_t&amp;D_01_02 (2)"}</definedName>
    <definedName name="__________p1" localSheetId="7" hidden="1">{"pl_t&amp;d",#N/A,FALSE,"p&amp;l_t&amp;D_01_02 (2)"}</definedName>
    <definedName name="__________p1" localSheetId="8" hidden="1">{"pl_t&amp;d",#N/A,FALSE,"p&amp;l_t&amp;D_01_02 (2)"}</definedName>
    <definedName name="__________p1" hidden="1">{"pl_t&amp;d",#N/A,FALSE,"p&amp;l_t&amp;D_01_02 (2)"}</definedName>
    <definedName name="__________p2" localSheetId="6" hidden="1">{"pl_td_01_02",#N/A,FALSE,"p&amp;l_t&amp;D_01_02 (2)"}</definedName>
    <definedName name="__________p2" localSheetId="7" hidden="1">{"pl_td_01_02",#N/A,FALSE,"p&amp;l_t&amp;D_01_02 (2)"}</definedName>
    <definedName name="__________p2" localSheetId="8" hidden="1">{"pl_td_01_02",#N/A,FALSE,"p&amp;l_t&amp;D_01_02 (2)"}</definedName>
    <definedName name="__________p2" hidden="1">{"pl_td_01_02",#N/A,FALSE,"p&amp;l_t&amp;D_01_02 (2)"}</definedName>
    <definedName name="__________p3" localSheetId="6" hidden="1">{"pl_t&amp;d",#N/A,FALSE,"p&amp;l_t&amp;D_01_02 (2)"}</definedName>
    <definedName name="__________p3" localSheetId="7" hidden="1">{"pl_t&amp;d",#N/A,FALSE,"p&amp;l_t&amp;D_01_02 (2)"}</definedName>
    <definedName name="__________p3" localSheetId="8" hidden="1">{"pl_t&amp;d",#N/A,FALSE,"p&amp;l_t&amp;D_01_02 (2)"}</definedName>
    <definedName name="__________p3" hidden="1">{"pl_t&amp;d",#N/A,FALSE,"p&amp;l_t&amp;D_01_02 (2)"}</definedName>
    <definedName name="__________p4" localSheetId="6" hidden="1">{"pl_t&amp;d",#N/A,FALSE,"p&amp;l_t&amp;D_01_02 (2)"}</definedName>
    <definedName name="__________p4" localSheetId="7" hidden="1">{"pl_t&amp;d",#N/A,FALSE,"p&amp;l_t&amp;D_01_02 (2)"}</definedName>
    <definedName name="__________p4" localSheetId="8" hidden="1">{"pl_t&amp;d",#N/A,FALSE,"p&amp;l_t&amp;D_01_02 (2)"}</definedName>
    <definedName name="__________p4" hidden="1">{"pl_t&amp;d",#N/A,FALSE,"p&amp;l_t&amp;D_01_02 (2)"}</definedName>
    <definedName name="__________pp2" localSheetId="6">#REF!</definedName>
    <definedName name="__________pp2" localSheetId="7">#REF!</definedName>
    <definedName name="__________pp2" localSheetId="8">#REF!</definedName>
    <definedName name="__________pp2" localSheetId="5">#REF!</definedName>
    <definedName name="__________pp2">#REF!</definedName>
    <definedName name="__________q2" localSheetId="6" hidden="1">{"pl_t&amp;d",#N/A,FALSE,"p&amp;l_t&amp;D_01_02 (2)"}</definedName>
    <definedName name="__________q2" localSheetId="7" hidden="1">{"pl_t&amp;d",#N/A,FALSE,"p&amp;l_t&amp;D_01_02 (2)"}</definedName>
    <definedName name="__________q2" localSheetId="8" hidden="1">{"pl_t&amp;d",#N/A,FALSE,"p&amp;l_t&amp;D_01_02 (2)"}</definedName>
    <definedName name="__________q2" hidden="1">{"pl_t&amp;d",#N/A,FALSE,"p&amp;l_t&amp;D_01_02 (2)"}</definedName>
    <definedName name="__________q3" localSheetId="6" hidden="1">{"pl_t&amp;d",#N/A,FALSE,"p&amp;l_t&amp;D_01_02 (2)"}</definedName>
    <definedName name="__________q3" localSheetId="7" hidden="1">{"pl_t&amp;d",#N/A,FALSE,"p&amp;l_t&amp;D_01_02 (2)"}</definedName>
    <definedName name="__________q3" localSheetId="8" hidden="1">{"pl_t&amp;d",#N/A,FALSE,"p&amp;l_t&amp;D_01_02 (2)"}</definedName>
    <definedName name="__________q3" hidden="1">{"pl_t&amp;d",#N/A,FALSE,"p&amp;l_t&amp;D_01_02 (2)"}</definedName>
    <definedName name="__________s1" localSheetId="6" hidden="1">{"pl_t&amp;d",#N/A,FALSE,"p&amp;l_t&amp;D_01_02 (2)"}</definedName>
    <definedName name="__________s1" localSheetId="7" hidden="1">{"pl_t&amp;d",#N/A,FALSE,"p&amp;l_t&amp;D_01_02 (2)"}</definedName>
    <definedName name="__________s1" localSheetId="8" hidden="1">{"pl_t&amp;d",#N/A,FALSE,"p&amp;l_t&amp;D_01_02 (2)"}</definedName>
    <definedName name="__________s1" hidden="1">{"pl_t&amp;d",#N/A,FALSE,"p&amp;l_t&amp;D_01_02 (2)"}</definedName>
    <definedName name="__________S180" localSheetId="6">[9]S3_GRP_CA!#REF!</definedName>
    <definedName name="__________S180" localSheetId="7">[8]S3_GRP_CA!#REF!</definedName>
    <definedName name="__________S180" localSheetId="8">[9]S3_GRP_CA!#REF!</definedName>
    <definedName name="__________S180" localSheetId="5">[9]S3_GRP_CA!#REF!</definedName>
    <definedName name="__________S180">[9]S3_GRP_CA!#REF!</definedName>
    <definedName name="__________s2" localSheetId="6" hidden="1">{"pl_t&amp;d",#N/A,FALSE,"p&amp;l_t&amp;D_01_02 (2)"}</definedName>
    <definedName name="__________s2" localSheetId="7" hidden="1">{"pl_t&amp;d",#N/A,FALSE,"p&amp;l_t&amp;D_01_02 (2)"}</definedName>
    <definedName name="__________s2" localSheetId="8" hidden="1">{"pl_t&amp;d",#N/A,FALSE,"p&amp;l_t&amp;D_01_02 (2)"}</definedName>
    <definedName name="__________s2" hidden="1">{"pl_t&amp;d",#N/A,FALSE,"p&amp;l_t&amp;D_01_02 (2)"}</definedName>
    <definedName name="__________S6" localSheetId="6">[4]S5_CO_MA!#REF!</definedName>
    <definedName name="__________S6" localSheetId="7">[4]S5_CO_MA!#REF!</definedName>
    <definedName name="__________S6" localSheetId="8">[4]S5_CO_MA!#REF!</definedName>
    <definedName name="__________S6" localSheetId="5">[4]S5_CO_MA!#REF!</definedName>
    <definedName name="__________S6">[4]S5_CO_MA!#REF!</definedName>
    <definedName name="__________SL1" localSheetId="6">[8]Salient1!#REF!</definedName>
    <definedName name="__________SL1" localSheetId="7">[7]Salient1!#REF!</definedName>
    <definedName name="__________SL1" localSheetId="8">[8]Salient1!#REF!</definedName>
    <definedName name="__________SL1" localSheetId="5">[8]Salient1!#REF!</definedName>
    <definedName name="__________SL1">[8]Salient1!#REF!</definedName>
    <definedName name="__________SL2" localSheetId="6">[8]Salient1!#REF!</definedName>
    <definedName name="__________SL2" localSheetId="7">[7]Salient1!#REF!</definedName>
    <definedName name="__________SL2" localSheetId="8">[8]Salient1!#REF!</definedName>
    <definedName name="__________SL2" localSheetId="5">[8]Salient1!#REF!</definedName>
    <definedName name="__________SL2">[8]Salient1!#REF!</definedName>
    <definedName name="__________SL3" localSheetId="6">[8]Salient1!#REF!</definedName>
    <definedName name="__________SL3" localSheetId="7">[7]Salient1!#REF!</definedName>
    <definedName name="__________SL3" localSheetId="8">[8]Salient1!#REF!</definedName>
    <definedName name="__________SL3" localSheetId="5">[8]Salient1!#REF!</definedName>
    <definedName name="__________SL3">[8]Salient1!#REF!</definedName>
    <definedName name="__________SPR1" localSheetId="6">#REF!</definedName>
    <definedName name="__________SPR1" localSheetId="7">#REF!</definedName>
    <definedName name="__________SPR1" localSheetId="8">#REF!</definedName>
    <definedName name="__________SPR1" localSheetId="5">#REF!</definedName>
    <definedName name="__________SPR1">#REF!</definedName>
    <definedName name="__________spr2" localSheetId="6">#REF!</definedName>
    <definedName name="__________spr2" localSheetId="7">#REF!</definedName>
    <definedName name="__________spr2" localSheetId="8">#REF!</definedName>
    <definedName name="__________spr2" localSheetId="5">#REF!</definedName>
    <definedName name="__________spr2">#REF!</definedName>
    <definedName name="__________ss1" localSheetId="6" hidden="1">{"pl_t&amp;d",#N/A,FALSE,"p&amp;l_t&amp;D_01_02 (2)"}</definedName>
    <definedName name="__________ss1" localSheetId="7" hidden="1">{"pl_t&amp;d",#N/A,FALSE,"p&amp;l_t&amp;D_01_02 (2)"}</definedName>
    <definedName name="__________ss1" localSheetId="8" hidden="1">{"pl_t&amp;d",#N/A,FALSE,"p&amp;l_t&amp;D_01_02 (2)"}</definedName>
    <definedName name="__________ss1" hidden="1">{"pl_t&amp;d",#N/A,FALSE,"p&amp;l_t&amp;D_01_02 (2)"}</definedName>
    <definedName name="__________usd1" localSheetId="6">'[3]cash budget'!#REF!</definedName>
    <definedName name="__________usd1" localSheetId="7">'[3]cash budget'!#REF!</definedName>
    <definedName name="__________usd1" localSheetId="8">'[3]cash budget'!#REF!</definedName>
    <definedName name="__________usd1" localSheetId="5">'[3]cash budget'!#REF!</definedName>
    <definedName name="__________usd1">'[3]cash budget'!#REF!</definedName>
    <definedName name="__________usd2" localSheetId="6">'[3]cash budget'!#REF!</definedName>
    <definedName name="__________usd2" localSheetId="7">'[3]cash budget'!#REF!</definedName>
    <definedName name="__________usd2" localSheetId="8">'[3]cash budget'!#REF!</definedName>
    <definedName name="__________usd2" localSheetId="5">'[3]cash budget'!#REF!</definedName>
    <definedName name="__________usd2">'[3]cash budget'!#REF!</definedName>
    <definedName name="__________usd3" localSheetId="6">'[3]cash budget'!#REF!</definedName>
    <definedName name="__________usd3" localSheetId="7">'[3]cash budget'!#REF!</definedName>
    <definedName name="__________usd3" localSheetId="8">'[3]cash budget'!#REF!</definedName>
    <definedName name="__________usd3" localSheetId="5">'[3]cash budget'!#REF!</definedName>
    <definedName name="__________usd3">'[3]cash budget'!#REF!</definedName>
    <definedName name="__________usd4" localSheetId="6">'[3]cash budget'!#REF!</definedName>
    <definedName name="__________usd4" localSheetId="7">'[3]cash budget'!#REF!</definedName>
    <definedName name="__________usd4" localSheetId="8">'[3]cash budget'!#REF!</definedName>
    <definedName name="__________usd4" localSheetId="5">'[3]cash budget'!#REF!</definedName>
    <definedName name="__________usd4">'[3]cash budget'!#REF!</definedName>
    <definedName name="__________xlnm._FilterDatabase_1" localSheetId="6">#REF!</definedName>
    <definedName name="__________xlnm._FilterDatabase_1" localSheetId="7">#REF!</definedName>
    <definedName name="__________xlnm._FilterDatabase_1" localSheetId="8">#REF!</definedName>
    <definedName name="__________xlnm._FilterDatabase_1" localSheetId="5">#REF!</definedName>
    <definedName name="__________xlnm._FilterDatabase_1">#REF!</definedName>
    <definedName name="__________xlnm.Database">"#REF!"</definedName>
    <definedName name="__________xlnm.Print_Area">"#REF!"</definedName>
    <definedName name="__________xlnm.Print_Titles">"#REF!"</definedName>
    <definedName name="_________A1000000" localSheetId="6">#REF!</definedName>
    <definedName name="_________A1000000" localSheetId="7">#REF!</definedName>
    <definedName name="_________A1000000" localSheetId="8">#REF!</definedName>
    <definedName name="_________A1000000" localSheetId="5">#REF!</definedName>
    <definedName name="_________A1000000">#REF!</definedName>
    <definedName name="_________a3" localSheetId="6" hidden="1">{"pl_t&amp;d",#N/A,FALSE,"p&amp;l_t&amp;D_01_02 (2)"}</definedName>
    <definedName name="_________a3" localSheetId="7" hidden="1">{"pl_t&amp;d",#N/A,FALSE,"p&amp;l_t&amp;D_01_02 (2)"}</definedName>
    <definedName name="_________a3" localSheetId="8" hidden="1">{"pl_t&amp;d",#N/A,FALSE,"p&amp;l_t&amp;D_01_02 (2)"}</definedName>
    <definedName name="_________a3" hidden="1">{"pl_t&amp;d",#N/A,FALSE,"p&amp;l_t&amp;D_01_02 (2)"}</definedName>
    <definedName name="_________A342542" localSheetId="6">#REF!</definedName>
    <definedName name="_________A342542" localSheetId="7">#REF!</definedName>
    <definedName name="_________A342542" localSheetId="8">#REF!</definedName>
    <definedName name="_________A342542" localSheetId="5">#REF!</definedName>
    <definedName name="_________A342542">#REF!</definedName>
    <definedName name="_________A920720" localSheetId="6">#REF!</definedName>
    <definedName name="_________A920720" localSheetId="7">#REF!</definedName>
    <definedName name="_________A920720" localSheetId="8">#REF!</definedName>
    <definedName name="_________A920720" localSheetId="5">#REF!</definedName>
    <definedName name="_________A920720">#REF!</definedName>
    <definedName name="_________aa1" localSheetId="6" hidden="1">{"pl_t&amp;d",#N/A,FALSE,"p&amp;l_t&amp;D_01_02 (2)"}</definedName>
    <definedName name="_________aa1" localSheetId="7" hidden="1">{"pl_t&amp;d",#N/A,FALSE,"p&amp;l_t&amp;D_01_02 (2)"}</definedName>
    <definedName name="_________aa1" localSheetId="8" hidden="1">{"pl_t&amp;d",#N/A,FALSE,"p&amp;l_t&amp;D_01_02 (2)"}</definedName>
    <definedName name="_________aa1" hidden="1">{"pl_t&amp;d",#N/A,FALSE,"p&amp;l_t&amp;D_01_02 (2)"}</definedName>
    <definedName name="_________Apr02" localSheetId="6">[5]Newabstract!#REF!</definedName>
    <definedName name="_________Apr02" localSheetId="7">[6]Newabstract!#REF!</definedName>
    <definedName name="_________Apr02" localSheetId="8">[5]Newabstract!#REF!</definedName>
    <definedName name="_________Apr02" localSheetId="5">[5]Newabstract!#REF!</definedName>
    <definedName name="_________Apr02">[5]Newabstract!#REF!</definedName>
    <definedName name="_________Apr03" localSheetId="6">[5]Newabstract!#REF!</definedName>
    <definedName name="_________Apr03" localSheetId="7">[6]Newabstract!#REF!</definedName>
    <definedName name="_________Apr03" localSheetId="8">[5]Newabstract!#REF!</definedName>
    <definedName name="_________Apr03" localSheetId="5">[5]Newabstract!#REF!</definedName>
    <definedName name="_________Apr03">[5]Newabstract!#REF!</definedName>
    <definedName name="_________Apr04" localSheetId="6">[5]Newabstract!#REF!</definedName>
    <definedName name="_________Apr04" localSheetId="7">[6]Newabstract!#REF!</definedName>
    <definedName name="_________Apr04" localSheetId="8">[5]Newabstract!#REF!</definedName>
    <definedName name="_________Apr04" localSheetId="5">[5]Newabstract!#REF!</definedName>
    <definedName name="_________Apr04">[5]Newabstract!#REF!</definedName>
    <definedName name="_________Apr05" localSheetId="6">[5]Newabstract!#REF!</definedName>
    <definedName name="_________Apr05" localSheetId="7">[6]Newabstract!#REF!</definedName>
    <definedName name="_________Apr05" localSheetId="8">[5]Newabstract!#REF!</definedName>
    <definedName name="_________Apr05" localSheetId="5">[5]Newabstract!#REF!</definedName>
    <definedName name="_________Apr05">[5]Newabstract!#REF!</definedName>
    <definedName name="_________Apr06" localSheetId="6">[5]Newabstract!#REF!</definedName>
    <definedName name="_________Apr06" localSheetId="7">[6]Newabstract!#REF!</definedName>
    <definedName name="_________Apr06" localSheetId="8">[5]Newabstract!#REF!</definedName>
    <definedName name="_________Apr06" localSheetId="5">[5]Newabstract!#REF!</definedName>
    <definedName name="_________Apr06">[5]Newabstract!#REF!</definedName>
    <definedName name="_________Apr07" localSheetId="6">[5]Newabstract!#REF!</definedName>
    <definedName name="_________Apr07" localSheetId="7">[6]Newabstract!#REF!</definedName>
    <definedName name="_________Apr07" localSheetId="8">[5]Newabstract!#REF!</definedName>
    <definedName name="_________Apr07" localSheetId="5">[5]Newabstract!#REF!</definedName>
    <definedName name="_________Apr07">[5]Newabstract!#REF!</definedName>
    <definedName name="_________Apr08" localSheetId="6">[5]Newabstract!#REF!</definedName>
    <definedName name="_________Apr08" localSheetId="7">[6]Newabstract!#REF!</definedName>
    <definedName name="_________Apr08" localSheetId="8">[5]Newabstract!#REF!</definedName>
    <definedName name="_________Apr08" localSheetId="5">[5]Newabstract!#REF!</definedName>
    <definedName name="_________Apr08">[5]Newabstract!#REF!</definedName>
    <definedName name="_________Apr09" localSheetId="6">[5]Newabstract!#REF!</definedName>
    <definedName name="_________Apr09" localSheetId="7">[6]Newabstract!#REF!</definedName>
    <definedName name="_________Apr09" localSheetId="8">[5]Newabstract!#REF!</definedName>
    <definedName name="_________Apr09" localSheetId="5">[5]Newabstract!#REF!</definedName>
    <definedName name="_________Apr09">[5]Newabstract!#REF!</definedName>
    <definedName name="_________Apr10" localSheetId="6">[5]Newabstract!#REF!</definedName>
    <definedName name="_________Apr10" localSheetId="7">[6]Newabstract!#REF!</definedName>
    <definedName name="_________Apr10" localSheetId="8">[5]Newabstract!#REF!</definedName>
    <definedName name="_________Apr10" localSheetId="5">[5]Newabstract!#REF!</definedName>
    <definedName name="_________Apr10">[5]Newabstract!#REF!</definedName>
    <definedName name="_________Apr11" localSheetId="6">[5]Newabstract!#REF!</definedName>
    <definedName name="_________Apr11" localSheetId="7">[6]Newabstract!#REF!</definedName>
    <definedName name="_________Apr11" localSheetId="8">[5]Newabstract!#REF!</definedName>
    <definedName name="_________Apr11" localSheetId="5">[5]Newabstract!#REF!</definedName>
    <definedName name="_________Apr11">[5]Newabstract!#REF!</definedName>
    <definedName name="_________Apr13" localSheetId="6">[5]Newabstract!#REF!</definedName>
    <definedName name="_________Apr13" localSheetId="7">[6]Newabstract!#REF!</definedName>
    <definedName name="_________Apr13" localSheetId="8">[5]Newabstract!#REF!</definedName>
    <definedName name="_________Apr13" localSheetId="5">[5]Newabstract!#REF!</definedName>
    <definedName name="_________Apr13">[5]Newabstract!#REF!</definedName>
    <definedName name="_________Apr14" localSheetId="6">[5]Newabstract!#REF!</definedName>
    <definedName name="_________Apr14" localSheetId="7">[6]Newabstract!#REF!</definedName>
    <definedName name="_________Apr14" localSheetId="8">[5]Newabstract!#REF!</definedName>
    <definedName name="_________Apr14" localSheetId="5">[5]Newabstract!#REF!</definedName>
    <definedName name="_________Apr14">[5]Newabstract!#REF!</definedName>
    <definedName name="_________Apr15" localSheetId="6">[5]Newabstract!#REF!</definedName>
    <definedName name="_________Apr15" localSheetId="7">[6]Newabstract!#REF!</definedName>
    <definedName name="_________Apr15" localSheetId="8">[5]Newabstract!#REF!</definedName>
    <definedName name="_________Apr15" localSheetId="5">[5]Newabstract!#REF!</definedName>
    <definedName name="_________Apr15">[5]Newabstract!#REF!</definedName>
    <definedName name="_________Apr16" localSheetId="6">[5]Newabstract!#REF!</definedName>
    <definedName name="_________Apr16" localSheetId="7">[6]Newabstract!#REF!</definedName>
    <definedName name="_________Apr16" localSheetId="8">[5]Newabstract!#REF!</definedName>
    <definedName name="_________Apr16" localSheetId="5">[5]Newabstract!#REF!</definedName>
    <definedName name="_________Apr16">[5]Newabstract!#REF!</definedName>
    <definedName name="_________Apr17" localSheetId="6">[5]Newabstract!#REF!</definedName>
    <definedName name="_________Apr17" localSheetId="7">[6]Newabstract!#REF!</definedName>
    <definedName name="_________Apr17" localSheetId="8">[5]Newabstract!#REF!</definedName>
    <definedName name="_________Apr17" localSheetId="5">[5]Newabstract!#REF!</definedName>
    <definedName name="_________Apr17">[5]Newabstract!#REF!</definedName>
    <definedName name="_________Apr20" localSheetId="6">[5]Newabstract!#REF!</definedName>
    <definedName name="_________Apr20" localSheetId="7">[6]Newabstract!#REF!</definedName>
    <definedName name="_________Apr20" localSheetId="8">[5]Newabstract!#REF!</definedName>
    <definedName name="_________Apr20" localSheetId="5">[5]Newabstract!#REF!</definedName>
    <definedName name="_________Apr20">[5]Newabstract!#REF!</definedName>
    <definedName name="_________Apr21" localSheetId="6">[5]Newabstract!#REF!</definedName>
    <definedName name="_________Apr21" localSheetId="7">[6]Newabstract!#REF!</definedName>
    <definedName name="_________Apr21" localSheetId="8">[5]Newabstract!#REF!</definedName>
    <definedName name="_________Apr21" localSheetId="5">[5]Newabstract!#REF!</definedName>
    <definedName name="_________Apr21">[5]Newabstract!#REF!</definedName>
    <definedName name="_________Apr22" localSheetId="6">[5]Newabstract!#REF!</definedName>
    <definedName name="_________Apr22" localSheetId="7">[6]Newabstract!#REF!</definedName>
    <definedName name="_________Apr22" localSheetId="8">[5]Newabstract!#REF!</definedName>
    <definedName name="_________Apr22" localSheetId="5">[5]Newabstract!#REF!</definedName>
    <definedName name="_________Apr22">[5]Newabstract!#REF!</definedName>
    <definedName name="_________Apr23" localSheetId="6">[5]Newabstract!#REF!</definedName>
    <definedName name="_________Apr23" localSheetId="7">[6]Newabstract!#REF!</definedName>
    <definedName name="_________Apr23" localSheetId="8">[5]Newabstract!#REF!</definedName>
    <definedName name="_________Apr23" localSheetId="5">[5]Newabstract!#REF!</definedName>
    <definedName name="_________Apr23">[5]Newabstract!#REF!</definedName>
    <definedName name="_________Apr24" localSheetId="6">[5]Newabstract!#REF!</definedName>
    <definedName name="_________Apr24" localSheetId="7">[6]Newabstract!#REF!</definedName>
    <definedName name="_________Apr24" localSheetId="8">[5]Newabstract!#REF!</definedName>
    <definedName name="_________Apr24" localSheetId="5">[5]Newabstract!#REF!</definedName>
    <definedName name="_________Apr24">[5]Newabstract!#REF!</definedName>
    <definedName name="_________Apr27" localSheetId="6">[5]Newabstract!#REF!</definedName>
    <definedName name="_________Apr27" localSheetId="7">[6]Newabstract!#REF!</definedName>
    <definedName name="_________Apr27" localSheetId="8">[5]Newabstract!#REF!</definedName>
    <definedName name="_________Apr27" localSheetId="5">[5]Newabstract!#REF!</definedName>
    <definedName name="_________Apr27">[5]Newabstract!#REF!</definedName>
    <definedName name="_________Apr28" localSheetId="6">[5]Newabstract!#REF!</definedName>
    <definedName name="_________Apr28" localSheetId="7">[6]Newabstract!#REF!</definedName>
    <definedName name="_________Apr28" localSheetId="8">[5]Newabstract!#REF!</definedName>
    <definedName name="_________Apr28" localSheetId="5">[5]Newabstract!#REF!</definedName>
    <definedName name="_________Apr28">[5]Newabstract!#REF!</definedName>
    <definedName name="_________Apr29" localSheetId="6">[5]Newabstract!#REF!</definedName>
    <definedName name="_________Apr29" localSheetId="7">[6]Newabstract!#REF!</definedName>
    <definedName name="_________Apr29" localSheetId="8">[5]Newabstract!#REF!</definedName>
    <definedName name="_________Apr29" localSheetId="5">[5]Newabstract!#REF!</definedName>
    <definedName name="_________Apr29">[5]Newabstract!#REF!</definedName>
    <definedName name="_________Apr30" localSheetId="6">[5]Newabstract!#REF!</definedName>
    <definedName name="_________Apr30" localSheetId="7">[6]Newabstract!#REF!</definedName>
    <definedName name="_________Apr30" localSheetId="8">[5]Newabstract!#REF!</definedName>
    <definedName name="_________Apr30" localSheetId="5">[5]Newabstract!#REF!</definedName>
    <definedName name="_________Apr30">[5]Newabstract!#REF!</definedName>
    <definedName name="_________B1" localSheetId="6" hidden="1">{"pl_t&amp;d",#N/A,FALSE,"p&amp;l_t&amp;D_01_02 (2)"}</definedName>
    <definedName name="_________B1" localSheetId="7" hidden="1">{"pl_t&amp;d",#N/A,FALSE,"p&amp;l_t&amp;D_01_02 (2)"}</definedName>
    <definedName name="_________B1" localSheetId="8" hidden="1">{"pl_t&amp;d",#N/A,FALSE,"p&amp;l_t&amp;D_01_02 (2)"}</definedName>
    <definedName name="_________B1" hidden="1">{"pl_t&amp;d",#N/A,FALSE,"p&amp;l_t&amp;D_01_02 (2)"}</definedName>
    <definedName name="_________BSD1" localSheetId="6">#REF!</definedName>
    <definedName name="_________BSD1" localSheetId="7">#REF!</definedName>
    <definedName name="_________BSD1" localSheetId="8">#REF!</definedName>
    <definedName name="_________BSD1" localSheetId="5">#REF!</definedName>
    <definedName name="_________BSD1">#REF!</definedName>
    <definedName name="_________BSD2" localSheetId="6">#REF!</definedName>
    <definedName name="_________BSD2" localSheetId="7">#REF!</definedName>
    <definedName name="_________BSD2" localSheetId="8">#REF!</definedName>
    <definedName name="_________BSD2" localSheetId="5">#REF!</definedName>
    <definedName name="_________BSD2">#REF!</definedName>
    <definedName name="_________DAT12" localSheetId="6">[7]Sheet1!#REF!</definedName>
    <definedName name="_________DAT12" localSheetId="7">[5]Sheet1!#REF!</definedName>
    <definedName name="_________DAT12" localSheetId="8">[7]Sheet1!#REF!</definedName>
    <definedName name="_________DAT12" localSheetId="5">[7]Sheet1!#REF!</definedName>
    <definedName name="_________DAT12">[7]Sheet1!#REF!</definedName>
    <definedName name="_________DAT13" localSheetId="6">[7]Sheet1!#REF!</definedName>
    <definedName name="_________DAT13" localSheetId="7">[5]Sheet1!#REF!</definedName>
    <definedName name="_________DAT13" localSheetId="8">[7]Sheet1!#REF!</definedName>
    <definedName name="_________DAT13" localSheetId="5">[7]Sheet1!#REF!</definedName>
    <definedName name="_________DAT13">[7]Sheet1!#REF!</definedName>
    <definedName name="_________DAT15" localSheetId="6">[7]Sheet1!#REF!</definedName>
    <definedName name="_________DAT15" localSheetId="7">[5]Sheet1!#REF!</definedName>
    <definedName name="_________DAT15" localSheetId="8">[7]Sheet1!#REF!</definedName>
    <definedName name="_________DAT15" localSheetId="5">[7]Sheet1!#REF!</definedName>
    <definedName name="_________DAT15">[7]Sheet1!#REF!</definedName>
    <definedName name="_________DAT16" localSheetId="6">[7]Sheet1!#REF!</definedName>
    <definedName name="_________DAT16" localSheetId="7">[5]Sheet1!#REF!</definedName>
    <definedName name="_________DAT16" localSheetId="8">[7]Sheet1!#REF!</definedName>
    <definedName name="_________DAT16" localSheetId="5">[7]Sheet1!#REF!</definedName>
    <definedName name="_________DAT16">[7]Sheet1!#REF!</definedName>
    <definedName name="_________DAT17" localSheetId="6">[7]Sheet1!#REF!</definedName>
    <definedName name="_________DAT17" localSheetId="7">[5]Sheet1!#REF!</definedName>
    <definedName name="_________DAT17" localSheetId="8">[7]Sheet1!#REF!</definedName>
    <definedName name="_________DAT17" localSheetId="5">[7]Sheet1!#REF!</definedName>
    <definedName name="_________DAT17">[7]Sheet1!#REF!</definedName>
    <definedName name="_________DAT18" localSheetId="6">[7]Sheet1!#REF!</definedName>
    <definedName name="_________DAT18" localSheetId="7">[5]Sheet1!#REF!</definedName>
    <definedName name="_________DAT18" localSheetId="8">[7]Sheet1!#REF!</definedName>
    <definedName name="_________DAT18" localSheetId="5">[7]Sheet1!#REF!</definedName>
    <definedName name="_________DAT18">[7]Sheet1!#REF!</definedName>
    <definedName name="_________DAT19" localSheetId="6">[7]Sheet1!#REF!</definedName>
    <definedName name="_________DAT19" localSheetId="7">[5]Sheet1!#REF!</definedName>
    <definedName name="_________DAT19" localSheetId="8">[7]Sheet1!#REF!</definedName>
    <definedName name="_________DAT19" localSheetId="5">[7]Sheet1!#REF!</definedName>
    <definedName name="_________DAT19">[7]Sheet1!#REF!</definedName>
    <definedName name="_________dd1" localSheetId="6" hidden="1">{"pl_t&amp;d",#N/A,FALSE,"p&amp;l_t&amp;D_01_02 (2)"}</definedName>
    <definedName name="_________dd1" localSheetId="7" hidden="1">{"pl_t&amp;d",#N/A,FALSE,"p&amp;l_t&amp;D_01_02 (2)"}</definedName>
    <definedName name="_________dd1" localSheetId="8" hidden="1">{"pl_t&amp;d",#N/A,FALSE,"p&amp;l_t&amp;D_01_02 (2)"}</definedName>
    <definedName name="_________dd1" hidden="1">{"pl_t&amp;d",#N/A,FALSE,"p&amp;l_t&amp;D_01_02 (2)"}</definedName>
    <definedName name="_________dem2" localSheetId="6" hidden="1">{"pl_t&amp;d",#N/A,FALSE,"p&amp;l_t&amp;D_01_02 (2)"}</definedName>
    <definedName name="_________dem2" localSheetId="7" hidden="1">{"pl_t&amp;d",#N/A,FALSE,"p&amp;l_t&amp;D_01_02 (2)"}</definedName>
    <definedName name="_________dem2" localSheetId="8" hidden="1">{"pl_t&amp;d",#N/A,FALSE,"p&amp;l_t&amp;D_01_02 (2)"}</definedName>
    <definedName name="_________dem2" hidden="1">{"pl_t&amp;d",#N/A,FALSE,"p&amp;l_t&amp;D_01_02 (2)"}</definedName>
    <definedName name="_________dem3" localSheetId="6" hidden="1">{"pl_t&amp;d",#N/A,FALSE,"p&amp;l_t&amp;D_01_02 (2)"}</definedName>
    <definedName name="_________dem3" localSheetId="7" hidden="1">{"pl_t&amp;d",#N/A,FALSE,"p&amp;l_t&amp;D_01_02 (2)"}</definedName>
    <definedName name="_________dem3" localSheetId="8" hidden="1">{"pl_t&amp;d",#N/A,FALSE,"p&amp;l_t&amp;D_01_02 (2)"}</definedName>
    <definedName name="_________dem3" hidden="1">{"pl_t&amp;d",#N/A,FALSE,"p&amp;l_t&amp;D_01_02 (2)"}</definedName>
    <definedName name="_________den8" localSheetId="6" hidden="1">{"pl_t&amp;d",#N/A,FALSE,"p&amp;l_t&amp;D_01_02 (2)"}</definedName>
    <definedName name="_________den8" localSheetId="7" hidden="1">{"pl_t&amp;d",#N/A,FALSE,"p&amp;l_t&amp;D_01_02 (2)"}</definedName>
    <definedName name="_________den8" localSheetId="8" hidden="1">{"pl_t&amp;d",#N/A,FALSE,"p&amp;l_t&amp;D_01_02 (2)"}</definedName>
    <definedName name="_________den8" hidden="1">{"pl_t&amp;d",#N/A,FALSE,"p&amp;l_t&amp;D_01_02 (2)"}</definedName>
    <definedName name="_________fin2" localSheetId="6" hidden="1">{"pl_t&amp;d",#N/A,FALSE,"p&amp;l_t&amp;D_01_02 (2)"}</definedName>
    <definedName name="_________fin2" localSheetId="7" hidden="1">{"pl_t&amp;d",#N/A,FALSE,"p&amp;l_t&amp;D_01_02 (2)"}</definedName>
    <definedName name="_________fin2" localSheetId="8" hidden="1">{"pl_t&amp;d",#N/A,FALSE,"p&amp;l_t&amp;D_01_02 (2)"}</definedName>
    <definedName name="_________fin2" hidden="1">{"pl_t&amp;d",#N/A,FALSE,"p&amp;l_t&amp;D_01_02 (2)"}</definedName>
    <definedName name="_________for5" localSheetId="6" hidden="1">{"pl_t&amp;d",#N/A,FALSE,"p&amp;l_t&amp;D_01_02 (2)"}</definedName>
    <definedName name="_________for5" localSheetId="7" hidden="1">{"pl_t&amp;d",#N/A,FALSE,"p&amp;l_t&amp;D_01_02 (2)"}</definedName>
    <definedName name="_________for5" localSheetId="8" hidden="1">{"pl_t&amp;d",#N/A,FALSE,"p&amp;l_t&amp;D_01_02 (2)"}</definedName>
    <definedName name="_________for5" hidden="1">{"pl_t&amp;d",#N/A,FALSE,"p&amp;l_t&amp;D_01_02 (2)"}</definedName>
    <definedName name="_________G1" localSheetId="6">#REF!</definedName>
    <definedName name="_________G1" localSheetId="7">#REF!</definedName>
    <definedName name="_________G1" localSheetId="8">#REF!</definedName>
    <definedName name="_________G1" localSheetId="5">#REF!</definedName>
    <definedName name="_________G1">#REF!</definedName>
    <definedName name="_________IED1" localSheetId="6">#REF!</definedName>
    <definedName name="_________IED1" localSheetId="7">#REF!</definedName>
    <definedName name="_________IED1" localSheetId="8">#REF!</definedName>
    <definedName name="_________IED1" localSheetId="5">#REF!</definedName>
    <definedName name="_________IED1">#REF!</definedName>
    <definedName name="_________IED2" localSheetId="6">#REF!</definedName>
    <definedName name="_________IED2" localSheetId="7">#REF!</definedName>
    <definedName name="_________IED2" localSheetId="8">#REF!</definedName>
    <definedName name="_________IED2" localSheetId="5">#REF!</definedName>
    <definedName name="_________IED2">#REF!</definedName>
    <definedName name="_________j3" localSheetId="6" hidden="1">{"pl_t&amp;d",#N/A,FALSE,"p&amp;l_t&amp;D_01_02 (2)"}</definedName>
    <definedName name="_________j3" localSheetId="7" hidden="1">{"pl_t&amp;d",#N/A,FALSE,"p&amp;l_t&amp;D_01_02 (2)"}</definedName>
    <definedName name="_________j3" localSheetId="8" hidden="1">{"pl_t&amp;d",#N/A,FALSE,"p&amp;l_t&amp;D_01_02 (2)"}</definedName>
    <definedName name="_________j3" hidden="1">{"pl_t&amp;d",#N/A,FALSE,"p&amp;l_t&amp;D_01_02 (2)"}</definedName>
    <definedName name="_________j4" localSheetId="6" hidden="1">{"pl_t&amp;d",#N/A,FALSE,"p&amp;l_t&amp;D_01_02 (2)"}</definedName>
    <definedName name="_________j4" localSheetId="7" hidden="1">{"pl_t&amp;d",#N/A,FALSE,"p&amp;l_t&amp;D_01_02 (2)"}</definedName>
    <definedName name="_________j4" localSheetId="8" hidden="1">{"pl_t&amp;d",#N/A,FALSE,"p&amp;l_t&amp;D_01_02 (2)"}</definedName>
    <definedName name="_________j4" hidden="1">{"pl_t&amp;d",#N/A,FALSE,"p&amp;l_t&amp;D_01_02 (2)"}</definedName>
    <definedName name="_________j5" localSheetId="6" hidden="1">{"pl_t&amp;d",#N/A,FALSE,"p&amp;l_t&amp;D_01_02 (2)"}</definedName>
    <definedName name="_________j5" localSheetId="7" hidden="1">{"pl_t&amp;d",#N/A,FALSE,"p&amp;l_t&amp;D_01_02 (2)"}</definedName>
    <definedName name="_________j5" localSheetId="8" hidden="1">{"pl_t&amp;d",#N/A,FALSE,"p&amp;l_t&amp;D_01_02 (2)"}</definedName>
    <definedName name="_________j5" hidden="1">{"pl_t&amp;d",#N/A,FALSE,"p&amp;l_t&amp;D_01_02 (2)"}</definedName>
    <definedName name="_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_jpl1" localSheetId="6" hidden="1">#REF!</definedName>
    <definedName name="_________jpl1" localSheetId="7" hidden="1">#REF!</definedName>
    <definedName name="_________jpl1" localSheetId="8" hidden="1">#REF!</definedName>
    <definedName name="_________jpl1" localSheetId="5" hidden="1">#REF!</definedName>
    <definedName name="_________jpl1" hidden="1">#REF!</definedName>
    <definedName name="_________k1" localSheetId="6" hidden="1">{"pl_t&amp;d",#N/A,FALSE,"p&amp;l_t&amp;D_01_02 (2)"}</definedName>
    <definedName name="_________k1" localSheetId="7" hidden="1">{"pl_t&amp;d",#N/A,FALSE,"p&amp;l_t&amp;D_01_02 (2)"}</definedName>
    <definedName name="_________k1" localSheetId="8" hidden="1">{"pl_t&amp;d",#N/A,FALSE,"p&amp;l_t&amp;D_01_02 (2)"}</definedName>
    <definedName name="_________k1" hidden="1">{"pl_t&amp;d",#N/A,FALSE,"p&amp;l_t&amp;D_01_02 (2)"}</definedName>
    <definedName name="_________Mar06" localSheetId="6">[5]Newabstract!#REF!</definedName>
    <definedName name="_________Mar06" localSheetId="7">[6]Newabstract!#REF!</definedName>
    <definedName name="_________Mar06" localSheetId="8">[5]Newabstract!#REF!</definedName>
    <definedName name="_________Mar06" localSheetId="5">[5]Newabstract!#REF!</definedName>
    <definedName name="_________Mar06">[5]Newabstract!#REF!</definedName>
    <definedName name="_________Mar09" localSheetId="6">[5]Newabstract!#REF!</definedName>
    <definedName name="_________Mar09" localSheetId="7">[6]Newabstract!#REF!</definedName>
    <definedName name="_________Mar09" localSheetId="8">[5]Newabstract!#REF!</definedName>
    <definedName name="_________Mar09" localSheetId="5">[5]Newabstract!#REF!</definedName>
    <definedName name="_________Mar09">[5]Newabstract!#REF!</definedName>
    <definedName name="_________Mar10" localSheetId="6">[5]Newabstract!#REF!</definedName>
    <definedName name="_________Mar10" localSheetId="7">[6]Newabstract!#REF!</definedName>
    <definedName name="_________Mar10" localSheetId="8">[5]Newabstract!#REF!</definedName>
    <definedName name="_________Mar10" localSheetId="5">[5]Newabstract!#REF!</definedName>
    <definedName name="_________Mar10">[5]Newabstract!#REF!</definedName>
    <definedName name="_________Mar11" localSheetId="6">[5]Newabstract!#REF!</definedName>
    <definedName name="_________Mar11" localSheetId="7">[6]Newabstract!#REF!</definedName>
    <definedName name="_________Mar11" localSheetId="8">[5]Newabstract!#REF!</definedName>
    <definedName name="_________Mar11" localSheetId="5">[5]Newabstract!#REF!</definedName>
    <definedName name="_________Mar11">[5]Newabstract!#REF!</definedName>
    <definedName name="_________Mar12" localSheetId="6">[5]Newabstract!#REF!</definedName>
    <definedName name="_________Mar12" localSheetId="7">[6]Newabstract!#REF!</definedName>
    <definedName name="_________Mar12" localSheetId="8">[5]Newabstract!#REF!</definedName>
    <definedName name="_________Mar12" localSheetId="5">[5]Newabstract!#REF!</definedName>
    <definedName name="_________Mar12">[5]Newabstract!#REF!</definedName>
    <definedName name="_________Mar13" localSheetId="6">[5]Newabstract!#REF!</definedName>
    <definedName name="_________Mar13" localSheetId="7">[6]Newabstract!#REF!</definedName>
    <definedName name="_________Mar13" localSheetId="8">[5]Newabstract!#REF!</definedName>
    <definedName name="_________Mar13" localSheetId="5">[5]Newabstract!#REF!</definedName>
    <definedName name="_________Mar13">[5]Newabstract!#REF!</definedName>
    <definedName name="_________Mar16" localSheetId="6">[5]Newabstract!#REF!</definedName>
    <definedName name="_________Mar16" localSheetId="7">[6]Newabstract!#REF!</definedName>
    <definedName name="_________Mar16" localSheetId="8">[5]Newabstract!#REF!</definedName>
    <definedName name="_________Mar16" localSheetId="5">[5]Newabstract!#REF!</definedName>
    <definedName name="_________Mar16">[5]Newabstract!#REF!</definedName>
    <definedName name="_________Mar17" localSheetId="6">[5]Newabstract!#REF!</definedName>
    <definedName name="_________Mar17" localSheetId="7">[6]Newabstract!#REF!</definedName>
    <definedName name="_________Mar17" localSheetId="8">[5]Newabstract!#REF!</definedName>
    <definedName name="_________Mar17" localSheetId="5">[5]Newabstract!#REF!</definedName>
    <definedName name="_________Mar17">[5]Newabstract!#REF!</definedName>
    <definedName name="_________Mar18" localSheetId="6">[5]Newabstract!#REF!</definedName>
    <definedName name="_________Mar18" localSheetId="7">[6]Newabstract!#REF!</definedName>
    <definedName name="_________Mar18" localSheetId="8">[5]Newabstract!#REF!</definedName>
    <definedName name="_________Mar18" localSheetId="5">[5]Newabstract!#REF!</definedName>
    <definedName name="_________Mar18">[5]Newabstract!#REF!</definedName>
    <definedName name="_________Mar19" localSheetId="6">[5]Newabstract!#REF!</definedName>
    <definedName name="_________Mar19" localSheetId="7">[6]Newabstract!#REF!</definedName>
    <definedName name="_________Mar19" localSheetId="8">[5]Newabstract!#REF!</definedName>
    <definedName name="_________Mar19" localSheetId="5">[5]Newabstract!#REF!</definedName>
    <definedName name="_________Mar19">[5]Newabstract!#REF!</definedName>
    <definedName name="_________Mar20" localSheetId="6">[5]Newabstract!#REF!</definedName>
    <definedName name="_________Mar20" localSheetId="7">[6]Newabstract!#REF!</definedName>
    <definedName name="_________Mar20" localSheetId="8">[5]Newabstract!#REF!</definedName>
    <definedName name="_________Mar20" localSheetId="5">[5]Newabstract!#REF!</definedName>
    <definedName name="_________Mar20">[5]Newabstract!#REF!</definedName>
    <definedName name="_________Mar23" localSheetId="6">[5]Newabstract!#REF!</definedName>
    <definedName name="_________Mar23" localSheetId="7">[6]Newabstract!#REF!</definedName>
    <definedName name="_________Mar23" localSheetId="8">[5]Newabstract!#REF!</definedName>
    <definedName name="_________Mar23" localSheetId="5">[5]Newabstract!#REF!</definedName>
    <definedName name="_________Mar23">[5]Newabstract!#REF!</definedName>
    <definedName name="_________Mar24" localSheetId="6">[5]Newabstract!#REF!</definedName>
    <definedName name="_________Mar24" localSheetId="7">[6]Newabstract!#REF!</definedName>
    <definedName name="_________Mar24" localSheetId="8">[5]Newabstract!#REF!</definedName>
    <definedName name="_________Mar24" localSheetId="5">[5]Newabstract!#REF!</definedName>
    <definedName name="_________Mar24">[5]Newabstract!#REF!</definedName>
    <definedName name="_________Mar25" localSheetId="6">[5]Newabstract!#REF!</definedName>
    <definedName name="_________Mar25" localSheetId="7">[6]Newabstract!#REF!</definedName>
    <definedName name="_________Mar25" localSheetId="8">[5]Newabstract!#REF!</definedName>
    <definedName name="_________Mar25" localSheetId="5">[5]Newabstract!#REF!</definedName>
    <definedName name="_________Mar25">[5]Newabstract!#REF!</definedName>
    <definedName name="_________Mar26" localSheetId="6">[5]Newabstract!#REF!</definedName>
    <definedName name="_________Mar26" localSheetId="7">[6]Newabstract!#REF!</definedName>
    <definedName name="_________Mar26" localSheetId="8">[5]Newabstract!#REF!</definedName>
    <definedName name="_________Mar26" localSheetId="5">[5]Newabstract!#REF!</definedName>
    <definedName name="_________Mar26">[5]Newabstract!#REF!</definedName>
    <definedName name="_________Mar27" localSheetId="6">[5]Newabstract!#REF!</definedName>
    <definedName name="_________Mar27" localSheetId="7">[6]Newabstract!#REF!</definedName>
    <definedName name="_________Mar27" localSheetId="8">[5]Newabstract!#REF!</definedName>
    <definedName name="_________Mar27" localSheetId="5">[5]Newabstract!#REF!</definedName>
    <definedName name="_________Mar27">[5]Newabstract!#REF!</definedName>
    <definedName name="_________Mar28" localSheetId="6">[5]Newabstract!#REF!</definedName>
    <definedName name="_________Mar28" localSheetId="7">[6]Newabstract!#REF!</definedName>
    <definedName name="_________Mar28" localSheetId="8">[5]Newabstract!#REF!</definedName>
    <definedName name="_________Mar28" localSheetId="5">[5]Newabstract!#REF!</definedName>
    <definedName name="_________Mar28">[5]Newabstract!#REF!</definedName>
    <definedName name="_________Mar30" localSheetId="6">[5]Newabstract!#REF!</definedName>
    <definedName name="_________Mar30" localSheetId="7">[6]Newabstract!#REF!</definedName>
    <definedName name="_________Mar30" localSheetId="8">[5]Newabstract!#REF!</definedName>
    <definedName name="_________Mar30" localSheetId="5">[5]Newabstract!#REF!</definedName>
    <definedName name="_________Mar30">[5]Newabstract!#REF!</definedName>
    <definedName name="_________Mar31" localSheetId="6">[5]Newabstract!#REF!</definedName>
    <definedName name="_________Mar31" localSheetId="7">[6]Newabstract!#REF!</definedName>
    <definedName name="_________Mar31" localSheetId="8">[5]Newabstract!#REF!</definedName>
    <definedName name="_________Mar31" localSheetId="5">[5]Newabstract!#REF!</definedName>
    <definedName name="_________Mar31">[5]Newabstract!#REF!</definedName>
    <definedName name="_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_mp3" hidden="1">{#N/A,#N/A,FALSE,"1.1";#N/A,#N/A,FALSE,"1.1a";#N/A,#N/A,FALSE,"1.1b";#N/A,#N/A,FALSE,"1.1c";#N/A,#N/A,FALSE,"1.1e";#N/A,#N/A,FALSE,"1.1f";#N/A,#N/A,FALSE,"1.1g";#N/A,#N/A,FALSE,"1.1h_T";#N/A,#N/A,FALSE,"1.1h_D";#N/A,#N/A,FALSE,"1.2";#N/A,#N/A,FALSE,"1.3";#N/A,#N/A,FALSE,"1.3b";#N/A,#N/A,FALSE,"1.4";#N/A,#N/A,FALSE,"1.5";#N/A,#N/A,FALSE,"1.6";#N/A,#N/A,FALSE,"2.1";#N/A,#N/A,FALSE,"SOD";#N/A,#N/A,FALSE,"OL";#N/A,#N/A,FALSE,"CF"}</definedName>
    <definedName name="_________new1" localSheetId="6" hidden="1">{"pl_t&amp;d",#N/A,FALSE,"p&amp;l_t&amp;D_01_02 (2)"}</definedName>
    <definedName name="_________new1" localSheetId="7" hidden="1">{"pl_t&amp;d",#N/A,FALSE,"p&amp;l_t&amp;D_01_02 (2)"}</definedName>
    <definedName name="_________new1" localSheetId="8" hidden="1">{"pl_t&amp;d",#N/A,FALSE,"p&amp;l_t&amp;D_01_02 (2)"}</definedName>
    <definedName name="_________new1" hidden="1">{"pl_t&amp;d",#N/A,FALSE,"p&amp;l_t&amp;D_01_02 (2)"}</definedName>
    <definedName name="_________no1" localSheetId="6" hidden="1">{"pl_t&amp;d",#N/A,FALSE,"p&amp;l_t&amp;D_01_02 (2)"}</definedName>
    <definedName name="_________no1" localSheetId="7" hidden="1">{"pl_t&amp;d",#N/A,FALSE,"p&amp;l_t&amp;D_01_02 (2)"}</definedName>
    <definedName name="_________no1" localSheetId="8" hidden="1">{"pl_t&amp;d",#N/A,FALSE,"p&amp;l_t&amp;D_01_02 (2)"}</definedName>
    <definedName name="_________no1" hidden="1">{"pl_t&amp;d",#N/A,FALSE,"p&amp;l_t&amp;D_01_02 (2)"}</definedName>
    <definedName name="_________not1" localSheetId="6" hidden="1">{"pl_t&amp;d",#N/A,FALSE,"p&amp;l_t&amp;D_01_02 (2)"}</definedName>
    <definedName name="_________not1" localSheetId="7" hidden="1">{"pl_t&amp;d",#N/A,FALSE,"p&amp;l_t&amp;D_01_02 (2)"}</definedName>
    <definedName name="_________not1" localSheetId="8" hidden="1">{"pl_t&amp;d",#N/A,FALSE,"p&amp;l_t&amp;D_01_02 (2)"}</definedName>
    <definedName name="_________not1" hidden="1">{"pl_t&amp;d",#N/A,FALSE,"p&amp;l_t&amp;D_01_02 (2)"}</definedName>
    <definedName name="_________p1" localSheetId="6" hidden="1">{"pl_t&amp;d",#N/A,FALSE,"p&amp;l_t&amp;D_01_02 (2)"}</definedName>
    <definedName name="_________p1" localSheetId="7" hidden="1">{"pl_t&amp;d",#N/A,FALSE,"p&amp;l_t&amp;D_01_02 (2)"}</definedName>
    <definedName name="_________p1" localSheetId="8" hidden="1">{"pl_t&amp;d",#N/A,FALSE,"p&amp;l_t&amp;D_01_02 (2)"}</definedName>
    <definedName name="_________p1" hidden="1">{"pl_t&amp;d",#N/A,FALSE,"p&amp;l_t&amp;D_01_02 (2)"}</definedName>
    <definedName name="_________p2" localSheetId="6" hidden="1">{"pl_td_01_02",#N/A,FALSE,"p&amp;l_t&amp;D_01_02 (2)"}</definedName>
    <definedName name="_________p2" localSheetId="7" hidden="1">{"pl_td_01_02",#N/A,FALSE,"p&amp;l_t&amp;D_01_02 (2)"}</definedName>
    <definedName name="_________p2" localSheetId="8" hidden="1">{"pl_td_01_02",#N/A,FALSE,"p&amp;l_t&amp;D_01_02 (2)"}</definedName>
    <definedName name="_________p2" hidden="1">{"pl_td_01_02",#N/A,FALSE,"p&amp;l_t&amp;D_01_02 (2)"}</definedName>
    <definedName name="_________p3" localSheetId="6" hidden="1">{"pl_t&amp;d",#N/A,FALSE,"p&amp;l_t&amp;D_01_02 (2)"}</definedName>
    <definedName name="_________p3" localSheetId="7" hidden="1">{"pl_t&amp;d",#N/A,FALSE,"p&amp;l_t&amp;D_01_02 (2)"}</definedName>
    <definedName name="_________p3" localSheetId="8" hidden="1">{"pl_t&amp;d",#N/A,FALSE,"p&amp;l_t&amp;D_01_02 (2)"}</definedName>
    <definedName name="_________p3" hidden="1">{"pl_t&amp;d",#N/A,FALSE,"p&amp;l_t&amp;D_01_02 (2)"}</definedName>
    <definedName name="_________p4" localSheetId="6" hidden="1">{"pl_t&amp;d",#N/A,FALSE,"p&amp;l_t&amp;D_01_02 (2)"}</definedName>
    <definedName name="_________p4" localSheetId="7" hidden="1">{"pl_t&amp;d",#N/A,FALSE,"p&amp;l_t&amp;D_01_02 (2)"}</definedName>
    <definedName name="_________p4" localSheetId="8" hidden="1">{"pl_t&amp;d",#N/A,FALSE,"p&amp;l_t&amp;D_01_02 (2)"}</definedName>
    <definedName name="_________p4" hidden="1">{"pl_t&amp;d",#N/A,FALSE,"p&amp;l_t&amp;D_01_02 (2)"}</definedName>
    <definedName name="_________pp2" localSheetId="6">#REF!</definedName>
    <definedName name="_________pp2" localSheetId="7">#REF!</definedName>
    <definedName name="_________pp2" localSheetId="8">#REF!</definedName>
    <definedName name="_________pp2" localSheetId="5">#REF!</definedName>
    <definedName name="_________pp2">#REF!</definedName>
    <definedName name="_________q2" localSheetId="6" hidden="1">{"pl_t&amp;d",#N/A,FALSE,"p&amp;l_t&amp;D_01_02 (2)"}</definedName>
    <definedName name="_________q2" localSheetId="7" hidden="1">{"pl_t&amp;d",#N/A,FALSE,"p&amp;l_t&amp;D_01_02 (2)"}</definedName>
    <definedName name="_________q2" localSheetId="8" hidden="1">{"pl_t&amp;d",#N/A,FALSE,"p&amp;l_t&amp;D_01_02 (2)"}</definedName>
    <definedName name="_________q2" hidden="1">{"pl_t&amp;d",#N/A,FALSE,"p&amp;l_t&amp;D_01_02 (2)"}</definedName>
    <definedName name="_________q3" localSheetId="6" hidden="1">{"pl_t&amp;d",#N/A,FALSE,"p&amp;l_t&amp;D_01_02 (2)"}</definedName>
    <definedName name="_________q3" localSheetId="7" hidden="1">{"pl_t&amp;d",#N/A,FALSE,"p&amp;l_t&amp;D_01_02 (2)"}</definedName>
    <definedName name="_________q3" localSheetId="8" hidden="1">{"pl_t&amp;d",#N/A,FALSE,"p&amp;l_t&amp;D_01_02 (2)"}</definedName>
    <definedName name="_________q3" hidden="1">{"pl_t&amp;d",#N/A,FALSE,"p&amp;l_t&amp;D_01_02 (2)"}</definedName>
    <definedName name="_________s1" localSheetId="6" hidden="1">{"pl_t&amp;d",#N/A,FALSE,"p&amp;l_t&amp;D_01_02 (2)"}</definedName>
    <definedName name="_________s1" localSheetId="7" hidden="1">{"pl_t&amp;d",#N/A,FALSE,"p&amp;l_t&amp;D_01_02 (2)"}</definedName>
    <definedName name="_________s1" localSheetId="8" hidden="1">{"pl_t&amp;d",#N/A,FALSE,"p&amp;l_t&amp;D_01_02 (2)"}</definedName>
    <definedName name="_________s1" hidden="1">{"pl_t&amp;d",#N/A,FALSE,"p&amp;l_t&amp;D_01_02 (2)"}</definedName>
    <definedName name="_________S180" localSheetId="6">[2]S3_GRP_CA!#REF!</definedName>
    <definedName name="_________S180" localSheetId="7">[2]S3_GRP_CA!#REF!</definedName>
    <definedName name="_________S180" localSheetId="8">[2]S3_GRP_CA!#REF!</definedName>
    <definedName name="_________S180" localSheetId="5">[2]S3_GRP_CA!#REF!</definedName>
    <definedName name="_________S180">[2]S3_GRP_CA!#REF!</definedName>
    <definedName name="_________s2" localSheetId="6" hidden="1">{"pl_t&amp;d",#N/A,FALSE,"p&amp;l_t&amp;D_01_02 (2)"}</definedName>
    <definedName name="_________s2" localSheetId="7" hidden="1">{"pl_t&amp;d",#N/A,FALSE,"p&amp;l_t&amp;D_01_02 (2)"}</definedName>
    <definedName name="_________s2" localSheetId="8" hidden="1">{"pl_t&amp;d",#N/A,FALSE,"p&amp;l_t&amp;D_01_02 (2)"}</definedName>
    <definedName name="_________s2" hidden="1">{"pl_t&amp;d",#N/A,FALSE,"p&amp;l_t&amp;D_01_02 (2)"}</definedName>
    <definedName name="_________S6" localSheetId="6">[4]S5_CO_MA!#REF!</definedName>
    <definedName name="_________S6" localSheetId="7">[4]S5_CO_MA!#REF!</definedName>
    <definedName name="_________S6" localSheetId="8">[4]S5_CO_MA!#REF!</definedName>
    <definedName name="_________S6" localSheetId="5">[4]S5_CO_MA!#REF!</definedName>
    <definedName name="_________S6">[4]S5_CO_MA!#REF!</definedName>
    <definedName name="_________SL1" localSheetId="6">[8]Salient1!#REF!</definedName>
    <definedName name="_________SL1" localSheetId="7">[7]Salient1!#REF!</definedName>
    <definedName name="_________SL1" localSheetId="8">[8]Salient1!#REF!</definedName>
    <definedName name="_________SL1" localSheetId="5">[8]Salient1!#REF!</definedName>
    <definedName name="_________SL1">[8]Salient1!#REF!</definedName>
    <definedName name="_________SL2" localSheetId="6">[8]Salient1!#REF!</definedName>
    <definedName name="_________SL2" localSheetId="7">[7]Salient1!#REF!</definedName>
    <definedName name="_________SL2" localSheetId="8">[8]Salient1!#REF!</definedName>
    <definedName name="_________SL2" localSheetId="5">[8]Salient1!#REF!</definedName>
    <definedName name="_________SL2">[8]Salient1!#REF!</definedName>
    <definedName name="_________SL3" localSheetId="6">[8]Salient1!#REF!</definedName>
    <definedName name="_________SL3" localSheetId="7">[7]Salient1!#REF!</definedName>
    <definedName name="_________SL3" localSheetId="8">[8]Salient1!#REF!</definedName>
    <definedName name="_________SL3" localSheetId="5">[8]Salient1!#REF!</definedName>
    <definedName name="_________SL3">[8]Salient1!#REF!</definedName>
    <definedName name="_________SPR1" localSheetId="6">#REF!</definedName>
    <definedName name="_________SPR1" localSheetId="7">#REF!</definedName>
    <definedName name="_________SPR1" localSheetId="8">#REF!</definedName>
    <definedName name="_________SPR1" localSheetId="5">#REF!</definedName>
    <definedName name="_________SPR1">#REF!</definedName>
    <definedName name="_________spr2" localSheetId="6">#REF!</definedName>
    <definedName name="_________spr2" localSheetId="7">#REF!</definedName>
    <definedName name="_________spr2" localSheetId="8">#REF!</definedName>
    <definedName name="_________spr2" localSheetId="5">#REF!</definedName>
    <definedName name="_________spr2">#REF!</definedName>
    <definedName name="_________ss1" localSheetId="6" hidden="1">{"pl_t&amp;d",#N/A,FALSE,"p&amp;l_t&amp;D_01_02 (2)"}</definedName>
    <definedName name="_________ss1" localSheetId="7" hidden="1">{"pl_t&amp;d",#N/A,FALSE,"p&amp;l_t&amp;D_01_02 (2)"}</definedName>
    <definedName name="_________ss1" localSheetId="8" hidden="1">{"pl_t&amp;d",#N/A,FALSE,"p&amp;l_t&amp;D_01_02 (2)"}</definedName>
    <definedName name="_________ss1" hidden="1">{"pl_t&amp;d",#N/A,FALSE,"p&amp;l_t&amp;D_01_02 (2)"}</definedName>
    <definedName name="_________usd1" localSheetId="6">'[3]cash budget'!#REF!</definedName>
    <definedName name="_________usd1" localSheetId="7">'[3]cash budget'!#REF!</definedName>
    <definedName name="_________usd1" localSheetId="8">'[3]cash budget'!#REF!</definedName>
    <definedName name="_________usd1" localSheetId="5">'[3]cash budget'!#REF!</definedName>
    <definedName name="_________usd1">'[3]cash budget'!#REF!</definedName>
    <definedName name="_________usd2" localSheetId="6">'[3]cash budget'!#REF!</definedName>
    <definedName name="_________usd2" localSheetId="7">'[3]cash budget'!#REF!</definedName>
    <definedName name="_________usd2" localSheetId="8">'[3]cash budget'!#REF!</definedName>
    <definedName name="_________usd2" localSheetId="5">'[3]cash budget'!#REF!</definedName>
    <definedName name="_________usd2">'[3]cash budget'!#REF!</definedName>
    <definedName name="_________usd3" localSheetId="6">'[3]cash budget'!#REF!</definedName>
    <definedName name="_________usd3" localSheetId="7">'[3]cash budget'!#REF!</definedName>
    <definedName name="_________usd3" localSheetId="8">'[3]cash budget'!#REF!</definedName>
    <definedName name="_________usd3" localSheetId="5">'[3]cash budget'!#REF!</definedName>
    <definedName name="_________usd3">'[3]cash budget'!#REF!</definedName>
    <definedName name="_________usd4" localSheetId="6">'[3]cash budget'!#REF!</definedName>
    <definedName name="_________usd4" localSheetId="7">'[3]cash budget'!#REF!</definedName>
    <definedName name="_________usd4" localSheetId="8">'[3]cash budget'!#REF!</definedName>
    <definedName name="_________usd4" localSheetId="5">'[3]cash budget'!#REF!</definedName>
    <definedName name="_________usd4">'[3]cash budget'!#REF!</definedName>
    <definedName name="_________xlnm._FilterDatabase_1" localSheetId="6">#REF!</definedName>
    <definedName name="_________xlnm._FilterDatabase_1" localSheetId="7">#REF!</definedName>
    <definedName name="_________xlnm._FilterDatabase_1" localSheetId="8">#REF!</definedName>
    <definedName name="_________xlnm._FilterDatabase_1" localSheetId="5">#REF!</definedName>
    <definedName name="_________xlnm._FilterDatabase_1">#REF!</definedName>
    <definedName name="_________xlnm.Database">"#REF!"</definedName>
    <definedName name="_________xlnm.Print_Area">"#REF!"</definedName>
    <definedName name="_________xlnm.Print_Titles">"#REF!"</definedName>
    <definedName name="________A1000000" localSheetId="6">#REF!</definedName>
    <definedName name="________A1000000" localSheetId="7">#REF!</definedName>
    <definedName name="________A1000000" localSheetId="8">#REF!</definedName>
    <definedName name="________A1000000" localSheetId="5">#REF!</definedName>
    <definedName name="________A1000000">#REF!</definedName>
    <definedName name="________a3" localSheetId="6" hidden="1">{"pl_t&amp;d",#N/A,FALSE,"p&amp;l_t&amp;D_01_02 (2)"}</definedName>
    <definedName name="________a3" localSheetId="7" hidden="1">{"pl_t&amp;d",#N/A,FALSE,"p&amp;l_t&amp;D_01_02 (2)"}</definedName>
    <definedName name="________a3" localSheetId="8" hidden="1">{"pl_t&amp;d",#N/A,FALSE,"p&amp;l_t&amp;D_01_02 (2)"}</definedName>
    <definedName name="________a3" hidden="1">{"pl_t&amp;d",#N/A,FALSE,"p&amp;l_t&amp;D_01_02 (2)"}</definedName>
    <definedName name="________A342542" localSheetId="6">#REF!</definedName>
    <definedName name="________A342542" localSheetId="7">#REF!</definedName>
    <definedName name="________A342542" localSheetId="8">#REF!</definedName>
    <definedName name="________A342542" localSheetId="5">#REF!</definedName>
    <definedName name="________A342542">#REF!</definedName>
    <definedName name="________A920720" localSheetId="6">#REF!</definedName>
    <definedName name="________A920720" localSheetId="7">#REF!</definedName>
    <definedName name="________A920720" localSheetId="8">#REF!</definedName>
    <definedName name="________A920720" localSheetId="5">#REF!</definedName>
    <definedName name="________A920720">#REF!</definedName>
    <definedName name="________aa1" localSheetId="6" hidden="1">{"pl_t&amp;d",#N/A,FALSE,"p&amp;l_t&amp;D_01_02 (2)"}</definedName>
    <definedName name="________aa1" localSheetId="7" hidden="1">{"pl_t&amp;d",#N/A,FALSE,"p&amp;l_t&amp;D_01_02 (2)"}</definedName>
    <definedName name="________aa1" localSheetId="8" hidden="1">{"pl_t&amp;d",#N/A,FALSE,"p&amp;l_t&amp;D_01_02 (2)"}</definedName>
    <definedName name="________aa1" hidden="1">{"pl_t&amp;d",#N/A,FALSE,"p&amp;l_t&amp;D_01_02 (2)"}</definedName>
    <definedName name="________Apr02" localSheetId="6">[5]Newabstract!#REF!</definedName>
    <definedName name="________Apr02" localSheetId="7">[6]Newabstract!#REF!</definedName>
    <definedName name="________Apr02" localSheetId="8">[5]Newabstract!#REF!</definedName>
    <definedName name="________Apr02" localSheetId="5">[5]Newabstract!#REF!</definedName>
    <definedName name="________Apr02">[5]Newabstract!#REF!</definedName>
    <definedName name="________Apr03" localSheetId="6">[5]Newabstract!#REF!</definedName>
    <definedName name="________Apr03" localSheetId="7">[6]Newabstract!#REF!</definedName>
    <definedName name="________Apr03" localSheetId="8">[5]Newabstract!#REF!</definedName>
    <definedName name="________Apr03" localSheetId="5">[5]Newabstract!#REF!</definedName>
    <definedName name="________Apr03">[5]Newabstract!#REF!</definedName>
    <definedName name="________Apr04" localSheetId="6">[5]Newabstract!#REF!</definedName>
    <definedName name="________Apr04" localSheetId="7">[6]Newabstract!#REF!</definedName>
    <definedName name="________Apr04" localSheetId="8">[5]Newabstract!#REF!</definedName>
    <definedName name="________Apr04" localSheetId="5">[5]Newabstract!#REF!</definedName>
    <definedName name="________Apr04">[5]Newabstract!#REF!</definedName>
    <definedName name="________Apr05" localSheetId="6">[5]Newabstract!#REF!</definedName>
    <definedName name="________Apr05" localSheetId="7">[6]Newabstract!#REF!</definedName>
    <definedName name="________Apr05" localSheetId="8">[5]Newabstract!#REF!</definedName>
    <definedName name="________Apr05" localSheetId="5">[5]Newabstract!#REF!</definedName>
    <definedName name="________Apr05">[5]Newabstract!#REF!</definedName>
    <definedName name="________Apr06" localSheetId="6">[5]Newabstract!#REF!</definedName>
    <definedName name="________Apr06" localSheetId="7">[6]Newabstract!#REF!</definedName>
    <definedName name="________Apr06" localSheetId="8">[5]Newabstract!#REF!</definedName>
    <definedName name="________Apr06" localSheetId="5">[5]Newabstract!#REF!</definedName>
    <definedName name="________Apr06">[5]Newabstract!#REF!</definedName>
    <definedName name="________Apr07" localSheetId="6">[5]Newabstract!#REF!</definedName>
    <definedName name="________Apr07" localSheetId="7">[6]Newabstract!#REF!</definedName>
    <definedName name="________Apr07" localSheetId="8">[5]Newabstract!#REF!</definedName>
    <definedName name="________Apr07" localSheetId="5">[5]Newabstract!#REF!</definedName>
    <definedName name="________Apr07">[5]Newabstract!#REF!</definedName>
    <definedName name="________Apr08" localSheetId="6">[5]Newabstract!#REF!</definedName>
    <definedName name="________Apr08" localSheetId="7">[6]Newabstract!#REF!</definedName>
    <definedName name="________Apr08" localSheetId="8">[5]Newabstract!#REF!</definedName>
    <definedName name="________Apr08" localSheetId="5">[5]Newabstract!#REF!</definedName>
    <definedName name="________Apr08">[5]Newabstract!#REF!</definedName>
    <definedName name="________Apr09" localSheetId="6">[5]Newabstract!#REF!</definedName>
    <definedName name="________Apr09" localSheetId="7">[6]Newabstract!#REF!</definedName>
    <definedName name="________Apr09" localSheetId="8">[5]Newabstract!#REF!</definedName>
    <definedName name="________Apr09" localSheetId="5">[5]Newabstract!#REF!</definedName>
    <definedName name="________Apr09">[5]Newabstract!#REF!</definedName>
    <definedName name="________Apr10" localSheetId="6">[5]Newabstract!#REF!</definedName>
    <definedName name="________Apr10" localSheetId="7">[6]Newabstract!#REF!</definedName>
    <definedName name="________Apr10" localSheetId="8">[5]Newabstract!#REF!</definedName>
    <definedName name="________Apr10" localSheetId="5">[5]Newabstract!#REF!</definedName>
    <definedName name="________Apr10">[5]Newabstract!#REF!</definedName>
    <definedName name="________Apr11" localSheetId="6">[5]Newabstract!#REF!</definedName>
    <definedName name="________Apr11" localSheetId="7">[6]Newabstract!#REF!</definedName>
    <definedName name="________Apr11" localSheetId="8">[5]Newabstract!#REF!</definedName>
    <definedName name="________Apr11" localSheetId="5">[5]Newabstract!#REF!</definedName>
    <definedName name="________Apr11">[5]Newabstract!#REF!</definedName>
    <definedName name="________Apr13" localSheetId="6">[5]Newabstract!#REF!</definedName>
    <definedName name="________Apr13" localSheetId="7">[6]Newabstract!#REF!</definedName>
    <definedName name="________Apr13" localSheetId="8">[5]Newabstract!#REF!</definedName>
    <definedName name="________Apr13" localSheetId="5">[5]Newabstract!#REF!</definedName>
    <definedName name="________Apr13">[5]Newabstract!#REF!</definedName>
    <definedName name="________Apr14" localSheetId="6">[5]Newabstract!#REF!</definedName>
    <definedName name="________Apr14" localSheetId="7">[6]Newabstract!#REF!</definedName>
    <definedName name="________Apr14" localSheetId="8">[5]Newabstract!#REF!</definedName>
    <definedName name="________Apr14" localSheetId="5">[5]Newabstract!#REF!</definedName>
    <definedName name="________Apr14">[5]Newabstract!#REF!</definedName>
    <definedName name="________Apr15" localSheetId="6">[5]Newabstract!#REF!</definedName>
    <definedName name="________Apr15" localSheetId="7">[6]Newabstract!#REF!</definedName>
    <definedName name="________Apr15" localSheetId="8">[5]Newabstract!#REF!</definedName>
    <definedName name="________Apr15" localSheetId="5">[5]Newabstract!#REF!</definedName>
    <definedName name="________Apr15">[5]Newabstract!#REF!</definedName>
    <definedName name="________Apr16" localSheetId="6">[5]Newabstract!#REF!</definedName>
    <definedName name="________Apr16" localSheetId="7">[6]Newabstract!#REF!</definedName>
    <definedName name="________Apr16" localSheetId="8">[5]Newabstract!#REF!</definedName>
    <definedName name="________Apr16" localSheetId="5">[5]Newabstract!#REF!</definedName>
    <definedName name="________Apr16">[5]Newabstract!#REF!</definedName>
    <definedName name="________Apr17" localSheetId="6">[5]Newabstract!#REF!</definedName>
    <definedName name="________Apr17" localSheetId="7">[6]Newabstract!#REF!</definedName>
    <definedName name="________Apr17" localSheetId="8">[5]Newabstract!#REF!</definedName>
    <definedName name="________Apr17" localSheetId="5">[5]Newabstract!#REF!</definedName>
    <definedName name="________Apr17">[5]Newabstract!#REF!</definedName>
    <definedName name="________Apr20" localSheetId="6">[5]Newabstract!#REF!</definedName>
    <definedName name="________Apr20" localSheetId="7">[6]Newabstract!#REF!</definedName>
    <definedName name="________Apr20" localSheetId="8">[5]Newabstract!#REF!</definedName>
    <definedName name="________Apr20" localSheetId="5">[5]Newabstract!#REF!</definedName>
    <definedName name="________Apr20">[5]Newabstract!#REF!</definedName>
    <definedName name="________Apr21" localSheetId="6">[5]Newabstract!#REF!</definedName>
    <definedName name="________Apr21" localSheetId="7">[6]Newabstract!#REF!</definedName>
    <definedName name="________Apr21" localSheetId="8">[5]Newabstract!#REF!</definedName>
    <definedName name="________Apr21" localSheetId="5">[5]Newabstract!#REF!</definedName>
    <definedName name="________Apr21">[5]Newabstract!#REF!</definedName>
    <definedName name="________Apr22" localSheetId="6">[5]Newabstract!#REF!</definedName>
    <definedName name="________Apr22" localSheetId="7">[6]Newabstract!#REF!</definedName>
    <definedName name="________Apr22" localSheetId="8">[5]Newabstract!#REF!</definedName>
    <definedName name="________Apr22" localSheetId="5">[5]Newabstract!#REF!</definedName>
    <definedName name="________Apr22">[5]Newabstract!#REF!</definedName>
    <definedName name="________Apr23" localSheetId="6">[5]Newabstract!#REF!</definedName>
    <definedName name="________Apr23" localSheetId="7">[6]Newabstract!#REF!</definedName>
    <definedName name="________Apr23" localSheetId="8">[5]Newabstract!#REF!</definedName>
    <definedName name="________Apr23" localSheetId="5">[5]Newabstract!#REF!</definedName>
    <definedName name="________Apr23">[5]Newabstract!#REF!</definedName>
    <definedName name="________Apr24" localSheetId="6">[5]Newabstract!#REF!</definedName>
    <definedName name="________Apr24" localSheetId="7">[6]Newabstract!#REF!</definedName>
    <definedName name="________Apr24" localSheetId="8">[5]Newabstract!#REF!</definedName>
    <definedName name="________Apr24" localSheetId="5">[5]Newabstract!#REF!</definedName>
    <definedName name="________Apr24">[5]Newabstract!#REF!</definedName>
    <definedName name="________Apr27" localSheetId="6">[5]Newabstract!#REF!</definedName>
    <definedName name="________Apr27" localSheetId="7">[6]Newabstract!#REF!</definedName>
    <definedName name="________Apr27" localSheetId="8">[5]Newabstract!#REF!</definedName>
    <definedName name="________Apr27" localSheetId="5">[5]Newabstract!#REF!</definedName>
    <definedName name="________Apr27">[5]Newabstract!#REF!</definedName>
    <definedName name="________Apr28" localSheetId="6">[5]Newabstract!#REF!</definedName>
    <definedName name="________Apr28" localSheetId="7">[6]Newabstract!#REF!</definedName>
    <definedName name="________Apr28" localSheetId="8">[5]Newabstract!#REF!</definedName>
    <definedName name="________Apr28" localSheetId="5">[5]Newabstract!#REF!</definedName>
    <definedName name="________Apr28">[5]Newabstract!#REF!</definedName>
    <definedName name="________Apr29" localSheetId="6">[5]Newabstract!#REF!</definedName>
    <definedName name="________Apr29" localSheetId="7">[6]Newabstract!#REF!</definedName>
    <definedName name="________Apr29" localSheetId="8">[5]Newabstract!#REF!</definedName>
    <definedName name="________Apr29" localSheetId="5">[5]Newabstract!#REF!</definedName>
    <definedName name="________Apr29">[5]Newabstract!#REF!</definedName>
    <definedName name="________Apr30" localSheetId="6">[5]Newabstract!#REF!</definedName>
    <definedName name="________Apr30" localSheetId="7">[6]Newabstract!#REF!</definedName>
    <definedName name="________Apr30" localSheetId="8">[5]Newabstract!#REF!</definedName>
    <definedName name="________Apr30" localSheetId="5">[5]Newabstract!#REF!</definedName>
    <definedName name="________Apr30">[5]Newabstract!#REF!</definedName>
    <definedName name="________B1" localSheetId="6" hidden="1">{"pl_t&amp;d",#N/A,FALSE,"p&amp;l_t&amp;D_01_02 (2)"}</definedName>
    <definedName name="________B1" localSheetId="7" hidden="1">{"pl_t&amp;d",#N/A,FALSE,"p&amp;l_t&amp;D_01_02 (2)"}</definedName>
    <definedName name="________B1" localSheetId="8" hidden="1">{"pl_t&amp;d",#N/A,FALSE,"p&amp;l_t&amp;D_01_02 (2)"}</definedName>
    <definedName name="________B1" hidden="1">{"pl_t&amp;d",#N/A,FALSE,"p&amp;l_t&amp;D_01_02 (2)"}</definedName>
    <definedName name="________BSD1" localSheetId="6">#REF!</definedName>
    <definedName name="________BSD1" localSheetId="7">#REF!</definedName>
    <definedName name="________BSD1" localSheetId="8">#REF!</definedName>
    <definedName name="________BSD1" localSheetId="5">#REF!</definedName>
    <definedName name="________BSD1">#REF!</definedName>
    <definedName name="________BSD2" localSheetId="6">#REF!</definedName>
    <definedName name="________BSD2" localSheetId="7">#REF!</definedName>
    <definedName name="________BSD2" localSheetId="8">#REF!</definedName>
    <definedName name="________BSD2" localSheetId="5">#REF!</definedName>
    <definedName name="________BSD2">#REF!</definedName>
    <definedName name="________DAT12" localSheetId="6">[7]Sheet1!#REF!</definedName>
    <definedName name="________DAT12" localSheetId="7">[5]Sheet1!#REF!</definedName>
    <definedName name="________DAT12" localSheetId="8">[7]Sheet1!#REF!</definedName>
    <definedName name="________DAT12" localSheetId="5">[7]Sheet1!#REF!</definedName>
    <definedName name="________DAT12">[7]Sheet1!#REF!</definedName>
    <definedName name="________DAT13" localSheetId="6">[7]Sheet1!#REF!</definedName>
    <definedName name="________DAT13" localSheetId="7">[5]Sheet1!#REF!</definedName>
    <definedName name="________DAT13" localSheetId="8">[7]Sheet1!#REF!</definedName>
    <definedName name="________DAT13" localSheetId="5">[7]Sheet1!#REF!</definedName>
    <definedName name="________DAT13">[7]Sheet1!#REF!</definedName>
    <definedName name="________DAT15" localSheetId="6">[7]Sheet1!#REF!</definedName>
    <definedName name="________DAT15" localSheetId="7">[5]Sheet1!#REF!</definedName>
    <definedName name="________DAT15" localSheetId="8">[7]Sheet1!#REF!</definedName>
    <definedName name="________DAT15" localSheetId="5">[7]Sheet1!#REF!</definedName>
    <definedName name="________DAT15">[7]Sheet1!#REF!</definedName>
    <definedName name="________DAT16" localSheetId="6">[7]Sheet1!#REF!</definedName>
    <definedName name="________DAT16" localSheetId="7">[5]Sheet1!#REF!</definedName>
    <definedName name="________DAT16" localSheetId="8">[7]Sheet1!#REF!</definedName>
    <definedName name="________DAT16" localSheetId="5">[7]Sheet1!#REF!</definedName>
    <definedName name="________DAT16">[7]Sheet1!#REF!</definedName>
    <definedName name="________DAT17" localSheetId="6">[7]Sheet1!#REF!</definedName>
    <definedName name="________DAT17" localSheetId="7">[5]Sheet1!#REF!</definedName>
    <definedName name="________DAT17" localSheetId="8">[7]Sheet1!#REF!</definedName>
    <definedName name="________DAT17" localSheetId="5">[7]Sheet1!#REF!</definedName>
    <definedName name="________DAT17">[7]Sheet1!#REF!</definedName>
    <definedName name="________DAT18" localSheetId="6">[7]Sheet1!#REF!</definedName>
    <definedName name="________DAT18" localSheetId="7">[5]Sheet1!#REF!</definedName>
    <definedName name="________DAT18" localSheetId="8">[7]Sheet1!#REF!</definedName>
    <definedName name="________DAT18" localSheetId="5">[7]Sheet1!#REF!</definedName>
    <definedName name="________DAT18">[7]Sheet1!#REF!</definedName>
    <definedName name="________DAT19" localSheetId="6">[7]Sheet1!#REF!</definedName>
    <definedName name="________DAT19" localSheetId="7">[5]Sheet1!#REF!</definedName>
    <definedName name="________DAT19" localSheetId="8">[7]Sheet1!#REF!</definedName>
    <definedName name="________DAT19" localSheetId="5">[7]Sheet1!#REF!</definedName>
    <definedName name="________DAT19">[7]Sheet1!#REF!</definedName>
    <definedName name="________dd1" localSheetId="6" hidden="1">{"pl_t&amp;d",#N/A,FALSE,"p&amp;l_t&amp;D_01_02 (2)"}</definedName>
    <definedName name="________dd1" localSheetId="7" hidden="1">{"pl_t&amp;d",#N/A,FALSE,"p&amp;l_t&amp;D_01_02 (2)"}</definedName>
    <definedName name="________dd1" localSheetId="8" hidden="1">{"pl_t&amp;d",#N/A,FALSE,"p&amp;l_t&amp;D_01_02 (2)"}</definedName>
    <definedName name="________dd1" hidden="1">{"pl_t&amp;d",#N/A,FALSE,"p&amp;l_t&amp;D_01_02 (2)"}</definedName>
    <definedName name="________dem2" localSheetId="6" hidden="1">{"pl_t&amp;d",#N/A,FALSE,"p&amp;l_t&amp;D_01_02 (2)"}</definedName>
    <definedName name="________dem2" localSheetId="7" hidden="1">{"pl_t&amp;d",#N/A,FALSE,"p&amp;l_t&amp;D_01_02 (2)"}</definedName>
    <definedName name="________dem2" localSheetId="8" hidden="1">{"pl_t&amp;d",#N/A,FALSE,"p&amp;l_t&amp;D_01_02 (2)"}</definedName>
    <definedName name="________dem2" hidden="1">{"pl_t&amp;d",#N/A,FALSE,"p&amp;l_t&amp;D_01_02 (2)"}</definedName>
    <definedName name="________dem3" localSheetId="6" hidden="1">{"pl_t&amp;d",#N/A,FALSE,"p&amp;l_t&amp;D_01_02 (2)"}</definedName>
    <definedName name="________dem3" localSheetId="7" hidden="1">{"pl_t&amp;d",#N/A,FALSE,"p&amp;l_t&amp;D_01_02 (2)"}</definedName>
    <definedName name="________dem3" localSheetId="8" hidden="1">{"pl_t&amp;d",#N/A,FALSE,"p&amp;l_t&amp;D_01_02 (2)"}</definedName>
    <definedName name="________dem3" hidden="1">{"pl_t&amp;d",#N/A,FALSE,"p&amp;l_t&amp;D_01_02 (2)"}</definedName>
    <definedName name="________den8" localSheetId="6" hidden="1">{"pl_t&amp;d",#N/A,FALSE,"p&amp;l_t&amp;D_01_02 (2)"}</definedName>
    <definedName name="________den8" localSheetId="7" hidden="1">{"pl_t&amp;d",#N/A,FALSE,"p&amp;l_t&amp;D_01_02 (2)"}</definedName>
    <definedName name="________den8" localSheetId="8" hidden="1">{"pl_t&amp;d",#N/A,FALSE,"p&amp;l_t&amp;D_01_02 (2)"}</definedName>
    <definedName name="________den8" hidden="1">{"pl_t&amp;d",#N/A,FALSE,"p&amp;l_t&amp;D_01_02 (2)"}</definedName>
    <definedName name="________fin2" localSheetId="6" hidden="1">{"pl_t&amp;d",#N/A,FALSE,"p&amp;l_t&amp;D_01_02 (2)"}</definedName>
    <definedName name="________fin2" localSheetId="7" hidden="1">{"pl_t&amp;d",#N/A,FALSE,"p&amp;l_t&amp;D_01_02 (2)"}</definedName>
    <definedName name="________fin2" localSheetId="8" hidden="1">{"pl_t&amp;d",#N/A,FALSE,"p&amp;l_t&amp;D_01_02 (2)"}</definedName>
    <definedName name="________fin2" hidden="1">{"pl_t&amp;d",#N/A,FALSE,"p&amp;l_t&amp;D_01_02 (2)"}</definedName>
    <definedName name="________for5" localSheetId="6" hidden="1">{"pl_t&amp;d",#N/A,FALSE,"p&amp;l_t&amp;D_01_02 (2)"}</definedName>
    <definedName name="________for5" localSheetId="7" hidden="1">{"pl_t&amp;d",#N/A,FALSE,"p&amp;l_t&amp;D_01_02 (2)"}</definedName>
    <definedName name="________for5" localSheetId="8" hidden="1">{"pl_t&amp;d",#N/A,FALSE,"p&amp;l_t&amp;D_01_02 (2)"}</definedName>
    <definedName name="________for5" hidden="1">{"pl_t&amp;d",#N/A,FALSE,"p&amp;l_t&amp;D_01_02 (2)"}</definedName>
    <definedName name="________G1" localSheetId="6">#REF!</definedName>
    <definedName name="________G1" localSheetId="7">#REF!</definedName>
    <definedName name="________G1" localSheetId="8">#REF!</definedName>
    <definedName name="________G1" localSheetId="5">#REF!</definedName>
    <definedName name="________G1">#REF!</definedName>
    <definedName name="________IED1" localSheetId="6">#REF!</definedName>
    <definedName name="________IED1" localSheetId="7">#REF!</definedName>
    <definedName name="________IED1" localSheetId="8">#REF!</definedName>
    <definedName name="________IED1" localSheetId="5">#REF!</definedName>
    <definedName name="________IED1">#REF!</definedName>
    <definedName name="________IED2" localSheetId="6">#REF!</definedName>
    <definedName name="________IED2" localSheetId="7">#REF!</definedName>
    <definedName name="________IED2" localSheetId="8">#REF!</definedName>
    <definedName name="________IED2" localSheetId="5">#REF!</definedName>
    <definedName name="________IED2">#REF!</definedName>
    <definedName name="________j3" localSheetId="6" hidden="1">{"pl_t&amp;d",#N/A,FALSE,"p&amp;l_t&amp;D_01_02 (2)"}</definedName>
    <definedName name="________j3" localSheetId="7" hidden="1">{"pl_t&amp;d",#N/A,FALSE,"p&amp;l_t&amp;D_01_02 (2)"}</definedName>
    <definedName name="________j3" localSheetId="8" hidden="1">{"pl_t&amp;d",#N/A,FALSE,"p&amp;l_t&amp;D_01_02 (2)"}</definedName>
    <definedName name="________j3" hidden="1">{"pl_t&amp;d",#N/A,FALSE,"p&amp;l_t&amp;D_01_02 (2)"}</definedName>
    <definedName name="________j4" localSheetId="6" hidden="1">{"pl_t&amp;d",#N/A,FALSE,"p&amp;l_t&amp;D_01_02 (2)"}</definedName>
    <definedName name="________j4" localSheetId="7" hidden="1">{"pl_t&amp;d",#N/A,FALSE,"p&amp;l_t&amp;D_01_02 (2)"}</definedName>
    <definedName name="________j4" localSheetId="8" hidden="1">{"pl_t&amp;d",#N/A,FALSE,"p&amp;l_t&amp;D_01_02 (2)"}</definedName>
    <definedName name="________j4" hidden="1">{"pl_t&amp;d",#N/A,FALSE,"p&amp;l_t&amp;D_01_02 (2)"}</definedName>
    <definedName name="________j5" localSheetId="6" hidden="1">{"pl_t&amp;d",#N/A,FALSE,"p&amp;l_t&amp;D_01_02 (2)"}</definedName>
    <definedName name="________j5" localSheetId="7" hidden="1">{"pl_t&amp;d",#N/A,FALSE,"p&amp;l_t&amp;D_01_02 (2)"}</definedName>
    <definedName name="________j5" localSheetId="8" hidden="1">{"pl_t&amp;d",#N/A,FALSE,"p&amp;l_t&amp;D_01_02 (2)"}</definedName>
    <definedName name="________j5" hidden="1">{"pl_t&amp;d",#N/A,FALSE,"p&amp;l_t&amp;D_01_02 (2)"}</definedName>
    <definedName name="_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jan05" hidden="1">{#N/A,#N/A,FALSE,"1.1";#N/A,#N/A,FALSE,"1.1a";#N/A,#N/A,FALSE,"1.1b";#N/A,#N/A,FALSE,"1.1c";#N/A,#N/A,FALSE,"1.1e";#N/A,#N/A,FALSE,"1.1f";#N/A,#N/A,FALSE,"1.1g";#N/A,#N/A,FALSE,"1.1h_T";#N/A,#N/A,FALSE,"1.1h_D";#N/A,#N/A,FALSE,"1.2";#N/A,#N/A,FALSE,"1.3";#N/A,#N/A,FALSE,"1.3b";#N/A,#N/A,FALSE,"1.4";#N/A,#N/A,FALSE,"1.5";#N/A,#N/A,FALSE,"1.6";#N/A,#N/A,FALSE,"2.1";#N/A,#N/A,FALSE,"SOD";#N/A,#N/A,FALSE,"OL";#N/A,#N/A,FALSE,"CF"}</definedName>
    <definedName name="________jpl1" localSheetId="6" hidden="1">#REF!</definedName>
    <definedName name="________jpl1" localSheetId="7" hidden="1">#REF!</definedName>
    <definedName name="________jpl1" localSheetId="8" hidden="1">#REF!</definedName>
    <definedName name="________jpl1" localSheetId="5" hidden="1">#REF!</definedName>
    <definedName name="________jpl1" hidden="1">#REF!</definedName>
    <definedName name="________k1" localSheetId="6" hidden="1">{"pl_t&amp;d",#N/A,FALSE,"p&amp;l_t&amp;D_01_02 (2)"}</definedName>
    <definedName name="________k1" localSheetId="7" hidden="1">{"pl_t&amp;d",#N/A,FALSE,"p&amp;l_t&amp;D_01_02 (2)"}</definedName>
    <definedName name="________k1" localSheetId="8" hidden="1">{"pl_t&amp;d",#N/A,FALSE,"p&amp;l_t&amp;D_01_02 (2)"}</definedName>
    <definedName name="________k1" hidden="1">{"pl_t&amp;d",#N/A,FALSE,"p&amp;l_t&amp;D_01_02 (2)"}</definedName>
    <definedName name="________Mar06" localSheetId="6">[5]Newabstract!#REF!</definedName>
    <definedName name="________Mar06" localSheetId="7">[6]Newabstract!#REF!</definedName>
    <definedName name="________Mar06" localSheetId="8">[5]Newabstract!#REF!</definedName>
    <definedName name="________Mar06" localSheetId="5">[5]Newabstract!#REF!</definedName>
    <definedName name="________Mar06">[5]Newabstract!#REF!</definedName>
    <definedName name="________Mar09" localSheetId="6">[5]Newabstract!#REF!</definedName>
    <definedName name="________Mar09" localSheetId="7">[6]Newabstract!#REF!</definedName>
    <definedName name="________Mar09" localSheetId="8">[5]Newabstract!#REF!</definedName>
    <definedName name="________Mar09" localSheetId="5">[5]Newabstract!#REF!</definedName>
    <definedName name="________Mar09">[5]Newabstract!#REF!</definedName>
    <definedName name="________Mar10" localSheetId="6">[5]Newabstract!#REF!</definedName>
    <definedName name="________Mar10" localSheetId="7">[6]Newabstract!#REF!</definedName>
    <definedName name="________Mar10" localSheetId="8">[5]Newabstract!#REF!</definedName>
    <definedName name="________Mar10" localSheetId="5">[5]Newabstract!#REF!</definedName>
    <definedName name="________Mar10">[5]Newabstract!#REF!</definedName>
    <definedName name="________Mar11" localSheetId="6">[5]Newabstract!#REF!</definedName>
    <definedName name="________Mar11" localSheetId="7">[6]Newabstract!#REF!</definedName>
    <definedName name="________Mar11" localSheetId="8">[5]Newabstract!#REF!</definedName>
    <definedName name="________Mar11" localSheetId="5">[5]Newabstract!#REF!</definedName>
    <definedName name="________Mar11">[5]Newabstract!#REF!</definedName>
    <definedName name="________Mar12" localSheetId="6">[5]Newabstract!#REF!</definedName>
    <definedName name="________Mar12" localSheetId="7">[6]Newabstract!#REF!</definedName>
    <definedName name="________Mar12" localSheetId="8">[5]Newabstract!#REF!</definedName>
    <definedName name="________Mar12" localSheetId="5">[5]Newabstract!#REF!</definedName>
    <definedName name="________Mar12">[5]Newabstract!#REF!</definedName>
    <definedName name="________Mar13" localSheetId="6">[5]Newabstract!#REF!</definedName>
    <definedName name="________Mar13" localSheetId="7">[6]Newabstract!#REF!</definedName>
    <definedName name="________Mar13" localSheetId="8">[5]Newabstract!#REF!</definedName>
    <definedName name="________Mar13" localSheetId="5">[5]Newabstract!#REF!</definedName>
    <definedName name="________Mar13">[5]Newabstract!#REF!</definedName>
    <definedName name="________Mar16" localSheetId="6">[5]Newabstract!#REF!</definedName>
    <definedName name="________Mar16" localSheetId="7">[6]Newabstract!#REF!</definedName>
    <definedName name="________Mar16" localSheetId="8">[5]Newabstract!#REF!</definedName>
    <definedName name="________Mar16" localSheetId="5">[5]Newabstract!#REF!</definedName>
    <definedName name="________Mar16">[5]Newabstract!#REF!</definedName>
    <definedName name="________Mar17" localSheetId="6">[5]Newabstract!#REF!</definedName>
    <definedName name="________Mar17" localSheetId="7">[6]Newabstract!#REF!</definedName>
    <definedName name="________Mar17" localSheetId="8">[5]Newabstract!#REF!</definedName>
    <definedName name="________Mar17" localSheetId="5">[5]Newabstract!#REF!</definedName>
    <definedName name="________Mar17">[5]Newabstract!#REF!</definedName>
    <definedName name="________Mar18" localSheetId="6">[5]Newabstract!#REF!</definedName>
    <definedName name="________Mar18" localSheetId="7">[6]Newabstract!#REF!</definedName>
    <definedName name="________Mar18" localSheetId="8">[5]Newabstract!#REF!</definedName>
    <definedName name="________Mar18" localSheetId="5">[5]Newabstract!#REF!</definedName>
    <definedName name="________Mar18">[5]Newabstract!#REF!</definedName>
    <definedName name="________Mar19" localSheetId="6">[5]Newabstract!#REF!</definedName>
    <definedName name="________Mar19" localSheetId="7">[6]Newabstract!#REF!</definedName>
    <definedName name="________Mar19" localSheetId="8">[5]Newabstract!#REF!</definedName>
    <definedName name="________Mar19" localSheetId="5">[5]Newabstract!#REF!</definedName>
    <definedName name="________Mar19">[5]Newabstract!#REF!</definedName>
    <definedName name="________Mar20" localSheetId="6">[5]Newabstract!#REF!</definedName>
    <definedName name="________Mar20" localSheetId="7">[6]Newabstract!#REF!</definedName>
    <definedName name="________Mar20" localSheetId="8">[5]Newabstract!#REF!</definedName>
    <definedName name="________Mar20" localSheetId="5">[5]Newabstract!#REF!</definedName>
    <definedName name="________Mar20">[5]Newabstract!#REF!</definedName>
    <definedName name="________Mar23" localSheetId="6">[5]Newabstract!#REF!</definedName>
    <definedName name="________Mar23" localSheetId="7">[6]Newabstract!#REF!</definedName>
    <definedName name="________Mar23" localSheetId="8">[5]Newabstract!#REF!</definedName>
    <definedName name="________Mar23" localSheetId="5">[5]Newabstract!#REF!</definedName>
    <definedName name="________Mar23">[5]Newabstract!#REF!</definedName>
    <definedName name="________Mar24" localSheetId="6">[5]Newabstract!#REF!</definedName>
    <definedName name="________Mar24" localSheetId="7">[6]Newabstract!#REF!</definedName>
    <definedName name="________Mar24" localSheetId="8">[5]Newabstract!#REF!</definedName>
    <definedName name="________Mar24" localSheetId="5">[5]Newabstract!#REF!</definedName>
    <definedName name="________Mar24">[5]Newabstract!#REF!</definedName>
    <definedName name="________Mar25" localSheetId="6">[5]Newabstract!#REF!</definedName>
    <definedName name="________Mar25" localSheetId="7">[6]Newabstract!#REF!</definedName>
    <definedName name="________Mar25" localSheetId="8">[5]Newabstract!#REF!</definedName>
    <definedName name="________Mar25" localSheetId="5">[5]Newabstract!#REF!</definedName>
    <definedName name="________Mar25">[5]Newabstract!#REF!</definedName>
    <definedName name="________Mar26" localSheetId="6">[5]Newabstract!#REF!</definedName>
    <definedName name="________Mar26" localSheetId="7">[6]Newabstract!#REF!</definedName>
    <definedName name="________Mar26" localSheetId="8">[5]Newabstract!#REF!</definedName>
    <definedName name="________Mar26" localSheetId="5">[5]Newabstract!#REF!</definedName>
    <definedName name="________Mar26">[5]Newabstract!#REF!</definedName>
    <definedName name="________Mar27" localSheetId="6">[5]Newabstract!#REF!</definedName>
    <definedName name="________Mar27" localSheetId="7">[6]Newabstract!#REF!</definedName>
    <definedName name="________Mar27" localSheetId="8">[5]Newabstract!#REF!</definedName>
    <definedName name="________Mar27" localSheetId="5">[5]Newabstract!#REF!</definedName>
    <definedName name="________Mar27">[5]Newabstract!#REF!</definedName>
    <definedName name="________Mar28" localSheetId="6">[5]Newabstract!#REF!</definedName>
    <definedName name="________Mar28" localSheetId="7">[6]Newabstract!#REF!</definedName>
    <definedName name="________Mar28" localSheetId="8">[5]Newabstract!#REF!</definedName>
    <definedName name="________Mar28" localSheetId="5">[5]Newabstract!#REF!</definedName>
    <definedName name="________Mar28">[5]Newabstract!#REF!</definedName>
    <definedName name="________Mar30" localSheetId="6">[5]Newabstract!#REF!</definedName>
    <definedName name="________Mar30" localSheetId="7">[6]Newabstract!#REF!</definedName>
    <definedName name="________Mar30" localSheetId="8">[5]Newabstract!#REF!</definedName>
    <definedName name="________Mar30" localSheetId="5">[5]Newabstract!#REF!</definedName>
    <definedName name="________Mar30">[5]Newabstract!#REF!</definedName>
    <definedName name="________Mar31" localSheetId="6">[5]Newabstract!#REF!</definedName>
    <definedName name="________Mar31" localSheetId="7">[6]Newabstract!#REF!</definedName>
    <definedName name="________Mar31" localSheetId="8">[5]Newabstract!#REF!</definedName>
    <definedName name="________Mar31" localSheetId="5">[5]Newabstract!#REF!</definedName>
    <definedName name="________Mar31">[5]Newabstract!#REF!</definedName>
    <definedName name="_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_mp3" hidden="1">{#N/A,#N/A,FALSE,"1.1";#N/A,#N/A,FALSE,"1.1a";#N/A,#N/A,FALSE,"1.1b";#N/A,#N/A,FALSE,"1.1c";#N/A,#N/A,FALSE,"1.1e";#N/A,#N/A,FALSE,"1.1f";#N/A,#N/A,FALSE,"1.1g";#N/A,#N/A,FALSE,"1.1h_T";#N/A,#N/A,FALSE,"1.1h_D";#N/A,#N/A,FALSE,"1.2";#N/A,#N/A,FALSE,"1.3";#N/A,#N/A,FALSE,"1.3b";#N/A,#N/A,FALSE,"1.4";#N/A,#N/A,FALSE,"1.5";#N/A,#N/A,FALSE,"1.6";#N/A,#N/A,FALSE,"2.1";#N/A,#N/A,FALSE,"SOD";#N/A,#N/A,FALSE,"OL";#N/A,#N/A,FALSE,"CF"}</definedName>
    <definedName name="________new1" localSheetId="6" hidden="1">{"pl_t&amp;d",#N/A,FALSE,"p&amp;l_t&amp;D_01_02 (2)"}</definedName>
    <definedName name="________new1" localSheetId="7" hidden="1">{"pl_t&amp;d",#N/A,FALSE,"p&amp;l_t&amp;D_01_02 (2)"}</definedName>
    <definedName name="________new1" localSheetId="8" hidden="1">{"pl_t&amp;d",#N/A,FALSE,"p&amp;l_t&amp;D_01_02 (2)"}</definedName>
    <definedName name="________new1" hidden="1">{"pl_t&amp;d",#N/A,FALSE,"p&amp;l_t&amp;D_01_02 (2)"}</definedName>
    <definedName name="________no1" localSheetId="6" hidden="1">{"pl_t&amp;d",#N/A,FALSE,"p&amp;l_t&amp;D_01_02 (2)"}</definedName>
    <definedName name="________no1" localSheetId="7" hidden="1">{"pl_t&amp;d",#N/A,FALSE,"p&amp;l_t&amp;D_01_02 (2)"}</definedName>
    <definedName name="________no1" localSheetId="8" hidden="1">{"pl_t&amp;d",#N/A,FALSE,"p&amp;l_t&amp;D_01_02 (2)"}</definedName>
    <definedName name="________no1" hidden="1">{"pl_t&amp;d",#N/A,FALSE,"p&amp;l_t&amp;D_01_02 (2)"}</definedName>
    <definedName name="________not1" localSheetId="6" hidden="1">{"pl_t&amp;d",#N/A,FALSE,"p&amp;l_t&amp;D_01_02 (2)"}</definedName>
    <definedName name="________not1" localSheetId="7" hidden="1">{"pl_t&amp;d",#N/A,FALSE,"p&amp;l_t&amp;D_01_02 (2)"}</definedName>
    <definedName name="________not1" localSheetId="8" hidden="1">{"pl_t&amp;d",#N/A,FALSE,"p&amp;l_t&amp;D_01_02 (2)"}</definedName>
    <definedName name="________not1" hidden="1">{"pl_t&amp;d",#N/A,FALSE,"p&amp;l_t&amp;D_01_02 (2)"}</definedName>
    <definedName name="________p1" localSheetId="6" hidden="1">{"pl_t&amp;d",#N/A,FALSE,"p&amp;l_t&amp;D_01_02 (2)"}</definedName>
    <definedName name="________p1" localSheetId="7" hidden="1">{"pl_t&amp;d",#N/A,FALSE,"p&amp;l_t&amp;D_01_02 (2)"}</definedName>
    <definedName name="________p1" localSheetId="8" hidden="1">{"pl_t&amp;d",#N/A,FALSE,"p&amp;l_t&amp;D_01_02 (2)"}</definedName>
    <definedName name="________p1" hidden="1">{"pl_t&amp;d",#N/A,FALSE,"p&amp;l_t&amp;D_01_02 (2)"}</definedName>
    <definedName name="________p2" localSheetId="6" hidden="1">{"pl_td_01_02",#N/A,FALSE,"p&amp;l_t&amp;D_01_02 (2)"}</definedName>
    <definedName name="________p2" localSheetId="7" hidden="1">{"pl_td_01_02",#N/A,FALSE,"p&amp;l_t&amp;D_01_02 (2)"}</definedName>
    <definedName name="________p2" localSheetId="8" hidden="1">{"pl_td_01_02",#N/A,FALSE,"p&amp;l_t&amp;D_01_02 (2)"}</definedName>
    <definedName name="________p2" hidden="1">{"pl_td_01_02",#N/A,FALSE,"p&amp;l_t&amp;D_01_02 (2)"}</definedName>
    <definedName name="________p3" localSheetId="6" hidden="1">{"pl_t&amp;d",#N/A,FALSE,"p&amp;l_t&amp;D_01_02 (2)"}</definedName>
    <definedName name="________p3" localSheetId="7" hidden="1">{"pl_t&amp;d",#N/A,FALSE,"p&amp;l_t&amp;D_01_02 (2)"}</definedName>
    <definedName name="________p3" localSheetId="8" hidden="1">{"pl_t&amp;d",#N/A,FALSE,"p&amp;l_t&amp;D_01_02 (2)"}</definedName>
    <definedName name="________p3" hidden="1">{"pl_t&amp;d",#N/A,FALSE,"p&amp;l_t&amp;D_01_02 (2)"}</definedName>
    <definedName name="________p4" localSheetId="6" hidden="1">{"pl_t&amp;d",#N/A,FALSE,"p&amp;l_t&amp;D_01_02 (2)"}</definedName>
    <definedName name="________p4" localSheetId="7" hidden="1">{"pl_t&amp;d",#N/A,FALSE,"p&amp;l_t&amp;D_01_02 (2)"}</definedName>
    <definedName name="________p4" localSheetId="8" hidden="1">{"pl_t&amp;d",#N/A,FALSE,"p&amp;l_t&amp;D_01_02 (2)"}</definedName>
    <definedName name="________p4" hidden="1">{"pl_t&amp;d",#N/A,FALSE,"p&amp;l_t&amp;D_01_02 (2)"}</definedName>
    <definedName name="________pp2" localSheetId="6">#REF!</definedName>
    <definedName name="________pp2" localSheetId="7">#REF!</definedName>
    <definedName name="________pp2" localSheetId="8">#REF!</definedName>
    <definedName name="________pp2" localSheetId="5">#REF!</definedName>
    <definedName name="________pp2">#REF!</definedName>
    <definedName name="________q2" localSheetId="6" hidden="1">{"pl_t&amp;d",#N/A,FALSE,"p&amp;l_t&amp;D_01_02 (2)"}</definedName>
    <definedName name="________q2" localSheetId="7" hidden="1">{"pl_t&amp;d",#N/A,FALSE,"p&amp;l_t&amp;D_01_02 (2)"}</definedName>
    <definedName name="________q2" localSheetId="8" hidden="1">{"pl_t&amp;d",#N/A,FALSE,"p&amp;l_t&amp;D_01_02 (2)"}</definedName>
    <definedName name="________q2" hidden="1">{"pl_t&amp;d",#N/A,FALSE,"p&amp;l_t&amp;D_01_02 (2)"}</definedName>
    <definedName name="________q3" localSheetId="6" hidden="1">{"pl_t&amp;d",#N/A,FALSE,"p&amp;l_t&amp;D_01_02 (2)"}</definedName>
    <definedName name="________q3" localSheetId="7" hidden="1">{"pl_t&amp;d",#N/A,FALSE,"p&amp;l_t&amp;D_01_02 (2)"}</definedName>
    <definedName name="________q3" localSheetId="8" hidden="1">{"pl_t&amp;d",#N/A,FALSE,"p&amp;l_t&amp;D_01_02 (2)"}</definedName>
    <definedName name="________q3" hidden="1">{"pl_t&amp;d",#N/A,FALSE,"p&amp;l_t&amp;D_01_02 (2)"}</definedName>
    <definedName name="________s1" localSheetId="6" hidden="1">{"pl_t&amp;d",#N/A,FALSE,"p&amp;l_t&amp;D_01_02 (2)"}</definedName>
    <definedName name="________s1" localSheetId="7" hidden="1">{"pl_t&amp;d",#N/A,FALSE,"p&amp;l_t&amp;D_01_02 (2)"}</definedName>
    <definedName name="________s1" localSheetId="8" hidden="1">{"pl_t&amp;d",#N/A,FALSE,"p&amp;l_t&amp;D_01_02 (2)"}</definedName>
    <definedName name="________s1" hidden="1">{"pl_t&amp;d",#N/A,FALSE,"p&amp;l_t&amp;D_01_02 (2)"}</definedName>
    <definedName name="________S180" localSheetId="6">[2]S3_GRP_CA!#REF!</definedName>
    <definedName name="________S180" localSheetId="7">[2]S3_GRP_CA!#REF!</definedName>
    <definedName name="________S180" localSheetId="8">[2]S3_GRP_CA!#REF!</definedName>
    <definedName name="________S180" localSheetId="5">[2]S3_GRP_CA!#REF!</definedName>
    <definedName name="________S180">[2]S3_GRP_CA!#REF!</definedName>
    <definedName name="________s2" localSheetId="6" hidden="1">{"pl_t&amp;d",#N/A,FALSE,"p&amp;l_t&amp;D_01_02 (2)"}</definedName>
    <definedName name="________s2" localSheetId="7" hidden="1">{"pl_t&amp;d",#N/A,FALSE,"p&amp;l_t&amp;D_01_02 (2)"}</definedName>
    <definedName name="________s2" localSheetId="8" hidden="1">{"pl_t&amp;d",#N/A,FALSE,"p&amp;l_t&amp;D_01_02 (2)"}</definedName>
    <definedName name="________s2" hidden="1">{"pl_t&amp;d",#N/A,FALSE,"p&amp;l_t&amp;D_01_02 (2)"}</definedName>
    <definedName name="________S6" localSheetId="6">[4]S5_CO_MA!#REF!</definedName>
    <definedName name="________S6" localSheetId="7">[4]S5_CO_MA!#REF!</definedName>
    <definedName name="________S6" localSheetId="8">[4]S5_CO_MA!#REF!</definedName>
    <definedName name="________S6" localSheetId="5">[4]S5_CO_MA!#REF!</definedName>
    <definedName name="________S6">[4]S5_CO_MA!#REF!</definedName>
    <definedName name="________SL1" localSheetId="6">[8]Salient1!#REF!</definedName>
    <definedName name="________SL1" localSheetId="7">[7]Salient1!#REF!</definedName>
    <definedName name="________SL1" localSheetId="8">[8]Salient1!#REF!</definedName>
    <definedName name="________SL1" localSheetId="5">[8]Salient1!#REF!</definedName>
    <definedName name="________SL1">[8]Salient1!#REF!</definedName>
    <definedName name="________SL2" localSheetId="6">[8]Salient1!#REF!</definedName>
    <definedName name="________SL2" localSheetId="7">[7]Salient1!#REF!</definedName>
    <definedName name="________SL2" localSheetId="8">[8]Salient1!#REF!</definedName>
    <definedName name="________SL2" localSheetId="5">[8]Salient1!#REF!</definedName>
    <definedName name="________SL2">[8]Salient1!#REF!</definedName>
    <definedName name="________SL3" localSheetId="6">[8]Salient1!#REF!</definedName>
    <definedName name="________SL3" localSheetId="7">[7]Salient1!#REF!</definedName>
    <definedName name="________SL3" localSheetId="8">[8]Salient1!#REF!</definedName>
    <definedName name="________SL3" localSheetId="5">[8]Salient1!#REF!</definedName>
    <definedName name="________SL3">[8]Salient1!#REF!</definedName>
    <definedName name="________SPR1" localSheetId="6">#REF!</definedName>
    <definedName name="________SPR1" localSheetId="7">#REF!</definedName>
    <definedName name="________SPR1" localSheetId="8">#REF!</definedName>
    <definedName name="________SPR1" localSheetId="5">#REF!</definedName>
    <definedName name="________SPR1">#REF!</definedName>
    <definedName name="________spr2" localSheetId="6">#REF!</definedName>
    <definedName name="________spr2" localSheetId="7">#REF!</definedName>
    <definedName name="________spr2" localSheetId="8">#REF!</definedName>
    <definedName name="________spr2" localSheetId="5">#REF!</definedName>
    <definedName name="________spr2">#REF!</definedName>
    <definedName name="________ss1" localSheetId="6" hidden="1">{"pl_t&amp;d",#N/A,FALSE,"p&amp;l_t&amp;D_01_02 (2)"}</definedName>
    <definedName name="________ss1" localSheetId="7" hidden="1">{"pl_t&amp;d",#N/A,FALSE,"p&amp;l_t&amp;D_01_02 (2)"}</definedName>
    <definedName name="________ss1" localSheetId="8" hidden="1">{"pl_t&amp;d",#N/A,FALSE,"p&amp;l_t&amp;D_01_02 (2)"}</definedName>
    <definedName name="________ss1" hidden="1">{"pl_t&amp;d",#N/A,FALSE,"p&amp;l_t&amp;D_01_02 (2)"}</definedName>
    <definedName name="________usd1" localSheetId="6">'[3]cash budget'!#REF!</definedName>
    <definedName name="________usd1" localSheetId="7">'[3]cash budget'!#REF!</definedName>
    <definedName name="________usd1" localSheetId="8">'[3]cash budget'!#REF!</definedName>
    <definedName name="________usd1" localSheetId="5">'[3]cash budget'!#REF!</definedName>
    <definedName name="________usd1">'[3]cash budget'!#REF!</definedName>
    <definedName name="________usd2" localSheetId="6">'[3]cash budget'!#REF!</definedName>
    <definedName name="________usd2" localSheetId="7">'[3]cash budget'!#REF!</definedName>
    <definedName name="________usd2" localSheetId="8">'[3]cash budget'!#REF!</definedName>
    <definedName name="________usd2" localSheetId="5">'[3]cash budget'!#REF!</definedName>
    <definedName name="________usd2">'[3]cash budget'!#REF!</definedName>
    <definedName name="________usd3" localSheetId="6">'[3]cash budget'!#REF!</definedName>
    <definedName name="________usd3" localSheetId="7">'[3]cash budget'!#REF!</definedName>
    <definedName name="________usd3" localSheetId="8">'[3]cash budget'!#REF!</definedName>
    <definedName name="________usd3" localSheetId="5">'[3]cash budget'!#REF!</definedName>
    <definedName name="________usd3">'[3]cash budget'!#REF!</definedName>
    <definedName name="________usd4" localSheetId="6">'[3]cash budget'!#REF!</definedName>
    <definedName name="________usd4" localSheetId="7">'[3]cash budget'!#REF!</definedName>
    <definedName name="________usd4" localSheetId="8">'[3]cash budget'!#REF!</definedName>
    <definedName name="________usd4" localSheetId="5">'[3]cash budget'!#REF!</definedName>
    <definedName name="________usd4">'[3]cash budget'!#REF!</definedName>
    <definedName name="________xlnm._FilterDatabase_1" localSheetId="6">#REF!</definedName>
    <definedName name="________xlnm._FilterDatabase_1" localSheetId="7">#REF!</definedName>
    <definedName name="________xlnm._FilterDatabase_1" localSheetId="8">#REF!</definedName>
    <definedName name="________xlnm._FilterDatabase_1" localSheetId="5">#REF!</definedName>
    <definedName name="________xlnm._FilterDatabase_1">#REF!</definedName>
    <definedName name="________xlnm.Database">"#REF!"</definedName>
    <definedName name="________xlnm.Print_Area">"#REF!"</definedName>
    <definedName name="________xlnm.Print_Titles">"#REF!"</definedName>
    <definedName name="_______A1000000" localSheetId="6">#REF!</definedName>
    <definedName name="_______A1000000" localSheetId="7">#REF!</definedName>
    <definedName name="_______A1000000" localSheetId="8">#REF!</definedName>
    <definedName name="_______A1000000" localSheetId="5">#REF!</definedName>
    <definedName name="_______A1000000">#REF!</definedName>
    <definedName name="_______a3" localSheetId="6" hidden="1">{"pl_t&amp;d",#N/A,FALSE,"p&amp;l_t&amp;D_01_02 (2)"}</definedName>
    <definedName name="_______a3" localSheetId="7" hidden="1">{"pl_t&amp;d",#N/A,FALSE,"p&amp;l_t&amp;D_01_02 (2)"}</definedName>
    <definedName name="_______a3" localSheetId="8" hidden="1">{"pl_t&amp;d",#N/A,FALSE,"p&amp;l_t&amp;D_01_02 (2)"}</definedName>
    <definedName name="_______a3" hidden="1">{"pl_t&amp;d",#N/A,FALSE,"p&amp;l_t&amp;D_01_02 (2)"}</definedName>
    <definedName name="_______A342542" localSheetId="6">#REF!</definedName>
    <definedName name="_______A342542" localSheetId="7">#REF!</definedName>
    <definedName name="_______A342542" localSheetId="8">#REF!</definedName>
    <definedName name="_______A342542" localSheetId="5">#REF!</definedName>
    <definedName name="_______A342542">#REF!</definedName>
    <definedName name="_______A920720" localSheetId="6">#REF!</definedName>
    <definedName name="_______A920720" localSheetId="7">#REF!</definedName>
    <definedName name="_______A920720" localSheetId="8">#REF!</definedName>
    <definedName name="_______A920720" localSheetId="5">#REF!</definedName>
    <definedName name="_______A920720">#REF!</definedName>
    <definedName name="_______aa1" localSheetId="6" hidden="1">{"pl_t&amp;d",#N/A,FALSE,"p&amp;l_t&amp;D_01_02 (2)"}</definedName>
    <definedName name="_______aa1" localSheetId="7" hidden="1">{"pl_t&amp;d",#N/A,FALSE,"p&amp;l_t&amp;D_01_02 (2)"}</definedName>
    <definedName name="_______aa1" localSheetId="8" hidden="1">{"pl_t&amp;d",#N/A,FALSE,"p&amp;l_t&amp;D_01_02 (2)"}</definedName>
    <definedName name="_______aa1" hidden="1">{"pl_t&amp;d",#N/A,FALSE,"p&amp;l_t&amp;D_01_02 (2)"}</definedName>
    <definedName name="_______Apr02" localSheetId="6">[5]Newabstract!#REF!</definedName>
    <definedName name="_______Apr02" localSheetId="7">[6]Newabstract!#REF!</definedName>
    <definedName name="_______Apr02" localSheetId="8">[5]Newabstract!#REF!</definedName>
    <definedName name="_______Apr02" localSheetId="5">[5]Newabstract!#REF!</definedName>
    <definedName name="_______Apr02">[5]Newabstract!#REF!</definedName>
    <definedName name="_______Apr03" localSheetId="6">[5]Newabstract!#REF!</definedName>
    <definedName name="_______Apr03" localSheetId="7">[6]Newabstract!#REF!</definedName>
    <definedName name="_______Apr03" localSheetId="8">[5]Newabstract!#REF!</definedName>
    <definedName name="_______Apr03" localSheetId="5">[5]Newabstract!#REF!</definedName>
    <definedName name="_______Apr03">[5]Newabstract!#REF!</definedName>
    <definedName name="_______Apr04" localSheetId="6">[5]Newabstract!#REF!</definedName>
    <definedName name="_______Apr04" localSheetId="7">[6]Newabstract!#REF!</definedName>
    <definedName name="_______Apr04" localSheetId="8">[5]Newabstract!#REF!</definedName>
    <definedName name="_______Apr04" localSheetId="5">[5]Newabstract!#REF!</definedName>
    <definedName name="_______Apr04">[5]Newabstract!#REF!</definedName>
    <definedName name="_______Apr05" localSheetId="6">[5]Newabstract!#REF!</definedName>
    <definedName name="_______Apr05" localSheetId="7">[6]Newabstract!#REF!</definedName>
    <definedName name="_______Apr05" localSheetId="8">[5]Newabstract!#REF!</definedName>
    <definedName name="_______Apr05" localSheetId="5">[5]Newabstract!#REF!</definedName>
    <definedName name="_______Apr05">[5]Newabstract!#REF!</definedName>
    <definedName name="_______Apr06" localSheetId="6">[5]Newabstract!#REF!</definedName>
    <definedName name="_______Apr06" localSheetId="7">[6]Newabstract!#REF!</definedName>
    <definedName name="_______Apr06" localSheetId="8">[5]Newabstract!#REF!</definedName>
    <definedName name="_______Apr06" localSheetId="5">[5]Newabstract!#REF!</definedName>
    <definedName name="_______Apr06">[5]Newabstract!#REF!</definedName>
    <definedName name="_______Apr07" localSheetId="6">[5]Newabstract!#REF!</definedName>
    <definedName name="_______Apr07" localSheetId="7">[6]Newabstract!#REF!</definedName>
    <definedName name="_______Apr07" localSheetId="8">[5]Newabstract!#REF!</definedName>
    <definedName name="_______Apr07" localSheetId="5">[5]Newabstract!#REF!</definedName>
    <definedName name="_______Apr07">[5]Newabstract!#REF!</definedName>
    <definedName name="_______Apr08" localSheetId="6">[5]Newabstract!#REF!</definedName>
    <definedName name="_______Apr08" localSheetId="7">[6]Newabstract!#REF!</definedName>
    <definedName name="_______Apr08" localSheetId="8">[5]Newabstract!#REF!</definedName>
    <definedName name="_______Apr08" localSheetId="5">[5]Newabstract!#REF!</definedName>
    <definedName name="_______Apr08">[5]Newabstract!#REF!</definedName>
    <definedName name="_______Apr09" localSheetId="6">[5]Newabstract!#REF!</definedName>
    <definedName name="_______Apr09" localSheetId="7">[6]Newabstract!#REF!</definedName>
    <definedName name="_______Apr09" localSheetId="8">[5]Newabstract!#REF!</definedName>
    <definedName name="_______Apr09" localSheetId="5">[5]Newabstract!#REF!</definedName>
    <definedName name="_______Apr09">[5]Newabstract!#REF!</definedName>
    <definedName name="_______Apr10" localSheetId="6">[5]Newabstract!#REF!</definedName>
    <definedName name="_______Apr10" localSheetId="7">[6]Newabstract!#REF!</definedName>
    <definedName name="_______Apr10" localSheetId="8">[5]Newabstract!#REF!</definedName>
    <definedName name="_______Apr10" localSheetId="5">[5]Newabstract!#REF!</definedName>
    <definedName name="_______Apr10">[5]Newabstract!#REF!</definedName>
    <definedName name="_______Apr11" localSheetId="6">[5]Newabstract!#REF!</definedName>
    <definedName name="_______Apr11" localSheetId="7">[6]Newabstract!#REF!</definedName>
    <definedName name="_______Apr11" localSheetId="8">[5]Newabstract!#REF!</definedName>
    <definedName name="_______Apr11" localSheetId="5">[5]Newabstract!#REF!</definedName>
    <definedName name="_______Apr11">[5]Newabstract!#REF!</definedName>
    <definedName name="_______Apr13" localSheetId="6">[5]Newabstract!#REF!</definedName>
    <definedName name="_______Apr13" localSheetId="7">[6]Newabstract!#REF!</definedName>
    <definedName name="_______Apr13" localSheetId="8">[5]Newabstract!#REF!</definedName>
    <definedName name="_______Apr13" localSheetId="5">[5]Newabstract!#REF!</definedName>
    <definedName name="_______Apr13">[5]Newabstract!#REF!</definedName>
    <definedName name="_______Apr14" localSheetId="6">[5]Newabstract!#REF!</definedName>
    <definedName name="_______Apr14" localSheetId="7">[6]Newabstract!#REF!</definedName>
    <definedName name="_______Apr14" localSheetId="8">[5]Newabstract!#REF!</definedName>
    <definedName name="_______Apr14" localSheetId="5">[5]Newabstract!#REF!</definedName>
    <definedName name="_______Apr14">[5]Newabstract!#REF!</definedName>
    <definedName name="_______Apr15" localSheetId="6">[5]Newabstract!#REF!</definedName>
    <definedName name="_______Apr15" localSheetId="7">[6]Newabstract!#REF!</definedName>
    <definedName name="_______Apr15" localSheetId="8">[5]Newabstract!#REF!</definedName>
    <definedName name="_______Apr15" localSheetId="5">[5]Newabstract!#REF!</definedName>
    <definedName name="_______Apr15">[5]Newabstract!#REF!</definedName>
    <definedName name="_______Apr16" localSheetId="6">[5]Newabstract!#REF!</definedName>
    <definedName name="_______Apr16" localSheetId="7">[6]Newabstract!#REF!</definedName>
    <definedName name="_______Apr16" localSheetId="8">[5]Newabstract!#REF!</definedName>
    <definedName name="_______Apr16" localSheetId="5">[5]Newabstract!#REF!</definedName>
    <definedName name="_______Apr16">[5]Newabstract!#REF!</definedName>
    <definedName name="_______Apr17" localSheetId="6">[5]Newabstract!#REF!</definedName>
    <definedName name="_______Apr17" localSheetId="7">[6]Newabstract!#REF!</definedName>
    <definedName name="_______Apr17" localSheetId="8">[5]Newabstract!#REF!</definedName>
    <definedName name="_______Apr17" localSheetId="5">[5]Newabstract!#REF!</definedName>
    <definedName name="_______Apr17">[5]Newabstract!#REF!</definedName>
    <definedName name="_______Apr20" localSheetId="6">[5]Newabstract!#REF!</definedName>
    <definedName name="_______Apr20" localSheetId="7">[6]Newabstract!#REF!</definedName>
    <definedName name="_______Apr20" localSheetId="8">[5]Newabstract!#REF!</definedName>
    <definedName name="_______Apr20" localSheetId="5">[5]Newabstract!#REF!</definedName>
    <definedName name="_______Apr20">[5]Newabstract!#REF!</definedName>
    <definedName name="_______Apr21" localSheetId="6">[5]Newabstract!#REF!</definedName>
    <definedName name="_______Apr21" localSheetId="7">[6]Newabstract!#REF!</definedName>
    <definedName name="_______Apr21" localSheetId="8">[5]Newabstract!#REF!</definedName>
    <definedName name="_______Apr21" localSheetId="5">[5]Newabstract!#REF!</definedName>
    <definedName name="_______Apr21">[5]Newabstract!#REF!</definedName>
    <definedName name="_______Apr22" localSheetId="6">[5]Newabstract!#REF!</definedName>
    <definedName name="_______Apr22" localSheetId="7">[6]Newabstract!#REF!</definedName>
    <definedName name="_______Apr22" localSheetId="8">[5]Newabstract!#REF!</definedName>
    <definedName name="_______Apr22" localSheetId="5">[5]Newabstract!#REF!</definedName>
    <definedName name="_______Apr22">[5]Newabstract!#REF!</definedName>
    <definedName name="_______Apr23" localSheetId="6">[5]Newabstract!#REF!</definedName>
    <definedName name="_______Apr23" localSheetId="7">[6]Newabstract!#REF!</definedName>
    <definedName name="_______Apr23" localSheetId="8">[5]Newabstract!#REF!</definedName>
    <definedName name="_______Apr23" localSheetId="5">[5]Newabstract!#REF!</definedName>
    <definedName name="_______Apr23">[5]Newabstract!#REF!</definedName>
    <definedName name="_______Apr24" localSheetId="6">[5]Newabstract!#REF!</definedName>
    <definedName name="_______Apr24" localSheetId="7">[6]Newabstract!#REF!</definedName>
    <definedName name="_______Apr24" localSheetId="8">[5]Newabstract!#REF!</definedName>
    <definedName name="_______Apr24" localSheetId="5">[5]Newabstract!#REF!</definedName>
    <definedName name="_______Apr24">[5]Newabstract!#REF!</definedName>
    <definedName name="_______Apr27" localSheetId="6">[5]Newabstract!#REF!</definedName>
    <definedName name="_______Apr27" localSheetId="7">[6]Newabstract!#REF!</definedName>
    <definedName name="_______Apr27" localSheetId="8">[5]Newabstract!#REF!</definedName>
    <definedName name="_______Apr27" localSheetId="5">[5]Newabstract!#REF!</definedName>
    <definedName name="_______Apr27">[5]Newabstract!#REF!</definedName>
    <definedName name="_______Apr28" localSheetId="6">[5]Newabstract!#REF!</definedName>
    <definedName name="_______Apr28" localSheetId="7">[6]Newabstract!#REF!</definedName>
    <definedName name="_______Apr28" localSheetId="8">[5]Newabstract!#REF!</definedName>
    <definedName name="_______Apr28" localSheetId="5">[5]Newabstract!#REF!</definedName>
    <definedName name="_______Apr28">[5]Newabstract!#REF!</definedName>
    <definedName name="_______Apr29" localSheetId="6">[5]Newabstract!#REF!</definedName>
    <definedName name="_______Apr29" localSheetId="7">[6]Newabstract!#REF!</definedName>
    <definedName name="_______Apr29" localSheetId="8">[5]Newabstract!#REF!</definedName>
    <definedName name="_______Apr29" localSheetId="5">[5]Newabstract!#REF!</definedName>
    <definedName name="_______Apr29">[5]Newabstract!#REF!</definedName>
    <definedName name="_______Apr30" localSheetId="6">[5]Newabstract!#REF!</definedName>
    <definedName name="_______Apr30" localSheetId="7">[6]Newabstract!#REF!</definedName>
    <definedName name="_______Apr30" localSheetId="8">[5]Newabstract!#REF!</definedName>
    <definedName name="_______Apr30" localSheetId="5">[5]Newabstract!#REF!</definedName>
    <definedName name="_______Apr30">[5]Newabstract!#REF!</definedName>
    <definedName name="_______B1" localSheetId="6" hidden="1">{"pl_t&amp;d",#N/A,FALSE,"p&amp;l_t&amp;D_01_02 (2)"}</definedName>
    <definedName name="_______B1" localSheetId="7" hidden="1">{"pl_t&amp;d",#N/A,FALSE,"p&amp;l_t&amp;D_01_02 (2)"}</definedName>
    <definedName name="_______B1" localSheetId="8" hidden="1">{"pl_t&amp;d",#N/A,FALSE,"p&amp;l_t&amp;D_01_02 (2)"}</definedName>
    <definedName name="_______B1" hidden="1">{"pl_t&amp;d",#N/A,FALSE,"p&amp;l_t&amp;D_01_02 (2)"}</definedName>
    <definedName name="_______BSD1" localSheetId="6">#REF!</definedName>
    <definedName name="_______BSD1" localSheetId="7">#REF!</definedName>
    <definedName name="_______BSD1" localSheetId="8">#REF!</definedName>
    <definedName name="_______BSD1" localSheetId="5">#REF!</definedName>
    <definedName name="_______BSD1">#REF!</definedName>
    <definedName name="_______BSD2" localSheetId="6">#REF!</definedName>
    <definedName name="_______BSD2" localSheetId="7">#REF!</definedName>
    <definedName name="_______BSD2" localSheetId="8">#REF!</definedName>
    <definedName name="_______BSD2" localSheetId="5">#REF!</definedName>
    <definedName name="_______BSD2">#REF!</definedName>
    <definedName name="_______DAT12" localSheetId="6">[7]Sheet1!#REF!</definedName>
    <definedName name="_______DAT12" localSheetId="7">[5]Sheet1!#REF!</definedName>
    <definedName name="_______DAT12" localSheetId="8">[7]Sheet1!#REF!</definedName>
    <definedName name="_______DAT12" localSheetId="5">[7]Sheet1!#REF!</definedName>
    <definedName name="_______DAT12">[7]Sheet1!#REF!</definedName>
    <definedName name="_______DAT13" localSheetId="6">[7]Sheet1!#REF!</definedName>
    <definedName name="_______DAT13" localSheetId="7">[5]Sheet1!#REF!</definedName>
    <definedName name="_______DAT13" localSheetId="8">[7]Sheet1!#REF!</definedName>
    <definedName name="_______DAT13" localSheetId="5">[7]Sheet1!#REF!</definedName>
    <definedName name="_______DAT13">[7]Sheet1!#REF!</definedName>
    <definedName name="_______DAT15" localSheetId="6">[7]Sheet1!#REF!</definedName>
    <definedName name="_______DAT15" localSheetId="7">[5]Sheet1!#REF!</definedName>
    <definedName name="_______DAT15" localSheetId="8">[7]Sheet1!#REF!</definedName>
    <definedName name="_______DAT15" localSheetId="5">[7]Sheet1!#REF!</definedName>
    <definedName name="_______DAT15">[7]Sheet1!#REF!</definedName>
    <definedName name="_______DAT16" localSheetId="6">[7]Sheet1!#REF!</definedName>
    <definedName name="_______DAT16" localSheetId="7">[5]Sheet1!#REF!</definedName>
    <definedName name="_______DAT16" localSheetId="8">[7]Sheet1!#REF!</definedName>
    <definedName name="_______DAT16" localSheetId="5">[7]Sheet1!#REF!</definedName>
    <definedName name="_______DAT16">[7]Sheet1!#REF!</definedName>
    <definedName name="_______DAT17" localSheetId="6">[7]Sheet1!#REF!</definedName>
    <definedName name="_______DAT17" localSheetId="7">[5]Sheet1!#REF!</definedName>
    <definedName name="_______DAT17" localSheetId="8">[7]Sheet1!#REF!</definedName>
    <definedName name="_______DAT17" localSheetId="5">[7]Sheet1!#REF!</definedName>
    <definedName name="_______DAT17">[7]Sheet1!#REF!</definedName>
    <definedName name="_______DAT18" localSheetId="6">[7]Sheet1!#REF!</definedName>
    <definedName name="_______DAT18" localSheetId="7">[5]Sheet1!#REF!</definedName>
    <definedName name="_______DAT18" localSheetId="8">[7]Sheet1!#REF!</definedName>
    <definedName name="_______DAT18" localSheetId="5">[7]Sheet1!#REF!</definedName>
    <definedName name="_______DAT18">[7]Sheet1!#REF!</definedName>
    <definedName name="_______DAT19" localSheetId="6">[7]Sheet1!#REF!</definedName>
    <definedName name="_______DAT19" localSheetId="7">[5]Sheet1!#REF!</definedName>
    <definedName name="_______DAT19" localSheetId="8">[7]Sheet1!#REF!</definedName>
    <definedName name="_______DAT19" localSheetId="5">[7]Sheet1!#REF!</definedName>
    <definedName name="_______DAT19">[7]Sheet1!#REF!</definedName>
    <definedName name="_______dd1" localSheetId="6" hidden="1">{"pl_t&amp;d",#N/A,FALSE,"p&amp;l_t&amp;D_01_02 (2)"}</definedName>
    <definedName name="_______dd1" localSheetId="7" hidden="1">{"pl_t&amp;d",#N/A,FALSE,"p&amp;l_t&amp;D_01_02 (2)"}</definedName>
    <definedName name="_______dd1" localSheetId="8" hidden="1">{"pl_t&amp;d",#N/A,FALSE,"p&amp;l_t&amp;D_01_02 (2)"}</definedName>
    <definedName name="_______dd1" hidden="1">{"pl_t&amp;d",#N/A,FALSE,"p&amp;l_t&amp;D_01_02 (2)"}</definedName>
    <definedName name="_______dem2" localSheetId="6" hidden="1">{"pl_t&amp;d",#N/A,FALSE,"p&amp;l_t&amp;D_01_02 (2)"}</definedName>
    <definedName name="_______dem2" localSheetId="7" hidden="1">{"pl_t&amp;d",#N/A,FALSE,"p&amp;l_t&amp;D_01_02 (2)"}</definedName>
    <definedName name="_______dem2" localSheetId="8" hidden="1">{"pl_t&amp;d",#N/A,FALSE,"p&amp;l_t&amp;D_01_02 (2)"}</definedName>
    <definedName name="_______dem2" hidden="1">{"pl_t&amp;d",#N/A,FALSE,"p&amp;l_t&amp;D_01_02 (2)"}</definedName>
    <definedName name="_______dem3" localSheetId="6" hidden="1">{"pl_t&amp;d",#N/A,FALSE,"p&amp;l_t&amp;D_01_02 (2)"}</definedName>
    <definedName name="_______dem3" localSheetId="7" hidden="1">{"pl_t&amp;d",#N/A,FALSE,"p&amp;l_t&amp;D_01_02 (2)"}</definedName>
    <definedName name="_______dem3" localSheetId="8" hidden="1">{"pl_t&amp;d",#N/A,FALSE,"p&amp;l_t&amp;D_01_02 (2)"}</definedName>
    <definedName name="_______dem3" hidden="1">{"pl_t&amp;d",#N/A,FALSE,"p&amp;l_t&amp;D_01_02 (2)"}</definedName>
    <definedName name="_______den8" localSheetId="6" hidden="1">{"pl_t&amp;d",#N/A,FALSE,"p&amp;l_t&amp;D_01_02 (2)"}</definedName>
    <definedName name="_______den8" localSheetId="7" hidden="1">{"pl_t&amp;d",#N/A,FALSE,"p&amp;l_t&amp;D_01_02 (2)"}</definedName>
    <definedName name="_______den8" localSheetId="8" hidden="1">{"pl_t&amp;d",#N/A,FALSE,"p&amp;l_t&amp;D_01_02 (2)"}</definedName>
    <definedName name="_______den8" hidden="1">{"pl_t&amp;d",#N/A,FALSE,"p&amp;l_t&amp;D_01_02 (2)"}</definedName>
    <definedName name="_______fin2" localSheetId="6" hidden="1">{"pl_t&amp;d",#N/A,FALSE,"p&amp;l_t&amp;D_01_02 (2)"}</definedName>
    <definedName name="_______fin2" localSheetId="7" hidden="1">{"pl_t&amp;d",#N/A,FALSE,"p&amp;l_t&amp;D_01_02 (2)"}</definedName>
    <definedName name="_______fin2" localSheetId="8" hidden="1">{"pl_t&amp;d",#N/A,FALSE,"p&amp;l_t&amp;D_01_02 (2)"}</definedName>
    <definedName name="_______fin2" hidden="1">{"pl_t&amp;d",#N/A,FALSE,"p&amp;l_t&amp;D_01_02 (2)"}</definedName>
    <definedName name="_______for5" localSheetId="6" hidden="1">{"pl_t&amp;d",#N/A,FALSE,"p&amp;l_t&amp;D_01_02 (2)"}</definedName>
    <definedName name="_______for5" localSheetId="7" hidden="1">{"pl_t&amp;d",#N/A,FALSE,"p&amp;l_t&amp;D_01_02 (2)"}</definedName>
    <definedName name="_______for5" localSheetId="8" hidden="1">{"pl_t&amp;d",#N/A,FALSE,"p&amp;l_t&amp;D_01_02 (2)"}</definedName>
    <definedName name="_______for5" hidden="1">{"pl_t&amp;d",#N/A,FALSE,"p&amp;l_t&amp;D_01_02 (2)"}</definedName>
    <definedName name="_______G1" localSheetId="6">#REF!</definedName>
    <definedName name="_______G1" localSheetId="7">#REF!</definedName>
    <definedName name="_______G1" localSheetId="8">#REF!</definedName>
    <definedName name="_______G1" localSheetId="5">#REF!</definedName>
    <definedName name="_______G1">#REF!</definedName>
    <definedName name="_______IED1" localSheetId="6">#REF!</definedName>
    <definedName name="_______IED1" localSheetId="7">#REF!</definedName>
    <definedName name="_______IED1" localSheetId="8">#REF!</definedName>
    <definedName name="_______IED1" localSheetId="5">#REF!</definedName>
    <definedName name="_______IED1">#REF!</definedName>
    <definedName name="_______IED2" localSheetId="6">#REF!</definedName>
    <definedName name="_______IED2" localSheetId="7">#REF!</definedName>
    <definedName name="_______IED2" localSheetId="8">#REF!</definedName>
    <definedName name="_______IED2" localSheetId="5">#REF!</definedName>
    <definedName name="_______IED2">#REF!</definedName>
    <definedName name="_______j3" localSheetId="6" hidden="1">{"pl_t&amp;d",#N/A,FALSE,"p&amp;l_t&amp;D_01_02 (2)"}</definedName>
    <definedName name="_______j3" localSheetId="7" hidden="1">{"pl_t&amp;d",#N/A,FALSE,"p&amp;l_t&amp;D_01_02 (2)"}</definedName>
    <definedName name="_______j3" localSheetId="8" hidden="1">{"pl_t&amp;d",#N/A,FALSE,"p&amp;l_t&amp;D_01_02 (2)"}</definedName>
    <definedName name="_______j3" hidden="1">{"pl_t&amp;d",#N/A,FALSE,"p&amp;l_t&amp;D_01_02 (2)"}</definedName>
    <definedName name="_______j4" localSheetId="6" hidden="1">{"pl_t&amp;d",#N/A,FALSE,"p&amp;l_t&amp;D_01_02 (2)"}</definedName>
    <definedName name="_______j4" localSheetId="7" hidden="1">{"pl_t&amp;d",#N/A,FALSE,"p&amp;l_t&amp;D_01_02 (2)"}</definedName>
    <definedName name="_______j4" localSheetId="8" hidden="1">{"pl_t&amp;d",#N/A,FALSE,"p&amp;l_t&amp;D_01_02 (2)"}</definedName>
    <definedName name="_______j4" hidden="1">{"pl_t&amp;d",#N/A,FALSE,"p&amp;l_t&amp;D_01_02 (2)"}</definedName>
    <definedName name="_______j5" localSheetId="6" hidden="1">{"pl_t&amp;d",#N/A,FALSE,"p&amp;l_t&amp;D_01_02 (2)"}</definedName>
    <definedName name="_______j5" localSheetId="7" hidden="1">{"pl_t&amp;d",#N/A,FALSE,"p&amp;l_t&amp;D_01_02 (2)"}</definedName>
    <definedName name="_______j5" localSheetId="8" hidden="1">{"pl_t&amp;d",#N/A,FALSE,"p&amp;l_t&amp;D_01_02 (2)"}</definedName>
    <definedName name="_______j5" hidden="1">{"pl_t&amp;d",#N/A,FALSE,"p&amp;l_t&amp;D_01_02 (2)"}</definedName>
    <definedName name="_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jan05" hidden="1">{#N/A,#N/A,FALSE,"1.1";#N/A,#N/A,FALSE,"1.1a";#N/A,#N/A,FALSE,"1.1b";#N/A,#N/A,FALSE,"1.1c";#N/A,#N/A,FALSE,"1.1e";#N/A,#N/A,FALSE,"1.1f";#N/A,#N/A,FALSE,"1.1g";#N/A,#N/A,FALSE,"1.1h_T";#N/A,#N/A,FALSE,"1.1h_D";#N/A,#N/A,FALSE,"1.2";#N/A,#N/A,FALSE,"1.3";#N/A,#N/A,FALSE,"1.3b";#N/A,#N/A,FALSE,"1.4";#N/A,#N/A,FALSE,"1.5";#N/A,#N/A,FALSE,"1.6";#N/A,#N/A,FALSE,"2.1";#N/A,#N/A,FALSE,"SOD";#N/A,#N/A,FALSE,"OL";#N/A,#N/A,FALSE,"CF"}</definedName>
    <definedName name="_______jpl1" localSheetId="6" hidden="1">#REF!</definedName>
    <definedName name="_______jpl1" localSheetId="7" hidden="1">#REF!</definedName>
    <definedName name="_______jpl1" localSheetId="8" hidden="1">#REF!</definedName>
    <definedName name="_______jpl1" localSheetId="5" hidden="1">#REF!</definedName>
    <definedName name="_______jpl1" hidden="1">#REF!</definedName>
    <definedName name="_______k1" localSheetId="6" hidden="1">{"pl_t&amp;d",#N/A,FALSE,"p&amp;l_t&amp;D_01_02 (2)"}</definedName>
    <definedName name="_______k1" localSheetId="7" hidden="1">{"pl_t&amp;d",#N/A,FALSE,"p&amp;l_t&amp;D_01_02 (2)"}</definedName>
    <definedName name="_______k1" localSheetId="8" hidden="1">{"pl_t&amp;d",#N/A,FALSE,"p&amp;l_t&amp;D_01_02 (2)"}</definedName>
    <definedName name="_______k1" hidden="1">{"pl_t&amp;d",#N/A,FALSE,"p&amp;l_t&amp;D_01_02 (2)"}</definedName>
    <definedName name="_______Mar06" localSheetId="6">[5]Newabstract!#REF!</definedName>
    <definedName name="_______Mar06" localSheetId="7">[6]Newabstract!#REF!</definedName>
    <definedName name="_______Mar06" localSheetId="8">[5]Newabstract!#REF!</definedName>
    <definedName name="_______Mar06" localSheetId="5">[5]Newabstract!#REF!</definedName>
    <definedName name="_______Mar06">[5]Newabstract!#REF!</definedName>
    <definedName name="_______Mar09" localSheetId="6">[5]Newabstract!#REF!</definedName>
    <definedName name="_______Mar09" localSheetId="7">[6]Newabstract!#REF!</definedName>
    <definedName name="_______Mar09" localSheetId="8">[5]Newabstract!#REF!</definedName>
    <definedName name="_______Mar09" localSheetId="5">[5]Newabstract!#REF!</definedName>
    <definedName name="_______Mar09">[5]Newabstract!#REF!</definedName>
    <definedName name="_______Mar10" localSheetId="6">[5]Newabstract!#REF!</definedName>
    <definedName name="_______Mar10" localSheetId="7">[6]Newabstract!#REF!</definedName>
    <definedName name="_______Mar10" localSheetId="8">[5]Newabstract!#REF!</definedName>
    <definedName name="_______Mar10" localSheetId="5">[5]Newabstract!#REF!</definedName>
    <definedName name="_______Mar10">[5]Newabstract!#REF!</definedName>
    <definedName name="_______Mar11" localSheetId="6">[5]Newabstract!#REF!</definedName>
    <definedName name="_______Mar11" localSheetId="7">[6]Newabstract!#REF!</definedName>
    <definedName name="_______Mar11" localSheetId="8">[5]Newabstract!#REF!</definedName>
    <definedName name="_______Mar11" localSheetId="5">[5]Newabstract!#REF!</definedName>
    <definedName name="_______Mar11">[5]Newabstract!#REF!</definedName>
    <definedName name="_______Mar12" localSheetId="6">[5]Newabstract!#REF!</definedName>
    <definedName name="_______Mar12" localSheetId="7">[6]Newabstract!#REF!</definedName>
    <definedName name="_______Mar12" localSheetId="8">[5]Newabstract!#REF!</definedName>
    <definedName name="_______Mar12" localSheetId="5">[5]Newabstract!#REF!</definedName>
    <definedName name="_______Mar12">[5]Newabstract!#REF!</definedName>
    <definedName name="_______Mar13" localSheetId="6">[5]Newabstract!#REF!</definedName>
    <definedName name="_______Mar13" localSheetId="7">[6]Newabstract!#REF!</definedName>
    <definedName name="_______Mar13" localSheetId="8">[5]Newabstract!#REF!</definedName>
    <definedName name="_______Mar13" localSheetId="5">[5]Newabstract!#REF!</definedName>
    <definedName name="_______Mar13">[5]Newabstract!#REF!</definedName>
    <definedName name="_______Mar16" localSheetId="6">[5]Newabstract!#REF!</definedName>
    <definedName name="_______Mar16" localSheetId="7">[6]Newabstract!#REF!</definedName>
    <definedName name="_______Mar16" localSheetId="8">[5]Newabstract!#REF!</definedName>
    <definedName name="_______Mar16" localSheetId="5">[5]Newabstract!#REF!</definedName>
    <definedName name="_______Mar16">[5]Newabstract!#REF!</definedName>
    <definedName name="_______Mar17" localSheetId="6">[5]Newabstract!#REF!</definedName>
    <definedName name="_______Mar17" localSheetId="7">[6]Newabstract!#REF!</definedName>
    <definedName name="_______Mar17" localSheetId="8">[5]Newabstract!#REF!</definedName>
    <definedName name="_______Mar17" localSheetId="5">[5]Newabstract!#REF!</definedName>
    <definedName name="_______Mar17">[5]Newabstract!#REF!</definedName>
    <definedName name="_______Mar18" localSheetId="6">[5]Newabstract!#REF!</definedName>
    <definedName name="_______Mar18" localSheetId="7">[6]Newabstract!#REF!</definedName>
    <definedName name="_______Mar18" localSheetId="8">[5]Newabstract!#REF!</definedName>
    <definedName name="_______Mar18" localSheetId="5">[5]Newabstract!#REF!</definedName>
    <definedName name="_______Mar18">[5]Newabstract!#REF!</definedName>
    <definedName name="_______Mar19" localSheetId="6">[5]Newabstract!#REF!</definedName>
    <definedName name="_______Mar19" localSheetId="7">[6]Newabstract!#REF!</definedName>
    <definedName name="_______Mar19" localSheetId="8">[5]Newabstract!#REF!</definedName>
    <definedName name="_______Mar19" localSheetId="5">[5]Newabstract!#REF!</definedName>
    <definedName name="_______Mar19">[5]Newabstract!#REF!</definedName>
    <definedName name="_______Mar20" localSheetId="6">[5]Newabstract!#REF!</definedName>
    <definedName name="_______Mar20" localSheetId="7">[6]Newabstract!#REF!</definedName>
    <definedName name="_______Mar20" localSheetId="8">[5]Newabstract!#REF!</definedName>
    <definedName name="_______Mar20" localSheetId="5">[5]Newabstract!#REF!</definedName>
    <definedName name="_______Mar20">[5]Newabstract!#REF!</definedName>
    <definedName name="_______Mar23" localSheetId="6">[5]Newabstract!#REF!</definedName>
    <definedName name="_______Mar23" localSheetId="7">[6]Newabstract!#REF!</definedName>
    <definedName name="_______Mar23" localSheetId="8">[5]Newabstract!#REF!</definedName>
    <definedName name="_______Mar23" localSheetId="5">[5]Newabstract!#REF!</definedName>
    <definedName name="_______Mar23">[5]Newabstract!#REF!</definedName>
    <definedName name="_______Mar24" localSheetId="6">[5]Newabstract!#REF!</definedName>
    <definedName name="_______Mar24" localSheetId="7">[6]Newabstract!#REF!</definedName>
    <definedName name="_______Mar24" localSheetId="8">[5]Newabstract!#REF!</definedName>
    <definedName name="_______Mar24" localSheetId="5">[5]Newabstract!#REF!</definedName>
    <definedName name="_______Mar24">[5]Newabstract!#REF!</definedName>
    <definedName name="_______Mar25" localSheetId="6">[5]Newabstract!#REF!</definedName>
    <definedName name="_______Mar25" localSheetId="7">[6]Newabstract!#REF!</definedName>
    <definedName name="_______Mar25" localSheetId="8">[5]Newabstract!#REF!</definedName>
    <definedName name="_______Mar25" localSheetId="5">[5]Newabstract!#REF!</definedName>
    <definedName name="_______Mar25">[5]Newabstract!#REF!</definedName>
    <definedName name="_______Mar26" localSheetId="6">[5]Newabstract!#REF!</definedName>
    <definedName name="_______Mar26" localSheetId="7">[6]Newabstract!#REF!</definedName>
    <definedName name="_______Mar26" localSheetId="8">[5]Newabstract!#REF!</definedName>
    <definedName name="_______Mar26" localSheetId="5">[5]Newabstract!#REF!</definedName>
    <definedName name="_______Mar26">[5]Newabstract!#REF!</definedName>
    <definedName name="_______Mar27" localSheetId="6">[5]Newabstract!#REF!</definedName>
    <definedName name="_______Mar27" localSheetId="7">[6]Newabstract!#REF!</definedName>
    <definedName name="_______Mar27" localSheetId="8">[5]Newabstract!#REF!</definedName>
    <definedName name="_______Mar27" localSheetId="5">[5]Newabstract!#REF!</definedName>
    <definedName name="_______Mar27">[5]Newabstract!#REF!</definedName>
    <definedName name="_______Mar28" localSheetId="6">[5]Newabstract!#REF!</definedName>
    <definedName name="_______Mar28" localSheetId="7">[6]Newabstract!#REF!</definedName>
    <definedName name="_______Mar28" localSheetId="8">[5]Newabstract!#REF!</definedName>
    <definedName name="_______Mar28" localSheetId="5">[5]Newabstract!#REF!</definedName>
    <definedName name="_______Mar28">[5]Newabstract!#REF!</definedName>
    <definedName name="_______Mar30" localSheetId="6">[5]Newabstract!#REF!</definedName>
    <definedName name="_______Mar30" localSheetId="7">[6]Newabstract!#REF!</definedName>
    <definedName name="_______Mar30" localSheetId="8">[5]Newabstract!#REF!</definedName>
    <definedName name="_______Mar30" localSheetId="5">[5]Newabstract!#REF!</definedName>
    <definedName name="_______Mar30">[5]Newabstract!#REF!</definedName>
    <definedName name="_______Mar31" localSheetId="6">[5]Newabstract!#REF!</definedName>
    <definedName name="_______Mar31" localSheetId="7">[6]Newabstract!#REF!</definedName>
    <definedName name="_______Mar31" localSheetId="8">[5]Newabstract!#REF!</definedName>
    <definedName name="_______Mar31" localSheetId="5">[5]Newabstract!#REF!</definedName>
    <definedName name="_______Mar31">[5]Newabstract!#REF!</definedName>
    <definedName name="_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_mp3" hidden="1">{#N/A,#N/A,FALSE,"1.1";#N/A,#N/A,FALSE,"1.1a";#N/A,#N/A,FALSE,"1.1b";#N/A,#N/A,FALSE,"1.1c";#N/A,#N/A,FALSE,"1.1e";#N/A,#N/A,FALSE,"1.1f";#N/A,#N/A,FALSE,"1.1g";#N/A,#N/A,FALSE,"1.1h_T";#N/A,#N/A,FALSE,"1.1h_D";#N/A,#N/A,FALSE,"1.2";#N/A,#N/A,FALSE,"1.3";#N/A,#N/A,FALSE,"1.3b";#N/A,#N/A,FALSE,"1.4";#N/A,#N/A,FALSE,"1.5";#N/A,#N/A,FALSE,"1.6";#N/A,#N/A,FALSE,"2.1";#N/A,#N/A,FALSE,"SOD";#N/A,#N/A,FALSE,"OL";#N/A,#N/A,FALSE,"CF"}</definedName>
    <definedName name="_______new1" localSheetId="6" hidden="1">{"pl_t&amp;d",#N/A,FALSE,"p&amp;l_t&amp;D_01_02 (2)"}</definedName>
    <definedName name="_______new1" localSheetId="7" hidden="1">{"pl_t&amp;d",#N/A,FALSE,"p&amp;l_t&amp;D_01_02 (2)"}</definedName>
    <definedName name="_______new1" localSheetId="8" hidden="1">{"pl_t&amp;d",#N/A,FALSE,"p&amp;l_t&amp;D_01_02 (2)"}</definedName>
    <definedName name="_______new1" hidden="1">{"pl_t&amp;d",#N/A,FALSE,"p&amp;l_t&amp;D_01_02 (2)"}</definedName>
    <definedName name="_______no1" localSheetId="6" hidden="1">{"pl_t&amp;d",#N/A,FALSE,"p&amp;l_t&amp;D_01_02 (2)"}</definedName>
    <definedName name="_______no1" localSheetId="7" hidden="1">{"pl_t&amp;d",#N/A,FALSE,"p&amp;l_t&amp;D_01_02 (2)"}</definedName>
    <definedName name="_______no1" localSheetId="8" hidden="1">{"pl_t&amp;d",#N/A,FALSE,"p&amp;l_t&amp;D_01_02 (2)"}</definedName>
    <definedName name="_______no1" hidden="1">{"pl_t&amp;d",#N/A,FALSE,"p&amp;l_t&amp;D_01_02 (2)"}</definedName>
    <definedName name="_______not1" localSheetId="6" hidden="1">{"pl_t&amp;d",#N/A,FALSE,"p&amp;l_t&amp;D_01_02 (2)"}</definedName>
    <definedName name="_______not1" localSheetId="7" hidden="1">{"pl_t&amp;d",#N/A,FALSE,"p&amp;l_t&amp;D_01_02 (2)"}</definedName>
    <definedName name="_______not1" localSheetId="8" hidden="1">{"pl_t&amp;d",#N/A,FALSE,"p&amp;l_t&amp;D_01_02 (2)"}</definedName>
    <definedName name="_______not1" hidden="1">{"pl_t&amp;d",#N/A,FALSE,"p&amp;l_t&amp;D_01_02 (2)"}</definedName>
    <definedName name="_______p1" localSheetId="6" hidden="1">{"pl_t&amp;d",#N/A,FALSE,"p&amp;l_t&amp;D_01_02 (2)"}</definedName>
    <definedName name="_______p1" localSheetId="7" hidden="1">{"pl_t&amp;d",#N/A,FALSE,"p&amp;l_t&amp;D_01_02 (2)"}</definedName>
    <definedName name="_______p1" localSheetId="8" hidden="1">{"pl_t&amp;d",#N/A,FALSE,"p&amp;l_t&amp;D_01_02 (2)"}</definedName>
    <definedName name="_______p1" hidden="1">{"pl_t&amp;d",#N/A,FALSE,"p&amp;l_t&amp;D_01_02 (2)"}</definedName>
    <definedName name="_______p2" localSheetId="6" hidden="1">{"pl_td_01_02",#N/A,FALSE,"p&amp;l_t&amp;D_01_02 (2)"}</definedName>
    <definedName name="_______p2" localSheetId="7" hidden="1">{"pl_td_01_02",#N/A,FALSE,"p&amp;l_t&amp;D_01_02 (2)"}</definedName>
    <definedName name="_______p2" localSheetId="8" hidden="1">{"pl_td_01_02",#N/A,FALSE,"p&amp;l_t&amp;D_01_02 (2)"}</definedName>
    <definedName name="_______p2" hidden="1">{"pl_td_01_02",#N/A,FALSE,"p&amp;l_t&amp;D_01_02 (2)"}</definedName>
    <definedName name="_______p3" localSheetId="6" hidden="1">{"pl_t&amp;d",#N/A,FALSE,"p&amp;l_t&amp;D_01_02 (2)"}</definedName>
    <definedName name="_______p3" localSheetId="7" hidden="1">{"pl_t&amp;d",#N/A,FALSE,"p&amp;l_t&amp;D_01_02 (2)"}</definedName>
    <definedName name="_______p3" localSheetId="8" hidden="1">{"pl_t&amp;d",#N/A,FALSE,"p&amp;l_t&amp;D_01_02 (2)"}</definedName>
    <definedName name="_______p3" hidden="1">{"pl_t&amp;d",#N/A,FALSE,"p&amp;l_t&amp;D_01_02 (2)"}</definedName>
    <definedName name="_______p4" localSheetId="6" hidden="1">{"pl_t&amp;d",#N/A,FALSE,"p&amp;l_t&amp;D_01_02 (2)"}</definedName>
    <definedName name="_______p4" localSheetId="7" hidden="1">{"pl_t&amp;d",#N/A,FALSE,"p&amp;l_t&amp;D_01_02 (2)"}</definedName>
    <definedName name="_______p4" localSheetId="8" hidden="1">{"pl_t&amp;d",#N/A,FALSE,"p&amp;l_t&amp;D_01_02 (2)"}</definedName>
    <definedName name="_______p4" hidden="1">{"pl_t&amp;d",#N/A,FALSE,"p&amp;l_t&amp;D_01_02 (2)"}</definedName>
    <definedName name="_______pp2" localSheetId="6">#REF!</definedName>
    <definedName name="_______pp2" localSheetId="7">#REF!</definedName>
    <definedName name="_______pp2" localSheetId="8">#REF!</definedName>
    <definedName name="_______pp2" localSheetId="5">#REF!</definedName>
    <definedName name="_______pp2">#REF!</definedName>
    <definedName name="_______q2" localSheetId="6" hidden="1">{"pl_t&amp;d",#N/A,FALSE,"p&amp;l_t&amp;D_01_02 (2)"}</definedName>
    <definedName name="_______q2" localSheetId="7" hidden="1">{"pl_t&amp;d",#N/A,FALSE,"p&amp;l_t&amp;D_01_02 (2)"}</definedName>
    <definedName name="_______q2" localSheetId="8" hidden="1">{"pl_t&amp;d",#N/A,FALSE,"p&amp;l_t&amp;D_01_02 (2)"}</definedName>
    <definedName name="_______q2" hidden="1">{"pl_t&amp;d",#N/A,FALSE,"p&amp;l_t&amp;D_01_02 (2)"}</definedName>
    <definedName name="_______q3" localSheetId="6" hidden="1">{"pl_t&amp;d",#N/A,FALSE,"p&amp;l_t&amp;D_01_02 (2)"}</definedName>
    <definedName name="_______q3" localSheetId="7" hidden="1">{"pl_t&amp;d",#N/A,FALSE,"p&amp;l_t&amp;D_01_02 (2)"}</definedName>
    <definedName name="_______q3" localSheetId="8" hidden="1">{"pl_t&amp;d",#N/A,FALSE,"p&amp;l_t&amp;D_01_02 (2)"}</definedName>
    <definedName name="_______q3" hidden="1">{"pl_t&amp;d",#N/A,FALSE,"p&amp;l_t&amp;D_01_02 (2)"}</definedName>
    <definedName name="_______s1" localSheetId="6" hidden="1">{"pl_t&amp;d",#N/A,FALSE,"p&amp;l_t&amp;D_01_02 (2)"}</definedName>
    <definedName name="_______s1" localSheetId="7" hidden="1">{"pl_t&amp;d",#N/A,FALSE,"p&amp;l_t&amp;D_01_02 (2)"}</definedName>
    <definedName name="_______s1" localSheetId="8" hidden="1">{"pl_t&amp;d",#N/A,FALSE,"p&amp;l_t&amp;D_01_02 (2)"}</definedName>
    <definedName name="_______s1" hidden="1">{"pl_t&amp;d",#N/A,FALSE,"p&amp;l_t&amp;D_01_02 (2)"}</definedName>
    <definedName name="_______S180" localSheetId="6">[2]S3_GRP_CA!#REF!</definedName>
    <definedName name="_______S180" localSheetId="7">[2]S3_GRP_CA!#REF!</definedName>
    <definedName name="_______S180" localSheetId="8">[2]S3_GRP_CA!#REF!</definedName>
    <definedName name="_______S180" localSheetId="5">[2]S3_GRP_CA!#REF!</definedName>
    <definedName name="_______S180">[2]S3_GRP_CA!#REF!</definedName>
    <definedName name="_______s2" localSheetId="6" hidden="1">{"pl_t&amp;d",#N/A,FALSE,"p&amp;l_t&amp;D_01_02 (2)"}</definedName>
    <definedName name="_______s2" localSheetId="7" hidden="1">{"pl_t&amp;d",#N/A,FALSE,"p&amp;l_t&amp;D_01_02 (2)"}</definedName>
    <definedName name="_______s2" localSheetId="8" hidden="1">{"pl_t&amp;d",#N/A,FALSE,"p&amp;l_t&amp;D_01_02 (2)"}</definedName>
    <definedName name="_______s2" hidden="1">{"pl_t&amp;d",#N/A,FALSE,"p&amp;l_t&amp;D_01_02 (2)"}</definedName>
    <definedName name="_______S6" localSheetId="6">[4]S5_CO_MA!#REF!</definedName>
    <definedName name="_______S6" localSheetId="7">[4]S5_CO_MA!#REF!</definedName>
    <definedName name="_______S6" localSheetId="8">[4]S5_CO_MA!#REF!</definedName>
    <definedName name="_______S6" localSheetId="5">[4]S5_CO_MA!#REF!</definedName>
    <definedName name="_______S6">[4]S5_CO_MA!#REF!</definedName>
    <definedName name="_______SL1" localSheetId="6">[8]Salient1!#REF!</definedName>
    <definedName name="_______SL1" localSheetId="7">[7]Salient1!#REF!</definedName>
    <definedName name="_______SL1" localSheetId="8">[8]Salient1!#REF!</definedName>
    <definedName name="_______SL1" localSheetId="5">[8]Salient1!#REF!</definedName>
    <definedName name="_______SL1">[8]Salient1!#REF!</definedName>
    <definedName name="_______SL2" localSheetId="6">[8]Salient1!#REF!</definedName>
    <definedName name="_______SL2" localSheetId="7">[7]Salient1!#REF!</definedName>
    <definedName name="_______SL2" localSheetId="8">[8]Salient1!#REF!</definedName>
    <definedName name="_______SL2" localSheetId="5">[8]Salient1!#REF!</definedName>
    <definedName name="_______SL2">[8]Salient1!#REF!</definedName>
    <definedName name="_______SL3" localSheetId="6">[8]Salient1!#REF!</definedName>
    <definedName name="_______SL3" localSheetId="7">[7]Salient1!#REF!</definedName>
    <definedName name="_______SL3" localSheetId="8">[8]Salient1!#REF!</definedName>
    <definedName name="_______SL3" localSheetId="5">[8]Salient1!#REF!</definedName>
    <definedName name="_______SL3">[8]Salient1!#REF!</definedName>
    <definedName name="_______SPR1" localSheetId="6">#REF!</definedName>
    <definedName name="_______SPR1" localSheetId="7">#REF!</definedName>
    <definedName name="_______SPR1" localSheetId="8">#REF!</definedName>
    <definedName name="_______SPR1" localSheetId="5">#REF!</definedName>
    <definedName name="_______SPR1">#REF!</definedName>
    <definedName name="_______spr2" localSheetId="6">#REF!</definedName>
    <definedName name="_______spr2" localSheetId="7">#REF!</definedName>
    <definedName name="_______spr2" localSheetId="8">#REF!</definedName>
    <definedName name="_______spr2" localSheetId="5">#REF!</definedName>
    <definedName name="_______spr2">#REF!</definedName>
    <definedName name="_______ss1" localSheetId="6" hidden="1">{"pl_t&amp;d",#N/A,FALSE,"p&amp;l_t&amp;D_01_02 (2)"}</definedName>
    <definedName name="_______ss1" localSheetId="7" hidden="1">{"pl_t&amp;d",#N/A,FALSE,"p&amp;l_t&amp;D_01_02 (2)"}</definedName>
    <definedName name="_______ss1" localSheetId="8" hidden="1">{"pl_t&amp;d",#N/A,FALSE,"p&amp;l_t&amp;D_01_02 (2)"}</definedName>
    <definedName name="_______ss1" hidden="1">{"pl_t&amp;d",#N/A,FALSE,"p&amp;l_t&amp;D_01_02 (2)"}</definedName>
    <definedName name="_______usd1" localSheetId="6">'[3]cash budget'!#REF!</definedName>
    <definedName name="_______usd1" localSheetId="7">'[3]cash budget'!#REF!</definedName>
    <definedName name="_______usd1" localSheetId="8">'[3]cash budget'!#REF!</definedName>
    <definedName name="_______usd1" localSheetId="5">'[3]cash budget'!#REF!</definedName>
    <definedName name="_______usd1">'[3]cash budget'!#REF!</definedName>
    <definedName name="_______usd2" localSheetId="6">'[3]cash budget'!#REF!</definedName>
    <definedName name="_______usd2" localSheetId="7">'[3]cash budget'!#REF!</definedName>
    <definedName name="_______usd2" localSheetId="8">'[3]cash budget'!#REF!</definedName>
    <definedName name="_______usd2" localSheetId="5">'[3]cash budget'!#REF!</definedName>
    <definedName name="_______usd2">'[3]cash budget'!#REF!</definedName>
    <definedName name="_______usd3" localSheetId="6">'[3]cash budget'!#REF!</definedName>
    <definedName name="_______usd3" localSheetId="7">'[3]cash budget'!#REF!</definedName>
    <definedName name="_______usd3" localSheetId="8">'[3]cash budget'!#REF!</definedName>
    <definedName name="_______usd3" localSheetId="5">'[3]cash budget'!#REF!</definedName>
    <definedName name="_______usd3">'[3]cash budget'!#REF!</definedName>
    <definedName name="_______usd4" localSheetId="6">'[3]cash budget'!#REF!</definedName>
    <definedName name="_______usd4" localSheetId="7">'[3]cash budget'!#REF!</definedName>
    <definedName name="_______usd4" localSheetId="8">'[3]cash budget'!#REF!</definedName>
    <definedName name="_______usd4" localSheetId="5">'[3]cash budget'!#REF!</definedName>
    <definedName name="_______usd4">'[3]cash budget'!#REF!</definedName>
    <definedName name="_______xlnm._FilterDatabase_1" localSheetId="6">#REF!</definedName>
    <definedName name="_______xlnm._FilterDatabase_1" localSheetId="7">#REF!</definedName>
    <definedName name="_______xlnm._FilterDatabase_1" localSheetId="8">#REF!</definedName>
    <definedName name="_______xlnm._FilterDatabase_1" localSheetId="5">#REF!</definedName>
    <definedName name="_______xlnm._FilterDatabase_1">#REF!</definedName>
    <definedName name="_______xlnm.Database">"#REF!"</definedName>
    <definedName name="_______xlnm.Print_Area">"#REF!"</definedName>
    <definedName name="_______xlnm.Print_Titles">"#REF!"</definedName>
    <definedName name="______A1000000" localSheetId="6">#REF!</definedName>
    <definedName name="______A1000000" localSheetId="7">#REF!</definedName>
    <definedName name="______A1000000" localSheetId="8">#REF!</definedName>
    <definedName name="______A1000000" localSheetId="5">#REF!</definedName>
    <definedName name="______A1000000">#REF!</definedName>
    <definedName name="______a3" localSheetId="6" hidden="1">{"pl_t&amp;d",#N/A,FALSE,"p&amp;l_t&amp;D_01_02 (2)"}</definedName>
    <definedName name="______a3" localSheetId="7" hidden="1">{"pl_t&amp;d",#N/A,FALSE,"p&amp;l_t&amp;D_01_02 (2)"}</definedName>
    <definedName name="______a3" localSheetId="8" hidden="1">{"pl_t&amp;d",#N/A,FALSE,"p&amp;l_t&amp;D_01_02 (2)"}</definedName>
    <definedName name="______a3" hidden="1">{"pl_t&amp;d",#N/A,FALSE,"p&amp;l_t&amp;D_01_02 (2)"}</definedName>
    <definedName name="______A342542" localSheetId="6">#REF!</definedName>
    <definedName name="______A342542" localSheetId="7">#REF!</definedName>
    <definedName name="______A342542" localSheetId="8">#REF!</definedName>
    <definedName name="______A342542" localSheetId="5">#REF!</definedName>
    <definedName name="______A342542">#REF!</definedName>
    <definedName name="______A920720" localSheetId="6">#REF!</definedName>
    <definedName name="______A920720" localSheetId="7">#REF!</definedName>
    <definedName name="______A920720" localSheetId="8">#REF!</definedName>
    <definedName name="______A920720" localSheetId="5">#REF!</definedName>
    <definedName name="______A920720">#REF!</definedName>
    <definedName name="______aa1" localSheetId="6" hidden="1">{"pl_t&amp;d",#N/A,FALSE,"p&amp;l_t&amp;D_01_02 (2)"}</definedName>
    <definedName name="______aa1" localSheetId="7" hidden="1">{"pl_t&amp;d",#N/A,FALSE,"p&amp;l_t&amp;D_01_02 (2)"}</definedName>
    <definedName name="______aa1" localSheetId="8" hidden="1">{"pl_t&amp;d",#N/A,FALSE,"p&amp;l_t&amp;D_01_02 (2)"}</definedName>
    <definedName name="______aa1" hidden="1">{"pl_t&amp;d",#N/A,FALSE,"p&amp;l_t&amp;D_01_02 (2)"}</definedName>
    <definedName name="______Apr02" localSheetId="6">[5]Newabstract!#REF!</definedName>
    <definedName name="______Apr02" localSheetId="7">[6]Newabstract!#REF!</definedName>
    <definedName name="______Apr02" localSheetId="8">[5]Newabstract!#REF!</definedName>
    <definedName name="______Apr02" localSheetId="5">[5]Newabstract!#REF!</definedName>
    <definedName name="______Apr02">[5]Newabstract!#REF!</definedName>
    <definedName name="______Apr03" localSheetId="6">[5]Newabstract!#REF!</definedName>
    <definedName name="______Apr03" localSheetId="7">[6]Newabstract!#REF!</definedName>
    <definedName name="______Apr03" localSheetId="8">[5]Newabstract!#REF!</definedName>
    <definedName name="______Apr03" localSheetId="5">[5]Newabstract!#REF!</definedName>
    <definedName name="______Apr03">[5]Newabstract!#REF!</definedName>
    <definedName name="______Apr04" localSheetId="6">[5]Newabstract!#REF!</definedName>
    <definedName name="______Apr04" localSheetId="7">[6]Newabstract!#REF!</definedName>
    <definedName name="______Apr04" localSheetId="8">[5]Newabstract!#REF!</definedName>
    <definedName name="______Apr04" localSheetId="5">[5]Newabstract!#REF!</definedName>
    <definedName name="______Apr04">[5]Newabstract!#REF!</definedName>
    <definedName name="______Apr05" localSheetId="6">[5]Newabstract!#REF!</definedName>
    <definedName name="______Apr05" localSheetId="7">[6]Newabstract!#REF!</definedName>
    <definedName name="______Apr05" localSheetId="8">[5]Newabstract!#REF!</definedName>
    <definedName name="______Apr05" localSheetId="5">[5]Newabstract!#REF!</definedName>
    <definedName name="______Apr05">[5]Newabstract!#REF!</definedName>
    <definedName name="______Apr06" localSheetId="6">[5]Newabstract!#REF!</definedName>
    <definedName name="______Apr06" localSheetId="7">[6]Newabstract!#REF!</definedName>
    <definedName name="______Apr06" localSheetId="8">[5]Newabstract!#REF!</definedName>
    <definedName name="______Apr06" localSheetId="5">[5]Newabstract!#REF!</definedName>
    <definedName name="______Apr06">[5]Newabstract!#REF!</definedName>
    <definedName name="______Apr07" localSheetId="6">[5]Newabstract!#REF!</definedName>
    <definedName name="______Apr07" localSheetId="7">[6]Newabstract!#REF!</definedName>
    <definedName name="______Apr07" localSheetId="8">[5]Newabstract!#REF!</definedName>
    <definedName name="______Apr07" localSheetId="5">[5]Newabstract!#REF!</definedName>
    <definedName name="______Apr07">[5]Newabstract!#REF!</definedName>
    <definedName name="______Apr08" localSheetId="6">[5]Newabstract!#REF!</definedName>
    <definedName name="______Apr08" localSheetId="7">[6]Newabstract!#REF!</definedName>
    <definedName name="______Apr08" localSheetId="8">[5]Newabstract!#REF!</definedName>
    <definedName name="______Apr08" localSheetId="5">[5]Newabstract!#REF!</definedName>
    <definedName name="______Apr08">[5]Newabstract!#REF!</definedName>
    <definedName name="______Apr09" localSheetId="6">[5]Newabstract!#REF!</definedName>
    <definedName name="______Apr09" localSheetId="7">[6]Newabstract!#REF!</definedName>
    <definedName name="______Apr09" localSheetId="8">[5]Newabstract!#REF!</definedName>
    <definedName name="______Apr09" localSheetId="5">[5]Newabstract!#REF!</definedName>
    <definedName name="______Apr09">[5]Newabstract!#REF!</definedName>
    <definedName name="______Apr10" localSheetId="6">[5]Newabstract!#REF!</definedName>
    <definedName name="______Apr10" localSheetId="7">[6]Newabstract!#REF!</definedName>
    <definedName name="______Apr10" localSheetId="8">[5]Newabstract!#REF!</definedName>
    <definedName name="______Apr10" localSheetId="5">[5]Newabstract!#REF!</definedName>
    <definedName name="______Apr10">[5]Newabstract!#REF!</definedName>
    <definedName name="______Apr11" localSheetId="6">[5]Newabstract!#REF!</definedName>
    <definedName name="______Apr11" localSheetId="7">[6]Newabstract!#REF!</definedName>
    <definedName name="______Apr11" localSheetId="8">[5]Newabstract!#REF!</definedName>
    <definedName name="______Apr11" localSheetId="5">[5]Newabstract!#REF!</definedName>
    <definedName name="______Apr11">[5]Newabstract!#REF!</definedName>
    <definedName name="______Apr13" localSheetId="6">[5]Newabstract!#REF!</definedName>
    <definedName name="______Apr13" localSheetId="7">[6]Newabstract!#REF!</definedName>
    <definedName name="______Apr13" localSheetId="8">[5]Newabstract!#REF!</definedName>
    <definedName name="______Apr13" localSheetId="5">[5]Newabstract!#REF!</definedName>
    <definedName name="______Apr13">[5]Newabstract!#REF!</definedName>
    <definedName name="______Apr14" localSheetId="6">[5]Newabstract!#REF!</definedName>
    <definedName name="______Apr14" localSheetId="7">[6]Newabstract!#REF!</definedName>
    <definedName name="______Apr14" localSheetId="8">[5]Newabstract!#REF!</definedName>
    <definedName name="______Apr14" localSheetId="5">[5]Newabstract!#REF!</definedName>
    <definedName name="______Apr14">[5]Newabstract!#REF!</definedName>
    <definedName name="______Apr15" localSheetId="6">[5]Newabstract!#REF!</definedName>
    <definedName name="______Apr15" localSheetId="7">[6]Newabstract!#REF!</definedName>
    <definedName name="______Apr15" localSheetId="8">[5]Newabstract!#REF!</definedName>
    <definedName name="______Apr15" localSheetId="5">[5]Newabstract!#REF!</definedName>
    <definedName name="______Apr15">[5]Newabstract!#REF!</definedName>
    <definedName name="______Apr16" localSheetId="6">[5]Newabstract!#REF!</definedName>
    <definedName name="______Apr16" localSheetId="7">[6]Newabstract!#REF!</definedName>
    <definedName name="______Apr16" localSheetId="8">[5]Newabstract!#REF!</definedName>
    <definedName name="______Apr16" localSheetId="5">[5]Newabstract!#REF!</definedName>
    <definedName name="______Apr16">[5]Newabstract!#REF!</definedName>
    <definedName name="______Apr17" localSheetId="6">[5]Newabstract!#REF!</definedName>
    <definedName name="______Apr17" localSheetId="7">[6]Newabstract!#REF!</definedName>
    <definedName name="______Apr17" localSheetId="8">[5]Newabstract!#REF!</definedName>
    <definedName name="______Apr17" localSheetId="5">[5]Newabstract!#REF!</definedName>
    <definedName name="______Apr17">[5]Newabstract!#REF!</definedName>
    <definedName name="______Apr20" localSheetId="6">[5]Newabstract!#REF!</definedName>
    <definedName name="______Apr20" localSheetId="7">[6]Newabstract!#REF!</definedName>
    <definedName name="______Apr20" localSheetId="8">[5]Newabstract!#REF!</definedName>
    <definedName name="______Apr20" localSheetId="5">[5]Newabstract!#REF!</definedName>
    <definedName name="______Apr20">[5]Newabstract!#REF!</definedName>
    <definedName name="______Apr21" localSheetId="6">[5]Newabstract!#REF!</definedName>
    <definedName name="______Apr21" localSheetId="7">[6]Newabstract!#REF!</definedName>
    <definedName name="______Apr21" localSheetId="8">[5]Newabstract!#REF!</definedName>
    <definedName name="______Apr21" localSheetId="5">[5]Newabstract!#REF!</definedName>
    <definedName name="______Apr21">[5]Newabstract!#REF!</definedName>
    <definedName name="______Apr22" localSheetId="6">[5]Newabstract!#REF!</definedName>
    <definedName name="______Apr22" localSheetId="7">[6]Newabstract!#REF!</definedName>
    <definedName name="______Apr22" localSheetId="8">[5]Newabstract!#REF!</definedName>
    <definedName name="______Apr22" localSheetId="5">[5]Newabstract!#REF!</definedName>
    <definedName name="______Apr22">[5]Newabstract!#REF!</definedName>
    <definedName name="______Apr23" localSheetId="6">[5]Newabstract!#REF!</definedName>
    <definedName name="______Apr23" localSheetId="7">[6]Newabstract!#REF!</definedName>
    <definedName name="______Apr23" localSheetId="8">[5]Newabstract!#REF!</definedName>
    <definedName name="______Apr23" localSheetId="5">[5]Newabstract!#REF!</definedName>
    <definedName name="______Apr23">[5]Newabstract!#REF!</definedName>
    <definedName name="______Apr24" localSheetId="6">[5]Newabstract!#REF!</definedName>
    <definedName name="______Apr24" localSheetId="7">[6]Newabstract!#REF!</definedName>
    <definedName name="______Apr24" localSheetId="8">[5]Newabstract!#REF!</definedName>
    <definedName name="______Apr24" localSheetId="5">[5]Newabstract!#REF!</definedName>
    <definedName name="______Apr24">[5]Newabstract!#REF!</definedName>
    <definedName name="______Apr27" localSheetId="6">[5]Newabstract!#REF!</definedName>
    <definedName name="______Apr27" localSheetId="7">[6]Newabstract!#REF!</definedName>
    <definedName name="______Apr27" localSheetId="8">[5]Newabstract!#REF!</definedName>
    <definedName name="______Apr27" localSheetId="5">[5]Newabstract!#REF!</definedName>
    <definedName name="______Apr27">[5]Newabstract!#REF!</definedName>
    <definedName name="______Apr28" localSheetId="6">[5]Newabstract!#REF!</definedName>
    <definedName name="______Apr28" localSheetId="7">[6]Newabstract!#REF!</definedName>
    <definedName name="______Apr28" localSheetId="8">[5]Newabstract!#REF!</definedName>
    <definedName name="______Apr28" localSheetId="5">[5]Newabstract!#REF!</definedName>
    <definedName name="______Apr28">[5]Newabstract!#REF!</definedName>
    <definedName name="______Apr29" localSheetId="6">[5]Newabstract!#REF!</definedName>
    <definedName name="______Apr29" localSheetId="7">[6]Newabstract!#REF!</definedName>
    <definedName name="______Apr29" localSheetId="8">[5]Newabstract!#REF!</definedName>
    <definedName name="______Apr29" localSheetId="5">[5]Newabstract!#REF!</definedName>
    <definedName name="______Apr29">[5]Newabstract!#REF!</definedName>
    <definedName name="______Apr30" localSheetId="6">[5]Newabstract!#REF!</definedName>
    <definedName name="______Apr30" localSheetId="7">[6]Newabstract!#REF!</definedName>
    <definedName name="______Apr30" localSheetId="8">[5]Newabstract!#REF!</definedName>
    <definedName name="______Apr30" localSheetId="5">[5]Newabstract!#REF!</definedName>
    <definedName name="______Apr30">[5]Newabstract!#REF!</definedName>
    <definedName name="______B1" localSheetId="6" hidden="1">{"pl_t&amp;d",#N/A,FALSE,"p&amp;l_t&amp;D_01_02 (2)"}</definedName>
    <definedName name="______B1" localSheetId="7" hidden="1">{"pl_t&amp;d",#N/A,FALSE,"p&amp;l_t&amp;D_01_02 (2)"}</definedName>
    <definedName name="______B1" localSheetId="8" hidden="1">{"pl_t&amp;d",#N/A,FALSE,"p&amp;l_t&amp;D_01_02 (2)"}</definedName>
    <definedName name="______B1" hidden="1">{"pl_t&amp;d",#N/A,FALSE,"p&amp;l_t&amp;D_01_02 (2)"}</definedName>
    <definedName name="______BSD1" localSheetId="6">#REF!</definedName>
    <definedName name="______BSD1" localSheetId="7">#REF!</definedName>
    <definedName name="______BSD1" localSheetId="8">#REF!</definedName>
    <definedName name="______BSD1" localSheetId="5">#REF!</definedName>
    <definedName name="______BSD1">#REF!</definedName>
    <definedName name="______BSD2" localSheetId="6">#REF!</definedName>
    <definedName name="______BSD2" localSheetId="7">#REF!</definedName>
    <definedName name="______BSD2" localSheetId="8">#REF!</definedName>
    <definedName name="______BSD2" localSheetId="5">#REF!</definedName>
    <definedName name="______BSD2">#REF!</definedName>
    <definedName name="______DAT12" localSheetId="6">[7]Sheet1!#REF!</definedName>
    <definedName name="______DAT12" localSheetId="7">[5]Sheet1!#REF!</definedName>
    <definedName name="______DAT12" localSheetId="8">[7]Sheet1!#REF!</definedName>
    <definedName name="______DAT12" localSheetId="5">[7]Sheet1!#REF!</definedName>
    <definedName name="______DAT12">[7]Sheet1!#REF!</definedName>
    <definedName name="______DAT13" localSheetId="6">[7]Sheet1!#REF!</definedName>
    <definedName name="______DAT13" localSheetId="7">[5]Sheet1!#REF!</definedName>
    <definedName name="______DAT13" localSheetId="8">[7]Sheet1!#REF!</definedName>
    <definedName name="______DAT13" localSheetId="5">[7]Sheet1!#REF!</definedName>
    <definedName name="______DAT13">[7]Sheet1!#REF!</definedName>
    <definedName name="______DAT15" localSheetId="6">[7]Sheet1!#REF!</definedName>
    <definedName name="______DAT15" localSheetId="7">[5]Sheet1!#REF!</definedName>
    <definedName name="______DAT15" localSheetId="8">[7]Sheet1!#REF!</definedName>
    <definedName name="______DAT15" localSheetId="5">[7]Sheet1!#REF!</definedName>
    <definedName name="______DAT15">[7]Sheet1!#REF!</definedName>
    <definedName name="______DAT16" localSheetId="6">[7]Sheet1!#REF!</definedName>
    <definedName name="______DAT16" localSheetId="7">[5]Sheet1!#REF!</definedName>
    <definedName name="______DAT16" localSheetId="8">[7]Sheet1!#REF!</definedName>
    <definedName name="______DAT16" localSheetId="5">[7]Sheet1!#REF!</definedName>
    <definedName name="______DAT16">[7]Sheet1!#REF!</definedName>
    <definedName name="______DAT17" localSheetId="6">[7]Sheet1!#REF!</definedName>
    <definedName name="______DAT17" localSheetId="7">[5]Sheet1!#REF!</definedName>
    <definedName name="______DAT17" localSheetId="8">[7]Sheet1!#REF!</definedName>
    <definedName name="______DAT17" localSheetId="5">[7]Sheet1!#REF!</definedName>
    <definedName name="______DAT17">[7]Sheet1!#REF!</definedName>
    <definedName name="______DAT18" localSheetId="6">[7]Sheet1!#REF!</definedName>
    <definedName name="______DAT18" localSheetId="7">[5]Sheet1!#REF!</definedName>
    <definedName name="______DAT18" localSheetId="8">[7]Sheet1!#REF!</definedName>
    <definedName name="______DAT18" localSheetId="5">[7]Sheet1!#REF!</definedName>
    <definedName name="______DAT18">[7]Sheet1!#REF!</definedName>
    <definedName name="______DAT19" localSheetId="6">[7]Sheet1!#REF!</definedName>
    <definedName name="______DAT19" localSheetId="7">[5]Sheet1!#REF!</definedName>
    <definedName name="______DAT19" localSheetId="8">[7]Sheet1!#REF!</definedName>
    <definedName name="______DAT19" localSheetId="5">[7]Sheet1!#REF!</definedName>
    <definedName name="______DAT19">[7]Sheet1!#REF!</definedName>
    <definedName name="______dd1" localSheetId="6" hidden="1">{"pl_t&amp;d",#N/A,FALSE,"p&amp;l_t&amp;D_01_02 (2)"}</definedName>
    <definedName name="______dd1" localSheetId="7" hidden="1">{"pl_t&amp;d",#N/A,FALSE,"p&amp;l_t&amp;D_01_02 (2)"}</definedName>
    <definedName name="______dd1" localSheetId="8" hidden="1">{"pl_t&amp;d",#N/A,FALSE,"p&amp;l_t&amp;D_01_02 (2)"}</definedName>
    <definedName name="______dd1" hidden="1">{"pl_t&amp;d",#N/A,FALSE,"p&amp;l_t&amp;D_01_02 (2)"}</definedName>
    <definedName name="______dem2" localSheetId="6" hidden="1">{"pl_t&amp;d",#N/A,FALSE,"p&amp;l_t&amp;D_01_02 (2)"}</definedName>
    <definedName name="______dem2" localSheetId="7" hidden="1">{"pl_t&amp;d",#N/A,FALSE,"p&amp;l_t&amp;D_01_02 (2)"}</definedName>
    <definedName name="______dem2" localSheetId="8" hidden="1">{"pl_t&amp;d",#N/A,FALSE,"p&amp;l_t&amp;D_01_02 (2)"}</definedName>
    <definedName name="______dem2" hidden="1">{"pl_t&amp;d",#N/A,FALSE,"p&amp;l_t&amp;D_01_02 (2)"}</definedName>
    <definedName name="______dem3" localSheetId="6" hidden="1">{"pl_t&amp;d",#N/A,FALSE,"p&amp;l_t&amp;D_01_02 (2)"}</definedName>
    <definedName name="______dem3" localSheetId="7" hidden="1">{"pl_t&amp;d",#N/A,FALSE,"p&amp;l_t&amp;D_01_02 (2)"}</definedName>
    <definedName name="______dem3" localSheetId="8" hidden="1">{"pl_t&amp;d",#N/A,FALSE,"p&amp;l_t&amp;D_01_02 (2)"}</definedName>
    <definedName name="______dem3" hidden="1">{"pl_t&amp;d",#N/A,FALSE,"p&amp;l_t&amp;D_01_02 (2)"}</definedName>
    <definedName name="______den8" localSheetId="6" hidden="1">{"pl_t&amp;d",#N/A,FALSE,"p&amp;l_t&amp;D_01_02 (2)"}</definedName>
    <definedName name="______den8" localSheetId="7" hidden="1">{"pl_t&amp;d",#N/A,FALSE,"p&amp;l_t&amp;D_01_02 (2)"}</definedName>
    <definedName name="______den8" localSheetId="8" hidden="1">{"pl_t&amp;d",#N/A,FALSE,"p&amp;l_t&amp;D_01_02 (2)"}</definedName>
    <definedName name="______den8" hidden="1">{"pl_t&amp;d",#N/A,FALSE,"p&amp;l_t&amp;D_01_02 (2)"}</definedName>
    <definedName name="______fin2" localSheetId="6" hidden="1">{"pl_t&amp;d",#N/A,FALSE,"p&amp;l_t&amp;D_01_02 (2)"}</definedName>
    <definedName name="______fin2" localSheetId="7" hidden="1">{"pl_t&amp;d",#N/A,FALSE,"p&amp;l_t&amp;D_01_02 (2)"}</definedName>
    <definedName name="______fin2" localSheetId="8" hidden="1">{"pl_t&amp;d",#N/A,FALSE,"p&amp;l_t&amp;D_01_02 (2)"}</definedName>
    <definedName name="______fin2" hidden="1">{"pl_t&amp;d",#N/A,FALSE,"p&amp;l_t&amp;D_01_02 (2)"}</definedName>
    <definedName name="______for5" localSheetId="6" hidden="1">{"pl_t&amp;d",#N/A,FALSE,"p&amp;l_t&amp;D_01_02 (2)"}</definedName>
    <definedName name="______for5" localSheetId="7" hidden="1">{"pl_t&amp;d",#N/A,FALSE,"p&amp;l_t&amp;D_01_02 (2)"}</definedName>
    <definedName name="______for5" localSheetId="8" hidden="1">{"pl_t&amp;d",#N/A,FALSE,"p&amp;l_t&amp;D_01_02 (2)"}</definedName>
    <definedName name="______for5" hidden="1">{"pl_t&amp;d",#N/A,FALSE,"p&amp;l_t&amp;D_01_02 (2)"}</definedName>
    <definedName name="______G1" localSheetId="6">#REF!</definedName>
    <definedName name="______G1" localSheetId="7">#REF!</definedName>
    <definedName name="______G1" localSheetId="8">#REF!</definedName>
    <definedName name="______G1" localSheetId="5">#REF!</definedName>
    <definedName name="______G1">#REF!</definedName>
    <definedName name="______IED1" localSheetId="6">#REF!</definedName>
    <definedName name="______IED1" localSheetId="7">#REF!</definedName>
    <definedName name="______IED1" localSheetId="8">#REF!</definedName>
    <definedName name="______IED1" localSheetId="5">#REF!</definedName>
    <definedName name="______IED1">#REF!</definedName>
    <definedName name="______IED2" localSheetId="6">#REF!</definedName>
    <definedName name="______IED2" localSheetId="7">#REF!</definedName>
    <definedName name="______IED2" localSheetId="8">#REF!</definedName>
    <definedName name="______IED2" localSheetId="5">#REF!</definedName>
    <definedName name="______IED2">#REF!</definedName>
    <definedName name="______j3" localSheetId="6" hidden="1">{"pl_t&amp;d",#N/A,FALSE,"p&amp;l_t&amp;D_01_02 (2)"}</definedName>
    <definedName name="______j3" localSheetId="7" hidden="1">{"pl_t&amp;d",#N/A,FALSE,"p&amp;l_t&amp;D_01_02 (2)"}</definedName>
    <definedName name="______j3" localSheetId="8" hidden="1">{"pl_t&amp;d",#N/A,FALSE,"p&amp;l_t&amp;D_01_02 (2)"}</definedName>
    <definedName name="______j3" hidden="1">{"pl_t&amp;d",#N/A,FALSE,"p&amp;l_t&amp;D_01_02 (2)"}</definedName>
    <definedName name="______j4" localSheetId="6" hidden="1">{"pl_t&amp;d",#N/A,FALSE,"p&amp;l_t&amp;D_01_02 (2)"}</definedName>
    <definedName name="______j4" localSheetId="7" hidden="1">{"pl_t&amp;d",#N/A,FALSE,"p&amp;l_t&amp;D_01_02 (2)"}</definedName>
    <definedName name="______j4" localSheetId="8" hidden="1">{"pl_t&amp;d",#N/A,FALSE,"p&amp;l_t&amp;D_01_02 (2)"}</definedName>
    <definedName name="______j4" hidden="1">{"pl_t&amp;d",#N/A,FALSE,"p&amp;l_t&amp;D_01_02 (2)"}</definedName>
    <definedName name="______j5" localSheetId="6" hidden="1">{"pl_t&amp;d",#N/A,FALSE,"p&amp;l_t&amp;D_01_02 (2)"}</definedName>
    <definedName name="______j5" localSheetId="7" hidden="1">{"pl_t&amp;d",#N/A,FALSE,"p&amp;l_t&amp;D_01_02 (2)"}</definedName>
    <definedName name="______j5" localSheetId="8" hidden="1">{"pl_t&amp;d",#N/A,FALSE,"p&amp;l_t&amp;D_01_02 (2)"}</definedName>
    <definedName name="______j5" hidden="1">{"pl_t&amp;d",#N/A,FALSE,"p&amp;l_t&amp;D_01_02 (2)"}</definedName>
    <definedName name="_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_jan05" hidden="1">{#N/A,#N/A,FALSE,"1.1";#N/A,#N/A,FALSE,"1.1a";#N/A,#N/A,FALSE,"1.1b";#N/A,#N/A,FALSE,"1.1c";#N/A,#N/A,FALSE,"1.1e";#N/A,#N/A,FALSE,"1.1f";#N/A,#N/A,FALSE,"1.1g";#N/A,#N/A,FALSE,"1.1h_T";#N/A,#N/A,FALSE,"1.1h_D";#N/A,#N/A,FALSE,"1.2";#N/A,#N/A,FALSE,"1.3";#N/A,#N/A,FALSE,"1.3b";#N/A,#N/A,FALSE,"1.4";#N/A,#N/A,FALSE,"1.5";#N/A,#N/A,FALSE,"1.6";#N/A,#N/A,FALSE,"2.1";#N/A,#N/A,FALSE,"SOD";#N/A,#N/A,FALSE,"OL";#N/A,#N/A,FALSE,"CF"}</definedName>
    <definedName name="______jpl1" localSheetId="6" hidden="1">#REF!</definedName>
    <definedName name="______jpl1" localSheetId="7" hidden="1">#REF!</definedName>
    <definedName name="______jpl1" localSheetId="8" hidden="1">#REF!</definedName>
    <definedName name="______jpl1" localSheetId="5" hidden="1">#REF!</definedName>
    <definedName name="______jpl1" hidden="1">#REF!</definedName>
    <definedName name="______k1" localSheetId="6" hidden="1">{"pl_t&amp;d",#N/A,FALSE,"p&amp;l_t&amp;D_01_02 (2)"}</definedName>
    <definedName name="______k1" localSheetId="7" hidden="1">{"pl_t&amp;d",#N/A,FALSE,"p&amp;l_t&amp;D_01_02 (2)"}</definedName>
    <definedName name="______k1" localSheetId="8" hidden="1">{"pl_t&amp;d",#N/A,FALSE,"p&amp;l_t&amp;D_01_02 (2)"}</definedName>
    <definedName name="______k1" hidden="1">{"pl_t&amp;d",#N/A,FALSE,"p&amp;l_t&amp;D_01_02 (2)"}</definedName>
    <definedName name="______Mar06" localSheetId="6">[5]Newabstract!#REF!</definedName>
    <definedName name="______Mar06" localSheetId="7">[6]Newabstract!#REF!</definedName>
    <definedName name="______Mar06" localSheetId="8">[5]Newabstract!#REF!</definedName>
    <definedName name="______Mar06" localSheetId="5">[5]Newabstract!#REF!</definedName>
    <definedName name="______Mar06">[5]Newabstract!#REF!</definedName>
    <definedName name="______Mar09" localSheetId="6">[5]Newabstract!#REF!</definedName>
    <definedName name="______Mar09" localSheetId="7">[6]Newabstract!#REF!</definedName>
    <definedName name="______Mar09" localSheetId="8">[5]Newabstract!#REF!</definedName>
    <definedName name="______Mar09" localSheetId="5">[5]Newabstract!#REF!</definedName>
    <definedName name="______Mar09">[5]Newabstract!#REF!</definedName>
    <definedName name="______Mar10" localSheetId="6">[5]Newabstract!#REF!</definedName>
    <definedName name="______Mar10" localSheetId="7">[6]Newabstract!#REF!</definedName>
    <definedName name="______Mar10" localSheetId="8">[5]Newabstract!#REF!</definedName>
    <definedName name="______Mar10" localSheetId="5">[5]Newabstract!#REF!</definedName>
    <definedName name="______Mar10">[5]Newabstract!#REF!</definedName>
    <definedName name="______Mar11" localSheetId="6">[5]Newabstract!#REF!</definedName>
    <definedName name="______Mar11" localSheetId="7">[6]Newabstract!#REF!</definedName>
    <definedName name="______Mar11" localSheetId="8">[5]Newabstract!#REF!</definedName>
    <definedName name="______Mar11" localSheetId="5">[5]Newabstract!#REF!</definedName>
    <definedName name="______Mar11">[5]Newabstract!#REF!</definedName>
    <definedName name="______Mar12" localSheetId="6">[5]Newabstract!#REF!</definedName>
    <definedName name="______Mar12" localSheetId="7">[6]Newabstract!#REF!</definedName>
    <definedName name="______Mar12" localSheetId="8">[5]Newabstract!#REF!</definedName>
    <definedName name="______Mar12" localSheetId="5">[5]Newabstract!#REF!</definedName>
    <definedName name="______Mar12">[5]Newabstract!#REF!</definedName>
    <definedName name="______Mar13" localSheetId="6">[5]Newabstract!#REF!</definedName>
    <definedName name="______Mar13" localSheetId="7">[6]Newabstract!#REF!</definedName>
    <definedName name="______Mar13" localSheetId="8">[5]Newabstract!#REF!</definedName>
    <definedName name="______Mar13" localSheetId="5">[5]Newabstract!#REF!</definedName>
    <definedName name="______Mar13">[5]Newabstract!#REF!</definedName>
    <definedName name="______Mar16" localSheetId="6">[5]Newabstract!#REF!</definedName>
    <definedName name="______Mar16" localSheetId="7">[6]Newabstract!#REF!</definedName>
    <definedName name="______Mar16" localSheetId="8">[5]Newabstract!#REF!</definedName>
    <definedName name="______Mar16" localSheetId="5">[5]Newabstract!#REF!</definedName>
    <definedName name="______Mar16">[5]Newabstract!#REF!</definedName>
    <definedName name="______Mar17" localSheetId="6">[5]Newabstract!#REF!</definedName>
    <definedName name="______Mar17" localSheetId="7">[6]Newabstract!#REF!</definedName>
    <definedName name="______Mar17" localSheetId="8">[5]Newabstract!#REF!</definedName>
    <definedName name="______Mar17" localSheetId="5">[5]Newabstract!#REF!</definedName>
    <definedName name="______Mar17">[5]Newabstract!#REF!</definedName>
    <definedName name="______Mar18" localSheetId="6">[5]Newabstract!#REF!</definedName>
    <definedName name="______Mar18" localSheetId="7">[6]Newabstract!#REF!</definedName>
    <definedName name="______Mar18" localSheetId="8">[5]Newabstract!#REF!</definedName>
    <definedName name="______Mar18" localSheetId="5">[5]Newabstract!#REF!</definedName>
    <definedName name="______Mar18">[5]Newabstract!#REF!</definedName>
    <definedName name="______Mar19" localSheetId="6">[5]Newabstract!#REF!</definedName>
    <definedName name="______Mar19" localSheetId="7">[6]Newabstract!#REF!</definedName>
    <definedName name="______Mar19" localSheetId="8">[5]Newabstract!#REF!</definedName>
    <definedName name="______Mar19" localSheetId="5">[5]Newabstract!#REF!</definedName>
    <definedName name="______Mar19">[5]Newabstract!#REF!</definedName>
    <definedName name="______Mar20" localSheetId="6">[5]Newabstract!#REF!</definedName>
    <definedName name="______Mar20" localSheetId="7">[6]Newabstract!#REF!</definedName>
    <definedName name="______Mar20" localSheetId="8">[5]Newabstract!#REF!</definedName>
    <definedName name="______Mar20" localSheetId="5">[5]Newabstract!#REF!</definedName>
    <definedName name="______Mar20">[5]Newabstract!#REF!</definedName>
    <definedName name="______Mar23" localSheetId="6">[5]Newabstract!#REF!</definedName>
    <definedName name="______Mar23" localSheetId="7">[6]Newabstract!#REF!</definedName>
    <definedName name="______Mar23" localSheetId="8">[5]Newabstract!#REF!</definedName>
    <definedName name="______Mar23" localSheetId="5">[5]Newabstract!#REF!</definedName>
    <definedName name="______Mar23">[5]Newabstract!#REF!</definedName>
    <definedName name="______Mar24" localSheetId="6">[5]Newabstract!#REF!</definedName>
    <definedName name="______Mar24" localSheetId="7">[6]Newabstract!#REF!</definedName>
    <definedName name="______Mar24" localSheetId="8">[5]Newabstract!#REF!</definedName>
    <definedName name="______Mar24" localSheetId="5">[5]Newabstract!#REF!</definedName>
    <definedName name="______Mar24">[5]Newabstract!#REF!</definedName>
    <definedName name="______Mar25" localSheetId="6">[5]Newabstract!#REF!</definedName>
    <definedName name="______Mar25" localSheetId="7">[6]Newabstract!#REF!</definedName>
    <definedName name="______Mar25" localSheetId="8">[5]Newabstract!#REF!</definedName>
    <definedName name="______Mar25" localSheetId="5">[5]Newabstract!#REF!</definedName>
    <definedName name="______Mar25">[5]Newabstract!#REF!</definedName>
    <definedName name="______Mar26" localSheetId="6">[5]Newabstract!#REF!</definedName>
    <definedName name="______Mar26" localSheetId="7">[6]Newabstract!#REF!</definedName>
    <definedName name="______Mar26" localSheetId="8">[5]Newabstract!#REF!</definedName>
    <definedName name="______Mar26" localSheetId="5">[5]Newabstract!#REF!</definedName>
    <definedName name="______Mar26">[5]Newabstract!#REF!</definedName>
    <definedName name="______Mar27" localSheetId="6">[5]Newabstract!#REF!</definedName>
    <definedName name="______Mar27" localSheetId="7">[6]Newabstract!#REF!</definedName>
    <definedName name="______Mar27" localSheetId="8">[5]Newabstract!#REF!</definedName>
    <definedName name="______Mar27" localSheetId="5">[5]Newabstract!#REF!</definedName>
    <definedName name="______Mar27">[5]Newabstract!#REF!</definedName>
    <definedName name="______Mar28" localSheetId="6">[5]Newabstract!#REF!</definedName>
    <definedName name="______Mar28" localSheetId="7">[6]Newabstract!#REF!</definedName>
    <definedName name="______Mar28" localSheetId="8">[5]Newabstract!#REF!</definedName>
    <definedName name="______Mar28" localSheetId="5">[5]Newabstract!#REF!</definedName>
    <definedName name="______Mar28">[5]Newabstract!#REF!</definedName>
    <definedName name="______Mar30" localSheetId="6">[5]Newabstract!#REF!</definedName>
    <definedName name="______Mar30" localSheetId="7">[6]Newabstract!#REF!</definedName>
    <definedName name="______Mar30" localSheetId="8">[5]Newabstract!#REF!</definedName>
    <definedName name="______Mar30" localSheetId="5">[5]Newabstract!#REF!</definedName>
    <definedName name="______Mar30">[5]Newabstract!#REF!</definedName>
    <definedName name="______Mar31" localSheetId="6">[5]Newabstract!#REF!</definedName>
    <definedName name="______Mar31" localSheetId="7">[6]Newabstract!#REF!</definedName>
    <definedName name="______Mar31" localSheetId="8">[5]Newabstract!#REF!</definedName>
    <definedName name="______Mar31" localSheetId="5">[5]Newabstract!#REF!</definedName>
    <definedName name="______Mar31">[5]Newabstract!#REF!</definedName>
    <definedName name="_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_mp3" hidden="1">{#N/A,#N/A,FALSE,"1.1";#N/A,#N/A,FALSE,"1.1a";#N/A,#N/A,FALSE,"1.1b";#N/A,#N/A,FALSE,"1.1c";#N/A,#N/A,FALSE,"1.1e";#N/A,#N/A,FALSE,"1.1f";#N/A,#N/A,FALSE,"1.1g";#N/A,#N/A,FALSE,"1.1h_T";#N/A,#N/A,FALSE,"1.1h_D";#N/A,#N/A,FALSE,"1.2";#N/A,#N/A,FALSE,"1.3";#N/A,#N/A,FALSE,"1.3b";#N/A,#N/A,FALSE,"1.4";#N/A,#N/A,FALSE,"1.5";#N/A,#N/A,FALSE,"1.6";#N/A,#N/A,FALSE,"2.1";#N/A,#N/A,FALSE,"SOD";#N/A,#N/A,FALSE,"OL";#N/A,#N/A,FALSE,"CF"}</definedName>
    <definedName name="______new1" localSheetId="6" hidden="1">{"pl_t&amp;d",#N/A,FALSE,"p&amp;l_t&amp;D_01_02 (2)"}</definedName>
    <definedName name="______new1" localSheetId="7" hidden="1">{"pl_t&amp;d",#N/A,FALSE,"p&amp;l_t&amp;D_01_02 (2)"}</definedName>
    <definedName name="______new1" localSheetId="8" hidden="1">{"pl_t&amp;d",#N/A,FALSE,"p&amp;l_t&amp;D_01_02 (2)"}</definedName>
    <definedName name="______new1" hidden="1">{"pl_t&amp;d",#N/A,FALSE,"p&amp;l_t&amp;D_01_02 (2)"}</definedName>
    <definedName name="______no1" localSheetId="6" hidden="1">{"pl_t&amp;d",#N/A,FALSE,"p&amp;l_t&amp;D_01_02 (2)"}</definedName>
    <definedName name="______no1" localSheetId="7" hidden="1">{"pl_t&amp;d",#N/A,FALSE,"p&amp;l_t&amp;D_01_02 (2)"}</definedName>
    <definedName name="______no1" localSheetId="8" hidden="1">{"pl_t&amp;d",#N/A,FALSE,"p&amp;l_t&amp;D_01_02 (2)"}</definedName>
    <definedName name="______no1" hidden="1">{"pl_t&amp;d",#N/A,FALSE,"p&amp;l_t&amp;D_01_02 (2)"}</definedName>
    <definedName name="______not1" localSheetId="6" hidden="1">{"pl_t&amp;d",#N/A,FALSE,"p&amp;l_t&amp;D_01_02 (2)"}</definedName>
    <definedName name="______not1" localSheetId="7" hidden="1">{"pl_t&amp;d",#N/A,FALSE,"p&amp;l_t&amp;D_01_02 (2)"}</definedName>
    <definedName name="______not1" localSheetId="8" hidden="1">{"pl_t&amp;d",#N/A,FALSE,"p&amp;l_t&amp;D_01_02 (2)"}</definedName>
    <definedName name="______not1" hidden="1">{"pl_t&amp;d",#N/A,FALSE,"p&amp;l_t&amp;D_01_02 (2)"}</definedName>
    <definedName name="______p1" localSheetId="6" hidden="1">{"pl_t&amp;d",#N/A,FALSE,"p&amp;l_t&amp;D_01_02 (2)"}</definedName>
    <definedName name="______p1" localSheetId="7" hidden="1">{"pl_t&amp;d",#N/A,FALSE,"p&amp;l_t&amp;D_01_02 (2)"}</definedName>
    <definedName name="______p1" localSheetId="8" hidden="1">{"pl_t&amp;d",#N/A,FALSE,"p&amp;l_t&amp;D_01_02 (2)"}</definedName>
    <definedName name="______p1" hidden="1">{"pl_t&amp;d",#N/A,FALSE,"p&amp;l_t&amp;D_01_02 (2)"}</definedName>
    <definedName name="______p2" localSheetId="6" hidden="1">{"pl_td_01_02",#N/A,FALSE,"p&amp;l_t&amp;D_01_02 (2)"}</definedName>
    <definedName name="______p2" localSheetId="7" hidden="1">{"pl_td_01_02",#N/A,FALSE,"p&amp;l_t&amp;D_01_02 (2)"}</definedName>
    <definedName name="______p2" localSheetId="8" hidden="1">{"pl_td_01_02",#N/A,FALSE,"p&amp;l_t&amp;D_01_02 (2)"}</definedName>
    <definedName name="______p2" hidden="1">{"pl_td_01_02",#N/A,FALSE,"p&amp;l_t&amp;D_01_02 (2)"}</definedName>
    <definedName name="______p3" localSheetId="6" hidden="1">{"pl_t&amp;d",#N/A,FALSE,"p&amp;l_t&amp;D_01_02 (2)"}</definedName>
    <definedName name="______p3" localSheetId="7" hidden="1">{"pl_t&amp;d",#N/A,FALSE,"p&amp;l_t&amp;D_01_02 (2)"}</definedName>
    <definedName name="______p3" localSheetId="8" hidden="1">{"pl_t&amp;d",#N/A,FALSE,"p&amp;l_t&amp;D_01_02 (2)"}</definedName>
    <definedName name="______p3" hidden="1">{"pl_t&amp;d",#N/A,FALSE,"p&amp;l_t&amp;D_01_02 (2)"}</definedName>
    <definedName name="______p4" localSheetId="6" hidden="1">{"pl_t&amp;d",#N/A,FALSE,"p&amp;l_t&amp;D_01_02 (2)"}</definedName>
    <definedName name="______p4" localSheetId="7" hidden="1">{"pl_t&amp;d",#N/A,FALSE,"p&amp;l_t&amp;D_01_02 (2)"}</definedName>
    <definedName name="______p4" localSheetId="8" hidden="1">{"pl_t&amp;d",#N/A,FALSE,"p&amp;l_t&amp;D_01_02 (2)"}</definedName>
    <definedName name="______p4" hidden="1">{"pl_t&amp;d",#N/A,FALSE,"p&amp;l_t&amp;D_01_02 (2)"}</definedName>
    <definedName name="______pp2" localSheetId="6">#REF!</definedName>
    <definedName name="______pp2" localSheetId="7">#REF!</definedName>
    <definedName name="______pp2" localSheetId="8">#REF!</definedName>
    <definedName name="______pp2" localSheetId="5">#REF!</definedName>
    <definedName name="______pp2">#REF!</definedName>
    <definedName name="______q2" localSheetId="6" hidden="1">{"pl_t&amp;d",#N/A,FALSE,"p&amp;l_t&amp;D_01_02 (2)"}</definedName>
    <definedName name="______q2" localSheetId="7" hidden="1">{"pl_t&amp;d",#N/A,FALSE,"p&amp;l_t&amp;D_01_02 (2)"}</definedName>
    <definedName name="______q2" localSheetId="8" hidden="1">{"pl_t&amp;d",#N/A,FALSE,"p&amp;l_t&amp;D_01_02 (2)"}</definedName>
    <definedName name="______q2" hidden="1">{"pl_t&amp;d",#N/A,FALSE,"p&amp;l_t&amp;D_01_02 (2)"}</definedName>
    <definedName name="______q3" localSheetId="6" hidden="1">{"pl_t&amp;d",#N/A,FALSE,"p&amp;l_t&amp;D_01_02 (2)"}</definedName>
    <definedName name="______q3" localSheetId="7" hidden="1">{"pl_t&amp;d",#N/A,FALSE,"p&amp;l_t&amp;D_01_02 (2)"}</definedName>
    <definedName name="______q3" localSheetId="8" hidden="1">{"pl_t&amp;d",#N/A,FALSE,"p&amp;l_t&amp;D_01_02 (2)"}</definedName>
    <definedName name="______q3" hidden="1">{"pl_t&amp;d",#N/A,FALSE,"p&amp;l_t&amp;D_01_02 (2)"}</definedName>
    <definedName name="______s1" localSheetId="6" hidden="1">{"pl_t&amp;d",#N/A,FALSE,"p&amp;l_t&amp;D_01_02 (2)"}</definedName>
    <definedName name="______s1" localSheetId="7" hidden="1">{"pl_t&amp;d",#N/A,FALSE,"p&amp;l_t&amp;D_01_02 (2)"}</definedName>
    <definedName name="______s1" localSheetId="8" hidden="1">{"pl_t&amp;d",#N/A,FALSE,"p&amp;l_t&amp;D_01_02 (2)"}</definedName>
    <definedName name="______s1" hidden="1">{"pl_t&amp;d",#N/A,FALSE,"p&amp;l_t&amp;D_01_02 (2)"}</definedName>
    <definedName name="______S180" localSheetId="6">[10]S3_GRP_CA!#REF!</definedName>
    <definedName name="______S180" localSheetId="7">[9]S3_GRP_CA!#REF!</definedName>
    <definedName name="______S180" localSheetId="8">[10]S3_GRP_CA!#REF!</definedName>
    <definedName name="______S180" localSheetId="5">[10]S3_GRP_CA!#REF!</definedName>
    <definedName name="______S180">[10]S3_GRP_CA!#REF!</definedName>
    <definedName name="______s2" localSheetId="6" hidden="1">{"pl_t&amp;d",#N/A,FALSE,"p&amp;l_t&amp;D_01_02 (2)"}</definedName>
    <definedName name="______s2" localSheetId="7" hidden="1">{"pl_t&amp;d",#N/A,FALSE,"p&amp;l_t&amp;D_01_02 (2)"}</definedName>
    <definedName name="______s2" localSheetId="8" hidden="1">{"pl_t&amp;d",#N/A,FALSE,"p&amp;l_t&amp;D_01_02 (2)"}</definedName>
    <definedName name="______s2" hidden="1">{"pl_t&amp;d",#N/A,FALSE,"p&amp;l_t&amp;D_01_02 (2)"}</definedName>
    <definedName name="______S6" localSheetId="6">[4]S5_CO_MA!#REF!</definedName>
    <definedName name="______S6" localSheetId="7">[4]S5_CO_MA!#REF!</definedName>
    <definedName name="______S6" localSheetId="8">[4]S5_CO_MA!#REF!</definedName>
    <definedName name="______S6" localSheetId="5">[4]S5_CO_MA!#REF!</definedName>
    <definedName name="______S6">[4]S5_CO_MA!#REF!</definedName>
    <definedName name="______SL1" localSheetId="6">[8]Salient1!#REF!</definedName>
    <definedName name="______SL1" localSheetId="7">[7]Salient1!#REF!</definedName>
    <definedName name="______SL1" localSheetId="8">[8]Salient1!#REF!</definedName>
    <definedName name="______SL1" localSheetId="5">[8]Salient1!#REF!</definedName>
    <definedName name="______SL1">[8]Salient1!#REF!</definedName>
    <definedName name="______SL2" localSheetId="6">[8]Salient1!#REF!</definedName>
    <definedName name="______SL2" localSheetId="7">[7]Salient1!#REF!</definedName>
    <definedName name="______SL2" localSheetId="8">[8]Salient1!#REF!</definedName>
    <definedName name="______SL2" localSheetId="5">[8]Salient1!#REF!</definedName>
    <definedName name="______SL2">[8]Salient1!#REF!</definedName>
    <definedName name="______SL3" localSheetId="6">[8]Salient1!#REF!</definedName>
    <definedName name="______SL3" localSheetId="7">[7]Salient1!#REF!</definedName>
    <definedName name="______SL3" localSheetId="8">[8]Salient1!#REF!</definedName>
    <definedName name="______SL3" localSheetId="5">[8]Salient1!#REF!</definedName>
    <definedName name="______SL3">[8]Salient1!#REF!</definedName>
    <definedName name="______SPR1" localSheetId="6">#REF!</definedName>
    <definedName name="______SPR1" localSheetId="7">#REF!</definedName>
    <definedName name="______SPR1" localSheetId="8">#REF!</definedName>
    <definedName name="______SPR1" localSheetId="5">#REF!</definedName>
    <definedName name="______SPR1">#REF!</definedName>
    <definedName name="______spr2" localSheetId="6">#REF!</definedName>
    <definedName name="______spr2" localSheetId="7">#REF!</definedName>
    <definedName name="______spr2" localSheetId="8">#REF!</definedName>
    <definedName name="______spr2" localSheetId="5">#REF!</definedName>
    <definedName name="______spr2">#REF!</definedName>
    <definedName name="______ss1" localSheetId="6" hidden="1">{"pl_t&amp;d",#N/A,FALSE,"p&amp;l_t&amp;D_01_02 (2)"}</definedName>
    <definedName name="______ss1" localSheetId="7" hidden="1">{"pl_t&amp;d",#N/A,FALSE,"p&amp;l_t&amp;D_01_02 (2)"}</definedName>
    <definedName name="______ss1" localSheetId="8" hidden="1">{"pl_t&amp;d",#N/A,FALSE,"p&amp;l_t&amp;D_01_02 (2)"}</definedName>
    <definedName name="______ss1" hidden="1">{"pl_t&amp;d",#N/A,FALSE,"p&amp;l_t&amp;D_01_02 (2)"}</definedName>
    <definedName name="______usd1" localSheetId="6">'[3]cash budget'!#REF!</definedName>
    <definedName name="______usd1" localSheetId="7">'[3]cash budget'!#REF!</definedName>
    <definedName name="______usd1" localSheetId="8">'[3]cash budget'!#REF!</definedName>
    <definedName name="______usd1" localSheetId="5">'[3]cash budget'!#REF!</definedName>
    <definedName name="______usd1">'[3]cash budget'!#REF!</definedName>
    <definedName name="______usd2" localSheetId="6">'[3]cash budget'!#REF!</definedName>
    <definedName name="______usd2" localSheetId="7">'[3]cash budget'!#REF!</definedName>
    <definedName name="______usd2" localSheetId="8">'[3]cash budget'!#REF!</definedName>
    <definedName name="______usd2" localSheetId="5">'[3]cash budget'!#REF!</definedName>
    <definedName name="______usd2">'[3]cash budget'!#REF!</definedName>
    <definedName name="______usd3" localSheetId="6">'[3]cash budget'!#REF!</definedName>
    <definedName name="______usd3" localSheetId="7">'[3]cash budget'!#REF!</definedName>
    <definedName name="______usd3" localSheetId="8">'[3]cash budget'!#REF!</definedName>
    <definedName name="______usd3" localSheetId="5">'[3]cash budget'!#REF!</definedName>
    <definedName name="______usd3">'[3]cash budget'!#REF!</definedName>
    <definedName name="______usd4" localSheetId="6">'[3]cash budget'!#REF!</definedName>
    <definedName name="______usd4" localSheetId="7">'[3]cash budget'!#REF!</definedName>
    <definedName name="______usd4" localSheetId="8">'[3]cash budget'!#REF!</definedName>
    <definedName name="______usd4" localSheetId="5">'[3]cash budget'!#REF!</definedName>
    <definedName name="______usd4">'[3]cash budget'!#REF!</definedName>
    <definedName name="______xlnm._FilterDatabase_1" localSheetId="6">#REF!</definedName>
    <definedName name="______xlnm._FilterDatabase_1" localSheetId="7">#REF!</definedName>
    <definedName name="______xlnm._FilterDatabase_1" localSheetId="8">#REF!</definedName>
    <definedName name="______xlnm._FilterDatabase_1" localSheetId="5">#REF!</definedName>
    <definedName name="______xlnm._FilterDatabase_1">#REF!</definedName>
    <definedName name="______xlnm.Database">"#REF!"</definedName>
    <definedName name="______xlnm.Print_Area">"#REF!"</definedName>
    <definedName name="______xlnm.Print_Titles">"#REF!"</definedName>
    <definedName name="_____A1000000">"#REF!"</definedName>
    <definedName name="_____a3" localSheetId="6" hidden="1">{"pl_t&amp;d",#N/A,FALSE,"p&amp;l_t&amp;D_01_02 (2)"}</definedName>
    <definedName name="_____a3" localSheetId="7" hidden="1">{"pl_t&amp;d",#N/A,FALSE,"p&amp;l_t&amp;D_01_02 (2)"}</definedName>
    <definedName name="_____a3" localSheetId="8" hidden="1">{"pl_t&amp;d",#N/A,FALSE,"p&amp;l_t&amp;D_01_02 (2)"}</definedName>
    <definedName name="_____a3" hidden="1">{"pl_t&amp;d",#N/A,FALSE,"p&amp;l_t&amp;D_01_02 (2)"}</definedName>
    <definedName name="_____A342542" localSheetId="6">#REF!</definedName>
    <definedName name="_____A342542" localSheetId="7">#REF!</definedName>
    <definedName name="_____A342542" localSheetId="8">#REF!</definedName>
    <definedName name="_____A342542" localSheetId="5">#REF!</definedName>
    <definedName name="_____A342542">#REF!</definedName>
    <definedName name="_____A920720" localSheetId="6">#REF!</definedName>
    <definedName name="_____A920720" localSheetId="7">#REF!</definedName>
    <definedName name="_____A920720" localSheetId="8">#REF!</definedName>
    <definedName name="_____A920720" localSheetId="5">#REF!</definedName>
    <definedName name="_____A920720">#REF!</definedName>
    <definedName name="_____aa1" localSheetId="6" hidden="1">{"pl_t&amp;d",#N/A,FALSE,"p&amp;l_t&amp;D_01_02 (2)"}</definedName>
    <definedName name="_____aa1" localSheetId="7" hidden="1">{"pl_t&amp;d",#N/A,FALSE,"p&amp;l_t&amp;D_01_02 (2)"}</definedName>
    <definedName name="_____aa1" localSheetId="8" hidden="1">{"pl_t&amp;d",#N/A,FALSE,"p&amp;l_t&amp;D_01_02 (2)"}</definedName>
    <definedName name="_____aa1" hidden="1">{"pl_t&amp;d",#N/A,FALSE,"p&amp;l_t&amp;D_01_02 (2)"}</definedName>
    <definedName name="_____Apr02">#N/A</definedName>
    <definedName name="_____Apr03">#N/A</definedName>
    <definedName name="_____Apr04">#N/A</definedName>
    <definedName name="_____Apr05">#N/A</definedName>
    <definedName name="_____Apr06">#N/A</definedName>
    <definedName name="_____Apr07">#N/A</definedName>
    <definedName name="_____Apr08">#N/A</definedName>
    <definedName name="_____Apr09">#N/A</definedName>
    <definedName name="_____Apr10">#N/A</definedName>
    <definedName name="_____Apr11">#N/A</definedName>
    <definedName name="_____Apr13">#N/A</definedName>
    <definedName name="_____Apr14">#N/A</definedName>
    <definedName name="_____Apr15">#N/A</definedName>
    <definedName name="_____Apr16">#N/A</definedName>
    <definedName name="_____Apr17">#N/A</definedName>
    <definedName name="_____Apr20">#N/A</definedName>
    <definedName name="_____Apr21">#N/A</definedName>
    <definedName name="_____Apr22">#N/A</definedName>
    <definedName name="_____Apr23">#N/A</definedName>
    <definedName name="_____Apr24">#N/A</definedName>
    <definedName name="_____Apr27">#N/A</definedName>
    <definedName name="_____Apr28">#N/A</definedName>
    <definedName name="_____Apr29">#N/A</definedName>
    <definedName name="_____Apr30">#N/A</definedName>
    <definedName name="_____B1" localSheetId="6" hidden="1">{"pl_t&amp;d",#N/A,FALSE,"p&amp;l_t&amp;D_01_02 (2)"}</definedName>
    <definedName name="_____B1" localSheetId="7" hidden="1">{"pl_t&amp;d",#N/A,FALSE,"p&amp;l_t&amp;D_01_02 (2)"}</definedName>
    <definedName name="_____B1" localSheetId="8" hidden="1">{"pl_t&amp;d",#N/A,FALSE,"p&amp;l_t&amp;D_01_02 (2)"}</definedName>
    <definedName name="_____B1" hidden="1">{"pl_t&amp;d",#N/A,FALSE,"p&amp;l_t&amp;D_01_02 (2)"}</definedName>
    <definedName name="_____BSD1">"#REF!"</definedName>
    <definedName name="_____BSD2">"#REF!"</definedName>
    <definedName name="_____DAT12">#N/A</definedName>
    <definedName name="_____DAT13">#N/A</definedName>
    <definedName name="_____DAT15">#N/A</definedName>
    <definedName name="_____DAT16">#N/A</definedName>
    <definedName name="_____DAT17">#N/A</definedName>
    <definedName name="_____DAT18">#N/A</definedName>
    <definedName name="_____DAT19">#N/A</definedName>
    <definedName name="_____dd1">#N/A</definedName>
    <definedName name="_____dem2">#N/A</definedName>
    <definedName name="_____dem3">#N/A</definedName>
    <definedName name="_____den8">#N/A</definedName>
    <definedName name="_____E405120" localSheetId="6">#REF!</definedName>
    <definedName name="_____E405120" localSheetId="7">#REF!</definedName>
    <definedName name="_____E405120" localSheetId="8">#REF!</definedName>
    <definedName name="_____E405120" localSheetId="5">#REF!</definedName>
    <definedName name="_____E405120">#REF!</definedName>
    <definedName name="_____fin2" localSheetId="6" hidden="1">{"pl_t&amp;d",#N/A,FALSE,"p&amp;l_t&amp;D_01_02 (2)"}</definedName>
    <definedName name="_____fin2" localSheetId="7" hidden="1">{"pl_t&amp;d",#N/A,FALSE,"p&amp;l_t&amp;D_01_02 (2)"}</definedName>
    <definedName name="_____fin2" localSheetId="8" hidden="1">{"pl_t&amp;d",#N/A,FALSE,"p&amp;l_t&amp;D_01_02 (2)"}</definedName>
    <definedName name="_____fin2" hidden="1">{"pl_t&amp;d",#N/A,FALSE,"p&amp;l_t&amp;D_01_02 (2)"}</definedName>
    <definedName name="_____for5" localSheetId="6" hidden="1">{"pl_t&amp;d",#N/A,FALSE,"p&amp;l_t&amp;D_01_02 (2)"}</definedName>
    <definedName name="_____for5" localSheetId="7" hidden="1">{"pl_t&amp;d",#N/A,FALSE,"p&amp;l_t&amp;D_01_02 (2)"}</definedName>
    <definedName name="_____for5" localSheetId="8" hidden="1">{"pl_t&amp;d",#N/A,FALSE,"p&amp;l_t&amp;D_01_02 (2)"}</definedName>
    <definedName name="_____for5" hidden="1">{"pl_t&amp;d",#N/A,FALSE,"p&amp;l_t&amp;D_01_02 (2)"}</definedName>
    <definedName name="_____G1" localSheetId="6">#REF!</definedName>
    <definedName name="_____G1" localSheetId="7">#REF!</definedName>
    <definedName name="_____G1" localSheetId="8">#REF!</definedName>
    <definedName name="_____G1" localSheetId="5">#REF!</definedName>
    <definedName name="_____G1">#REF!</definedName>
    <definedName name="_____IED1">"#REF!"</definedName>
    <definedName name="_____IED2">"#REF!"</definedName>
    <definedName name="_____j3" localSheetId="6" hidden="1">{"pl_t&amp;d",#N/A,FALSE,"p&amp;l_t&amp;D_01_02 (2)"}</definedName>
    <definedName name="_____j3" localSheetId="7" hidden="1">{"pl_t&amp;d",#N/A,FALSE,"p&amp;l_t&amp;D_01_02 (2)"}</definedName>
    <definedName name="_____j3" localSheetId="8" hidden="1">{"pl_t&amp;d",#N/A,FALSE,"p&amp;l_t&amp;D_01_02 (2)"}</definedName>
    <definedName name="_____j3" hidden="1">{"pl_t&amp;d",#N/A,FALSE,"p&amp;l_t&amp;D_01_02 (2)"}</definedName>
    <definedName name="_____j4" localSheetId="6" hidden="1">{"pl_t&amp;d",#N/A,FALSE,"p&amp;l_t&amp;D_01_02 (2)"}</definedName>
    <definedName name="_____j4" localSheetId="7" hidden="1">{"pl_t&amp;d",#N/A,FALSE,"p&amp;l_t&amp;D_01_02 (2)"}</definedName>
    <definedName name="_____j4" localSheetId="8" hidden="1">{"pl_t&amp;d",#N/A,FALSE,"p&amp;l_t&amp;D_01_02 (2)"}</definedName>
    <definedName name="_____j4" hidden="1">{"pl_t&amp;d",#N/A,FALSE,"p&amp;l_t&amp;D_01_02 (2)"}</definedName>
    <definedName name="_____j5" localSheetId="6" hidden="1">{"pl_t&amp;d",#N/A,FALSE,"p&amp;l_t&amp;D_01_02 (2)"}</definedName>
    <definedName name="_____j5" localSheetId="7" hidden="1">{"pl_t&amp;d",#N/A,FALSE,"p&amp;l_t&amp;D_01_02 (2)"}</definedName>
    <definedName name="_____j5" localSheetId="8" hidden="1">{"pl_t&amp;d",#N/A,FALSE,"p&amp;l_t&amp;D_01_02 (2)"}</definedName>
    <definedName name="_____j5" hidden="1">{"pl_t&amp;d",#N/A,FALSE,"p&amp;l_t&amp;D_01_02 (2)"}</definedName>
    <definedName name="_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_jan05" hidden="1">{#N/A,#N/A,FALSE,"1.1";#N/A,#N/A,FALSE,"1.1a";#N/A,#N/A,FALSE,"1.1b";#N/A,#N/A,FALSE,"1.1c";#N/A,#N/A,FALSE,"1.1e";#N/A,#N/A,FALSE,"1.1f";#N/A,#N/A,FALSE,"1.1g";#N/A,#N/A,FALSE,"1.1h_T";#N/A,#N/A,FALSE,"1.1h_D";#N/A,#N/A,FALSE,"1.2";#N/A,#N/A,FALSE,"1.3";#N/A,#N/A,FALSE,"1.3b";#N/A,#N/A,FALSE,"1.4";#N/A,#N/A,FALSE,"1.5";#N/A,#N/A,FALSE,"1.6";#N/A,#N/A,FALSE,"2.1";#N/A,#N/A,FALSE,"SOD";#N/A,#N/A,FALSE,"OL";#N/A,#N/A,FALSE,"CF"}</definedName>
    <definedName name="_____jpl1" localSheetId="6" hidden="1">#REF!</definedName>
    <definedName name="_____jpl1" localSheetId="7" hidden="1">#REF!</definedName>
    <definedName name="_____jpl1" localSheetId="8" hidden="1">#REF!</definedName>
    <definedName name="_____jpl1" localSheetId="5" hidden="1">#REF!</definedName>
    <definedName name="_____jpl1" hidden="1">#REF!</definedName>
    <definedName name="_____k1" localSheetId="6" hidden="1">{"pl_t&amp;d",#N/A,FALSE,"p&amp;l_t&amp;D_01_02 (2)"}</definedName>
    <definedName name="_____k1" localSheetId="7" hidden="1">{"pl_t&amp;d",#N/A,FALSE,"p&amp;l_t&amp;D_01_02 (2)"}</definedName>
    <definedName name="_____k1" localSheetId="8" hidden="1">{"pl_t&amp;d",#N/A,FALSE,"p&amp;l_t&amp;D_01_02 (2)"}</definedName>
    <definedName name="_____k1" hidden="1">{"pl_t&amp;d",#N/A,FALSE,"p&amp;l_t&amp;D_01_02 (2)"}</definedName>
    <definedName name="_____Mar06">#N/A</definedName>
    <definedName name="_____Mar09">#N/A</definedName>
    <definedName name="_____Mar10">#N/A</definedName>
    <definedName name="_____Mar11">#N/A</definedName>
    <definedName name="_____Mar12">#N/A</definedName>
    <definedName name="_____Mar13">#N/A</definedName>
    <definedName name="_____Mar16">#N/A</definedName>
    <definedName name="_____Mar17">#N/A</definedName>
    <definedName name="_____Mar18">#N/A</definedName>
    <definedName name="_____Mar19">#N/A</definedName>
    <definedName name="_____Mar20">#N/A</definedName>
    <definedName name="_____Mar23">#N/A</definedName>
    <definedName name="_____Mar24">#N/A</definedName>
    <definedName name="_____Mar25">#N/A</definedName>
    <definedName name="_____Mar26">#N/A</definedName>
    <definedName name="_____Mar27">#N/A</definedName>
    <definedName name="_____Mar28">#N/A</definedName>
    <definedName name="_____Mar30">#N/A</definedName>
    <definedName name="_____Mar31">#N/A</definedName>
    <definedName name="_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_mp3" hidden="1">{#N/A,#N/A,FALSE,"1.1";#N/A,#N/A,FALSE,"1.1a";#N/A,#N/A,FALSE,"1.1b";#N/A,#N/A,FALSE,"1.1c";#N/A,#N/A,FALSE,"1.1e";#N/A,#N/A,FALSE,"1.1f";#N/A,#N/A,FALSE,"1.1g";#N/A,#N/A,FALSE,"1.1h_T";#N/A,#N/A,FALSE,"1.1h_D";#N/A,#N/A,FALSE,"1.2";#N/A,#N/A,FALSE,"1.3";#N/A,#N/A,FALSE,"1.3b";#N/A,#N/A,FALSE,"1.4";#N/A,#N/A,FALSE,"1.5";#N/A,#N/A,FALSE,"1.6";#N/A,#N/A,FALSE,"2.1";#N/A,#N/A,FALSE,"SOD";#N/A,#N/A,FALSE,"OL";#N/A,#N/A,FALSE,"CF"}</definedName>
    <definedName name="_____new1" localSheetId="6" hidden="1">{"pl_t&amp;d",#N/A,FALSE,"p&amp;l_t&amp;D_01_02 (2)"}</definedName>
    <definedName name="_____new1" localSheetId="7" hidden="1">{"pl_t&amp;d",#N/A,FALSE,"p&amp;l_t&amp;D_01_02 (2)"}</definedName>
    <definedName name="_____new1" localSheetId="8" hidden="1">{"pl_t&amp;d",#N/A,FALSE,"p&amp;l_t&amp;D_01_02 (2)"}</definedName>
    <definedName name="_____new1" hidden="1">{"pl_t&amp;d",#N/A,FALSE,"p&amp;l_t&amp;D_01_02 (2)"}</definedName>
    <definedName name="_____no1" localSheetId="6" hidden="1">{"pl_t&amp;d",#N/A,FALSE,"p&amp;l_t&amp;D_01_02 (2)"}</definedName>
    <definedName name="_____no1" localSheetId="7" hidden="1">{"pl_t&amp;d",#N/A,FALSE,"p&amp;l_t&amp;D_01_02 (2)"}</definedName>
    <definedName name="_____no1" localSheetId="8" hidden="1">{"pl_t&amp;d",#N/A,FALSE,"p&amp;l_t&amp;D_01_02 (2)"}</definedName>
    <definedName name="_____no1" hidden="1">{"pl_t&amp;d",#N/A,FALSE,"p&amp;l_t&amp;D_01_02 (2)"}</definedName>
    <definedName name="_____not1" localSheetId="6" hidden="1">{"pl_t&amp;d",#N/A,FALSE,"p&amp;l_t&amp;D_01_02 (2)"}</definedName>
    <definedName name="_____not1" localSheetId="7" hidden="1">{"pl_t&amp;d",#N/A,FALSE,"p&amp;l_t&amp;D_01_02 (2)"}</definedName>
    <definedName name="_____not1" localSheetId="8" hidden="1">{"pl_t&amp;d",#N/A,FALSE,"p&amp;l_t&amp;D_01_02 (2)"}</definedName>
    <definedName name="_____not1" hidden="1">{"pl_t&amp;d",#N/A,FALSE,"p&amp;l_t&amp;D_01_02 (2)"}</definedName>
    <definedName name="_____p1" localSheetId="6" hidden="1">{"pl_t&amp;d",#N/A,FALSE,"p&amp;l_t&amp;D_01_02 (2)"}</definedName>
    <definedName name="_____p1" localSheetId="7" hidden="1">{"pl_t&amp;d",#N/A,FALSE,"p&amp;l_t&amp;D_01_02 (2)"}</definedName>
    <definedName name="_____p1" localSheetId="8" hidden="1">{"pl_t&amp;d",#N/A,FALSE,"p&amp;l_t&amp;D_01_02 (2)"}</definedName>
    <definedName name="_____p1" hidden="1">{"pl_t&amp;d",#N/A,FALSE,"p&amp;l_t&amp;D_01_02 (2)"}</definedName>
    <definedName name="_____p2" localSheetId="6" hidden="1">{"pl_td_01_02",#N/A,FALSE,"p&amp;l_t&amp;D_01_02 (2)"}</definedName>
    <definedName name="_____p2" localSheetId="7" hidden="1">{"pl_td_01_02",#N/A,FALSE,"p&amp;l_t&amp;D_01_02 (2)"}</definedName>
    <definedName name="_____p2" localSheetId="8" hidden="1">{"pl_td_01_02",#N/A,FALSE,"p&amp;l_t&amp;D_01_02 (2)"}</definedName>
    <definedName name="_____p2" hidden="1">{"pl_td_01_02",#N/A,FALSE,"p&amp;l_t&amp;D_01_02 (2)"}</definedName>
    <definedName name="_____p3" localSheetId="6" hidden="1">{"pl_t&amp;d",#N/A,FALSE,"p&amp;l_t&amp;D_01_02 (2)"}</definedName>
    <definedName name="_____p3" localSheetId="7" hidden="1">{"pl_t&amp;d",#N/A,FALSE,"p&amp;l_t&amp;D_01_02 (2)"}</definedName>
    <definedName name="_____p3" localSheetId="8" hidden="1">{"pl_t&amp;d",#N/A,FALSE,"p&amp;l_t&amp;D_01_02 (2)"}</definedName>
    <definedName name="_____p3" hidden="1">{"pl_t&amp;d",#N/A,FALSE,"p&amp;l_t&amp;D_01_02 (2)"}</definedName>
    <definedName name="_____p4" localSheetId="6" hidden="1">{"pl_t&amp;d",#N/A,FALSE,"p&amp;l_t&amp;D_01_02 (2)"}</definedName>
    <definedName name="_____p4" localSheetId="7" hidden="1">{"pl_t&amp;d",#N/A,FALSE,"p&amp;l_t&amp;D_01_02 (2)"}</definedName>
    <definedName name="_____p4" localSheetId="8" hidden="1">{"pl_t&amp;d",#N/A,FALSE,"p&amp;l_t&amp;D_01_02 (2)"}</definedName>
    <definedName name="_____p4" hidden="1">{"pl_t&amp;d",#N/A,FALSE,"p&amp;l_t&amp;D_01_02 (2)"}</definedName>
    <definedName name="_____pp2" localSheetId="6">#REF!</definedName>
    <definedName name="_____pp2" localSheetId="7">#REF!</definedName>
    <definedName name="_____pp2" localSheetId="8">#REF!</definedName>
    <definedName name="_____pp2" localSheetId="5">#REF!</definedName>
    <definedName name="_____pp2">#REF!</definedName>
    <definedName name="_____q2" localSheetId="6" hidden="1">{"pl_t&amp;d",#N/A,FALSE,"p&amp;l_t&amp;D_01_02 (2)"}</definedName>
    <definedName name="_____q2" localSheetId="7" hidden="1">{"pl_t&amp;d",#N/A,FALSE,"p&amp;l_t&amp;D_01_02 (2)"}</definedName>
    <definedName name="_____q2" localSheetId="8" hidden="1">{"pl_t&amp;d",#N/A,FALSE,"p&amp;l_t&amp;D_01_02 (2)"}</definedName>
    <definedName name="_____q2" hidden="1">{"pl_t&amp;d",#N/A,FALSE,"p&amp;l_t&amp;D_01_02 (2)"}</definedName>
    <definedName name="_____q3" localSheetId="6" hidden="1">{"pl_t&amp;d",#N/A,FALSE,"p&amp;l_t&amp;D_01_02 (2)"}</definedName>
    <definedName name="_____q3" localSheetId="7" hidden="1">{"pl_t&amp;d",#N/A,FALSE,"p&amp;l_t&amp;D_01_02 (2)"}</definedName>
    <definedName name="_____q3" localSheetId="8" hidden="1">{"pl_t&amp;d",#N/A,FALSE,"p&amp;l_t&amp;D_01_02 (2)"}</definedName>
    <definedName name="_____q3" hidden="1">{"pl_t&amp;d",#N/A,FALSE,"p&amp;l_t&amp;D_01_02 (2)"}</definedName>
    <definedName name="_____s1">#N/A</definedName>
    <definedName name="_____S180" localSheetId="6">[2]S3_GRP_CA!#REF!</definedName>
    <definedName name="_____S180" localSheetId="7">[2]S3_GRP_CA!#REF!</definedName>
    <definedName name="_____S180" localSheetId="8">[2]S3_GRP_CA!#REF!</definedName>
    <definedName name="_____S180" localSheetId="5">[2]S3_GRP_CA!#REF!</definedName>
    <definedName name="_____S180">[2]S3_GRP_CA!#REF!</definedName>
    <definedName name="_____s2" localSheetId="6" hidden="1">{"pl_t&amp;d",#N/A,FALSE,"p&amp;l_t&amp;D_01_02 (2)"}</definedName>
    <definedName name="_____s2" localSheetId="7" hidden="1">{"pl_t&amp;d",#N/A,FALSE,"p&amp;l_t&amp;D_01_02 (2)"}</definedName>
    <definedName name="_____s2" localSheetId="8" hidden="1">{"pl_t&amp;d",#N/A,FALSE,"p&amp;l_t&amp;D_01_02 (2)"}</definedName>
    <definedName name="_____s2" hidden="1">{"pl_t&amp;d",#N/A,FALSE,"p&amp;l_t&amp;D_01_02 (2)"}</definedName>
    <definedName name="_____S6" localSheetId="6">[4]S5_CO_MA!#REF!</definedName>
    <definedName name="_____S6" localSheetId="7">[4]S5_CO_MA!#REF!</definedName>
    <definedName name="_____S6" localSheetId="8">[4]S5_CO_MA!#REF!</definedName>
    <definedName name="_____S6" localSheetId="5">[4]S5_CO_MA!#REF!</definedName>
    <definedName name="_____S6">[4]S5_CO_MA!#REF!</definedName>
    <definedName name="_____SL1" localSheetId="6">[8]Salient1!#REF!</definedName>
    <definedName name="_____SL1" localSheetId="7">[7]Salient1!#REF!</definedName>
    <definedName name="_____SL1" localSheetId="8">[8]Salient1!#REF!</definedName>
    <definedName name="_____SL1" localSheetId="5">[8]Salient1!#REF!</definedName>
    <definedName name="_____SL1">[8]Salient1!#REF!</definedName>
    <definedName name="_____SL2" localSheetId="6">[8]Salient1!#REF!</definedName>
    <definedName name="_____SL2" localSheetId="7">[7]Salient1!#REF!</definedName>
    <definedName name="_____SL2" localSheetId="8">[8]Salient1!#REF!</definedName>
    <definedName name="_____SL2" localSheetId="5">[8]Salient1!#REF!</definedName>
    <definedName name="_____SL2">[8]Salient1!#REF!</definedName>
    <definedName name="_____SL3" localSheetId="6">[8]Salient1!#REF!</definedName>
    <definedName name="_____SL3" localSheetId="7">[7]Salient1!#REF!</definedName>
    <definedName name="_____SL3" localSheetId="8">[8]Salient1!#REF!</definedName>
    <definedName name="_____SL3" localSheetId="5">[8]Salient1!#REF!</definedName>
    <definedName name="_____SL3">[8]Salient1!#REF!</definedName>
    <definedName name="_____SPR1" localSheetId="6">#REF!</definedName>
    <definedName name="_____SPR1" localSheetId="7">#REF!</definedName>
    <definedName name="_____SPR1" localSheetId="8">#REF!</definedName>
    <definedName name="_____SPR1" localSheetId="5">#REF!</definedName>
    <definedName name="_____SPR1">#REF!</definedName>
    <definedName name="_____spr2" localSheetId="6">#REF!</definedName>
    <definedName name="_____spr2" localSheetId="7">#REF!</definedName>
    <definedName name="_____spr2" localSheetId="8">#REF!</definedName>
    <definedName name="_____spr2" localSheetId="5">#REF!</definedName>
    <definedName name="_____spr2">#REF!</definedName>
    <definedName name="_____ss1" localSheetId="6" hidden="1">{"pl_t&amp;d",#N/A,FALSE,"p&amp;l_t&amp;D_01_02 (2)"}</definedName>
    <definedName name="_____ss1" localSheetId="7" hidden="1">{"pl_t&amp;d",#N/A,FALSE,"p&amp;l_t&amp;D_01_02 (2)"}</definedName>
    <definedName name="_____ss1" localSheetId="8" hidden="1">{"pl_t&amp;d",#N/A,FALSE,"p&amp;l_t&amp;D_01_02 (2)"}</definedName>
    <definedName name="_____ss1" hidden="1">{"pl_t&amp;d",#N/A,FALSE,"p&amp;l_t&amp;D_01_02 (2)"}</definedName>
    <definedName name="_____usd1" localSheetId="6">'[11]cash budget'!#REF!</definedName>
    <definedName name="_____usd1" localSheetId="7">'[10]cash budget'!#REF!</definedName>
    <definedName name="_____usd1" localSheetId="8">'[11]cash budget'!#REF!</definedName>
    <definedName name="_____usd1" localSheetId="5">'[11]cash budget'!#REF!</definedName>
    <definedName name="_____usd1">'[11]cash budget'!#REF!</definedName>
    <definedName name="_____usd2" localSheetId="6">'[11]cash budget'!#REF!</definedName>
    <definedName name="_____usd2" localSheetId="7">'[10]cash budget'!#REF!</definedName>
    <definedName name="_____usd2" localSheetId="8">'[11]cash budget'!#REF!</definedName>
    <definedName name="_____usd2" localSheetId="5">'[11]cash budget'!#REF!</definedName>
    <definedName name="_____usd2">'[11]cash budget'!#REF!</definedName>
    <definedName name="_____usd3" localSheetId="6">'[11]cash budget'!#REF!</definedName>
    <definedName name="_____usd3" localSheetId="7">'[10]cash budget'!#REF!</definedName>
    <definedName name="_____usd3" localSheetId="8">'[11]cash budget'!#REF!</definedName>
    <definedName name="_____usd3" localSheetId="5">'[11]cash budget'!#REF!</definedName>
    <definedName name="_____usd3">'[11]cash budget'!#REF!</definedName>
    <definedName name="_____usd4" localSheetId="6">'[11]cash budget'!#REF!</definedName>
    <definedName name="_____usd4" localSheetId="7">'[10]cash budget'!#REF!</definedName>
    <definedName name="_____usd4" localSheetId="8">'[11]cash budget'!#REF!</definedName>
    <definedName name="_____usd4" localSheetId="5">'[11]cash budget'!#REF!</definedName>
    <definedName name="_____usd4">'[11]cash budget'!#REF!</definedName>
    <definedName name="_____xlnm._FilterDatabase_1" localSheetId="6">#REF!</definedName>
    <definedName name="_____xlnm._FilterDatabase_1" localSheetId="7">#REF!</definedName>
    <definedName name="_____xlnm._FilterDatabase_1" localSheetId="8">#REF!</definedName>
    <definedName name="_____xlnm._FilterDatabase_1" localSheetId="5">#REF!</definedName>
    <definedName name="_____xlnm._FilterDatabase_1">#REF!</definedName>
    <definedName name="_____xlnm.Database">"#REF!"</definedName>
    <definedName name="_____xlnm.Print_Area">"#REF!"</definedName>
    <definedName name="_____xlnm.Print_Titles">"#REF!"</definedName>
    <definedName name="____A1000000" localSheetId="6">#REF!</definedName>
    <definedName name="____A1000000" localSheetId="7">#REF!</definedName>
    <definedName name="____A1000000" localSheetId="8">#REF!</definedName>
    <definedName name="____A1000000" localSheetId="5">#REF!</definedName>
    <definedName name="____A1000000">#REF!</definedName>
    <definedName name="____a3" localSheetId="6" hidden="1">{"pl_t&amp;d",#N/A,FALSE,"p&amp;l_t&amp;D_01_02 (2)"}</definedName>
    <definedName name="____a3" localSheetId="7" hidden="1">{"pl_t&amp;d",#N/A,FALSE,"p&amp;l_t&amp;D_01_02 (2)"}</definedName>
    <definedName name="____a3" localSheetId="8" hidden="1">{"pl_t&amp;d",#N/A,FALSE,"p&amp;l_t&amp;D_01_02 (2)"}</definedName>
    <definedName name="____a3" hidden="1">{"pl_t&amp;d",#N/A,FALSE,"p&amp;l_t&amp;D_01_02 (2)"}</definedName>
    <definedName name="____A342542" localSheetId="6">#REF!</definedName>
    <definedName name="____A342542" localSheetId="7">#REF!</definedName>
    <definedName name="____A342542" localSheetId="8">#REF!</definedName>
    <definedName name="____A342542" localSheetId="5">#REF!</definedName>
    <definedName name="____A342542">#REF!</definedName>
    <definedName name="____A920720" localSheetId="6">#REF!</definedName>
    <definedName name="____A920720" localSheetId="7">#REF!</definedName>
    <definedName name="____A920720" localSheetId="8">#REF!</definedName>
    <definedName name="____A920720" localSheetId="5">#REF!</definedName>
    <definedName name="____A920720">#REF!</definedName>
    <definedName name="____aa1" localSheetId="6" hidden="1">{"pl_t&amp;d",#N/A,FALSE,"p&amp;l_t&amp;D_01_02 (2)"}</definedName>
    <definedName name="____aa1" localSheetId="7" hidden="1">{"pl_t&amp;d",#N/A,FALSE,"p&amp;l_t&amp;D_01_02 (2)"}</definedName>
    <definedName name="____aa1" localSheetId="8" hidden="1">{"pl_t&amp;d",#N/A,FALSE,"p&amp;l_t&amp;D_01_02 (2)"}</definedName>
    <definedName name="____aa1" hidden="1">{"pl_t&amp;d",#N/A,FALSE,"p&amp;l_t&amp;D_01_02 (2)"}</definedName>
    <definedName name="____Apr02" localSheetId="6">[5]Newabstract!#REF!</definedName>
    <definedName name="____Apr02" localSheetId="7">[6]Newabstract!#REF!</definedName>
    <definedName name="____Apr02" localSheetId="8">[5]Newabstract!#REF!</definedName>
    <definedName name="____Apr02" localSheetId="5">[5]Newabstract!#REF!</definedName>
    <definedName name="____Apr02">[5]Newabstract!#REF!</definedName>
    <definedName name="____Apr03" localSheetId="6">[5]Newabstract!#REF!</definedName>
    <definedName name="____Apr03" localSheetId="7">[6]Newabstract!#REF!</definedName>
    <definedName name="____Apr03" localSheetId="8">[5]Newabstract!#REF!</definedName>
    <definedName name="____Apr03" localSheetId="5">[5]Newabstract!#REF!</definedName>
    <definedName name="____Apr03">[5]Newabstract!#REF!</definedName>
    <definedName name="____Apr04" localSheetId="6">[5]Newabstract!#REF!</definedName>
    <definedName name="____Apr04" localSheetId="7">[6]Newabstract!#REF!</definedName>
    <definedName name="____Apr04" localSheetId="8">[5]Newabstract!#REF!</definedName>
    <definedName name="____Apr04" localSheetId="5">[5]Newabstract!#REF!</definedName>
    <definedName name="____Apr04">[5]Newabstract!#REF!</definedName>
    <definedName name="____Apr05" localSheetId="6">[5]Newabstract!#REF!</definedName>
    <definedName name="____Apr05" localSheetId="7">[6]Newabstract!#REF!</definedName>
    <definedName name="____Apr05" localSheetId="8">[5]Newabstract!#REF!</definedName>
    <definedName name="____Apr05" localSheetId="5">[5]Newabstract!#REF!</definedName>
    <definedName name="____Apr05">[5]Newabstract!#REF!</definedName>
    <definedName name="____Apr06" localSheetId="6">[5]Newabstract!#REF!</definedName>
    <definedName name="____Apr06" localSheetId="7">[6]Newabstract!#REF!</definedName>
    <definedName name="____Apr06" localSheetId="8">[5]Newabstract!#REF!</definedName>
    <definedName name="____Apr06" localSheetId="5">[5]Newabstract!#REF!</definedName>
    <definedName name="____Apr06">[5]Newabstract!#REF!</definedName>
    <definedName name="____Apr07" localSheetId="6">[5]Newabstract!#REF!</definedName>
    <definedName name="____Apr07" localSheetId="7">[6]Newabstract!#REF!</definedName>
    <definedName name="____Apr07" localSheetId="8">[5]Newabstract!#REF!</definedName>
    <definedName name="____Apr07" localSheetId="5">[5]Newabstract!#REF!</definedName>
    <definedName name="____Apr07">[5]Newabstract!#REF!</definedName>
    <definedName name="____Apr08" localSheetId="6">[5]Newabstract!#REF!</definedName>
    <definedName name="____Apr08" localSheetId="7">[6]Newabstract!#REF!</definedName>
    <definedName name="____Apr08" localSheetId="8">[5]Newabstract!#REF!</definedName>
    <definedName name="____Apr08" localSheetId="5">[5]Newabstract!#REF!</definedName>
    <definedName name="____Apr08">[5]Newabstract!#REF!</definedName>
    <definedName name="____Apr09" localSheetId="6">[5]Newabstract!#REF!</definedName>
    <definedName name="____Apr09" localSheetId="7">[6]Newabstract!#REF!</definedName>
    <definedName name="____Apr09" localSheetId="8">[5]Newabstract!#REF!</definedName>
    <definedName name="____Apr09" localSheetId="5">[5]Newabstract!#REF!</definedName>
    <definedName name="____Apr09">[5]Newabstract!#REF!</definedName>
    <definedName name="____Apr10" localSheetId="6">[5]Newabstract!#REF!</definedName>
    <definedName name="____Apr10" localSheetId="7">[6]Newabstract!#REF!</definedName>
    <definedName name="____Apr10" localSheetId="8">[5]Newabstract!#REF!</definedName>
    <definedName name="____Apr10" localSheetId="5">[5]Newabstract!#REF!</definedName>
    <definedName name="____Apr10">[5]Newabstract!#REF!</definedName>
    <definedName name="____Apr11" localSheetId="6">[5]Newabstract!#REF!</definedName>
    <definedName name="____Apr11" localSheetId="7">[6]Newabstract!#REF!</definedName>
    <definedName name="____Apr11" localSheetId="8">[5]Newabstract!#REF!</definedName>
    <definedName name="____Apr11" localSheetId="5">[5]Newabstract!#REF!</definedName>
    <definedName name="____Apr11">[5]Newabstract!#REF!</definedName>
    <definedName name="____Apr13" localSheetId="6">[5]Newabstract!#REF!</definedName>
    <definedName name="____Apr13" localSheetId="7">[6]Newabstract!#REF!</definedName>
    <definedName name="____Apr13" localSheetId="8">[5]Newabstract!#REF!</definedName>
    <definedName name="____Apr13" localSheetId="5">[5]Newabstract!#REF!</definedName>
    <definedName name="____Apr13">[5]Newabstract!#REF!</definedName>
    <definedName name="____Apr14" localSheetId="6">[5]Newabstract!#REF!</definedName>
    <definedName name="____Apr14" localSheetId="7">[6]Newabstract!#REF!</definedName>
    <definedName name="____Apr14" localSheetId="8">[5]Newabstract!#REF!</definedName>
    <definedName name="____Apr14" localSheetId="5">[5]Newabstract!#REF!</definedName>
    <definedName name="____Apr14">[5]Newabstract!#REF!</definedName>
    <definedName name="____Apr15" localSheetId="6">[5]Newabstract!#REF!</definedName>
    <definedName name="____Apr15" localSheetId="7">[6]Newabstract!#REF!</definedName>
    <definedName name="____Apr15" localSheetId="8">[5]Newabstract!#REF!</definedName>
    <definedName name="____Apr15" localSheetId="5">[5]Newabstract!#REF!</definedName>
    <definedName name="____Apr15">[5]Newabstract!#REF!</definedName>
    <definedName name="____Apr16" localSheetId="6">[5]Newabstract!#REF!</definedName>
    <definedName name="____Apr16" localSheetId="7">[6]Newabstract!#REF!</definedName>
    <definedName name="____Apr16" localSheetId="8">[5]Newabstract!#REF!</definedName>
    <definedName name="____Apr16" localSheetId="5">[5]Newabstract!#REF!</definedName>
    <definedName name="____Apr16">[5]Newabstract!#REF!</definedName>
    <definedName name="____Apr17" localSheetId="6">[5]Newabstract!#REF!</definedName>
    <definedName name="____Apr17" localSheetId="7">[6]Newabstract!#REF!</definedName>
    <definedName name="____Apr17" localSheetId="8">[5]Newabstract!#REF!</definedName>
    <definedName name="____Apr17" localSheetId="5">[5]Newabstract!#REF!</definedName>
    <definedName name="____Apr17">[5]Newabstract!#REF!</definedName>
    <definedName name="____Apr20" localSheetId="6">[5]Newabstract!#REF!</definedName>
    <definedName name="____Apr20" localSheetId="7">[6]Newabstract!#REF!</definedName>
    <definedName name="____Apr20" localSheetId="8">[5]Newabstract!#REF!</definedName>
    <definedName name="____Apr20" localSheetId="5">[5]Newabstract!#REF!</definedName>
    <definedName name="____Apr20">[5]Newabstract!#REF!</definedName>
    <definedName name="____Apr21" localSheetId="6">[5]Newabstract!#REF!</definedName>
    <definedName name="____Apr21" localSheetId="7">[6]Newabstract!#REF!</definedName>
    <definedName name="____Apr21" localSheetId="8">[5]Newabstract!#REF!</definedName>
    <definedName name="____Apr21" localSheetId="5">[5]Newabstract!#REF!</definedName>
    <definedName name="____Apr21">[5]Newabstract!#REF!</definedName>
    <definedName name="____Apr22" localSheetId="6">[5]Newabstract!#REF!</definedName>
    <definedName name="____Apr22" localSheetId="7">[6]Newabstract!#REF!</definedName>
    <definedName name="____Apr22" localSheetId="8">[5]Newabstract!#REF!</definedName>
    <definedName name="____Apr22" localSheetId="5">[5]Newabstract!#REF!</definedName>
    <definedName name="____Apr22">[5]Newabstract!#REF!</definedName>
    <definedName name="____Apr23" localSheetId="6">[5]Newabstract!#REF!</definedName>
    <definedName name="____Apr23" localSheetId="7">[6]Newabstract!#REF!</definedName>
    <definedName name="____Apr23" localSheetId="8">[5]Newabstract!#REF!</definedName>
    <definedName name="____Apr23" localSheetId="5">[5]Newabstract!#REF!</definedName>
    <definedName name="____Apr23">[5]Newabstract!#REF!</definedName>
    <definedName name="____Apr24" localSheetId="6">[5]Newabstract!#REF!</definedName>
    <definedName name="____Apr24" localSheetId="7">[6]Newabstract!#REF!</definedName>
    <definedName name="____Apr24" localSheetId="8">[5]Newabstract!#REF!</definedName>
    <definedName name="____Apr24" localSheetId="5">[5]Newabstract!#REF!</definedName>
    <definedName name="____Apr24">[5]Newabstract!#REF!</definedName>
    <definedName name="____Apr27" localSheetId="6">[5]Newabstract!#REF!</definedName>
    <definedName name="____Apr27" localSheetId="7">[6]Newabstract!#REF!</definedName>
    <definedName name="____Apr27" localSheetId="8">[5]Newabstract!#REF!</definedName>
    <definedName name="____Apr27" localSheetId="5">[5]Newabstract!#REF!</definedName>
    <definedName name="____Apr27">[5]Newabstract!#REF!</definedName>
    <definedName name="____Apr28" localSheetId="6">[5]Newabstract!#REF!</definedName>
    <definedName name="____Apr28" localSheetId="7">[6]Newabstract!#REF!</definedName>
    <definedName name="____Apr28" localSheetId="8">[5]Newabstract!#REF!</definedName>
    <definedName name="____Apr28" localSheetId="5">[5]Newabstract!#REF!</definedName>
    <definedName name="____Apr28">[5]Newabstract!#REF!</definedName>
    <definedName name="____Apr29" localSheetId="6">[5]Newabstract!#REF!</definedName>
    <definedName name="____Apr29" localSheetId="7">[6]Newabstract!#REF!</definedName>
    <definedName name="____Apr29" localSheetId="8">[5]Newabstract!#REF!</definedName>
    <definedName name="____Apr29" localSheetId="5">[5]Newabstract!#REF!</definedName>
    <definedName name="____Apr29">[5]Newabstract!#REF!</definedName>
    <definedName name="____Apr30" localSheetId="6">[5]Newabstract!#REF!</definedName>
    <definedName name="____Apr30" localSheetId="7">[6]Newabstract!#REF!</definedName>
    <definedName name="____Apr30" localSheetId="8">[5]Newabstract!#REF!</definedName>
    <definedName name="____Apr30" localSheetId="5">[5]Newabstract!#REF!</definedName>
    <definedName name="____Apr30">[5]Newabstract!#REF!</definedName>
    <definedName name="____B1" localSheetId="6" hidden="1">{"pl_t&amp;d",#N/A,FALSE,"p&amp;l_t&amp;D_01_02 (2)"}</definedName>
    <definedName name="____B1" localSheetId="7" hidden="1">{"pl_t&amp;d",#N/A,FALSE,"p&amp;l_t&amp;D_01_02 (2)"}</definedName>
    <definedName name="____B1" localSheetId="8" hidden="1">{"pl_t&amp;d",#N/A,FALSE,"p&amp;l_t&amp;D_01_02 (2)"}</definedName>
    <definedName name="____B1" hidden="1">{"pl_t&amp;d",#N/A,FALSE,"p&amp;l_t&amp;D_01_02 (2)"}</definedName>
    <definedName name="____BSD1" localSheetId="6">#REF!</definedName>
    <definedName name="____BSD1" localSheetId="7">#REF!</definedName>
    <definedName name="____BSD1" localSheetId="8">#REF!</definedName>
    <definedName name="____BSD1" localSheetId="5">#REF!</definedName>
    <definedName name="____BSD1">#REF!</definedName>
    <definedName name="____BSD2" localSheetId="6">#REF!</definedName>
    <definedName name="____BSD2" localSheetId="7">#REF!</definedName>
    <definedName name="____BSD2" localSheetId="8">#REF!</definedName>
    <definedName name="____BSD2" localSheetId="5">#REF!</definedName>
    <definedName name="____BSD2">#REF!</definedName>
    <definedName name="____DAT12" localSheetId="6">[7]Sheet1!#REF!</definedName>
    <definedName name="____DAT12" localSheetId="7">[5]Sheet1!#REF!</definedName>
    <definedName name="____DAT12" localSheetId="8">[7]Sheet1!#REF!</definedName>
    <definedName name="____DAT12" localSheetId="5">[7]Sheet1!#REF!</definedName>
    <definedName name="____DAT12">[7]Sheet1!#REF!</definedName>
    <definedName name="____DAT13" localSheetId="6">[7]Sheet1!#REF!</definedName>
    <definedName name="____DAT13" localSheetId="7">[5]Sheet1!#REF!</definedName>
    <definedName name="____DAT13" localSheetId="8">[7]Sheet1!#REF!</definedName>
    <definedName name="____DAT13" localSheetId="5">[7]Sheet1!#REF!</definedName>
    <definedName name="____DAT13">[7]Sheet1!#REF!</definedName>
    <definedName name="____DAT15" localSheetId="6">[7]Sheet1!#REF!</definedName>
    <definedName name="____DAT15" localSheetId="7">[5]Sheet1!#REF!</definedName>
    <definedName name="____DAT15" localSheetId="8">[7]Sheet1!#REF!</definedName>
    <definedName name="____DAT15" localSheetId="5">[7]Sheet1!#REF!</definedName>
    <definedName name="____DAT15">[7]Sheet1!#REF!</definedName>
    <definedName name="____DAT16" localSheetId="6">[7]Sheet1!#REF!</definedName>
    <definedName name="____DAT16" localSheetId="7">[5]Sheet1!#REF!</definedName>
    <definedName name="____DAT16" localSheetId="8">[7]Sheet1!#REF!</definedName>
    <definedName name="____DAT16" localSheetId="5">[7]Sheet1!#REF!</definedName>
    <definedName name="____DAT16">[7]Sheet1!#REF!</definedName>
    <definedName name="____DAT17" localSheetId="6">[7]Sheet1!#REF!</definedName>
    <definedName name="____DAT17" localSheetId="7">[5]Sheet1!#REF!</definedName>
    <definedName name="____DAT17" localSheetId="8">[7]Sheet1!#REF!</definedName>
    <definedName name="____DAT17" localSheetId="5">[7]Sheet1!#REF!</definedName>
    <definedName name="____DAT17">[7]Sheet1!#REF!</definedName>
    <definedName name="____DAT18" localSheetId="6">[7]Sheet1!#REF!</definedName>
    <definedName name="____DAT18" localSheetId="7">[5]Sheet1!#REF!</definedName>
    <definedName name="____DAT18" localSheetId="8">[7]Sheet1!#REF!</definedName>
    <definedName name="____DAT18" localSheetId="5">[7]Sheet1!#REF!</definedName>
    <definedName name="____DAT18">[7]Sheet1!#REF!</definedName>
    <definedName name="____DAT19" localSheetId="6">[7]Sheet1!#REF!</definedName>
    <definedName name="____DAT19" localSheetId="7">[5]Sheet1!#REF!</definedName>
    <definedName name="____DAT19" localSheetId="8">[7]Sheet1!#REF!</definedName>
    <definedName name="____DAT19" localSheetId="5">[7]Sheet1!#REF!</definedName>
    <definedName name="____DAT19">[7]Sheet1!#REF!</definedName>
    <definedName name="____dd1" localSheetId="6" hidden="1">{"pl_t&amp;d",#N/A,FALSE,"p&amp;l_t&amp;D_01_02 (2)"}</definedName>
    <definedName name="____dd1" localSheetId="7" hidden="1">{"pl_t&amp;d",#N/A,FALSE,"p&amp;l_t&amp;D_01_02 (2)"}</definedName>
    <definedName name="____dd1" localSheetId="8" hidden="1">{"pl_t&amp;d",#N/A,FALSE,"p&amp;l_t&amp;D_01_02 (2)"}</definedName>
    <definedName name="____dd1" hidden="1">{"pl_t&amp;d",#N/A,FALSE,"p&amp;l_t&amp;D_01_02 (2)"}</definedName>
    <definedName name="____dem2" localSheetId="6" hidden="1">{"pl_t&amp;d",#N/A,FALSE,"p&amp;l_t&amp;D_01_02 (2)"}</definedName>
    <definedName name="____dem2" localSheetId="7" hidden="1">{"pl_t&amp;d",#N/A,FALSE,"p&amp;l_t&amp;D_01_02 (2)"}</definedName>
    <definedName name="____dem2" localSheetId="8" hidden="1">{"pl_t&amp;d",#N/A,FALSE,"p&amp;l_t&amp;D_01_02 (2)"}</definedName>
    <definedName name="____dem2" hidden="1">{"pl_t&amp;d",#N/A,FALSE,"p&amp;l_t&amp;D_01_02 (2)"}</definedName>
    <definedName name="____dem3" localSheetId="6" hidden="1">{"pl_t&amp;d",#N/A,FALSE,"p&amp;l_t&amp;D_01_02 (2)"}</definedName>
    <definedName name="____dem3" localSheetId="7" hidden="1">{"pl_t&amp;d",#N/A,FALSE,"p&amp;l_t&amp;D_01_02 (2)"}</definedName>
    <definedName name="____dem3" localSheetId="8" hidden="1">{"pl_t&amp;d",#N/A,FALSE,"p&amp;l_t&amp;D_01_02 (2)"}</definedName>
    <definedName name="____dem3" hidden="1">{"pl_t&amp;d",#N/A,FALSE,"p&amp;l_t&amp;D_01_02 (2)"}</definedName>
    <definedName name="____den8" localSheetId="6" hidden="1">{"pl_t&amp;d",#N/A,FALSE,"p&amp;l_t&amp;D_01_02 (2)"}</definedName>
    <definedName name="____den8" localSheetId="7" hidden="1">{"pl_t&amp;d",#N/A,FALSE,"p&amp;l_t&amp;D_01_02 (2)"}</definedName>
    <definedName name="____den8" localSheetId="8" hidden="1">{"pl_t&amp;d",#N/A,FALSE,"p&amp;l_t&amp;D_01_02 (2)"}</definedName>
    <definedName name="____den8" hidden="1">{"pl_t&amp;d",#N/A,FALSE,"p&amp;l_t&amp;D_01_02 (2)"}</definedName>
    <definedName name="____E405120" localSheetId="6">#REF!</definedName>
    <definedName name="____E405120" localSheetId="7">#REF!</definedName>
    <definedName name="____E405120" localSheetId="8">#REF!</definedName>
    <definedName name="____E405120" localSheetId="5">#REF!</definedName>
    <definedName name="____E405120">#REF!</definedName>
    <definedName name="____fin2" localSheetId="6" hidden="1">{"pl_t&amp;d",#N/A,FALSE,"p&amp;l_t&amp;D_01_02 (2)"}</definedName>
    <definedName name="____fin2" localSheetId="7" hidden="1">{"pl_t&amp;d",#N/A,FALSE,"p&amp;l_t&amp;D_01_02 (2)"}</definedName>
    <definedName name="____fin2" localSheetId="8" hidden="1">{"pl_t&amp;d",#N/A,FALSE,"p&amp;l_t&amp;D_01_02 (2)"}</definedName>
    <definedName name="____fin2" hidden="1">{"pl_t&amp;d",#N/A,FALSE,"p&amp;l_t&amp;D_01_02 (2)"}</definedName>
    <definedName name="____for5" localSheetId="6" hidden="1">{"pl_t&amp;d",#N/A,FALSE,"p&amp;l_t&amp;D_01_02 (2)"}</definedName>
    <definedName name="____for5" localSheetId="7" hidden="1">{"pl_t&amp;d",#N/A,FALSE,"p&amp;l_t&amp;D_01_02 (2)"}</definedName>
    <definedName name="____for5" localSheetId="8" hidden="1">{"pl_t&amp;d",#N/A,FALSE,"p&amp;l_t&amp;D_01_02 (2)"}</definedName>
    <definedName name="____for5" hidden="1">{"pl_t&amp;d",#N/A,FALSE,"p&amp;l_t&amp;D_01_02 (2)"}</definedName>
    <definedName name="____G1" localSheetId="6">#REF!</definedName>
    <definedName name="____G1" localSheetId="7">#REF!</definedName>
    <definedName name="____G1" localSheetId="8">#REF!</definedName>
    <definedName name="____G1" localSheetId="5">#REF!</definedName>
    <definedName name="____G1">#REF!</definedName>
    <definedName name="____IED1" localSheetId="6">#REF!</definedName>
    <definedName name="____IED1" localSheetId="7">#REF!</definedName>
    <definedName name="____IED1" localSheetId="8">#REF!</definedName>
    <definedName name="____IED1" localSheetId="5">#REF!</definedName>
    <definedName name="____IED1">#REF!</definedName>
    <definedName name="____IED2" localSheetId="6">#REF!</definedName>
    <definedName name="____IED2" localSheetId="7">#REF!</definedName>
    <definedName name="____IED2" localSheetId="8">#REF!</definedName>
    <definedName name="____IED2" localSheetId="5">#REF!</definedName>
    <definedName name="____IED2">#REF!</definedName>
    <definedName name="____j3" localSheetId="6" hidden="1">{"pl_t&amp;d",#N/A,FALSE,"p&amp;l_t&amp;D_01_02 (2)"}</definedName>
    <definedName name="____j3" localSheetId="7" hidden="1">{"pl_t&amp;d",#N/A,FALSE,"p&amp;l_t&amp;D_01_02 (2)"}</definedName>
    <definedName name="____j3" localSheetId="8" hidden="1">{"pl_t&amp;d",#N/A,FALSE,"p&amp;l_t&amp;D_01_02 (2)"}</definedName>
    <definedName name="____j3" hidden="1">{"pl_t&amp;d",#N/A,FALSE,"p&amp;l_t&amp;D_01_02 (2)"}</definedName>
    <definedName name="____j4" localSheetId="6" hidden="1">{"pl_t&amp;d",#N/A,FALSE,"p&amp;l_t&amp;D_01_02 (2)"}</definedName>
    <definedName name="____j4" localSheetId="7" hidden="1">{"pl_t&amp;d",#N/A,FALSE,"p&amp;l_t&amp;D_01_02 (2)"}</definedName>
    <definedName name="____j4" localSheetId="8" hidden="1">{"pl_t&amp;d",#N/A,FALSE,"p&amp;l_t&amp;D_01_02 (2)"}</definedName>
    <definedName name="____j4" hidden="1">{"pl_t&amp;d",#N/A,FALSE,"p&amp;l_t&amp;D_01_02 (2)"}</definedName>
    <definedName name="____j5" localSheetId="6" hidden="1">{"pl_t&amp;d",#N/A,FALSE,"p&amp;l_t&amp;D_01_02 (2)"}</definedName>
    <definedName name="____j5" localSheetId="7" hidden="1">{"pl_t&amp;d",#N/A,FALSE,"p&amp;l_t&amp;D_01_02 (2)"}</definedName>
    <definedName name="____j5" localSheetId="8" hidden="1">{"pl_t&amp;d",#N/A,FALSE,"p&amp;l_t&amp;D_01_02 (2)"}</definedName>
    <definedName name="____j5" hidden="1">{"pl_t&amp;d",#N/A,FALSE,"p&amp;l_t&amp;D_01_02 (2)"}</definedName>
    <definedName name="_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_jan05" hidden="1">{#N/A,#N/A,FALSE,"1.1";#N/A,#N/A,FALSE,"1.1a";#N/A,#N/A,FALSE,"1.1b";#N/A,#N/A,FALSE,"1.1c";#N/A,#N/A,FALSE,"1.1e";#N/A,#N/A,FALSE,"1.1f";#N/A,#N/A,FALSE,"1.1g";#N/A,#N/A,FALSE,"1.1h_T";#N/A,#N/A,FALSE,"1.1h_D";#N/A,#N/A,FALSE,"1.2";#N/A,#N/A,FALSE,"1.3";#N/A,#N/A,FALSE,"1.3b";#N/A,#N/A,FALSE,"1.4";#N/A,#N/A,FALSE,"1.5";#N/A,#N/A,FALSE,"1.6";#N/A,#N/A,FALSE,"2.1";#N/A,#N/A,FALSE,"SOD";#N/A,#N/A,FALSE,"OL";#N/A,#N/A,FALSE,"CF"}</definedName>
    <definedName name="____jpl1" localSheetId="6" hidden="1">#REF!</definedName>
    <definedName name="____jpl1" localSheetId="7" hidden="1">#REF!</definedName>
    <definedName name="____jpl1" localSheetId="8" hidden="1">#REF!</definedName>
    <definedName name="____jpl1" localSheetId="5" hidden="1">#REF!</definedName>
    <definedName name="____jpl1" hidden="1">#REF!</definedName>
    <definedName name="____k1" localSheetId="6" hidden="1">{"pl_t&amp;d",#N/A,FALSE,"p&amp;l_t&amp;D_01_02 (2)"}</definedName>
    <definedName name="____k1" localSheetId="7" hidden="1">{"pl_t&amp;d",#N/A,FALSE,"p&amp;l_t&amp;D_01_02 (2)"}</definedName>
    <definedName name="____k1" localSheetId="8" hidden="1">{"pl_t&amp;d",#N/A,FALSE,"p&amp;l_t&amp;D_01_02 (2)"}</definedName>
    <definedName name="____k1" hidden="1">{"pl_t&amp;d",#N/A,FALSE,"p&amp;l_t&amp;D_01_02 (2)"}</definedName>
    <definedName name="____Mar06" localSheetId="6">[5]Newabstract!#REF!</definedName>
    <definedName name="____Mar06" localSheetId="7">[6]Newabstract!#REF!</definedName>
    <definedName name="____Mar06" localSheetId="8">[5]Newabstract!#REF!</definedName>
    <definedName name="____Mar06" localSheetId="5">[5]Newabstract!#REF!</definedName>
    <definedName name="____Mar06">[5]Newabstract!#REF!</definedName>
    <definedName name="____Mar09" localSheetId="6">[5]Newabstract!#REF!</definedName>
    <definedName name="____Mar09" localSheetId="7">[6]Newabstract!#REF!</definedName>
    <definedName name="____Mar09" localSheetId="8">[5]Newabstract!#REF!</definedName>
    <definedName name="____Mar09" localSheetId="5">[5]Newabstract!#REF!</definedName>
    <definedName name="____Mar09">[5]Newabstract!#REF!</definedName>
    <definedName name="____Mar10" localSheetId="6">[5]Newabstract!#REF!</definedName>
    <definedName name="____Mar10" localSheetId="7">[6]Newabstract!#REF!</definedName>
    <definedName name="____Mar10" localSheetId="8">[5]Newabstract!#REF!</definedName>
    <definedName name="____Mar10" localSheetId="5">[5]Newabstract!#REF!</definedName>
    <definedName name="____Mar10">[5]Newabstract!#REF!</definedName>
    <definedName name="____Mar11" localSheetId="6">[5]Newabstract!#REF!</definedName>
    <definedName name="____Mar11" localSheetId="7">[6]Newabstract!#REF!</definedName>
    <definedName name="____Mar11" localSheetId="8">[5]Newabstract!#REF!</definedName>
    <definedName name="____Mar11" localSheetId="5">[5]Newabstract!#REF!</definedName>
    <definedName name="____Mar11">[5]Newabstract!#REF!</definedName>
    <definedName name="____Mar12" localSheetId="6">[5]Newabstract!#REF!</definedName>
    <definedName name="____Mar12" localSheetId="7">[6]Newabstract!#REF!</definedName>
    <definedName name="____Mar12" localSheetId="8">[5]Newabstract!#REF!</definedName>
    <definedName name="____Mar12" localSheetId="5">[5]Newabstract!#REF!</definedName>
    <definedName name="____Mar12">[5]Newabstract!#REF!</definedName>
    <definedName name="____Mar13" localSheetId="6">[5]Newabstract!#REF!</definedName>
    <definedName name="____Mar13" localSheetId="7">[6]Newabstract!#REF!</definedName>
    <definedName name="____Mar13" localSheetId="8">[5]Newabstract!#REF!</definedName>
    <definedName name="____Mar13" localSheetId="5">[5]Newabstract!#REF!</definedName>
    <definedName name="____Mar13">[5]Newabstract!#REF!</definedName>
    <definedName name="____Mar16" localSheetId="6">[5]Newabstract!#REF!</definedName>
    <definedName name="____Mar16" localSheetId="7">[6]Newabstract!#REF!</definedName>
    <definedName name="____Mar16" localSheetId="8">[5]Newabstract!#REF!</definedName>
    <definedName name="____Mar16" localSheetId="5">[5]Newabstract!#REF!</definedName>
    <definedName name="____Mar16">[5]Newabstract!#REF!</definedName>
    <definedName name="____Mar17" localSheetId="6">[5]Newabstract!#REF!</definedName>
    <definedName name="____Mar17" localSheetId="7">[6]Newabstract!#REF!</definedName>
    <definedName name="____Mar17" localSheetId="8">[5]Newabstract!#REF!</definedName>
    <definedName name="____Mar17" localSheetId="5">[5]Newabstract!#REF!</definedName>
    <definedName name="____Mar17">[5]Newabstract!#REF!</definedName>
    <definedName name="____Mar18" localSheetId="6">[5]Newabstract!#REF!</definedName>
    <definedName name="____Mar18" localSheetId="7">[6]Newabstract!#REF!</definedName>
    <definedName name="____Mar18" localSheetId="8">[5]Newabstract!#REF!</definedName>
    <definedName name="____Mar18" localSheetId="5">[5]Newabstract!#REF!</definedName>
    <definedName name="____Mar18">[5]Newabstract!#REF!</definedName>
    <definedName name="____Mar19" localSheetId="6">[5]Newabstract!#REF!</definedName>
    <definedName name="____Mar19" localSheetId="7">[6]Newabstract!#REF!</definedName>
    <definedName name="____Mar19" localSheetId="8">[5]Newabstract!#REF!</definedName>
    <definedName name="____Mar19" localSheetId="5">[5]Newabstract!#REF!</definedName>
    <definedName name="____Mar19">[5]Newabstract!#REF!</definedName>
    <definedName name="____Mar20" localSheetId="6">[5]Newabstract!#REF!</definedName>
    <definedName name="____Mar20" localSheetId="7">[6]Newabstract!#REF!</definedName>
    <definedName name="____Mar20" localSheetId="8">[5]Newabstract!#REF!</definedName>
    <definedName name="____Mar20" localSheetId="5">[5]Newabstract!#REF!</definedName>
    <definedName name="____Mar20">[5]Newabstract!#REF!</definedName>
    <definedName name="____Mar23" localSheetId="6">[5]Newabstract!#REF!</definedName>
    <definedName name="____Mar23" localSheetId="7">[6]Newabstract!#REF!</definedName>
    <definedName name="____Mar23" localSheetId="8">[5]Newabstract!#REF!</definedName>
    <definedName name="____Mar23" localSheetId="5">[5]Newabstract!#REF!</definedName>
    <definedName name="____Mar23">[5]Newabstract!#REF!</definedName>
    <definedName name="____Mar24" localSheetId="6">[5]Newabstract!#REF!</definedName>
    <definedName name="____Mar24" localSheetId="7">[6]Newabstract!#REF!</definedName>
    <definedName name="____Mar24" localSheetId="8">[5]Newabstract!#REF!</definedName>
    <definedName name="____Mar24" localSheetId="5">[5]Newabstract!#REF!</definedName>
    <definedName name="____Mar24">[5]Newabstract!#REF!</definedName>
    <definedName name="____Mar25" localSheetId="6">[5]Newabstract!#REF!</definedName>
    <definedName name="____Mar25" localSheetId="7">[6]Newabstract!#REF!</definedName>
    <definedName name="____Mar25" localSheetId="8">[5]Newabstract!#REF!</definedName>
    <definedName name="____Mar25" localSheetId="5">[5]Newabstract!#REF!</definedName>
    <definedName name="____Mar25">[5]Newabstract!#REF!</definedName>
    <definedName name="____Mar26" localSheetId="6">[5]Newabstract!#REF!</definedName>
    <definedName name="____Mar26" localSheetId="7">[6]Newabstract!#REF!</definedName>
    <definedName name="____Mar26" localSheetId="8">[5]Newabstract!#REF!</definedName>
    <definedName name="____Mar26" localSheetId="5">[5]Newabstract!#REF!</definedName>
    <definedName name="____Mar26">[5]Newabstract!#REF!</definedName>
    <definedName name="____Mar27" localSheetId="6">[5]Newabstract!#REF!</definedName>
    <definedName name="____Mar27" localSheetId="7">[6]Newabstract!#REF!</definedName>
    <definedName name="____Mar27" localSheetId="8">[5]Newabstract!#REF!</definedName>
    <definedName name="____Mar27" localSheetId="5">[5]Newabstract!#REF!</definedName>
    <definedName name="____Mar27">[5]Newabstract!#REF!</definedName>
    <definedName name="____Mar28" localSheetId="6">[5]Newabstract!#REF!</definedName>
    <definedName name="____Mar28" localSheetId="7">[6]Newabstract!#REF!</definedName>
    <definedName name="____Mar28" localSheetId="8">[5]Newabstract!#REF!</definedName>
    <definedName name="____Mar28" localSheetId="5">[5]Newabstract!#REF!</definedName>
    <definedName name="____Mar28">[5]Newabstract!#REF!</definedName>
    <definedName name="____Mar30" localSheetId="6">[5]Newabstract!#REF!</definedName>
    <definedName name="____Mar30" localSheetId="7">[6]Newabstract!#REF!</definedName>
    <definedName name="____Mar30" localSheetId="8">[5]Newabstract!#REF!</definedName>
    <definedName name="____Mar30" localSheetId="5">[5]Newabstract!#REF!</definedName>
    <definedName name="____Mar30">[5]Newabstract!#REF!</definedName>
    <definedName name="____Mar31" localSheetId="6">[5]Newabstract!#REF!</definedName>
    <definedName name="____Mar31" localSheetId="7">[6]Newabstract!#REF!</definedName>
    <definedName name="____Mar31" localSheetId="8">[5]Newabstract!#REF!</definedName>
    <definedName name="____Mar31" localSheetId="5">[5]Newabstract!#REF!</definedName>
    <definedName name="____Mar31">[5]Newabstract!#REF!</definedName>
    <definedName name="__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__mp3" hidden="1">{#N/A,#N/A,FALSE,"1.1";#N/A,#N/A,FALSE,"1.1a";#N/A,#N/A,FALSE,"1.1b";#N/A,#N/A,FALSE,"1.1c";#N/A,#N/A,FALSE,"1.1e";#N/A,#N/A,FALSE,"1.1f";#N/A,#N/A,FALSE,"1.1g";#N/A,#N/A,FALSE,"1.1h_T";#N/A,#N/A,FALSE,"1.1h_D";#N/A,#N/A,FALSE,"1.2";#N/A,#N/A,FALSE,"1.3";#N/A,#N/A,FALSE,"1.3b";#N/A,#N/A,FALSE,"1.4";#N/A,#N/A,FALSE,"1.5";#N/A,#N/A,FALSE,"1.6";#N/A,#N/A,FALSE,"2.1";#N/A,#N/A,FALSE,"SOD";#N/A,#N/A,FALSE,"OL";#N/A,#N/A,FALSE,"CF"}</definedName>
    <definedName name="____new1" localSheetId="6" hidden="1">{"pl_t&amp;d",#N/A,FALSE,"p&amp;l_t&amp;D_01_02 (2)"}</definedName>
    <definedName name="____new1" localSheetId="7" hidden="1">{"pl_t&amp;d",#N/A,FALSE,"p&amp;l_t&amp;D_01_02 (2)"}</definedName>
    <definedName name="____new1" localSheetId="8" hidden="1">{"pl_t&amp;d",#N/A,FALSE,"p&amp;l_t&amp;D_01_02 (2)"}</definedName>
    <definedName name="____new1" hidden="1">{"pl_t&amp;d",#N/A,FALSE,"p&amp;l_t&amp;D_01_02 (2)"}</definedName>
    <definedName name="____no1" localSheetId="6" hidden="1">{"pl_t&amp;d",#N/A,FALSE,"p&amp;l_t&amp;D_01_02 (2)"}</definedName>
    <definedName name="____no1" localSheetId="7" hidden="1">{"pl_t&amp;d",#N/A,FALSE,"p&amp;l_t&amp;D_01_02 (2)"}</definedName>
    <definedName name="____no1" localSheetId="8" hidden="1">{"pl_t&amp;d",#N/A,FALSE,"p&amp;l_t&amp;D_01_02 (2)"}</definedName>
    <definedName name="____no1" hidden="1">{"pl_t&amp;d",#N/A,FALSE,"p&amp;l_t&amp;D_01_02 (2)"}</definedName>
    <definedName name="____not1" localSheetId="6" hidden="1">{"pl_t&amp;d",#N/A,FALSE,"p&amp;l_t&amp;D_01_02 (2)"}</definedName>
    <definedName name="____not1" localSheetId="7" hidden="1">{"pl_t&amp;d",#N/A,FALSE,"p&amp;l_t&amp;D_01_02 (2)"}</definedName>
    <definedName name="____not1" localSheetId="8" hidden="1">{"pl_t&amp;d",#N/A,FALSE,"p&amp;l_t&amp;D_01_02 (2)"}</definedName>
    <definedName name="____not1" hidden="1">{"pl_t&amp;d",#N/A,FALSE,"p&amp;l_t&amp;D_01_02 (2)"}</definedName>
    <definedName name="____p1" localSheetId="6" hidden="1">{"pl_t&amp;d",#N/A,FALSE,"p&amp;l_t&amp;D_01_02 (2)"}</definedName>
    <definedName name="____p1" localSheetId="7" hidden="1">{"pl_t&amp;d",#N/A,FALSE,"p&amp;l_t&amp;D_01_02 (2)"}</definedName>
    <definedName name="____p1" localSheetId="8" hidden="1">{"pl_t&amp;d",#N/A,FALSE,"p&amp;l_t&amp;D_01_02 (2)"}</definedName>
    <definedName name="____p1" hidden="1">{"pl_t&amp;d",#N/A,FALSE,"p&amp;l_t&amp;D_01_02 (2)"}</definedName>
    <definedName name="____p2" localSheetId="6" hidden="1">{"pl_td_01_02",#N/A,FALSE,"p&amp;l_t&amp;D_01_02 (2)"}</definedName>
    <definedName name="____p2" localSheetId="7" hidden="1">{"pl_td_01_02",#N/A,FALSE,"p&amp;l_t&amp;D_01_02 (2)"}</definedName>
    <definedName name="____p2" localSheetId="8" hidden="1">{"pl_td_01_02",#N/A,FALSE,"p&amp;l_t&amp;D_01_02 (2)"}</definedName>
    <definedName name="____p2" hidden="1">{"pl_td_01_02",#N/A,FALSE,"p&amp;l_t&amp;D_01_02 (2)"}</definedName>
    <definedName name="____p3" localSheetId="6" hidden="1">{"pl_t&amp;d",#N/A,FALSE,"p&amp;l_t&amp;D_01_02 (2)"}</definedName>
    <definedName name="____p3" localSheetId="7" hidden="1">{"pl_t&amp;d",#N/A,FALSE,"p&amp;l_t&amp;D_01_02 (2)"}</definedName>
    <definedName name="____p3" localSheetId="8" hidden="1">{"pl_t&amp;d",#N/A,FALSE,"p&amp;l_t&amp;D_01_02 (2)"}</definedName>
    <definedName name="____p3" hidden="1">{"pl_t&amp;d",#N/A,FALSE,"p&amp;l_t&amp;D_01_02 (2)"}</definedName>
    <definedName name="____p4" localSheetId="6" hidden="1">{"pl_t&amp;d",#N/A,FALSE,"p&amp;l_t&amp;D_01_02 (2)"}</definedName>
    <definedName name="____p4" localSheetId="7" hidden="1">{"pl_t&amp;d",#N/A,FALSE,"p&amp;l_t&amp;D_01_02 (2)"}</definedName>
    <definedName name="____p4" localSheetId="8" hidden="1">{"pl_t&amp;d",#N/A,FALSE,"p&amp;l_t&amp;D_01_02 (2)"}</definedName>
    <definedName name="____p4" hidden="1">{"pl_t&amp;d",#N/A,FALSE,"p&amp;l_t&amp;D_01_02 (2)"}</definedName>
    <definedName name="____pp2" localSheetId="6">#REF!</definedName>
    <definedName name="____pp2" localSheetId="7">#REF!</definedName>
    <definedName name="____pp2" localSheetId="8">#REF!</definedName>
    <definedName name="____pp2" localSheetId="5">#REF!</definedName>
    <definedName name="____pp2">#REF!</definedName>
    <definedName name="____q2" localSheetId="6" hidden="1">{"pl_t&amp;d",#N/A,FALSE,"p&amp;l_t&amp;D_01_02 (2)"}</definedName>
    <definedName name="____q2" localSheetId="7" hidden="1">{"pl_t&amp;d",#N/A,FALSE,"p&amp;l_t&amp;D_01_02 (2)"}</definedName>
    <definedName name="____q2" localSheetId="8" hidden="1">{"pl_t&amp;d",#N/A,FALSE,"p&amp;l_t&amp;D_01_02 (2)"}</definedName>
    <definedName name="____q2" hidden="1">{"pl_t&amp;d",#N/A,FALSE,"p&amp;l_t&amp;D_01_02 (2)"}</definedName>
    <definedName name="____q3" localSheetId="6" hidden="1">{"pl_t&amp;d",#N/A,FALSE,"p&amp;l_t&amp;D_01_02 (2)"}</definedName>
    <definedName name="____q3" localSheetId="7" hidden="1">{"pl_t&amp;d",#N/A,FALSE,"p&amp;l_t&amp;D_01_02 (2)"}</definedName>
    <definedName name="____q3" localSheetId="8" hidden="1">{"pl_t&amp;d",#N/A,FALSE,"p&amp;l_t&amp;D_01_02 (2)"}</definedName>
    <definedName name="____q3" hidden="1">{"pl_t&amp;d",#N/A,FALSE,"p&amp;l_t&amp;D_01_02 (2)"}</definedName>
    <definedName name="____s1" localSheetId="6" hidden="1">{"pl_t&amp;d",#N/A,FALSE,"p&amp;l_t&amp;D_01_02 (2)"}</definedName>
    <definedName name="____s1" localSheetId="7" hidden="1">{"pl_t&amp;d",#N/A,FALSE,"p&amp;l_t&amp;D_01_02 (2)"}</definedName>
    <definedName name="____s1" localSheetId="8" hidden="1">{"pl_t&amp;d",#N/A,FALSE,"p&amp;l_t&amp;D_01_02 (2)"}</definedName>
    <definedName name="____s1" hidden="1">{"pl_t&amp;d",#N/A,FALSE,"p&amp;l_t&amp;D_01_02 (2)"}</definedName>
    <definedName name="____S180" localSheetId="6">[2]S3_GRP_CA!#REF!</definedName>
    <definedName name="____S180" localSheetId="7">[2]S3_GRP_CA!#REF!</definedName>
    <definedName name="____S180" localSheetId="8">[2]S3_GRP_CA!#REF!</definedName>
    <definedName name="____S180" localSheetId="5">[2]S3_GRP_CA!#REF!</definedName>
    <definedName name="____S180">[2]S3_GRP_CA!#REF!</definedName>
    <definedName name="____s2" localSheetId="6" hidden="1">{"pl_t&amp;d",#N/A,FALSE,"p&amp;l_t&amp;D_01_02 (2)"}</definedName>
    <definedName name="____s2" localSheetId="7" hidden="1">{"pl_t&amp;d",#N/A,FALSE,"p&amp;l_t&amp;D_01_02 (2)"}</definedName>
    <definedName name="____s2" localSheetId="8" hidden="1">{"pl_t&amp;d",#N/A,FALSE,"p&amp;l_t&amp;D_01_02 (2)"}</definedName>
    <definedName name="____s2" hidden="1">{"pl_t&amp;d",#N/A,FALSE,"p&amp;l_t&amp;D_01_02 (2)"}</definedName>
    <definedName name="____S6" localSheetId="6">[4]S5_CO_MA!#REF!</definedName>
    <definedName name="____S6" localSheetId="7">[4]S5_CO_MA!#REF!</definedName>
    <definedName name="____S6" localSheetId="8">[4]S5_CO_MA!#REF!</definedName>
    <definedName name="____S6" localSheetId="5">[4]S5_CO_MA!#REF!</definedName>
    <definedName name="____S6">[4]S5_CO_MA!#REF!</definedName>
    <definedName name="____SL1" localSheetId="6">[8]Salient1!#REF!</definedName>
    <definedName name="____SL1" localSheetId="7">[7]Salient1!#REF!</definedName>
    <definedName name="____SL1" localSheetId="8">[8]Salient1!#REF!</definedName>
    <definedName name="____SL1" localSheetId="5">[8]Salient1!#REF!</definedName>
    <definedName name="____SL1">[8]Salient1!#REF!</definedName>
    <definedName name="____SL2" localSheetId="6">[8]Salient1!#REF!</definedName>
    <definedName name="____SL2" localSheetId="7">[7]Salient1!#REF!</definedName>
    <definedName name="____SL2" localSheetId="8">[8]Salient1!#REF!</definedName>
    <definedName name="____SL2" localSheetId="5">[8]Salient1!#REF!</definedName>
    <definedName name="____SL2">[8]Salient1!#REF!</definedName>
    <definedName name="____SL3" localSheetId="6">[8]Salient1!#REF!</definedName>
    <definedName name="____SL3" localSheetId="7">[7]Salient1!#REF!</definedName>
    <definedName name="____SL3" localSheetId="8">[8]Salient1!#REF!</definedName>
    <definedName name="____SL3" localSheetId="5">[8]Salient1!#REF!</definedName>
    <definedName name="____SL3">[8]Salient1!#REF!</definedName>
    <definedName name="____SPR1" localSheetId="6">#REF!</definedName>
    <definedName name="____SPR1" localSheetId="7">#REF!</definedName>
    <definedName name="____SPR1" localSheetId="8">#REF!</definedName>
    <definedName name="____SPR1" localSheetId="5">#REF!</definedName>
    <definedName name="____SPR1">#REF!</definedName>
    <definedName name="____spr2" localSheetId="6">#REF!</definedName>
    <definedName name="____spr2" localSheetId="7">#REF!</definedName>
    <definedName name="____spr2" localSheetId="8">#REF!</definedName>
    <definedName name="____spr2" localSheetId="5">#REF!</definedName>
    <definedName name="____spr2">#REF!</definedName>
    <definedName name="____ss1" localSheetId="6" hidden="1">{"pl_t&amp;d",#N/A,FALSE,"p&amp;l_t&amp;D_01_02 (2)"}</definedName>
    <definedName name="____ss1" localSheetId="7" hidden="1">{"pl_t&amp;d",#N/A,FALSE,"p&amp;l_t&amp;D_01_02 (2)"}</definedName>
    <definedName name="____ss1" localSheetId="8" hidden="1">{"pl_t&amp;d",#N/A,FALSE,"p&amp;l_t&amp;D_01_02 (2)"}</definedName>
    <definedName name="____ss1" hidden="1">{"pl_t&amp;d",#N/A,FALSE,"p&amp;l_t&amp;D_01_02 (2)"}</definedName>
    <definedName name="____usd1" localSheetId="6">'[3]cash budget'!#REF!</definedName>
    <definedName name="____usd1" localSheetId="7">'[3]cash budget'!#REF!</definedName>
    <definedName name="____usd1" localSheetId="8">'[3]cash budget'!#REF!</definedName>
    <definedName name="____usd1" localSheetId="5">'[3]cash budget'!#REF!</definedName>
    <definedName name="____usd1">'[3]cash budget'!#REF!</definedName>
    <definedName name="____usd2" localSheetId="6">'[3]cash budget'!#REF!</definedName>
    <definedName name="____usd2" localSheetId="7">'[3]cash budget'!#REF!</definedName>
    <definedName name="____usd2" localSheetId="8">'[3]cash budget'!#REF!</definedName>
    <definedName name="____usd2" localSheetId="5">'[3]cash budget'!#REF!</definedName>
    <definedName name="____usd2">'[3]cash budget'!#REF!</definedName>
    <definedName name="____usd3" localSheetId="6">'[3]cash budget'!#REF!</definedName>
    <definedName name="____usd3" localSheetId="7">'[3]cash budget'!#REF!</definedName>
    <definedName name="____usd3" localSheetId="8">'[3]cash budget'!#REF!</definedName>
    <definedName name="____usd3" localSheetId="5">'[3]cash budget'!#REF!</definedName>
    <definedName name="____usd3">'[3]cash budget'!#REF!</definedName>
    <definedName name="____usd4" localSheetId="6">'[3]cash budget'!#REF!</definedName>
    <definedName name="____usd4" localSheetId="7">'[3]cash budget'!#REF!</definedName>
    <definedName name="____usd4" localSheetId="8">'[3]cash budget'!#REF!</definedName>
    <definedName name="____usd4" localSheetId="5">'[3]cash budget'!#REF!</definedName>
    <definedName name="____usd4">'[3]cash budget'!#REF!</definedName>
    <definedName name="____xlnm._FilterDatabase_1" localSheetId="6">#REF!</definedName>
    <definedName name="____xlnm._FilterDatabase_1" localSheetId="7">#REF!</definedName>
    <definedName name="____xlnm._FilterDatabase_1" localSheetId="8">#REF!</definedName>
    <definedName name="____xlnm._FilterDatabase_1" localSheetId="5">#REF!</definedName>
    <definedName name="____xlnm._FilterDatabase_1">#REF!</definedName>
    <definedName name="____xlnm.Database">"#REF!"</definedName>
    <definedName name="____xlnm.Print_Area">"#REF!"</definedName>
    <definedName name="____xlnm.Print_Titles">"#REF!"</definedName>
    <definedName name="___A1000000" localSheetId="6">#REF!</definedName>
    <definedName name="___A1000000" localSheetId="7">#REF!</definedName>
    <definedName name="___A1000000" localSheetId="8">#REF!</definedName>
    <definedName name="___A1000000" localSheetId="5">#REF!</definedName>
    <definedName name="___A1000000">#REF!</definedName>
    <definedName name="___a3" localSheetId="6" hidden="1">{"pl_t&amp;d",#N/A,FALSE,"p&amp;l_t&amp;D_01_02 (2)"}</definedName>
    <definedName name="___a3" localSheetId="7" hidden="1">{"pl_t&amp;d",#N/A,FALSE,"p&amp;l_t&amp;D_01_02 (2)"}</definedName>
    <definedName name="___a3" localSheetId="8" hidden="1">{"pl_t&amp;d",#N/A,FALSE,"p&amp;l_t&amp;D_01_02 (2)"}</definedName>
    <definedName name="___a3" hidden="1">{"pl_t&amp;d",#N/A,FALSE,"p&amp;l_t&amp;D_01_02 (2)"}</definedName>
    <definedName name="___A342542" localSheetId="6">#REF!</definedName>
    <definedName name="___A342542" localSheetId="7">#REF!</definedName>
    <definedName name="___A342542" localSheetId="8">#REF!</definedName>
    <definedName name="___A342542" localSheetId="5">#REF!</definedName>
    <definedName name="___A342542">#REF!</definedName>
    <definedName name="___A920720" localSheetId="6">#REF!</definedName>
    <definedName name="___A920720" localSheetId="7">#REF!</definedName>
    <definedName name="___A920720" localSheetId="8">#REF!</definedName>
    <definedName name="___A920720" localSheetId="5">#REF!</definedName>
    <definedName name="___A920720">#REF!</definedName>
    <definedName name="___aa1">#N/A</definedName>
    <definedName name="___Apr02" localSheetId="6">[5]Newabstract!#REF!</definedName>
    <definedName name="___Apr02" localSheetId="7">[6]Newabstract!#REF!</definedName>
    <definedName name="___Apr02" localSheetId="8">[5]Newabstract!#REF!</definedName>
    <definedName name="___Apr02" localSheetId="5">[5]Newabstract!#REF!</definedName>
    <definedName name="___Apr02">[5]Newabstract!#REF!</definedName>
    <definedName name="___Apr03" localSheetId="6">[5]Newabstract!#REF!</definedName>
    <definedName name="___Apr03" localSheetId="7">[6]Newabstract!#REF!</definedName>
    <definedName name="___Apr03" localSheetId="8">[5]Newabstract!#REF!</definedName>
    <definedName name="___Apr03" localSheetId="5">[5]Newabstract!#REF!</definedName>
    <definedName name="___Apr03">[5]Newabstract!#REF!</definedName>
    <definedName name="___Apr04" localSheetId="6">[5]Newabstract!#REF!</definedName>
    <definedName name="___Apr04" localSheetId="7">[6]Newabstract!#REF!</definedName>
    <definedName name="___Apr04" localSheetId="8">[5]Newabstract!#REF!</definedName>
    <definedName name="___Apr04" localSheetId="5">[5]Newabstract!#REF!</definedName>
    <definedName name="___Apr04">[5]Newabstract!#REF!</definedName>
    <definedName name="___Apr05" localSheetId="6">[5]Newabstract!#REF!</definedName>
    <definedName name="___Apr05" localSheetId="7">[6]Newabstract!#REF!</definedName>
    <definedName name="___Apr05" localSheetId="8">[5]Newabstract!#REF!</definedName>
    <definedName name="___Apr05" localSheetId="5">[5]Newabstract!#REF!</definedName>
    <definedName name="___Apr05">[5]Newabstract!#REF!</definedName>
    <definedName name="___Apr06" localSheetId="6">[5]Newabstract!#REF!</definedName>
    <definedName name="___Apr06" localSheetId="7">[6]Newabstract!#REF!</definedName>
    <definedName name="___Apr06" localSheetId="8">[5]Newabstract!#REF!</definedName>
    <definedName name="___Apr06" localSheetId="5">[5]Newabstract!#REF!</definedName>
    <definedName name="___Apr06">[5]Newabstract!#REF!</definedName>
    <definedName name="___Apr07" localSheetId="6">[5]Newabstract!#REF!</definedName>
    <definedName name="___Apr07" localSheetId="7">[6]Newabstract!#REF!</definedName>
    <definedName name="___Apr07" localSheetId="8">[5]Newabstract!#REF!</definedName>
    <definedName name="___Apr07" localSheetId="5">[5]Newabstract!#REF!</definedName>
    <definedName name="___Apr07">[5]Newabstract!#REF!</definedName>
    <definedName name="___Apr08" localSheetId="6">[5]Newabstract!#REF!</definedName>
    <definedName name="___Apr08" localSheetId="7">[6]Newabstract!#REF!</definedName>
    <definedName name="___Apr08" localSheetId="8">[5]Newabstract!#REF!</definedName>
    <definedName name="___Apr08" localSheetId="5">[5]Newabstract!#REF!</definedName>
    <definedName name="___Apr08">[5]Newabstract!#REF!</definedName>
    <definedName name="___Apr09" localSheetId="6">[5]Newabstract!#REF!</definedName>
    <definedName name="___Apr09" localSheetId="7">[6]Newabstract!#REF!</definedName>
    <definedName name="___Apr09" localSheetId="8">[5]Newabstract!#REF!</definedName>
    <definedName name="___Apr09" localSheetId="5">[5]Newabstract!#REF!</definedName>
    <definedName name="___Apr09">[5]Newabstract!#REF!</definedName>
    <definedName name="___Apr10" localSheetId="6">[5]Newabstract!#REF!</definedName>
    <definedName name="___Apr10" localSheetId="7">[6]Newabstract!#REF!</definedName>
    <definedName name="___Apr10" localSheetId="8">[5]Newabstract!#REF!</definedName>
    <definedName name="___Apr10" localSheetId="5">[5]Newabstract!#REF!</definedName>
    <definedName name="___Apr10">[5]Newabstract!#REF!</definedName>
    <definedName name="___Apr11" localSheetId="6">[5]Newabstract!#REF!</definedName>
    <definedName name="___Apr11" localSheetId="7">[6]Newabstract!#REF!</definedName>
    <definedName name="___Apr11" localSheetId="8">[5]Newabstract!#REF!</definedName>
    <definedName name="___Apr11" localSheetId="5">[5]Newabstract!#REF!</definedName>
    <definedName name="___Apr11">[5]Newabstract!#REF!</definedName>
    <definedName name="___Apr13" localSheetId="6">[5]Newabstract!#REF!</definedName>
    <definedName name="___Apr13" localSheetId="7">[6]Newabstract!#REF!</definedName>
    <definedName name="___Apr13" localSheetId="8">[5]Newabstract!#REF!</definedName>
    <definedName name="___Apr13" localSheetId="5">[5]Newabstract!#REF!</definedName>
    <definedName name="___Apr13">[5]Newabstract!#REF!</definedName>
    <definedName name="___Apr14" localSheetId="6">[5]Newabstract!#REF!</definedName>
    <definedName name="___Apr14" localSheetId="7">[6]Newabstract!#REF!</definedName>
    <definedName name="___Apr14" localSheetId="8">[5]Newabstract!#REF!</definedName>
    <definedName name="___Apr14" localSheetId="5">[5]Newabstract!#REF!</definedName>
    <definedName name="___Apr14">[5]Newabstract!#REF!</definedName>
    <definedName name="___Apr15" localSheetId="6">[5]Newabstract!#REF!</definedName>
    <definedName name="___Apr15" localSheetId="7">[6]Newabstract!#REF!</definedName>
    <definedName name="___Apr15" localSheetId="8">[5]Newabstract!#REF!</definedName>
    <definedName name="___Apr15" localSheetId="5">[5]Newabstract!#REF!</definedName>
    <definedName name="___Apr15">[5]Newabstract!#REF!</definedName>
    <definedName name="___Apr16" localSheetId="6">[5]Newabstract!#REF!</definedName>
    <definedName name="___Apr16" localSheetId="7">[6]Newabstract!#REF!</definedName>
    <definedName name="___Apr16" localSheetId="8">[5]Newabstract!#REF!</definedName>
    <definedName name="___Apr16" localSheetId="5">[5]Newabstract!#REF!</definedName>
    <definedName name="___Apr16">[5]Newabstract!#REF!</definedName>
    <definedName name="___Apr17" localSheetId="6">[5]Newabstract!#REF!</definedName>
    <definedName name="___Apr17" localSheetId="7">[6]Newabstract!#REF!</definedName>
    <definedName name="___Apr17" localSheetId="8">[5]Newabstract!#REF!</definedName>
    <definedName name="___Apr17" localSheetId="5">[5]Newabstract!#REF!</definedName>
    <definedName name="___Apr17">[5]Newabstract!#REF!</definedName>
    <definedName name="___Apr20" localSheetId="6">[5]Newabstract!#REF!</definedName>
    <definedName name="___Apr20" localSheetId="7">[6]Newabstract!#REF!</definedName>
    <definedName name="___Apr20" localSheetId="8">[5]Newabstract!#REF!</definedName>
    <definedName name="___Apr20" localSheetId="5">[5]Newabstract!#REF!</definedName>
    <definedName name="___Apr20">[5]Newabstract!#REF!</definedName>
    <definedName name="___Apr21" localSheetId="6">[5]Newabstract!#REF!</definedName>
    <definedName name="___Apr21" localSheetId="7">[6]Newabstract!#REF!</definedName>
    <definedName name="___Apr21" localSheetId="8">[5]Newabstract!#REF!</definedName>
    <definedName name="___Apr21" localSheetId="5">[5]Newabstract!#REF!</definedName>
    <definedName name="___Apr21">[5]Newabstract!#REF!</definedName>
    <definedName name="___Apr22" localSheetId="6">[5]Newabstract!#REF!</definedName>
    <definedName name="___Apr22" localSheetId="7">[6]Newabstract!#REF!</definedName>
    <definedName name="___Apr22" localSheetId="8">[5]Newabstract!#REF!</definedName>
    <definedName name="___Apr22" localSheetId="5">[5]Newabstract!#REF!</definedName>
    <definedName name="___Apr22">[5]Newabstract!#REF!</definedName>
    <definedName name="___Apr23" localSheetId="6">[5]Newabstract!#REF!</definedName>
    <definedName name="___Apr23" localSheetId="7">[6]Newabstract!#REF!</definedName>
    <definedName name="___Apr23" localSheetId="8">[5]Newabstract!#REF!</definedName>
    <definedName name="___Apr23" localSheetId="5">[5]Newabstract!#REF!</definedName>
    <definedName name="___Apr23">[5]Newabstract!#REF!</definedName>
    <definedName name="___Apr24" localSheetId="6">[5]Newabstract!#REF!</definedName>
    <definedName name="___Apr24" localSheetId="7">[6]Newabstract!#REF!</definedName>
    <definedName name="___Apr24" localSheetId="8">[5]Newabstract!#REF!</definedName>
    <definedName name="___Apr24" localSheetId="5">[5]Newabstract!#REF!</definedName>
    <definedName name="___Apr24">[5]Newabstract!#REF!</definedName>
    <definedName name="___Apr27" localSheetId="6">[5]Newabstract!#REF!</definedName>
    <definedName name="___Apr27" localSheetId="7">[6]Newabstract!#REF!</definedName>
    <definedName name="___Apr27" localSheetId="8">[5]Newabstract!#REF!</definedName>
    <definedName name="___Apr27" localSheetId="5">[5]Newabstract!#REF!</definedName>
    <definedName name="___Apr27">[5]Newabstract!#REF!</definedName>
    <definedName name="___Apr28" localSheetId="6">[5]Newabstract!#REF!</definedName>
    <definedName name="___Apr28" localSheetId="7">[6]Newabstract!#REF!</definedName>
    <definedName name="___Apr28" localSheetId="8">[5]Newabstract!#REF!</definedName>
    <definedName name="___Apr28" localSheetId="5">[5]Newabstract!#REF!</definedName>
    <definedName name="___Apr28">[5]Newabstract!#REF!</definedName>
    <definedName name="___Apr29" localSheetId="6">[5]Newabstract!#REF!</definedName>
    <definedName name="___Apr29" localSheetId="7">[6]Newabstract!#REF!</definedName>
    <definedName name="___Apr29" localSheetId="8">[5]Newabstract!#REF!</definedName>
    <definedName name="___Apr29" localSheetId="5">[5]Newabstract!#REF!</definedName>
    <definedName name="___Apr29">[5]Newabstract!#REF!</definedName>
    <definedName name="___Apr30" localSheetId="6">[5]Newabstract!#REF!</definedName>
    <definedName name="___Apr30" localSheetId="7">[6]Newabstract!#REF!</definedName>
    <definedName name="___Apr30" localSheetId="8">[5]Newabstract!#REF!</definedName>
    <definedName name="___Apr30" localSheetId="5">[5]Newabstract!#REF!</definedName>
    <definedName name="___Apr30">[5]Newabstract!#REF!</definedName>
    <definedName name="___B1">#N/A</definedName>
    <definedName name="___BSD1" localSheetId="6">#REF!</definedName>
    <definedName name="___BSD1" localSheetId="7">#REF!</definedName>
    <definedName name="___BSD1" localSheetId="8">#REF!</definedName>
    <definedName name="___BSD1" localSheetId="5">#REF!</definedName>
    <definedName name="___BSD1">#REF!</definedName>
    <definedName name="___BSD2" localSheetId="6">#REF!</definedName>
    <definedName name="___BSD2" localSheetId="7">#REF!</definedName>
    <definedName name="___BSD2" localSheetId="8">#REF!</definedName>
    <definedName name="___BSD2" localSheetId="5">#REF!</definedName>
    <definedName name="___BSD2">#REF!</definedName>
    <definedName name="___DAT12" localSheetId="6">[7]Sheet1!#REF!</definedName>
    <definedName name="___DAT12" localSheetId="7">[5]Sheet1!#REF!</definedName>
    <definedName name="___DAT12" localSheetId="8">[7]Sheet1!#REF!</definedName>
    <definedName name="___DAT12" localSheetId="5">[7]Sheet1!#REF!</definedName>
    <definedName name="___DAT12">[7]Sheet1!#REF!</definedName>
    <definedName name="___DAT13" localSheetId="6">[7]Sheet1!#REF!</definedName>
    <definedName name="___DAT13" localSheetId="7">[5]Sheet1!#REF!</definedName>
    <definedName name="___DAT13" localSheetId="8">[7]Sheet1!#REF!</definedName>
    <definedName name="___DAT13" localSheetId="5">[7]Sheet1!#REF!</definedName>
    <definedName name="___DAT13">[7]Sheet1!#REF!</definedName>
    <definedName name="___DAT15" localSheetId="6">[7]Sheet1!#REF!</definedName>
    <definedName name="___DAT15" localSheetId="7">[5]Sheet1!#REF!</definedName>
    <definedName name="___DAT15" localSheetId="8">[7]Sheet1!#REF!</definedName>
    <definedName name="___DAT15" localSheetId="5">[7]Sheet1!#REF!</definedName>
    <definedName name="___DAT15">[7]Sheet1!#REF!</definedName>
    <definedName name="___DAT16" localSheetId="6">[7]Sheet1!#REF!</definedName>
    <definedName name="___DAT16" localSheetId="7">[5]Sheet1!#REF!</definedName>
    <definedName name="___DAT16" localSheetId="8">[7]Sheet1!#REF!</definedName>
    <definedName name="___DAT16" localSheetId="5">[7]Sheet1!#REF!</definedName>
    <definedName name="___DAT16">[7]Sheet1!#REF!</definedName>
    <definedName name="___DAT17" localSheetId="6">[7]Sheet1!#REF!</definedName>
    <definedName name="___DAT17" localSheetId="7">[5]Sheet1!#REF!</definedName>
    <definedName name="___DAT17" localSheetId="8">[7]Sheet1!#REF!</definedName>
    <definedName name="___DAT17" localSheetId="5">[7]Sheet1!#REF!</definedName>
    <definedName name="___DAT17">[7]Sheet1!#REF!</definedName>
    <definedName name="___DAT18" localSheetId="6">[7]Sheet1!#REF!</definedName>
    <definedName name="___DAT18" localSheetId="7">[5]Sheet1!#REF!</definedName>
    <definedName name="___DAT18" localSheetId="8">[7]Sheet1!#REF!</definedName>
    <definedName name="___DAT18" localSheetId="5">[7]Sheet1!#REF!</definedName>
    <definedName name="___DAT18">[7]Sheet1!#REF!</definedName>
    <definedName name="___DAT19" localSheetId="6">[7]Sheet1!#REF!</definedName>
    <definedName name="___DAT19" localSheetId="7">[5]Sheet1!#REF!</definedName>
    <definedName name="___DAT19" localSheetId="8">[7]Sheet1!#REF!</definedName>
    <definedName name="___DAT19" localSheetId="5">[7]Sheet1!#REF!</definedName>
    <definedName name="___DAT19">[7]Sheet1!#REF!</definedName>
    <definedName name="___dd1" localSheetId="6" hidden="1">{"pl_t&amp;d",#N/A,FALSE,"p&amp;l_t&amp;D_01_02 (2)"}</definedName>
    <definedName name="___dd1" localSheetId="7" hidden="1">{"pl_t&amp;d",#N/A,FALSE,"p&amp;l_t&amp;D_01_02 (2)"}</definedName>
    <definedName name="___dd1" localSheetId="8" hidden="1">{"pl_t&amp;d",#N/A,FALSE,"p&amp;l_t&amp;D_01_02 (2)"}</definedName>
    <definedName name="___dd1" hidden="1">{"pl_t&amp;d",#N/A,FALSE,"p&amp;l_t&amp;D_01_02 (2)"}</definedName>
    <definedName name="___dem2" localSheetId="6" hidden="1">{"pl_t&amp;d",#N/A,FALSE,"p&amp;l_t&amp;D_01_02 (2)"}</definedName>
    <definedName name="___dem2" localSheetId="7" hidden="1">{"pl_t&amp;d",#N/A,FALSE,"p&amp;l_t&amp;D_01_02 (2)"}</definedName>
    <definedName name="___dem2" localSheetId="8" hidden="1">{"pl_t&amp;d",#N/A,FALSE,"p&amp;l_t&amp;D_01_02 (2)"}</definedName>
    <definedName name="___dem2" hidden="1">{"pl_t&amp;d",#N/A,FALSE,"p&amp;l_t&amp;D_01_02 (2)"}</definedName>
    <definedName name="___dem3" localSheetId="6" hidden="1">{"pl_t&amp;d",#N/A,FALSE,"p&amp;l_t&amp;D_01_02 (2)"}</definedName>
    <definedName name="___dem3" localSheetId="7" hidden="1">{"pl_t&amp;d",#N/A,FALSE,"p&amp;l_t&amp;D_01_02 (2)"}</definedName>
    <definedName name="___dem3" localSheetId="8" hidden="1">{"pl_t&amp;d",#N/A,FALSE,"p&amp;l_t&amp;D_01_02 (2)"}</definedName>
    <definedName name="___dem3" hidden="1">{"pl_t&amp;d",#N/A,FALSE,"p&amp;l_t&amp;D_01_02 (2)"}</definedName>
    <definedName name="___den8" localSheetId="6" hidden="1">{"pl_t&amp;d",#N/A,FALSE,"p&amp;l_t&amp;D_01_02 (2)"}</definedName>
    <definedName name="___den8" localSheetId="7" hidden="1">{"pl_t&amp;d",#N/A,FALSE,"p&amp;l_t&amp;D_01_02 (2)"}</definedName>
    <definedName name="___den8" localSheetId="8" hidden="1">{"pl_t&amp;d",#N/A,FALSE,"p&amp;l_t&amp;D_01_02 (2)"}</definedName>
    <definedName name="___den8" hidden="1">{"pl_t&amp;d",#N/A,FALSE,"p&amp;l_t&amp;D_01_02 (2)"}</definedName>
    <definedName name="___E405120" localSheetId="6">#REF!</definedName>
    <definedName name="___E405120" localSheetId="7">#REF!</definedName>
    <definedName name="___E405120" localSheetId="8">#REF!</definedName>
    <definedName name="___E405120" localSheetId="5">#REF!</definedName>
    <definedName name="___E405120">#REF!</definedName>
    <definedName name="___fin2" localSheetId="6" hidden="1">{"pl_t&amp;d",#N/A,FALSE,"p&amp;l_t&amp;D_01_02 (2)"}</definedName>
    <definedName name="___fin2" localSheetId="7" hidden="1">{"pl_t&amp;d",#N/A,FALSE,"p&amp;l_t&amp;D_01_02 (2)"}</definedName>
    <definedName name="___fin2" localSheetId="8" hidden="1">{"pl_t&amp;d",#N/A,FALSE,"p&amp;l_t&amp;D_01_02 (2)"}</definedName>
    <definedName name="___fin2" hidden="1">{"pl_t&amp;d",#N/A,FALSE,"p&amp;l_t&amp;D_01_02 (2)"}</definedName>
    <definedName name="___for5" localSheetId="6" hidden="1">{"pl_t&amp;d",#N/A,FALSE,"p&amp;l_t&amp;D_01_02 (2)"}</definedName>
    <definedName name="___for5" localSheetId="7" hidden="1">{"pl_t&amp;d",#N/A,FALSE,"p&amp;l_t&amp;D_01_02 (2)"}</definedName>
    <definedName name="___for5" localSheetId="8" hidden="1">{"pl_t&amp;d",#N/A,FALSE,"p&amp;l_t&amp;D_01_02 (2)"}</definedName>
    <definedName name="___for5" hidden="1">{"pl_t&amp;d",#N/A,FALSE,"p&amp;l_t&amp;D_01_02 (2)"}</definedName>
    <definedName name="___G1" localSheetId="6">#REF!</definedName>
    <definedName name="___G1" localSheetId="7">#REF!</definedName>
    <definedName name="___G1" localSheetId="8">#REF!</definedName>
    <definedName name="___G1" localSheetId="5">#REF!</definedName>
    <definedName name="___G1">#REF!</definedName>
    <definedName name="___IED1" localSheetId="6">#REF!</definedName>
    <definedName name="___IED1" localSheetId="7">#REF!</definedName>
    <definedName name="___IED1" localSheetId="8">#REF!</definedName>
    <definedName name="___IED1" localSheetId="5">#REF!</definedName>
    <definedName name="___IED1">#REF!</definedName>
    <definedName name="___IED2" localSheetId="6">#REF!</definedName>
    <definedName name="___IED2" localSheetId="7">#REF!</definedName>
    <definedName name="___IED2" localSheetId="8">#REF!</definedName>
    <definedName name="___IED2" localSheetId="5">#REF!</definedName>
    <definedName name="___IED2">#REF!</definedName>
    <definedName name="___j3">#N/A</definedName>
    <definedName name="___j4">#N/A</definedName>
    <definedName name="___j5">#N/A</definedName>
    <definedName name="__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_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__jan05" hidden="1">{#N/A,#N/A,FALSE,"1.1";#N/A,#N/A,FALSE,"1.1a";#N/A,#N/A,FALSE,"1.1b";#N/A,#N/A,FALSE,"1.1c";#N/A,#N/A,FALSE,"1.1e";#N/A,#N/A,FALSE,"1.1f";#N/A,#N/A,FALSE,"1.1g";#N/A,#N/A,FALSE,"1.1h_T";#N/A,#N/A,FALSE,"1.1h_D";#N/A,#N/A,FALSE,"1.2";#N/A,#N/A,FALSE,"1.3";#N/A,#N/A,FALSE,"1.3b";#N/A,#N/A,FALSE,"1.4";#N/A,#N/A,FALSE,"1.5";#N/A,#N/A,FALSE,"1.6";#N/A,#N/A,FALSE,"2.1";#N/A,#N/A,FALSE,"SOD";#N/A,#N/A,FALSE,"OL";#N/A,#N/A,FALSE,"CF"}</definedName>
    <definedName name="___jpl1" localSheetId="6" hidden="1">#REF!</definedName>
    <definedName name="___jpl1" localSheetId="7" hidden="1">#REF!</definedName>
    <definedName name="___jpl1" localSheetId="8" hidden="1">#REF!</definedName>
    <definedName name="___jpl1" localSheetId="5" hidden="1">#REF!</definedName>
    <definedName name="___jpl1" hidden="1">#REF!</definedName>
    <definedName name="___k1">#N/A</definedName>
    <definedName name="___Mar06" localSheetId="6">[5]Newabstract!#REF!</definedName>
    <definedName name="___Mar06" localSheetId="7">[6]Newabstract!#REF!</definedName>
    <definedName name="___Mar06" localSheetId="8">[5]Newabstract!#REF!</definedName>
    <definedName name="___Mar06" localSheetId="5">[5]Newabstract!#REF!</definedName>
    <definedName name="___Mar06">[5]Newabstract!#REF!</definedName>
    <definedName name="___Mar09" localSheetId="6">[5]Newabstract!#REF!</definedName>
    <definedName name="___Mar09" localSheetId="7">[6]Newabstract!#REF!</definedName>
    <definedName name="___Mar09" localSheetId="8">[5]Newabstract!#REF!</definedName>
    <definedName name="___Mar09" localSheetId="5">[5]Newabstract!#REF!</definedName>
    <definedName name="___Mar09">[5]Newabstract!#REF!</definedName>
    <definedName name="___Mar10" localSheetId="6">[5]Newabstract!#REF!</definedName>
    <definedName name="___Mar10" localSheetId="7">[6]Newabstract!#REF!</definedName>
    <definedName name="___Mar10" localSheetId="8">[5]Newabstract!#REF!</definedName>
    <definedName name="___Mar10" localSheetId="5">[5]Newabstract!#REF!</definedName>
    <definedName name="___Mar10">[5]Newabstract!#REF!</definedName>
    <definedName name="___Mar11" localSheetId="6">[5]Newabstract!#REF!</definedName>
    <definedName name="___Mar11" localSheetId="7">[6]Newabstract!#REF!</definedName>
    <definedName name="___Mar11" localSheetId="8">[5]Newabstract!#REF!</definedName>
    <definedName name="___Mar11" localSheetId="5">[5]Newabstract!#REF!</definedName>
    <definedName name="___Mar11">[5]Newabstract!#REF!</definedName>
    <definedName name="___Mar12" localSheetId="6">[5]Newabstract!#REF!</definedName>
    <definedName name="___Mar12" localSheetId="7">[6]Newabstract!#REF!</definedName>
    <definedName name="___Mar12" localSheetId="8">[5]Newabstract!#REF!</definedName>
    <definedName name="___Mar12" localSheetId="5">[5]Newabstract!#REF!</definedName>
    <definedName name="___Mar12">[5]Newabstract!#REF!</definedName>
    <definedName name="___Mar13" localSheetId="6">[5]Newabstract!#REF!</definedName>
    <definedName name="___Mar13" localSheetId="7">[6]Newabstract!#REF!</definedName>
    <definedName name="___Mar13" localSheetId="8">[5]Newabstract!#REF!</definedName>
    <definedName name="___Mar13" localSheetId="5">[5]Newabstract!#REF!</definedName>
    <definedName name="___Mar13">[5]Newabstract!#REF!</definedName>
    <definedName name="___Mar16" localSheetId="6">[5]Newabstract!#REF!</definedName>
    <definedName name="___Mar16" localSheetId="7">[6]Newabstract!#REF!</definedName>
    <definedName name="___Mar16" localSheetId="8">[5]Newabstract!#REF!</definedName>
    <definedName name="___Mar16" localSheetId="5">[5]Newabstract!#REF!</definedName>
    <definedName name="___Mar16">[5]Newabstract!#REF!</definedName>
    <definedName name="___Mar17" localSheetId="6">[5]Newabstract!#REF!</definedName>
    <definedName name="___Mar17" localSheetId="7">[6]Newabstract!#REF!</definedName>
    <definedName name="___Mar17" localSheetId="8">[5]Newabstract!#REF!</definedName>
    <definedName name="___Mar17" localSheetId="5">[5]Newabstract!#REF!</definedName>
    <definedName name="___Mar17">[5]Newabstract!#REF!</definedName>
    <definedName name="___Mar18" localSheetId="6">[5]Newabstract!#REF!</definedName>
    <definedName name="___Mar18" localSheetId="7">[6]Newabstract!#REF!</definedName>
    <definedName name="___Mar18" localSheetId="8">[5]Newabstract!#REF!</definedName>
    <definedName name="___Mar18" localSheetId="5">[5]Newabstract!#REF!</definedName>
    <definedName name="___Mar18">[5]Newabstract!#REF!</definedName>
    <definedName name="___Mar19" localSheetId="6">[5]Newabstract!#REF!</definedName>
    <definedName name="___Mar19" localSheetId="7">[6]Newabstract!#REF!</definedName>
    <definedName name="___Mar19" localSheetId="8">[5]Newabstract!#REF!</definedName>
    <definedName name="___Mar19" localSheetId="5">[5]Newabstract!#REF!</definedName>
    <definedName name="___Mar19">[5]Newabstract!#REF!</definedName>
    <definedName name="___Mar20" localSheetId="6">[5]Newabstract!#REF!</definedName>
    <definedName name="___Mar20" localSheetId="7">[6]Newabstract!#REF!</definedName>
    <definedName name="___Mar20" localSheetId="8">[5]Newabstract!#REF!</definedName>
    <definedName name="___Mar20" localSheetId="5">[5]Newabstract!#REF!</definedName>
    <definedName name="___Mar20">[5]Newabstract!#REF!</definedName>
    <definedName name="___Mar23" localSheetId="6">[5]Newabstract!#REF!</definedName>
    <definedName name="___Mar23" localSheetId="7">[6]Newabstract!#REF!</definedName>
    <definedName name="___Mar23" localSheetId="8">[5]Newabstract!#REF!</definedName>
    <definedName name="___Mar23" localSheetId="5">[5]Newabstract!#REF!</definedName>
    <definedName name="___Mar23">[5]Newabstract!#REF!</definedName>
    <definedName name="___Mar24" localSheetId="6">[5]Newabstract!#REF!</definedName>
    <definedName name="___Mar24" localSheetId="7">[6]Newabstract!#REF!</definedName>
    <definedName name="___Mar24" localSheetId="8">[5]Newabstract!#REF!</definedName>
    <definedName name="___Mar24" localSheetId="5">[5]Newabstract!#REF!</definedName>
    <definedName name="___Mar24">[5]Newabstract!#REF!</definedName>
    <definedName name="___Mar25" localSheetId="6">[5]Newabstract!#REF!</definedName>
    <definedName name="___Mar25" localSheetId="7">[6]Newabstract!#REF!</definedName>
    <definedName name="___Mar25" localSheetId="8">[5]Newabstract!#REF!</definedName>
    <definedName name="___Mar25" localSheetId="5">[5]Newabstract!#REF!</definedName>
    <definedName name="___Mar25">[5]Newabstract!#REF!</definedName>
    <definedName name="___Mar26" localSheetId="6">[5]Newabstract!#REF!</definedName>
    <definedName name="___Mar26" localSheetId="7">[6]Newabstract!#REF!</definedName>
    <definedName name="___Mar26" localSheetId="8">[5]Newabstract!#REF!</definedName>
    <definedName name="___Mar26" localSheetId="5">[5]Newabstract!#REF!</definedName>
    <definedName name="___Mar26">[5]Newabstract!#REF!</definedName>
    <definedName name="___Mar27" localSheetId="6">[5]Newabstract!#REF!</definedName>
    <definedName name="___Mar27" localSheetId="7">[6]Newabstract!#REF!</definedName>
    <definedName name="___Mar27" localSheetId="8">[5]Newabstract!#REF!</definedName>
    <definedName name="___Mar27" localSheetId="5">[5]Newabstract!#REF!</definedName>
    <definedName name="___Mar27">[5]Newabstract!#REF!</definedName>
    <definedName name="___Mar28" localSheetId="6">[5]Newabstract!#REF!</definedName>
    <definedName name="___Mar28" localSheetId="7">[6]Newabstract!#REF!</definedName>
    <definedName name="___Mar28" localSheetId="8">[5]Newabstract!#REF!</definedName>
    <definedName name="___Mar28" localSheetId="5">[5]Newabstract!#REF!</definedName>
    <definedName name="___Mar28">[5]Newabstract!#REF!</definedName>
    <definedName name="___Mar30" localSheetId="6">[5]Newabstract!#REF!</definedName>
    <definedName name="___Mar30" localSheetId="7">[6]Newabstract!#REF!</definedName>
    <definedName name="___Mar30" localSheetId="8">[5]Newabstract!#REF!</definedName>
    <definedName name="___Mar30" localSheetId="5">[5]Newabstract!#REF!</definedName>
    <definedName name="___Mar30">[5]Newabstract!#REF!</definedName>
    <definedName name="___Mar31" localSheetId="6">[5]Newabstract!#REF!</definedName>
    <definedName name="___Mar31" localSheetId="7">[6]Newabstract!#REF!</definedName>
    <definedName name="___Mar31" localSheetId="8">[5]Newabstract!#REF!</definedName>
    <definedName name="___Mar31" localSheetId="5">[5]Newabstract!#REF!</definedName>
    <definedName name="___Mar31">[5]Newabstract!#REF!</definedName>
    <definedName name="___mp3">#N/A</definedName>
    <definedName name="___new1" localSheetId="6" hidden="1">{"pl_t&amp;d",#N/A,FALSE,"p&amp;l_t&amp;D_01_02 (2)"}</definedName>
    <definedName name="___new1" localSheetId="7" hidden="1">{"pl_t&amp;d",#N/A,FALSE,"p&amp;l_t&amp;D_01_02 (2)"}</definedName>
    <definedName name="___new1" localSheetId="8" hidden="1">{"pl_t&amp;d",#N/A,FALSE,"p&amp;l_t&amp;D_01_02 (2)"}</definedName>
    <definedName name="___new1" hidden="1">{"pl_t&amp;d",#N/A,FALSE,"p&amp;l_t&amp;D_01_02 (2)"}</definedName>
    <definedName name="___no1">#N/A</definedName>
    <definedName name="___not1">#N/A</definedName>
    <definedName name="___p1">#N/A</definedName>
    <definedName name="___p2">#N/A</definedName>
    <definedName name="___p3">#N/A</definedName>
    <definedName name="___p4">#N/A</definedName>
    <definedName name="___pp2" localSheetId="6">#REF!</definedName>
    <definedName name="___pp2" localSheetId="7">#REF!</definedName>
    <definedName name="___pp2" localSheetId="8">#REF!</definedName>
    <definedName name="___pp2" localSheetId="5">#REF!</definedName>
    <definedName name="___pp2">#REF!</definedName>
    <definedName name="___q2">#N/A</definedName>
    <definedName name="___q3">#N/A</definedName>
    <definedName name="___s1" localSheetId="6" hidden="1">{"pl_t&amp;d",#N/A,FALSE,"p&amp;l_t&amp;D_01_02 (2)"}</definedName>
    <definedName name="___s1" localSheetId="7" hidden="1">{"pl_t&amp;d",#N/A,FALSE,"p&amp;l_t&amp;D_01_02 (2)"}</definedName>
    <definedName name="___s1" localSheetId="8" hidden="1">{"pl_t&amp;d",#N/A,FALSE,"p&amp;l_t&amp;D_01_02 (2)"}</definedName>
    <definedName name="___s1" hidden="1">{"pl_t&amp;d",#N/A,FALSE,"p&amp;l_t&amp;D_01_02 (2)"}</definedName>
    <definedName name="___S180" localSheetId="6">[2]S3_GRP_CA!#REF!</definedName>
    <definedName name="___S180" localSheetId="7">[2]S3_GRP_CA!#REF!</definedName>
    <definedName name="___S180" localSheetId="8">[2]S3_GRP_CA!#REF!</definedName>
    <definedName name="___S180" localSheetId="5">[2]S3_GRP_CA!#REF!</definedName>
    <definedName name="___S180">[2]S3_GRP_CA!#REF!</definedName>
    <definedName name="___s2">#N/A</definedName>
    <definedName name="___S6" localSheetId="6">[4]S5_CO_MA!#REF!</definedName>
    <definedName name="___S6" localSheetId="7">[4]S5_CO_MA!#REF!</definedName>
    <definedName name="___S6" localSheetId="8">[4]S5_CO_MA!#REF!</definedName>
    <definedName name="___S6" localSheetId="5">[4]S5_CO_MA!#REF!</definedName>
    <definedName name="___S6">[4]S5_CO_MA!#REF!</definedName>
    <definedName name="___SL1" localSheetId="6">[8]Salient1!#REF!</definedName>
    <definedName name="___SL1" localSheetId="7">[7]Salient1!#REF!</definedName>
    <definedName name="___SL1" localSheetId="8">[8]Salient1!#REF!</definedName>
    <definedName name="___SL1" localSheetId="5">[8]Salient1!#REF!</definedName>
    <definedName name="___SL1">[8]Salient1!#REF!</definedName>
    <definedName name="___SL2" localSheetId="6">[8]Salient1!#REF!</definedName>
    <definedName name="___SL2" localSheetId="7">[7]Salient1!#REF!</definedName>
    <definedName name="___SL2" localSheetId="8">[8]Salient1!#REF!</definedName>
    <definedName name="___SL2" localSheetId="5">[8]Salient1!#REF!</definedName>
    <definedName name="___SL2">[8]Salient1!#REF!</definedName>
    <definedName name="___SL3" localSheetId="6">[8]Salient1!#REF!</definedName>
    <definedName name="___SL3" localSheetId="7">[7]Salient1!#REF!</definedName>
    <definedName name="___SL3" localSheetId="8">[8]Salient1!#REF!</definedName>
    <definedName name="___SL3" localSheetId="5">[8]Salient1!#REF!</definedName>
    <definedName name="___SL3">[8]Salient1!#REF!</definedName>
    <definedName name="___SPR1" localSheetId="6">#REF!</definedName>
    <definedName name="___SPR1" localSheetId="7">#REF!</definedName>
    <definedName name="___SPR1" localSheetId="8">#REF!</definedName>
    <definedName name="___SPR1" localSheetId="5">#REF!</definedName>
    <definedName name="___SPR1">#REF!</definedName>
    <definedName name="___spr2" localSheetId="6">#REF!</definedName>
    <definedName name="___spr2" localSheetId="7">#REF!</definedName>
    <definedName name="___spr2" localSheetId="8">#REF!</definedName>
    <definedName name="___spr2" localSheetId="5">#REF!</definedName>
    <definedName name="___spr2">#REF!</definedName>
    <definedName name="___ss1" localSheetId="6" hidden="1">{"pl_t&amp;d",#N/A,FALSE,"p&amp;l_t&amp;D_01_02 (2)"}</definedName>
    <definedName name="___ss1" localSheetId="7" hidden="1">{"pl_t&amp;d",#N/A,FALSE,"p&amp;l_t&amp;D_01_02 (2)"}</definedName>
    <definedName name="___ss1" localSheetId="8" hidden="1">{"pl_t&amp;d",#N/A,FALSE,"p&amp;l_t&amp;D_01_02 (2)"}</definedName>
    <definedName name="___ss1" hidden="1">{"pl_t&amp;d",#N/A,FALSE,"p&amp;l_t&amp;D_01_02 (2)"}</definedName>
    <definedName name="___usd1" localSheetId="6">'[12]cash budget'!#REF!</definedName>
    <definedName name="___usd1" localSheetId="7">'[11]cash budget'!#REF!</definedName>
    <definedName name="___usd1" localSheetId="8">'[12]cash budget'!#REF!</definedName>
    <definedName name="___usd1" localSheetId="5">'[12]cash budget'!#REF!</definedName>
    <definedName name="___usd1">'[12]cash budget'!#REF!</definedName>
    <definedName name="___usd2" localSheetId="6">'[12]cash budget'!#REF!</definedName>
    <definedName name="___usd2" localSheetId="7">'[11]cash budget'!#REF!</definedName>
    <definedName name="___usd2" localSheetId="8">'[12]cash budget'!#REF!</definedName>
    <definedName name="___usd2" localSheetId="5">'[12]cash budget'!#REF!</definedName>
    <definedName name="___usd2">'[12]cash budget'!#REF!</definedName>
    <definedName name="___usd3" localSheetId="6">'[12]cash budget'!#REF!</definedName>
    <definedName name="___usd3" localSheetId="7">'[11]cash budget'!#REF!</definedName>
    <definedName name="___usd3" localSheetId="8">'[12]cash budget'!#REF!</definedName>
    <definedName name="___usd3" localSheetId="5">'[12]cash budget'!#REF!</definedName>
    <definedName name="___usd3">'[12]cash budget'!#REF!</definedName>
    <definedName name="___usd4" localSheetId="6">'[12]cash budget'!#REF!</definedName>
    <definedName name="___usd4" localSheetId="7">'[11]cash budget'!#REF!</definedName>
    <definedName name="___usd4" localSheetId="8">'[12]cash budget'!#REF!</definedName>
    <definedName name="___usd4" localSheetId="5">'[12]cash budget'!#REF!</definedName>
    <definedName name="___usd4">'[12]cash budget'!#REF!</definedName>
    <definedName name="___xlnm._FilterDatabase_1" localSheetId="6">#REF!</definedName>
    <definedName name="___xlnm._FilterDatabase_1" localSheetId="7">#REF!</definedName>
    <definedName name="___xlnm._FilterDatabase_1" localSheetId="8">#REF!</definedName>
    <definedName name="___xlnm._FilterDatabase_1" localSheetId="5">#REF!</definedName>
    <definedName name="___xlnm._FilterDatabase_1">#REF!</definedName>
    <definedName name="___xlnm.Database">"#REF!"</definedName>
    <definedName name="___xlnm.Print_Area">"#REF!"</definedName>
    <definedName name="___xlnm.Print_Titles">"#REF!"</definedName>
    <definedName name="__a1">#N/A</definedName>
    <definedName name="__A1000000" localSheetId="6">#REF!</definedName>
    <definedName name="__A1000000" localSheetId="7">#REF!</definedName>
    <definedName name="__A1000000" localSheetId="8">#REF!</definedName>
    <definedName name="__A1000000" localSheetId="5">#REF!</definedName>
    <definedName name="__A1000000">#REF!</definedName>
    <definedName name="__a3">#N/A</definedName>
    <definedName name="__A342542">"#REF!"</definedName>
    <definedName name="__a5">#N/A</definedName>
    <definedName name="__A920720">"#REF!"</definedName>
    <definedName name="__aa1" localSheetId="6" hidden="1">{"pl_t&amp;d",#N/A,FALSE,"p&amp;l_t&amp;D_01_02 (2)"}</definedName>
    <definedName name="__aa1" localSheetId="7" hidden="1">{"pl_t&amp;d",#N/A,FALSE,"p&amp;l_t&amp;D_01_02 (2)"}</definedName>
    <definedName name="__aa1" localSheetId="8" hidden="1">{"pl_t&amp;d",#N/A,FALSE,"p&amp;l_t&amp;D_01_02 (2)"}</definedName>
    <definedName name="__aa1" hidden="1">{"pl_t&amp;d",#N/A,FALSE,"p&amp;l_t&amp;D_01_02 (2)"}</definedName>
    <definedName name="__Apr02" localSheetId="6">[5]Newabstract!#REF!</definedName>
    <definedName name="__Apr02" localSheetId="7">[6]Newabstract!#REF!</definedName>
    <definedName name="__Apr02" localSheetId="8">[5]Newabstract!#REF!</definedName>
    <definedName name="__Apr02" localSheetId="5">[5]Newabstract!#REF!</definedName>
    <definedName name="__Apr02">[5]Newabstract!#REF!</definedName>
    <definedName name="__Apr03" localSheetId="6">[5]Newabstract!#REF!</definedName>
    <definedName name="__Apr03" localSheetId="7">[6]Newabstract!#REF!</definedName>
    <definedName name="__Apr03" localSheetId="8">[5]Newabstract!#REF!</definedName>
    <definedName name="__Apr03" localSheetId="5">[5]Newabstract!#REF!</definedName>
    <definedName name="__Apr03">[5]Newabstract!#REF!</definedName>
    <definedName name="__Apr04" localSheetId="6">[5]Newabstract!#REF!</definedName>
    <definedName name="__Apr04" localSheetId="7">[6]Newabstract!#REF!</definedName>
    <definedName name="__Apr04" localSheetId="8">[5]Newabstract!#REF!</definedName>
    <definedName name="__Apr04" localSheetId="5">[5]Newabstract!#REF!</definedName>
    <definedName name="__Apr04">[5]Newabstract!#REF!</definedName>
    <definedName name="__Apr05" localSheetId="6">[5]Newabstract!#REF!</definedName>
    <definedName name="__Apr05" localSheetId="7">[6]Newabstract!#REF!</definedName>
    <definedName name="__Apr05" localSheetId="8">[5]Newabstract!#REF!</definedName>
    <definedName name="__Apr05" localSheetId="5">[5]Newabstract!#REF!</definedName>
    <definedName name="__Apr05">[5]Newabstract!#REF!</definedName>
    <definedName name="__Apr06" localSheetId="6">[5]Newabstract!#REF!</definedName>
    <definedName name="__Apr06" localSheetId="7">[6]Newabstract!#REF!</definedName>
    <definedName name="__Apr06" localSheetId="8">[5]Newabstract!#REF!</definedName>
    <definedName name="__Apr06" localSheetId="5">[5]Newabstract!#REF!</definedName>
    <definedName name="__Apr06">[5]Newabstract!#REF!</definedName>
    <definedName name="__Apr07" localSheetId="6">[5]Newabstract!#REF!</definedName>
    <definedName name="__Apr07" localSheetId="7">[6]Newabstract!#REF!</definedName>
    <definedName name="__Apr07" localSheetId="8">[5]Newabstract!#REF!</definedName>
    <definedName name="__Apr07" localSheetId="5">[5]Newabstract!#REF!</definedName>
    <definedName name="__Apr07">[5]Newabstract!#REF!</definedName>
    <definedName name="__Apr08" localSheetId="6">[5]Newabstract!#REF!</definedName>
    <definedName name="__Apr08" localSheetId="7">[6]Newabstract!#REF!</definedName>
    <definedName name="__Apr08" localSheetId="8">[5]Newabstract!#REF!</definedName>
    <definedName name="__Apr08" localSheetId="5">[5]Newabstract!#REF!</definedName>
    <definedName name="__Apr08">[5]Newabstract!#REF!</definedName>
    <definedName name="__Apr09" localSheetId="6">[5]Newabstract!#REF!</definedName>
    <definedName name="__Apr09" localSheetId="7">[6]Newabstract!#REF!</definedName>
    <definedName name="__Apr09" localSheetId="8">[5]Newabstract!#REF!</definedName>
    <definedName name="__Apr09" localSheetId="5">[5]Newabstract!#REF!</definedName>
    <definedName name="__Apr09">[5]Newabstract!#REF!</definedName>
    <definedName name="__Apr10" localSheetId="6">[5]Newabstract!#REF!</definedName>
    <definedName name="__Apr10" localSheetId="7">[6]Newabstract!#REF!</definedName>
    <definedName name="__Apr10" localSheetId="8">[5]Newabstract!#REF!</definedName>
    <definedName name="__Apr10" localSheetId="5">[5]Newabstract!#REF!</definedName>
    <definedName name="__Apr10">[5]Newabstract!#REF!</definedName>
    <definedName name="__Apr11" localSheetId="6">[5]Newabstract!#REF!</definedName>
    <definedName name="__Apr11" localSheetId="7">[6]Newabstract!#REF!</definedName>
    <definedName name="__Apr11" localSheetId="8">[5]Newabstract!#REF!</definedName>
    <definedName name="__Apr11" localSheetId="5">[5]Newabstract!#REF!</definedName>
    <definedName name="__Apr11">[5]Newabstract!#REF!</definedName>
    <definedName name="__Apr13" localSheetId="6">[5]Newabstract!#REF!</definedName>
    <definedName name="__Apr13" localSheetId="7">[6]Newabstract!#REF!</definedName>
    <definedName name="__Apr13" localSheetId="8">[5]Newabstract!#REF!</definedName>
    <definedName name="__Apr13" localSheetId="5">[5]Newabstract!#REF!</definedName>
    <definedName name="__Apr13">[5]Newabstract!#REF!</definedName>
    <definedName name="__Apr14" localSheetId="6">[5]Newabstract!#REF!</definedName>
    <definedName name="__Apr14" localSheetId="7">[6]Newabstract!#REF!</definedName>
    <definedName name="__Apr14" localSheetId="8">[5]Newabstract!#REF!</definedName>
    <definedName name="__Apr14" localSheetId="5">[5]Newabstract!#REF!</definedName>
    <definedName name="__Apr14">[5]Newabstract!#REF!</definedName>
    <definedName name="__Apr15" localSheetId="6">[5]Newabstract!#REF!</definedName>
    <definedName name="__Apr15" localSheetId="7">[6]Newabstract!#REF!</definedName>
    <definedName name="__Apr15" localSheetId="8">[5]Newabstract!#REF!</definedName>
    <definedName name="__Apr15" localSheetId="5">[5]Newabstract!#REF!</definedName>
    <definedName name="__Apr15">[5]Newabstract!#REF!</definedName>
    <definedName name="__Apr16" localSheetId="6">[5]Newabstract!#REF!</definedName>
    <definedName name="__Apr16" localSheetId="7">[6]Newabstract!#REF!</definedName>
    <definedName name="__Apr16" localSheetId="8">[5]Newabstract!#REF!</definedName>
    <definedName name="__Apr16" localSheetId="5">[5]Newabstract!#REF!</definedName>
    <definedName name="__Apr16">[5]Newabstract!#REF!</definedName>
    <definedName name="__Apr17" localSheetId="6">[5]Newabstract!#REF!</definedName>
    <definedName name="__Apr17" localSheetId="7">[6]Newabstract!#REF!</definedName>
    <definedName name="__Apr17" localSheetId="8">[5]Newabstract!#REF!</definedName>
    <definedName name="__Apr17" localSheetId="5">[5]Newabstract!#REF!</definedName>
    <definedName name="__Apr17">[5]Newabstract!#REF!</definedName>
    <definedName name="__Apr20" localSheetId="6">[5]Newabstract!#REF!</definedName>
    <definedName name="__Apr20" localSheetId="7">[6]Newabstract!#REF!</definedName>
    <definedName name="__Apr20" localSheetId="8">[5]Newabstract!#REF!</definedName>
    <definedName name="__Apr20" localSheetId="5">[5]Newabstract!#REF!</definedName>
    <definedName name="__Apr20">[5]Newabstract!#REF!</definedName>
    <definedName name="__Apr21" localSheetId="6">[5]Newabstract!#REF!</definedName>
    <definedName name="__Apr21" localSheetId="7">[6]Newabstract!#REF!</definedName>
    <definedName name="__Apr21" localSheetId="8">[5]Newabstract!#REF!</definedName>
    <definedName name="__Apr21" localSheetId="5">[5]Newabstract!#REF!</definedName>
    <definedName name="__Apr21">[5]Newabstract!#REF!</definedName>
    <definedName name="__Apr22" localSheetId="6">[5]Newabstract!#REF!</definedName>
    <definedName name="__Apr22" localSheetId="7">[6]Newabstract!#REF!</definedName>
    <definedName name="__Apr22" localSheetId="8">[5]Newabstract!#REF!</definedName>
    <definedName name="__Apr22" localSheetId="5">[5]Newabstract!#REF!</definedName>
    <definedName name="__Apr22">[5]Newabstract!#REF!</definedName>
    <definedName name="__Apr23" localSheetId="6">[5]Newabstract!#REF!</definedName>
    <definedName name="__Apr23" localSheetId="7">[6]Newabstract!#REF!</definedName>
    <definedName name="__Apr23" localSheetId="8">[5]Newabstract!#REF!</definedName>
    <definedName name="__Apr23" localSheetId="5">[5]Newabstract!#REF!</definedName>
    <definedName name="__Apr23">[5]Newabstract!#REF!</definedName>
    <definedName name="__Apr24" localSheetId="6">[5]Newabstract!#REF!</definedName>
    <definedName name="__Apr24" localSheetId="7">[6]Newabstract!#REF!</definedName>
    <definedName name="__Apr24" localSheetId="8">[5]Newabstract!#REF!</definedName>
    <definedName name="__Apr24" localSheetId="5">[5]Newabstract!#REF!</definedName>
    <definedName name="__Apr24">[5]Newabstract!#REF!</definedName>
    <definedName name="__Apr27" localSheetId="6">[5]Newabstract!#REF!</definedName>
    <definedName name="__Apr27" localSheetId="7">[6]Newabstract!#REF!</definedName>
    <definedName name="__Apr27" localSheetId="8">[5]Newabstract!#REF!</definedName>
    <definedName name="__Apr27" localSheetId="5">[5]Newabstract!#REF!</definedName>
    <definedName name="__Apr27">[5]Newabstract!#REF!</definedName>
    <definedName name="__Apr28" localSheetId="6">[5]Newabstract!#REF!</definedName>
    <definedName name="__Apr28" localSheetId="7">[6]Newabstract!#REF!</definedName>
    <definedName name="__Apr28" localSheetId="8">[5]Newabstract!#REF!</definedName>
    <definedName name="__Apr28" localSheetId="5">[5]Newabstract!#REF!</definedName>
    <definedName name="__Apr28">[5]Newabstract!#REF!</definedName>
    <definedName name="__Apr29" localSheetId="6">[5]Newabstract!#REF!</definedName>
    <definedName name="__Apr29" localSheetId="7">[6]Newabstract!#REF!</definedName>
    <definedName name="__Apr29" localSheetId="8">[5]Newabstract!#REF!</definedName>
    <definedName name="__Apr29" localSheetId="5">[5]Newabstract!#REF!</definedName>
    <definedName name="__Apr29">[5]Newabstract!#REF!</definedName>
    <definedName name="__Apr30" localSheetId="6">[5]Newabstract!#REF!</definedName>
    <definedName name="__Apr30" localSheetId="7">[6]Newabstract!#REF!</definedName>
    <definedName name="__Apr30" localSheetId="8">[5]Newabstract!#REF!</definedName>
    <definedName name="__Apr30" localSheetId="5">[5]Newabstract!#REF!</definedName>
    <definedName name="__Apr30">[5]Newabstract!#REF!</definedName>
    <definedName name="__B1" localSheetId="6" hidden="1">{"pl_t&amp;d",#N/A,FALSE,"p&amp;l_t&amp;D_01_02 (2)"}</definedName>
    <definedName name="__B1" localSheetId="7" hidden="1">{"pl_t&amp;d",#N/A,FALSE,"p&amp;l_t&amp;D_01_02 (2)"}</definedName>
    <definedName name="__B1" localSheetId="8" hidden="1">{"pl_t&amp;d",#N/A,FALSE,"p&amp;l_t&amp;D_01_02 (2)"}</definedName>
    <definedName name="__B1" hidden="1">{"pl_t&amp;d",#N/A,FALSE,"p&amp;l_t&amp;D_01_02 (2)"}</definedName>
    <definedName name="__BSD1" localSheetId="6">#REF!</definedName>
    <definedName name="__BSD1" localSheetId="7">#REF!</definedName>
    <definedName name="__BSD1" localSheetId="8">#REF!</definedName>
    <definedName name="__BSD1" localSheetId="5">#REF!</definedName>
    <definedName name="__BSD1">#REF!</definedName>
    <definedName name="__BSD2" localSheetId="6">#REF!</definedName>
    <definedName name="__BSD2" localSheetId="7">#REF!</definedName>
    <definedName name="__BSD2" localSheetId="8">#REF!</definedName>
    <definedName name="__BSD2" localSheetId="5">#REF!</definedName>
    <definedName name="__BSD2">#REF!</definedName>
    <definedName name="__DAT12" localSheetId="6">[7]Sheet1!#REF!</definedName>
    <definedName name="__DAT12" localSheetId="7">[5]Sheet1!#REF!</definedName>
    <definedName name="__DAT12" localSheetId="8">[7]Sheet1!#REF!</definedName>
    <definedName name="__DAT12" localSheetId="5">[7]Sheet1!#REF!</definedName>
    <definedName name="__DAT12">[7]Sheet1!#REF!</definedName>
    <definedName name="__DAT13" localSheetId="6">[7]Sheet1!#REF!</definedName>
    <definedName name="__DAT13" localSheetId="7">[5]Sheet1!#REF!</definedName>
    <definedName name="__DAT13" localSheetId="8">[7]Sheet1!#REF!</definedName>
    <definedName name="__DAT13" localSheetId="5">[7]Sheet1!#REF!</definedName>
    <definedName name="__DAT13">[7]Sheet1!#REF!</definedName>
    <definedName name="__DAT15" localSheetId="6">[7]Sheet1!#REF!</definedName>
    <definedName name="__DAT15" localSheetId="7">[5]Sheet1!#REF!</definedName>
    <definedName name="__DAT15" localSheetId="8">[7]Sheet1!#REF!</definedName>
    <definedName name="__DAT15" localSheetId="5">[7]Sheet1!#REF!</definedName>
    <definedName name="__DAT15">[7]Sheet1!#REF!</definedName>
    <definedName name="__DAT16" localSheetId="6">[7]Sheet1!#REF!</definedName>
    <definedName name="__DAT16" localSheetId="7">[5]Sheet1!#REF!</definedName>
    <definedName name="__DAT16" localSheetId="8">[7]Sheet1!#REF!</definedName>
    <definedName name="__DAT16" localSheetId="5">[7]Sheet1!#REF!</definedName>
    <definedName name="__DAT16">[7]Sheet1!#REF!</definedName>
    <definedName name="__DAT17" localSheetId="6">[7]Sheet1!#REF!</definedName>
    <definedName name="__DAT17" localSheetId="7">[5]Sheet1!#REF!</definedName>
    <definedName name="__DAT17" localSheetId="8">[7]Sheet1!#REF!</definedName>
    <definedName name="__DAT17" localSheetId="5">[7]Sheet1!#REF!</definedName>
    <definedName name="__DAT17">[7]Sheet1!#REF!</definedName>
    <definedName name="__DAT18" localSheetId="6">[7]Sheet1!#REF!</definedName>
    <definedName name="__DAT18" localSheetId="7">[5]Sheet1!#REF!</definedName>
    <definedName name="__DAT18" localSheetId="8">[7]Sheet1!#REF!</definedName>
    <definedName name="__DAT18" localSheetId="5">[7]Sheet1!#REF!</definedName>
    <definedName name="__DAT18">[7]Sheet1!#REF!</definedName>
    <definedName name="__DAT19" localSheetId="6">[7]Sheet1!#REF!</definedName>
    <definedName name="__DAT19" localSheetId="7">[5]Sheet1!#REF!</definedName>
    <definedName name="__DAT19" localSheetId="8">[7]Sheet1!#REF!</definedName>
    <definedName name="__DAT19" localSheetId="5">[7]Sheet1!#REF!</definedName>
    <definedName name="__DAT19">[7]Sheet1!#REF!</definedName>
    <definedName name="__dd1" localSheetId="6" hidden="1">{"pl_t&amp;d",#N/A,FALSE,"p&amp;l_t&amp;D_01_02 (2)"}</definedName>
    <definedName name="__dd1" localSheetId="7" hidden="1">{"pl_t&amp;d",#N/A,FALSE,"p&amp;l_t&amp;D_01_02 (2)"}</definedName>
    <definedName name="__dd1" localSheetId="8" hidden="1">{"pl_t&amp;d",#N/A,FALSE,"p&amp;l_t&amp;D_01_02 (2)"}</definedName>
    <definedName name="__dd1" hidden="1">{"pl_t&amp;d",#N/A,FALSE,"p&amp;l_t&amp;D_01_02 (2)"}</definedName>
    <definedName name="__dem2" localSheetId="6" hidden="1">{"pl_t&amp;d",#N/A,FALSE,"p&amp;l_t&amp;D_01_02 (2)"}</definedName>
    <definedName name="__dem2" localSheetId="7" hidden="1">{"pl_t&amp;d",#N/A,FALSE,"p&amp;l_t&amp;D_01_02 (2)"}</definedName>
    <definedName name="__dem2" localSheetId="8" hidden="1">{"pl_t&amp;d",#N/A,FALSE,"p&amp;l_t&amp;D_01_02 (2)"}</definedName>
    <definedName name="__dem2" hidden="1">{"pl_t&amp;d",#N/A,FALSE,"p&amp;l_t&amp;D_01_02 (2)"}</definedName>
    <definedName name="__dem3" localSheetId="6" hidden="1">{"pl_t&amp;d",#N/A,FALSE,"p&amp;l_t&amp;D_01_02 (2)"}</definedName>
    <definedName name="__dem3" localSheetId="7" hidden="1">{"pl_t&amp;d",#N/A,FALSE,"p&amp;l_t&amp;D_01_02 (2)"}</definedName>
    <definedName name="__dem3" localSheetId="8" hidden="1">{"pl_t&amp;d",#N/A,FALSE,"p&amp;l_t&amp;D_01_02 (2)"}</definedName>
    <definedName name="__dem3" hidden="1">{"pl_t&amp;d",#N/A,FALSE,"p&amp;l_t&amp;D_01_02 (2)"}</definedName>
    <definedName name="__den8" localSheetId="6" hidden="1">{"pl_t&amp;d",#N/A,FALSE,"p&amp;l_t&amp;D_01_02 (2)"}</definedName>
    <definedName name="__den8" localSheetId="7" hidden="1">{"pl_t&amp;d",#N/A,FALSE,"p&amp;l_t&amp;D_01_02 (2)"}</definedName>
    <definedName name="__den8" localSheetId="8" hidden="1">{"pl_t&amp;d",#N/A,FALSE,"p&amp;l_t&amp;D_01_02 (2)"}</definedName>
    <definedName name="__den8" hidden="1">{"pl_t&amp;d",#N/A,FALSE,"p&amp;l_t&amp;D_01_02 (2)"}</definedName>
    <definedName name="__E405120" localSheetId="6">#REF!</definedName>
    <definedName name="__E405120" localSheetId="7">#REF!</definedName>
    <definedName name="__E405120" localSheetId="8">#REF!</definedName>
    <definedName name="__E405120" localSheetId="5">#REF!</definedName>
    <definedName name="__E405120">#REF!</definedName>
    <definedName name="__FDS_HYPERLINK_TOGGLE_STATE__" hidden="1">"ON"</definedName>
    <definedName name="__fin2">#N/A</definedName>
    <definedName name="__for5">#N/A</definedName>
    <definedName name="__G1">"#REF!"</definedName>
    <definedName name="__IED1" localSheetId="6">#REF!</definedName>
    <definedName name="__IED1" localSheetId="7">#REF!</definedName>
    <definedName name="__IED1" localSheetId="8">#REF!</definedName>
    <definedName name="__IED1" localSheetId="5">#REF!</definedName>
    <definedName name="__IED1">#REF!</definedName>
    <definedName name="__IED2" localSheetId="6">#REF!</definedName>
    <definedName name="__IED2" localSheetId="7">#REF!</definedName>
    <definedName name="__IED2" localSheetId="8">#REF!</definedName>
    <definedName name="__IED2" localSheetId="5">#REF!</definedName>
    <definedName name="__IED2">#REF!</definedName>
    <definedName name="__j3" localSheetId="6" hidden="1">{"pl_t&amp;d",#N/A,FALSE,"p&amp;l_t&amp;D_01_02 (2)"}</definedName>
    <definedName name="__j3" localSheetId="7" hidden="1">{"pl_t&amp;d",#N/A,FALSE,"p&amp;l_t&amp;D_01_02 (2)"}</definedName>
    <definedName name="__j3" localSheetId="8" hidden="1">{"pl_t&amp;d",#N/A,FALSE,"p&amp;l_t&amp;D_01_02 (2)"}</definedName>
    <definedName name="__j3" hidden="1">{"pl_t&amp;d",#N/A,FALSE,"p&amp;l_t&amp;D_01_02 (2)"}</definedName>
    <definedName name="__j4" localSheetId="6" hidden="1">{"pl_t&amp;d",#N/A,FALSE,"p&amp;l_t&amp;D_01_02 (2)"}</definedName>
    <definedName name="__j4" localSheetId="7" hidden="1">{"pl_t&amp;d",#N/A,FALSE,"p&amp;l_t&amp;D_01_02 (2)"}</definedName>
    <definedName name="__j4" localSheetId="8" hidden="1">{"pl_t&amp;d",#N/A,FALSE,"p&amp;l_t&amp;D_01_02 (2)"}</definedName>
    <definedName name="__j4" hidden="1">{"pl_t&amp;d",#N/A,FALSE,"p&amp;l_t&amp;D_01_02 (2)"}</definedName>
    <definedName name="__j5" localSheetId="6" hidden="1">{"pl_t&amp;d",#N/A,FALSE,"p&amp;l_t&amp;D_01_02 (2)"}</definedName>
    <definedName name="__j5" localSheetId="7" hidden="1">{"pl_t&amp;d",#N/A,FALSE,"p&amp;l_t&amp;D_01_02 (2)"}</definedName>
    <definedName name="__j5" localSheetId="8" hidden="1">{"pl_t&amp;d",#N/A,FALSE,"p&amp;l_t&amp;D_01_02 (2)"}</definedName>
    <definedName name="__j5" hidden="1">{"pl_t&amp;d",#N/A,FALSE,"p&amp;l_t&amp;D_01_02 (2)"}</definedName>
    <definedName name="__jan05">#N/A</definedName>
    <definedName name="__jpl1" localSheetId="6" hidden="1">#REF!</definedName>
    <definedName name="__jpl1" localSheetId="7" hidden="1">#REF!</definedName>
    <definedName name="__jpl1" localSheetId="8" hidden="1">#REF!</definedName>
    <definedName name="__jpl1" localSheetId="5" hidden="1">#REF!</definedName>
    <definedName name="__jpl1" hidden="1">#REF!</definedName>
    <definedName name="__k1" localSheetId="6" hidden="1">{"pl_t&amp;d",#N/A,FALSE,"p&amp;l_t&amp;D_01_02 (2)"}</definedName>
    <definedName name="__k1" localSheetId="7" hidden="1">{"pl_t&amp;d",#N/A,FALSE,"p&amp;l_t&amp;D_01_02 (2)"}</definedName>
    <definedName name="__k1" localSheetId="8" hidden="1">{"pl_t&amp;d",#N/A,FALSE,"p&amp;l_t&amp;D_01_02 (2)"}</definedName>
    <definedName name="__k1" hidden="1">{"pl_t&amp;d",#N/A,FALSE,"p&amp;l_t&amp;D_01_02 (2)"}</definedName>
    <definedName name="__Mar06" localSheetId="6">[5]Newabstract!#REF!</definedName>
    <definedName name="__Mar06" localSheetId="7">[6]Newabstract!#REF!</definedName>
    <definedName name="__Mar06" localSheetId="8">[5]Newabstract!#REF!</definedName>
    <definedName name="__Mar06" localSheetId="5">[5]Newabstract!#REF!</definedName>
    <definedName name="__Mar06">[5]Newabstract!#REF!</definedName>
    <definedName name="__Mar09" localSheetId="6">[5]Newabstract!#REF!</definedName>
    <definedName name="__Mar09" localSheetId="7">[6]Newabstract!#REF!</definedName>
    <definedName name="__Mar09" localSheetId="8">[5]Newabstract!#REF!</definedName>
    <definedName name="__Mar09" localSheetId="5">[5]Newabstract!#REF!</definedName>
    <definedName name="__Mar09">[5]Newabstract!#REF!</definedName>
    <definedName name="__Mar10" localSheetId="6">[5]Newabstract!#REF!</definedName>
    <definedName name="__Mar10" localSheetId="7">[6]Newabstract!#REF!</definedName>
    <definedName name="__Mar10" localSheetId="8">[5]Newabstract!#REF!</definedName>
    <definedName name="__Mar10" localSheetId="5">[5]Newabstract!#REF!</definedName>
    <definedName name="__Mar10">[5]Newabstract!#REF!</definedName>
    <definedName name="__Mar11" localSheetId="6">[5]Newabstract!#REF!</definedName>
    <definedName name="__Mar11" localSheetId="7">[6]Newabstract!#REF!</definedName>
    <definedName name="__Mar11" localSheetId="8">[5]Newabstract!#REF!</definedName>
    <definedName name="__Mar11" localSheetId="5">[5]Newabstract!#REF!</definedName>
    <definedName name="__Mar11">[5]Newabstract!#REF!</definedName>
    <definedName name="__Mar12" localSheetId="6">[5]Newabstract!#REF!</definedName>
    <definedName name="__Mar12" localSheetId="7">[6]Newabstract!#REF!</definedName>
    <definedName name="__Mar12" localSheetId="8">[5]Newabstract!#REF!</definedName>
    <definedName name="__Mar12" localSheetId="5">[5]Newabstract!#REF!</definedName>
    <definedName name="__Mar12">[5]Newabstract!#REF!</definedName>
    <definedName name="__Mar13" localSheetId="6">[5]Newabstract!#REF!</definedName>
    <definedName name="__Mar13" localSheetId="7">[6]Newabstract!#REF!</definedName>
    <definedName name="__Mar13" localSheetId="8">[5]Newabstract!#REF!</definedName>
    <definedName name="__Mar13" localSheetId="5">[5]Newabstract!#REF!</definedName>
    <definedName name="__Mar13">[5]Newabstract!#REF!</definedName>
    <definedName name="__Mar16" localSheetId="6">[5]Newabstract!#REF!</definedName>
    <definedName name="__Mar16" localSheetId="7">[6]Newabstract!#REF!</definedName>
    <definedName name="__Mar16" localSheetId="8">[5]Newabstract!#REF!</definedName>
    <definedName name="__Mar16" localSheetId="5">[5]Newabstract!#REF!</definedName>
    <definedName name="__Mar16">[5]Newabstract!#REF!</definedName>
    <definedName name="__Mar17" localSheetId="6">[5]Newabstract!#REF!</definedName>
    <definedName name="__Mar17" localSheetId="7">[6]Newabstract!#REF!</definedName>
    <definedName name="__Mar17" localSheetId="8">[5]Newabstract!#REF!</definedName>
    <definedName name="__Mar17" localSheetId="5">[5]Newabstract!#REF!</definedName>
    <definedName name="__Mar17">[5]Newabstract!#REF!</definedName>
    <definedName name="__Mar18" localSheetId="6">[5]Newabstract!#REF!</definedName>
    <definedName name="__Mar18" localSheetId="7">[6]Newabstract!#REF!</definedName>
    <definedName name="__Mar18" localSheetId="8">[5]Newabstract!#REF!</definedName>
    <definedName name="__Mar18" localSheetId="5">[5]Newabstract!#REF!</definedName>
    <definedName name="__Mar18">[5]Newabstract!#REF!</definedName>
    <definedName name="__Mar19" localSheetId="6">[5]Newabstract!#REF!</definedName>
    <definedName name="__Mar19" localSheetId="7">[6]Newabstract!#REF!</definedName>
    <definedName name="__Mar19" localSheetId="8">[5]Newabstract!#REF!</definedName>
    <definedName name="__Mar19" localSheetId="5">[5]Newabstract!#REF!</definedName>
    <definedName name="__Mar19">[5]Newabstract!#REF!</definedName>
    <definedName name="__Mar20" localSheetId="6">[5]Newabstract!#REF!</definedName>
    <definedName name="__Mar20" localSheetId="7">[6]Newabstract!#REF!</definedName>
    <definedName name="__Mar20" localSheetId="8">[5]Newabstract!#REF!</definedName>
    <definedName name="__Mar20" localSheetId="5">[5]Newabstract!#REF!</definedName>
    <definedName name="__Mar20">[5]Newabstract!#REF!</definedName>
    <definedName name="__Mar23" localSheetId="6">[5]Newabstract!#REF!</definedName>
    <definedName name="__Mar23" localSheetId="7">[6]Newabstract!#REF!</definedName>
    <definedName name="__Mar23" localSheetId="8">[5]Newabstract!#REF!</definedName>
    <definedName name="__Mar23" localSheetId="5">[5]Newabstract!#REF!</definedName>
    <definedName name="__Mar23">[5]Newabstract!#REF!</definedName>
    <definedName name="__Mar24" localSheetId="6">[5]Newabstract!#REF!</definedName>
    <definedName name="__Mar24" localSheetId="7">[6]Newabstract!#REF!</definedName>
    <definedName name="__Mar24" localSheetId="8">[5]Newabstract!#REF!</definedName>
    <definedName name="__Mar24" localSheetId="5">[5]Newabstract!#REF!</definedName>
    <definedName name="__Mar24">[5]Newabstract!#REF!</definedName>
    <definedName name="__Mar25" localSheetId="6">[5]Newabstract!#REF!</definedName>
    <definedName name="__Mar25" localSheetId="7">[6]Newabstract!#REF!</definedName>
    <definedName name="__Mar25" localSheetId="8">[5]Newabstract!#REF!</definedName>
    <definedName name="__Mar25" localSheetId="5">[5]Newabstract!#REF!</definedName>
    <definedName name="__Mar25">[5]Newabstract!#REF!</definedName>
    <definedName name="__Mar26" localSheetId="6">[5]Newabstract!#REF!</definedName>
    <definedName name="__Mar26" localSheetId="7">[6]Newabstract!#REF!</definedName>
    <definedName name="__Mar26" localSheetId="8">[5]Newabstract!#REF!</definedName>
    <definedName name="__Mar26" localSheetId="5">[5]Newabstract!#REF!</definedName>
    <definedName name="__Mar26">[5]Newabstract!#REF!</definedName>
    <definedName name="__Mar27" localSheetId="6">[5]Newabstract!#REF!</definedName>
    <definedName name="__Mar27" localSheetId="7">[6]Newabstract!#REF!</definedName>
    <definedName name="__Mar27" localSheetId="8">[5]Newabstract!#REF!</definedName>
    <definedName name="__Mar27" localSheetId="5">[5]Newabstract!#REF!</definedName>
    <definedName name="__Mar27">[5]Newabstract!#REF!</definedName>
    <definedName name="__Mar28" localSheetId="6">[5]Newabstract!#REF!</definedName>
    <definedName name="__Mar28" localSheetId="7">[6]Newabstract!#REF!</definedName>
    <definedName name="__Mar28" localSheetId="8">[5]Newabstract!#REF!</definedName>
    <definedName name="__Mar28" localSheetId="5">[5]Newabstract!#REF!</definedName>
    <definedName name="__Mar28">[5]Newabstract!#REF!</definedName>
    <definedName name="__Mar30" localSheetId="6">[5]Newabstract!#REF!</definedName>
    <definedName name="__Mar30" localSheetId="7">[6]Newabstract!#REF!</definedName>
    <definedName name="__Mar30" localSheetId="8">[5]Newabstract!#REF!</definedName>
    <definedName name="__Mar30" localSheetId="5">[5]Newabstract!#REF!</definedName>
    <definedName name="__Mar30">[5]Newabstract!#REF!</definedName>
    <definedName name="__Mar31" localSheetId="6">[5]Newabstract!#REF!</definedName>
    <definedName name="__Mar31" localSheetId="7">[6]Newabstract!#REF!</definedName>
    <definedName name="__Mar31" localSheetId="8">[5]Newabstract!#REF!</definedName>
    <definedName name="__Mar31" localSheetId="5">[5]Newabstract!#REF!</definedName>
    <definedName name="__Mar31">[5]Newabstract!#REF!</definedName>
    <definedName name="__mp3" localSheetId="6" hidden="1">{#N/A,#N/A,FALSE,"1.1";#N/A,#N/A,FALSE,"1.1a";#N/A,#N/A,FALSE,"1.1b";#N/A,#N/A,FALSE,"1.1c";#N/A,#N/A,FALSE,"1.1e";#N/A,#N/A,FALSE,"1.1f";#N/A,#N/A,FALSE,"1.1g";#N/A,#N/A,FALSE,"1.1h_T";#N/A,#N/A,FALSE,"1.1h_D";#N/A,#N/A,FALSE,"1.2";#N/A,#N/A,FALSE,"1.3";#N/A,#N/A,FALSE,"1.3b";#N/A,#N/A,FALSE,"1.4";#N/A,#N/A,FALSE,"1.5";#N/A,#N/A,FALSE,"1.6";#N/A,#N/A,FALSE,"2.1";#N/A,#N/A,FALSE,"SOD";#N/A,#N/A,FALSE,"OL";#N/A,#N/A,FALSE,"CF"}</definedName>
    <definedName name="__mp3" localSheetId="7" hidden="1">{#N/A,#N/A,FALSE,"1.1";#N/A,#N/A,FALSE,"1.1a";#N/A,#N/A,FALSE,"1.1b";#N/A,#N/A,FALSE,"1.1c";#N/A,#N/A,FALSE,"1.1e";#N/A,#N/A,FALSE,"1.1f";#N/A,#N/A,FALSE,"1.1g";#N/A,#N/A,FALSE,"1.1h_T";#N/A,#N/A,FALSE,"1.1h_D";#N/A,#N/A,FALSE,"1.2";#N/A,#N/A,FALSE,"1.3";#N/A,#N/A,FALSE,"1.3b";#N/A,#N/A,FALSE,"1.4";#N/A,#N/A,FALSE,"1.5";#N/A,#N/A,FALSE,"1.6";#N/A,#N/A,FALSE,"2.1";#N/A,#N/A,FALSE,"SOD";#N/A,#N/A,FALSE,"OL";#N/A,#N/A,FALSE,"CF"}</definedName>
    <definedName name="__mp3" localSheetId="8" hidden="1">{#N/A,#N/A,FALSE,"1.1";#N/A,#N/A,FALSE,"1.1a";#N/A,#N/A,FALSE,"1.1b";#N/A,#N/A,FALSE,"1.1c";#N/A,#N/A,FALSE,"1.1e";#N/A,#N/A,FALSE,"1.1f";#N/A,#N/A,FALSE,"1.1g";#N/A,#N/A,FALSE,"1.1h_T";#N/A,#N/A,FALSE,"1.1h_D";#N/A,#N/A,FALSE,"1.2";#N/A,#N/A,FALSE,"1.3";#N/A,#N/A,FALSE,"1.3b";#N/A,#N/A,FALSE,"1.4";#N/A,#N/A,FALSE,"1.5";#N/A,#N/A,FALSE,"1.6";#N/A,#N/A,FALSE,"2.1";#N/A,#N/A,FALSE,"SOD";#N/A,#N/A,FALSE,"OL";#N/A,#N/A,FALSE,"CF"}</definedName>
    <definedName name="__mp3" hidden="1">{#N/A,#N/A,FALSE,"1.1";#N/A,#N/A,FALSE,"1.1a";#N/A,#N/A,FALSE,"1.1b";#N/A,#N/A,FALSE,"1.1c";#N/A,#N/A,FALSE,"1.1e";#N/A,#N/A,FALSE,"1.1f";#N/A,#N/A,FALSE,"1.1g";#N/A,#N/A,FALSE,"1.1h_T";#N/A,#N/A,FALSE,"1.1h_D";#N/A,#N/A,FALSE,"1.2";#N/A,#N/A,FALSE,"1.3";#N/A,#N/A,FALSE,"1.3b";#N/A,#N/A,FALSE,"1.4";#N/A,#N/A,FALSE,"1.5";#N/A,#N/A,FALSE,"1.6";#N/A,#N/A,FALSE,"2.1";#N/A,#N/A,FALSE,"SOD";#N/A,#N/A,FALSE,"OL";#N/A,#N/A,FALSE,"CF"}</definedName>
    <definedName name="__new1">#N/A</definedName>
    <definedName name="__no1" localSheetId="6" hidden="1">{"pl_t&amp;d",#N/A,FALSE,"p&amp;l_t&amp;D_01_02 (2)"}</definedName>
    <definedName name="__no1" localSheetId="7" hidden="1">{"pl_t&amp;d",#N/A,FALSE,"p&amp;l_t&amp;D_01_02 (2)"}</definedName>
    <definedName name="__no1" localSheetId="8" hidden="1">{"pl_t&amp;d",#N/A,FALSE,"p&amp;l_t&amp;D_01_02 (2)"}</definedName>
    <definedName name="__no1" hidden="1">{"pl_t&amp;d",#N/A,FALSE,"p&amp;l_t&amp;D_01_02 (2)"}</definedName>
    <definedName name="__not1" localSheetId="6" hidden="1">{"pl_t&amp;d",#N/A,FALSE,"p&amp;l_t&amp;D_01_02 (2)"}</definedName>
    <definedName name="__not1" localSheetId="7" hidden="1">{"pl_t&amp;d",#N/A,FALSE,"p&amp;l_t&amp;D_01_02 (2)"}</definedName>
    <definedName name="__not1" localSheetId="8" hidden="1">{"pl_t&amp;d",#N/A,FALSE,"p&amp;l_t&amp;D_01_02 (2)"}</definedName>
    <definedName name="__not1" hidden="1">{"pl_t&amp;d",#N/A,FALSE,"p&amp;l_t&amp;D_01_02 (2)"}</definedName>
    <definedName name="__p1" localSheetId="6" hidden="1">{"pl_t&amp;d",#N/A,FALSE,"p&amp;l_t&amp;D_01_02 (2)"}</definedName>
    <definedName name="__p1" localSheetId="7" hidden="1">{"pl_t&amp;d",#N/A,FALSE,"p&amp;l_t&amp;D_01_02 (2)"}</definedName>
    <definedName name="__p1" localSheetId="8" hidden="1">{"pl_t&amp;d",#N/A,FALSE,"p&amp;l_t&amp;D_01_02 (2)"}</definedName>
    <definedName name="__p1" hidden="1">{"pl_t&amp;d",#N/A,FALSE,"p&amp;l_t&amp;D_01_02 (2)"}</definedName>
    <definedName name="__p2" localSheetId="6" hidden="1">{"pl_td_01_02",#N/A,FALSE,"p&amp;l_t&amp;D_01_02 (2)"}</definedName>
    <definedName name="__p2" localSheetId="7" hidden="1">{"pl_td_01_02",#N/A,FALSE,"p&amp;l_t&amp;D_01_02 (2)"}</definedName>
    <definedName name="__p2" localSheetId="8" hidden="1">{"pl_td_01_02",#N/A,FALSE,"p&amp;l_t&amp;D_01_02 (2)"}</definedName>
    <definedName name="__p2" hidden="1">{"pl_td_01_02",#N/A,FALSE,"p&amp;l_t&amp;D_01_02 (2)"}</definedName>
    <definedName name="__p3" localSheetId="6" hidden="1">{"pl_t&amp;d",#N/A,FALSE,"p&amp;l_t&amp;D_01_02 (2)"}</definedName>
    <definedName name="__p3" localSheetId="7" hidden="1">{"pl_t&amp;d",#N/A,FALSE,"p&amp;l_t&amp;D_01_02 (2)"}</definedName>
    <definedName name="__p3" localSheetId="8" hidden="1">{"pl_t&amp;d",#N/A,FALSE,"p&amp;l_t&amp;D_01_02 (2)"}</definedName>
    <definedName name="__p3" hidden="1">{"pl_t&amp;d",#N/A,FALSE,"p&amp;l_t&amp;D_01_02 (2)"}</definedName>
    <definedName name="__p4" localSheetId="6" hidden="1">{"pl_t&amp;d",#N/A,FALSE,"p&amp;l_t&amp;D_01_02 (2)"}</definedName>
    <definedName name="__p4" localSheetId="7" hidden="1">{"pl_t&amp;d",#N/A,FALSE,"p&amp;l_t&amp;D_01_02 (2)"}</definedName>
    <definedName name="__p4" localSheetId="8" hidden="1">{"pl_t&amp;d",#N/A,FALSE,"p&amp;l_t&amp;D_01_02 (2)"}</definedName>
    <definedName name="__p4" hidden="1">{"pl_t&amp;d",#N/A,FALSE,"p&amp;l_t&amp;D_01_02 (2)"}</definedName>
    <definedName name="__pp2" localSheetId="6">#REF!</definedName>
    <definedName name="__pp2" localSheetId="7">#REF!</definedName>
    <definedName name="__pp2" localSheetId="8">#REF!</definedName>
    <definedName name="__pp2" localSheetId="5">#REF!</definedName>
    <definedName name="__pp2">#REF!</definedName>
    <definedName name="__q2" localSheetId="6" hidden="1">{"pl_t&amp;d",#N/A,FALSE,"p&amp;l_t&amp;D_01_02 (2)"}</definedName>
    <definedName name="__q2" localSheetId="7" hidden="1">{"pl_t&amp;d",#N/A,FALSE,"p&amp;l_t&amp;D_01_02 (2)"}</definedName>
    <definedName name="__q2" localSheetId="8" hidden="1">{"pl_t&amp;d",#N/A,FALSE,"p&amp;l_t&amp;D_01_02 (2)"}</definedName>
    <definedName name="__q2" hidden="1">{"pl_t&amp;d",#N/A,FALSE,"p&amp;l_t&amp;D_01_02 (2)"}</definedName>
    <definedName name="__q3" localSheetId="6" hidden="1">{"pl_t&amp;d",#N/A,FALSE,"p&amp;l_t&amp;D_01_02 (2)"}</definedName>
    <definedName name="__q3" localSheetId="7" hidden="1">{"pl_t&amp;d",#N/A,FALSE,"p&amp;l_t&amp;D_01_02 (2)"}</definedName>
    <definedName name="__q3" localSheetId="8" hidden="1">{"pl_t&amp;d",#N/A,FALSE,"p&amp;l_t&amp;D_01_02 (2)"}</definedName>
    <definedName name="__q3" hidden="1">{"pl_t&amp;d",#N/A,FALSE,"p&amp;l_t&amp;D_01_02 (2)"}</definedName>
    <definedName name="__s1" localSheetId="6" hidden="1">{"pl_t&amp;d",#N/A,FALSE,"p&amp;l_t&amp;D_01_02 (2)"}</definedName>
    <definedName name="__s1" localSheetId="7" hidden="1">{"pl_t&amp;d",#N/A,FALSE,"p&amp;l_t&amp;D_01_02 (2)"}</definedName>
    <definedName name="__s1" localSheetId="8" hidden="1">{"pl_t&amp;d",#N/A,FALSE,"p&amp;l_t&amp;D_01_02 (2)"}</definedName>
    <definedName name="__s1" hidden="1">{"pl_t&amp;d",#N/A,FALSE,"p&amp;l_t&amp;D_01_02 (2)"}</definedName>
    <definedName name="__S180" localSheetId="6">[13]S3_GRP_CA!#REF!</definedName>
    <definedName name="__S180" localSheetId="7">[12]S3_GRP_CA!#REF!</definedName>
    <definedName name="__S180" localSheetId="8">[13]S3_GRP_CA!#REF!</definedName>
    <definedName name="__S180" localSheetId="5">[13]S3_GRP_CA!#REF!</definedName>
    <definedName name="__S180">[13]S3_GRP_CA!#REF!</definedName>
    <definedName name="__s2" localSheetId="6" hidden="1">{"pl_t&amp;d",#N/A,FALSE,"p&amp;l_t&amp;D_01_02 (2)"}</definedName>
    <definedName name="__s2" localSheetId="7" hidden="1">{"pl_t&amp;d",#N/A,FALSE,"p&amp;l_t&amp;D_01_02 (2)"}</definedName>
    <definedName name="__s2" localSheetId="8" hidden="1">{"pl_t&amp;d",#N/A,FALSE,"p&amp;l_t&amp;D_01_02 (2)"}</definedName>
    <definedName name="__s2" hidden="1">{"pl_t&amp;d",#N/A,FALSE,"p&amp;l_t&amp;D_01_02 (2)"}</definedName>
    <definedName name="__S6" localSheetId="6">[4]S5_CO_MA!#REF!</definedName>
    <definedName name="__S6" localSheetId="7">[4]S5_CO_MA!#REF!</definedName>
    <definedName name="__S6" localSheetId="8">[4]S5_CO_MA!#REF!</definedName>
    <definedName name="__S6" localSheetId="5">[4]S5_CO_MA!#REF!</definedName>
    <definedName name="__S6">[4]S5_CO_MA!#REF!</definedName>
    <definedName name="__SL1">#N/A</definedName>
    <definedName name="__SL2">#N/A</definedName>
    <definedName name="__SL3">#N/A</definedName>
    <definedName name="__SPR1" localSheetId="6">#REF!</definedName>
    <definedName name="__SPR1" localSheetId="7">#REF!</definedName>
    <definedName name="__SPR1" localSheetId="8">#REF!</definedName>
    <definedName name="__SPR1" localSheetId="5">#REF!</definedName>
    <definedName name="__SPR1">#REF!</definedName>
    <definedName name="__spr2" localSheetId="6">#REF!</definedName>
    <definedName name="__spr2" localSheetId="7">#REF!</definedName>
    <definedName name="__spr2" localSheetId="8">#REF!</definedName>
    <definedName name="__spr2" localSheetId="5">#REF!</definedName>
    <definedName name="__spr2">#REF!</definedName>
    <definedName name="__ss1">#N/A</definedName>
    <definedName name="__usd1" localSheetId="6">'[3]cash budget'!#REF!</definedName>
    <definedName name="__usd1" localSheetId="7">'[3]cash budget'!#REF!</definedName>
    <definedName name="__usd1" localSheetId="8">'[3]cash budget'!#REF!</definedName>
    <definedName name="__usd1" localSheetId="5">'[3]cash budget'!#REF!</definedName>
    <definedName name="__usd1">'[3]cash budget'!#REF!</definedName>
    <definedName name="__usd2" localSheetId="6">'[3]cash budget'!#REF!</definedName>
    <definedName name="__usd2" localSheetId="7">'[3]cash budget'!#REF!</definedName>
    <definedName name="__usd2" localSheetId="8">'[3]cash budget'!#REF!</definedName>
    <definedName name="__usd2" localSheetId="5">'[3]cash budget'!#REF!</definedName>
    <definedName name="__usd2">'[3]cash budget'!#REF!</definedName>
    <definedName name="__usd3" localSheetId="6">'[3]cash budget'!#REF!</definedName>
    <definedName name="__usd3" localSheetId="7">'[3]cash budget'!#REF!</definedName>
    <definedName name="__usd3" localSheetId="8">'[3]cash budget'!#REF!</definedName>
    <definedName name="__usd3" localSheetId="5">'[3]cash budget'!#REF!</definedName>
    <definedName name="__usd3">'[3]cash budget'!#REF!</definedName>
    <definedName name="__usd4" localSheetId="6">'[3]cash budget'!#REF!</definedName>
    <definedName name="__usd4" localSheetId="7">'[3]cash budget'!#REF!</definedName>
    <definedName name="__usd4" localSheetId="8">'[3]cash budget'!#REF!</definedName>
    <definedName name="__usd4" localSheetId="5">'[3]cash budget'!#REF!</definedName>
    <definedName name="__usd4">'[3]cash budget'!#REF!</definedName>
    <definedName name="__xlnm._FilterDatabase_1">"#REF!"</definedName>
    <definedName name="__xlnm.Database">"#REF!"</definedName>
    <definedName name="__xlnm.Print_Area">"#REF!"</definedName>
    <definedName name="__xlnm.Print_Titles">"#REF!"</definedName>
    <definedName name="_10_9_BT_DECEMB" localSheetId="6">#REF!</definedName>
    <definedName name="_10_9_BT_DECEMB" localSheetId="7">#REF!</definedName>
    <definedName name="_10_9_BT_DECEMB" localSheetId="8">#REF!</definedName>
    <definedName name="_10_9_BT_DECEMB" localSheetId="5">#REF!</definedName>
    <definedName name="_10_9_BT_DECEMB">#REF!</definedName>
    <definedName name="_10_9_BT_DECEMB_" localSheetId="6">#REF!</definedName>
    <definedName name="_10_9_BT_DECEMB_" localSheetId="7">#REF!</definedName>
    <definedName name="_10_9_BT_DECEMB_" localSheetId="8">#REF!</definedName>
    <definedName name="_10_9_BT_DECEMB_" localSheetId="5">#REF!</definedName>
    <definedName name="_10_9_BT_DECEMB_">#REF!</definedName>
    <definedName name="_10_9_BT_FEBRUA" localSheetId="6">#REF!</definedName>
    <definedName name="_10_9_BT_FEBRUA" localSheetId="7">#REF!</definedName>
    <definedName name="_10_9_BT_FEBRUA" localSheetId="8">#REF!</definedName>
    <definedName name="_10_9_BT_FEBRUA" localSheetId="5">#REF!</definedName>
    <definedName name="_10_9_BT_FEBRUA">#REF!</definedName>
    <definedName name="_10_9_BT_NOVEMB" localSheetId="6">#REF!</definedName>
    <definedName name="_10_9_BT_NOVEMB" localSheetId="7">#REF!</definedName>
    <definedName name="_10_9_BT_NOVEMB" localSheetId="8">#REF!</definedName>
    <definedName name="_10_9_BT_NOVEMB" localSheetId="5">#REF!</definedName>
    <definedName name="_10_9_BT_NOVEMB">#REF!</definedName>
    <definedName name="_10_9_BT_SEPTEM" localSheetId="6">#REF!</definedName>
    <definedName name="_10_9_BT_SEPTEM" localSheetId="7">#REF!</definedName>
    <definedName name="_10_9_BT_SEPTEM" localSheetId="8">#REF!</definedName>
    <definedName name="_10_9_BT_SEPTEM" localSheetId="5">#REF!</definedName>
    <definedName name="_10_9_BT_SEPTEM">#REF!</definedName>
    <definedName name="_10_9_BTU_ANNUA" localSheetId="6">#REF!</definedName>
    <definedName name="_10_9_BTU_ANNUA" localSheetId="7">#REF!</definedName>
    <definedName name="_10_9_BTU_ANNUA" localSheetId="8">#REF!</definedName>
    <definedName name="_10_9_BTU_ANNUA" localSheetId="5">#REF!</definedName>
    <definedName name="_10_9_BTU_ANNUA">#REF!</definedName>
    <definedName name="_10_9_BTU_APRIL" localSheetId="6">#REF!</definedName>
    <definedName name="_10_9_BTU_APRIL" localSheetId="7">#REF!</definedName>
    <definedName name="_10_9_BTU_APRIL" localSheetId="8">#REF!</definedName>
    <definedName name="_10_9_BTU_APRIL" localSheetId="5">#REF!</definedName>
    <definedName name="_10_9_BTU_APRIL">#REF!</definedName>
    <definedName name="_10_9_BTU_AUGUS" localSheetId="6">#REF!</definedName>
    <definedName name="_10_9_BTU_AUGUS" localSheetId="7">#REF!</definedName>
    <definedName name="_10_9_BTU_AUGUS" localSheetId="8">#REF!</definedName>
    <definedName name="_10_9_BTU_AUGUS" localSheetId="5">#REF!</definedName>
    <definedName name="_10_9_BTU_AUGUS">#REF!</definedName>
    <definedName name="_10_9_BTU_JANUA" localSheetId="6">#REF!</definedName>
    <definedName name="_10_9_BTU_JANUA" localSheetId="7">#REF!</definedName>
    <definedName name="_10_9_BTU_JANUA" localSheetId="8">#REF!</definedName>
    <definedName name="_10_9_BTU_JANUA" localSheetId="5">#REF!</definedName>
    <definedName name="_10_9_BTU_JANUA">#REF!</definedName>
    <definedName name="_10_9_BTU_JULY" localSheetId="6">#REF!</definedName>
    <definedName name="_10_9_BTU_JULY" localSheetId="7">#REF!</definedName>
    <definedName name="_10_9_BTU_JULY" localSheetId="8">#REF!</definedName>
    <definedName name="_10_9_BTU_JULY" localSheetId="5">#REF!</definedName>
    <definedName name="_10_9_BTU_JULY">#REF!</definedName>
    <definedName name="_10_9_BTU_JUNE" localSheetId="6">#REF!</definedName>
    <definedName name="_10_9_BTU_JUNE" localSheetId="7">#REF!</definedName>
    <definedName name="_10_9_BTU_JUNE" localSheetId="8">#REF!</definedName>
    <definedName name="_10_9_BTU_JUNE" localSheetId="5">#REF!</definedName>
    <definedName name="_10_9_BTU_JUNE">#REF!</definedName>
    <definedName name="_10_9_BTU_MARCH" localSheetId="6">#REF!</definedName>
    <definedName name="_10_9_BTU_MARCH" localSheetId="7">#REF!</definedName>
    <definedName name="_10_9_BTU_MARCH" localSheetId="8">#REF!</definedName>
    <definedName name="_10_9_BTU_MARCH" localSheetId="5">#REF!</definedName>
    <definedName name="_10_9_BTU_MARCH">#REF!</definedName>
    <definedName name="_10_9_BTU_MAY" localSheetId="6">#REF!</definedName>
    <definedName name="_10_9_BTU_MAY" localSheetId="7">#REF!</definedName>
    <definedName name="_10_9_BTU_MAY" localSheetId="8">#REF!</definedName>
    <definedName name="_10_9_BTU_MAY" localSheetId="5">#REF!</definedName>
    <definedName name="_10_9_BTU_MAY">#REF!</definedName>
    <definedName name="_10_9_BTU_OCTOB" localSheetId="6">#REF!</definedName>
    <definedName name="_10_9_BTU_OCTOB" localSheetId="7">#REF!</definedName>
    <definedName name="_10_9_BTU_OCTOB" localSheetId="8">#REF!</definedName>
    <definedName name="_10_9_BTU_OCTOB" localSheetId="5">#REF!</definedName>
    <definedName name="_10_9_BTU_OCTOB">#REF!</definedName>
    <definedName name="_A1000000" localSheetId="6">#REF!</definedName>
    <definedName name="_A1000000" localSheetId="7">#REF!</definedName>
    <definedName name="_A1000000" localSheetId="8">#REF!</definedName>
    <definedName name="_A1000000" localSheetId="5">#REF!</definedName>
    <definedName name="_A1000000">#REF!</definedName>
    <definedName name="_A2" localSheetId="6">#REF!</definedName>
    <definedName name="_A2" localSheetId="7">#REF!</definedName>
    <definedName name="_A2" localSheetId="8">#REF!</definedName>
    <definedName name="_A2" localSheetId="5">#REF!</definedName>
    <definedName name="_A2">#REF!</definedName>
    <definedName name="_a3" localSheetId="6" hidden="1">{"pl_t&amp;d",#N/A,FALSE,"p&amp;l_t&amp;D_01_02 (2)"}</definedName>
    <definedName name="_a3" localSheetId="7" hidden="1">{"pl_t&amp;d",#N/A,FALSE,"p&amp;l_t&amp;D_01_02 (2)"}</definedName>
    <definedName name="_a3" localSheetId="8" hidden="1">{"pl_t&amp;d",#N/A,FALSE,"p&amp;l_t&amp;D_01_02 (2)"}</definedName>
    <definedName name="_a3" hidden="1">{"pl_t&amp;d",#N/A,FALSE,"p&amp;l_t&amp;D_01_02 (2)"}</definedName>
    <definedName name="_A342542" localSheetId="6">#REF!</definedName>
    <definedName name="_A342542" localSheetId="7">#REF!</definedName>
    <definedName name="_A342542" localSheetId="8">#REF!</definedName>
    <definedName name="_A342542" localSheetId="5">#REF!</definedName>
    <definedName name="_A342542">#REF!</definedName>
    <definedName name="_A920720" localSheetId="6">#REF!</definedName>
    <definedName name="_A920720" localSheetId="7">#REF!</definedName>
    <definedName name="_A920720" localSheetId="8">#REF!</definedName>
    <definedName name="_A920720" localSheetId="5">#REF!</definedName>
    <definedName name="_A920720">#REF!</definedName>
    <definedName name="_aa1" localSheetId="6" hidden="1">{"pl_t&amp;d",#N/A,FALSE,"p&amp;l_t&amp;D_01_02 (2)"}</definedName>
    <definedName name="_aa1" localSheetId="7" hidden="1">{"pl_t&amp;d",#N/A,FALSE,"p&amp;l_t&amp;D_01_02 (2)"}</definedName>
    <definedName name="_aa1" localSheetId="8" hidden="1">{"pl_t&amp;d",#N/A,FALSE,"p&amp;l_t&amp;D_01_02 (2)"}</definedName>
    <definedName name="_aa1" hidden="1">{"pl_t&amp;d",#N/A,FALSE,"p&amp;l_t&amp;D_01_02 (2)"}</definedName>
    <definedName name="_ACK1" localSheetId="6">#REF!</definedName>
    <definedName name="_ACK1" localSheetId="7">#REF!</definedName>
    <definedName name="_ACK1" localSheetId="8">#REF!</definedName>
    <definedName name="_ACK1" localSheetId="5">#REF!</definedName>
    <definedName name="_ACK1">#REF!</definedName>
    <definedName name="_ack2" localSheetId="6">#REF!</definedName>
    <definedName name="_ack2" localSheetId="7">#REF!</definedName>
    <definedName name="_ack2" localSheetId="8">#REF!</definedName>
    <definedName name="_ack2" localSheetId="5">#REF!</definedName>
    <definedName name="_ack2">#REF!</definedName>
    <definedName name="_ann2" localSheetId="6">#REF!</definedName>
    <definedName name="_ann2" localSheetId="7">#REF!</definedName>
    <definedName name="_ann2" localSheetId="8">#REF!</definedName>
    <definedName name="_ann2" localSheetId="5">#REF!</definedName>
    <definedName name="_ann2">#REF!</definedName>
    <definedName name="_ann3" localSheetId="6">#REF!</definedName>
    <definedName name="_ann3" localSheetId="7">#REF!</definedName>
    <definedName name="_ann3" localSheetId="8">#REF!</definedName>
    <definedName name="_ann3" localSheetId="5">#REF!</definedName>
    <definedName name="_ann3">#REF!</definedName>
    <definedName name="_Apr02" localSheetId="6">[5]Newabstract!#REF!</definedName>
    <definedName name="_Apr02" localSheetId="7">[6]Newabstract!#REF!</definedName>
    <definedName name="_Apr02" localSheetId="8">[5]Newabstract!#REF!</definedName>
    <definedName name="_Apr02" localSheetId="5">[5]Newabstract!#REF!</definedName>
    <definedName name="_Apr02">[5]Newabstract!#REF!</definedName>
    <definedName name="_Apr03" localSheetId="6">[5]Newabstract!#REF!</definedName>
    <definedName name="_Apr03" localSheetId="7">[6]Newabstract!#REF!</definedName>
    <definedName name="_Apr03" localSheetId="8">[5]Newabstract!#REF!</definedName>
    <definedName name="_Apr03" localSheetId="5">[5]Newabstract!#REF!</definedName>
    <definedName name="_Apr03">[5]Newabstract!#REF!</definedName>
    <definedName name="_Apr04" localSheetId="6">[5]Newabstract!#REF!</definedName>
    <definedName name="_Apr04" localSheetId="7">[6]Newabstract!#REF!</definedName>
    <definedName name="_Apr04" localSheetId="8">[5]Newabstract!#REF!</definedName>
    <definedName name="_Apr04" localSheetId="5">[5]Newabstract!#REF!</definedName>
    <definedName name="_Apr04">[5]Newabstract!#REF!</definedName>
    <definedName name="_Apr05" localSheetId="6">[5]Newabstract!#REF!</definedName>
    <definedName name="_Apr05" localSheetId="7">[6]Newabstract!#REF!</definedName>
    <definedName name="_Apr05" localSheetId="8">[5]Newabstract!#REF!</definedName>
    <definedName name="_Apr05" localSheetId="5">[5]Newabstract!#REF!</definedName>
    <definedName name="_Apr05">[5]Newabstract!#REF!</definedName>
    <definedName name="_Apr06" localSheetId="6">[5]Newabstract!#REF!</definedName>
    <definedName name="_Apr06" localSheetId="7">[6]Newabstract!#REF!</definedName>
    <definedName name="_Apr06" localSheetId="8">[5]Newabstract!#REF!</definedName>
    <definedName name="_Apr06" localSheetId="5">[5]Newabstract!#REF!</definedName>
    <definedName name="_Apr06">[5]Newabstract!#REF!</definedName>
    <definedName name="_Apr07" localSheetId="6">[5]Newabstract!#REF!</definedName>
    <definedName name="_Apr07" localSheetId="7">[6]Newabstract!#REF!</definedName>
    <definedName name="_Apr07" localSheetId="8">[5]Newabstract!#REF!</definedName>
    <definedName name="_Apr07" localSheetId="5">[5]Newabstract!#REF!</definedName>
    <definedName name="_Apr07">[5]Newabstract!#REF!</definedName>
    <definedName name="_Apr08" localSheetId="6">[5]Newabstract!#REF!</definedName>
    <definedName name="_Apr08" localSheetId="7">[6]Newabstract!#REF!</definedName>
    <definedName name="_Apr08" localSheetId="8">[5]Newabstract!#REF!</definedName>
    <definedName name="_Apr08" localSheetId="5">[5]Newabstract!#REF!</definedName>
    <definedName name="_Apr08">[5]Newabstract!#REF!</definedName>
    <definedName name="_Apr09" localSheetId="6">[5]Newabstract!#REF!</definedName>
    <definedName name="_Apr09" localSheetId="7">[6]Newabstract!#REF!</definedName>
    <definedName name="_Apr09" localSheetId="8">[5]Newabstract!#REF!</definedName>
    <definedName name="_Apr09" localSheetId="5">[5]Newabstract!#REF!</definedName>
    <definedName name="_Apr09">[5]Newabstract!#REF!</definedName>
    <definedName name="_Apr10" localSheetId="6">[5]Newabstract!#REF!</definedName>
    <definedName name="_Apr10" localSheetId="7">[6]Newabstract!#REF!</definedName>
    <definedName name="_Apr10" localSheetId="8">[5]Newabstract!#REF!</definedName>
    <definedName name="_Apr10" localSheetId="5">[5]Newabstract!#REF!</definedName>
    <definedName name="_Apr10">[5]Newabstract!#REF!</definedName>
    <definedName name="_Apr11" localSheetId="6">[5]Newabstract!#REF!</definedName>
    <definedName name="_Apr11" localSheetId="7">[6]Newabstract!#REF!</definedName>
    <definedName name="_Apr11" localSheetId="8">[5]Newabstract!#REF!</definedName>
    <definedName name="_Apr11" localSheetId="5">[5]Newabstract!#REF!</definedName>
    <definedName name="_Apr11">[5]Newabstract!#REF!</definedName>
    <definedName name="_Apr13" localSheetId="6">[5]Newabstract!#REF!</definedName>
    <definedName name="_Apr13" localSheetId="7">[6]Newabstract!#REF!</definedName>
    <definedName name="_Apr13" localSheetId="8">[5]Newabstract!#REF!</definedName>
    <definedName name="_Apr13" localSheetId="5">[5]Newabstract!#REF!</definedName>
    <definedName name="_Apr13">[5]Newabstract!#REF!</definedName>
    <definedName name="_Apr14" localSheetId="6">[5]Newabstract!#REF!</definedName>
    <definedName name="_Apr14" localSheetId="7">[6]Newabstract!#REF!</definedName>
    <definedName name="_Apr14" localSheetId="8">[5]Newabstract!#REF!</definedName>
    <definedName name="_Apr14" localSheetId="5">[5]Newabstract!#REF!</definedName>
    <definedName name="_Apr14">[5]Newabstract!#REF!</definedName>
    <definedName name="_Apr15" localSheetId="6">[5]Newabstract!#REF!</definedName>
    <definedName name="_Apr15" localSheetId="7">[6]Newabstract!#REF!</definedName>
    <definedName name="_Apr15" localSheetId="8">[5]Newabstract!#REF!</definedName>
    <definedName name="_Apr15" localSheetId="5">[5]Newabstract!#REF!</definedName>
    <definedName name="_Apr15">[5]Newabstract!#REF!</definedName>
    <definedName name="_Apr16" localSheetId="6">[5]Newabstract!#REF!</definedName>
    <definedName name="_Apr16" localSheetId="7">[6]Newabstract!#REF!</definedName>
    <definedName name="_Apr16" localSheetId="8">[5]Newabstract!#REF!</definedName>
    <definedName name="_Apr16" localSheetId="5">[5]Newabstract!#REF!</definedName>
    <definedName name="_Apr16">[5]Newabstract!#REF!</definedName>
    <definedName name="_Apr17" localSheetId="6">[5]Newabstract!#REF!</definedName>
    <definedName name="_Apr17" localSheetId="7">[6]Newabstract!#REF!</definedName>
    <definedName name="_Apr17" localSheetId="8">[5]Newabstract!#REF!</definedName>
    <definedName name="_Apr17" localSheetId="5">[5]Newabstract!#REF!</definedName>
    <definedName name="_Apr17">[5]Newabstract!#REF!</definedName>
    <definedName name="_Apr20" localSheetId="6">[5]Newabstract!#REF!</definedName>
    <definedName name="_Apr20" localSheetId="7">[6]Newabstract!#REF!</definedName>
    <definedName name="_Apr20" localSheetId="8">[5]Newabstract!#REF!</definedName>
    <definedName name="_Apr20" localSheetId="5">[5]Newabstract!#REF!</definedName>
    <definedName name="_Apr20">[5]Newabstract!#REF!</definedName>
    <definedName name="_Apr21" localSheetId="6">[5]Newabstract!#REF!</definedName>
    <definedName name="_Apr21" localSheetId="7">[6]Newabstract!#REF!</definedName>
    <definedName name="_Apr21" localSheetId="8">[5]Newabstract!#REF!</definedName>
    <definedName name="_Apr21" localSheetId="5">[5]Newabstract!#REF!</definedName>
    <definedName name="_Apr21">[5]Newabstract!#REF!</definedName>
    <definedName name="_Apr22" localSheetId="6">[5]Newabstract!#REF!</definedName>
    <definedName name="_Apr22" localSheetId="7">[6]Newabstract!#REF!</definedName>
    <definedName name="_Apr22" localSheetId="8">[5]Newabstract!#REF!</definedName>
    <definedName name="_Apr22" localSheetId="5">[5]Newabstract!#REF!</definedName>
    <definedName name="_Apr22">[5]Newabstract!#REF!</definedName>
    <definedName name="_Apr23" localSheetId="6">[5]Newabstract!#REF!</definedName>
    <definedName name="_Apr23" localSheetId="7">[6]Newabstract!#REF!</definedName>
    <definedName name="_Apr23" localSheetId="8">[5]Newabstract!#REF!</definedName>
    <definedName name="_Apr23" localSheetId="5">[5]Newabstract!#REF!</definedName>
    <definedName name="_Apr23">[5]Newabstract!#REF!</definedName>
    <definedName name="_Apr24" localSheetId="6">[5]Newabstract!#REF!</definedName>
    <definedName name="_Apr24" localSheetId="7">[6]Newabstract!#REF!</definedName>
    <definedName name="_Apr24" localSheetId="8">[5]Newabstract!#REF!</definedName>
    <definedName name="_Apr24" localSheetId="5">[5]Newabstract!#REF!</definedName>
    <definedName name="_Apr24">[5]Newabstract!#REF!</definedName>
    <definedName name="_Apr27" localSheetId="6">[5]Newabstract!#REF!</definedName>
    <definedName name="_Apr27" localSheetId="7">[6]Newabstract!#REF!</definedName>
    <definedName name="_Apr27" localSheetId="8">[5]Newabstract!#REF!</definedName>
    <definedName name="_Apr27" localSheetId="5">[5]Newabstract!#REF!</definedName>
    <definedName name="_Apr27">[5]Newabstract!#REF!</definedName>
    <definedName name="_Apr28" localSheetId="6">[5]Newabstract!#REF!</definedName>
    <definedName name="_Apr28" localSheetId="7">[6]Newabstract!#REF!</definedName>
    <definedName name="_Apr28" localSheetId="8">[5]Newabstract!#REF!</definedName>
    <definedName name="_Apr28" localSheetId="5">[5]Newabstract!#REF!</definedName>
    <definedName name="_Apr28">[5]Newabstract!#REF!</definedName>
    <definedName name="_Apr29" localSheetId="6">[5]Newabstract!#REF!</definedName>
    <definedName name="_Apr29" localSheetId="7">[6]Newabstract!#REF!</definedName>
    <definedName name="_Apr29" localSheetId="8">[5]Newabstract!#REF!</definedName>
    <definedName name="_Apr29" localSheetId="5">[5]Newabstract!#REF!</definedName>
    <definedName name="_Apr29">[5]Newabstract!#REF!</definedName>
    <definedName name="_Apr30" localSheetId="6">[5]Newabstract!#REF!</definedName>
    <definedName name="_Apr30" localSheetId="7">[6]Newabstract!#REF!</definedName>
    <definedName name="_Apr30" localSheetId="8">[5]Newabstract!#REF!</definedName>
    <definedName name="_Apr30" localSheetId="5">[5]Newabstract!#REF!</definedName>
    <definedName name="_Apr30">[5]Newabstract!#REF!</definedName>
    <definedName name="_B1" localSheetId="6" hidden="1">{"pl_t&amp;d",#N/A,FALSE,"p&amp;l_t&amp;D_01_02 (2)"}</definedName>
    <definedName name="_B1" localSheetId="7" hidden="1">{"pl_t&amp;d",#N/A,FALSE,"p&amp;l_t&amp;D_01_02 (2)"}</definedName>
    <definedName name="_B1" localSheetId="8" hidden="1">{"pl_t&amp;d",#N/A,FALSE,"p&amp;l_t&amp;D_01_02 (2)"}</definedName>
    <definedName name="_B1" hidden="1">{"pl_t&amp;d",#N/A,FALSE,"p&amp;l_t&amp;D_01_02 (2)"}</definedName>
    <definedName name="_bdm.3B6FCF5F9FBA4AF69F60C15C92ED64EC.edm" localSheetId="6" hidden="1">#REF!</definedName>
    <definedName name="_bdm.3B6FCF5F9FBA4AF69F60C15C92ED64EC.edm" localSheetId="7" hidden="1">#REF!</definedName>
    <definedName name="_bdm.3B6FCF5F9FBA4AF69F60C15C92ED64EC.edm" localSheetId="8" hidden="1">#REF!</definedName>
    <definedName name="_bdm.3B6FCF5F9FBA4AF69F60C15C92ED64EC.edm" localSheetId="5" hidden="1">#REF!</definedName>
    <definedName name="_bdm.3B6FCF5F9FBA4AF69F60C15C92ED64EC.edm" hidden="1">#REF!</definedName>
    <definedName name="_bdm.DD6FB5AE2D66459682AA2B11A69B3093.edm" localSheetId="6" hidden="1">#REF!</definedName>
    <definedName name="_bdm.DD6FB5AE2D66459682AA2B11A69B3093.edm" localSheetId="7" hidden="1">#REF!</definedName>
    <definedName name="_bdm.DD6FB5AE2D66459682AA2B11A69B3093.edm" localSheetId="8" hidden="1">#REF!</definedName>
    <definedName name="_bdm.DD6FB5AE2D66459682AA2B11A69B3093.edm" localSheetId="5" hidden="1">#REF!</definedName>
    <definedName name="_bdm.DD6FB5AE2D66459682AA2B11A69B3093.edm" hidden="1">#REF!</definedName>
    <definedName name="_bdm.FE64B2F958B547D9A1EBFFBB6E7004E8.edm" localSheetId="6" hidden="1">#REF!</definedName>
    <definedName name="_bdm.FE64B2F958B547D9A1EBFFBB6E7004E8.edm" localSheetId="7" hidden="1">#REF!</definedName>
    <definedName name="_bdm.FE64B2F958B547D9A1EBFFBB6E7004E8.edm" localSheetId="8" hidden="1">#REF!</definedName>
    <definedName name="_bdm.FE64B2F958B547D9A1EBFFBB6E7004E8.edm" localSheetId="5" hidden="1">#REF!</definedName>
    <definedName name="_bdm.FE64B2F958B547D9A1EBFFBB6E7004E8.edm" hidden="1">#REF!</definedName>
    <definedName name="_BSD1" localSheetId="6">#REF!</definedName>
    <definedName name="_BSD1" localSheetId="7">#REF!</definedName>
    <definedName name="_BSD1" localSheetId="8">#REF!</definedName>
    <definedName name="_BSD1" localSheetId="5">#REF!</definedName>
    <definedName name="_BSD1">#REF!</definedName>
    <definedName name="_BSD2" localSheetId="6">#REF!</definedName>
    <definedName name="_BSD2" localSheetId="7">#REF!</definedName>
    <definedName name="_BSD2" localSheetId="8">#REF!</definedName>
    <definedName name="_BSD2" localSheetId="5">#REF!</definedName>
    <definedName name="_BSD2">#REF!</definedName>
    <definedName name="_C" localSheetId="6">#REF!</definedName>
    <definedName name="_C" localSheetId="7">#REF!</definedName>
    <definedName name="_C" localSheetId="8">#REF!</definedName>
    <definedName name="_C" localSheetId="5">#REF!</definedName>
    <definedName name="_C">#REF!</definedName>
    <definedName name="_DAT12" localSheetId="6">[7]Sheet1!#REF!</definedName>
    <definedName name="_DAT12" localSheetId="7">[5]Sheet1!#REF!</definedName>
    <definedName name="_DAT12" localSheetId="8">[7]Sheet1!#REF!</definedName>
    <definedName name="_DAT12" localSheetId="5">[7]Sheet1!#REF!</definedName>
    <definedName name="_DAT12">[7]Sheet1!#REF!</definedName>
    <definedName name="_DAT13" localSheetId="6">[7]Sheet1!#REF!</definedName>
    <definedName name="_DAT13" localSheetId="7">[5]Sheet1!#REF!</definedName>
    <definedName name="_DAT13" localSheetId="8">[7]Sheet1!#REF!</definedName>
    <definedName name="_DAT13" localSheetId="5">[7]Sheet1!#REF!</definedName>
    <definedName name="_DAT13">[7]Sheet1!#REF!</definedName>
    <definedName name="_DAT15" localSheetId="6">[7]Sheet1!#REF!</definedName>
    <definedName name="_DAT15" localSheetId="7">[5]Sheet1!#REF!</definedName>
    <definedName name="_DAT15" localSheetId="8">[7]Sheet1!#REF!</definedName>
    <definedName name="_DAT15" localSheetId="5">[7]Sheet1!#REF!</definedName>
    <definedName name="_DAT15">[7]Sheet1!#REF!</definedName>
    <definedName name="_DAT16" localSheetId="6">[7]Sheet1!#REF!</definedName>
    <definedName name="_DAT16" localSheetId="7">[5]Sheet1!#REF!</definedName>
    <definedName name="_DAT16" localSheetId="8">[7]Sheet1!#REF!</definedName>
    <definedName name="_DAT16" localSheetId="5">[7]Sheet1!#REF!</definedName>
    <definedName name="_DAT16">[7]Sheet1!#REF!</definedName>
    <definedName name="_DAT17" localSheetId="6">[7]Sheet1!#REF!</definedName>
    <definedName name="_DAT17" localSheetId="7">[5]Sheet1!#REF!</definedName>
    <definedName name="_DAT17" localSheetId="8">[7]Sheet1!#REF!</definedName>
    <definedName name="_DAT17" localSheetId="5">[7]Sheet1!#REF!</definedName>
    <definedName name="_DAT17">[7]Sheet1!#REF!</definedName>
    <definedName name="_DAT18" localSheetId="6">[7]Sheet1!#REF!</definedName>
    <definedName name="_DAT18" localSheetId="7">[5]Sheet1!#REF!</definedName>
    <definedName name="_DAT18" localSheetId="8">[7]Sheet1!#REF!</definedName>
    <definedName name="_DAT18" localSheetId="5">[7]Sheet1!#REF!</definedName>
    <definedName name="_DAT18">[7]Sheet1!#REF!</definedName>
    <definedName name="_DAT19" localSheetId="6">[7]Sheet1!#REF!</definedName>
    <definedName name="_DAT19" localSheetId="7">[5]Sheet1!#REF!</definedName>
    <definedName name="_DAT19" localSheetId="8">[7]Sheet1!#REF!</definedName>
    <definedName name="_DAT19" localSheetId="5">[7]Sheet1!#REF!</definedName>
    <definedName name="_DAT19">[7]Sheet1!#REF!</definedName>
    <definedName name="_dd1" localSheetId="6" hidden="1">{"pl_t&amp;d",#N/A,FALSE,"p&amp;l_t&amp;D_01_02 (2)"}</definedName>
    <definedName name="_dd1" localSheetId="7" hidden="1">{"pl_t&amp;d",#N/A,FALSE,"p&amp;l_t&amp;D_01_02 (2)"}</definedName>
    <definedName name="_dd1" localSheetId="8" hidden="1">{"pl_t&amp;d",#N/A,FALSE,"p&amp;l_t&amp;D_01_02 (2)"}</definedName>
    <definedName name="_dd1" hidden="1">{"pl_t&amp;d",#N/A,FALSE,"p&amp;l_t&amp;D_01_02 (2)"}</definedName>
    <definedName name="_dem2" localSheetId="6" hidden="1">{"pl_t&amp;d",#N/A,FALSE,"p&amp;l_t&amp;D_01_02 (2)"}</definedName>
    <definedName name="_dem2" localSheetId="7" hidden="1">{"pl_t&amp;d",#N/A,FALSE,"p&amp;l_t&amp;D_01_02 (2)"}</definedName>
    <definedName name="_dem2" localSheetId="8" hidden="1">{"pl_t&amp;d",#N/A,FALSE,"p&amp;l_t&amp;D_01_02 (2)"}</definedName>
    <definedName name="_dem2" hidden="1">{"pl_t&amp;d",#N/A,FALSE,"p&amp;l_t&amp;D_01_02 (2)"}</definedName>
    <definedName name="_dem3" localSheetId="6" hidden="1">{"pl_t&amp;d",#N/A,FALSE,"p&amp;l_t&amp;D_01_02 (2)"}</definedName>
    <definedName name="_dem3" localSheetId="7" hidden="1">{"pl_t&amp;d",#N/A,FALSE,"p&amp;l_t&amp;D_01_02 (2)"}</definedName>
    <definedName name="_dem3" localSheetId="8" hidden="1">{"pl_t&amp;d",#N/A,FALSE,"p&amp;l_t&amp;D_01_02 (2)"}</definedName>
    <definedName name="_dem3" hidden="1">{"pl_t&amp;d",#N/A,FALSE,"p&amp;l_t&amp;D_01_02 (2)"}</definedName>
    <definedName name="_den8" localSheetId="6" hidden="1">{"pl_t&amp;d",#N/A,FALSE,"p&amp;l_t&amp;D_01_02 (2)"}</definedName>
    <definedName name="_den8" localSheetId="7" hidden="1">{"pl_t&amp;d",#N/A,FALSE,"p&amp;l_t&amp;D_01_02 (2)"}</definedName>
    <definedName name="_den8" localSheetId="8" hidden="1">{"pl_t&amp;d",#N/A,FALSE,"p&amp;l_t&amp;D_01_02 (2)"}</definedName>
    <definedName name="_den8" hidden="1">{"pl_t&amp;d",#N/A,FALSE,"p&amp;l_t&amp;D_01_02 (2)"}</definedName>
    <definedName name="_E405120" localSheetId="6">#REF!</definedName>
    <definedName name="_E405120" localSheetId="7">#REF!</definedName>
    <definedName name="_E405120" localSheetId="8">#REF!</definedName>
    <definedName name="_E405120" localSheetId="5">#REF!</definedName>
    <definedName name="_E405120">#REF!</definedName>
    <definedName name="_Fill" localSheetId="6" hidden="1">[14]Sheet1!#REF!</definedName>
    <definedName name="_Fill" localSheetId="7" hidden="1">[13]Sheet1!#REF!</definedName>
    <definedName name="_Fill" localSheetId="8" hidden="1">[14]Sheet1!#REF!</definedName>
    <definedName name="_Fill" localSheetId="5" hidden="1">[14]Sheet1!#REF!</definedName>
    <definedName name="_Fill" hidden="1">[14]Sheet1!#REF!</definedName>
    <definedName name="_Fill1" localSheetId="6" hidden="1">[1]Sheet1!#REF!</definedName>
    <definedName name="_Fill1" localSheetId="7" hidden="1">[1]Sheet1!#REF!</definedName>
    <definedName name="_Fill1" localSheetId="8" hidden="1">[1]Sheet1!#REF!</definedName>
    <definedName name="_Fill1" localSheetId="5" hidden="1">[1]Sheet1!#REF!</definedName>
    <definedName name="_Fill1" hidden="1">[1]Sheet1!#REF!</definedName>
    <definedName name="_xlnm._FilterDatabase" localSheetId="6" hidden="1">'A. Generation at Transmission'!$A$8:$K$306</definedName>
    <definedName name="_xlnm._FilterDatabase" localSheetId="8" hidden="1">'Details on Feeder Levels '!$A$3:$R$5889</definedName>
    <definedName name="_xlnm._FilterDatabase" localSheetId="5" hidden="1">'Form-Input energy (2)'!$A$29:$Y$775</definedName>
    <definedName name="_fin2" localSheetId="6" hidden="1">{"pl_t&amp;d",#N/A,FALSE,"p&amp;l_t&amp;D_01_02 (2)"}</definedName>
    <definedName name="_fin2" localSheetId="7" hidden="1">{"pl_t&amp;d",#N/A,FALSE,"p&amp;l_t&amp;D_01_02 (2)"}</definedName>
    <definedName name="_fin2" localSheetId="8" hidden="1">{"pl_t&amp;d",#N/A,FALSE,"p&amp;l_t&amp;D_01_02 (2)"}</definedName>
    <definedName name="_fin2" hidden="1">{"pl_t&amp;d",#N/A,FALSE,"p&amp;l_t&amp;D_01_02 (2)"}</definedName>
    <definedName name="_for5" localSheetId="6" hidden="1">{"pl_t&amp;d",#N/A,FALSE,"p&amp;l_t&amp;D_01_02 (2)"}</definedName>
    <definedName name="_for5" localSheetId="7" hidden="1">{"pl_t&amp;d",#N/A,FALSE,"p&amp;l_t&amp;D_01_02 (2)"}</definedName>
    <definedName name="_for5" localSheetId="8" hidden="1">{"pl_t&amp;d",#N/A,FALSE,"p&amp;l_t&amp;D_01_02 (2)"}</definedName>
    <definedName name="_for5" hidden="1">{"pl_t&amp;d",#N/A,FALSE,"p&amp;l_t&amp;D_01_02 (2)"}</definedName>
    <definedName name="_G1" localSheetId="6">#REF!</definedName>
    <definedName name="_G1" localSheetId="7">#REF!</definedName>
    <definedName name="_G1" localSheetId="8">#REF!</definedName>
    <definedName name="_G1" localSheetId="5">#REF!</definedName>
    <definedName name="_G1">#REF!</definedName>
    <definedName name="_hgdf" localSheetId="6" hidden="1">{"'Sheet1'!$A$4386:$N$4591"}</definedName>
    <definedName name="_hgdf" localSheetId="7" hidden="1">{"'Sheet1'!$A$4386:$N$4591"}</definedName>
    <definedName name="_hgdf" localSheetId="8" hidden="1">{"'Sheet1'!$A$4386:$N$4591"}</definedName>
    <definedName name="_hgdf" hidden="1">{"'Sheet1'!$A$4386:$N$4591"}</definedName>
    <definedName name="_IED1" localSheetId="6">#REF!</definedName>
    <definedName name="_IED1" localSheetId="7">#REF!</definedName>
    <definedName name="_IED1" localSheetId="8">#REF!</definedName>
    <definedName name="_IED1" localSheetId="5">#REF!</definedName>
    <definedName name="_IED1">#REF!</definedName>
    <definedName name="_IED2" localSheetId="6">#REF!</definedName>
    <definedName name="_IED2" localSheetId="7">#REF!</definedName>
    <definedName name="_IED2" localSheetId="8">#REF!</definedName>
    <definedName name="_IED2" localSheetId="5">#REF!</definedName>
    <definedName name="_IED2">#REF!</definedName>
    <definedName name="_j3" localSheetId="6" hidden="1">{"pl_t&amp;d",#N/A,FALSE,"p&amp;l_t&amp;D_01_02 (2)"}</definedName>
    <definedName name="_j3" localSheetId="7" hidden="1">{"pl_t&amp;d",#N/A,FALSE,"p&amp;l_t&amp;D_01_02 (2)"}</definedName>
    <definedName name="_j3" localSheetId="8" hidden="1">{"pl_t&amp;d",#N/A,FALSE,"p&amp;l_t&amp;D_01_02 (2)"}</definedName>
    <definedName name="_j3" hidden="1">{"pl_t&amp;d",#N/A,FALSE,"p&amp;l_t&amp;D_01_02 (2)"}</definedName>
    <definedName name="_j4" localSheetId="6" hidden="1">{"pl_t&amp;d",#N/A,FALSE,"p&amp;l_t&amp;D_01_02 (2)"}</definedName>
    <definedName name="_j4" localSheetId="7" hidden="1">{"pl_t&amp;d",#N/A,FALSE,"p&amp;l_t&amp;D_01_02 (2)"}</definedName>
    <definedName name="_j4" localSheetId="8" hidden="1">{"pl_t&amp;d",#N/A,FALSE,"p&amp;l_t&amp;D_01_02 (2)"}</definedName>
    <definedName name="_j4" hidden="1">{"pl_t&amp;d",#N/A,FALSE,"p&amp;l_t&amp;D_01_02 (2)"}</definedName>
    <definedName name="_j5" localSheetId="6" hidden="1">{"pl_t&amp;d",#N/A,FALSE,"p&amp;l_t&amp;D_01_02 (2)"}</definedName>
    <definedName name="_j5" localSheetId="7" hidden="1">{"pl_t&amp;d",#N/A,FALSE,"p&amp;l_t&amp;D_01_02 (2)"}</definedName>
    <definedName name="_j5" localSheetId="8" hidden="1">{"pl_t&amp;d",#N/A,FALSE,"p&amp;l_t&amp;D_01_02 (2)"}</definedName>
    <definedName name="_j5" hidden="1">{"pl_t&amp;d",#N/A,FALSE,"p&amp;l_t&amp;D_01_02 (2)"}</definedName>
    <definedName name="_jan05" localSheetId="6" hidden="1">{#N/A,#N/A,FALSE,"1.1";#N/A,#N/A,FALSE,"1.1a";#N/A,#N/A,FALSE,"1.1b";#N/A,#N/A,FALSE,"1.1c";#N/A,#N/A,FALSE,"1.1e";#N/A,#N/A,FALSE,"1.1f";#N/A,#N/A,FALSE,"1.1g";#N/A,#N/A,FALSE,"1.1h_T";#N/A,#N/A,FALSE,"1.1h_D";#N/A,#N/A,FALSE,"1.2";#N/A,#N/A,FALSE,"1.3";#N/A,#N/A,FALSE,"1.3b";#N/A,#N/A,FALSE,"1.4";#N/A,#N/A,FALSE,"1.5";#N/A,#N/A,FALSE,"1.6";#N/A,#N/A,FALSE,"2.1";#N/A,#N/A,FALSE,"SOD";#N/A,#N/A,FALSE,"OL";#N/A,#N/A,FALSE,"CF"}</definedName>
    <definedName name="_jan05" localSheetId="7" hidden="1">{#N/A,#N/A,FALSE,"1.1";#N/A,#N/A,FALSE,"1.1a";#N/A,#N/A,FALSE,"1.1b";#N/A,#N/A,FALSE,"1.1c";#N/A,#N/A,FALSE,"1.1e";#N/A,#N/A,FALSE,"1.1f";#N/A,#N/A,FALSE,"1.1g";#N/A,#N/A,FALSE,"1.1h_T";#N/A,#N/A,FALSE,"1.1h_D";#N/A,#N/A,FALSE,"1.2";#N/A,#N/A,FALSE,"1.3";#N/A,#N/A,FALSE,"1.3b";#N/A,#N/A,FALSE,"1.4";#N/A,#N/A,FALSE,"1.5";#N/A,#N/A,FALSE,"1.6";#N/A,#N/A,FALSE,"2.1";#N/A,#N/A,FALSE,"SOD";#N/A,#N/A,FALSE,"OL";#N/A,#N/A,FALSE,"CF"}</definedName>
    <definedName name="_jan05" localSheetId="8" hidden="1">{#N/A,#N/A,FALSE,"1.1";#N/A,#N/A,FALSE,"1.1a";#N/A,#N/A,FALSE,"1.1b";#N/A,#N/A,FALSE,"1.1c";#N/A,#N/A,FALSE,"1.1e";#N/A,#N/A,FALSE,"1.1f";#N/A,#N/A,FALSE,"1.1g";#N/A,#N/A,FALSE,"1.1h_T";#N/A,#N/A,FALSE,"1.1h_D";#N/A,#N/A,FALSE,"1.2";#N/A,#N/A,FALSE,"1.3";#N/A,#N/A,FALSE,"1.3b";#N/A,#N/A,FALSE,"1.4";#N/A,#N/A,FALSE,"1.5";#N/A,#N/A,FALSE,"1.6";#N/A,#N/A,FALSE,"2.1";#N/A,#N/A,FALSE,"SOD";#N/A,#N/A,FALSE,"OL";#N/A,#N/A,FALSE,"CF"}</definedName>
    <definedName name="_jan05" hidden="1">{#N/A,#N/A,FALSE,"1.1";#N/A,#N/A,FALSE,"1.1a";#N/A,#N/A,FALSE,"1.1b";#N/A,#N/A,FALSE,"1.1c";#N/A,#N/A,FALSE,"1.1e";#N/A,#N/A,FALSE,"1.1f";#N/A,#N/A,FALSE,"1.1g";#N/A,#N/A,FALSE,"1.1h_T";#N/A,#N/A,FALSE,"1.1h_D";#N/A,#N/A,FALSE,"1.2";#N/A,#N/A,FALSE,"1.3";#N/A,#N/A,FALSE,"1.3b";#N/A,#N/A,FALSE,"1.4";#N/A,#N/A,FALSE,"1.5";#N/A,#N/A,FALSE,"1.6";#N/A,#N/A,FALSE,"2.1";#N/A,#N/A,FALSE,"SOD";#N/A,#N/A,FALSE,"OL";#N/A,#N/A,FALSE,"CF"}</definedName>
    <definedName name="_jpl1" localSheetId="6" hidden="1">#REF!</definedName>
    <definedName name="_jpl1" localSheetId="7" hidden="1">#REF!</definedName>
    <definedName name="_jpl1" localSheetId="8" hidden="1">#REF!</definedName>
    <definedName name="_jpl1" localSheetId="5" hidden="1">#REF!</definedName>
    <definedName name="_jpl1" hidden="1">#REF!</definedName>
    <definedName name="_k1" localSheetId="6" hidden="1">{"pl_t&amp;d",#N/A,FALSE,"p&amp;l_t&amp;D_01_02 (2)"}</definedName>
    <definedName name="_k1" localSheetId="7" hidden="1">{"pl_t&amp;d",#N/A,FALSE,"p&amp;l_t&amp;D_01_02 (2)"}</definedName>
    <definedName name="_k1" localSheetId="8" hidden="1">{"pl_t&amp;d",#N/A,FALSE,"p&amp;l_t&amp;D_01_02 (2)"}</definedName>
    <definedName name="_k1" hidden="1">{"pl_t&amp;d",#N/A,FALSE,"p&amp;l_t&amp;D_01_02 (2)"}</definedName>
    <definedName name="_Key1" localSheetId="6" hidden="1">#REF!</definedName>
    <definedName name="_Key1" localSheetId="7" hidden="1">#REF!</definedName>
    <definedName name="_Key1" localSheetId="8" hidden="1">#REF!</definedName>
    <definedName name="_Key1" localSheetId="5" hidden="1">#REF!</definedName>
    <definedName name="_Key1" hidden="1">#REF!</definedName>
    <definedName name="_Key2" localSheetId="6" hidden="1">#REF!</definedName>
    <definedName name="_Key2" localSheetId="7" hidden="1">#REF!</definedName>
    <definedName name="_Key2" localSheetId="8" hidden="1">#REF!</definedName>
    <definedName name="_Key2" localSheetId="5" hidden="1">#REF!</definedName>
    <definedName name="_Key2" hidden="1">#REF!</definedName>
    <definedName name="_Mar06" localSheetId="6">[5]Newabstract!#REF!</definedName>
    <definedName name="_Mar06" localSheetId="7">[6]Newabstract!#REF!</definedName>
    <definedName name="_Mar06" localSheetId="8">[5]Newabstract!#REF!</definedName>
    <definedName name="_Mar06" localSheetId="5">[5]Newabstract!#REF!</definedName>
    <definedName name="_Mar06">[5]Newabstract!#REF!</definedName>
    <definedName name="_Mar09" localSheetId="6">[5]Newabstract!#REF!</definedName>
    <definedName name="_Mar09" localSheetId="7">[6]Newabstract!#REF!</definedName>
    <definedName name="_Mar09" localSheetId="8">[5]Newabstract!#REF!</definedName>
    <definedName name="_Mar09" localSheetId="5">[5]Newabstract!#REF!</definedName>
    <definedName name="_Mar09">[5]Newabstract!#REF!</definedName>
    <definedName name="_Mar10" localSheetId="6">[5]Newabstract!#REF!</definedName>
    <definedName name="_Mar10" localSheetId="7">[6]Newabstract!#REF!</definedName>
    <definedName name="_Mar10" localSheetId="8">[5]Newabstract!#REF!</definedName>
    <definedName name="_Mar10" localSheetId="5">[5]Newabstract!#REF!</definedName>
    <definedName name="_Mar10">[5]Newabstract!#REF!</definedName>
    <definedName name="_Mar11" localSheetId="6">[5]Newabstract!#REF!</definedName>
    <definedName name="_Mar11" localSheetId="7">[6]Newabstract!#REF!</definedName>
    <definedName name="_Mar11" localSheetId="8">[5]Newabstract!#REF!</definedName>
    <definedName name="_Mar11" localSheetId="5">[5]Newabstract!#REF!</definedName>
    <definedName name="_Mar11">[5]Newabstract!#REF!</definedName>
    <definedName name="_Mar12" localSheetId="6">[5]Newabstract!#REF!</definedName>
    <definedName name="_Mar12" localSheetId="7">[6]Newabstract!#REF!</definedName>
    <definedName name="_Mar12" localSheetId="8">[5]Newabstract!#REF!</definedName>
    <definedName name="_Mar12" localSheetId="5">[5]Newabstract!#REF!</definedName>
    <definedName name="_Mar12">[5]Newabstract!#REF!</definedName>
    <definedName name="_Mar13" localSheetId="6">[5]Newabstract!#REF!</definedName>
    <definedName name="_Mar13" localSheetId="7">[6]Newabstract!#REF!</definedName>
    <definedName name="_Mar13" localSheetId="8">[5]Newabstract!#REF!</definedName>
    <definedName name="_Mar13" localSheetId="5">[5]Newabstract!#REF!</definedName>
    <definedName name="_Mar13">[5]Newabstract!#REF!</definedName>
    <definedName name="_Mar16" localSheetId="6">[5]Newabstract!#REF!</definedName>
    <definedName name="_Mar16" localSheetId="7">[6]Newabstract!#REF!</definedName>
    <definedName name="_Mar16" localSheetId="8">[5]Newabstract!#REF!</definedName>
    <definedName name="_Mar16" localSheetId="5">[5]Newabstract!#REF!</definedName>
    <definedName name="_Mar16">[5]Newabstract!#REF!</definedName>
    <definedName name="_Mar17" localSheetId="6">[5]Newabstract!#REF!</definedName>
    <definedName name="_Mar17" localSheetId="7">[6]Newabstract!#REF!</definedName>
    <definedName name="_Mar17" localSheetId="8">[5]Newabstract!#REF!</definedName>
    <definedName name="_Mar17" localSheetId="5">[5]Newabstract!#REF!</definedName>
    <definedName name="_Mar17">[5]Newabstract!#REF!</definedName>
    <definedName name="_Mar18" localSheetId="6">[5]Newabstract!#REF!</definedName>
    <definedName name="_Mar18" localSheetId="7">[6]Newabstract!#REF!</definedName>
    <definedName name="_Mar18" localSheetId="8">[5]Newabstract!#REF!</definedName>
    <definedName name="_Mar18" localSheetId="5">[5]Newabstract!#REF!</definedName>
    <definedName name="_Mar18">[5]Newabstract!#REF!</definedName>
    <definedName name="_Mar19" localSheetId="6">[5]Newabstract!#REF!</definedName>
    <definedName name="_Mar19" localSheetId="7">[6]Newabstract!#REF!</definedName>
    <definedName name="_Mar19" localSheetId="8">[5]Newabstract!#REF!</definedName>
    <definedName name="_Mar19" localSheetId="5">[5]Newabstract!#REF!</definedName>
    <definedName name="_Mar19">[5]Newabstract!#REF!</definedName>
    <definedName name="_Mar20" localSheetId="6">[5]Newabstract!#REF!</definedName>
    <definedName name="_Mar20" localSheetId="7">[6]Newabstract!#REF!</definedName>
    <definedName name="_Mar20" localSheetId="8">[5]Newabstract!#REF!</definedName>
    <definedName name="_Mar20" localSheetId="5">[5]Newabstract!#REF!</definedName>
    <definedName name="_Mar20">[5]Newabstract!#REF!</definedName>
    <definedName name="_Mar23" localSheetId="6">[5]Newabstract!#REF!</definedName>
    <definedName name="_Mar23" localSheetId="7">[6]Newabstract!#REF!</definedName>
    <definedName name="_Mar23" localSheetId="8">[5]Newabstract!#REF!</definedName>
    <definedName name="_Mar23" localSheetId="5">[5]Newabstract!#REF!</definedName>
    <definedName name="_Mar23">[5]Newabstract!#REF!</definedName>
    <definedName name="_Mar24" localSheetId="6">[5]Newabstract!#REF!</definedName>
    <definedName name="_Mar24" localSheetId="7">[6]Newabstract!#REF!</definedName>
    <definedName name="_Mar24" localSheetId="8">[5]Newabstract!#REF!</definedName>
    <definedName name="_Mar24" localSheetId="5">[5]Newabstract!#REF!</definedName>
    <definedName name="_Mar24">[5]Newabstract!#REF!</definedName>
    <definedName name="_Mar25" localSheetId="6">[5]Newabstract!#REF!</definedName>
    <definedName name="_Mar25" localSheetId="7">[6]Newabstract!#REF!</definedName>
    <definedName name="_Mar25" localSheetId="8">[5]Newabstract!#REF!</definedName>
    <definedName name="_Mar25" localSheetId="5">[5]Newabstract!#REF!</definedName>
    <definedName name="_Mar25">[5]Newabstract!#REF!</definedName>
    <definedName name="_Mar26" localSheetId="6">[5]Newabstract!#REF!</definedName>
    <definedName name="_Mar26" localSheetId="7">[6]Newabstract!#REF!</definedName>
    <definedName name="_Mar26" localSheetId="8">[5]Newabstract!#REF!</definedName>
    <definedName name="_Mar26" localSheetId="5">[5]Newabstract!#REF!</definedName>
    <definedName name="_Mar26">[5]Newabstract!#REF!</definedName>
    <definedName name="_Mar27" localSheetId="6">[5]Newabstract!#REF!</definedName>
    <definedName name="_Mar27" localSheetId="7">[6]Newabstract!#REF!</definedName>
    <definedName name="_Mar27" localSheetId="8">[5]Newabstract!#REF!</definedName>
    <definedName name="_Mar27" localSheetId="5">[5]Newabstract!#REF!</definedName>
    <definedName name="_Mar27">[5]Newabstract!#REF!</definedName>
    <definedName name="_Mar28" localSheetId="6">[5]Newabstract!#REF!</definedName>
    <definedName name="_Mar28" localSheetId="7">[6]Newabstract!#REF!</definedName>
    <definedName name="_Mar28" localSheetId="8">[5]Newabstract!#REF!</definedName>
    <definedName name="_Mar28" localSheetId="5">[5]Newabstract!#REF!</definedName>
    <definedName name="_Mar28">[5]Newabstract!#REF!</definedName>
    <definedName name="_Mar30" localSheetId="6">[5]Newabstract!#REF!</definedName>
    <definedName name="_Mar30" localSheetId="7">[6]Newabstract!#REF!</definedName>
    <definedName name="_Mar30" localSheetId="8">[5]Newabstract!#REF!</definedName>
    <definedName name="_Mar30" localSheetId="5">[5]Newabstract!#REF!</definedName>
    <definedName name="_Mar30">[5]Newabstract!#REF!</definedName>
    <definedName name="_Mar31" localSheetId="6">[5]Newabstract!#REF!</definedName>
    <definedName name="_Mar31" localSheetId="7">[6]Newabstract!#REF!</definedName>
    <definedName name="_Mar31" localSheetId="8">[5]Newabstract!#REF!</definedName>
    <definedName name="_Mar31" localSheetId="5">[5]Newabstract!#REF!</definedName>
    <definedName name="_Mar31">[5]Newabstract!#REF!</definedName>
    <definedName name="_mp3" localSheetId="6" hidden="1">{#N/A,#N/A,FALSE,"1.1";#N/A,#N/A,FALSE,"1.1a";#N/A,#N/A,FALSE,"1.1b";#N/A,#N/A,FALSE,"1.1c";#N/A,#N/A,FALSE,"1.1e";#N/A,#N/A,FALSE,"1.1f";#N/A,#N/A,FALSE,"1.1g";#N/A,#N/A,FALSE,"1.1h_T";#N/A,#N/A,FALSE,"1.1h_D";#N/A,#N/A,FALSE,"1.2";#N/A,#N/A,FALSE,"1.3";#N/A,#N/A,FALSE,"1.3b";#N/A,#N/A,FALSE,"1.4";#N/A,#N/A,FALSE,"1.5";#N/A,#N/A,FALSE,"1.6";#N/A,#N/A,FALSE,"2.1";#N/A,#N/A,FALSE,"SOD";#N/A,#N/A,FALSE,"OL";#N/A,#N/A,FALSE,"CF"}</definedName>
    <definedName name="_mp3" localSheetId="7" hidden="1">{#N/A,#N/A,FALSE,"1.1";#N/A,#N/A,FALSE,"1.1a";#N/A,#N/A,FALSE,"1.1b";#N/A,#N/A,FALSE,"1.1c";#N/A,#N/A,FALSE,"1.1e";#N/A,#N/A,FALSE,"1.1f";#N/A,#N/A,FALSE,"1.1g";#N/A,#N/A,FALSE,"1.1h_T";#N/A,#N/A,FALSE,"1.1h_D";#N/A,#N/A,FALSE,"1.2";#N/A,#N/A,FALSE,"1.3";#N/A,#N/A,FALSE,"1.3b";#N/A,#N/A,FALSE,"1.4";#N/A,#N/A,FALSE,"1.5";#N/A,#N/A,FALSE,"1.6";#N/A,#N/A,FALSE,"2.1";#N/A,#N/A,FALSE,"SOD";#N/A,#N/A,FALSE,"OL";#N/A,#N/A,FALSE,"CF"}</definedName>
    <definedName name="_mp3" localSheetId="8" hidden="1">{#N/A,#N/A,FALSE,"1.1";#N/A,#N/A,FALSE,"1.1a";#N/A,#N/A,FALSE,"1.1b";#N/A,#N/A,FALSE,"1.1c";#N/A,#N/A,FALSE,"1.1e";#N/A,#N/A,FALSE,"1.1f";#N/A,#N/A,FALSE,"1.1g";#N/A,#N/A,FALSE,"1.1h_T";#N/A,#N/A,FALSE,"1.1h_D";#N/A,#N/A,FALSE,"1.2";#N/A,#N/A,FALSE,"1.3";#N/A,#N/A,FALSE,"1.3b";#N/A,#N/A,FALSE,"1.4";#N/A,#N/A,FALSE,"1.5";#N/A,#N/A,FALSE,"1.6";#N/A,#N/A,FALSE,"2.1";#N/A,#N/A,FALSE,"SOD";#N/A,#N/A,FALSE,"OL";#N/A,#N/A,FALSE,"CF"}</definedName>
    <definedName name="_mp3" hidden="1">{#N/A,#N/A,FALSE,"1.1";#N/A,#N/A,FALSE,"1.1a";#N/A,#N/A,FALSE,"1.1b";#N/A,#N/A,FALSE,"1.1c";#N/A,#N/A,FALSE,"1.1e";#N/A,#N/A,FALSE,"1.1f";#N/A,#N/A,FALSE,"1.1g";#N/A,#N/A,FALSE,"1.1h_T";#N/A,#N/A,FALSE,"1.1h_D";#N/A,#N/A,FALSE,"1.2";#N/A,#N/A,FALSE,"1.3";#N/A,#N/A,FALSE,"1.3b";#N/A,#N/A,FALSE,"1.4";#N/A,#N/A,FALSE,"1.5";#N/A,#N/A,FALSE,"1.6";#N/A,#N/A,FALSE,"2.1";#N/A,#N/A,FALSE,"SOD";#N/A,#N/A,FALSE,"OL";#N/A,#N/A,FALSE,"CF"}</definedName>
    <definedName name="_new1" localSheetId="6" hidden="1">{"pl_t&amp;d",#N/A,FALSE,"p&amp;l_t&amp;D_01_02 (2)"}</definedName>
    <definedName name="_new1" localSheetId="7" hidden="1">{"pl_t&amp;d",#N/A,FALSE,"p&amp;l_t&amp;D_01_02 (2)"}</definedName>
    <definedName name="_new1" localSheetId="8" hidden="1">{"pl_t&amp;d",#N/A,FALSE,"p&amp;l_t&amp;D_01_02 (2)"}</definedName>
    <definedName name="_new1" hidden="1">{"pl_t&amp;d",#N/A,FALSE,"p&amp;l_t&amp;D_01_02 (2)"}</definedName>
    <definedName name="_no1" localSheetId="6" hidden="1">{"pl_t&amp;d",#N/A,FALSE,"p&amp;l_t&amp;D_01_02 (2)"}</definedName>
    <definedName name="_no1" localSheetId="7" hidden="1">{"pl_t&amp;d",#N/A,FALSE,"p&amp;l_t&amp;D_01_02 (2)"}</definedName>
    <definedName name="_no1" localSheetId="8" hidden="1">{"pl_t&amp;d",#N/A,FALSE,"p&amp;l_t&amp;D_01_02 (2)"}</definedName>
    <definedName name="_no1" hidden="1">{"pl_t&amp;d",#N/A,FALSE,"p&amp;l_t&amp;D_01_02 (2)"}</definedName>
    <definedName name="_not1" localSheetId="6" hidden="1">{"pl_t&amp;d",#N/A,FALSE,"p&amp;l_t&amp;D_01_02 (2)"}</definedName>
    <definedName name="_not1" localSheetId="7" hidden="1">{"pl_t&amp;d",#N/A,FALSE,"p&amp;l_t&amp;D_01_02 (2)"}</definedName>
    <definedName name="_not1" localSheetId="8" hidden="1">{"pl_t&amp;d",#N/A,FALSE,"p&amp;l_t&amp;D_01_02 (2)"}</definedName>
    <definedName name="_not1" hidden="1">{"pl_t&amp;d",#N/A,FALSE,"p&amp;l_t&amp;D_01_02 (2)"}</definedName>
    <definedName name="_Order1" hidden="1">255</definedName>
    <definedName name="_Order2" hidden="1">0</definedName>
    <definedName name="_p1" localSheetId="6" hidden="1">{"pl_t&amp;d",#N/A,FALSE,"p&amp;l_t&amp;D_01_02 (2)"}</definedName>
    <definedName name="_p1" localSheetId="7" hidden="1">{"pl_t&amp;d",#N/A,FALSE,"p&amp;l_t&amp;D_01_02 (2)"}</definedName>
    <definedName name="_p1" localSheetId="8" hidden="1">{"pl_t&amp;d",#N/A,FALSE,"p&amp;l_t&amp;D_01_02 (2)"}</definedName>
    <definedName name="_p1" hidden="1">{"pl_t&amp;d",#N/A,FALSE,"p&amp;l_t&amp;D_01_02 (2)"}</definedName>
    <definedName name="_p2" localSheetId="6" hidden="1">{"pl_td_01_02",#N/A,FALSE,"p&amp;l_t&amp;D_01_02 (2)"}</definedName>
    <definedName name="_p2" localSheetId="7" hidden="1">{"pl_td_01_02",#N/A,FALSE,"p&amp;l_t&amp;D_01_02 (2)"}</definedName>
    <definedName name="_p2" localSheetId="8" hidden="1">{"pl_td_01_02",#N/A,FALSE,"p&amp;l_t&amp;D_01_02 (2)"}</definedName>
    <definedName name="_p2" hidden="1">{"pl_td_01_02",#N/A,FALSE,"p&amp;l_t&amp;D_01_02 (2)"}</definedName>
    <definedName name="_p3" localSheetId="6" hidden="1">{"pl_t&amp;d",#N/A,FALSE,"p&amp;l_t&amp;D_01_02 (2)"}</definedName>
    <definedName name="_p3" localSheetId="7" hidden="1">{"pl_t&amp;d",#N/A,FALSE,"p&amp;l_t&amp;D_01_02 (2)"}</definedName>
    <definedName name="_p3" localSheetId="8" hidden="1">{"pl_t&amp;d",#N/A,FALSE,"p&amp;l_t&amp;D_01_02 (2)"}</definedName>
    <definedName name="_p3" hidden="1">{"pl_t&amp;d",#N/A,FALSE,"p&amp;l_t&amp;D_01_02 (2)"}</definedName>
    <definedName name="_p4" localSheetId="6" hidden="1">{"pl_t&amp;d",#N/A,FALSE,"p&amp;l_t&amp;D_01_02 (2)"}</definedName>
    <definedName name="_p4" localSheetId="7" hidden="1">{"pl_t&amp;d",#N/A,FALSE,"p&amp;l_t&amp;D_01_02 (2)"}</definedName>
    <definedName name="_p4" localSheetId="8" hidden="1">{"pl_t&amp;d",#N/A,FALSE,"p&amp;l_t&amp;D_01_02 (2)"}</definedName>
    <definedName name="_p4" hidden="1">{"pl_t&amp;d",#N/A,FALSE,"p&amp;l_t&amp;D_01_02 (2)"}</definedName>
    <definedName name="_Parse_In" localSheetId="6" hidden="1">#REF!</definedName>
    <definedName name="_Parse_In" localSheetId="7" hidden="1">#REF!</definedName>
    <definedName name="_Parse_In" localSheetId="8" hidden="1">#REF!</definedName>
    <definedName name="_Parse_In" localSheetId="5" hidden="1">#REF!</definedName>
    <definedName name="_Parse_In" hidden="1">#REF!</definedName>
    <definedName name="_Parse_Out" localSheetId="6" hidden="1">#REF!</definedName>
    <definedName name="_Parse_Out" localSheetId="7" hidden="1">#REF!</definedName>
    <definedName name="_Parse_Out" localSheetId="8" hidden="1">#REF!</definedName>
    <definedName name="_Parse_Out" localSheetId="5" hidden="1">#REF!</definedName>
    <definedName name="_Parse_Out" hidden="1">#REF!</definedName>
    <definedName name="_PG1" localSheetId="6">#REF!</definedName>
    <definedName name="_PG1" localSheetId="7">#REF!</definedName>
    <definedName name="_PG1" localSheetId="8">#REF!</definedName>
    <definedName name="_PG1" localSheetId="5">#REF!</definedName>
    <definedName name="_PG1">#REF!</definedName>
    <definedName name="_pg10" localSheetId="6">#REF!</definedName>
    <definedName name="_pg10" localSheetId="7">#REF!</definedName>
    <definedName name="_pg10" localSheetId="8">#REF!</definedName>
    <definedName name="_pg10" localSheetId="5">#REF!</definedName>
    <definedName name="_pg10">#REF!</definedName>
    <definedName name="_pg2" localSheetId="6">#REF!</definedName>
    <definedName name="_pg2" localSheetId="7">#REF!</definedName>
    <definedName name="_pg2" localSheetId="8">#REF!</definedName>
    <definedName name="_pg2" localSheetId="5">#REF!</definedName>
    <definedName name="_pg2">#REF!</definedName>
    <definedName name="_pg3" localSheetId="6">#REF!</definedName>
    <definedName name="_pg3" localSheetId="7">#REF!</definedName>
    <definedName name="_pg3" localSheetId="8">#REF!</definedName>
    <definedName name="_pg3" localSheetId="5">#REF!</definedName>
    <definedName name="_pg3">#REF!</definedName>
    <definedName name="_pg4" localSheetId="6">#REF!</definedName>
    <definedName name="_pg4" localSheetId="7">#REF!</definedName>
    <definedName name="_pg4" localSheetId="8">#REF!</definedName>
    <definedName name="_pg4" localSheetId="5">#REF!</definedName>
    <definedName name="_pg4">#REF!</definedName>
    <definedName name="_pg5" localSheetId="6">#REF!</definedName>
    <definedName name="_pg5" localSheetId="7">#REF!</definedName>
    <definedName name="_pg5" localSheetId="8">#REF!</definedName>
    <definedName name="_pg5" localSheetId="5">#REF!</definedName>
    <definedName name="_pg5">#REF!</definedName>
    <definedName name="_pg6" localSheetId="6">#REF!</definedName>
    <definedName name="_pg6" localSheetId="7">#REF!</definedName>
    <definedName name="_pg6" localSheetId="8">#REF!</definedName>
    <definedName name="_pg6" localSheetId="5">#REF!</definedName>
    <definedName name="_pg6">#REF!</definedName>
    <definedName name="_pg7" localSheetId="6">#REF!</definedName>
    <definedName name="_pg7" localSheetId="7">#REF!</definedName>
    <definedName name="_pg7" localSheetId="8">#REF!</definedName>
    <definedName name="_pg7" localSheetId="5">#REF!</definedName>
    <definedName name="_pg7">#REF!</definedName>
    <definedName name="_pg8" localSheetId="6">#REF!</definedName>
    <definedName name="_pg8" localSheetId="7">#REF!</definedName>
    <definedName name="_pg8" localSheetId="8">#REF!</definedName>
    <definedName name="_pg8" localSheetId="5">#REF!</definedName>
    <definedName name="_pg8">#REF!</definedName>
    <definedName name="_pg9" localSheetId="6">#REF!</definedName>
    <definedName name="_pg9" localSheetId="7">#REF!</definedName>
    <definedName name="_pg9" localSheetId="8">#REF!</definedName>
    <definedName name="_pg9" localSheetId="5">#REF!</definedName>
    <definedName name="_pg9">#REF!</definedName>
    <definedName name="_PGE1" localSheetId="6">#REF!</definedName>
    <definedName name="_PGE1" localSheetId="7">#REF!</definedName>
    <definedName name="_PGE1" localSheetId="8">#REF!</definedName>
    <definedName name="_PGE1" localSheetId="5">#REF!</definedName>
    <definedName name="_PGE1">#REF!</definedName>
    <definedName name="_PGE10" localSheetId="6">#REF!</definedName>
    <definedName name="_PGE10" localSheetId="7">#REF!</definedName>
    <definedName name="_PGE10" localSheetId="8">#REF!</definedName>
    <definedName name="_PGE10" localSheetId="5">#REF!</definedName>
    <definedName name="_PGE10">#REF!</definedName>
    <definedName name="_PGE2" localSheetId="6">#REF!</definedName>
    <definedName name="_PGE2" localSheetId="7">#REF!</definedName>
    <definedName name="_PGE2" localSheetId="8">#REF!</definedName>
    <definedName name="_PGE2" localSheetId="5">#REF!</definedName>
    <definedName name="_PGE2">#REF!</definedName>
    <definedName name="_PGE3" localSheetId="6">#REF!</definedName>
    <definedName name="_PGE3" localSheetId="7">#REF!</definedName>
    <definedName name="_PGE3" localSheetId="8">#REF!</definedName>
    <definedName name="_PGE3" localSheetId="5">#REF!</definedName>
    <definedName name="_PGE3">#REF!</definedName>
    <definedName name="_PGE4" localSheetId="6">#REF!</definedName>
    <definedName name="_PGE4" localSheetId="7">#REF!</definedName>
    <definedName name="_PGE4" localSheetId="8">#REF!</definedName>
    <definedName name="_PGE4" localSheetId="5">#REF!</definedName>
    <definedName name="_PGE4">#REF!</definedName>
    <definedName name="_PGE5" localSheetId="6">#REF!</definedName>
    <definedName name="_PGE5" localSheetId="7">#REF!</definedName>
    <definedName name="_PGE5" localSheetId="8">#REF!</definedName>
    <definedName name="_PGE5" localSheetId="5">#REF!</definedName>
    <definedName name="_PGE5">#REF!</definedName>
    <definedName name="_PGE6" localSheetId="6">#REF!</definedName>
    <definedName name="_PGE6" localSheetId="7">#REF!</definedName>
    <definedName name="_PGE6" localSheetId="8">#REF!</definedName>
    <definedName name="_PGE6" localSheetId="5">#REF!</definedName>
    <definedName name="_PGE6">#REF!</definedName>
    <definedName name="_PGE7" localSheetId="6">#REF!</definedName>
    <definedName name="_PGE7" localSheetId="7">#REF!</definedName>
    <definedName name="_PGE7" localSheetId="8">#REF!</definedName>
    <definedName name="_PGE7" localSheetId="5">#REF!</definedName>
    <definedName name="_PGE7">#REF!</definedName>
    <definedName name="_PGE8" localSheetId="6">#REF!</definedName>
    <definedName name="_PGE8" localSheetId="7">#REF!</definedName>
    <definedName name="_PGE8" localSheetId="8">#REF!</definedName>
    <definedName name="_PGE8" localSheetId="5">#REF!</definedName>
    <definedName name="_PGE8">#REF!</definedName>
    <definedName name="_PGE9" localSheetId="6">#REF!</definedName>
    <definedName name="_PGE9" localSheetId="7">#REF!</definedName>
    <definedName name="_PGE9" localSheetId="8">#REF!</definedName>
    <definedName name="_PGE9" localSheetId="5">#REF!</definedName>
    <definedName name="_PGE9">#REF!</definedName>
    <definedName name="_pp2" localSheetId="6">#REF!</definedName>
    <definedName name="_pp2" localSheetId="7">#REF!</definedName>
    <definedName name="_pp2" localSheetId="8">#REF!</definedName>
    <definedName name="_pp2" localSheetId="5">#REF!</definedName>
    <definedName name="_pp2">#REF!</definedName>
    <definedName name="_q2" localSheetId="6" hidden="1">{"pl_t&amp;d",#N/A,FALSE,"p&amp;l_t&amp;D_01_02 (2)"}</definedName>
    <definedName name="_q2" localSheetId="7" hidden="1">{"pl_t&amp;d",#N/A,FALSE,"p&amp;l_t&amp;D_01_02 (2)"}</definedName>
    <definedName name="_q2" localSheetId="8" hidden="1">{"pl_t&amp;d",#N/A,FALSE,"p&amp;l_t&amp;D_01_02 (2)"}</definedName>
    <definedName name="_q2" hidden="1">{"pl_t&amp;d",#N/A,FALSE,"p&amp;l_t&amp;D_01_02 (2)"}</definedName>
    <definedName name="_q3" localSheetId="6" hidden="1">{"pl_t&amp;d",#N/A,FALSE,"p&amp;l_t&amp;D_01_02 (2)"}</definedName>
    <definedName name="_q3" localSheetId="7" hidden="1">{"pl_t&amp;d",#N/A,FALSE,"p&amp;l_t&amp;D_01_02 (2)"}</definedName>
    <definedName name="_q3" localSheetId="8" hidden="1">{"pl_t&amp;d",#N/A,FALSE,"p&amp;l_t&amp;D_01_02 (2)"}</definedName>
    <definedName name="_q3" hidden="1">{"pl_t&amp;d",#N/A,FALSE,"p&amp;l_t&amp;D_01_02 (2)"}</definedName>
    <definedName name="_Regression_X" localSheetId="6" hidden="1">#REF!</definedName>
    <definedName name="_Regression_X" localSheetId="7" hidden="1">#REF!</definedName>
    <definedName name="_Regression_X" localSheetId="8" hidden="1">#REF!</definedName>
    <definedName name="_Regression_X" localSheetId="5" hidden="1">#REF!</definedName>
    <definedName name="_Regression_X" hidden="1">#REF!</definedName>
    <definedName name="_s1" localSheetId="6" hidden="1">{"pl_t&amp;d",#N/A,FALSE,"p&amp;l_t&amp;D_01_02 (2)"}</definedName>
    <definedName name="_s1" localSheetId="7" hidden="1">{"pl_t&amp;d",#N/A,FALSE,"p&amp;l_t&amp;D_01_02 (2)"}</definedName>
    <definedName name="_s1" localSheetId="8" hidden="1">{"pl_t&amp;d",#N/A,FALSE,"p&amp;l_t&amp;D_01_02 (2)"}</definedName>
    <definedName name="_s1" hidden="1">{"pl_t&amp;d",#N/A,FALSE,"p&amp;l_t&amp;D_01_02 (2)"}</definedName>
    <definedName name="_S180" localSheetId="6">[13]S3_GRP_CA!#REF!</definedName>
    <definedName name="_S180" localSheetId="7">[12]S3_GRP_CA!#REF!</definedName>
    <definedName name="_S180" localSheetId="8">[13]S3_GRP_CA!#REF!</definedName>
    <definedName name="_S180" localSheetId="5">[13]S3_GRP_CA!#REF!</definedName>
    <definedName name="_S180">[13]S3_GRP_CA!#REF!</definedName>
    <definedName name="_s2" localSheetId="6" hidden="1">{"pl_t&amp;d",#N/A,FALSE,"p&amp;l_t&amp;D_01_02 (2)"}</definedName>
    <definedName name="_s2" localSheetId="7" hidden="1">{"pl_t&amp;d",#N/A,FALSE,"p&amp;l_t&amp;D_01_02 (2)"}</definedName>
    <definedName name="_s2" localSheetId="8" hidden="1">{"pl_t&amp;d",#N/A,FALSE,"p&amp;l_t&amp;D_01_02 (2)"}</definedName>
    <definedName name="_s2" hidden="1">{"pl_t&amp;d",#N/A,FALSE,"p&amp;l_t&amp;D_01_02 (2)"}</definedName>
    <definedName name="_S6" localSheetId="6">[4]S5_CO_MA!#REF!</definedName>
    <definedName name="_S6" localSheetId="7">[4]S5_CO_MA!#REF!</definedName>
    <definedName name="_S6" localSheetId="8">[4]S5_CO_MA!#REF!</definedName>
    <definedName name="_S6" localSheetId="5">[4]S5_CO_MA!#REF!</definedName>
    <definedName name="_S6">[4]S5_CO_MA!#REF!</definedName>
    <definedName name="_sch1" localSheetId="6">#REF!</definedName>
    <definedName name="_sch1" localSheetId="7">#REF!</definedName>
    <definedName name="_sch1" localSheetId="8">#REF!</definedName>
    <definedName name="_sch1" localSheetId="5">#REF!</definedName>
    <definedName name="_sch1">#REF!</definedName>
    <definedName name="_SCH11" localSheetId="6">#REF!</definedName>
    <definedName name="_SCH11" localSheetId="7">#REF!</definedName>
    <definedName name="_SCH11" localSheetId="8">#REF!</definedName>
    <definedName name="_SCH11" localSheetId="5">#REF!</definedName>
    <definedName name="_SCH11">#REF!</definedName>
    <definedName name="_SCH4" localSheetId="6">#REF!</definedName>
    <definedName name="_SCH4" localSheetId="7">#REF!</definedName>
    <definedName name="_SCH4" localSheetId="8">#REF!</definedName>
    <definedName name="_SCH4" localSheetId="5">#REF!</definedName>
    <definedName name="_SCH4">#REF!</definedName>
    <definedName name="_SCH8" localSheetId="6">#REF!</definedName>
    <definedName name="_SCH8" localSheetId="7">#REF!</definedName>
    <definedName name="_SCH8" localSheetId="8">#REF!</definedName>
    <definedName name="_SCH8" localSheetId="5">#REF!</definedName>
    <definedName name="_SCH8">#REF!</definedName>
    <definedName name="_sep97" localSheetId="6">#REF!</definedName>
    <definedName name="_sep97" localSheetId="7">#REF!</definedName>
    <definedName name="_sep97" localSheetId="8">#REF!</definedName>
    <definedName name="_sep97" localSheetId="5">#REF!</definedName>
    <definedName name="_sep97">#REF!</definedName>
    <definedName name="_SL1" localSheetId="6">[15]Salient1!#REF!</definedName>
    <definedName name="_SL1" localSheetId="7">[14]Salient1!#REF!</definedName>
    <definedName name="_SL1" localSheetId="8">[15]Salient1!#REF!</definedName>
    <definedName name="_SL1" localSheetId="5">[15]Salient1!#REF!</definedName>
    <definedName name="_SL1">[15]Salient1!#REF!</definedName>
    <definedName name="_SL2" localSheetId="6">[15]Salient1!#REF!</definedName>
    <definedName name="_SL2" localSheetId="7">[14]Salient1!#REF!</definedName>
    <definedName name="_SL2" localSheetId="8">[15]Salient1!#REF!</definedName>
    <definedName name="_SL2" localSheetId="5">[15]Salient1!#REF!</definedName>
    <definedName name="_SL2">[15]Salient1!#REF!</definedName>
    <definedName name="_SL3" localSheetId="6">[15]Salient1!#REF!</definedName>
    <definedName name="_SL3" localSheetId="7">[14]Salient1!#REF!</definedName>
    <definedName name="_SL3" localSheetId="8">[15]Salient1!#REF!</definedName>
    <definedName name="_SL3" localSheetId="5">[15]Salient1!#REF!</definedName>
    <definedName name="_SL3">[15]Salient1!#REF!</definedName>
    <definedName name="_Sort" localSheetId="6" hidden="1">#REF!</definedName>
    <definedName name="_Sort" localSheetId="7" hidden="1">#REF!</definedName>
    <definedName name="_Sort" localSheetId="8" hidden="1">#REF!</definedName>
    <definedName name="_Sort" localSheetId="5" hidden="1">#REF!</definedName>
    <definedName name="_Sort" hidden="1">#REF!</definedName>
    <definedName name="_SPR1">"#REF!"</definedName>
    <definedName name="_spr2">"#REF!"</definedName>
    <definedName name="_ss1" localSheetId="6" hidden="1">{"pl_t&amp;d",#N/A,FALSE,"p&amp;l_t&amp;D_01_02 (2)"}</definedName>
    <definedName name="_ss1" localSheetId="7" hidden="1">{"pl_t&amp;d",#N/A,FALSE,"p&amp;l_t&amp;D_01_02 (2)"}</definedName>
    <definedName name="_ss1" localSheetId="8" hidden="1">{"pl_t&amp;d",#N/A,FALSE,"p&amp;l_t&amp;D_01_02 (2)"}</definedName>
    <definedName name="_ss1" hidden="1">{"pl_t&amp;d",#N/A,FALSE,"p&amp;l_t&amp;D_01_02 (2)"}</definedName>
    <definedName name="_usd1" localSheetId="6">'[16]cash budget'!#REF!</definedName>
    <definedName name="_usd1" localSheetId="7">'[15]cash budget'!#REF!</definedName>
    <definedName name="_usd1" localSheetId="8">'[16]cash budget'!#REF!</definedName>
    <definedName name="_usd1" localSheetId="5">'[16]cash budget'!#REF!</definedName>
    <definedName name="_usd1">'[16]cash budget'!#REF!</definedName>
    <definedName name="_usd2" localSheetId="6">'[16]cash budget'!#REF!</definedName>
    <definedName name="_usd2" localSheetId="7">'[15]cash budget'!#REF!</definedName>
    <definedName name="_usd2" localSheetId="8">'[16]cash budget'!#REF!</definedName>
    <definedName name="_usd2" localSheetId="5">'[16]cash budget'!#REF!</definedName>
    <definedName name="_usd2">'[16]cash budget'!#REF!</definedName>
    <definedName name="_usd3" localSheetId="6">'[16]cash budget'!#REF!</definedName>
    <definedName name="_usd3" localSheetId="7">'[15]cash budget'!#REF!</definedName>
    <definedName name="_usd3" localSheetId="8">'[16]cash budget'!#REF!</definedName>
    <definedName name="_usd3" localSheetId="5">'[16]cash budget'!#REF!</definedName>
    <definedName name="_usd3">'[16]cash budget'!#REF!</definedName>
    <definedName name="_usd4" localSheetId="6">'[16]cash budget'!#REF!</definedName>
    <definedName name="_usd4" localSheetId="7">'[15]cash budget'!#REF!</definedName>
    <definedName name="_usd4" localSheetId="8">'[16]cash budget'!#REF!</definedName>
    <definedName name="_usd4" localSheetId="5">'[16]cash budget'!#REF!</definedName>
    <definedName name="_usd4">'[16]cash budget'!#REF!</definedName>
    <definedName name="A" localSheetId="6" hidden="1">{"pl_t&amp;d",#N/A,FALSE,"p&amp;l_t&amp;D_01_02 (2)"}</definedName>
    <definedName name="A" localSheetId="7" hidden="1">{"pl_t&amp;d",#N/A,FALSE,"p&amp;l_t&amp;D_01_02 (2)"}</definedName>
    <definedName name="A" localSheetId="8" hidden="1">{"pl_t&amp;d",#N/A,FALSE,"p&amp;l_t&amp;D_01_02 (2)"}</definedName>
    <definedName name="A" hidden="1">{"pl_t&amp;d",#N/A,FALSE,"p&amp;l_t&amp;D_01_02 (2)"}</definedName>
    <definedName name="A0" localSheetId="6">#REF!</definedName>
    <definedName name="A0" localSheetId="7">#REF!</definedName>
    <definedName name="A0" localSheetId="8">#REF!</definedName>
    <definedName name="A0" localSheetId="5">#REF!</definedName>
    <definedName name="A0">#REF!</definedName>
    <definedName name="A1000000___0" localSheetId="6">#REF!</definedName>
    <definedName name="A1000000___0" localSheetId="7">#REF!</definedName>
    <definedName name="A1000000___0" localSheetId="8">#REF!</definedName>
    <definedName name="A1000000___0" localSheetId="5">#REF!</definedName>
    <definedName name="A1000000___0">#REF!</definedName>
    <definedName name="a654645454545" localSheetId="6">#REF!</definedName>
    <definedName name="a654645454545" localSheetId="7">#REF!</definedName>
    <definedName name="a654645454545" localSheetId="8">#REF!</definedName>
    <definedName name="a654645454545" localSheetId="5">#REF!</definedName>
    <definedName name="a654645454545">#REF!</definedName>
    <definedName name="AA" localSheetId="6">[5]Newabstract!#REF!</definedName>
    <definedName name="AA" localSheetId="7">[6]Newabstract!#REF!</definedName>
    <definedName name="AA" localSheetId="8">[5]Newabstract!#REF!</definedName>
    <definedName name="AA" localSheetId="5">[5]Newabstract!#REF!</definedName>
    <definedName name="AA">[5]Newabstract!#REF!</definedName>
    <definedName name="AAA" localSheetId="6">#REF!</definedName>
    <definedName name="AAA" localSheetId="7">#REF!</definedName>
    <definedName name="AAA" localSheetId="8">#REF!</definedName>
    <definedName name="AAA" localSheetId="5">#REF!</definedName>
    <definedName name="AAA">#REF!</definedName>
    <definedName name="aaaa" localSheetId="6">[5]Newabstract!#REF!</definedName>
    <definedName name="aaaa" localSheetId="7">[6]Newabstract!#REF!</definedName>
    <definedName name="aaaa" localSheetId="8">[5]Newabstract!#REF!</definedName>
    <definedName name="aaaa" localSheetId="5">[5]Newabstract!#REF!</definedName>
    <definedName name="aaaa">[5]Newabstract!#REF!</definedName>
    <definedName name="AAAAA" localSheetId="6" hidden="1">{"pl_t&amp;d",#N/A,FALSE,"p&amp;l_t&amp;D_01_02 (2)"}</definedName>
    <definedName name="AAAAA" localSheetId="7" hidden="1">{"pl_t&amp;d",#N/A,FALSE,"p&amp;l_t&amp;D_01_02 (2)"}</definedName>
    <definedName name="AAAAA" localSheetId="8" hidden="1">{"pl_t&amp;d",#N/A,FALSE,"p&amp;l_t&amp;D_01_02 (2)"}</definedName>
    <definedName name="AAAAA" hidden="1">{"pl_t&amp;d",#N/A,FALSE,"p&amp;l_t&amp;D_01_02 (2)"}</definedName>
    <definedName name="aaaaaaa" localSheetId="6" hidden="1">{"pl_t&amp;d",#N/A,FALSE,"p&amp;l_t&amp;D_01_02 (2)"}</definedName>
    <definedName name="aaaaaaa" localSheetId="7" hidden="1">{"pl_t&amp;d",#N/A,FALSE,"p&amp;l_t&amp;D_01_02 (2)"}</definedName>
    <definedName name="aaaaaaa" localSheetId="8" hidden="1">{"pl_t&amp;d",#N/A,FALSE,"p&amp;l_t&amp;D_01_02 (2)"}</definedName>
    <definedName name="aaaaaaa" hidden="1">{"pl_t&amp;d",#N/A,FALSE,"p&amp;l_t&amp;D_01_02 (2)"}</definedName>
    <definedName name="aaaaaaaa" localSheetId="6">#REF!</definedName>
    <definedName name="aaaaaaaa" localSheetId="7">#REF!</definedName>
    <definedName name="aaaaaaaa" localSheetId="8">#REF!</definedName>
    <definedName name="aaaaaaaa" localSheetId="5">#REF!</definedName>
    <definedName name="aaaaaaaa">#REF!</definedName>
    <definedName name="aaaaaaaaaaa" localSheetId="6">#REF!</definedName>
    <definedName name="aaaaaaaaaaa" localSheetId="7">#REF!</definedName>
    <definedName name="aaaaaaaaaaa" localSheetId="8">#REF!</definedName>
    <definedName name="aaaaaaaaaaa" localSheetId="5">#REF!</definedName>
    <definedName name="aaaaaaaaaaa">#REF!</definedName>
    <definedName name="aaaw" localSheetId="6" hidden="1">{"'Sheet1'!$A$4386:$N$4591"}</definedName>
    <definedName name="aaaw" localSheetId="7" hidden="1">{"'Sheet1'!$A$4386:$N$4591"}</definedName>
    <definedName name="aaaw" localSheetId="8" hidden="1">{"'Sheet1'!$A$4386:$N$4591"}</definedName>
    <definedName name="aaaw" hidden="1">{"'Sheet1'!$A$4386:$N$4591"}</definedName>
    <definedName name="aaq" localSheetId="6">#REF!</definedName>
    <definedName name="aaq" localSheetId="7">#REF!</definedName>
    <definedName name="aaq" localSheetId="8">#REF!</definedName>
    <definedName name="aaq" localSheetId="5">#REF!</definedName>
    <definedName name="aaq">#REF!</definedName>
    <definedName name="ab" localSheetId="6" hidden="1">{"pl_t&amp;d",#N/A,FALSE,"p&amp;l_t&amp;D_01_02 (2)"}</definedName>
    <definedName name="ab" localSheetId="7" hidden="1">{"pl_t&amp;d",#N/A,FALSE,"p&amp;l_t&amp;D_01_02 (2)"}</definedName>
    <definedName name="ab" localSheetId="8" hidden="1">{"pl_t&amp;d",#N/A,FALSE,"p&amp;l_t&amp;D_01_02 (2)"}</definedName>
    <definedName name="ab" hidden="1">{"pl_t&amp;d",#N/A,FALSE,"p&amp;l_t&amp;D_01_02 (2)"}</definedName>
    <definedName name="abb" localSheetId="6" hidden="1">{"pl_t&amp;d",#N/A,FALSE,"p&amp;l_t&amp;D_01_02 (2)"}</definedName>
    <definedName name="abb" localSheetId="7" hidden="1">{"pl_t&amp;d",#N/A,FALSE,"p&amp;l_t&amp;D_01_02 (2)"}</definedName>
    <definedName name="abb" localSheetId="8" hidden="1">{"pl_t&amp;d",#N/A,FALSE,"p&amp;l_t&amp;D_01_02 (2)"}</definedName>
    <definedName name="abb" hidden="1">{"pl_t&amp;d",#N/A,FALSE,"p&amp;l_t&amp;D_01_02 (2)"}</definedName>
    <definedName name="abc" localSheetId="6">#REF!</definedName>
    <definedName name="abc" localSheetId="7">#REF!</definedName>
    <definedName name="abc" localSheetId="8">#REF!</definedName>
    <definedName name="abc" localSheetId="5">#REF!</definedName>
    <definedName name="abc">#REF!</definedName>
    <definedName name="abcd" localSheetId="6">#REF!</definedName>
    <definedName name="abcd" localSheetId="7">#REF!</definedName>
    <definedName name="abcd" localSheetId="8">#REF!</definedName>
    <definedName name="abcd" localSheetId="5">#REF!</definedName>
    <definedName name="abcd">#REF!</definedName>
    <definedName name="abd" localSheetId="6">#REF!</definedName>
    <definedName name="abd" localSheetId="7">#REF!</definedName>
    <definedName name="abd" localSheetId="8">#REF!</definedName>
    <definedName name="abd" localSheetId="5">#REF!</definedName>
    <definedName name="abd">#REF!</definedName>
    <definedName name="Abstract" localSheetId="6" hidden="1">{"pl_t&amp;d",#N/A,FALSE,"p&amp;l_t&amp;D_01_02 (2)"}</definedName>
    <definedName name="Abstract" localSheetId="7" hidden="1">{"pl_t&amp;d",#N/A,FALSE,"p&amp;l_t&amp;D_01_02 (2)"}</definedName>
    <definedName name="Abstract" localSheetId="8" hidden="1">{"pl_t&amp;d",#N/A,FALSE,"p&amp;l_t&amp;D_01_02 (2)"}</definedName>
    <definedName name="Abstract" hidden="1">{"pl_t&amp;d",#N/A,FALSE,"p&amp;l_t&amp;D_01_02 (2)"}</definedName>
    <definedName name="abstract1" localSheetId="6" hidden="1">{"pl_t&amp;d",#N/A,FALSE,"p&amp;l_t&amp;D_01_02 (2)"}</definedName>
    <definedName name="abstract1" localSheetId="7" hidden="1">{"pl_t&amp;d",#N/A,FALSE,"p&amp;l_t&amp;D_01_02 (2)"}</definedName>
    <definedName name="abstract1" localSheetId="8" hidden="1">{"pl_t&amp;d",#N/A,FALSE,"p&amp;l_t&amp;D_01_02 (2)"}</definedName>
    <definedName name="abstract1" hidden="1">{"pl_t&amp;d",#N/A,FALSE,"p&amp;l_t&amp;D_01_02 (2)"}</definedName>
    <definedName name="abstractsales" localSheetId="6">#REF!</definedName>
    <definedName name="abstractsales" localSheetId="7">#REF!</definedName>
    <definedName name="abstractsales" localSheetId="8">#REF!</definedName>
    <definedName name="abstractsales" localSheetId="5">#REF!</definedName>
    <definedName name="abstractsales">#REF!</definedName>
    <definedName name="abx"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localSheetId="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bx"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ACCOUNT" localSheetId="6">#REF!</definedName>
    <definedName name="ACCOUNT" localSheetId="7">#REF!</definedName>
    <definedName name="ACCOUNT" localSheetId="8">#REF!</definedName>
    <definedName name="ACCOUNT" localSheetId="5">#REF!</definedName>
    <definedName name="ACCOUNT">#REF!</definedName>
    <definedName name="ACK" localSheetId="6">#REF!</definedName>
    <definedName name="ACK" localSheetId="7">#REF!</definedName>
    <definedName name="ACK" localSheetId="8">#REF!</definedName>
    <definedName name="ACK" localSheetId="5">#REF!</definedName>
    <definedName name="ACK">#REF!</definedName>
    <definedName name="adaa" localSheetId="6">#REF!</definedName>
    <definedName name="adaa" localSheetId="7">#REF!</definedName>
    <definedName name="adaa" localSheetId="8">#REF!</definedName>
    <definedName name="adaa" localSheetId="5">#REF!</definedName>
    <definedName name="adaa">#REF!</definedName>
    <definedName name="adb" localSheetId="6" hidden="1">{"pl_t&amp;d",#N/A,FALSE,"p&amp;l_t&amp;D_01_02 (2)"}</definedName>
    <definedName name="adb" localSheetId="7" hidden="1">{"pl_t&amp;d",#N/A,FALSE,"p&amp;l_t&amp;D_01_02 (2)"}</definedName>
    <definedName name="adb" localSheetId="8" hidden="1">{"pl_t&amp;d",#N/A,FALSE,"p&amp;l_t&amp;D_01_02 (2)"}</definedName>
    <definedName name="adb" hidden="1">{"pl_t&amp;d",#N/A,FALSE,"p&amp;l_t&amp;D_01_02 (2)"}</definedName>
    <definedName name="Add__Donations" localSheetId="6">#REF!</definedName>
    <definedName name="Add__Donations" localSheetId="7">#REF!</definedName>
    <definedName name="Add__Donations" localSheetId="8">#REF!</definedName>
    <definedName name="Add__Donations" localSheetId="5">#REF!</definedName>
    <definedName name="Add__Donations">#REF!</definedName>
    <definedName name="ADDRESS" localSheetId="6">#REF!</definedName>
    <definedName name="ADDRESS" localSheetId="7">#REF!</definedName>
    <definedName name="ADDRESS" localSheetId="8">#REF!</definedName>
    <definedName name="ADDRESS" localSheetId="5">#REF!</definedName>
    <definedName name="ADDRESS">#REF!</definedName>
    <definedName name="adherance" localSheetId="6" hidden="1">{"pl_t&amp;d",#N/A,FALSE,"p&amp;l_t&amp;D_01_02 (2)"}</definedName>
    <definedName name="adherance" localSheetId="7" hidden="1">{"pl_t&amp;d",#N/A,FALSE,"p&amp;l_t&amp;D_01_02 (2)"}</definedName>
    <definedName name="adherance" localSheetId="8" hidden="1">{"pl_t&amp;d",#N/A,FALSE,"p&amp;l_t&amp;D_01_02 (2)"}</definedName>
    <definedName name="adherance" hidden="1">{"pl_t&amp;d",#N/A,FALSE,"p&amp;l_t&amp;D_01_02 (2)"}</definedName>
    <definedName name="AdminD" localSheetId="6">#REF!</definedName>
    <definedName name="AdminD" localSheetId="7">#REF!</definedName>
    <definedName name="AdminD" localSheetId="8">#REF!</definedName>
    <definedName name="AdminD" localSheetId="5">#REF!</definedName>
    <definedName name="AdminD">#REF!</definedName>
    <definedName name="AdminExp" localSheetId="6">#REF!</definedName>
    <definedName name="AdminExp" localSheetId="7">#REF!</definedName>
    <definedName name="AdminExp" localSheetId="8">#REF!</definedName>
    <definedName name="AdminExp" localSheetId="5">#REF!</definedName>
    <definedName name="AdminExp">#REF!</definedName>
    <definedName name="adrga" localSheetId="6">#REF!</definedName>
    <definedName name="adrga" localSheetId="7">#REF!</definedName>
    <definedName name="adrga" localSheetId="8">#REF!</definedName>
    <definedName name="adrga" localSheetId="5">#REF!</definedName>
    <definedName name="adrga">#REF!</definedName>
    <definedName name="AET" localSheetId="6" hidden="1">{"pl_t&amp;d",#N/A,FALSE,"p&amp;l_t&amp;D_01_02 (2)"}</definedName>
    <definedName name="AET" localSheetId="7" hidden="1">{"pl_t&amp;d",#N/A,FALSE,"p&amp;l_t&amp;D_01_02 (2)"}</definedName>
    <definedName name="AET" localSheetId="8" hidden="1">{"pl_t&amp;d",#N/A,FALSE,"p&amp;l_t&amp;D_01_02 (2)"}</definedName>
    <definedName name="AET" hidden="1">{"pl_t&amp;d",#N/A,FALSE,"p&amp;l_t&amp;D_01_02 (2)"}</definedName>
    <definedName name="aey" localSheetId="6">#REF!</definedName>
    <definedName name="aey" localSheetId="7">#REF!</definedName>
    <definedName name="aey" localSheetId="8">#REF!</definedName>
    <definedName name="aey" localSheetId="5">#REF!</definedName>
    <definedName name="aey">#REF!</definedName>
    <definedName name="AFD" localSheetId="6" hidden="1">{"pl_t&amp;d",#N/A,FALSE,"p&amp;l_t&amp;D_01_02 (2)"}</definedName>
    <definedName name="AFD" localSheetId="7" hidden="1">{"pl_t&amp;d",#N/A,FALSE,"p&amp;l_t&amp;D_01_02 (2)"}</definedName>
    <definedName name="AFD" localSheetId="8" hidden="1">{"pl_t&amp;d",#N/A,FALSE,"p&amp;l_t&amp;D_01_02 (2)"}</definedName>
    <definedName name="AFD" hidden="1">{"pl_t&amp;d",#N/A,FALSE,"p&amp;l_t&amp;D_01_02 (2)"}</definedName>
    <definedName name="ag" localSheetId="6">#REF!</definedName>
    <definedName name="ag" localSheetId="7">#REF!</definedName>
    <definedName name="ag" localSheetId="8">#REF!</definedName>
    <definedName name="ag" localSheetId="5">#REF!</definedName>
    <definedName name="ag">#REF!</definedName>
    <definedName name="agd" localSheetId="6" hidden="1">#REF!</definedName>
    <definedName name="agd" localSheetId="7" hidden="1">#REF!</definedName>
    <definedName name="agd" localSheetId="8" hidden="1">#REF!</definedName>
    <definedName name="agd" localSheetId="5" hidden="1">#REF!</definedName>
    <definedName name="agd" hidden="1">#REF!</definedName>
    <definedName name="agl" localSheetId="6" hidden="1">{"pl_t&amp;d",#N/A,FALSE,"p&amp;l_t&amp;D_01_02 (2)"}</definedName>
    <definedName name="agl" localSheetId="7" hidden="1">{"pl_t&amp;d",#N/A,FALSE,"p&amp;l_t&amp;D_01_02 (2)"}</definedName>
    <definedName name="agl" localSheetId="8" hidden="1">{"pl_t&amp;d",#N/A,FALSE,"p&amp;l_t&amp;D_01_02 (2)"}</definedName>
    <definedName name="agl" hidden="1">{"pl_t&amp;d",#N/A,FALSE,"p&amp;l_t&amp;D_01_02 (2)"}</definedName>
    <definedName name="agll" localSheetId="6" hidden="1">{"pl_t&amp;d",#N/A,FALSE,"p&amp;l_t&amp;D_01_02 (2)"}</definedName>
    <definedName name="agll" localSheetId="7" hidden="1">{"pl_t&amp;d",#N/A,FALSE,"p&amp;l_t&amp;D_01_02 (2)"}</definedName>
    <definedName name="agll" localSheetId="8" hidden="1">{"pl_t&amp;d",#N/A,FALSE,"p&amp;l_t&amp;D_01_02 (2)"}</definedName>
    <definedName name="agll" hidden="1">{"pl_t&amp;d",#N/A,FALSE,"p&amp;l_t&amp;D_01_02 (2)"}</definedName>
    <definedName name="agr" localSheetId="6" hidden="1">{"pl_t&amp;d",#N/A,FALSE,"p&amp;l_t&amp;D_01_02 (2)"}</definedName>
    <definedName name="agr" localSheetId="7" hidden="1">{"pl_t&amp;d",#N/A,FALSE,"p&amp;l_t&amp;D_01_02 (2)"}</definedName>
    <definedName name="agr" localSheetId="8" hidden="1">{"pl_t&amp;d",#N/A,FALSE,"p&amp;l_t&amp;D_01_02 (2)"}</definedName>
    <definedName name="agr" hidden="1">{"pl_t&amp;d",#N/A,FALSE,"p&amp;l_t&amp;D_01_02 (2)"}</definedName>
    <definedName name="agri" localSheetId="6">#REF!</definedName>
    <definedName name="agri" localSheetId="7">#REF!</definedName>
    <definedName name="agri" localSheetId="8">#REF!</definedName>
    <definedName name="agri" localSheetId="5">#REF!</definedName>
    <definedName name="agri">#REF!</definedName>
    <definedName name="alfhkjgr" localSheetId="6" hidden="1">{"pl_t&amp;d",#N/A,FALSE,"p&amp;l_t&amp;D_01_02 (2)"}</definedName>
    <definedName name="alfhkjgr" localSheetId="7" hidden="1">{"pl_t&amp;d",#N/A,FALSE,"p&amp;l_t&amp;D_01_02 (2)"}</definedName>
    <definedName name="alfhkjgr" localSheetId="8" hidden="1">{"pl_t&amp;d",#N/A,FALSE,"p&amp;l_t&amp;D_01_02 (2)"}</definedName>
    <definedName name="alfhkjgr" hidden="1">{"pl_t&amp;d",#N/A,FALSE,"p&amp;l_t&amp;D_01_02 (2)"}</definedName>
    <definedName name="ALL" localSheetId="6">#REF!</definedName>
    <definedName name="ALL" localSheetId="7">#REF!</definedName>
    <definedName name="ALL" localSheetId="8">#REF!</definedName>
    <definedName name="ALL" localSheetId="5">#REF!</definedName>
    <definedName name="ALL">#REF!</definedName>
    <definedName name="ALL_EXP" localSheetId="6">#REF!</definedName>
    <definedName name="ALL_EXP" localSheetId="7">#REF!</definedName>
    <definedName name="ALL_EXP" localSheetId="8">#REF!</definedName>
    <definedName name="ALL_EXP" localSheetId="5">#REF!</definedName>
    <definedName name="ALL_EXP">#REF!</definedName>
    <definedName name="Allow" localSheetId="6">#REF!</definedName>
    <definedName name="Allow" localSheetId="7">#REF!</definedName>
    <definedName name="Allow" localSheetId="8">#REF!</definedName>
    <definedName name="Allow" localSheetId="5">#REF!</definedName>
    <definedName name="Allow">#REF!</definedName>
    <definedName name="amar" localSheetId="6" hidden="1">{"pl_t&amp;d",#N/A,FALSE,"p&amp;l_t&amp;D_01_02 (2)"}</definedName>
    <definedName name="amar" localSheetId="7" hidden="1">{"pl_t&amp;d",#N/A,FALSE,"p&amp;l_t&amp;D_01_02 (2)"}</definedName>
    <definedName name="amar" localSheetId="8" hidden="1">{"pl_t&amp;d",#N/A,FALSE,"p&amp;l_t&amp;D_01_02 (2)"}</definedName>
    <definedName name="amar" hidden="1">{"pl_t&amp;d",#N/A,FALSE,"p&amp;l_t&amp;D_01_02 (2)"}</definedName>
    <definedName name="AMARNATH" localSheetId="6" hidden="1">{"pl_t&amp;d",#N/A,FALSE,"p&amp;l_t&amp;D_01_02 (2)"}</definedName>
    <definedName name="AMARNATH" localSheetId="7" hidden="1">{"pl_t&amp;d",#N/A,FALSE,"p&amp;l_t&amp;D_01_02 (2)"}</definedName>
    <definedName name="AMARNATH" localSheetId="8" hidden="1">{"pl_t&amp;d",#N/A,FALSE,"p&amp;l_t&amp;D_01_02 (2)"}</definedName>
    <definedName name="AMARNATH" hidden="1">{"pl_t&amp;d",#N/A,FALSE,"p&amp;l_t&amp;D_01_02 (2)"}</definedName>
    <definedName name="an" localSheetId="6" hidden="1">{"pl_t&amp;d",#N/A,FALSE,"p&amp;l_t&amp;D_01_02 (2)"}</definedName>
    <definedName name="an" localSheetId="7" hidden="1">{"pl_t&amp;d",#N/A,FALSE,"p&amp;l_t&amp;D_01_02 (2)"}</definedName>
    <definedName name="an" localSheetId="8" hidden="1">{"pl_t&amp;d",#N/A,FALSE,"p&amp;l_t&amp;D_01_02 (2)"}</definedName>
    <definedName name="an" hidden="1">{"pl_t&amp;d",#N/A,FALSE,"p&amp;l_t&amp;D_01_02 (2)"}</definedName>
    <definedName name="anil" localSheetId="6">#REF!</definedName>
    <definedName name="anil" localSheetId="7">#REF!</definedName>
    <definedName name="anil" localSheetId="8">#REF!</definedName>
    <definedName name="anil" localSheetId="5">#REF!</definedName>
    <definedName name="anil">#REF!</definedName>
    <definedName name="ann" localSheetId="6">#REF!</definedName>
    <definedName name="ann" localSheetId="7">#REF!</definedName>
    <definedName name="ann" localSheetId="8">#REF!</definedName>
    <definedName name="ann" localSheetId="5">#REF!</definedName>
    <definedName name="ann">#REF!</definedName>
    <definedName name="AnnAvail" localSheetId="6">#REF!</definedName>
    <definedName name="AnnAvail" localSheetId="7">#REF!</definedName>
    <definedName name="AnnAvail" localSheetId="8">#REF!</definedName>
    <definedName name="AnnAvail" localSheetId="5">#REF!</definedName>
    <definedName name="AnnAvail">#REF!</definedName>
    <definedName name="AnnCapacity" localSheetId="6">#REF!</definedName>
    <definedName name="AnnCapacity" localSheetId="7">#REF!</definedName>
    <definedName name="AnnCapacity" localSheetId="8">#REF!</definedName>
    <definedName name="AnnCapacity" localSheetId="5">#REF!</definedName>
    <definedName name="AnnCapacity">#REF!</definedName>
    <definedName name="annex" localSheetId="6">[1]Sheet1!#REF!</definedName>
    <definedName name="annex" localSheetId="7">[1]Sheet1!#REF!</definedName>
    <definedName name="annex" localSheetId="8">[1]Sheet1!#REF!</definedName>
    <definedName name="annex" localSheetId="5">[1]Sheet1!#REF!</definedName>
    <definedName name="annex">[1]Sheet1!#REF!</definedName>
    <definedName name="annex1" localSheetId="6">#REF!</definedName>
    <definedName name="annex1" localSheetId="7">#REF!</definedName>
    <definedName name="annex1" localSheetId="8">#REF!</definedName>
    <definedName name="annex1" localSheetId="5">#REF!</definedName>
    <definedName name="annex1">#REF!</definedName>
    <definedName name="annex2b" localSheetId="6">#REF!</definedName>
    <definedName name="annex2b" localSheetId="7">#REF!</definedName>
    <definedName name="annex2b" localSheetId="8">#REF!</definedName>
    <definedName name="annex2b" localSheetId="5">#REF!</definedName>
    <definedName name="annex2b">#REF!</definedName>
    <definedName name="annex3a" localSheetId="6">#REF!</definedName>
    <definedName name="annex3a" localSheetId="7">#REF!</definedName>
    <definedName name="annex3a" localSheetId="8">#REF!</definedName>
    <definedName name="annex3a" localSheetId="5">#REF!</definedName>
    <definedName name="annex3a">#REF!</definedName>
    <definedName name="annex4d" localSheetId="6">#REF!</definedName>
    <definedName name="annex4d" localSheetId="7">#REF!</definedName>
    <definedName name="annex4d" localSheetId="8">#REF!</definedName>
    <definedName name="annex4d" localSheetId="5">#REF!</definedName>
    <definedName name="annex4d">#REF!</definedName>
    <definedName name="annex6" localSheetId="6">#REF!</definedName>
    <definedName name="annex6" localSheetId="7">#REF!</definedName>
    <definedName name="annex6" localSheetId="8">#REF!</definedName>
    <definedName name="annex6" localSheetId="5">#REF!</definedName>
    <definedName name="annex6">#REF!</definedName>
    <definedName name="Annexure" localSheetId="6" hidden="1">{"pl_t&amp;d",#N/A,FALSE,"p&amp;l_t&amp;D_01_02 (2)"}</definedName>
    <definedName name="Annexure" localSheetId="7" hidden="1">{"pl_t&amp;d",#N/A,FALSE,"p&amp;l_t&amp;D_01_02 (2)"}</definedName>
    <definedName name="Annexure" localSheetId="8" hidden="1">{"pl_t&amp;d",#N/A,FALSE,"p&amp;l_t&amp;D_01_02 (2)"}</definedName>
    <definedName name="Annexure" hidden="1">{"pl_t&amp;d",#N/A,FALSE,"p&amp;l_t&amp;D_01_02 (2)"}</definedName>
    <definedName name="annexure_1" localSheetId="6">#REF!</definedName>
    <definedName name="annexure_1" localSheetId="7">#REF!</definedName>
    <definedName name="annexure_1" localSheetId="8">#REF!</definedName>
    <definedName name="annexure_1" localSheetId="5">#REF!</definedName>
    <definedName name="annexure_1">#REF!</definedName>
    <definedName name="Annexure1" localSheetId="6">#REF!</definedName>
    <definedName name="Annexure1" localSheetId="7">#REF!</definedName>
    <definedName name="Annexure1" localSheetId="8">#REF!</definedName>
    <definedName name="Annexure1" localSheetId="5">#REF!</definedName>
    <definedName name="Annexure1">#REF!</definedName>
    <definedName name="Annexure2" localSheetId="6">#REF!</definedName>
    <definedName name="Annexure2" localSheetId="7">#REF!</definedName>
    <definedName name="Annexure2" localSheetId="8">#REF!</definedName>
    <definedName name="Annexure2" localSheetId="5">#REF!</definedName>
    <definedName name="Annexure2">#REF!</definedName>
    <definedName name="AnnexurePART1" localSheetId="6">#REF!</definedName>
    <definedName name="AnnexurePART1" localSheetId="7">#REF!</definedName>
    <definedName name="AnnexurePART1" localSheetId="8">#REF!</definedName>
    <definedName name="AnnexurePART1" localSheetId="5">#REF!</definedName>
    <definedName name="AnnexurePART1">#REF!</definedName>
    <definedName name="annx" localSheetId="6">[17]cashflow!#REF!</definedName>
    <definedName name="annx" localSheetId="7">[16]cashflow!#REF!</definedName>
    <definedName name="annx" localSheetId="8">[17]cashflow!#REF!</definedName>
    <definedName name="annx" localSheetId="5">[17]cashflow!#REF!</definedName>
    <definedName name="annx">[17]cashflow!#REF!</definedName>
    <definedName name="anscount" hidden="1">1</definedName>
    <definedName name="anx" localSheetId="6">#REF!</definedName>
    <definedName name="anx" localSheetId="7">#REF!</definedName>
    <definedName name="anx" localSheetId="8">#REF!</definedName>
    <definedName name="anx" localSheetId="5">#REF!</definedName>
    <definedName name="anx">#REF!</definedName>
    <definedName name="AP" localSheetId="6">#REF!</definedName>
    <definedName name="AP" localSheetId="7">#REF!</definedName>
    <definedName name="AP" localSheetId="8">#REF!</definedName>
    <definedName name="AP" localSheetId="5">#REF!</definedName>
    <definedName name="AP">#REF!</definedName>
    <definedName name="Apay520" localSheetId="6">#REF!</definedName>
    <definedName name="Apay520" localSheetId="7">#REF!</definedName>
    <definedName name="Apay520" localSheetId="8">#REF!</definedName>
    <definedName name="Apay520" localSheetId="5">#REF!</definedName>
    <definedName name="Apay520">#REF!</definedName>
    <definedName name="APay520Q" localSheetId="6">#REF!</definedName>
    <definedName name="APay520Q" localSheetId="7">#REF!</definedName>
    <definedName name="APay520Q" localSheetId="8">#REF!</definedName>
    <definedName name="APay520Q" localSheetId="5">#REF!</definedName>
    <definedName name="APay520Q">#REF!</definedName>
    <definedName name="APay525" localSheetId="6">#REF!</definedName>
    <definedName name="APay525" localSheetId="7">#REF!</definedName>
    <definedName name="APay525" localSheetId="8">#REF!</definedName>
    <definedName name="APay525" localSheetId="5">#REF!</definedName>
    <definedName name="APay525">#REF!</definedName>
    <definedName name="APay525Q" localSheetId="6">#REF!</definedName>
    <definedName name="APay525Q" localSheetId="7">#REF!</definedName>
    <definedName name="APay525Q" localSheetId="8">#REF!</definedName>
    <definedName name="APay525Q" localSheetId="5">#REF!</definedName>
    <definedName name="APay525Q">#REF!</definedName>
    <definedName name="APPCC" localSheetId="6">#REF!</definedName>
    <definedName name="APPCC" localSheetId="7">#REF!</definedName>
    <definedName name="APPCC" localSheetId="8">#REF!</definedName>
    <definedName name="APPCC" localSheetId="5">#REF!</definedName>
    <definedName name="APPCC">#REF!</definedName>
    <definedName name="Apr" localSheetId="6">[5]Newabstract!#REF!</definedName>
    <definedName name="Apr" localSheetId="7">[6]Newabstract!#REF!</definedName>
    <definedName name="Apr" localSheetId="8">[5]Newabstract!#REF!</definedName>
    <definedName name="Apr" localSheetId="5">[5]Newabstract!#REF!</definedName>
    <definedName name="Apr">[5]Newabstract!#REF!</definedName>
    <definedName name="Apr02___0" localSheetId="6">[5]Newabstract!#REF!</definedName>
    <definedName name="Apr02___0" localSheetId="7">[6]Newabstract!#REF!</definedName>
    <definedName name="Apr02___0" localSheetId="8">[5]Newabstract!#REF!</definedName>
    <definedName name="Apr02___0" localSheetId="5">[5]Newabstract!#REF!</definedName>
    <definedName name="Apr02___0">[5]Newabstract!#REF!</definedName>
    <definedName name="Apr03___0" localSheetId="6">[5]Newabstract!#REF!</definedName>
    <definedName name="Apr03___0" localSheetId="7">[6]Newabstract!#REF!</definedName>
    <definedName name="Apr03___0" localSheetId="8">[5]Newabstract!#REF!</definedName>
    <definedName name="Apr03___0" localSheetId="5">[5]Newabstract!#REF!</definedName>
    <definedName name="Apr03___0">[5]Newabstract!#REF!</definedName>
    <definedName name="Apr04___0" localSheetId="6">[5]Newabstract!#REF!</definedName>
    <definedName name="Apr04___0" localSheetId="7">[6]Newabstract!#REF!</definedName>
    <definedName name="Apr04___0" localSheetId="8">[5]Newabstract!#REF!</definedName>
    <definedName name="Apr04___0" localSheetId="5">[5]Newabstract!#REF!</definedName>
    <definedName name="Apr04___0">[5]Newabstract!#REF!</definedName>
    <definedName name="Apr05___0" localSheetId="6">[5]Newabstract!#REF!</definedName>
    <definedName name="Apr05___0" localSheetId="7">[6]Newabstract!#REF!</definedName>
    <definedName name="Apr05___0" localSheetId="8">[5]Newabstract!#REF!</definedName>
    <definedName name="Apr05___0" localSheetId="5">[5]Newabstract!#REF!</definedName>
    <definedName name="Apr05___0">[5]Newabstract!#REF!</definedName>
    <definedName name="Apr06___0" localSheetId="6">[5]Newabstract!#REF!</definedName>
    <definedName name="Apr06___0" localSheetId="7">[6]Newabstract!#REF!</definedName>
    <definedName name="Apr06___0" localSheetId="8">[5]Newabstract!#REF!</definedName>
    <definedName name="Apr06___0" localSheetId="5">[5]Newabstract!#REF!</definedName>
    <definedName name="Apr06___0">[5]Newabstract!#REF!</definedName>
    <definedName name="Apr07___0" localSheetId="6">[5]Newabstract!#REF!</definedName>
    <definedName name="Apr07___0" localSheetId="7">[6]Newabstract!#REF!</definedName>
    <definedName name="Apr07___0" localSheetId="8">[5]Newabstract!#REF!</definedName>
    <definedName name="Apr07___0" localSheetId="5">[5]Newabstract!#REF!</definedName>
    <definedName name="Apr07___0">[5]Newabstract!#REF!</definedName>
    <definedName name="Apr08___0" localSheetId="6">[5]Newabstract!#REF!</definedName>
    <definedName name="Apr08___0" localSheetId="7">[6]Newabstract!#REF!</definedName>
    <definedName name="Apr08___0" localSheetId="8">[5]Newabstract!#REF!</definedName>
    <definedName name="Apr08___0" localSheetId="5">[5]Newabstract!#REF!</definedName>
    <definedName name="Apr08___0">[5]Newabstract!#REF!</definedName>
    <definedName name="Apr09___0" localSheetId="6">[5]Newabstract!#REF!</definedName>
    <definedName name="Apr09___0" localSheetId="7">[6]Newabstract!#REF!</definedName>
    <definedName name="Apr09___0" localSheetId="8">[5]Newabstract!#REF!</definedName>
    <definedName name="Apr09___0" localSheetId="5">[5]Newabstract!#REF!</definedName>
    <definedName name="Apr09___0">[5]Newabstract!#REF!</definedName>
    <definedName name="Apr10___0" localSheetId="6">[5]Newabstract!#REF!</definedName>
    <definedName name="Apr10___0" localSheetId="7">[6]Newabstract!#REF!</definedName>
    <definedName name="Apr10___0" localSheetId="8">[5]Newabstract!#REF!</definedName>
    <definedName name="Apr10___0" localSheetId="5">[5]Newabstract!#REF!</definedName>
    <definedName name="Apr10___0">[5]Newabstract!#REF!</definedName>
    <definedName name="Apr11___0" localSheetId="6">[5]Newabstract!#REF!</definedName>
    <definedName name="Apr11___0" localSheetId="7">[6]Newabstract!#REF!</definedName>
    <definedName name="Apr11___0" localSheetId="8">[5]Newabstract!#REF!</definedName>
    <definedName name="Apr11___0" localSheetId="5">[5]Newabstract!#REF!</definedName>
    <definedName name="Apr11___0">[5]Newabstract!#REF!</definedName>
    <definedName name="Apr13___0" localSheetId="6">[5]Newabstract!#REF!</definedName>
    <definedName name="Apr13___0" localSheetId="7">[6]Newabstract!#REF!</definedName>
    <definedName name="Apr13___0" localSheetId="8">[5]Newabstract!#REF!</definedName>
    <definedName name="Apr13___0" localSheetId="5">[5]Newabstract!#REF!</definedName>
    <definedName name="Apr13___0">[5]Newabstract!#REF!</definedName>
    <definedName name="Apr14___0" localSheetId="6">[5]Newabstract!#REF!</definedName>
    <definedName name="Apr14___0" localSheetId="7">[6]Newabstract!#REF!</definedName>
    <definedName name="Apr14___0" localSheetId="8">[5]Newabstract!#REF!</definedName>
    <definedName name="Apr14___0" localSheetId="5">[5]Newabstract!#REF!</definedName>
    <definedName name="Apr14___0">[5]Newabstract!#REF!</definedName>
    <definedName name="Apr15___0" localSheetId="6">[5]Newabstract!#REF!</definedName>
    <definedName name="Apr15___0" localSheetId="7">[6]Newabstract!#REF!</definedName>
    <definedName name="Apr15___0" localSheetId="8">[5]Newabstract!#REF!</definedName>
    <definedName name="Apr15___0" localSheetId="5">[5]Newabstract!#REF!</definedName>
    <definedName name="Apr15___0">[5]Newabstract!#REF!</definedName>
    <definedName name="Apr16___0" localSheetId="6">[5]Newabstract!#REF!</definedName>
    <definedName name="Apr16___0" localSheetId="7">[6]Newabstract!#REF!</definedName>
    <definedName name="Apr16___0" localSheetId="8">[5]Newabstract!#REF!</definedName>
    <definedName name="Apr16___0" localSheetId="5">[5]Newabstract!#REF!</definedName>
    <definedName name="Apr16___0">[5]Newabstract!#REF!</definedName>
    <definedName name="Apr17___0" localSheetId="6">[5]Newabstract!#REF!</definedName>
    <definedName name="Apr17___0" localSheetId="7">[6]Newabstract!#REF!</definedName>
    <definedName name="Apr17___0" localSheetId="8">[5]Newabstract!#REF!</definedName>
    <definedName name="Apr17___0" localSheetId="5">[5]Newabstract!#REF!</definedName>
    <definedName name="Apr17___0">[5]Newabstract!#REF!</definedName>
    <definedName name="Apr20___0" localSheetId="6">[5]Newabstract!#REF!</definedName>
    <definedName name="Apr20___0" localSheetId="7">[6]Newabstract!#REF!</definedName>
    <definedName name="Apr20___0" localSheetId="8">[5]Newabstract!#REF!</definedName>
    <definedName name="Apr20___0" localSheetId="5">[5]Newabstract!#REF!</definedName>
    <definedName name="Apr20___0">[5]Newabstract!#REF!</definedName>
    <definedName name="Apr21___0" localSheetId="6">[5]Newabstract!#REF!</definedName>
    <definedName name="Apr21___0" localSheetId="7">[6]Newabstract!#REF!</definedName>
    <definedName name="Apr21___0" localSheetId="8">[5]Newabstract!#REF!</definedName>
    <definedName name="Apr21___0" localSheetId="5">[5]Newabstract!#REF!</definedName>
    <definedName name="Apr21___0">[5]Newabstract!#REF!</definedName>
    <definedName name="Apr22___0" localSheetId="6">[5]Newabstract!#REF!</definedName>
    <definedName name="Apr22___0" localSheetId="7">[6]Newabstract!#REF!</definedName>
    <definedName name="Apr22___0" localSheetId="8">[5]Newabstract!#REF!</definedName>
    <definedName name="Apr22___0" localSheetId="5">[5]Newabstract!#REF!</definedName>
    <definedName name="Apr22___0">[5]Newabstract!#REF!</definedName>
    <definedName name="Apr23___0" localSheetId="6">[5]Newabstract!#REF!</definedName>
    <definedName name="Apr23___0" localSheetId="7">[6]Newabstract!#REF!</definedName>
    <definedName name="Apr23___0" localSheetId="8">[5]Newabstract!#REF!</definedName>
    <definedName name="Apr23___0" localSheetId="5">[5]Newabstract!#REF!</definedName>
    <definedName name="Apr23___0">[5]Newabstract!#REF!</definedName>
    <definedName name="Apr24___0" localSheetId="6">[5]Newabstract!#REF!</definedName>
    <definedName name="Apr24___0" localSheetId="7">[6]Newabstract!#REF!</definedName>
    <definedName name="Apr24___0" localSheetId="8">[5]Newabstract!#REF!</definedName>
    <definedName name="Apr24___0" localSheetId="5">[5]Newabstract!#REF!</definedName>
    <definedName name="Apr24___0">[5]Newabstract!#REF!</definedName>
    <definedName name="Apr27___0" localSheetId="6">[5]Newabstract!#REF!</definedName>
    <definedName name="Apr27___0" localSheetId="7">[6]Newabstract!#REF!</definedName>
    <definedName name="Apr27___0" localSheetId="8">[5]Newabstract!#REF!</definedName>
    <definedName name="Apr27___0" localSheetId="5">[5]Newabstract!#REF!</definedName>
    <definedName name="Apr27___0">[5]Newabstract!#REF!</definedName>
    <definedName name="Apr28___0" localSheetId="6">[5]Newabstract!#REF!</definedName>
    <definedName name="Apr28___0" localSheetId="7">[6]Newabstract!#REF!</definedName>
    <definedName name="Apr28___0" localSheetId="8">[5]Newabstract!#REF!</definedName>
    <definedName name="Apr28___0" localSheetId="5">[5]Newabstract!#REF!</definedName>
    <definedName name="Apr28___0">[5]Newabstract!#REF!</definedName>
    <definedName name="Apr29___0" localSheetId="6">[5]Newabstract!#REF!</definedName>
    <definedName name="Apr29___0" localSheetId="7">[6]Newabstract!#REF!</definedName>
    <definedName name="Apr29___0" localSheetId="8">[5]Newabstract!#REF!</definedName>
    <definedName name="Apr29___0" localSheetId="5">[5]Newabstract!#REF!</definedName>
    <definedName name="Apr29___0">[5]Newabstract!#REF!</definedName>
    <definedName name="Apr30___0" localSheetId="6">[5]Newabstract!#REF!</definedName>
    <definedName name="Apr30___0" localSheetId="7">[6]Newabstract!#REF!</definedName>
    <definedName name="Apr30___0" localSheetId="8">[5]Newabstract!#REF!</definedName>
    <definedName name="Apr30___0" localSheetId="5">[5]Newabstract!#REF!</definedName>
    <definedName name="Apr30___0">[5]Newabstract!#REF!</definedName>
    <definedName name="APRDATA?" localSheetId="6">#REF!</definedName>
    <definedName name="APRDATA?" localSheetId="7">#REF!</definedName>
    <definedName name="APRDATA?" localSheetId="8">#REF!</definedName>
    <definedName name="APRDATA?" localSheetId="5">#REF!</definedName>
    <definedName name="APRDATA?">#REF!</definedName>
    <definedName name="april" localSheetId="6">#REF!</definedName>
    <definedName name="april" localSheetId="7">#REF!</definedName>
    <definedName name="april" localSheetId="8">#REF!</definedName>
    <definedName name="april" localSheetId="5">#REF!</definedName>
    <definedName name="april">#REF!</definedName>
    <definedName name="APRIL_03_NEW" localSheetId="6">#REF!</definedName>
    <definedName name="APRIL_03_NEW" localSheetId="7">#REF!</definedName>
    <definedName name="APRIL_03_NEW" localSheetId="8">#REF!</definedName>
    <definedName name="APRIL_03_NEW" localSheetId="5">#REF!</definedName>
    <definedName name="APRIL_03_NEW">#REF!</definedName>
    <definedName name="Area" localSheetId="6">#REF!</definedName>
    <definedName name="Area" localSheetId="7">#REF!</definedName>
    <definedName name="Area" localSheetId="8">#REF!</definedName>
    <definedName name="Area" localSheetId="5">#REF!</definedName>
    <definedName name="Area">#REF!</definedName>
    <definedName name="area1" localSheetId="6">#REF!</definedName>
    <definedName name="area1" localSheetId="7">#REF!</definedName>
    <definedName name="area1" localSheetId="8">#REF!</definedName>
    <definedName name="area1" localSheetId="5">#REF!</definedName>
    <definedName name="area1">#REF!</definedName>
    <definedName name="area2" localSheetId="6">#REF!</definedName>
    <definedName name="area2" localSheetId="7">#REF!</definedName>
    <definedName name="area2" localSheetId="8">#REF!</definedName>
    <definedName name="area2" localSheetId="5">#REF!</definedName>
    <definedName name="area2">#REF!</definedName>
    <definedName name="area3" localSheetId="6">#REF!</definedName>
    <definedName name="area3" localSheetId="7">#REF!</definedName>
    <definedName name="area3" localSheetId="8">#REF!</definedName>
    <definedName name="area3" localSheetId="5">#REF!</definedName>
    <definedName name="area3">#REF!</definedName>
    <definedName name="ARec110Q" localSheetId="6">#REF!</definedName>
    <definedName name="ARec110Q" localSheetId="7">#REF!</definedName>
    <definedName name="ARec110Q" localSheetId="8">#REF!</definedName>
    <definedName name="ARec110Q" localSheetId="5">#REF!</definedName>
    <definedName name="ARec110Q">#REF!</definedName>
    <definedName name="ARec117" localSheetId="6">#REF!</definedName>
    <definedName name="ARec117" localSheetId="7">#REF!</definedName>
    <definedName name="ARec117" localSheetId="8">#REF!</definedName>
    <definedName name="ARec117" localSheetId="5">#REF!</definedName>
    <definedName name="ARec117">#REF!</definedName>
    <definedName name="arec117a" localSheetId="6">#REF!</definedName>
    <definedName name="arec117a" localSheetId="7">#REF!</definedName>
    <definedName name="arec117a" localSheetId="8">#REF!</definedName>
    <definedName name="arec117a" localSheetId="5">#REF!</definedName>
    <definedName name="arec117a">#REF!</definedName>
    <definedName name="ARec117Q" localSheetId="6">#REF!</definedName>
    <definedName name="ARec117Q" localSheetId="7">#REF!</definedName>
    <definedName name="ARec117Q" localSheetId="8">#REF!</definedName>
    <definedName name="ARec117Q" localSheetId="5">#REF!</definedName>
    <definedName name="ARec117Q">#REF!</definedName>
    <definedName name="areya" localSheetId="6">#REF!</definedName>
    <definedName name="areya" localSheetId="7">#REF!</definedName>
    <definedName name="areya" localSheetId="8">#REF!</definedName>
    <definedName name="areya" localSheetId="5">#REF!</definedName>
    <definedName name="areya">#REF!</definedName>
    <definedName name="arun" localSheetId="6">[5]Newabstract!#REF!</definedName>
    <definedName name="arun" localSheetId="7">[6]Newabstract!#REF!</definedName>
    <definedName name="arun" localSheetId="8">[5]Newabstract!#REF!</definedName>
    <definedName name="arun" localSheetId="5">[5]Newabstract!#REF!</definedName>
    <definedName name="arun">[5]Newabstract!#REF!</definedName>
    <definedName name="as">#N/A</definedName>
    <definedName name="AS2DocOpenMode" hidden="1">"AS2DocumentEdit"</definedName>
    <definedName name="AS2NamedRange" hidden="1">5</definedName>
    <definedName name="AS2ReportLS" hidden="1">1</definedName>
    <definedName name="AS2SyncStepLS" hidden="1">0</definedName>
    <definedName name="AS2TickmarkLS" localSheetId="6" hidden="1">#REF!</definedName>
    <definedName name="AS2TickmarkLS" localSheetId="7" hidden="1">#REF!</definedName>
    <definedName name="AS2TickmarkLS" localSheetId="8" hidden="1">#REF!</definedName>
    <definedName name="AS2TickmarkLS" localSheetId="5" hidden="1">#REF!</definedName>
    <definedName name="AS2TickmarkLS" hidden="1">#REF!</definedName>
    <definedName name="AS2VersionLS" hidden="1">300</definedName>
    <definedName name="asas" localSheetId="6">#REF!</definedName>
    <definedName name="asas" localSheetId="7">#REF!</definedName>
    <definedName name="asas" localSheetId="8">#REF!</definedName>
    <definedName name="asas" localSheetId="5">#REF!</definedName>
    <definedName name="asas">#REF!</definedName>
    <definedName name="asd" localSheetId="6" hidden="1">{"pl_t&amp;d",#N/A,FALSE,"p&amp;l_t&amp;D_01_02 (2)"}</definedName>
    <definedName name="asd" localSheetId="7" hidden="1">{"pl_t&amp;d",#N/A,FALSE,"p&amp;l_t&amp;D_01_02 (2)"}</definedName>
    <definedName name="asd" localSheetId="8" hidden="1">{"pl_t&amp;d",#N/A,FALSE,"p&amp;l_t&amp;D_01_02 (2)"}</definedName>
    <definedName name="asd" hidden="1">{"pl_t&amp;d",#N/A,FALSE,"p&amp;l_t&amp;D_01_02 (2)"}</definedName>
    <definedName name="asdf" localSheetId="6">[5]Newabstract!#REF!</definedName>
    <definedName name="asdf" localSheetId="7">[6]Newabstract!#REF!</definedName>
    <definedName name="asdf" localSheetId="8">[5]Newabstract!#REF!</definedName>
    <definedName name="asdf" localSheetId="5">[5]Newabstract!#REF!</definedName>
    <definedName name="asdf">[5]Newabstract!#REF!</definedName>
    <definedName name="asdfsdfsd" localSheetId="6" hidden="1">{"pl_t&amp;d",#N/A,FALSE,"p&amp;l_t&amp;D_01_02 (2)"}</definedName>
    <definedName name="asdfsdfsd" localSheetId="7" hidden="1">{"pl_t&amp;d",#N/A,FALSE,"p&amp;l_t&amp;D_01_02 (2)"}</definedName>
    <definedName name="asdfsdfsd" localSheetId="8" hidden="1">{"pl_t&amp;d",#N/A,FALSE,"p&amp;l_t&amp;D_01_02 (2)"}</definedName>
    <definedName name="asdfsdfsd" hidden="1">{"pl_t&amp;d",#N/A,FALSE,"p&amp;l_t&amp;D_01_02 (2)"}</definedName>
    <definedName name="asdgsg" localSheetId="6">#REF!</definedName>
    <definedName name="asdgsg" localSheetId="7">#REF!</definedName>
    <definedName name="asdgsg" localSheetId="8">#REF!</definedName>
    <definedName name="asdgsg" localSheetId="5">#REF!</definedName>
    <definedName name="asdgsg">#REF!</definedName>
    <definedName name="ASHOK" localSheetId="6" hidden="1">{"pl_t&amp;d",#N/A,FALSE,"p&amp;l_t&amp;D_01_02 (2)"}</definedName>
    <definedName name="ASHOK" localSheetId="7" hidden="1">{"pl_t&amp;d",#N/A,FALSE,"p&amp;l_t&amp;D_01_02 (2)"}</definedName>
    <definedName name="ASHOK" localSheetId="8" hidden="1">{"pl_t&amp;d",#N/A,FALSE,"p&amp;l_t&amp;D_01_02 (2)"}</definedName>
    <definedName name="ASHOK" hidden="1">{"pl_t&amp;d",#N/A,FALSE,"p&amp;l_t&amp;D_01_02 (2)"}</definedName>
    <definedName name="ASRS" localSheetId="7">[17]Criteria!$C$81:$C$95</definedName>
    <definedName name="ASRS">[18]Criteria!$C$81:$C$95</definedName>
    <definedName name="ass_cc" localSheetId="7">[18]Sheet1!$A$1:$C$2443</definedName>
    <definedName name="ass_cc">[19]Sheet1!$A$1:$C$2443</definedName>
    <definedName name="assasa" localSheetId="6">#REF!</definedName>
    <definedName name="assasa" localSheetId="7">#REF!</definedName>
    <definedName name="assasa" localSheetId="8">#REF!</definedName>
    <definedName name="assasa" localSheetId="5">#REF!</definedName>
    <definedName name="assasa">#REF!</definedName>
    <definedName name="Assessment" localSheetId="6">#REF!</definedName>
    <definedName name="Assessment" localSheetId="7">#REF!</definedName>
    <definedName name="Assessment" localSheetId="8">#REF!</definedName>
    <definedName name="Assessment" localSheetId="5">#REF!</definedName>
    <definedName name="Assessment">#REF!</definedName>
    <definedName name="astrtyqt" localSheetId="6">#REF!</definedName>
    <definedName name="astrtyqt" localSheetId="7">#REF!</definedName>
    <definedName name="astrtyqt" localSheetId="8">#REF!</definedName>
    <definedName name="astrtyqt" localSheetId="5">#REF!</definedName>
    <definedName name="astrtyqt">#REF!</definedName>
    <definedName name="atp" localSheetId="6">#REF!</definedName>
    <definedName name="atp" localSheetId="7">#REF!</definedName>
    <definedName name="atp" localSheetId="8">#REF!</definedName>
    <definedName name="atp" localSheetId="5">#REF!</definedName>
    <definedName name="atp">#REF!</definedName>
    <definedName name="ATPNOV02" localSheetId="6">#REF!</definedName>
    <definedName name="ATPNOV02" localSheetId="7">#REF!</definedName>
    <definedName name="ATPNOV02" localSheetId="8">#REF!</definedName>
    <definedName name="ATPNOV02" localSheetId="5">#REF!</definedName>
    <definedName name="ATPNOV02">#REF!</definedName>
    <definedName name="AUG" localSheetId="6">#REF!</definedName>
    <definedName name="AUG" localSheetId="7">#REF!</definedName>
    <definedName name="AUG" localSheetId="8">#REF!</definedName>
    <definedName name="AUG" localSheetId="5">#REF!</definedName>
    <definedName name="AUG">#REF!</definedName>
    <definedName name="AUGDATA?" localSheetId="6">#REF!</definedName>
    <definedName name="AUGDATA?" localSheetId="7">#REF!</definedName>
    <definedName name="AUGDATA?" localSheetId="8">#REF!</definedName>
    <definedName name="AUGDATA?" localSheetId="5">#REF!</definedName>
    <definedName name="AUGDATA?">#REF!</definedName>
    <definedName name="august" localSheetId="6">#REF!</definedName>
    <definedName name="august" localSheetId="7">#REF!</definedName>
    <definedName name="august" localSheetId="8">#REF!</definedName>
    <definedName name="august" localSheetId="5">#REF!</definedName>
    <definedName name="august">#REF!</definedName>
    <definedName name="AUST" localSheetId="6">#REF!</definedName>
    <definedName name="AUST" localSheetId="7">#REF!</definedName>
    <definedName name="AUST" localSheetId="8">#REF!</definedName>
    <definedName name="AUST" localSheetId="5">#REF!</definedName>
    <definedName name="AUST">#REF!</definedName>
    <definedName name="AUSTRALIA" localSheetId="6">#REF!</definedName>
    <definedName name="AUSTRALIA" localSheetId="7">#REF!</definedName>
    <definedName name="AUSTRALIA" localSheetId="8">#REF!</definedName>
    <definedName name="AUSTRALIA" localSheetId="5">#REF!</definedName>
    <definedName name="AUSTRALIA">#REF!</definedName>
    <definedName name="AUSTRIA" localSheetId="6">#REF!</definedName>
    <definedName name="AUSTRIA" localSheetId="7">#REF!</definedName>
    <definedName name="AUSTRIA" localSheetId="8">#REF!</definedName>
    <definedName name="AUSTRIA" localSheetId="5">#REF!</definedName>
    <definedName name="AUSTRIA">#REF!</definedName>
    <definedName name="AUTOPRINT_1" localSheetId="6">#REF!</definedName>
    <definedName name="AUTOPRINT_1" localSheetId="7">#REF!</definedName>
    <definedName name="AUTOPRINT_1" localSheetId="8">#REF!</definedName>
    <definedName name="AUTOPRINT_1" localSheetId="5">#REF!</definedName>
    <definedName name="AUTOPRINT_1">#REF!</definedName>
    <definedName name="AUTOPRINT_2" localSheetId="6">#REF!</definedName>
    <definedName name="AUTOPRINT_2" localSheetId="7">#REF!</definedName>
    <definedName name="AUTOPRINT_2" localSheetId="8">#REF!</definedName>
    <definedName name="AUTOPRINT_2" localSheetId="5">#REF!</definedName>
    <definedName name="AUTOPRINT_2">#REF!</definedName>
    <definedName name="avvn" localSheetId="6">#REF!</definedName>
    <definedName name="avvn" localSheetId="7">#REF!</definedName>
    <definedName name="avvn" localSheetId="8">#REF!</definedName>
    <definedName name="avvn" localSheetId="5">#REF!</definedName>
    <definedName name="avvn">#REF!</definedName>
    <definedName name="awa" localSheetId="6">[4]S5_CO_MA!#REF!</definedName>
    <definedName name="awa" localSheetId="7">[4]S5_CO_MA!#REF!</definedName>
    <definedName name="awa" localSheetId="8">[4]S5_CO_MA!#REF!</definedName>
    <definedName name="awa" localSheetId="5">[4]S5_CO_MA!#REF!</definedName>
    <definedName name="awa">[4]S5_CO_MA!#REF!</definedName>
    <definedName name="b" localSheetId="6">#REF!</definedName>
    <definedName name="b" localSheetId="7">#REF!</definedName>
    <definedName name="b" localSheetId="8">#REF!</definedName>
    <definedName name="b" localSheetId="5">#REF!</definedName>
    <definedName name="b">#REF!</definedName>
    <definedName name="B0" localSheetId="6">#REF!</definedName>
    <definedName name="B0" localSheetId="7">#REF!</definedName>
    <definedName name="B0" localSheetId="8">#REF!</definedName>
    <definedName name="B0" localSheetId="5">#REF!</definedName>
    <definedName name="B0">#REF!</definedName>
    <definedName name="bab" localSheetId="6" hidden="1">{"pl_t&amp;d",#N/A,FALSE,"p&amp;l_t&amp;D_01_02 (2)"}</definedName>
    <definedName name="bab" localSheetId="7" hidden="1">{"pl_t&amp;d",#N/A,FALSE,"p&amp;l_t&amp;D_01_02 (2)"}</definedName>
    <definedName name="bab" localSheetId="8" hidden="1">{"pl_t&amp;d",#N/A,FALSE,"p&amp;l_t&amp;D_01_02 (2)"}</definedName>
    <definedName name="bab" hidden="1">{"pl_t&amp;d",#N/A,FALSE,"p&amp;l_t&amp;D_01_02 (2)"}</definedName>
    <definedName name="Bank100" localSheetId="6">#REF!</definedName>
    <definedName name="Bank100" localSheetId="7">#REF!</definedName>
    <definedName name="Bank100" localSheetId="8">#REF!</definedName>
    <definedName name="Bank100" localSheetId="5">#REF!</definedName>
    <definedName name="Bank100">#REF!</definedName>
    <definedName name="Bank100Q" localSheetId="6">#REF!</definedName>
    <definedName name="Bank100Q" localSheetId="7">#REF!</definedName>
    <definedName name="Bank100Q" localSheetId="8">#REF!</definedName>
    <definedName name="Bank100Q" localSheetId="5">#REF!</definedName>
    <definedName name="Bank100Q">#REF!</definedName>
    <definedName name="BASE_YEAR" localSheetId="6">#REF!</definedName>
    <definedName name="BASE_YEAR" localSheetId="7">#REF!</definedName>
    <definedName name="BASE_YEAR" localSheetId="8">#REF!</definedName>
    <definedName name="BASE_YEAR" localSheetId="5">#REF!</definedName>
    <definedName name="BASE_YEAR">#REF!</definedName>
    <definedName name="Base_Yr" localSheetId="7">'[19]Setup Variables'!$D$11</definedName>
    <definedName name="Base_Yr">'[20]Setup Variables'!$D$11</definedName>
    <definedName name="BASIS_YEAR" localSheetId="6">#REF!</definedName>
    <definedName name="BASIS_YEAR" localSheetId="7">#REF!</definedName>
    <definedName name="BASIS_YEAR" localSheetId="8">#REF!</definedName>
    <definedName name="BASIS_YEAR" localSheetId="5">#REF!</definedName>
    <definedName name="BASIS_YEAR">#REF!</definedName>
    <definedName name="bb" localSheetId="6" hidden="1">{"pl_t&amp;d",#N/A,FALSE,"p&amp;l_t&amp;D_01_02 (2)"}</definedName>
    <definedName name="bb" localSheetId="7" hidden="1">{"pl_t&amp;d",#N/A,FALSE,"p&amp;l_t&amp;D_01_02 (2)"}</definedName>
    <definedName name="bb" localSheetId="8" hidden="1">{"pl_t&amp;d",#N/A,FALSE,"p&amp;l_t&amp;D_01_02 (2)"}</definedName>
    <definedName name="bb" hidden="1">{"pl_t&amp;d",#N/A,FALSE,"p&amp;l_t&amp;D_01_02 (2)"}</definedName>
    <definedName name="bdatp" localSheetId="6">#REF!</definedName>
    <definedName name="bdatp" localSheetId="7">#REF!</definedName>
    <definedName name="bdatp" localSheetId="8">#REF!</definedName>
    <definedName name="bdatp" localSheetId="5">#REF!</definedName>
    <definedName name="bdatp">#REF!</definedName>
    <definedName name="bdc" localSheetId="6" hidden="1">{"pl_t&amp;d",#N/A,FALSE,"p&amp;l_t&amp;D_01_02 (2)"}</definedName>
    <definedName name="bdc" localSheetId="7" hidden="1">{"pl_t&amp;d",#N/A,FALSE,"p&amp;l_t&amp;D_01_02 (2)"}</definedName>
    <definedName name="bdc" localSheetId="8" hidden="1">{"pl_t&amp;d",#N/A,FALSE,"p&amp;l_t&amp;D_01_02 (2)"}</definedName>
    <definedName name="bdc" hidden="1">{"pl_t&amp;d",#N/A,FALSE,"p&amp;l_t&amp;D_01_02 (2)"}</definedName>
    <definedName name="bdhydc" localSheetId="6">#REF!</definedName>
    <definedName name="bdhydc" localSheetId="7">#REF!</definedName>
    <definedName name="bdhydc" localSheetId="8">#REF!</definedName>
    <definedName name="bdhydc" localSheetId="5">#REF!</definedName>
    <definedName name="bdhydc">#REF!</definedName>
    <definedName name="bdhydn" localSheetId="6">#REF!</definedName>
    <definedName name="bdhydn" localSheetId="7">#REF!</definedName>
    <definedName name="bdhydn" localSheetId="8">#REF!</definedName>
    <definedName name="bdhydn" localSheetId="5">#REF!</definedName>
    <definedName name="bdhydn">#REF!</definedName>
    <definedName name="bdhyds" localSheetId="6">#REF!</definedName>
    <definedName name="bdhyds" localSheetId="7">#REF!</definedName>
    <definedName name="bdhyds" localSheetId="8">#REF!</definedName>
    <definedName name="bdhyds" localSheetId="5">#REF!</definedName>
    <definedName name="bdhyds">#REF!</definedName>
    <definedName name="bdknl" localSheetId="6">#REF!</definedName>
    <definedName name="bdknl" localSheetId="7">#REF!</definedName>
    <definedName name="bdknl" localSheetId="8">#REF!</definedName>
    <definedName name="bdknl" localSheetId="5">#REF!</definedName>
    <definedName name="bdknl">#REF!</definedName>
    <definedName name="bdmbnr" localSheetId="6">#REF!</definedName>
    <definedName name="bdmbnr" localSheetId="7">#REF!</definedName>
    <definedName name="bdmbnr" localSheetId="8">#REF!</definedName>
    <definedName name="bdmbnr" localSheetId="5">#REF!</definedName>
    <definedName name="bdmbnr">#REF!</definedName>
    <definedName name="bdmdk" localSheetId="6">#REF!</definedName>
    <definedName name="bdmdk" localSheetId="7">#REF!</definedName>
    <definedName name="bdmdk" localSheetId="8">#REF!</definedName>
    <definedName name="bdmdk" localSheetId="5">#REF!</definedName>
    <definedName name="bdmdk">#REF!</definedName>
    <definedName name="bdnlg" localSheetId="6">#REF!</definedName>
    <definedName name="bdnlg" localSheetId="7">#REF!</definedName>
    <definedName name="bdnlg" localSheetId="8">#REF!</definedName>
    <definedName name="bdnlg" localSheetId="5">#REF!</definedName>
    <definedName name="bdnlg">#REF!</definedName>
    <definedName name="bdrrb" localSheetId="6">#REF!</definedName>
    <definedName name="bdrrb" localSheetId="7">#REF!</definedName>
    <definedName name="bdrrb" localSheetId="8">#REF!</definedName>
    <definedName name="bdrrb" localSheetId="5">#REF!</definedName>
    <definedName name="bdrrb">#REF!</definedName>
    <definedName name="bdrrn" localSheetId="6">#REF!</definedName>
    <definedName name="bdrrn" localSheetId="7">#REF!</definedName>
    <definedName name="bdrrn" localSheetId="8">#REF!</definedName>
    <definedName name="bdrrn" localSheetId="5">#REF!</definedName>
    <definedName name="bdrrn">#REF!</definedName>
    <definedName name="bdrrs" localSheetId="6">#REF!</definedName>
    <definedName name="bdrrs" localSheetId="7">#REF!</definedName>
    <definedName name="bdrrs" localSheetId="8">#REF!</definedName>
    <definedName name="bdrrs" localSheetId="5">#REF!</definedName>
    <definedName name="bdrrs">#REF!</definedName>
    <definedName name="Beg_Bal" localSheetId="6">#REF!</definedName>
    <definedName name="Beg_Bal" localSheetId="7">#REF!</definedName>
    <definedName name="Beg_Bal" localSheetId="8">#REF!</definedName>
    <definedName name="Beg_Bal" localSheetId="5">#REF!</definedName>
    <definedName name="Beg_Bal">#REF!</definedName>
    <definedName name="BEGIN" localSheetId="6">#REF!</definedName>
    <definedName name="BEGIN" localSheetId="7">#REF!</definedName>
    <definedName name="BEGIN" localSheetId="8">#REF!</definedName>
    <definedName name="BEGIN" localSheetId="5">#REF!</definedName>
    <definedName name="BEGIN">#REF!</definedName>
    <definedName name="Beurteilung" localSheetId="6">#REF!</definedName>
    <definedName name="Beurteilung" localSheetId="7">#REF!</definedName>
    <definedName name="Beurteilung" localSheetId="8">#REF!</definedName>
    <definedName name="Beurteilung" localSheetId="5">#REF!</definedName>
    <definedName name="Beurteilung">#REF!</definedName>
    <definedName name="BG_Del" hidden="1">15</definedName>
    <definedName name="BG_Ins" hidden="1">4</definedName>
    <definedName name="BG_Mod" hidden="1">6</definedName>
    <definedName name="bhasoodee" localSheetId="7">'[20]Groupings-final'!$A:$IV</definedName>
    <definedName name="bhasoodee">'[21]Groupings-final'!$A:$IV</definedName>
    <definedName name="bi" localSheetId="6">#REF!</definedName>
    <definedName name="bi" localSheetId="7">#REF!</definedName>
    <definedName name="bi" localSheetId="8">#REF!</definedName>
    <definedName name="bi" localSheetId="5">#REF!</definedName>
    <definedName name="bi">#REF!</definedName>
    <definedName name="BILLING_RATE" localSheetId="6">#REF!</definedName>
    <definedName name="BILLING_RATE" localSheetId="7">#REF!</definedName>
    <definedName name="BILLING_RATE" localSheetId="8">#REF!</definedName>
    <definedName name="BILLING_RATE" localSheetId="5">#REF!</definedName>
    <definedName name="BILLING_RATE">#REF!</definedName>
    <definedName name="BillRealYtd" localSheetId="6">#REF!</definedName>
    <definedName name="BillRealYtd" localSheetId="7">#REF!</definedName>
    <definedName name="BillRealYtd" localSheetId="8">#REF!</definedName>
    <definedName name="BillRealYtd" localSheetId="5">#REF!</definedName>
    <definedName name="BillRealYtd">#REF!</definedName>
    <definedName name="Blank3" localSheetId="7" hidden="1">[21]CAP!$AI$6</definedName>
    <definedName name="Blank3" hidden="1">[22]CAP!$AI$6</definedName>
    <definedName name="Blank4" localSheetId="7" hidden="1">[21]CAP!$AJ$6</definedName>
    <definedName name="Blank4" hidden="1">[22]CAP!$AJ$6</definedName>
    <definedName name="Blank5" localSheetId="7" hidden="1">[21]CAP!$AK$6</definedName>
    <definedName name="Blank5" hidden="1">[22]CAP!$AK$6</definedName>
    <definedName name="Blank6" localSheetId="7" hidden="1">[21]CAP!$AL$6</definedName>
    <definedName name="Blank6" hidden="1">[22]CAP!$AL$6</definedName>
    <definedName name="Blank7" localSheetId="7" hidden="1">[21]CAP!$AM$6</definedName>
    <definedName name="Blank7" hidden="1">[22]CAP!$AM$6</definedName>
    <definedName name="Blank8" localSheetId="7" hidden="1">[21]CAP!$AN$6</definedName>
    <definedName name="Blank8" hidden="1">[22]CAP!$AN$6</definedName>
    <definedName name="BLR80IA">#N/A</definedName>
    <definedName name="BlrChemCost" localSheetId="6">#REF!</definedName>
    <definedName name="BlrChemCost" localSheetId="7">#REF!</definedName>
    <definedName name="BlrChemCost" localSheetId="8">#REF!</definedName>
    <definedName name="BlrChemCost" localSheetId="5">#REF!</definedName>
    <definedName name="BlrChemCost">#REF!</definedName>
    <definedName name="bnd" localSheetId="6" hidden="1">{"'Sheet1'!$A$4386:$N$4591"}</definedName>
    <definedName name="bnd" localSheetId="7" hidden="1">{"'Sheet1'!$A$4386:$N$4591"}</definedName>
    <definedName name="bnd" localSheetId="8" hidden="1">{"'Sheet1'!$A$4386:$N$4591"}</definedName>
    <definedName name="bnd" hidden="1">{"'Sheet1'!$A$4386:$N$4591"}</definedName>
    <definedName name="bns" localSheetId="6" hidden="1">{"'Sheet1'!$A$4386:$N$4591"}</definedName>
    <definedName name="bns" localSheetId="7" hidden="1">{"'Sheet1'!$A$4386:$N$4591"}</definedName>
    <definedName name="bns" localSheetId="8" hidden="1">{"'Sheet1'!$A$4386:$N$4591"}</definedName>
    <definedName name="bns" hidden="1">{"'Sheet1'!$A$4386:$N$4591"}</definedName>
    <definedName name="Bonus" localSheetId="6">#REF!</definedName>
    <definedName name="Bonus" localSheetId="7">#REF!</definedName>
    <definedName name="Bonus" localSheetId="8">#REF!</definedName>
    <definedName name="Bonus" localSheetId="5">#REF!</definedName>
    <definedName name="Bonus">#REF!</definedName>
    <definedName name="BonusFee" localSheetId="6">#REF!</definedName>
    <definedName name="BonusFee" localSheetId="7">#REF!</definedName>
    <definedName name="BonusFee" localSheetId="8">#REF!</definedName>
    <definedName name="BonusFee" localSheetId="5">#REF!</definedName>
    <definedName name="BonusFee">#REF!</definedName>
    <definedName name="book" localSheetId="6" hidden="1">{"pl_t&amp;d",#N/A,FALSE,"p&amp;l_t&amp;D_01_02 (2)"}</definedName>
    <definedName name="book" localSheetId="7" hidden="1">{"pl_t&amp;d",#N/A,FALSE,"p&amp;l_t&amp;D_01_02 (2)"}</definedName>
    <definedName name="book" localSheetId="8" hidden="1">{"pl_t&amp;d",#N/A,FALSE,"p&amp;l_t&amp;D_01_02 (2)"}</definedName>
    <definedName name="book" hidden="1">{"pl_t&amp;d",#N/A,FALSE,"p&amp;l_t&amp;D_01_02 (2)"}</definedName>
    <definedName name="Breakdowns" localSheetId="6" hidden="1">{"pl_t&amp;d",#N/A,FALSE,"p&amp;l_t&amp;D_01_02 (2)"}</definedName>
    <definedName name="Breakdowns" localSheetId="7" hidden="1">{"pl_t&amp;d",#N/A,FALSE,"p&amp;l_t&amp;D_01_02 (2)"}</definedName>
    <definedName name="Breakdowns" localSheetId="8" hidden="1">{"pl_t&amp;d",#N/A,FALSE,"p&amp;l_t&amp;D_01_02 (2)"}</definedName>
    <definedName name="Breakdowns" hidden="1">{"pl_t&amp;d",#N/A,FALSE,"p&amp;l_t&amp;D_01_02 (2)"}</definedName>
    <definedName name="bs" localSheetId="6">#REF!</definedName>
    <definedName name="bs" localSheetId="7">#REF!</definedName>
    <definedName name="bs" localSheetId="8">#REF!</definedName>
    <definedName name="bs" localSheetId="5">#REF!</definedName>
    <definedName name="bs">#REF!</definedName>
    <definedName name="BSAssets" localSheetId="6">#REF!</definedName>
    <definedName name="BSAssets" localSheetId="7">#REF!</definedName>
    <definedName name="BSAssets" localSheetId="8">#REF!</definedName>
    <definedName name="BSAssets" localSheetId="5">#REF!</definedName>
    <definedName name="BSAssets">#REF!</definedName>
    <definedName name="BSGROUP" localSheetId="6">#REF!</definedName>
    <definedName name="BSGROUP" localSheetId="7">#REF!</definedName>
    <definedName name="BSGROUP" localSheetId="8">#REF!</definedName>
    <definedName name="BSGROUP" localSheetId="5">#REF!</definedName>
    <definedName name="BSGROUP">#REF!</definedName>
    <definedName name="BSLiabilities" localSheetId="6">#REF!</definedName>
    <definedName name="BSLiabilities" localSheetId="7">#REF!</definedName>
    <definedName name="BSLiabilities" localSheetId="8">#REF!</definedName>
    <definedName name="BSLiabilities" localSheetId="5">#REF!</definedName>
    <definedName name="BSLiabilities">#REF!</definedName>
    <definedName name="BUDGET_YEAR" localSheetId="6">#REF!</definedName>
    <definedName name="BUDGET_YEAR" localSheetId="7">#REF!</definedName>
    <definedName name="BUDGET_YEAR" localSheetId="8">#REF!</definedName>
    <definedName name="BUDGET_YEAR" localSheetId="5">#REF!</definedName>
    <definedName name="BUDGET_YEAR">#REF!</definedName>
    <definedName name="BUILDING" localSheetId="7">[22]Criteria!$C$17:$C$21</definedName>
    <definedName name="BUILDING">[23]Criteria!$C$17:$C$21</definedName>
    <definedName name="BuiltIn_Print_Area" localSheetId="6">#REF!</definedName>
    <definedName name="BuiltIn_Print_Area" localSheetId="7">#REF!</definedName>
    <definedName name="BuiltIn_Print_Area" localSheetId="8">#REF!</definedName>
    <definedName name="BuiltIn_Print_Area" localSheetId="5">#REF!</definedName>
    <definedName name="BuiltIn_Print_Area">#REF!</definedName>
    <definedName name="BuiltIn_Print_Area___0" localSheetId="6">#REF!</definedName>
    <definedName name="BuiltIn_Print_Area___0" localSheetId="7">#REF!</definedName>
    <definedName name="BuiltIn_Print_Area___0" localSheetId="8">#REF!</definedName>
    <definedName name="BuiltIn_Print_Area___0" localSheetId="5">#REF!</definedName>
    <definedName name="BuiltIn_Print_Area___0">#REF!</definedName>
    <definedName name="BuiltIn_Print_Area___11___0" localSheetId="6">#REF!</definedName>
    <definedName name="BuiltIn_Print_Area___11___0" localSheetId="7">#REF!</definedName>
    <definedName name="BuiltIn_Print_Area___11___0" localSheetId="8">#REF!</definedName>
    <definedName name="BuiltIn_Print_Area___11___0" localSheetId="5">#REF!</definedName>
    <definedName name="BuiltIn_Print_Area___11___0">#REF!</definedName>
    <definedName name="BuiltIn_Print_Area___12___0" localSheetId="6">#REF!</definedName>
    <definedName name="BuiltIn_Print_Area___12___0" localSheetId="7">#REF!</definedName>
    <definedName name="BuiltIn_Print_Area___12___0" localSheetId="8">#REF!</definedName>
    <definedName name="BuiltIn_Print_Area___12___0" localSheetId="5">#REF!</definedName>
    <definedName name="BuiltIn_Print_Area___12___0">#REF!</definedName>
    <definedName name="BuiltIn_Print_Area___12___0_22" localSheetId="6">#REF!</definedName>
    <definedName name="BuiltIn_Print_Area___12___0_22" localSheetId="7">#REF!</definedName>
    <definedName name="BuiltIn_Print_Area___12___0_22" localSheetId="8">#REF!</definedName>
    <definedName name="BuiltIn_Print_Area___12___0_22" localSheetId="5">#REF!</definedName>
    <definedName name="BuiltIn_Print_Area___12___0_22">#REF!</definedName>
    <definedName name="BuiltIn_Print_Area___12___0_34" localSheetId="6">#REF!</definedName>
    <definedName name="BuiltIn_Print_Area___12___0_34" localSheetId="7">#REF!</definedName>
    <definedName name="BuiltIn_Print_Area___12___0_34" localSheetId="8">#REF!</definedName>
    <definedName name="BuiltIn_Print_Area___12___0_34" localSheetId="5">#REF!</definedName>
    <definedName name="BuiltIn_Print_Area___12___0_34">#REF!</definedName>
    <definedName name="BuiltIn_Print_Area___14___0" localSheetId="6">#REF!</definedName>
    <definedName name="BuiltIn_Print_Area___14___0" localSheetId="7">#REF!</definedName>
    <definedName name="BuiltIn_Print_Area___14___0" localSheetId="8">#REF!</definedName>
    <definedName name="BuiltIn_Print_Area___14___0" localSheetId="5">#REF!</definedName>
    <definedName name="BuiltIn_Print_Area___14___0">#REF!</definedName>
    <definedName name="BuiltIn_Print_Area___15___0" localSheetId="6">#REF!</definedName>
    <definedName name="BuiltIn_Print_Area___15___0" localSheetId="7">#REF!</definedName>
    <definedName name="BuiltIn_Print_Area___15___0" localSheetId="8">#REF!</definedName>
    <definedName name="BuiltIn_Print_Area___15___0" localSheetId="5">#REF!</definedName>
    <definedName name="BuiltIn_Print_Area___15___0">#REF!</definedName>
    <definedName name="BuiltIn_Print_Area___4___0" localSheetId="6">#REF!</definedName>
    <definedName name="BuiltIn_Print_Area___4___0" localSheetId="7">#REF!</definedName>
    <definedName name="BuiltIn_Print_Area___4___0" localSheetId="8">#REF!</definedName>
    <definedName name="BuiltIn_Print_Area___4___0" localSheetId="5">#REF!</definedName>
    <definedName name="BuiltIn_Print_Area___4___0">#REF!</definedName>
    <definedName name="BuiltIn_Print_Area___7" localSheetId="6">#REF!</definedName>
    <definedName name="BuiltIn_Print_Area___7" localSheetId="7">#REF!</definedName>
    <definedName name="BuiltIn_Print_Area___7" localSheetId="8">#REF!</definedName>
    <definedName name="BuiltIn_Print_Area___7" localSheetId="5">#REF!</definedName>
    <definedName name="BuiltIn_Print_Area___7">#REF!</definedName>
    <definedName name="BuiltIn_Print_Area___7___0">"$adv_02.$A$#REF!:$adv_02.$C$#REF!"</definedName>
    <definedName name="BuiltIn_Print_Titles" localSheetId="6">#REF!</definedName>
    <definedName name="BuiltIn_Print_Titles" localSheetId="7">#REF!</definedName>
    <definedName name="BuiltIn_Print_Titles" localSheetId="8">#REF!</definedName>
    <definedName name="BuiltIn_Print_Titles" localSheetId="5">#REF!</definedName>
    <definedName name="BuiltIn_Print_Titles">#REF!</definedName>
    <definedName name="BuiltIn_Print_Titles___0" localSheetId="6">#REF!</definedName>
    <definedName name="BuiltIn_Print_Titles___0" localSheetId="7">#REF!</definedName>
    <definedName name="BuiltIn_Print_Titles___0" localSheetId="8">#REF!</definedName>
    <definedName name="BuiltIn_Print_Titles___0" localSheetId="5">#REF!</definedName>
    <definedName name="BuiltIn_Print_Titles___0">#REF!</definedName>
    <definedName name="burnt" localSheetId="6" hidden="1">{"pl_td_01_02",#N/A,FALSE,"p&amp;l_t&amp;D_01_02 (2)"}</definedName>
    <definedName name="burnt" localSheetId="7" hidden="1">{"pl_td_01_02",#N/A,FALSE,"p&amp;l_t&amp;D_01_02 (2)"}</definedName>
    <definedName name="burnt" localSheetId="8" hidden="1">{"pl_td_01_02",#N/A,FALSE,"p&amp;l_t&amp;D_01_02 (2)"}</definedName>
    <definedName name="burnt" hidden="1">{"pl_td_01_02",#N/A,FALSE,"p&amp;l_t&amp;D_01_02 (2)"}</definedName>
    <definedName name="Business_Unit" localSheetId="6">[24]RevenueInput!#REF!</definedName>
    <definedName name="Business_Unit" localSheetId="7">[23]RevenueInput!#REF!</definedName>
    <definedName name="Business_Unit" localSheetId="8">[24]RevenueInput!#REF!</definedName>
    <definedName name="Business_Unit" localSheetId="5">[24]RevenueInput!#REF!</definedName>
    <definedName name="Business_Unit">[24]RevenueInput!#REF!</definedName>
    <definedName name="Button1_Click">#N/A</definedName>
    <definedName name="Button2_Click">#N/A</definedName>
    <definedName name="C_">#N/A</definedName>
    <definedName name="c_1" localSheetId="7">'[24]C-1'!$G$36</definedName>
    <definedName name="c_1">'[25]C-1'!$G$36</definedName>
    <definedName name="c_10" localSheetId="7">'[24]C-10'!$G$54</definedName>
    <definedName name="c_10">'[25]C-10'!$G$54</definedName>
    <definedName name="c_11" localSheetId="7">'[24]C-11'!$G$20</definedName>
    <definedName name="c_11">'[25]C-11'!$G$20</definedName>
    <definedName name="c_12" localSheetId="7">'[24]C-12'!$G$12</definedName>
    <definedName name="c_12">'[25]C-12'!$G$12</definedName>
    <definedName name="c_2" localSheetId="7">'[24]C-2'!$G$35</definedName>
    <definedName name="c_2">'[25]C-2'!$G$35</definedName>
    <definedName name="c_3" localSheetId="7">'[24]C-3'!$G$23</definedName>
    <definedName name="c_3">'[25]C-3'!$G$23</definedName>
    <definedName name="c_4" localSheetId="7">'[24]C-4'!$G$24</definedName>
    <definedName name="c_4">'[25]C-4'!$G$24</definedName>
    <definedName name="c_5" localSheetId="7">'[24]C-5'!$G$25</definedName>
    <definedName name="c_5">'[25]C-5'!$G$25</definedName>
    <definedName name="c_5a" localSheetId="7">'[24]C-5A'!$G$22</definedName>
    <definedName name="c_5a">'[25]C-5A'!$G$22</definedName>
    <definedName name="c_6" localSheetId="7">'[24]C-6'!$G$49</definedName>
    <definedName name="c_6">'[25]C-6'!$G$49</definedName>
    <definedName name="c_6a" localSheetId="7">'[24]C-6A'!$G$48</definedName>
    <definedName name="c_6a">'[25]C-6A'!$G$48</definedName>
    <definedName name="c_7" localSheetId="7">'[24]C-7'!$H$40</definedName>
    <definedName name="c_7">'[25]C-7'!$H$40</definedName>
    <definedName name="c_8" localSheetId="7">'[24]C-8'!$G$31</definedName>
    <definedName name="c_8">'[25]C-8'!$G$31</definedName>
    <definedName name="c_9" localSheetId="7">'[24]C-9'!$G$32</definedName>
    <definedName name="c_9">'[25]C-9'!$G$32</definedName>
    <definedName name="CAPAPR" localSheetId="6">[1]Sheet1!#REF!</definedName>
    <definedName name="CAPAPR" localSheetId="7">[1]Sheet1!#REF!</definedName>
    <definedName name="CAPAPR" localSheetId="8">[1]Sheet1!#REF!</definedName>
    <definedName name="CAPAPR" localSheetId="5">[1]Sheet1!#REF!</definedName>
    <definedName name="CAPAPR">[1]Sheet1!#REF!</definedName>
    <definedName name="CAPAUG" localSheetId="6">[1]Sheet1!#REF!</definedName>
    <definedName name="CAPAUG" localSheetId="7">[1]Sheet1!#REF!</definedName>
    <definedName name="CAPAUG" localSheetId="8">[1]Sheet1!#REF!</definedName>
    <definedName name="CAPAUG" localSheetId="5">[1]Sheet1!#REF!</definedName>
    <definedName name="CAPAUG">[1]Sheet1!#REF!</definedName>
    <definedName name="CAPDEC" localSheetId="6">[1]Sheet1!#REF!</definedName>
    <definedName name="CAPDEC" localSheetId="7">[1]Sheet1!#REF!</definedName>
    <definedName name="CAPDEC" localSheetId="8">[1]Sheet1!#REF!</definedName>
    <definedName name="CAPDEC" localSheetId="5">[1]Sheet1!#REF!</definedName>
    <definedName name="CAPDEC">[1]Sheet1!#REF!</definedName>
    <definedName name="CAPFEB" localSheetId="6">[1]Sheet1!#REF!</definedName>
    <definedName name="CAPFEB" localSheetId="7">[1]Sheet1!#REF!</definedName>
    <definedName name="CAPFEB" localSheetId="8">[1]Sheet1!#REF!</definedName>
    <definedName name="CAPFEB" localSheetId="5">[1]Sheet1!#REF!</definedName>
    <definedName name="CAPFEB">[1]Sheet1!#REF!</definedName>
    <definedName name="CapitalGains_exempt_PrintArea" localSheetId="6">#REF!</definedName>
    <definedName name="CapitalGains_exempt_PrintArea" localSheetId="7">#REF!</definedName>
    <definedName name="CapitalGains_exempt_PrintArea" localSheetId="8">#REF!</definedName>
    <definedName name="CapitalGains_exempt_PrintArea" localSheetId="5">#REF!</definedName>
    <definedName name="CapitalGains_exempt_PrintArea">#REF!</definedName>
    <definedName name="CapitalGains_taxable_PrintArea" localSheetId="6">#REF!</definedName>
    <definedName name="CapitalGains_taxable_PrintArea" localSheetId="7">#REF!</definedName>
    <definedName name="CapitalGains_taxable_PrintArea" localSheetId="8">#REF!</definedName>
    <definedName name="CapitalGains_taxable_PrintArea" localSheetId="5">#REF!</definedName>
    <definedName name="CapitalGains_taxable_PrintArea">#REF!</definedName>
    <definedName name="CAPJAN" localSheetId="6">[1]Sheet1!#REF!</definedName>
    <definedName name="CAPJAN" localSheetId="7">[1]Sheet1!#REF!</definedName>
    <definedName name="CAPJAN" localSheetId="8">[1]Sheet1!#REF!</definedName>
    <definedName name="CAPJAN" localSheetId="5">[1]Sheet1!#REF!</definedName>
    <definedName name="CAPJAN">[1]Sheet1!#REF!</definedName>
    <definedName name="CAPJUL" localSheetId="6">[1]Sheet1!#REF!</definedName>
    <definedName name="CAPJUL" localSheetId="7">[1]Sheet1!#REF!</definedName>
    <definedName name="CAPJUL" localSheetId="8">[1]Sheet1!#REF!</definedName>
    <definedName name="CAPJUL" localSheetId="5">[1]Sheet1!#REF!</definedName>
    <definedName name="CAPJUL">[1]Sheet1!#REF!</definedName>
    <definedName name="CAPJUN" localSheetId="6">[1]Sheet1!#REF!</definedName>
    <definedName name="CAPJUN" localSheetId="7">[1]Sheet1!#REF!</definedName>
    <definedName name="CAPJUN" localSheetId="8">[1]Sheet1!#REF!</definedName>
    <definedName name="CAPJUN" localSheetId="5">[1]Sheet1!#REF!</definedName>
    <definedName name="CAPJUN">[1]Sheet1!#REF!</definedName>
    <definedName name="CAPMAR" localSheetId="6">[1]Sheet1!#REF!</definedName>
    <definedName name="CAPMAR" localSheetId="7">[1]Sheet1!#REF!</definedName>
    <definedName name="CAPMAR" localSheetId="8">[1]Sheet1!#REF!</definedName>
    <definedName name="CAPMAR" localSheetId="5">[1]Sheet1!#REF!</definedName>
    <definedName name="CAPMAR">[1]Sheet1!#REF!</definedName>
    <definedName name="CAPMAY" localSheetId="6">[1]Sheet1!#REF!</definedName>
    <definedName name="CAPMAY" localSheetId="7">[1]Sheet1!#REF!</definedName>
    <definedName name="CAPMAY" localSheetId="8">[1]Sheet1!#REF!</definedName>
    <definedName name="CAPMAY" localSheetId="5">[1]Sheet1!#REF!</definedName>
    <definedName name="CAPMAY">[1]Sheet1!#REF!</definedName>
    <definedName name="CAPNOV" localSheetId="6">[1]Sheet1!#REF!</definedName>
    <definedName name="CAPNOV" localSheetId="7">[1]Sheet1!#REF!</definedName>
    <definedName name="CAPNOV" localSheetId="8">[1]Sheet1!#REF!</definedName>
    <definedName name="CAPNOV" localSheetId="5">[1]Sheet1!#REF!</definedName>
    <definedName name="CAPNOV">[1]Sheet1!#REF!</definedName>
    <definedName name="CAPOCT" localSheetId="6">[1]Sheet1!#REF!</definedName>
    <definedName name="CAPOCT" localSheetId="7">[1]Sheet1!#REF!</definedName>
    <definedName name="CAPOCT" localSheetId="8">[1]Sheet1!#REF!</definedName>
    <definedName name="CAPOCT" localSheetId="5">[1]Sheet1!#REF!</definedName>
    <definedName name="CAPOCT">[1]Sheet1!#REF!</definedName>
    <definedName name="CAPSEP" localSheetId="6">[1]Sheet1!#REF!</definedName>
    <definedName name="CAPSEP" localSheetId="7">[1]Sheet1!#REF!</definedName>
    <definedName name="CAPSEP" localSheetId="8">[1]Sheet1!#REF!</definedName>
    <definedName name="CAPSEP" localSheetId="5">[1]Sheet1!#REF!</definedName>
    <definedName name="CAPSEP">[1]Sheet1!#REF!</definedName>
    <definedName name="cARRY" localSheetId="6">#REF!</definedName>
    <definedName name="cARRY" localSheetId="7">#REF!</definedName>
    <definedName name="cARRY" localSheetId="8">#REF!</definedName>
    <definedName name="cARRY" localSheetId="5">#REF!</definedName>
    <definedName name="cARRY">#REF!</definedName>
    <definedName name="carryforw" localSheetId="6">#REF!</definedName>
    <definedName name="carryforw" localSheetId="7">#REF!</definedName>
    <definedName name="carryforw" localSheetId="8">#REF!</definedName>
    <definedName name="carryforw" localSheetId="5">#REF!</definedName>
    <definedName name="carryforw">#REF!</definedName>
    <definedName name="CASE" localSheetId="6" hidden="1">{"pl_t&amp;d",#N/A,FALSE,"p&amp;l_t&amp;D_01_02 (2)"}</definedName>
    <definedName name="CASE" localSheetId="7" hidden="1">{"pl_t&amp;d",#N/A,FALSE,"p&amp;l_t&amp;D_01_02 (2)"}</definedName>
    <definedName name="CASE" localSheetId="8" hidden="1">{"pl_t&amp;d",#N/A,FALSE,"p&amp;l_t&amp;D_01_02 (2)"}</definedName>
    <definedName name="CASE" hidden="1">{"pl_t&amp;d",#N/A,FALSE,"p&amp;l_t&amp;D_01_02 (2)"}</definedName>
    <definedName name="Cashflow" localSheetId="6" hidden="1">{#N/A,#N/A,FALSE,"Aging Summary";#N/A,#N/A,FALSE,"Ratio Analysis";#N/A,#N/A,FALSE,"Test 120 Day Accts";#N/A,#N/A,FALSE,"Tickmarks"}</definedName>
    <definedName name="Cashflow" localSheetId="7" hidden="1">{#N/A,#N/A,FALSE,"Aging Summary";#N/A,#N/A,FALSE,"Ratio Analysis";#N/A,#N/A,FALSE,"Test 120 Day Accts";#N/A,#N/A,FALSE,"Tickmarks"}</definedName>
    <definedName name="Cashflow" localSheetId="8" hidden="1">{#N/A,#N/A,FALSE,"Aging Summary";#N/A,#N/A,FALSE,"Ratio Analysis";#N/A,#N/A,FALSE,"Test 120 Day Accts";#N/A,#N/A,FALSE,"Tickmarks"}</definedName>
    <definedName name="Cashflow" hidden="1">{#N/A,#N/A,FALSE,"Aging Summary";#N/A,#N/A,FALSE,"Ratio Analysis";#N/A,#N/A,FALSE,"Test 120 Day Accts";#N/A,#N/A,FALSE,"Tickmarks"}</definedName>
    <definedName name="Cashflowa" localSheetId="6">#REF!</definedName>
    <definedName name="Cashflowa" localSheetId="7">#REF!</definedName>
    <definedName name="Cashflowa" localSheetId="8">#REF!</definedName>
    <definedName name="Cashflowa" localSheetId="5">#REF!</definedName>
    <definedName name="Cashflowa">#REF!</definedName>
    <definedName name="CATEGORY_HEADER" localSheetId="6">#REF!</definedName>
    <definedName name="CATEGORY_HEADER" localSheetId="7">#REF!</definedName>
    <definedName name="CATEGORY_HEADER" localSheetId="8">#REF!</definedName>
    <definedName name="CATEGORY_HEADER" localSheetId="5">#REF!</definedName>
    <definedName name="CATEGORY_HEADER">#REF!</definedName>
    <definedName name="cb_sChart10D6460A_opts" hidden="1">"1, 1, 1, False, 2, True, False, , 0, False, False, 1, 1"</definedName>
    <definedName name="cb_sChart10D65256_opts" hidden="1">"1, 1, 1, False, 2, True, False, , 0, False, False, 1, 1"</definedName>
    <definedName name="cb_sChart10D653EB_opts" hidden="1">"1, 1, 1, False, 2, True, False, , 0, False, False, 1, 1"</definedName>
    <definedName name="cb_sChart10D65893_opts" hidden="1">"1, 1, 1, False, 2, True, False, , 0, False, False, 1, 1"</definedName>
    <definedName name="cb_sChartEE4CE1B_opts" hidden="1">"1, 4, 1, False, 2, False, False, , 0, False, False, 1, 1"</definedName>
    <definedName name="cb_sChartEE4CF99_opts" hidden="1">"1, 1, 1, False, 2, False, False, , 0, False, False, 1, 1"</definedName>
    <definedName name="cb_sChartEE4DD06_opts" hidden="1">"1, 1, 1, False, 2, False, False, , 0, False, False, 1, 2"</definedName>
    <definedName name="cb_sChartEE4E93B_opts" hidden="1">"1, 1, 1, False, 2, False, False, , 0, False, False, 1, 1"</definedName>
    <definedName name="cb_sChartEE51E95_opts" hidden="1">"1, 1, 1, False, 2, False, False, , 0, False, False, 1, 1"</definedName>
    <definedName name="cb_sChartEED7645_opts" hidden="1">"1, 1, 1, False, 2, False, False, , 0, False, False, 1, 1"</definedName>
    <definedName name="cb_sChartEEDA195_opts" hidden="1">"1, 1, 1, False, 2, False, False, , 0, False, False, 1, 1"</definedName>
    <definedName name="cb_sChartEEDC338_opts" hidden="1">"1, 1, 1, False, 2, False, False, , 0, False, False, 1, 1"</definedName>
    <definedName name="cb_sChartEEDEDB8_opts" hidden="1">"1, 1, 1, False, 2, False, False, , 0, False, True, 1, 1"</definedName>
    <definedName name="cb_sChartEEDEE5A_opts" hidden="1">"1, 3, 1, False, 2, True, False, , 0, False, True, 1, 1"</definedName>
    <definedName name="cb_sChartEEDF178_opts" hidden="1">"1, 3, 1, False, 2, False, False, , 0, False, True, 1, 1"</definedName>
    <definedName name="cb_sChartF6A6B11_opts" hidden="1">"1, 1, 1, False, 2, True, False, , 0, False, False, 1, 1"</definedName>
    <definedName name="cb_sChartFD191DC_opts" hidden="1">"1, 3, 1, False, 2, True, False, , 0, False, True, 1, 1"</definedName>
    <definedName name="cb_sChartFD1A245_opts" hidden="1">"1, 3, 1, False, 2, True, False, , 0, False, True, 1, 1"</definedName>
    <definedName name="cb_sChartFD3F0E9_opts" hidden="1">"1, 3, 1, False, 2, True, False, , 0, False, False, 1, 1"</definedName>
    <definedName name="cb_sChartFD3F27E_opts" hidden="1">"1, 3, 1, False, 2, True, False, , 0, False, True, 1, 1"</definedName>
    <definedName name="cb_sChartFD58483_opts" hidden="1">"1, 1, 1, False, 2, True, False, , 0, False, False, 1, 1"</definedName>
    <definedName name="cb_sChartFD5C4CD_opts" hidden="1">"1, 1, 1, False, 2, True, False, , 0, False, False, 1, 1"</definedName>
    <definedName name="cb_sChartFD5D4CE_opts" hidden="1">"1, 1, 1, False, 2, True, False, , 0, False, False, 1, 1"</definedName>
    <definedName name="cb_sChartFD5DF34_opts" hidden="1">"1, 1, 1, False, 2, True, False, , 0, False, False, 1, 1"</definedName>
    <definedName name="cb_sChartFD5EFC0_opts" hidden="1">"1, 1, 1, False, 2, True, False, , 0, False, False, 1, 1"</definedName>
    <definedName name="cb_sChartFD5FDB9_opts" hidden="1">"1, 1, 1, False, 2, True, False, , 0, False, False, 1, 1"</definedName>
    <definedName name="cb_sChartFE54712_opts" hidden="1">"1, 3, 1, False, 2, True, False, , 0, False, True, 1, 1"</definedName>
    <definedName name="cbbg" localSheetId="6">#REF!</definedName>
    <definedName name="cbbg" localSheetId="7">#REF!</definedName>
    <definedName name="cbbg" localSheetId="8">#REF!</definedName>
    <definedName name="cbbg" localSheetId="5">#REF!</definedName>
    <definedName name="cbbg">#REF!</definedName>
    <definedName name="cbcb" localSheetId="6" hidden="1">{"'Sheet1'!$A$4386:$N$4591"}</definedName>
    <definedName name="cbcb" localSheetId="7" hidden="1">{"'Sheet1'!$A$4386:$N$4591"}</definedName>
    <definedName name="cbcb" localSheetId="8" hidden="1">{"'Sheet1'!$A$4386:$N$4591"}</definedName>
    <definedName name="cbcb" hidden="1">{"'Sheet1'!$A$4386:$N$4591"}</definedName>
    <definedName name="cbcvb" localSheetId="6">#REF!</definedName>
    <definedName name="cbcvb" localSheetId="7">#REF!</definedName>
    <definedName name="cbcvb" localSheetId="8">#REF!</definedName>
    <definedName name="cbcvb" localSheetId="5">#REF!</definedName>
    <definedName name="cbcvb">#REF!</definedName>
    <definedName name="cc" localSheetId="6" hidden="1">{"pl_t&amp;d",#N/A,FALSE,"p&amp;l_t&amp;D_01_02 (2)"}</definedName>
    <definedName name="cc" localSheetId="7" hidden="1">{"pl_t&amp;d",#N/A,FALSE,"p&amp;l_t&amp;D_01_02 (2)"}</definedName>
    <definedName name="cc" localSheetId="8" hidden="1">{"pl_t&amp;d",#N/A,FALSE,"p&amp;l_t&amp;D_01_02 (2)"}</definedName>
    <definedName name="cc" hidden="1">{"pl_t&amp;d",#N/A,FALSE,"p&amp;l_t&amp;D_01_02 (2)"}</definedName>
    <definedName name="ccc" localSheetId="6" hidden="1">{#N/A,#N/A,FALSE,"1.1";#N/A,#N/A,FALSE,"1.1a";#N/A,#N/A,FALSE,"1.1b";#N/A,#N/A,FALSE,"1.1c";#N/A,#N/A,FALSE,"1.1e";#N/A,#N/A,FALSE,"1.1f";#N/A,#N/A,FALSE,"1.1g";#N/A,#N/A,FALSE,"1.1h_T";#N/A,#N/A,FALSE,"1.1h_D";#N/A,#N/A,FALSE,"1.2";#N/A,#N/A,FALSE,"1.3";#N/A,#N/A,FALSE,"1.3b";#N/A,#N/A,FALSE,"1.4";#N/A,#N/A,FALSE,"1.5";#N/A,#N/A,FALSE,"1.6";#N/A,#N/A,FALSE,"2.1";#N/A,#N/A,FALSE,"SOD";#N/A,#N/A,FALSE,"OL";#N/A,#N/A,FALSE,"CF"}</definedName>
    <definedName name="ccc" localSheetId="7" hidden="1">{#N/A,#N/A,FALSE,"1.1";#N/A,#N/A,FALSE,"1.1a";#N/A,#N/A,FALSE,"1.1b";#N/A,#N/A,FALSE,"1.1c";#N/A,#N/A,FALSE,"1.1e";#N/A,#N/A,FALSE,"1.1f";#N/A,#N/A,FALSE,"1.1g";#N/A,#N/A,FALSE,"1.1h_T";#N/A,#N/A,FALSE,"1.1h_D";#N/A,#N/A,FALSE,"1.2";#N/A,#N/A,FALSE,"1.3";#N/A,#N/A,FALSE,"1.3b";#N/A,#N/A,FALSE,"1.4";#N/A,#N/A,FALSE,"1.5";#N/A,#N/A,FALSE,"1.6";#N/A,#N/A,FALSE,"2.1";#N/A,#N/A,FALSE,"SOD";#N/A,#N/A,FALSE,"OL";#N/A,#N/A,FALSE,"CF"}</definedName>
    <definedName name="ccc" localSheetId="8" hidden="1">{#N/A,#N/A,FALSE,"1.1";#N/A,#N/A,FALSE,"1.1a";#N/A,#N/A,FALSE,"1.1b";#N/A,#N/A,FALSE,"1.1c";#N/A,#N/A,FALSE,"1.1e";#N/A,#N/A,FALSE,"1.1f";#N/A,#N/A,FALSE,"1.1g";#N/A,#N/A,FALSE,"1.1h_T";#N/A,#N/A,FALSE,"1.1h_D";#N/A,#N/A,FALSE,"1.2";#N/A,#N/A,FALSE,"1.3";#N/A,#N/A,FALSE,"1.3b";#N/A,#N/A,FALSE,"1.4";#N/A,#N/A,FALSE,"1.5";#N/A,#N/A,FALSE,"1.6";#N/A,#N/A,FALSE,"2.1";#N/A,#N/A,FALSE,"SOD";#N/A,#N/A,FALSE,"OL";#N/A,#N/A,FALSE,"CF"}</definedName>
    <definedName name="ccc" hidden="1">{#N/A,#N/A,FALSE,"1.1";#N/A,#N/A,FALSE,"1.1a";#N/A,#N/A,FALSE,"1.1b";#N/A,#N/A,FALSE,"1.1c";#N/A,#N/A,FALSE,"1.1e";#N/A,#N/A,FALSE,"1.1f";#N/A,#N/A,FALSE,"1.1g";#N/A,#N/A,FALSE,"1.1h_T";#N/A,#N/A,FALSE,"1.1h_D";#N/A,#N/A,FALSE,"1.2";#N/A,#N/A,FALSE,"1.3";#N/A,#N/A,FALSE,"1.3b";#N/A,#N/A,FALSE,"1.4";#N/A,#N/A,FALSE,"1.5";#N/A,#N/A,FALSE,"1.6";#N/A,#N/A,FALSE,"2.1";#N/A,#N/A,FALSE,"SOD";#N/A,#N/A,FALSE,"OL";#N/A,#N/A,FALSE,"CF"}</definedName>
    <definedName name="cccc" localSheetId="6">'[3]cash budget'!#REF!</definedName>
    <definedName name="cccc" localSheetId="7">'[3]cash budget'!#REF!</definedName>
    <definedName name="cccc" localSheetId="8">'[3]cash budget'!#REF!</definedName>
    <definedName name="cccc" localSheetId="5">'[3]cash budget'!#REF!</definedName>
    <definedName name="cccc">'[3]cash budget'!#REF!</definedName>
    <definedName name="ccodes" localSheetId="6">#REF!</definedName>
    <definedName name="ccodes" localSheetId="7">#REF!</definedName>
    <definedName name="ccodes" localSheetId="8">#REF!</definedName>
    <definedName name="ccodes" localSheetId="5">#REF!</definedName>
    <definedName name="ccodes">#REF!</definedName>
    <definedName name="CF" localSheetId="6">#REF!</definedName>
    <definedName name="CF" localSheetId="7">#REF!</definedName>
    <definedName name="CF" localSheetId="8">#REF!</definedName>
    <definedName name="CF" localSheetId="5">#REF!</definedName>
    <definedName name="CF">#REF!</definedName>
    <definedName name="CFSC" localSheetId="6">#REF!</definedName>
    <definedName name="CFSC" localSheetId="7">#REF!</definedName>
    <definedName name="CFSC" localSheetId="8">#REF!</definedName>
    <definedName name="CFSC" localSheetId="5">#REF!</definedName>
    <definedName name="CFSC">#REF!</definedName>
    <definedName name="CGTScale" localSheetId="6">#REF!</definedName>
    <definedName name="CGTScale" localSheetId="7">#REF!</definedName>
    <definedName name="CGTScale" localSheetId="8">#REF!</definedName>
    <definedName name="CGTScale" localSheetId="5">#REF!</definedName>
    <definedName name="CGTScale">#REF!</definedName>
    <definedName name="CHA" localSheetId="6">#REF!</definedName>
    <definedName name="CHA" localSheetId="7">#REF!</definedName>
    <definedName name="CHA" localSheetId="8">#REF!</definedName>
    <definedName name="CHA" localSheetId="5">#REF!</definedName>
    <definedName name="CHA">#REF!</definedName>
    <definedName name="CHANGE" localSheetId="6">#REF!</definedName>
    <definedName name="CHANGE" localSheetId="7">#REF!</definedName>
    <definedName name="CHANGE" localSheetId="8">#REF!</definedName>
    <definedName name="CHANGE" localSheetId="5">#REF!</definedName>
    <definedName name="CHANGE">#REF!</definedName>
    <definedName name="Charu" localSheetId="6" hidden="1">{"'Sheet1'!$A$4386:$N$4591"}</definedName>
    <definedName name="Charu" localSheetId="7" hidden="1">{"'Sheet1'!$A$4386:$N$4591"}</definedName>
    <definedName name="Charu" localSheetId="8" hidden="1">{"'Sheet1'!$A$4386:$N$4591"}</definedName>
    <definedName name="Charu" hidden="1">{"'Sheet1'!$A$4386:$N$4591"}</definedName>
    <definedName name="chd" localSheetId="6">#REF!</definedName>
    <definedName name="chd" localSheetId="7">#REF!</definedName>
    <definedName name="chd" localSheetId="8">#REF!</definedName>
    <definedName name="chd" localSheetId="5">#REF!</definedName>
    <definedName name="chd">#REF!</definedName>
    <definedName name="checked" localSheetId="6">#REF!</definedName>
    <definedName name="checked" localSheetId="7">#REF!</definedName>
    <definedName name="checked" localSheetId="8">#REF!</definedName>
    <definedName name="checked" localSheetId="5">#REF!</definedName>
    <definedName name="checked">#REF!</definedName>
    <definedName name="CHENNAI1" localSheetId="6" hidden="1">{#N/A,#N/A,FALSE,"Aging Summary";#N/A,#N/A,FALSE,"Ratio Analysis";#N/A,#N/A,FALSE,"Test 120 Day Accts";#N/A,#N/A,FALSE,"Tickmarks"}</definedName>
    <definedName name="CHENNAI1" localSheetId="7" hidden="1">{#N/A,#N/A,FALSE,"Aging Summary";#N/A,#N/A,FALSE,"Ratio Analysis";#N/A,#N/A,FALSE,"Test 120 Day Accts";#N/A,#N/A,FALSE,"Tickmarks"}</definedName>
    <definedName name="CHENNAI1" localSheetId="8" hidden="1">{#N/A,#N/A,FALSE,"Aging Summary";#N/A,#N/A,FALSE,"Ratio Analysis";#N/A,#N/A,FALSE,"Test 120 Day Accts";#N/A,#N/A,FALSE,"Tickmarks"}</definedName>
    <definedName name="CHENNAI1" hidden="1">{#N/A,#N/A,FALSE,"Aging Summary";#N/A,#N/A,FALSE,"Ratio Analysis";#N/A,#N/A,FALSE,"Test 120 Day Accts";#N/A,#N/A,FALSE,"Tickmarks"}</definedName>
    <definedName name="chin" localSheetId="6">#REF!</definedName>
    <definedName name="chin" localSheetId="7">#REF!</definedName>
    <definedName name="chin" localSheetId="8">#REF!</definedName>
    <definedName name="chin" localSheetId="5">#REF!</definedName>
    <definedName name="chin">#REF!</definedName>
    <definedName name="Circle1" localSheetId="6" hidden="1">{"pl_t&amp;d",#N/A,FALSE,"p&amp;l_t&amp;D_01_02 (2)"}</definedName>
    <definedName name="Circle1" localSheetId="7" hidden="1">{"pl_t&amp;d",#N/A,FALSE,"p&amp;l_t&amp;D_01_02 (2)"}</definedName>
    <definedName name="Circle1" localSheetId="8" hidden="1">{"pl_t&amp;d",#N/A,FALSE,"p&amp;l_t&amp;D_01_02 (2)"}</definedName>
    <definedName name="Circle1" hidden="1">{"pl_t&amp;d",#N/A,FALSE,"p&amp;l_t&amp;D_01_02 (2)"}</definedName>
    <definedName name="CITY" localSheetId="7">[25]MASTER!$D$2:$D$100</definedName>
    <definedName name="CITY">[26]MASTER!$D$2:$D$100</definedName>
    <definedName name="cjv" localSheetId="6">#REF!</definedName>
    <definedName name="cjv" localSheetId="7">#REF!</definedName>
    <definedName name="cjv" localSheetId="8">#REF!</definedName>
    <definedName name="cjv" localSheetId="5">#REF!</definedName>
    <definedName name="cjv">#REF!</definedName>
    <definedName name="clause10" localSheetId="6">#REF!</definedName>
    <definedName name="clause10" localSheetId="7">#REF!</definedName>
    <definedName name="clause10" localSheetId="8">#REF!</definedName>
    <definedName name="clause10" localSheetId="5">#REF!</definedName>
    <definedName name="clause10">#REF!</definedName>
    <definedName name="CLAUSE13" localSheetId="6">#REF!</definedName>
    <definedName name="CLAUSE13" localSheetId="7">#REF!</definedName>
    <definedName name="CLAUSE13" localSheetId="8">#REF!</definedName>
    <definedName name="CLAUSE13" localSheetId="5">#REF!</definedName>
    <definedName name="CLAUSE13">#REF!</definedName>
    <definedName name="CLAUSE13b" localSheetId="6">#REF!</definedName>
    <definedName name="CLAUSE13b" localSheetId="7">#REF!</definedName>
    <definedName name="CLAUSE13b" localSheetId="8">#REF!</definedName>
    <definedName name="CLAUSE13b" localSheetId="5">#REF!</definedName>
    <definedName name="CLAUSE13b">#REF!</definedName>
    <definedName name="clause14" localSheetId="6">#REF!</definedName>
    <definedName name="clause14" localSheetId="7">#REF!</definedName>
    <definedName name="clause14" localSheetId="8">#REF!</definedName>
    <definedName name="clause14" localSheetId="5">#REF!</definedName>
    <definedName name="clause14">#REF!</definedName>
    <definedName name="clause14d" localSheetId="6">#REF!</definedName>
    <definedName name="clause14d" localSheetId="7">#REF!</definedName>
    <definedName name="clause14d" localSheetId="8">#REF!</definedName>
    <definedName name="clause14d" localSheetId="5">#REF!</definedName>
    <definedName name="clause14d">#REF!</definedName>
    <definedName name="clause15" localSheetId="6">#REF!</definedName>
    <definedName name="clause15" localSheetId="7">#REF!</definedName>
    <definedName name="clause15" localSheetId="8">#REF!</definedName>
    <definedName name="clause15" localSheetId="5">#REF!</definedName>
    <definedName name="clause15">#REF!</definedName>
    <definedName name="clause16b" localSheetId="6">#REF!</definedName>
    <definedName name="clause16b" localSheetId="7">#REF!</definedName>
    <definedName name="clause16b" localSheetId="8">#REF!</definedName>
    <definedName name="clause16b" localSheetId="5">#REF!</definedName>
    <definedName name="clause16b">#REF!</definedName>
    <definedName name="clause17a" localSheetId="6">#REF!</definedName>
    <definedName name="clause17a" localSheetId="7">#REF!</definedName>
    <definedName name="clause17a" localSheetId="8">#REF!</definedName>
    <definedName name="clause17a" localSheetId="5">#REF!</definedName>
    <definedName name="clause17a">#REF!</definedName>
    <definedName name="clause17B" localSheetId="6">#REF!</definedName>
    <definedName name="clause17B" localSheetId="7">#REF!</definedName>
    <definedName name="clause17B" localSheetId="8">#REF!</definedName>
    <definedName name="clause17B" localSheetId="5">#REF!</definedName>
    <definedName name="clause17B">#REF!</definedName>
    <definedName name="clause17C" localSheetId="6">#REF!</definedName>
    <definedName name="clause17C" localSheetId="7">#REF!</definedName>
    <definedName name="clause17C" localSheetId="8">#REF!</definedName>
    <definedName name="clause17C" localSheetId="5">#REF!</definedName>
    <definedName name="clause17C">#REF!</definedName>
    <definedName name="CLAUSE17D" localSheetId="6">#REF!</definedName>
    <definedName name="CLAUSE17D" localSheetId="7">#REF!</definedName>
    <definedName name="CLAUSE17D" localSheetId="8">#REF!</definedName>
    <definedName name="CLAUSE17D" localSheetId="5">#REF!</definedName>
    <definedName name="CLAUSE17D">#REF!</definedName>
    <definedName name="clause17E" localSheetId="6">#REF!</definedName>
    <definedName name="clause17E" localSheetId="7">#REF!</definedName>
    <definedName name="clause17E" localSheetId="8">#REF!</definedName>
    <definedName name="clause17E" localSheetId="5">#REF!</definedName>
    <definedName name="clause17E">#REF!</definedName>
    <definedName name="clause17F" localSheetId="6">#REF!</definedName>
    <definedName name="clause17F" localSheetId="7">#REF!</definedName>
    <definedName name="clause17F" localSheetId="8">#REF!</definedName>
    <definedName name="clause17F" localSheetId="5">#REF!</definedName>
    <definedName name="clause17F">#REF!</definedName>
    <definedName name="clause17h" localSheetId="6">#REF!</definedName>
    <definedName name="clause17h" localSheetId="7">#REF!</definedName>
    <definedName name="clause17h" localSheetId="8">#REF!</definedName>
    <definedName name="clause17h" localSheetId="5">#REF!</definedName>
    <definedName name="clause17h">#REF!</definedName>
    <definedName name="clause17K" localSheetId="6">#REF!</definedName>
    <definedName name="clause17K" localSheetId="7">#REF!</definedName>
    <definedName name="clause17K" localSheetId="8">#REF!</definedName>
    <definedName name="clause17K" localSheetId="5">#REF!</definedName>
    <definedName name="clause17K">#REF!</definedName>
    <definedName name="clause18" localSheetId="6">#REF!</definedName>
    <definedName name="clause18" localSheetId="7">#REF!</definedName>
    <definedName name="clause18" localSheetId="8">#REF!</definedName>
    <definedName name="clause18" localSheetId="5">#REF!</definedName>
    <definedName name="clause18">#REF!</definedName>
    <definedName name="CLAUSE20" localSheetId="6">#REF!</definedName>
    <definedName name="CLAUSE20" localSheetId="7">#REF!</definedName>
    <definedName name="CLAUSE20" localSheetId="8">#REF!</definedName>
    <definedName name="CLAUSE20" localSheetId="5">#REF!</definedName>
    <definedName name="CLAUSE20">#REF!</definedName>
    <definedName name="clause21" localSheetId="6">#REF!</definedName>
    <definedName name="clause21" localSheetId="7">#REF!</definedName>
    <definedName name="clause21" localSheetId="8">#REF!</definedName>
    <definedName name="clause21" localSheetId="5">#REF!</definedName>
    <definedName name="clause21">#REF!</definedName>
    <definedName name="CLAUSE22A" localSheetId="6">#REF!</definedName>
    <definedName name="CLAUSE22A" localSheetId="7">#REF!</definedName>
    <definedName name="CLAUSE22A" localSheetId="8">#REF!</definedName>
    <definedName name="CLAUSE22A" localSheetId="5">#REF!</definedName>
    <definedName name="CLAUSE22A">#REF!</definedName>
    <definedName name="CLAUSE22B" localSheetId="6">#REF!</definedName>
    <definedName name="CLAUSE22B" localSheetId="7">#REF!</definedName>
    <definedName name="CLAUSE22B" localSheetId="8">#REF!</definedName>
    <definedName name="CLAUSE22B" localSheetId="5">#REF!</definedName>
    <definedName name="CLAUSE22B">#REF!</definedName>
    <definedName name="clause23" localSheetId="6">#REF!</definedName>
    <definedName name="clause23" localSheetId="7">#REF!</definedName>
    <definedName name="clause23" localSheetId="8">#REF!</definedName>
    <definedName name="clause23" localSheetId="5">#REF!</definedName>
    <definedName name="clause23">#REF!</definedName>
    <definedName name="clause24" localSheetId="6">#REF!</definedName>
    <definedName name="clause24" localSheetId="7">#REF!</definedName>
    <definedName name="clause24" localSheetId="8">#REF!</definedName>
    <definedName name="clause24" localSheetId="5">#REF!</definedName>
    <definedName name="clause24">#REF!</definedName>
    <definedName name="clause24b" localSheetId="6">#REF!</definedName>
    <definedName name="clause24b" localSheetId="7">#REF!</definedName>
    <definedName name="clause24b" localSheetId="8">#REF!</definedName>
    <definedName name="clause24b" localSheetId="5">#REF!</definedName>
    <definedName name="clause24b">#REF!</definedName>
    <definedName name="clause25" localSheetId="6">#REF!</definedName>
    <definedName name="clause25" localSheetId="7">#REF!</definedName>
    <definedName name="clause25" localSheetId="8">#REF!</definedName>
    <definedName name="clause25" localSheetId="5">#REF!</definedName>
    <definedName name="clause25">#REF!</definedName>
    <definedName name="clause26" localSheetId="6">#REF!</definedName>
    <definedName name="clause26" localSheetId="7">#REF!</definedName>
    <definedName name="clause26" localSheetId="8">#REF!</definedName>
    <definedName name="clause26" localSheetId="5">#REF!</definedName>
    <definedName name="clause26">#REF!</definedName>
    <definedName name="clause27" localSheetId="6">#REF!</definedName>
    <definedName name="clause27" localSheetId="7">#REF!</definedName>
    <definedName name="clause27" localSheetId="8">#REF!</definedName>
    <definedName name="clause27" localSheetId="5">#REF!</definedName>
    <definedName name="clause27">#REF!</definedName>
    <definedName name="clause28" localSheetId="6">#REF!</definedName>
    <definedName name="clause28" localSheetId="7">#REF!</definedName>
    <definedName name="clause28" localSheetId="8">#REF!</definedName>
    <definedName name="clause28" localSheetId="5">#REF!</definedName>
    <definedName name="clause28">#REF!</definedName>
    <definedName name="clause28b" localSheetId="6">#REF!</definedName>
    <definedName name="clause28b" localSheetId="7">#REF!</definedName>
    <definedName name="clause28b" localSheetId="8">#REF!</definedName>
    <definedName name="clause28b" localSheetId="5">#REF!</definedName>
    <definedName name="clause28b">#REF!</definedName>
    <definedName name="CLOSE" localSheetId="6" hidden="1">#REF!</definedName>
    <definedName name="CLOSE" localSheetId="7" hidden="1">#REF!</definedName>
    <definedName name="CLOSE" localSheetId="8" hidden="1">#REF!</definedName>
    <definedName name="CLOSE" localSheetId="5" hidden="1">#REF!</definedName>
    <definedName name="CLOSE" hidden="1">#REF!</definedName>
    <definedName name="cm" localSheetId="6">#REF!</definedName>
    <definedName name="cm" localSheetId="7">#REF!</definedName>
    <definedName name="cm" localSheetId="8">#REF!</definedName>
    <definedName name="cm" localSheetId="5">#REF!</definedName>
    <definedName name="cm">#REF!</definedName>
    <definedName name="coa_ramco_168" localSheetId="7">[26]coa_ramco_168!$A$2:$I$2284</definedName>
    <definedName name="coa_ramco_168">[27]coa_ramco_168!$A$2:$I$2284</definedName>
    <definedName name="codes" localSheetId="6">#REF!</definedName>
    <definedName name="codes" localSheetId="7">#REF!</definedName>
    <definedName name="codes" localSheetId="8">#REF!</definedName>
    <definedName name="codes" localSheetId="5">#REF!</definedName>
    <definedName name="codes">#REF!</definedName>
    <definedName name="col" localSheetId="6" hidden="1">{"pl_t&amp;d",#N/A,FALSE,"p&amp;l_t&amp;D_01_02 (2)"}</definedName>
    <definedName name="col" localSheetId="7" hidden="1">{"pl_t&amp;d",#N/A,FALSE,"p&amp;l_t&amp;D_01_02 (2)"}</definedName>
    <definedName name="col" localSheetId="8" hidden="1">{"pl_t&amp;d",#N/A,FALSE,"p&amp;l_t&amp;D_01_02 (2)"}</definedName>
    <definedName name="col" hidden="1">{"pl_t&amp;d",#N/A,FALSE,"p&amp;l_t&amp;D_01_02 (2)"}</definedName>
    <definedName name="com" localSheetId="6" hidden="1">{"pl_t&amp;d",#N/A,FALSE,"p&amp;l_t&amp;D_01_02 (2)"}</definedName>
    <definedName name="com" localSheetId="7" hidden="1">{"pl_t&amp;d",#N/A,FALSE,"p&amp;l_t&amp;D_01_02 (2)"}</definedName>
    <definedName name="com" localSheetId="8" hidden="1">{"pl_t&amp;d",#N/A,FALSE,"p&amp;l_t&amp;D_01_02 (2)"}</definedName>
    <definedName name="com" hidden="1">{"pl_t&amp;d",#N/A,FALSE,"p&amp;l_t&amp;D_01_02 (2)"}</definedName>
    <definedName name="COMGENLIAB" localSheetId="6">'[28]14'!#REF!</definedName>
    <definedName name="COMGENLIAB" localSheetId="7">'[27]14'!#REF!</definedName>
    <definedName name="COMGENLIAB" localSheetId="8">'[28]14'!#REF!</definedName>
    <definedName name="COMGENLIAB" localSheetId="5">'[28]14'!#REF!</definedName>
    <definedName name="COMGENLIAB">'[28]14'!#REF!</definedName>
    <definedName name="comgenliab1" localSheetId="6">'[28]14'!#REF!</definedName>
    <definedName name="comgenliab1" localSheetId="7">'[27]14'!#REF!</definedName>
    <definedName name="comgenliab1" localSheetId="8">'[28]14'!#REF!</definedName>
    <definedName name="comgenliab1" localSheetId="5">'[28]14'!#REF!</definedName>
    <definedName name="comgenliab1">'[28]14'!#REF!</definedName>
    <definedName name="comm" localSheetId="6">#REF!</definedName>
    <definedName name="comm" localSheetId="7">#REF!</definedName>
    <definedName name="comm" localSheetId="8">#REF!</definedName>
    <definedName name="comm" localSheetId="5">#REF!</definedName>
    <definedName name="comm">#REF!</definedName>
    <definedName name="COMM_L_MONTHS" localSheetId="6">#REF!</definedName>
    <definedName name="COMM_L_MONTHS" localSheetId="7">#REF!</definedName>
    <definedName name="COMM_L_MONTHS" localSheetId="8">#REF!</definedName>
    <definedName name="COMM_L_MONTHS" localSheetId="5">#REF!</definedName>
    <definedName name="COMM_L_MONTHS">#REF!</definedName>
    <definedName name="Communication" localSheetId="6">#REF!</definedName>
    <definedName name="Communication" localSheetId="7">#REF!</definedName>
    <definedName name="Communication" localSheetId="8">#REF!</definedName>
    <definedName name="Communication" localSheetId="5">#REF!</definedName>
    <definedName name="Communication">#REF!</definedName>
    <definedName name="COMP" localSheetId="6">#REF!</definedName>
    <definedName name="COMP" localSheetId="7">#REF!</definedName>
    <definedName name="COMP" localSheetId="8">#REF!</definedName>
    <definedName name="COMP" localSheetId="5">#REF!</definedName>
    <definedName name="COMP">#REF!</definedName>
    <definedName name="comp1" localSheetId="6">#REF!</definedName>
    <definedName name="comp1" localSheetId="7">#REF!</definedName>
    <definedName name="comp1" localSheetId="8">#REF!</definedName>
    <definedName name="comp1" localSheetId="5">#REF!</definedName>
    <definedName name="comp1">#REF!</definedName>
    <definedName name="comp2" localSheetId="6">#REF!</definedName>
    <definedName name="comp2" localSheetId="7">#REF!</definedName>
    <definedName name="comp2" localSheetId="8">#REF!</definedName>
    <definedName name="comp2" localSheetId="5">#REF!</definedName>
    <definedName name="comp2">#REF!</definedName>
    <definedName name="Comp3" localSheetId="6">#REF!</definedName>
    <definedName name="Comp3" localSheetId="7">#REF!</definedName>
    <definedName name="Comp3" localSheetId="8">#REF!</definedName>
    <definedName name="Comp3" localSheetId="5">#REF!</definedName>
    <definedName name="Comp3">#REF!</definedName>
    <definedName name="Comp4" localSheetId="6">#REF!</definedName>
    <definedName name="Comp4" localSheetId="7">#REF!</definedName>
    <definedName name="Comp4" localSheetId="8">#REF!</definedName>
    <definedName name="Comp4" localSheetId="5">#REF!</definedName>
    <definedName name="Comp4">#REF!</definedName>
    <definedName name="CompanyName" localSheetId="7">[23]cover1!$A$34</definedName>
    <definedName name="CompanyName">[24]cover1!$A$34</definedName>
    <definedName name="CompanyName2" localSheetId="7" hidden="1">[21]CAP!$J$6</definedName>
    <definedName name="CompanyName2" hidden="1">[22]CAP!$J$6</definedName>
    <definedName name="CompRange1Main" localSheetId="7" hidden="1">[21]CAP!$H:$H</definedName>
    <definedName name="CompRange1Main" hidden="1">[22]CAP!$H:$H</definedName>
    <definedName name="CompRange2Main" localSheetId="7" hidden="1">[21]CAP!$K:$K</definedName>
    <definedName name="CompRange2Main" hidden="1">[22]CAP!$K:$K</definedName>
    <definedName name="COMPU" localSheetId="6">#REF!</definedName>
    <definedName name="COMPU" localSheetId="7">#REF!</definedName>
    <definedName name="COMPU" localSheetId="8">#REF!</definedName>
    <definedName name="COMPU" localSheetId="5">#REF!</definedName>
    <definedName name="COMPU">#REF!</definedName>
    <definedName name="COMPUTATION" localSheetId="6">#REF!</definedName>
    <definedName name="COMPUTATION" localSheetId="7">#REF!</definedName>
    <definedName name="COMPUTATION" localSheetId="8">#REF!</definedName>
    <definedName name="COMPUTATION" localSheetId="5">#REF!</definedName>
    <definedName name="COMPUTATION">#REF!</definedName>
    <definedName name="COMPUTATION_OF_INTEREST_UNDER_SECTION_234_C" localSheetId="6">#REF!</definedName>
    <definedName name="COMPUTATION_OF_INTEREST_UNDER_SECTION_234_C" localSheetId="7">#REF!</definedName>
    <definedName name="COMPUTATION_OF_INTEREST_UNDER_SECTION_234_C" localSheetId="8">#REF!</definedName>
    <definedName name="COMPUTATION_OF_INTEREST_UNDER_SECTION_234_C" localSheetId="5">#REF!</definedName>
    <definedName name="COMPUTATION_OF_INTEREST_UNDER_SECTION_234_C">#REF!</definedName>
    <definedName name="con" localSheetId="6">#REF!</definedName>
    <definedName name="con" localSheetId="7">#REF!</definedName>
    <definedName name="con" localSheetId="8">#REF!</definedName>
    <definedName name="con" localSheetId="5">#REF!</definedName>
    <definedName name="con">#REF!</definedName>
    <definedName name="CondensateRtrn" localSheetId="6">#REF!</definedName>
    <definedName name="CondensateRtrn" localSheetId="7">#REF!</definedName>
    <definedName name="CondensateRtrn" localSheetId="8">#REF!</definedName>
    <definedName name="CondensateRtrn" localSheetId="5">#REF!</definedName>
    <definedName name="CondensateRtrn">#REF!</definedName>
    <definedName name="CONTINUE" localSheetId="6">#REF!</definedName>
    <definedName name="CONTINUE" localSheetId="7">#REF!</definedName>
    <definedName name="CONTINUE" localSheetId="8">#REF!</definedName>
    <definedName name="CONTINUE" localSheetId="5">#REF!</definedName>
    <definedName name="CONTINUE">#REF!</definedName>
    <definedName name="CONTRACTOR" localSheetId="6">#REF!</definedName>
    <definedName name="CONTRACTOR" localSheetId="7">#REF!</definedName>
    <definedName name="CONTRACTOR" localSheetId="8">#REF!</definedName>
    <definedName name="CONTRACTOR" localSheetId="5">#REF!</definedName>
    <definedName name="CONTRACTOR">#REF!</definedName>
    <definedName name="Contributions" localSheetId="6">#REF!</definedName>
    <definedName name="Contributions" localSheetId="7">#REF!</definedName>
    <definedName name="Contributions" localSheetId="8">#REF!</definedName>
    <definedName name="Contributions" localSheetId="5">#REF!</definedName>
    <definedName name="Contributions">#REF!</definedName>
    <definedName name="CONTROL" localSheetId="6">#REF!</definedName>
    <definedName name="CONTROL" localSheetId="7">#REF!</definedName>
    <definedName name="CONTROL" localSheetId="8">#REF!</definedName>
    <definedName name="CONTROL" localSheetId="5">#REF!</definedName>
    <definedName name="CONTROL">#REF!</definedName>
    <definedName name="conv" localSheetId="6">#REF!</definedName>
    <definedName name="conv" localSheetId="7">#REF!</definedName>
    <definedName name="conv" localSheetId="8">#REF!</definedName>
    <definedName name="conv" localSheetId="5">#REF!</definedName>
    <definedName name="conv">#REF!</definedName>
    <definedName name="COPM" localSheetId="6">#REF!</definedName>
    <definedName name="COPM" localSheetId="7">#REF!</definedName>
    <definedName name="COPM" localSheetId="8">#REF!</definedName>
    <definedName name="COPM" localSheetId="5">#REF!</definedName>
    <definedName name="COPM">#REF!</definedName>
    <definedName name="COPY" localSheetId="6" hidden="1">{"pl_t&amp;d",#N/A,FALSE,"p&amp;l_t&amp;D_01_02 (2)"}</definedName>
    <definedName name="COPY" localSheetId="7" hidden="1">{"pl_t&amp;d",#N/A,FALSE,"p&amp;l_t&amp;D_01_02 (2)"}</definedName>
    <definedName name="COPY" localSheetId="8" hidden="1">{"pl_t&amp;d",#N/A,FALSE,"p&amp;l_t&amp;D_01_02 (2)"}</definedName>
    <definedName name="COPY" hidden="1">{"pl_t&amp;d",#N/A,FALSE,"p&amp;l_t&amp;D_01_02 (2)"}</definedName>
    <definedName name="cost" localSheetId="6">#REF!</definedName>
    <definedName name="cost" localSheetId="7">#REF!</definedName>
    <definedName name="cost" localSheetId="8">#REF!</definedName>
    <definedName name="cost" localSheetId="5">#REF!</definedName>
    <definedName name="cost">#REF!</definedName>
    <definedName name="courier" localSheetId="6">#REF!</definedName>
    <definedName name="courier" localSheetId="7">#REF!</definedName>
    <definedName name="courier" localSheetId="8">#REF!</definedName>
    <definedName name="courier" localSheetId="5">#REF!</definedName>
    <definedName name="courier">#REF!</definedName>
    <definedName name="cover" localSheetId="6">#REF!</definedName>
    <definedName name="cover" localSheetId="7">#REF!</definedName>
    <definedName name="cover" localSheetId="8">#REF!</definedName>
    <definedName name="cover" localSheetId="5">#REF!</definedName>
    <definedName name="cover">#REF!</definedName>
    <definedName name="CPDCL" localSheetId="6">#REF!</definedName>
    <definedName name="CPDCL" localSheetId="7">#REF!</definedName>
    <definedName name="CPDCL" localSheetId="8">#REF!</definedName>
    <definedName name="CPDCL" localSheetId="5">#REF!</definedName>
    <definedName name="CPDCL">#REF!</definedName>
    <definedName name="cr_dir_month_wise_3_3_apr04__2_" localSheetId="6">#REF!</definedName>
    <definedName name="cr_dir_month_wise_3_3_apr04__2_" localSheetId="7">#REF!</definedName>
    <definedName name="cr_dir_month_wise_3_3_apr04__2_" localSheetId="8">#REF!</definedName>
    <definedName name="cr_dir_month_wise_3_3_apr04__2_" localSheetId="5">#REF!</definedName>
    <definedName name="cr_dir_month_wise_3_3_apr04__2_">#REF!</definedName>
    <definedName name="cr_feb_04_range_format_5" localSheetId="6">#REF!</definedName>
    <definedName name="cr_feb_04_range_format_5" localSheetId="7">#REF!</definedName>
    <definedName name="cr_feb_04_range_format_5" localSheetId="8">#REF!</definedName>
    <definedName name="cr_feb_04_range_format_5" localSheetId="5">#REF!</definedName>
    <definedName name="cr_feb_04_range_format_5">#REF!</definedName>
    <definedName name="_xlnm.Criteria" localSheetId="6">#REF!</definedName>
    <definedName name="_xlnm.Criteria" localSheetId="7">#REF!</definedName>
    <definedName name="_xlnm.Criteria" localSheetId="8">#REF!</definedName>
    <definedName name="_xlnm.Criteria" localSheetId="5">#REF!</definedName>
    <definedName name="_xlnm.Criteria">#REF!</definedName>
    <definedName name="cross" localSheetId="7">'[20]Groupings-final'!$A:$IV</definedName>
    <definedName name="cross">'[21]Groupings-final'!$A:$IV</definedName>
    <definedName name="cs" localSheetId="6">[5]Newabstract!#REF!</definedName>
    <definedName name="cs" localSheetId="7">[6]Newabstract!#REF!</definedName>
    <definedName name="cs" localSheetId="8">[5]Newabstract!#REF!</definedName>
    <definedName name="cs" localSheetId="5">[5]Newabstract!#REF!</definedName>
    <definedName name="cs">[5]Newabstract!#REF!</definedName>
    <definedName name="CTGMW" localSheetId="6">#REF!</definedName>
    <definedName name="CTGMW" localSheetId="7">#REF!</definedName>
    <definedName name="CTGMW" localSheetId="8">#REF!</definedName>
    <definedName name="CTGMW" localSheetId="5">#REF!</definedName>
    <definedName name="CTGMW">#REF!</definedName>
    <definedName name="cumm" localSheetId="6" hidden="1">{"pl_td_01_02",#N/A,FALSE,"p&amp;l_t&amp;D_01_02 (2)"}</definedName>
    <definedName name="cumm" localSheetId="7" hidden="1">{"pl_td_01_02",#N/A,FALSE,"p&amp;l_t&amp;D_01_02 (2)"}</definedName>
    <definedName name="cumm" localSheetId="8" hidden="1">{"pl_td_01_02",#N/A,FALSE,"p&amp;l_t&amp;D_01_02 (2)"}</definedName>
    <definedName name="cumm" hidden="1">{"pl_td_01_02",#N/A,FALSE,"p&amp;l_t&amp;D_01_02 (2)"}</definedName>
    <definedName name="CUMM3AUG" localSheetId="6" hidden="1">{"pl_t&amp;d",#N/A,FALSE,"p&amp;l_t&amp;D_01_02 (2)"}</definedName>
    <definedName name="CUMM3AUG" localSheetId="7" hidden="1">{"pl_t&amp;d",#N/A,FALSE,"p&amp;l_t&amp;D_01_02 (2)"}</definedName>
    <definedName name="CUMM3AUG" localSheetId="8" hidden="1">{"pl_t&amp;d",#N/A,FALSE,"p&amp;l_t&amp;D_01_02 (2)"}</definedName>
    <definedName name="CUMM3AUG" hidden="1">{"pl_t&amp;d",#N/A,FALSE,"p&amp;l_t&amp;D_01_02 (2)"}</definedName>
    <definedName name="cx" localSheetId="6" hidden="1">#REF!</definedName>
    <definedName name="cx" localSheetId="7" hidden="1">#REF!</definedName>
    <definedName name="cx" localSheetId="8" hidden="1">#REF!</definedName>
    <definedName name="cx" localSheetId="5" hidden="1">#REF!</definedName>
    <definedName name="cx" hidden="1">#REF!</definedName>
    <definedName name="cxcx" localSheetId="6">'[16]cash budget'!#REF!</definedName>
    <definedName name="cxcx" localSheetId="7">'[15]cash budget'!#REF!</definedName>
    <definedName name="cxcx" localSheetId="8">'[16]cash budget'!#REF!</definedName>
    <definedName name="cxcx" localSheetId="5">'[16]cash budget'!#REF!</definedName>
    <definedName name="cxcx">'[16]cash budget'!#REF!</definedName>
    <definedName name="d" localSheetId="6" hidden="1">{"pl_t&amp;d",#N/A,FALSE,"p&amp;l_t&amp;D_01_02 (2)"}</definedName>
    <definedName name="d" localSheetId="7" hidden="1">{"pl_t&amp;d",#N/A,FALSE,"p&amp;l_t&amp;D_01_02 (2)"}</definedName>
    <definedName name="d" localSheetId="8" hidden="1">{"pl_t&amp;d",#N/A,FALSE,"p&amp;l_t&amp;D_01_02 (2)"}</definedName>
    <definedName name="d" hidden="1">{"pl_t&amp;d",#N/A,FALSE,"p&amp;l_t&amp;D_01_02 (2)"}</definedName>
    <definedName name="D65536A1" localSheetId="6">#REF!</definedName>
    <definedName name="D65536A1" localSheetId="7">#REF!</definedName>
    <definedName name="D65536A1" localSheetId="8">#REF!</definedName>
    <definedName name="D65536A1" localSheetId="5">#REF!</definedName>
    <definedName name="D65536A1">#REF!</definedName>
    <definedName name="daaaaaaa" localSheetId="6">#REF!</definedName>
    <definedName name="daaaaaaa" localSheetId="7">#REF!</definedName>
    <definedName name="daaaaaaa" localSheetId="8">#REF!</definedName>
    <definedName name="daaaaaaa" localSheetId="5">#REF!</definedName>
    <definedName name="daaaaaaa">#REF!</definedName>
    <definedName name="daas" localSheetId="6" hidden="1">{"'Sheet1'!$A$4386:$N$4591"}</definedName>
    <definedName name="daas" localSheetId="7" hidden="1">{"'Sheet1'!$A$4386:$N$4591"}</definedName>
    <definedName name="daas" localSheetId="8" hidden="1">{"'Sheet1'!$A$4386:$N$4591"}</definedName>
    <definedName name="daas" hidden="1">{"'Sheet1'!$A$4386:$N$4591"}</definedName>
    <definedName name="dada" localSheetId="6">#REF!</definedName>
    <definedName name="dada" localSheetId="7">#REF!</definedName>
    <definedName name="dada" localSheetId="8">#REF!</definedName>
    <definedName name="dada" localSheetId="5">#REF!</definedName>
    <definedName name="dada">#REF!</definedName>
    <definedName name="DASDSD" localSheetId="6">#REF!</definedName>
    <definedName name="DASDSD" localSheetId="7">#REF!</definedName>
    <definedName name="DASDSD" localSheetId="8">#REF!</definedName>
    <definedName name="DASDSD" localSheetId="5">#REF!</definedName>
    <definedName name="DASDSD">#REF!</definedName>
    <definedName name="data" localSheetId="6">#REF!</definedName>
    <definedName name="data" localSheetId="7">#REF!</definedName>
    <definedName name="data" localSheetId="8">#REF!</definedName>
    <definedName name="data" localSheetId="5">#REF!</definedName>
    <definedName name="data">#REF!</definedName>
    <definedName name="DATA1" localSheetId="6">#REF!</definedName>
    <definedName name="DATA1" localSheetId="7">#REF!</definedName>
    <definedName name="DATA1" localSheetId="8">#REF!</definedName>
    <definedName name="DATA1" localSheetId="5">#REF!</definedName>
    <definedName name="DATA1">#REF!</definedName>
    <definedName name="DATA10" localSheetId="6">#REF!</definedName>
    <definedName name="DATA10" localSheetId="7">#REF!</definedName>
    <definedName name="DATA10" localSheetId="8">#REF!</definedName>
    <definedName name="DATA10" localSheetId="5">#REF!</definedName>
    <definedName name="DATA10">#REF!</definedName>
    <definedName name="DATA11" localSheetId="6">#REF!</definedName>
    <definedName name="DATA11" localSheetId="7">#REF!</definedName>
    <definedName name="DATA11" localSheetId="8">#REF!</definedName>
    <definedName name="DATA11" localSheetId="5">#REF!</definedName>
    <definedName name="DATA11">#REF!</definedName>
    <definedName name="DATA12" localSheetId="6">[29]Sheet1!#REF!</definedName>
    <definedName name="DATA12" localSheetId="7">[28]Sheet1!#REF!</definedName>
    <definedName name="DATA12" localSheetId="8">[29]Sheet1!#REF!</definedName>
    <definedName name="DATA12" localSheetId="5">[29]Sheet1!#REF!</definedName>
    <definedName name="DATA12">[29]Sheet1!#REF!</definedName>
    <definedName name="DATA13" localSheetId="6">[29]Sheet1!#REF!</definedName>
    <definedName name="DATA13" localSheetId="7">[28]Sheet1!#REF!</definedName>
    <definedName name="DATA13" localSheetId="8">[29]Sheet1!#REF!</definedName>
    <definedName name="DATA13" localSheetId="5">[29]Sheet1!#REF!</definedName>
    <definedName name="DATA13">[29]Sheet1!#REF!</definedName>
    <definedName name="DATA14" localSheetId="6">#REF!</definedName>
    <definedName name="DATA14" localSheetId="7">#REF!</definedName>
    <definedName name="DATA14" localSheetId="8">#REF!</definedName>
    <definedName name="DATA14" localSheetId="5">#REF!</definedName>
    <definedName name="DATA14">#REF!</definedName>
    <definedName name="DATA15" localSheetId="6">#REF!</definedName>
    <definedName name="DATA15" localSheetId="7">#REF!</definedName>
    <definedName name="DATA15" localSheetId="8">#REF!</definedName>
    <definedName name="DATA15" localSheetId="5">#REF!</definedName>
    <definedName name="DATA15">#REF!</definedName>
    <definedName name="DATA16" localSheetId="6">#REF!</definedName>
    <definedName name="DATA16" localSheetId="7">#REF!</definedName>
    <definedName name="DATA16" localSheetId="8">#REF!</definedName>
    <definedName name="DATA16" localSheetId="5">#REF!</definedName>
    <definedName name="DATA16">#REF!</definedName>
    <definedName name="DATA17" localSheetId="6">[29]Sheet1!#REF!</definedName>
    <definedName name="DATA17" localSheetId="7">[28]Sheet1!#REF!</definedName>
    <definedName name="DATA17" localSheetId="8">[29]Sheet1!#REF!</definedName>
    <definedName name="DATA17" localSheetId="5">[29]Sheet1!#REF!</definedName>
    <definedName name="DATA17">[29]Sheet1!#REF!</definedName>
    <definedName name="DATA18" localSheetId="6">[29]Sheet1!#REF!</definedName>
    <definedName name="DATA18" localSheetId="7">[28]Sheet1!#REF!</definedName>
    <definedName name="DATA18" localSheetId="8">[29]Sheet1!#REF!</definedName>
    <definedName name="DATA18" localSheetId="5">[29]Sheet1!#REF!</definedName>
    <definedName name="DATA18">[29]Sheet1!#REF!</definedName>
    <definedName name="DATA19" localSheetId="6">[29]Sheet1!#REF!</definedName>
    <definedName name="DATA19" localSheetId="7">[28]Sheet1!#REF!</definedName>
    <definedName name="DATA19" localSheetId="8">[29]Sheet1!#REF!</definedName>
    <definedName name="DATA19" localSheetId="5">[29]Sheet1!#REF!</definedName>
    <definedName name="DATA19">[29]Sheet1!#REF!</definedName>
    <definedName name="DATA2" localSheetId="6">#REF!</definedName>
    <definedName name="DATA2" localSheetId="7">#REF!</definedName>
    <definedName name="DATA2" localSheetId="8">#REF!</definedName>
    <definedName name="DATA2" localSheetId="5">#REF!</definedName>
    <definedName name="DATA2">#REF!</definedName>
    <definedName name="DATA20" localSheetId="6">[29]Sheet1!#REF!</definedName>
    <definedName name="DATA20" localSheetId="7">[28]Sheet1!#REF!</definedName>
    <definedName name="DATA20" localSheetId="8">[29]Sheet1!#REF!</definedName>
    <definedName name="DATA20" localSheetId="5">[29]Sheet1!#REF!</definedName>
    <definedName name="DATA20">[29]Sheet1!#REF!</definedName>
    <definedName name="DATA21" localSheetId="6">[29]Sheet1!#REF!</definedName>
    <definedName name="DATA21" localSheetId="7">[28]Sheet1!#REF!</definedName>
    <definedName name="DATA21" localSheetId="8">[29]Sheet1!#REF!</definedName>
    <definedName name="DATA21" localSheetId="5">[29]Sheet1!#REF!</definedName>
    <definedName name="DATA21">[29]Sheet1!#REF!</definedName>
    <definedName name="DATA22" localSheetId="6">#REF!</definedName>
    <definedName name="DATA22" localSheetId="7">#REF!</definedName>
    <definedName name="DATA22" localSheetId="8">#REF!</definedName>
    <definedName name="DATA22" localSheetId="5">#REF!</definedName>
    <definedName name="DATA22">#REF!</definedName>
    <definedName name="DATA23" localSheetId="6">#REF!</definedName>
    <definedName name="DATA23" localSheetId="7">#REF!</definedName>
    <definedName name="DATA23" localSheetId="8">#REF!</definedName>
    <definedName name="DATA23" localSheetId="5">#REF!</definedName>
    <definedName name="DATA23">#REF!</definedName>
    <definedName name="DATA24" localSheetId="6">#REF!</definedName>
    <definedName name="DATA24" localSheetId="7">#REF!</definedName>
    <definedName name="DATA24" localSheetId="8">#REF!</definedName>
    <definedName name="DATA24" localSheetId="5">#REF!</definedName>
    <definedName name="DATA24">#REF!</definedName>
    <definedName name="DATA25" localSheetId="6">#REF!</definedName>
    <definedName name="DATA25" localSheetId="7">#REF!</definedName>
    <definedName name="DATA25" localSheetId="8">#REF!</definedName>
    <definedName name="DATA25" localSheetId="5">#REF!</definedName>
    <definedName name="DATA25">#REF!</definedName>
    <definedName name="DATA26" localSheetId="6">#REF!</definedName>
    <definedName name="DATA26" localSheetId="7">#REF!</definedName>
    <definedName name="DATA26" localSheetId="8">#REF!</definedName>
    <definedName name="DATA26" localSheetId="5">#REF!</definedName>
    <definedName name="DATA26">#REF!</definedName>
    <definedName name="DATA27" localSheetId="6">#REF!</definedName>
    <definedName name="DATA27" localSheetId="7">#REF!</definedName>
    <definedName name="DATA27" localSheetId="8">#REF!</definedName>
    <definedName name="DATA27" localSheetId="5">#REF!</definedName>
    <definedName name="DATA27">#REF!</definedName>
    <definedName name="DATA28" localSheetId="6">#REF!</definedName>
    <definedName name="DATA28" localSheetId="7">#REF!</definedName>
    <definedName name="DATA28" localSheetId="8">#REF!</definedName>
    <definedName name="DATA28" localSheetId="5">#REF!</definedName>
    <definedName name="DATA28">#REF!</definedName>
    <definedName name="DATA29" localSheetId="6">#REF!</definedName>
    <definedName name="DATA29" localSheetId="7">#REF!</definedName>
    <definedName name="DATA29" localSheetId="8">#REF!</definedName>
    <definedName name="DATA29" localSheetId="5">#REF!</definedName>
    <definedName name="DATA29">#REF!</definedName>
    <definedName name="DATA3" localSheetId="6">#REF!</definedName>
    <definedName name="DATA3" localSheetId="7">#REF!</definedName>
    <definedName name="DATA3" localSheetId="8">#REF!</definedName>
    <definedName name="DATA3" localSheetId="5">#REF!</definedName>
    <definedName name="DATA3">#REF!</definedName>
    <definedName name="DATA30" localSheetId="6">#REF!</definedName>
    <definedName name="DATA30" localSheetId="7">#REF!</definedName>
    <definedName name="DATA30" localSheetId="8">#REF!</definedName>
    <definedName name="DATA30" localSheetId="5">#REF!</definedName>
    <definedName name="DATA30">#REF!</definedName>
    <definedName name="DATA31" localSheetId="6">#REF!</definedName>
    <definedName name="DATA31" localSheetId="7">#REF!</definedName>
    <definedName name="DATA31" localSheetId="8">#REF!</definedName>
    <definedName name="DATA31" localSheetId="5">#REF!</definedName>
    <definedName name="DATA31">#REF!</definedName>
    <definedName name="DATA32" localSheetId="6">#REF!</definedName>
    <definedName name="DATA32" localSheetId="7">#REF!</definedName>
    <definedName name="DATA32" localSheetId="8">#REF!</definedName>
    <definedName name="DATA32" localSheetId="5">#REF!</definedName>
    <definedName name="DATA32">#REF!</definedName>
    <definedName name="DATA33" localSheetId="6">#REF!</definedName>
    <definedName name="DATA33" localSheetId="7">#REF!</definedName>
    <definedName name="DATA33" localSheetId="8">#REF!</definedName>
    <definedName name="DATA33" localSheetId="5">#REF!</definedName>
    <definedName name="DATA33">#REF!</definedName>
    <definedName name="DATA4" localSheetId="6">#REF!</definedName>
    <definedName name="DATA4" localSheetId="7">#REF!</definedName>
    <definedName name="DATA4" localSheetId="8">#REF!</definedName>
    <definedName name="DATA4" localSheetId="5">#REF!</definedName>
    <definedName name="DATA4">#REF!</definedName>
    <definedName name="DATA5" localSheetId="6">#REF!</definedName>
    <definedName name="DATA5" localSheetId="7">#REF!</definedName>
    <definedName name="DATA5" localSheetId="8">#REF!</definedName>
    <definedName name="DATA5" localSheetId="5">#REF!</definedName>
    <definedName name="DATA5">#REF!</definedName>
    <definedName name="DATA6" localSheetId="6">#REF!</definedName>
    <definedName name="DATA6" localSheetId="7">#REF!</definedName>
    <definedName name="DATA6" localSheetId="8">#REF!</definedName>
    <definedName name="DATA6" localSheetId="5">#REF!</definedName>
    <definedName name="DATA6">#REF!</definedName>
    <definedName name="DATA7" localSheetId="6">#REF!</definedName>
    <definedName name="DATA7" localSheetId="7">#REF!</definedName>
    <definedName name="DATA7" localSheetId="8">#REF!</definedName>
    <definedName name="DATA7" localSheetId="5">#REF!</definedName>
    <definedName name="DATA7">#REF!</definedName>
    <definedName name="DATA8" localSheetId="6">#REF!</definedName>
    <definedName name="DATA8" localSheetId="7">#REF!</definedName>
    <definedName name="DATA8" localSheetId="8">#REF!</definedName>
    <definedName name="DATA8" localSheetId="5">#REF!</definedName>
    <definedName name="DATA8">#REF!</definedName>
    <definedName name="DATA9" localSheetId="6">#REF!</definedName>
    <definedName name="DATA9" localSheetId="7">#REF!</definedName>
    <definedName name="DATA9" localSheetId="8">#REF!</definedName>
    <definedName name="DATA9" localSheetId="5">#REF!</definedName>
    <definedName name="DATA9">#REF!</definedName>
    <definedName name="_xlnm.Database" localSheetId="6">#REF!</definedName>
    <definedName name="_xlnm.Database" localSheetId="7">#REF!</definedName>
    <definedName name="_xlnm.Database" localSheetId="8">#REF!</definedName>
    <definedName name="_xlnm.Database" localSheetId="5">#REF!</definedName>
    <definedName name="_xlnm.Database">#REF!</definedName>
    <definedName name="DataSource" localSheetId="6">#REF!</definedName>
    <definedName name="DataSource" localSheetId="7">#REF!</definedName>
    <definedName name="DataSource" localSheetId="8">#REF!</definedName>
    <definedName name="DataSource" localSheetId="5">#REF!</definedName>
    <definedName name="DataSource">#REF!</definedName>
    <definedName name="date" localSheetId="7">'[29]5(a)'!$A$6:$Y$35</definedName>
    <definedName name="date">'[30]5(a)'!$A$6:$Y$35</definedName>
    <definedName name="DateRangeCompMain" localSheetId="7" hidden="1">[21]CAP!$F:$F</definedName>
    <definedName name="DateRangeCompMain" hidden="1">[22]CAP!$F:$F</definedName>
    <definedName name="David" localSheetId="6" hidden="1">{"pl_t&amp;d",#N/A,FALSE,"p&amp;l_t&amp;D_01_02 (2)"}</definedName>
    <definedName name="David" localSheetId="7" hidden="1">{"pl_t&amp;d",#N/A,FALSE,"p&amp;l_t&amp;D_01_02 (2)"}</definedName>
    <definedName name="David" localSheetId="8" hidden="1">{"pl_t&amp;d",#N/A,FALSE,"p&amp;l_t&amp;D_01_02 (2)"}</definedName>
    <definedName name="David" hidden="1">{"pl_t&amp;d",#N/A,FALSE,"p&amp;l_t&amp;D_01_02 (2)"}</definedName>
    <definedName name="db" localSheetId="6">#REF!</definedName>
    <definedName name="db" localSheetId="7">#REF!</definedName>
    <definedName name="db" localSheetId="8">#REF!</definedName>
    <definedName name="db" localSheetId="5">#REF!</definedName>
    <definedName name="db">#REF!</definedName>
    <definedName name="Dcap" localSheetId="6">#REF!</definedName>
    <definedName name="Dcap" localSheetId="7">#REF!</definedName>
    <definedName name="Dcap" localSheetId="8">#REF!</definedName>
    <definedName name="Dcap" localSheetId="5">#REF!</definedName>
    <definedName name="Dcap">#REF!</definedName>
    <definedName name="DD" localSheetId="6" hidden="1">{"pl_t&amp;d",#N/A,FALSE,"p&amp;l_t&amp;D_01_02 (2)"}</definedName>
    <definedName name="DD" localSheetId="7" hidden="1">{"pl_t&amp;d",#N/A,FALSE,"p&amp;l_t&amp;D_01_02 (2)"}</definedName>
    <definedName name="DD" localSheetId="8" hidden="1">{"pl_t&amp;d",#N/A,FALSE,"p&amp;l_t&amp;D_01_02 (2)"}</definedName>
    <definedName name="DD" hidden="1">{"pl_t&amp;d",#N/A,FALSE,"p&amp;l_t&amp;D_01_02 (2)"}</definedName>
    <definedName name="ddd" localSheetId="6" hidden="1">{"pl_t&amp;d",#N/A,FALSE,"p&amp;l_t&amp;D_01_02 (2)"}</definedName>
    <definedName name="ddd" localSheetId="7" hidden="1">{"pl_t&amp;d",#N/A,FALSE,"p&amp;l_t&amp;D_01_02 (2)"}</definedName>
    <definedName name="ddd" localSheetId="8" hidden="1">{"pl_t&amp;d",#N/A,FALSE,"p&amp;l_t&amp;D_01_02 (2)"}</definedName>
    <definedName name="ddd" hidden="1">{"pl_t&amp;d",#N/A,FALSE,"p&amp;l_t&amp;D_01_02 (2)"}</definedName>
    <definedName name="dddddddddddd" localSheetId="6">#REF!</definedName>
    <definedName name="dddddddddddd" localSheetId="7">#REF!</definedName>
    <definedName name="dddddddddddd" localSheetId="8">#REF!</definedName>
    <definedName name="dddddddddddd" localSheetId="5">#REF!</definedName>
    <definedName name="dddddddddddd">#REF!</definedName>
    <definedName name="de" localSheetId="6">#REF!</definedName>
    <definedName name="de" localSheetId="7">#REF!</definedName>
    <definedName name="de" localSheetId="8">#REF!</definedName>
    <definedName name="de" localSheetId="5">#REF!</definedName>
    <definedName name="de">#REF!</definedName>
    <definedName name="debtors2001" localSheetId="6">#REF!</definedName>
    <definedName name="debtors2001" localSheetId="7">#REF!</definedName>
    <definedName name="debtors2001" localSheetId="8">#REF!</definedName>
    <definedName name="debtors2001" localSheetId="5">#REF!</definedName>
    <definedName name="debtors2001">#REF!</definedName>
    <definedName name="dec" localSheetId="6">#REF!</definedName>
    <definedName name="dec" localSheetId="7">#REF!</definedName>
    <definedName name="dec" localSheetId="8">#REF!</definedName>
    <definedName name="dec" localSheetId="5">#REF!</definedName>
    <definedName name="dec">#REF!</definedName>
    <definedName name="DECDATA?" localSheetId="6">#REF!</definedName>
    <definedName name="DECDATA?" localSheetId="7">#REF!</definedName>
    <definedName name="DECDATA?" localSheetId="8">#REF!</definedName>
    <definedName name="DECDATA?" localSheetId="5">#REF!</definedName>
    <definedName name="DECDATA?">#REF!</definedName>
    <definedName name="december" localSheetId="6">#REF!</definedName>
    <definedName name="december" localSheetId="7">#REF!</definedName>
    <definedName name="december" localSheetId="8">#REF!</definedName>
    <definedName name="december" localSheetId="5">#REF!</definedName>
    <definedName name="december">#REF!</definedName>
    <definedName name="def" localSheetId="6" hidden="1">{"pl_t&amp;d",#N/A,FALSE,"p&amp;l_t&amp;D_01_02 (2)"}</definedName>
    <definedName name="def" localSheetId="7" hidden="1">{"pl_t&amp;d",#N/A,FALSE,"p&amp;l_t&amp;D_01_02 (2)"}</definedName>
    <definedName name="def" localSheetId="8" hidden="1">{"pl_t&amp;d",#N/A,FALSE,"p&amp;l_t&amp;D_01_02 (2)"}</definedName>
    <definedName name="def" hidden="1">{"pl_t&amp;d",#N/A,FALSE,"p&amp;l_t&amp;D_01_02 (2)"}</definedName>
    <definedName name="Del">#N/A</definedName>
    <definedName name="dem" localSheetId="6" hidden="1">{"pl_t&amp;d",#N/A,FALSE,"p&amp;l_t&amp;D_01_02 (2)"}</definedName>
    <definedName name="dem" localSheetId="7" hidden="1">{"pl_t&amp;d",#N/A,FALSE,"p&amp;l_t&amp;D_01_02 (2)"}</definedName>
    <definedName name="dem" localSheetId="8" hidden="1">{"pl_t&amp;d",#N/A,FALSE,"p&amp;l_t&amp;D_01_02 (2)"}</definedName>
    <definedName name="dem" hidden="1">{"pl_t&amp;d",#N/A,FALSE,"p&amp;l_t&amp;D_01_02 (2)"}</definedName>
    <definedName name="Demand" localSheetId="6" hidden="1">{"pl_t&amp;d",#N/A,FALSE,"p&amp;l_t&amp;D_01_02 (2)"}</definedName>
    <definedName name="Demand" localSheetId="7" hidden="1">{"pl_t&amp;d",#N/A,FALSE,"p&amp;l_t&amp;D_01_02 (2)"}</definedName>
    <definedName name="Demand" localSheetId="8" hidden="1">{"pl_t&amp;d",#N/A,FALSE,"p&amp;l_t&amp;D_01_02 (2)"}</definedName>
    <definedName name="Demand" hidden="1">{"pl_t&amp;d",#N/A,FALSE,"p&amp;l_t&amp;D_01_02 (2)"}</definedName>
    <definedName name="Dep" localSheetId="6">#REF!</definedName>
    <definedName name="Dep" localSheetId="7">#REF!</definedName>
    <definedName name="Dep" localSheetId="8">#REF!</definedName>
    <definedName name="Dep" localSheetId="5">#REF!</definedName>
    <definedName name="Dep">#REF!</definedName>
    <definedName name="depn" localSheetId="6">#REF!</definedName>
    <definedName name="depn" localSheetId="7">#REF!</definedName>
    <definedName name="depn" localSheetId="8">#REF!</definedName>
    <definedName name="depn" localSheetId="5">#REF!</definedName>
    <definedName name="depn">#REF!</definedName>
    <definedName name="depn1" localSheetId="6">#REF!</definedName>
    <definedName name="depn1" localSheetId="7">#REF!</definedName>
    <definedName name="depn1" localSheetId="8">#REF!</definedName>
    <definedName name="depn1" localSheetId="5">#REF!</definedName>
    <definedName name="depn1">#REF!</definedName>
    <definedName name="Depreciation" localSheetId="6">#REF!</definedName>
    <definedName name="Depreciation" localSheetId="7">#REF!</definedName>
    <definedName name="Depreciation" localSheetId="8">#REF!</definedName>
    <definedName name="Depreciation" localSheetId="5">#REF!</definedName>
    <definedName name="Depreciation">#REF!</definedName>
    <definedName name="designed" localSheetId="6">#REF!</definedName>
    <definedName name="designed" localSheetId="7">#REF!</definedName>
    <definedName name="designed" localSheetId="8">#REF!</definedName>
    <definedName name="designed" localSheetId="5">#REF!</definedName>
    <definedName name="designed">#REF!</definedName>
    <definedName name="DETAILS" localSheetId="6">#REF!</definedName>
    <definedName name="DETAILS" localSheetId="7">#REF!</definedName>
    <definedName name="DETAILS" localSheetId="8">#REF!</definedName>
    <definedName name="DETAILS" localSheetId="5">#REF!</definedName>
    <definedName name="DETAILS">#REF!</definedName>
    <definedName name="dev" localSheetId="6" hidden="1">{"'Sheet1'!$A$4386:$N$4591"}</definedName>
    <definedName name="dev" localSheetId="7" hidden="1">{"'Sheet1'!$A$4386:$N$4591"}</definedName>
    <definedName name="dev" localSheetId="8" hidden="1">{"'Sheet1'!$A$4386:$N$4591"}</definedName>
    <definedName name="dev" hidden="1">{"'Sheet1'!$A$4386:$N$4591"}</definedName>
    <definedName name="DEVI" localSheetId="6" hidden="1">{"'Sheet1'!$A$4386:$N$4591"}</definedName>
    <definedName name="DEVI" localSheetId="7" hidden="1">{"'Sheet1'!$A$4386:$N$4591"}</definedName>
    <definedName name="DEVI" localSheetId="8" hidden="1">{"'Sheet1'!$A$4386:$N$4591"}</definedName>
    <definedName name="DEVI" hidden="1">{"'Sheet1'!$A$4386:$N$4591"}</definedName>
    <definedName name="deyey" localSheetId="6" hidden="1">#REF!</definedName>
    <definedName name="deyey" localSheetId="7" hidden="1">#REF!</definedName>
    <definedName name="deyey" localSheetId="8" hidden="1">#REF!</definedName>
    <definedName name="deyey" localSheetId="5" hidden="1">#REF!</definedName>
    <definedName name="deyey" hidden="1">#REF!</definedName>
    <definedName name="DF_GRID_1" localSheetId="6">#REF!</definedName>
    <definedName name="DF_GRID_1" localSheetId="7">#REF!</definedName>
    <definedName name="DF_GRID_1" localSheetId="8">#REF!</definedName>
    <definedName name="DF_GRID_1" localSheetId="5">#REF!</definedName>
    <definedName name="DF_GRID_1">#REF!</definedName>
    <definedName name="dfdfd" localSheetId="6" hidden="1">{"pl_t&amp;d",#N/A,FALSE,"p&amp;l_t&amp;D_01_02 (2)"}</definedName>
    <definedName name="dfdfd" localSheetId="7" hidden="1">{"pl_t&amp;d",#N/A,FALSE,"p&amp;l_t&amp;D_01_02 (2)"}</definedName>
    <definedName name="dfdfd" localSheetId="8" hidden="1">{"pl_t&amp;d",#N/A,FALSE,"p&amp;l_t&amp;D_01_02 (2)"}</definedName>
    <definedName name="dfdfd" hidden="1">{"pl_t&amp;d",#N/A,FALSE,"p&amp;l_t&amp;D_01_02 (2)"}</definedName>
    <definedName name="dfdfdf" localSheetId="6" hidden="1">{"pl_t&amp;d",#N/A,FALSE,"p&amp;l_t&amp;D_01_02 (2)"}</definedName>
    <definedName name="dfdfdf" localSheetId="7" hidden="1">{"pl_t&amp;d",#N/A,FALSE,"p&amp;l_t&amp;D_01_02 (2)"}</definedName>
    <definedName name="dfdfdf" localSheetId="8" hidden="1">{"pl_t&amp;d",#N/A,FALSE,"p&amp;l_t&amp;D_01_02 (2)"}</definedName>
    <definedName name="dfdfdf" hidden="1">{"pl_t&amp;d",#N/A,FALSE,"p&amp;l_t&amp;D_01_02 (2)"}</definedName>
    <definedName name="dfdfdfd" localSheetId="6" hidden="1">{"pl_t&amp;d",#N/A,FALSE,"p&amp;l_t&amp;D_01_02 (2)"}</definedName>
    <definedName name="dfdfdfd" localSheetId="7" hidden="1">{"pl_t&amp;d",#N/A,FALSE,"p&amp;l_t&amp;D_01_02 (2)"}</definedName>
    <definedName name="dfdfdfd" localSheetId="8" hidden="1">{"pl_t&amp;d",#N/A,FALSE,"p&amp;l_t&amp;D_01_02 (2)"}</definedName>
    <definedName name="dfdfdfd" hidden="1">{"pl_t&amp;d",#N/A,FALSE,"p&amp;l_t&amp;D_01_02 (2)"}</definedName>
    <definedName name="dfergf" localSheetId="6" hidden="1">{"'Sheet1'!$A$4386:$N$4591"}</definedName>
    <definedName name="dfergf" localSheetId="7" hidden="1">{"'Sheet1'!$A$4386:$N$4591"}</definedName>
    <definedName name="dfergf" localSheetId="8" hidden="1">{"'Sheet1'!$A$4386:$N$4591"}</definedName>
    <definedName name="dfergf" hidden="1">{"'Sheet1'!$A$4386:$N$4591"}</definedName>
    <definedName name="dfg" localSheetId="6" hidden="1">{"'Sheet1'!$A$4386:$N$4591"}</definedName>
    <definedName name="dfg" localSheetId="7" hidden="1">{"'Sheet1'!$A$4386:$N$4591"}</definedName>
    <definedName name="dfg" localSheetId="8" hidden="1">{"'Sheet1'!$A$4386:$N$4591"}</definedName>
    <definedName name="dfg" hidden="1">{"'Sheet1'!$A$4386:$N$4591"}</definedName>
    <definedName name="dfg4w3" localSheetId="6" hidden="1">{"form-D1",#N/A,FALSE,"FORM-D1";"form-D1_amt",#N/A,FALSE,"FORM-D1"}</definedName>
    <definedName name="dfg4w3" localSheetId="7" hidden="1">{"form-D1",#N/A,FALSE,"FORM-D1";"form-D1_amt",#N/A,FALSE,"FORM-D1"}</definedName>
    <definedName name="dfg4w3" localSheetId="8" hidden="1">{"form-D1",#N/A,FALSE,"FORM-D1";"form-D1_amt",#N/A,FALSE,"FORM-D1"}</definedName>
    <definedName name="dfg4w3" hidden="1">{"form-D1",#N/A,FALSE,"FORM-D1";"form-D1_amt",#N/A,FALSE,"FORM-D1"}</definedName>
    <definedName name="dfgdf" localSheetId="6" hidden="1">{"'Sheet1'!$A$4386:$N$4591"}</definedName>
    <definedName name="dfgdf" localSheetId="7" hidden="1">{"'Sheet1'!$A$4386:$N$4591"}</definedName>
    <definedName name="dfgdf" localSheetId="8" hidden="1">{"'Sheet1'!$A$4386:$N$4591"}</definedName>
    <definedName name="dfgdf" hidden="1">{"'Sheet1'!$A$4386:$N$4591"}</definedName>
    <definedName name="dfgdfg" localSheetId="6" hidden="1">{"pl_t&amp;d",#N/A,FALSE,"p&amp;l_t&amp;D_01_02 (2)"}</definedName>
    <definedName name="dfgdfg" localSheetId="7" hidden="1">{"pl_t&amp;d",#N/A,FALSE,"p&amp;l_t&amp;D_01_02 (2)"}</definedName>
    <definedName name="dfgdfg" localSheetId="8" hidden="1">{"pl_t&amp;d",#N/A,FALSE,"p&amp;l_t&amp;D_01_02 (2)"}</definedName>
    <definedName name="dfgdfg" hidden="1">{"pl_t&amp;d",#N/A,FALSE,"p&amp;l_t&amp;D_01_02 (2)"}</definedName>
    <definedName name="dfgdg" localSheetId="6" hidden="1">{"'Sheet1'!$A$4386:$N$4591"}</definedName>
    <definedName name="dfgdg" localSheetId="7" hidden="1">{"'Sheet1'!$A$4386:$N$4591"}</definedName>
    <definedName name="dfgdg" localSheetId="8" hidden="1">{"'Sheet1'!$A$4386:$N$4591"}</definedName>
    <definedName name="dfgdg" hidden="1">{"'Sheet1'!$A$4386:$N$4591"}</definedName>
    <definedName name="dfhbdfh" localSheetId="6">#REF!</definedName>
    <definedName name="dfhbdfh" localSheetId="7">#REF!</definedName>
    <definedName name="dfhbdfh" localSheetId="8">#REF!</definedName>
    <definedName name="dfhbdfh" localSheetId="5">#REF!</definedName>
    <definedName name="dfhbdfh">#REF!</definedName>
    <definedName name="dfhdfh" localSheetId="6">#REF!</definedName>
    <definedName name="dfhdfh" localSheetId="7">#REF!</definedName>
    <definedName name="dfhdfh" localSheetId="8">#REF!</definedName>
    <definedName name="dfhdfh" localSheetId="5">#REF!</definedName>
    <definedName name="dfhdfh">#REF!</definedName>
    <definedName name="dfhhj" localSheetId="6">#REF!</definedName>
    <definedName name="dfhhj" localSheetId="7">#REF!</definedName>
    <definedName name="dfhhj" localSheetId="8">#REF!</definedName>
    <definedName name="dfhhj" localSheetId="5">#REF!</definedName>
    <definedName name="dfhhj">#REF!</definedName>
    <definedName name="dfhtu" localSheetId="6">#REF!</definedName>
    <definedName name="dfhtu" localSheetId="7">#REF!</definedName>
    <definedName name="dfhtu" localSheetId="8">#REF!</definedName>
    <definedName name="dfhtu" localSheetId="5">#REF!</definedName>
    <definedName name="dfhtu">#REF!</definedName>
    <definedName name="dfjksdgf" localSheetId="6">#REF!</definedName>
    <definedName name="dfjksdgf" localSheetId="7">#REF!</definedName>
    <definedName name="dfjksdgf" localSheetId="8">#REF!</definedName>
    <definedName name="dfjksdgf" localSheetId="5">#REF!</definedName>
    <definedName name="dfjksdgf">#REF!</definedName>
    <definedName name="dgae" localSheetId="6">#REF!</definedName>
    <definedName name="dgae" localSheetId="7">#REF!</definedName>
    <definedName name="dgae" localSheetId="8">#REF!</definedName>
    <definedName name="dgae" localSheetId="5">#REF!</definedName>
    <definedName name="dgae">#REF!</definedName>
    <definedName name="dgdg" localSheetId="6" hidden="1">{"'Sheet1'!$A$4386:$N$4591"}</definedName>
    <definedName name="dgdg" localSheetId="7" hidden="1">{"'Sheet1'!$A$4386:$N$4591"}</definedName>
    <definedName name="dgdg" localSheetId="8" hidden="1">{"'Sheet1'!$A$4386:$N$4591"}</definedName>
    <definedName name="dgdg" hidden="1">{"'Sheet1'!$A$4386:$N$4591"}</definedName>
    <definedName name="dgerg" localSheetId="6" hidden="1">{"'Sheet1'!$A$4386:$N$4591"}</definedName>
    <definedName name="dgerg" localSheetId="7" hidden="1">{"'Sheet1'!$A$4386:$N$4591"}</definedName>
    <definedName name="dgerg" localSheetId="8" hidden="1">{"'Sheet1'!$A$4386:$N$4591"}</definedName>
    <definedName name="dgerg" hidden="1">{"'Sheet1'!$A$4386:$N$4591"}</definedName>
    <definedName name="dgfdegherd" localSheetId="6" hidden="1">{"form-D1",#N/A,FALSE,"FORM-D1";"form-D1_amt",#N/A,FALSE,"FORM-D1"}</definedName>
    <definedName name="dgfdegherd" localSheetId="7" hidden="1">{"form-D1",#N/A,FALSE,"FORM-D1";"form-D1_amt",#N/A,FALSE,"FORM-D1"}</definedName>
    <definedName name="dgfdegherd" localSheetId="8" hidden="1">{"form-D1",#N/A,FALSE,"FORM-D1";"form-D1_amt",#N/A,FALSE,"FORM-D1"}</definedName>
    <definedName name="dgfdegherd" hidden="1">{"form-D1",#N/A,FALSE,"FORM-D1";"form-D1_amt",#N/A,FALSE,"FORM-D1"}</definedName>
    <definedName name="dgh" localSheetId="6" hidden="1">{"pl_t&amp;d",#N/A,FALSE,"p&amp;l_t&amp;D_01_02 (2)"}</definedName>
    <definedName name="dgh" localSheetId="7" hidden="1">{"pl_t&amp;d",#N/A,FALSE,"p&amp;l_t&amp;D_01_02 (2)"}</definedName>
    <definedName name="dgh" localSheetId="8" hidden="1">{"pl_t&amp;d",#N/A,FALSE,"p&amp;l_t&amp;D_01_02 (2)"}</definedName>
    <definedName name="dgh" hidden="1">{"pl_t&amp;d",#N/A,FALSE,"p&amp;l_t&amp;D_01_02 (2)"}</definedName>
    <definedName name="dghdgh" localSheetId="6">#REF!</definedName>
    <definedName name="dghdgh" localSheetId="7">#REF!</definedName>
    <definedName name="dghdgh" localSheetId="8">#REF!</definedName>
    <definedName name="dghdgh" localSheetId="5">#REF!</definedName>
    <definedName name="dghdgh">#REF!</definedName>
    <definedName name="dgsdgdsfg" localSheetId="6">#REF!</definedName>
    <definedName name="dgsdgdsfg" localSheetId="7">#REF!</definedName>
    <definedName name="dgsdgdsfg" localSheetId="8">#REF!</definedName>
    <definedName name="dgsdgdsfg" localSheetId="5">#REF!</definedName>
    <definedName name="dgsdgdsfg">#REF!</definedName>
    <definedName name="dh" localSheetId="6">#REF!</definedName>
    <definedName name="dh" localSheetId="7">#REF!</definedName>
    <definedName name="dh" localSheetId="8">#REF!</definedName>
    <definedName name="dh" localSheetId="5">#REF!</definedName>
    <definedName name="dh">#REF!</definedName>
    <definedName name="dia" localSheetId="6">#REF!</definedName>
    <definedName name="dia" localSheetId="7">#REF!</definedName>
    <definedName name="dia" localSheetId="8">#REF!</definedName>
    <definedName name="dia" localSheetId="5">#REF!</definedName>
    <definedName name="dia">#REF!</definedName>
    <definedName name="DIEKDIEKD" localSheetId="6" hidden="1">{"pl_t&amp;d",#N/A,FALSE,"p&amp;l_t&amp;D_01_02 (2)"}</definedName>
    <definedName name="DIEKDIEKD" localSheetId="7" hidden="1">{"pl_t&amp;d",#N/A,FALSE,"p&amp;l_t&amp;D_01_02 (2)"}</definedName>
    <definedName name="DIEKDIEKD" localSheetId="8" hidden="1">{"pl_t&amp;d",#N/A,FALSE,"p&amp;l_t&amp;D_01_02 (2)"}</definedName>
    <definedName name="DIEKDIEKD" hidden="1">{"pl_t&amp;d",#N/A,FALSE,"p&amp;l_t&amp;D_01_02 (2)"}</definedName>
    <definedName name="Discom1F1" localSheetId="6">#REF!</definedName>
    <definedName name="Discom1F1" localSheetId="7">#REF!</definedName>
    <definedName name="Discom1F1" localSheetId="8">#REF!</definedName>
    <definedName name="Discom1F1" localSheetId="5">#REF!</definedName>
    <definedName name="Discom1F1">#REF!</definedName>
    <definedName name="Discom1F2" localSheetId="6">#REF!</definedName>
    <definedName name="Discom1F2" localSheetId="7">#REF!</definedName>
    <definedName name="Discom1F2" localSheetId="8">#REF!</definedName>
    <definedName name="Discom1F2" localSheetId="5">#REF!</definedName>
    <definedName name="Discom1F2">#REF!</definedName>
    <definedName name="Discom1F3" localSheetId="6">#REF!</definedName>
    <definedName name="Discom1F3" localSheetId="7">#REF!</definedName>
    <definedName name="Discom1F3" localSheetId="8">#REF!</definedName>
    <definedName name="Discom1F3" localSheetId="5">#REF!</definedName>
    <definedName name="Discom1F3">#REF!</definedName>
    <definedName name="Discom1F4" localSheetId="6">#REF!</definedName>
    <definedName name="Discom1F4" localSheetId="7">#REF!</definedName>
    <definedName name="Discom1F4" localSheetId="8">#REF!</definedName>
    <definedName name="Discom1F4" localSheetId="5">#REF!</definedName>
    <definedName name="Discom1F4">#REF!</definedName>
    <definedName name="Discom1F6" localSheetId="6">#REF!</definedName>
    <definedName name="Discom1F6" localSheetId="7">#REF!</definedName>
    <definedName name="Discom1F6" localSheetId="8">#REF!</definedName>
    <definedName name="Discom1F6" localSheetId="5">#REF!</definedName>
    <definedName name="Discom1F6">#REF!</definedName>
    <definedName name="Discom2F1" localSheetId="6">#REF!</definedName>
    <definedName name="Discom2F1" localSheetId="7">#REF!</definedName>
    <definedName name="Discom2F1" localSheetId="8">#REF!</definedName>
    <definedName name="Discom2F1" localSheetId="5">#REF!</definedName>
    <definedName name="Discom2F1">#REF!</definedName>
    <definedName name="Discom2F2" localSheetId="6">#REF!</definedName>
    <definedName name="Discom2F2" localSheetId="7">#REF!</definedName>
    <definedName name="Discom2F2" localSheetId="8">#REF!</definedName>
    <definedName name="Discom2F2" localSheetId="5">#REF!</definedName>
    <definedName name="Discom2F2">#REF!</definedName>
    <definedName name="Discom2F3" localSheetId="6">#REF!</definedName>
    <definedName name="Discom2F3" localSheetId="7">#REF!</definedName>
    <definedName name="Discom2F3" localSheetId="8">#REF!</definedName>
    <definedName name="Discom2F3" localSheetId="5">#REF!</definedName>
    <definedName name="Discom2F3">#REF!</definedName>
    <definedName name="Discom2F4" localSheetId="6">#REF!</definedName>
    <definedName name="Discom2F4" localSheetId="7">#REF!</definedName>
    <definedName name="Discom2F4" localSheetId="8">#REF!</definedName>
    <definedName name="Discom2F4" localSheetId="5">#REF!</definedName>
    <definedName name="Discom2F4">#REF!</definedName>
    <definedName name="Discom2F6" localSheetId="6">#REF!</definedName>
    <definedName name="Discom2F6" localSheetId="7">#REF!</definedName>
    <definedName name="Discom2F6" localSheetId="8">#REF!</definedName>
    <definedName name="Discom2F6" localSheetId="5">#REF!</definedName>
    <definedName name="Discom2F6">#REF!</definedName>
    <definedName name="DIST" localSheetId="6">#REF!</definedName>
    <definedName name="DIST" localSheetId="7">#REF!</definedName>
    <definedName name="DIST" localSheetId="8">#REF!</definedName>
    <definedName name="DIST" localSheetId="5">#REF!</definedName>
    <definedName name="DIST">#REF!</definedName>
    <definedName name="DISTRIBUTORS" localSheetId="6">#REF!</definedName>
    <definedName name="DISTRIBUTORS" localSheetId="7">#REF!</definedName>
    <definedName name="DISTRIBUTORS" localSheetId="8">#REF!</definedName>
    <definedName name="DISTRIBUTORS" localSheetId="5">#REF!</definedName>
    <definedName name="DISTRIBUTORS">#REF!</definedName>
    <definedName name="DISTS" localSheetId="6">#REF!</definedName>
    <definedName name="DISTS" localSheetId="7">#REF!</definedName>
    <definedName name="DISTS" localSheetId="8">#REF!</definedName>
    <definedName name="DISTS" localSheetId="5">#REF!</definedName>
    <definedName name="DISTS">#REF!</definedName>
    <definedName name="divi" localSheetId="6" hidden="1">{"form-D1",#N/A,FALSE,"FORM-D1";"form-D1_amt",#N/A,FALSE,"FORM-D1"}</definedName>
    <definedName name="divi" localSheetId="7" hidden="1">{"form-D1",#N/A,FALSE,"FORM-D1";"form-D1_amt",#N/A,FALSE,"FORM-D1"}</definedName>
    <definedName name="divi" localSheetId="8" hidden="1">{"form-D1",#N/A,FALSE,"FORM-D1";"form-D1_amt",#N/A,FALSE,"FORM-D1"}</definedName>
    <definedName name="divi" hidden="1">{"form-D1",#N/A,FALSE,"FORM-D1";"form-D1_amt",#N/A,FALSE,"FORM-D1"}</definedName>
    <definedName name="DLabourD" localSheetId="6">#REF!</definedName>
    <definedName name="DLabourD" localSheetId="7">#REF!</definedName>
    <definedName name="DLabourD" localSheetId="8">#REF!</definedName>
    <definedName name="DLabourD" localSheetId="5">#REF!</definedName>
    <definedName name="DLabourD">#REF!</definedName>
    <definedName name="DMat170" localSheetId="6">#REF!</definedName>
    <definedName name="DMat170" localSheetId="7">#REF!</definedName>
    <definedName name="DMat170" localSheetId="8">#REF!</definedName>
    <definedName name="DMat170" localSheetId="5">#REF!</definedName>
    <definedName name="DMat170">#REF!</definedName>
    <definedName name="DMat170Q" localSheetId="6">#REF!</definedName>
    <definedName name="DMat170Q" localSheetId="7">#REF!</definedName>
    <definedName name="DMat170Q" localSheetId="8">#REF!</definedName>
    <definedName name="DMat170Q" localSheetId="5">#REF!</definedName>
    <definedName name="DMat170Q">#REF!</definedName>
    <definedName name="DNIL5" localSheetId="6">#REF!</definedName>
    <definedName name="DNIL5" localSheetId="7">#REF!</definedName>
    <definedName name="DNIL5" localSheetId="8">#REF!</definedName>
    <definedName name="DNIL5" localSheetId="5">#REF!</definedName>
    <definedName name="DNIL5">#REF!</definedName>
    <definedName name="docu" localSheetId="6">#REF!</definedName>
    <definedName name="docu" localSheetId="7">#REF!</definedName>
    <definedName name="docu" localSheetId="8">#REF!</definedName>
    <definedName name="docu" localSheetId="5">#REF!</definedName>
    <definedName name="docu">#REF!</definedName>
    <definedName name="dollars" localSheetId="6">#REF!</definedName>
    <definedName name="dollars" localSheetId="7">#REF!</definedName>
    <definedName name="dollars" localSheetId="8">#REF!</definedName>
    <definedName name="dollars" localSheetId="5">#REF!</definedName>
    <definedName name="dollars">#REF!</definedName>
    <definedName name="dom" localSheetId="6">#REF!</definedName>
    <definedName name="dom" localSheetId="7">#REF!</definedName>
    <definedName name="dom" localSheetId="8">#REF!</definedName>
    <definedName name="dom" localSheetId="5">#REF!</definedName>
    <definedName name="dom">#REF!</definedName>
    <definedName name="dqwer23" localSheetId="6" hidden="1">{"'Sheet1'!$A$4386:$N$4591"}</definedName>
    <definedName name="dqwer23" localSheetId="7" hidden="1">{"'Sheet1'!$A$4386:$N$4591"}</definedName>
    <definedName name="dqwer23" localSheetId="8" hidden="1">{"'Sheet1'!$A$4386:$N$4591"}</definedName>
    <definedName name="dqwer23" hidden="1">{"'Sheet1'!$A$4386:$N$4591"}</definedName>
    <definedName name="drawal" localSheetId="6" hidden="1">{"pl_t&amp;d",#N/A,FALSE,"p&amp;l_t&amp;D_01_02 (2)"}</definedName>
    <definedName name="drawal" localSheetId="7" hidden="1">{"pl_t&amp;d",#N/A,FALSE,"p&amp;l_t&amp;D_01_02 (2)"}</definedName>
    <definedName name="drawal" localSheetId="8" hidden="1">{"pl_t&amp;d",#N/A,FALSE,"p&amp;l_t&amp;D_01_02 (2)"}</definedName>
    <definedName name="drawal" hidden="1">{"pl_t&amp;d",#N/A,FALSE,"p&amp;l_t&amp;D_01_02 (2)"}</definedName>
    <definedName name="drgarhy" localSheetId="6">#REF!</definedName>
    <definedName name="drgarhy" localSheetId="7">#REF!</definedName>
    <definedName name="drgarhy" localSheetId="8">#REF!</definedName>
    <definedName name="drgarhy" localSheetId="5">#REF!</definedName>
    <definedName name="drgarhy">#REF!</definedName>
    <definedName name="dsd" localSheetId="6" hidden="1">#REF!</definedName>
    <definedName name="dsd" localSheetId="7" hidden="1">#REF!</definedName>
    <definedName name="dsd" localSheetId="8" hidden="1">#REF!</definedName>
    <definedName name="dsd" localSheetId="5" hidden="1">#REF!</definedName>
    <definedName name="dsd" hidden="1">#REF!</definedName>
    <definedName name="dsds" localSheetId="6">[2]S3_GRP_CA!#REF!</definedName>
    <definedName name="dsds" localSheetId="7">[2]S3_GRP_CA!#REF!</definedName>
    <definedName name="dsds" localSheetId="8">[2]S3_GRP_CA!#REF!</definedName>
    <definedName name="dsds" localSheetId="5">[2]S3_GRP_CA!#REF!</definedName>
    <definedName name="dsds">[2]S3_GRP_CA!#REF!</definedName>
    <definedName name="dsdsdsds" localSheetId="6">#REF!</definedName>
    <definedName name="dsdsdsds" localSheetId="7">#REF!</definedName>
    <definedName name="dsdsdsds" localSheetId="8">#REF!</definedName>
    <definedName name="dsdsdsds" localSheetId="5">#REF!</definedName>
    <definedName name="dsdsdsds">#REF!</definedName>
    <definedName name="dsfddf" localSheetId="6" hidden="1">{#N/A,#N/A,FALSE,"1.1";#N/A,#N/A,FALSE,"1.1a";#N/A,#N/A,FALSE,"1.1b";#N/A,#N/A,FALSE,"1.1c";#N/A,#N/A,FALSE,"1.1e";#N/A,#N/A,FALSE,"1.1f";#N/A,#N/A,FALSE,"1.1g";#N/A,#N/A,FALSE,"1.1h_T";#N/A,#N/A,FALSE,"1.1h_D";#N/A,#N/A,FALSE,"1.2";#N/A,#N/A,FALSE,"1.3";#N/A,#N/A,FALSE,"1.3b";#N/A,#N/A,FALSE,"1.4";#N/A,#N/A,FALSE,"1.5";#N/A,#N/A,FALSE,"1.6";#N/A,#N/A,FALSE,"2.1";#N/A,#N/A,FALSE,"SOD";#N/A,#N/A,FALSE,"OL";#N/A,#N/A,FALSE,"CF"}</definedName>
    <definedName name="dsfddf" localSheetId="7" hidden="1">{#N/A,#N/A,FALSE,"1.1";#N/A,#N/A,FALSE,"1.1a";#N/A,#N/A,FALSE,"1.1b";#N/A,#N/A,FALSE,"1.1c";#N/A,#N/A,FALSE,"1.1e";#N/A,#N/A,FALSE,"1.1f";#N/A,#N/A,FALSE,"1.1g";#N/A,#N/A,FALSE,"1.1h_T";#N/A,#N/A,FALSE,"1.1h_D";#N/A,#N/A,FALSE,"1.2";#N/A,#N/A,FALSE,"1.3";#N/A,#N/A,FALSE,"1.3b";#N/A,#N/A,FALSE,"1.4";#N/A,#N/A,FALSE,"1.5";#N/A,#N/A,FALSE,"1.6";#N/A,#N/A,FALSE,"2.1";#N/A,#N/A,FALSE,"SOD";#N/A,#N/A,FALSE,"OL";#N/A,#N/A,FALSE,"CF"}</definedName>
    <definedName name="dsfddf" localSheetId="8" hidden="1">{#N/A,#N/A,FALSE,"1.1";#N/A,#N/A,FALSE,"1.1a";#N/A,#N/A,FALSE,"1.1b";#N/A,#N/A,FALSE,"1.1c";#N/A,#N/A,FALSE,"1.1e";#N/A,#N/A,FALSE,"1.1f";#N/A,#N/A,FALSE,"1.1g";#N/A,#N/A,FALSE,"1.1h_T";#N/A,#N/A,FALSE,"1.1h_D";#N/A,#N/A,FALSE,"1.2";#N/A,#N/A,FALSE,"1.3";#N/A,#N/A,FALSE,"1.3b";#N/A,#N/A,FALSE,"1.4";#N/A,#N/A,FALSE,"1.5";#N/A,#N/A,FALSE,"1.6";#N/A,#N/A,FALSE,"2.1";#N/A,#N/A,FALSE,"SOD";#N/A,#N/A,FALSE,"OL";#N/A,#N/A,FALSE,"CF"}</definedName>
    <definedName name="dsfddf" hidden="1">{#N/A,#N/A,FALSE,"1.1";#N/A,#N/A,FALSE,"1.1a";#N/A,#N/A,FALSE,"1.1b";#N/A,#N/A,FALSE,"1.1c";#N/A,#N/A,FALSE,"1.1e";#N/A,#N/A,FALSE,"1.1f";#N/A,#N/A,FALSE,"1.1g";#N/A,#N/A,FALSE,"1.1h_T";#N/A,#N/A,FALSE,"1.1h_D";#N/A,#N/A,FALSE,"1.2";#N/A,#N/A,FALSE,"1.3";#N/A,#N/A,FALSE,"1.3b";#N/A,#N/A,FALSE,"1.4";#N/A,#N/A,FALSE,"1.5";#N/A,#N/A,FALSE,"1.6";#N/A,#N/A,FALSE,"2.1";#N/A,#N/A,FALSE,"SOD";#N/A,#N/A,FALSE,"OL";#N/A,#N/A,FALSE,"CF"}</definedName>
    <definedName name="dsfesfwes" localSheetId="6" hidden="1">{"'Sheet1'!$A$4386:$N$4591"}</definedName>
    <definedName name="dsfesfwes" localSheetId="7" hidden="1">{"'Sheet1'!$A$4386:$N$4591"}</definedName>
    <definedName name="dsfesfwes" localSheetId="8" hidden="1">{"'Sheet1'!$A$4386:$N$4591"}</definedName>
    <definedName name="dsfesfwes" hidden="1">{"'Sheet1'!$A$4386:$N$4591"}</definedName>
    <definedName name="dsfret4" localSheetId="6" hidden="1">{"form-D1",#N/A,FALSE,"FORM-D1";"form-D1_amt",#N/A,FALSE,"FORM-D1"}</definedName>
    <definedName name="dsfret4" localSheetId="7" hidden="1">{"form-D1",#N/A,FALSE,"FORM-D1";"form-D1_amt",#N/A,FALSE,"FORM-D1"}</definedName>
    <definedName name="dsfret4" localSheetId="8" hidden="1">{"form-D1",#N/A,FALSE,"FORM-D1";"form-D1_amt",#N/A,FALSE,"FORM-D1"}</definedName>
    <definedName name="dsfret4" hidden="1">{"form-D1",#N/A,FALSE,"FORM-D1";"form-D1_amt",#N/A,FALSE,"FORM-D1"}</definedName>
    <definedName name="dsg" localSheetId="6" hidden="1">{"'Sheet1'!$A$4386:$N$4591"}</definedName>
    <definedName name="dsg" localSheetId="7" hidden="1">{"'Sheet1'!$A$4386:$N$4591"}</definedName>
    <definedName name="dsg" localSheetId="8" hidden="1">{"'Sheet1'!$A$4386:$N$4591"}</definedName>
    <definedName name="dsg" hidden="1">{"'Sheet1'!$A$4386:$N$4591"}</definedName>
    <definedName name="dskavnhjoavj" localSheetId="6">#REF!</definedName>
    <definedName name="dskavnhjoavj" localSheetId="7">#REF!</definedName>
    <definedName name="dskavnhjoavj" localSheetId="8">#REF!</definedName>
    <definedName name="dskavnhjoavj" localSheetId="5">#REF!</definedName>
    <definedName name="dskavnhjoavj">#REF!</definedName>
    <definedName name="dskdskkds" localSheetId="6" hidden="1">{"pl_t&amp;d",#N/A,FALSE,"p&amp;l_t&amp;D_01_02 (2)"}</definedName>
    <definedName name="dskdskkds" localSheetId="7" hidden="1">{"pl_t&amp;d",#N/A,FALSE,"p&amp;l_t&amp;D_01_02 (2)"}</definedName>
    <definedName name="dskdskkds" localSheetId="8" hidden="1">{"pl_t&amp;d",#N/A,FALSE,"p&amp;l_t&amp;D_01_02 (2)"}</definedName>
    <definedName name="dskdskkds" hidden="1">{"pl_t&amp;d",#N/A,FALSE,"p&amp;l_t&amp;D_01_02 (2)"}</definedName>
    <definedName name="dss" localSheetId="7">[20]Sched!$B$1:$D$65536</definedName>
    <definedName name="dss">[21]Sched!$B$1:$D$65536</definedName>
    <definedName name="dtl" localSheetId="6">#REF!</definedName>
    <definedName name="dtl" localSheetId="7">#REF!</definedName>
    <definedName name="dtl" localSheetId="8">#REF!</definedName>
    <definedName name="dtl" localSheetId="5">#REF!</definedName>
    <definedName name="dtl">#REF!</definedName>
    <definedName name="DULHome">#N/A</definedName>
    <definedName name="DutyAppl" localSheetId="6">#REF!</definedName>
    <definedName name="DutyAppl" localSheetId="7">#REF!</definedName>
    <definedName name="DutyAppl" localSheetId="8">#REF!</definedName>
    <definedName name="DutyAppl" localSheetId="5">#REF!</definedName>
    <definedName name="DutyAppl">#REF!</definedName>
    <definedName name="DutyRate" localSheetId="6">#REF!</definedName>
    <definedName name="DutyRate" localSheetId="7">#REF!</definedName>
    <definedName name="DutyRate" localSheetId="8">#REF!</definedName>
    <definedName name="DutyRate" localSheetId="5">#REF!</definedName>
    <definedName name="DutyRate">#REF!</definedName>
    <definedName name="dvb" localSheetId="6">#REF!</definedName>
    <definedName name="dvb" localSheetId="7">#REF!</definedName>
    <definedName name="dvb" localSheetId="8">#REF!</definedName>
    <definedName name="dvb" localSheetId="5">#REF!</definedName>
    <definedName name="dvb">#REF!</definedName>
    <definedName name="dydyen" localSheetId="6" hidden="1">{"pl_t&amp;d",#N/A,FALSE,"p&amp;l_t&amp;D_01_02 (2)"}</definedName>
    <definedName name="dydyen" localSheetId="7" hidden="1">{"pl_t&amp;d",#N/A,FALSE,"p&amp;l_t&amp;D_01_02 (2)"}</definedName>
    <definedName name="dydyen" localSheetId="8" hidden="1">{"pl_t&amp;d",#N/A,FALSE,"p&amp;l_t&amp;D_01_02 (2)"}</definedName>
    <definedName name="dydyen" hidden="1">{"pl_t&amp;d",#N/A,FALSE,"p&amp;l_t&amp;D_01_02 (2)"}</definedName>
    <definedName name="E" localSheetId="6">{"pl_t&amp;d",#N/A,FALSE,"p&amp;l_t&amp;D_01_02 (2)"}</definedName>
    <definedName name="E" localSheetId="7">{"pl_t&amp;d",#N/A,FALSE,"p&amp;l_t&amp;D_01_02 (2)"}</definedName>
    <definedName name="E" localSheetId="8">{"pl_t&amp;d",#N/A,FALSE,"p&amp;l_t&amp;D_01_02 (2)"}</definedName>
    <definedName name="E">{"pl_t&amp;d",#N/A,FALSE,"p&amp;l_t&amp;D_01_02 (2)"}</definedName>
    <definedName name="EDP" localSheetId="6">#REF!</definedName>
    <definedName name="EDP" localSheetId="7">#REF!</definedName>
    <definedName name="EDP" localSheetId="8">#REF!</definedName>
    <definedName name="EDP" localSheetId="5">#REF!</definedName>
    <definedName name="EDP">#REF!</definedName>
    <definedName name="ee" localSheetId="6" hidden="1">{"pl_t&amp;d",#N/A,FALSE,"p&amp;l_t&amp;D_01_02 (2)"}</definedName>
    <definedName name="ee" localSheetId="7" hidden="1">{"pl_t&amp;d",#N/A,FALSE,"p&amp;l_t&amp;D_01_02 (2)"}</definedName>
    <definedName name="ee" localSheetId="8" hidden="1">{"pl_t&amp;d",#N/A,FALSE,"p&amp;l_t&amp;D_01_02 (2)"}</definedName>
    <definedName name="ee" hidden="1">{"pl_t&amp;d",#N/A,FALSE,"p&amp;l_t&amp;D_01_02 (2)"}</definedName>
    <definedName name="eee" localSheetId="6" hidden="1">{"pl_td_01_02",#N/A,FALSE,"p&amp;l_t&amp;D_01_02 (2)"}</definedName>
    <definedName name="eee" localSheetId="7" hidden="1">{"pl_td_01_02",#N/A,FALSE,"p&amp;l_t&amp;D_01_02 (2)"}</definedName>
    <definedName name="eee" localSheetId="8" hidden="1">{"pl_td_01_02",#N/A,FALSE,"p&amp;l_t&amp;D_01_02 (2)"}</definedName>
    <definedName name="eee" hidden="1">{"pl_td_01_02",#N/A,FALSE,"p&amp;l_t&amp;D_01_02 (2)"}</definedName>
    <definedName name="eeee" localSheetId="6">#REF!</definedName>
    <definedName name="eeee" localSheetId="7">#REF!</definedName>
    <definedName name="eeee" localSheetId="8">#REF!</definedName>
    <definedName name="eeee" localSheetId="5">#REF!</definedName>
    <definedName name="eeee">#REF!</definedName>
    <definedName name="eeeeeeeeeeee" localSheetId="6">#REF!</definedName>
    <definedName name="eeeeeeeeeeee" localSheetId="7">#REF!</definedName>
    <definedName name="eeeeeeeeeeee" localSheetId="8">#REF!</definedName>
    <definedName name="eeeeeeeeeeee" localSheetId="5">#REF!</definedName>
    <definedName name="eeeeeeeeeeee">#REF!</definedName>
    <definedName name="efewr" localSheetId="6" hidden="1">{"'Sheet1'!$A$4386:$N$4591"}</definedName>
    <definedName name="efewr" localSheetId="7" hidden="1">{"'Sheet1'!$A$4386:$N$4591"}</definedName>
    <definedName name="efewr" localSheetId="8" hidden="1">{"'Sheet1'!$A$4386:$N$4591"}</definedName>
    <definedName name="efewr" hidden="1">{"'Sheet1'!$A$4386:$N$4591"}</definedName>
    <definedName name="efsd" localSheetId="6">#REF!</definedName>
    <definedName name="efsd" localSheetId="7">#REF!</definedName>
    <definedName name="efsd" localSheetId="8">#REF!</definedName>
    <definedName name="efsd" localSheetId="5">#REF!</definedName>
    <definedName name="efsd">#REF!</definedName>
    <definedName name="efwet" localSheetId="6" hidden="1">{"'Sheet1'!$A$4386:$N$4591"}</definedName>
    <definedName name="efwet" localSheetId="7" hidden="1">{"'Sheet1'!$A$4386:$N$4591"}</definedName>
    <definedName name="efwet" localSheetId="8" hidden="1">{"'Sheet1'!$A$4386:$N$4591"}</definedName>
    <definedName name="efwet" hidden="1">{"'Sheet1'!$A$4386:$N$4591"}</definedName>
    <definedName name="ei" localSheetId="6">#REF!</definedName>
    <definedName name="ei" localSheetId="7">#REF!</definedName>
    <definedName name="ei" localSheetId="8">#REF!</definedName>
    <definedName name="ei" localSheetId="5">#REF!</definedName>
    <definedName name="ei">#REF!</definedName>
    <definedName name="EMPNAME" localSheetId="7">'[30]OVER VIEW'!$R$11:$R$145</definedName>
    <definedName name="EMPNAME">'[31]OVER VIEW'!$R$11:$R$145</definedName>
    <definedName name="End_Bal" localSheetId="6">#REF!</definedName>
    <definedName name="End_Bal" localSheetId="7">#REF!</definedName>
    <definedName name="End_Bal" localSheetId="8">#REF!</definedName>
    <definedName name="End_Bal" localSheetId="5">#REF!</definedName>
    <definedName name="End_Bal">#REF!</definedName>
    <definedName name="ENDMKT" localSheetId="6">#REF!</definedName>
    <definedName name="ENDMKT" localSheetId="7">#REF!</definedName>
    <definedName name="ENDMKT" localSheetId="8">#REF!</definedName>
    <definedName name="ENDMKT" localSheetId="5">#REF!</definedName>
    <definedName name="ENDMKT">#REF!</definedName>
    <definedName name="ENDUSER" localSheetId="6">#REF!</definedName>
    <definedName name="ENDUSER" localSheetId="7">#REF!</definedName>
    <definedName name="ENDUSER" localSheetId="8">#REF!</definedName>
    <definedName name="ENDUSER" localSheetId="5">#REF!</definedName>
    <definedName name="ENDUSER">#REF!</definedName>
    <definedName name="ENGL" localSheetId="6">#REF!</definedName>
    <definedName name="ENGL" localSheetId="7">#REF!</definedName>
    <definedName name="ENGL" localSheetId="8">#REF!</definedName>
    <definedName name="ENGL" localSheetId="5">#REF!</definedName>
    <definedName name="ENGL">#REF!</definedName>
    <definedName name="ENGLAND" localSheetId="6">#REF!</definedName>
    <definedName name="ENGLAND" localSheetId="7">#REF!</definedName>
    <definedName name="ENGLAND" localSheetId="8">#REF!</definedName>
    <definedName name="ENGLAND" localSheetId="5">#REF!</definedName>
    <definedName name="ENGLAND">#REF!</definedName>
    <definedName name="Entertainment" localSheetId="6">#REF!</definedName>
    <definedName name="Entertainment" localSheetId="7">#REF!</definedName>
    <definedName name="Entertainment" localSheetId="8">#REF!</definedName>
    <definedName name="Entertainment" localSheetId="5">#REF!</definedName>
    <definedName name="Entertainment">#REF!</definedName>
    <definedName name="EPF" localSheetId="6">#REF!</definedName>
    <definedName name="EPF" localSheetId="7">#REF!</definedName>
    <definedName name="EPF" localSheetId="8">#REF!</definedName>
    <definedName name="EPF" localSheetId="5">#REF!</definedName>
    <definedName name="EPF">#REF!</definedName>
    <definedName name="eqeqqe" localSheetId="6" hidden="1">{"form-D1",#N/A,FALSE,"FORM-D1";"form-D1_amt",#N/A,FALSE,"FORM-D1"}</definedName>
    <definedName name="eqeqqe" localSheetId="7" hidden="1">{"form-D1",#N/A,FALSE,"FORM-D1";"form-D1_amt",#N/A,FALSE,"FORM-D1"}</definedName>
    <definedName name="eqeqqe" localSheetId="8" hidden="1">{"form-D1",#N/A,FALSE,"FORM-D1";"form-D1_amt",#N/A,FALSE,"FORM-D1"}</definedName>
    <definedName name="eqeqqe" hidden="1">{"form-D1",#N/A,FALSE,"FORM-D1";"form-D1_amt",#N/A,FALSE,"FORM-D1"}</definedName>
    <definedName name="EQUIP" localSheetId="6" hidden="1">{"'Sheet1'!$A$4386:$N$4591"}</definedName>
    <definedName name="EQUIP" localSheetId="7" hidden="1">{"'Sheet1'!$A$4386:$N$4591"}</definedName>
    <definedName name="EQUIP" localSheetId="8" hidden="1">{"'Sheet1'!$A$4386:$N$4591"}</definedName>
    <definedName name="EQUIP" hidden="1">{"'Sheet1'!$A$4386:$N$4591"}</definedName>
    <definedName name="er" localSheetId="6" hidden="1">{"pl_t&amp;d",#N/A,FALSE,"p&amp;l_t&amp;D_01_02 (2)"}</definedName>
    <definedName name="er" localSheetId="7" hidden="1">{"pl_t&amp;d",#N/A,FALSE,"p&amp;l_t&amp;D_01_02 (2)"}</definedName>
    <definedName name="er" localSheetId="8" hidden="1">{"pl_t&amp;d",#N/A,FALSE,"p&amp;l_t&amp;D_01_02 (2)"}</definedName>
    <definedName name="er" hidden="1">{"pl_t&amp;d",#N/A,FALSE,"p&amp;l_t&amp;D_01_02 (2)"}</definedName>
    <definedName name="er3etr" localSheetId="6" hidden="1">{"form-D1",#N/A,FALSE,"FORM-D1";"form-D1_amt",#N/A,FALSE,"FORM-D1"}</definedName>
    <definedName name="er3etr" localSheetId="7" hidden="1">{"form-D1",#N/A,FALSE,"FORM-D1";"form-D1_amt",#N/A,FALSE,"FORM-D1"}</definedName>
    <definedName name="er3etr" localSheetId="8" hidden="1">{"form-D1",#N/A,FALSE,"FORM-D1";"form-D1_amt",#N/A,FALSE,"FORM-D1"}</definedName>
    <definedName name="er3etr" hidden="1">{"form-D1",#N/A,FALSE,"FORM-D1";"form-D1_amt",#N/A,FALSE,"FORM-D1"}</definedName>
    <definedName name="ergfrg" localSheetId="6" hidden="1">{"'Sheet1'!$A$4386:$N$4591"}</definedName>
    <definedName name="ergfrg" localSheetId="7" hidden="1">{"'Sheet1'!$A$4386:$N$4591"}</definedName>
    <definedName name="ergfrg" localSheetId="8" hidden="1">{"'Sheet1'!$A$4386:$N$4591"}</definedName>
    <definedName name="ergfrg" hidden="1">{"'Sheet1'!$A$4386:$N$4591"}</definedName>
    <definedName name="ergtrg" localSheetId="6">#REF!</definedName>
    <definedName name="ergtrg" localSheetId="7">#REF!</definedName>
    <definedName name="ergtrg" localSheetId="8">#REF!</definedName>
    <definedName name="ergtrg" localSheetId="5">#REF!</definedName>
    <definedName name="ergtrg">#REF!</definedName>
    <definedName name="ergtsdg" localSheetId="6" hidden="1">{"'Sheet1'!$A$4386:$N$4591"}</definedName>
    <definedName name="ergtsdg" localSheetId="7" hidden="1">{"'Sheet1'!$A$4386:$N$4591"}</definedName>
    <definedName name="ergtsdg" localSheetId="8" hidden="1">{"'Sheet1'!$A$4386:$N$4591"}</definedName>
    <definedName name="ergtsdg" hidden="1">{"'Sheet1'!$A$4386:$N$4591"}</definedName>
    <definedName name="Ernesta">#N/A</definedName>
    <definedName name="ert" localSheetId="6" hidden="1">{"pl_t&amp;d",#N/A,FALSE,"p&amp;l_t&amp;D_01_02 (2)"}</definedName>
    <definedName name="ert" localSheetId="7" hidden="1">{"pl_t&amp;d",#N/A,FALSE,"p&amp;l_t&amp;D_01_02 (2)"}</definedName>
    <definedName name="ert" localSheetId="8" hidden="1">{"pl_t&amp;d",#N/A,FALSE,"p&amp;l_t&amp;D_01_02 (2)"}</definedName>
    <definedName name="ert" hidden="1">{"pl_t&amp;d",#N/A,FALSE,"p&amp;l_t&amp;D_01_02 (2)"}</definedName>
    <definedName name="erte" localSheetId="6" hidden="1">{"'Sheet1'!$A$4386:$N$4591"}</definedName>
    <definedName name="erte" localSheetId="7" hidden="1">{"'Sheet1'!$A$4386:$N$4591"}</definedName>
    <definedName name="erte" localSheetId="8" hidden="1">{"'Sheet1'!$A$4386:$N$4591"}</definedName>
    <definedName name="erte" hidden="1">{"'Sheet1'!$A$4386:$N$4591"}</definedName>
    <definedName name="ERTERT" localSheetId="6">#REF!</definedName>
    <definedName name="ERTERT" localSheetId="7">#REF!</definedName>
    <definedName name="ERTERT" localSheetId="8">#REF!</definedName>
    <definedName name="ERTERT" localSheetId="5">#REF!</definedName>
    <definedName name="ERTERT">#REF!</definedName>
    <definedName name="ertet" localSheetId="6">#REF!</definedName>
    <definedName name="ertet" localSheetId="7">#REF!</definedName>
    <definedName name="ertet" localSheetId="8">#REF!</definedName>
    <definedName name="ertet" localSheetId="5">#REF!</definedName>
    <definedName name="ertet">#REF!</definedName>
    <definedName name="erwrwr" localSheetId="6">#REF!</definedName>
    <definedName name="erwrwr" localSheetId="7">#REF!</definedName>
    <definedName name="erwrwr" localSheetId="8">#REF!</definedName>
    <definedName name="erwrwr" localSheetId="5">#REF!</definedName>
    <definedName name="erwrwr">#REF!</definedName>
    <definedName name="erxc" localSheetId="6">#REF!</definedName>
    <definedName name="erxc" localSheetId="7">#REF!</definedName>
    <definedName name="erxc" localSheetId="8">#REF!</definedName>
    <definedName name="erxc" localSheetId="5">#REF!</definedName>
    <definedName name="erxc">#REF!</definedName>
    <definedName name="ery5y" localSheetId="6">#REF!</definedName>
    <definedName name="ery5y" localSheetId="7">#REF!</definedName>
    <definedName name="ery5y" localSheetId="8">#REF!</definedName>
    <definedName name="ery5y" localSheetId="5">#REF!</definedName>
    <definedName name="ery5y">#REF!</definedName>
    <definedName name="eryery" localSheetId="6">#REF!</definedName>
    <definedName name="eryery" localSheetId="7">#REF!</definedName>
    <definedName name="eryery" localSheetId="8">#REF!</definedName>
    <definedName name="eryery" localSheetId="5">#REF!</definedName>
    <definedName name="eryery">#REF!</definedName>
    <definedName name="eryesryd" localSheetId="6">#REF!</definedName>
    <definedName name="eryesryd" localSheetId="7">#REF!</definedName>
    <definedName name="eryesryd" localSheetId="8">#REF!</definedName>
    <definedName name="eryesryd" localSheetId="5">#REF!</definedName>
    <definedName name="eryesryd">#REF!</definedName>
    <definedName name="eryey" localSheetId="6" hidden="1">#REF!</definedName>
    <definedName name="eryey" localSheetId="7" hidden="1">#REF!</definedName>
    <definedName name="eryey" localSheetId="8" hidden="1">#REF!</definedName>
    <definedName name="eryey" localSheetId="5" hidden="1">#REF!</definedName>
    <definedName name="eryey" hidden="1">#REF!</definedName>
    <definedName name="etrwe" localSheetId="6" hidden="1">{"'Sheet1'!$A$4386:$N$4591"}</definedName>
    <definedName name="etrwe" localSheetId="7" hidden="1">{"'Sheet1'!$A$4386:$N$4591"}</definedName>
    <definedName name="etrwe" localSheetId="8" hidden="1">{"'Sheet1'!$A$4386:$N$4591"}</definedName>
    <definedName name="etrwe" hidden="1">{"'Sheet1'!$A$4386:$N$4591"}</definedName>
    <definedName name="EUHQ" localSheetId="6">#REF!</definedName>
    <definedName name="EUHQ" localSheetId="7">#REF!</definedName>
    <definedName name="EUHQ" localSheetId="8">#REF!</definedName>
    <definedName name="EUHQ" localSheetId="5">#REF!</definedName>
    <definedName name="EUHQ">#REF!</definedName>
    <definedName name="EUROPEAN_HQ" localSheetId="6">#REF!</definedName>
    <definedName name="EUROPEAN_HQ" localSheetId="7">#REF!</definedName>
    <definedName name="EUROPEAN_HQ" localSheetId="8">#REF!</definedName>
    <definedName name="EUROPEAN_HQ" localSheetId="5">#REF!</definedName>
    <definedName name="EUROPEAN_HQ">#REF!</definedName>
    <definedName name="ew" localSheetId="6">#REF!</definedName>
    <definedName name="ew" localSheetId="7">#REF!</definedName>
    <definedName name="ew" localSheetId="8">#REF!</definedName>
    <definedName name="ew" localSheetId="5">#REF!</definedName>
    <definedName name="ew">#REF!</definedName>
    <definedName name="ewew" localSheetId="6">#REF!</definedName>
    <definedName name="ewew" localSheetId="7">#REF!</definedName>
    <definedName name="ewew" localSheetId="8">#REF!</definedName>
    <definedName name="ewew" localSheetId="5">#REF!</definedName>
    <definedName name="ewew">#REF!</definedName>
    <definedName name="EWEWW" localSheetId="6">#REF!</definedName>
    <definedName name="EWEWW" localSheetId="7">#REF!</definedName>
    <definedName name="EWEWW" localSheetId="8">#REF!</definedName>
    <definedName name="EWEWW" localSheetId="5">#REF!</definedName>
    <definedName name="EWEWW">#REF!</definedName>
    <definedName name="EWGFEWg" localSheetId="6">#REF!</definedName>
    <definedName name="EWGFEWg" localSheetId="7">#REF!</definedName>
    <definedName name="EWGFEWg" localSheetId="8">#REF!</definedName>
    <definedName name="EWGFEWg" localSheetId="5">#REF!</definedName>
    <definedName name="EWGFEWg">#REF!</definedName>
    <definedName name="ewrwr" localSheetId="6">#REF!</definedName>
    <definedName name="ewrwr" localSheetId="7">#REF!</definedName>
    <definedName name="ewrwr" localSheetId="8">#REF!</definedName>
    <definedName name="ewrwr" localSheetId="5">#REF!</definedName>
    <definedName name="ewrwr">#REF!</definedName>
    <definedName name="ewtqyewqdu" localSheetId="6" hidden="1">{"pl_t&amp;d",#N/A,FALSE,"p&amp;l_t&amp;D_01_02 (2)"}</definedName>
    <definedName name="ewtqyewqdu" localSheetId="7" hidden="1">{"pl_t&amp;d",#N/A,FALSE,"p&amp;l_t&amp;D_01_02 (2)"}</definedName>
    <definedName name="ewtqyewqdu" localSheetId="8" hidden="1">{"pl_t&amp;d",#N/A,FALSE,"p&amp;l_t&amp;D_01_02 (2)"}</definedName>
    <definedName name="ewtqyewqdu" hidden="1">{"pl_t&amp;d",#N/A,FALSE,"p&amp;l_t&amp;D_01_02 (2)"}</definedName>
    <definedName name="ex" localSheetId="6">#REF!</definedName>
    <definedName name="ex" localSheetId="7">#REF!</definedName>
    <definedName name="ex" localSheetId="8">#REF!</definedName>
    <definedName name="ex" localSheetId="5">#REF!</definedName>
    <definedName name="ex">#REF!</definedName>
    <definedName name="Excel_BuiltIn__FilterDatabase_1_1" localSheetId="6">#REF!</definedName>
    <definedName name="Excel_BuiltIn__FilterDatabase_1_1" localSheetId="7">#REF!</definedName>
    <definedName name="Excel_BuiltIn__FilterDatabase_1_1" localSheetId="8">#REF!</definedName>
    <definedName name="Excel_BuiltIn__FilterDatabase_1_1" localSheetId="5">#REF!</definedName>
    <definedName name="Excel_BuiltIn__FilterDatabase_1_1">#REF!</definedName>
    <definedName name="Excel_BuiltIn__FilterDatabase_1_1_1" localSheetId="6">#REF!</definedName>
    <definedName name="Excel_BuiltIn__FilterDatabase_1_1_1" localSheetId="7">#REF!</definedName>
    <definedName name="Excel_BuiltIn__FilterDatabase_1_1_1" localSheetId="8">#REF!</definedName>
    <definedName name="Excel_BuiltIn__FilterDatabase_1_1_1" localSheetId="5">#REF!</definedName>
    <definedName name="Excel_BuiltIn__FilterDatabase_1_1_1">#REF!</definedName>
    <definedName name="Excel_BuiltIn__FilterDatabase_1_1_1_1" localSheetId="6">#REF!</definedName>
    <definedName name="Excel_BuiltIn__FilterDatabase_1_1_1_1" localSheetId="7">#REF!</definedName>
    <definedName name="Excel_BuiltIn__FilterDatabase_1_1_1_1" localSheetId="8">#REF!</definedName>
    <definedName name="Excel_BuiltIn__FilterDatabase_1_1_1_1" localSheetId="5">#REF!</definedName>
    <definedName name="Excel_BuiltIn__FilterDatabase_1_1_1_1">#REF!</definedName>
    <definedName name="Excel_BuiltIn__FilterDatabase_10" localSheetId="6">#REF!</definedName>
    <definedName name="Excel_BuiltIn__FilterDatabase_10" localSheetId="7">#REF!</definedName>
    <definedName name="Excel_BuiltIn__FilterDatabase_10" localSheetId="8">#REF!</definedName>
    <definedName name="Excel_BuiltIn__FilterDatabase_10" localSheetId="5">#REF!</definedName>
    <definedName name="Excel_BuiltIn__FilterDatabase_10">#REF!</definedName>
    <definedName name="Excel_BuiltIn__FilterDatabase_10_1" localSheetId="6">#REF!</definedName>
    <definedName name="Excel_BuiltIn__FilterDatabase_10_1" localSheetId="7">#REF!</definedName>
    <definedName name="Excel_BuiltIn__FilterDatabase_10_1" localSheetId="8">#REF!</definedName>
    <definedName name="Excel_BuiltIn__FilterDatabase_10_1" localSheetId="5">#REF!</definedName>
    <definedName name="Excel_BuiltIn__FilterDatabase_10_1">#REF!</definedName>
    <definedName name="Excel_BuiltIn__FilterDatabase_3" localSheetId="6">#REF!</definedName>
    <definedName name="Excel_BuiltIn__FilterDatabase_3" localSheetId="7">#REF!</definedName>
    <definedName name="Excel_BuiltIn__FilterDatabase_3" localSheetId="8">#REF!</definedName>
    <definedName name="Excel_BuiltIn__FilterDatabase_3" localSheetId="5">#REF!</definedName>
    <definedName name="Excel_BuiltIn__FilterDatabase_3">#REF!</definedName>
    <definedName name="Excel_BuiltIn__FilterDatabase_3_1" localSheetId="6">#REF!</definedName>
    <definedName name="Excel_BuiltIn__FilterDatabase_3_1" localSheetId="7">#REF!</definedName>
    <definedName name="Excel_BuiltIn__FilterDatabase_3_1" localSheetId="8">#REF!</definedName>
    <definedName name="Excel_BuiltIn__FilterDatabase_3_1" localSheetId="5">#REF!</definedName>
    <definedName name="Excel_BuiltIn__FilterDatabase_3_1">#REF!</definedName>
    <definedName name="Excel_BuiltIn__FilterDatabase_4_1" localSheetId="6">#REF!</definedName>
    <definedName name="Excel_BuiltIn__FilterDatabase_4_1" localSheetId="7">#REF!</definedName>
    <definedName name="Excel_BuiltIn__FilterDatabase_4_1" localSheetId="8">#REF!</definedName>
    <definedName name="Excel_BuiltIn__FilterDatabase_4_1" localSheetId="5">#REF!</definedName>
    <definedName name="Excel_BuiltIn__FilterDatabase_4_1">#REF!</definedName>
    <definedName name="Excel_BuiltIn__FilterDatabase_6" localSheetId="6">#REF!</definedName>
    <definedName name="Excel_BuiltIn__FilterDatabase_6" localSheetId="7">#REF!</definedName>
    <definedName name="Excel_BuiltIn__FilterDatabase_6" localSheetId="8">#REF!</definedName>
    <definedName name="Excel_BuiltIn__FilterDatabase_6" localSheetId="5">#REF!</definedName>
    <definedName name="Excel_BuiltIn__FilterDatabase_6">#REF!</definedName>
    <definedName name="Excel_BuiltIn__FilterDatabase_6_1" localSheetId="6">#REF!</definedName>
    <definedName name="Excel_BuiltIn__FilterDatabase_6_1" localSheetId="7">#REF!</definedName>
    <definedName name="Excel_BuiltIn__FilterDatabase_6_1" localSheetId="8">#REF!</definedName>
    <definedName name="Excel_BuiltIn__FilterDatabase_6_1" localSheetId="5">#REF!</definedName>
    <definedName name="Excel_BuiltIn__FilterDatabase_6_1">#REF!</definedName>
    <definedName name="Excel_BuiltIn__FilterDatabase_6_1_1" localSheetId="6">#REF!</definedName>
    <definedName name="Excel_BuiltIn__FilterDatabase_6_1_1" localSheetId="7">#REF!</definedName>
    <definedName name="Excel_BuiltIn__FilterDatabase_6_1_1" localSheetId="8">#REF!</definedName>
    <definedName name="Excel_BuiltIn__FilterDatabase_6_1_1" localSheetId="5">#REF!</definedName>
    <definedName name="Excel_BuiltIn__FilterDatabase_6_1_1">#REF!</definedName>
    <definedName name="Excel_BuiltIn__FilterDatabase_7" localSheetId="6">#REF!</definedName>
    <definedName name="Excel_BuiltIn__FilterDatabase_7" localSheetId="7">#REF!</definedName>
    <definedName name="Excel_BuiltIn__FilterDatabase_7" localSheetId="8">#REF!</definedName>
    <definedName name="Excel_BuiltIn__FilterDatabase_7" localSheetId="5">#REF!</definedName>
    <definedName name="Excel_BuiltIn__FilterDatabase_7">#REF!</definedName>
    <definedName name="Excel_BuiltIn__FilterDatabase_7_1" localSheetId="6">#REF!</definedName>
    <definedName name="Excel_BuiltIn__FilterDatabase_7_1" localSheetId="7">#REF!</definedName>
    <definedName name="Excel_BuiltIn__FilterDatabase_7_1" localSheetId="8">#REF!</definedName>
    <definedName name="Excel_BuiltIn__FilterDatabase_7_1" localSheetId="5">#REF!</definedName>
    <definedName name="Excel_BuiltIn__FilterDatabase_7_1">#REF!</definedName>
    <definedName name="Excel_BuiltIn__FilterDatabase_9" localSheetId="6">#REF!</definedName>
    <definedName name="Excel_BuiltIn__FilterDatabase_9" localSheetId="7">#REF!</definedName>
    <definedName name="Excel_BuiltIn__FilterDatabase_9" localSheetId="8">#REF!</definedName>
    <definedName name="Excel_BuiltIn__FilterDatabase_9" localSheetId="5">#REF!</definedName>
    <definedName name="Excel_BuiltIn__FilterDatabase_9">#REF!</definedName>
    <definedName name="Excel_BuiltIn_Database_0" localSheetId="6">#REF!</definedName>
    <definedName name="Excel_BuiltIn_Database_0" localSheetId="7">#REF!</definedName>
    <definedName name="Excel_BuiltIn_Database_0" localSheetId="8">#REF!</definedName>
    <definedName name="Excel_BuiltIn_Database_0" localSheetId="5">#REF!</definedName>
    <definedName name="Excel_BuiltIn_Database_0">#REF!</definedName>
    <definedName name="Excel_BuiltIn_Print_Area" localSheetId="6">[32]cashflow!#REF!</definedName>
    <definedName name="Excel_BuiltIn_Print_Area" localSheetId="7">[31]cashflow!#REF!</definedName>
    <definedName name="Excel_BuiltIn_Print_Area" localSheetId="8">[32]cashflow!#REF!</definedName>
    <definedName name="Excel_BuiltIn_Print_Area" localSheetId="5">[32]cashflow!#REF!</definedName>
    <definedName name="Excel_BuiltIn_Print_Area">[32]cashflow!#REF!</definedName>
    <definedName name="Excel_BuiltIn_Print_Area_1_1" localSheetId="6">#REF!</definedName>
    <definedName name="Excel_BuiltIn_Print_Area_1_1" localSheetId="7">#REF!</definedName>
    <definedName name="Excel_BuiltIn_Print_Area_1_1" localSheetId="8">#REF!</definedName>
    <definedName name="Excel_BuiltIn_Print_Area_1_1" localSheetId="5">#REF!</definedName>
    <definedName name="Excel_BuiltIn_Print_Area_1_1">#REF!</definedName>
    <definedName name="Excel_BuiltIn_Print_Area_1_1_1" localSheetId="6">#REF!</definedName>
    <definedName name="Excel_BuiltIn_Print_Area_1_1_1" localSheetId="7">#REF!</definedName>
    <definedName name="Excel_BuiltIn_Print_Area_1_1_1" localSheetId="8">#REF!</definedName>
    <definedName name="Excel_BuiltIn_Print_Area_1_1_1" localSheetId="5">#REF!</definedName>
    <definedName name="Excel_BuiltIn_Print_Area_1_1_1">#REF!</definedName>
    <definedName name="Excel_BuiltIn_Print_Area_10___0_24">NA()</definedName>
    <definedName name="Excel_BuiltIn_Print_Area_10_1">NA()</definedName>
    <definedName name="Excel_BuiltIn_Print_Area_11_1">NA()</definedName>
    <definedName name="Excel_BuiltIn_Print_Area_2" localSheetId="6">#REF!</definedName>
    <definedName name="Excel_BuiltIn_Print_Area_2" localSheetId="7">#REF!</definedName>
    <definedName name="Excel_BuiltIn_Print_Area_2" localSheetId="8">#REF!</definedName>
    <definedName name="Excel_BuiltIn_Print_Area_2" localSheetId="5">#REF!</definedName>
    <definedName name="Excel_BuiltIn_Print_Area_2">#REF!</definedName>
    <definedName name="Excel_BuiltIn_Print_Area_2_1" localSheetId="6">#REF!</definedName>
    <definedName name="Excel_BuiltIn_Print_Area_2_1" localSheetId="7">#REF!</definedName>
    <definedName name="Excel_BuiltIn_Print_Area_2_1" localSheetId="8">#REF!</definedName>
    <definedName name="Excel_BuiltIn_Print_Area_2_1" localSheetId="5">#REF!</definedName>
    <definedName name="Excel_BuiltIn_Print_Area_2_1">#REF!</definedName>
    <definedName name="Excel_BuiltIn_Print_Area_2_1_1" localSheetId="6">#REF!</definedName>
    <definedName name="Excel_BuiltIn_Print_Area_2_1_1" localSheetId="7">#REF!</definedName>
    <definedName name="Excel_BuiltIn_Print_Area_2_1_1" localSheetId="8">#REF!</definedName>
    <definedName name="Excel_BuiltIn_Print_Area_2_1_1" localSheetId="5">#REF!</definedName>
    <definedName name="Excel_BuiltIn_Print_Area_2_1_1">#REF!</definedName>
    <definedName name="Excel_BuiltIn_Print_Area_3" localSheetId="6">#REF!</definedName>
    <definedName name="Excel_BuiltIn_Print_Area_3" localSheetId="7">#REF!</definedName>
    <definedName name="Excel_BuiltIn_Print_Area_3" localSheetId="8">#REF!</definedName>
    <definedName name="Excel_BuiltIn_Print_Area_3" localSheetId="5">#REF!</definedName>
    <definedName name="Excel_BuiltIn_Print_Area_3">#REF!</definedName>
    <definedName name="Excel_BuiltIn_Print_Area_3_1_1" localSheetId="6">#REF!</definedName>
    <definedName name="Excel_BuiltIn_Print_Area_3_1_1" localSheetId="7">#REF!</definedName>
    <definedName name="Excel_BuiltIn_Print_Area_3_1_1" localSheetId="8">#REF!</definedName>
    <definedName name="Excel_BuiltIn_Print_Area_3_1_1" localSheetId="5">#REF!</definedName>
    <definedName name="Excel_BuiltIn_Print_Area_3_1_1">#REF!</definedName>
    <definedName name="Excel_BuiltIn_Print_Area_3_1_1_1" localSheetId="6">#REF!</definedName>
    <definedName name="Excel_BuiltIn_Print_Area_3_1_1_1" localSheetId="7">#REF!</definedName>
    <definedName name="Excel_BuiltIn_Print_Area_3_1_1_1" localSheetId="8">#REF!</definedName>
    <definedName name="Excel_BuiltIn_Print_Area_3_1_1_1" localSheetId="5">#REF!</definedName>
    <definedName name="Excel_BuiltIn_Print_Area_3_1_1_1">#REF!</definedName>
    <definedName name="Excel_BuiltIn_Print_Area_3_1_1_1_1" localSheetId="6">#REF!</definedName>
    <definedName name="Excel_BuiltIn_Print_Area_3_1_1_1_1" localSheetId="7">#REF!</definedName>
    <definedName name="Excel_BuiltIn_Print_Area_3_1_1_1_1" localSheetId="8">#REF!</definedName>
    <definedName name="Excel_BuiltIn_Print_Area_3_1_1_1_1" localSheetId="5">#REF!</definedName>
    <definedName name="Excel_BuiltIn_Print_Area_3_1_1_1_1">#REF!</definedName>
    <definedName name="Excel_BuiltIn_Print_Area_3_1_4" localSheetId="6">#REF!</definedName>
    <definedName name="Excel_BuiltIn_Print_Area_3_1_4" localSheetId="7">#REF!</definedName>
    <definedName name="Excel_BuiltIn_Print_Area_3_1_4" localSheetId="8">#REF!</definedName>
    <definedName name="Excel_BuiltIn_Print_Area_3_1_4" localSheetId="5">#REF!</definedName>
    <definedName name="Excel_BuiltIn_Print_Area_3_1_4">#REF!</definedName>
    <definedName name="Excel_BuiltIn_Print_Area_4" localSheetId="6">#REF!</definedName>
    <definedName name="Excel_BuiltIn_Print_Area_4" localSheetId="7">#REF!</definedName>
    <definedName name="Excel_BuiltIn_Print_Area_4" localSheetId="8">#REF!</definedName>
    <definedName name="Excel_BuiltIn_Print_Area_4" localSheetId="5">#REF!</definedName>
    <definedName name="Excel_BuiltIn_Print_Area_4">#REF!</definedName>
    <definedName name="Excel_BuiltIn_Print_Area_5_1">NA()</definedName>
    <definedName name="Excel_BuiltIn_Print_Area_6_1">NA()</definedName>
    <definedName name="Excel_BuiltIn_Print_Area_7___0" localSheetId="6">#REF!</definedName>
    <definedName name="Excel_BuiltIn_Print_Area_7___0" localSheetId="7">#REF!</definedName>
    <definedName name="Excel_BuiltIn_Print_Area_7___0" localSheetId="8">#REF!</definedName>
    <definedName name="Excel_BuiltIn_Print_Area_7___0" localSheetId="5">#REF!</definedName>
    <definedName name="Excel_BuiltIn_Print_Area_7___0">#REF!</definedName>
    <definedName name="Excel_BuiltIn_Print_Area_7_1" localSheetId="6">#REF!</definedName>
    <definedName name="Excel_BuiltIn_Print_Area_7_1" localSheetId="7">#REF!</definedName>
    <definedName name="Excel_BuiltIn_Print_Area_7_1" localSheetId="8">#REF!</definedName>
    <definedName name="Excel_BuiltIn_Print_Area_7_1" localSheetId="5">#REF!</definedName>
    <definedName name="Excel_BuiltIn_Print_Area_7_1">#REF!</definedName>
    <definedName name="Excel_BuiltIn_Print_Area_8" localSheetId="6">#REF!</definedName>
    <definedName name="Excel_BuiltIn_Print_Area_8" localSheetId="7">#REF!</definedName>
    <definedName name="Excel_BuiltIn_Print_Area_8" localSheetId="8">#REF!</definedName>
    <definedName name="Excel_BuiltIn_Print_Area_8" localSheetId="5">#REF!</definedName>
    <definedName name="Excel_BuiltIn_Print_Area_8">#REF!</definedName>
    <definedName name="Excel_BuiltIn_Print_Area_8___0">NA()</definedName>
    <definedName name="Excel_BuiltIn_Print_Area_9" localSheetId="6">#REF!</definedName>
    <definedName name="Excel_BuiltIn_Print_Area_9" localSheetId="7">#REF!</definedName>
    <definedName name="Excel_BuiltIn_Print_Area_9" localSheetId="8">#REF!</definedName>
    <definedName name="Excel_BuiltIn_Print_Area_9" localSheetId="5">#REF!</definedName>
    <definedName name="Excel_BuiltIn_Print_Area_9">#REF!</definedName>
    <definedName name="Excel_BuiltIn_Print_Titles_1_1" localSheetId="6">#REF!</definedName>
    <definedName name="Excel_BuiltIn_Print_Titles_1_1" localSheetId="7">#REF!</definedName>
    <definedName name="Excel_BuiltIn_Print_Titles_1_1" localSheetId="8">#REF!</definedName>
    <definedName name="Excel_BuiltIn_Print_Titles_1_1" localSheetId="5">#REF!</definedName>
    <definedName name="Excel_BuiltIn_Print_Titles_1_1">#REF!</definedName>
    <definedName name="Excel_BuiltIn_Print_Titles_1_1_1_1" localSheetId="6">#REF!</definedName>
    <definedName name="Excel_BuiltIn_Print_Titles_1_1_1_1" localSheetId="7">#REF!</definedName>
    <definedName name="Excel_BuiltIn_Print_Titles_1_1_1_1" localSheetId="8">#REF!</definedName>
    <definedName name="Excel_BuiltIn_Print_Titles_1_1_1_1" localSheetId="5">#REF!</definedName>
    <definedName name="Excel_BuiltIn_Print_Titles_1_1_1_1">#REF!</definedName>
    <definedName name="Excel_BuiltIn_Print_Titles_13" localSheetId="6">#REF!</definedName>
    <definedName name="Excel_BuiltIn_Print_Titles_13" localSheetId="7">#REF!</definedName>
    <definedName name="Excel_BuiltIn_Print_Titles_13" localSheetId="8">#REF!</definedName>
    <definedName name="Excel_BuiltIn_Print_Titles_13" localSheetId="5">#REF!</definedName>
    <definedName name="Excel_BuiltIn_Print_Titles_13">#REF!</definedName>
    <definedName name="Excel_BuiltIn_Print_Titles_2" localSheetId="6">#REF!</definedName>
    <definedName name="Excel_BuiltIn_Print_Titles_2" localSheetId="7">#REF!</definedName>
    <definedName name="Excel_BuiltIn_Print_Titles_2" localSheetId="8">#REF!</definedName>
    <definedName name="Excel_BuiltIn_Print_Titles_2" localSheetId="5">#REF!</definedName>
    <definedName name="Excel_BuiltIn_Print_Titles_2">#REF!</definedName>
    <definedName name="Excel_BuiltIn_Print_Titles_2_1_1" localSheetId="6">#REF!</definedName>
    <definedName name="Excel_BuiltIn_Print_Titles_2_1_1" localSheetId="7">#REF!</definedName>
    <definedName name="Excel_BuiltIn_Print_Titles_2_1_1" localSheetId="8">#REF!</definedName>
    <definedName name="Excel_BuiltIn_Print_Titles_2_1_1" localSheetId="5">#REF!</definedName>
    <definedName name="Excel_BuiltIn_Print_Titles_2_1_1">#REF!</definedName>
    <definedName name="Excel_BuiltIn_Print_Titles_2_1_1_1" localSheetId="6">#REF!</definedName>
    <definedName name="Excel_BuiltIn_Print_Titles_2_1_1_1" localSheetId="7">#REF!</definedName>
    <definedName name="Excel_BuiltIn_Print_Titles_2_1_1_1" localSheetId="8">#REF!</definedName>
    <definedName name="Excel_BuiltIn_Print_Titles_2_1_1_1" localSheetId="5">#REF!</definedName>
    <definedName name="Excel_BuiltIn_Print_Titles_2_1_1_1">#REF!</definedName>
    <definedName name="Excel_BuiltIn_Print_Titles_2_1_4" localSheetId="6">#REF!</definedName>
    <definedName name="Excel_BuiltIn_Print_Titles_2_1_4" localSheetId="7">#REF!</definedName>
    <definedName name="Excel_BuiltIn_Print_Titles_2_1_4" localSheetId="8">#REF!</definedName>
    <definedName name="Excel_BuiltIn_Print_Titles_2_1_4" localSheetId="5">#REF!</definedName>
    <definedName name="Excel_BuiltIn_Print_Titles_2_1_4">#REF!</definedName>
    <definedName name="Excel_BuiltIn_Print_Titles_3" localSheetId="6">#REF!</definedName>
    <definedName name="Excel_BuiltIn_Print_Titles_3" localSheetId="7">#REF!</definedName>
    <definedName name="Excel_BuiltIn_Print_Titles_3" localSheetId="8">#REF!</definedName>
    <definedName name="Excel_BuiltIn_Print_Titles_3" localSheetId="5">#REF!</definedName>
    <definedName name="Excel_BuiltIn_Print_Titles_3">#REF!</definedName>
    <definedName name="Excel_BuiltIn_Print_Titles_3_1_1" localSheetId="6">#REF!</definedName>
    <definedName name="Excel_BuiltIn_Print_Titles_3_1_1" localSheetId="7">#REF!</definedName>
    <definedName name="Excel_BuiltIn_Print_Titles_3_1_1" localSheetId="8">#REF!</definedName>
    <definedName name="Excel_BuiltIn_Print_Titles_3_1_1" localSheetId="5">#REF!</definedName>
    <definedName name="Excel_BuiltIn_Print_Titles_3_1_1">#REF!</definedName>
    <definedName name="Excel_BuiltIn_Print_Titles_3_1_1_1" localSheetId="6">#REF!</definedName>
    <definedName name="Excel_BuiltIn_Print_Titles_3_1_1_1" localSheetId="7">#REF!</definedName>
    <definedName name="Excel_BuiltIn_Print_Titles_3_1_1_1" localSheetId="8">#REF!</definedName>
    <definedName name="Excel_BuiltIn_Print_Titles_3_1_1_1" localSheetId="5">#REF!</definedName>
    <definedName name="Excel_BuiltIn_Print_Titles_3_1_1_1">#REF!</definedName>
    <definedName name="Excel_BuiltIn_Print_Titles_3_1_1_1_1" localSheetId="6">#REF!</definedName>
    <definedName name="Excel_BuiltIn_Print_Titles_3_1_1_1_1" localSheetId="7">#REF!</definedName>
    <definedName name="Excel_BuiltIn_Print_Titles_3_1_1_1_1" localSheetId="8">#REF!</definedName>
    <definedName name="Excel_BuiltIn_Print_Titles_3_1_1_1_1" localSheetId="5">#REF!</definedName>
    <definedName name="Excel_BuiltIn_Print_Titles_3_1_1_1_1">#REF!</definedName>
    <definedName name="Excel_BuiltIn_Print_Titles_3_1_4" localSheetId="6">#REF!</definedName>
    <definedName name="Excel_BuiltIn_Print_Titles_3_1_4" localSheetId="7">#REF!</definedName>
    <definedName name="Excel_BuiltIn_Print_Titles_3_1_4" localSheetId="8">#REF!</definedName>
    <definedName name="Excel_BuiltIn_Print_Titles_3_1_4" localSheetId="5">#REF!</definedName>
    <definedName name="Excel_BuiltIn_Print_Titles_3_1_4">#REF!</definedName>
    <definedName name="Excel_BuiltIn_Print_Titles_4" localSheetId="6">#REF!</definedName>
    <definedName name="Excel_BuiltIn_Print_Titles_4" localSheetId="7">#REF!</definedName>
    <definedName name="Excel_BuiltIn_Print_Titles_4" localSheetId="8">#REF!</definedName>
    <definedName name="Excel_BuiltIn_Print_Titles_4" localSheetId="5">#REF!</definedName>
    <definedName name="Excel_BuiltIn_Print_Titles_4">#REF!</definedName>
    <definedName name="Excel_BuiltIn_Print_Titles_9" localSheetId="6">#REF!</definedName>
    <definedName name="Excel_BuiltIn_Print_Titles_9" localSheetId="7">#REF!</definedName>
    <definedName name="Excel_BuiltIn_Print_Titles_9" localSheetId="8">#REF!</definedName>
    <definedName name="Excel_BuiltIn_Print_Titles_9" localSheetId="5">#REF!</definedName>
    <definedName name="Excel_BuiltIn_Print_Titles_9">#REF!</definedName>
    <definedName name="ExchangeRt" localSheetId="6">#REF!</definedName>
    <definedName name="ExchangeRt" localSheetId="7">#REF!</definedName>
    <definedName name="ExchangeRt" localSheetId="8">#REF!</definedName>
    <definedName name="ExchangeRt" localSheetId="5">#REF!</definedName>
    <definedName name="ExchangeRt">#REF!</definedName>
    <definedName name="EXIT" localSheetId="6">#REF!</definedName>
    <definedName name="EXIT" localSheetId="7">#REF!</definedName>
    <definedName name="EXIT" localSheetId="8">#REF!</definedName>
    <definedName name="EXIT" localSheetId="5">#REF!</definedName>
    <definedName name="EXIT">#REF!</definedName>
    <definedName name="expe" localSheetId="6">#REF!</definedName>
    <definedName name="expe" localSheetId="7">#REF!</definedName>
    <definedName name="expe" localSheetId="8">#REF!</definedName>
    <definedName name="expe" localSheetId="5">#REF!</definedName>
    <definedName name="expe">#REF!</definedName>
    <definedName name="expenditure" localSheetId="6">#REF!</definedName>
    <definedName name="expenditure" localSheetId="7">#REF!</definedName>
    <definedName name="expenditure" localSheetId="8">#REF!</definedName>
    <definedName name="expenditure" localSheetId="5">#REF!</definedName>
    <definedName name="expenditure">#REF!</definedName>
    <definedName name="expense" localSheetId="6">#REF!</definedName>
    <definedName name="expense" localSheetId="7">#REF!</definedName>
    <definedName name="expense" localSheetId="8">#REF!</definedName>
    <definedName name="expense" localSheetId="5">#REF!</definedName>
    <definedName name="expense">#REF!</definedName>
    <definedName name="Extra_Pay" localSheetId="6">#REF!</definedName>
    <definedName name="Extra_Pay" localSheetId="7">#REF!</definedName>
    <definedName name="Extra_Pay" localSheetId="8">#REF!</definedName>
    <definedName name="Extra_Pay" localSheetId="5">#REF!</definedName>
    <definedName name="Extra_Pay">#REF!</definedName>
    <definedName name="ey5ey" localSheetId="6">#REF!</definedName>
    <definedName name="ey5ey" localSheetId="7">#REF!</definedName>
    <definedName name="ey5ey" localSheetId="8">#REF!</definedName>
    <definedName name="ey5ey" localSheetId="5">#REF!</definedName>
    <definedName name="ey5ey">#REF!</definedName>
    <definedName name="eye5yt" localSheetId="6" hidden="1">#REF!</definedName>
    <definedName name="eye5yt" localSheetId="7" hidden="1">#REF!</definedName>
    <definedName name="eye5yt" localSheetId="8" hidden="1">#REF!</definedName>
    <definedName name="eye5yt" localSheetId="5" hidden="1">#REF!</definedName>
    <definedName name="eye5yt" hidden="1">#REF!</definedName>
    <definedName name="f" localSheetId="6" hidden="1">{"pl_t&amp;d",#N/A,FALSE,"p&amp;l_t&amp;D_01_02 (2)"}</definedName>
    <definedName name="f" localSheetId="7" hidden="1">{"pl_t&amp;d",#N/A,FALSE,"p&amp;l_t&amp;D_01_02 (2)"}</definedName>
    <definedName name="f" localSheetId="8" hidden="1">{"pl_t&amp;d",#N/A,FALSE,"p&amp;l_t&amp;D_01_02 (2)"}</definedName>
    <definedName name="f" hidden="1">{"pl_t&amp;d",#N/A,FALSE,"p&amp;l_t&amp;D_01_02 (2)"}</definedName>
    <definedName name="fa" localSheetId="6">#REF!</definedName>
    <definedName name="fa" localSheetId="7">#REF!</definedName>
    <definedName name="fa" localSheetId="8">#REF!</definedName>
    <definedName name="fa" localSheetId="5">#REF!</definedName>
    <definedName name="fa">#REF!</definedName>
    <definedName name="Factory" localSheetId="6">#REF!</definedName>
    <definedName name="Factory" localSheetId="7">#REF!</definedName>
    <definedName name="Factory" localSheetId="8">#REF!</definedName>
    <definedName name="Factory" localSheetId="5">#REF!</definedName>
    <definedName name="Factory">#REF!</definedName>
    <definedName name="fc" localSheetId="6" hidden="1">{"pl_td_01_02",#N/A,FALSE,"p&amp;l_t&amp;D_01_02 (2)"}</definedName>
    <definedName name="fc" localSheetId="7" hidden="1">{"pl_td_01_02",#N/A,FALSE,"p&amp;l_t&amp;D_01_02 (2)"}</definedName>
    <definedName name="fc" localSheetId="8" hidden="1">{"pl_td_01_02",#N/A,FALSE,"p&amp;l_t&amp;D_01_02 (2)"}</definedName>
    <definedName name="fc" hidden="1">{"pl_td_01_02",#N/A,FALSE,"p&amp;l_t&amp;D_01_02 (2)"}</definedName>
    <definedName name="fck" localSheetId="6">#REF!</definedName>
    <definedName name="fck" localSheetId="7">#REF!</definedName>
    <definedName name="fck" localSheetId="8">#REF!</definedName>
    <definedName name="fck" localSheetId="5">#REF!</definedName>
    <definedName name="fck">#REF!</definedName>
    <definedName name="fd" localSheetId="6" hidden="1">{"pl_t&amp;d",#N/A,FALSE,"p&amp;l_t&amp;D_01_02 (2)"}</definedName>
    <definedName name="fd" localSheetId="7" hidden="1">{"pl_t&amp;d",#N/A,FALSE,"p&amp;l_t&amp;D_01_02 (2)"}</definedName>
    <definedName name="fd" localSheetId="8" hidden="1">{"pl_t&amp;d",#N/A,FALSE,"p&amp;l_t&amp;D_01_02 (2)"}</definedName>
    <definedName name="fd" hidden="1">{"pl_t&amp;d",#N/A,FALSE,"p&amp;l_t&amp;D_01_02 (2)"}</definedName>
    <definedName name="FDAG" localSheetId="6" hidden="1">{"pl_t&amp;d",#N/A,FALSE,"p&amp;l_t&amp;D_01_02 (2)"}</definedName>
    <definedName name="FDAG" localSheetId="7" hidden="1">{"pl_t&amp;d",#N/A,FALSE,"p&amp;l_t&amp;D_01_02 (2)"}</definedName>
    <definedName name="FDAG" localSheetId="8" hidden="1">{"pl_t&amp;d",#N/A,FALSE,"p&amp;l_t&amp;D_01_02 (2)"}</definedName>
    <definedName name="FDAG" hidden="1">{"pl_t&amp;d",#N/A,FALSE,"p&amp;l_t&amp;D_01_02 (2)"}</definedName>
    <definedName name="fdah" localSheetId="6" hidden="1">{"pl_t&amp;d",#N/A,FALSE,"p&amp;l_t&amp;D_01_02 (2)"}</definedName>
    <definedName name="fdah" localSheetId="7" hidden="1">{"pl_t&amp;d",#N/A,FALSE,"p&amp;l_t&amp;D_01_02 (2)"}</definedName>
    <definedName name="fdah" localSheetId="8" hidden="1">{"pl_t&amp;d",#N/A,FALSE,"p&amp;l_t&amp;D_01_02 (2)"}</definedName>
    <definedName name="fdah" hidden="1">{"pl_t&amp;d",#N/A,FALSE,"p&amp;l_t&amp;D_01_02 (2)"}</definedName>
    <definedName name="fdfagg" localSheetId="6" hidden="1">{"pl_t&amp;d",#N/A,FALSE,"p&amp;l_t&amp;D_01_02 (2)"}</definedName>
    <definedName name="fdfagg" localSheetId="7" hidden="1">{"pl_t&amp;d",#N/A,FALSE,"p&amp;l_t&amp;D_01_02 (2)"}</definedName>
    <definedName name="fdfagg" localSheetId="8" hidden="1">{"pl_t&amp;d",#N/A,FALSE,"p&amp;l_t&amp;D_01_02 (2)"}</definedName>
    <definedName name="fdfagg" hidden="1">{"pl_t&amp;d",#N/A,FALSE,"p&amp;l_t&amp;D_01_02 (2)"}</definedName>
    <definedName name="fdfsdf" localSheetId="6" hidden="1">{"'Sheet1'!$A$4386:$N$4591"}</definedName>
    <definedName name="fdfsdf" localSheetId="7" hidden="1">{"'Sheet1'!$A$4386:$N$4591"}</definedName>
    <definedName name="fdfsdf" localSheetId="8" hidden="1">{"'Sheet1'!$A$4386:$N$4591"}</definedName>
    <definedName name="fdfsdf" hidden="1">{"'Sheet1'!$A$4386:$N$4591"}</definedName>
    <definedName name="fdfsf" localSheetId="6" hidden="1">{"pl_td_01_02",#N/A,FALSE,"p&amp;l_t&amp;D_01_02 (2)"}</definedName>
    <definedName name="fdfsf" localSheetId="7" hidden="1">{"pl_td_01_02",#N/A,FALSE,"p&amp;l_t&amp;D_01_02 (2)"}</definedName>
    <definedName name="fdfsf" localSheetId="8" hidden="1">{"pl_td_01_02",#N/A,FALSE,"p&amp;l_t&amp;D_01_02 (2)"}</definedName>
    <definedName name="fdfsf" hidden="1">{"pl_td_01_02",#N/A,FALSE,"p&amp;l_t&amp;D_01_02 (2)"}</definedName>
    <definedName name="fdg" localSheetId="6" hidden="1">{"'Sheet1'!$A$4386:$N$4591"}</definedName>
    <definedName name="fdg" localSheetId="7" hidden="1">{"'Sheet1'!$A$4386:$N$4591"}</definedName>
    <definedName name="fdg" localSheetId="8" hidden="1">{"'Sheet1'!$A$4386:$N$4591"}</definedName>
    <definedName name="fdg" hidden="1">{"'Sheet1'!$A$4386:$N$4591"}</definedName>
    <definedName name="fdgd" localSheetId="6" hidden="1">{"pl_t&amp;d",#N/A,FALSE,"p&amp;l_t&amp;D_01_02 (2)"}</definedName>
    <definedName name="fdgd" localSheetId="7" hidden="1">{"pl_t&amp;d",#N/A,FALSE,"p&amp;l_t&amp;D_01_02 (2)"}</definedName>
    <definedName name="fdgd" localSheetId="8" hidden="1">{"pl_t&amp;d",#N/A,FALSE,"p&amp;l_t&amp;D_01_02 (2)"}</definedName>
    <definedName name="fdgd" hidden="1">{"pl_t&amp;d",#N/A,FALSE,"p&amp;l_t&amp;D_01_02 (2)"}</definedName>
    <definedName name="fdhhdh" localSheetId="6">#REF!</definedName>
    <definedName name="fdhhdh" localSheetId="7">#REF!</definedName>
    <definedName name="fdhhdh" localSheetId="8">#REF!</definedName>
    <definedName name="fdhhdh" localSheetId="5">#REF!</definedName>
    <definedName name="fdhhdh">#REF!</definedName>
    <definedName name="fdj" localSheetId="6">#REF!</definedName>
    <definedName name="fdj" localSheetId="7">#REF!</definedName>
    <definedName name="fdj" localSheetId="8">#REF!</definedName>
    <definedName name="fdj" localSheetId="5">#REF!</definedName>
    <definedName name="fdj">#REF!</definedName>
    <definedName name="fdsf" localSheetId="6" hidden="1">{"pl_t&amp;d",#N/A,FALSE,"p&amp;l_t&amp;D_01_02 (2)"}</definedName>
    <definedName name="fdsf" localSheetId="7" hidden="1">{"pl_t&amp;d",#N/A,FALSE,"p&amp;l_t&amp;D_01_02 (2)"}</definedName>
    <definedName name="fdsf" localSheetId="8" hidden="1">{"pl_t&amp;d",#N/A,FALSE,"p&amp;l_t&amp;D_01_02 (2)"}</definedName>
    <definedName name="fdsf" hidden="1">{"pl_t&amp;d",#N/A,FALSE,"p&amp;l_t&amp;D_01_02 (2)"}</definedName>
    <definedName name="fdsfsdfsd" localSheetId="6" hidden="1">{"'Sheet1'!$A$4386:$N$4591"}</definedName>
    <definedName name="fdsfsdfsd" localSheetId="7" hidden="1">{"'Sheet1'!$A$4386:$N$4591"}</definedName>
    <definedName name="fdsfsdfsd" localSheetId="8" hidden="1">{"'Sheet1'!$A$4386:$N$4591"}</definedName>
    <definedName name="fdsfsdfsd" hidden="1">{"'Sheet1'!$A$4386:$N$4591"}</definedName>
    <definedName name="fdyt5rety" localSheetId="6">#REF!</definedName>
    <definedName name="fdyt5rety" localSheetId="7">#REF!</definedName>
    <definedName name="fdyt5rety" localSheetId="8">#REF!</definedName>
    <definedName name="fdyt5rety" localSheetId="5">#REF!</definedName>
    <definedName name="fdyt5rety">#REF!</definedName>
    <definedName name="feb" localSheetId="6">#REF!</definedName>
    <definedName name="feb" localSheetId="7">#REF!</definedName>
    <definedName name="feb" localSheetId="8">#REF!</definedName>
    <definedName name="feb" localSheetId="5">#REF!</definedName>
    <definedName name="feb">#REF!</definedName>
    <definedName name="FEBDATA?" localSheetId="6">#REF!</definedName>
    <definedName name="FEBDATA?" localSheetId="7">#REF!</definedName>
    <definedName name="FEBDATA?" localSheetId="8">#REF!</definedName>
    <definedName name="FEBDATA?" localSheetId="5">#REF!</definedName>
    <definedName name="FEBDATA?">#REF!</definedName>
    <definedName name="ff" localSheetId="6" hidden="1">{"pl_t&amp;d",#N/A,FALSE,"p&amp;l_t&amp;D_01_02 (2)"}</definedName>
    <definedName name="ff" localSheetId="7" hidden="1">{"pl_t&amp;d",#N/A,FALSE,"p&amp;l_t&amp;D_01_02 (2)"}</definedName>
    <definedName name="ff" localSheetId="8" hidden="1">{"pl_t&amp;d",#N/A,FALSE,"p&amp;l_t&amp;D_01_02 (2)"}</definedName>
    <definedName name="ff" hidden="1">{"pl_t&amp;d",#N/A,FALSE,"p&amp;l_t&amp;D_01_02 (2)"}</definedName>
    <definedName name="fff" localSheetId="6" hidden="1">{"'Sheet1'!$A$4386:$N$4591"}</definedName>
    <definedName name="fff" localSheetId="7" hidden="1">{"'Sheet1'!$A$4386:$N$4591"}</definedName>
    <definedName name="fff" localSheetId="8" hidden="1">{"'Sheet1'!$A$4386:$N$4591"}</definedName>
    <definedName name="fff" hidden="1">{"'Sheet1'!$A$4386:$N$4591"}</definedName>
    <definedName name="fffff" localSheetId="6" hidden="1">{"pl_t&amp;d",#N/A,FALSE,"p&amp;l_t&amp;D_01_02 (2)"}</definedName>
    <definedName name="fffff" localSheetId="7" hidden="1">{"pl_t&amp;d",#N/A,FALSE,"p&amp;l_t&amp;D_01_02 (2)"}</definedName>
    <definedName name="fffff" localSheetId="8" hidden="1">{"pl_t&amp;d",#N/A,FALSE,"p&amp;l_t&amp;D_01_02 (2)"}</definedName>
    <definedName name="fffff" hidden="1">{"pl_t&amp;d",#N/A,FALSE,"p&amp;l_t&amp;D_01_02 (2)"}</definedName>
    <definedName name="fg" localSheetId="6" hidden="1">{"form-D1",#N/A,FALSE,"FORM-D1";"form-D1_amt",#N/A,FALSE,"FORM-D1"}</definedName>
    <definedName name="fg" localSheetId="7" hidden="1">{"form-D1",#N/A,FALSE,"FORM-D1";"form-D1_amt",#N/A,FALSE,"FORM-D1"}</definedName>
    <definedName name="fg" localSheetId="8" hidden="1">{"form-D1",#N/A,FALSE,"FORM-D1";"form-D1_amt",#N/A,FALSE,"FORM-D1"}</definedName>
    <definedName name="fg" hidden="1">{"form-D1",#N/A,FALSE,"FORM-D1";"form-D1_amt",#N/A,FALSE,"FORM-D1"}</definedName>
    <definedName name="fgb" localSheetId="6" hidden="1">{#N/A,#N/A,FALSE,"1.1";#N/A,#N/A,FALSE,"1.1a";#N/A,#N/A,FALSE,"1.1b";#N/A,#N/A,FALSE,"1.1c";#N/A,#N/A,FALSE,"1.1e";#N/A,#N/A,FALSE,"1.1f";#N/A,#N/A,FALSE,"1.1g";#N/A,#N/A,FALSE,"1.1h_T";#N/A,#N/A,FALSE,"1.1h_D";#N/A,#N/A,FALSE,"1.2";#N/A,#N/A,FALSE,"1.3";#N/A,#N/A,FALSE,"1.3b";#N/A,#N/A,FALSE,"1.4";#N/A,#N/A,FALSE,"1.5";#N/A,#N/A,FALSE,"1.6";#N/A,#N/A,FALSE,"2.1";#N/A,#N/A,FALSE,"SOD";#N/A,#N/A,FALSE,"OL";#N/A,#N/A,FALSE,"CF"}</definedName>
    <definedName name="fgb" localSheetId="7" hidden="1">{#N/A,#N/A,FALSE,"1.1";#N/A,#N/A,FALSE,"1.1a";#N/A,#N/A,FALSE,"1.1b";#N/A,#N/A,FALSE,"1.1c";#N/A,#N/A,FALSE,"1.1e";#N/A,#N/A,FALSE,"1.1f";#N/A,#N/A,FALSE,"1.1g";#N/A,#N/A,FALSE,"1.1h_T";#N/A,#N/A,FALSE,"1.1h_D";#N/A,#N/A,FALSE,"1.2";#N/A,#N/A,FALSE,"1.3";#N/A,#N/A,FALSE,"1.3b";#N/A,#N/A,FALSE,"1.4";#N/A,#N/A,FALSE,"1.5";#N/A,#N/A,FALSE,"1.6";#N/A,#N/A,FALSE,"2.1";#N/A,#N/A,FALSE,"SOD";#N/A,#N/A,FALSE,"OL";#N/A,#N/A,FALSE,"CF"}</definedName>
    <definedName name="fgb" localSheetId="8" hidden="1">{#N/A,#N/A,FALSE,"1.1";#N/A,#N/A,FALSE,"1.1a";#N/A,#N/A,FALSE,"1.1b";#N/A,#N/A,FALSE,"1.1c";#N/A,#N/A,FALSE,"1.1e";#N/A,#N/A,FALSE,"1.1f";#N/A,#N/A,FALSE,"1.1g";#N/A,#N/A,FALSE,"1.1h_T";#N/A,#N/A,FALSE,"1.1h_D";#N/A,#N/A,FALSE,"1.2";#N/A,#N/A,FALSE,"1.3";#N/A,#N/A,FALSE,"1.3b";#N/A,#N/A,FALSE,"1.4";#N/A,#N/A,FALSE,"1.5";#N/A,#N/A,FALSE,"1.6";#N/A,#N/A,FALSE,"2.1";#N/A,#N/A,FALSE,"SOD";#N/A,#N/A,FALSE,"OL";#N/A,#N/A,FALSE,"CF"}</definedName>
    <definedName name="fgb" hidden="1">{#N/A,#N/A,FALSE,"1.1";#N/A,#N/A,FALSE,"1.1a";#N/A,#N/A,FALSE,"1.1b";#N/A,#N/A,FALSE,"1.1c";#N/A,#N/A,FALSE,"1.1e";#N/A,#N/A,FALSE,"1.1f";#N/A,#N/A,FALSE,"1.1g";#N/A,#N/A,FALSE,"1.1h_T";#N/A,#N/A,FALSE,"1.1h_D";#N/A,#N/A,FALSE,"1.2";#N/A,#N/A,FALSE,"1.3";#N/A,#N/A,FALSE,"1.3b";#N/A,#N/A,FALSE,"1.4";#N/A,#N/A,FALSE,"1.5";#N/A,#N/A,FALSE,"1.6";#N/A,#N/A,FALSE,"2.1";#N/A,#N/A,FALSE,"SOD";#N/A,#N/A,FALSE,"OL";#N/A,#N/A,FALSE,"CF"}</definedName>
    <definedName name="fgbdfgherhr" localSheetId="6" hidden="1">{"'Sheet1'!$A$4386:$N$4591"}</definedName>
    <definedName name="fgbdfgherhr" localSheetId="7" hidden="1">{"'Sheet1'!$A$4386:$N$4591"}</definedName>
    <definedName name="fgbdfgherhr" localSheetId="8" hidden="1">{"'Sheet1'!$A$4386:$N$4591"}</definedName>
    <definedName name="fgbdfgherhr" hidden="1">{"'Sheet1'!$A$4386:$N$4591"}</definedName>
    <definedName name="fgfdgfdgd" localSheetId="6" hidden="1">{"pl_t&amp;d",#N/A,FALSE,"p&amp;l_t&amp;D_01_02 (2)"}</definedName>
    <definedName name="fgfdgfdgd" localSheetId="7" hidden="1">{"pl_t&amp;d",#N/A,FALSE,"p&amp;l_t&amp;D_01_02 (2)"}</definedName>
    <definedName name="fgfdgfdgd" localSheetId="8" hidden="1">{"pl_t&amp;d",#N/A,FALSE,"p&amp;l_t&amp;D_01_02 (2)"}</definedName>
    <definedName name="fgfdgfdgd" hidden="1">{"pl_t&amp;d",#N/A,FALSE,"p&amp;l_t&amp;D_01_02 (2)"}</definedName>
    <definedName name="fgfe" localSheetId="6" hidden="1">{"'Sheet1'!$A$4386:$N$4591"}</definedName>
    <definedName name="fgfe" localSheetId="7" hidden="1">{"'Sheet1'!$A$4386:$N$4591"}</definedName>
    <definedName name="fgfe" localSheetId="8" hidden="1">{"'Sheet1'!$A$4386:$N$4591"}</definedName>
    <definedName name="fgfe" hidden="1">{"'Sheet1'!$A$4386:$N$4591"}</definedName>
    <definedName name="fhghdfh" localSheetId="6">#REF!</definedName>
    <definedName name="fhghdfh" localSheetId="7">#REF!</definedName>
    <definedName name="fhghdfh" localSheetId="8">#REF!</definedName>
    <definedName name="fhghdfh" localSheetId="5">#REF!</definedName>
    <definedName name="fhghdfh">#REF!</definedName>
    <definedName name="fhrty" localSheetId="6">#REF!</definedName>
    <definedName name="fhrty" localSheetId="7">#REF!</definedName>
    <definedName name="fhrty" localSheetId="8">#REF!</definedName>
    <definedName name="fhrty" localSheetId="5">#REF!</definedName>
    <definedName name="fhrty">#REF!</definedName>
    <definedName name="FIELD_STAFF" localSheetId="7">[25]MASTER!$F$2:$F$100</definedName>
    <definedName name="FIELD_STAFF">[26]MASTER!$F$2:$F$100</definedName>
    <definedName name="final" localSheetId="6" hidden="1">{"pl_t&amp;d",#N/A,FALSE,"p&amp;l_t&amp;D_01_02 (2)"}</definedName>
    <definedName name="final" localSheetId="7" hidden="1">{"pl_t&amp;d",#N/A,FALSE,"p&amp;l_t&amp;D_01_02 (2)"}</definedName>
    <definedName name="final" localSheetId="8" hidden="1">{"pl_t&amp;d",#N/A,FALSE,"p&amp;l_t&amp;D_01_02 (2)"}</definedName>
    <definedName name="final" hidden="1">{"pl_t&amp;d",#N/A,FALSE,"p&amp;l_t&amp;D_01_02 (2)"}</definedName>
    <definedName name="FINALCOMP" localSheetId="6">#REF!</definedName>
    <definedName name="FINALCOMP" localSheetId="7">#REF!</definedName>
    <definedName name="FINALCOMP" localSheetId="8">#REF!</definedName>
    <definedName name="FINALCOMP" localSheetId="5">#REF!</definedName>
    <definedName name="FINALCOMP">#REF!</definedName>
    <definedName name="Financials" localSheetId="6">#REF!</definedName>
    <definedName name="Financials" localSheetId="7">#REF!</definedName>
    <definedName name="Financials" localSheetId="8">#REF!</definedName>
    <definedName name="Financials" localSheetId="5">#REF!</definedName>
    <definedName name="Financials">#REF!</definedName>
    <definedName name="FinG150" localSheetId="6">#REF!</definedName>
    <definedName name="FinG150" localSheetId="7">#REF!</definedName>
    <definedName name="FinG150" localSheetId="8">#REF!</definedName>
    <definedName name="FinG150" localSheetId="5">#REF!</definedName>
    <definedName name="FinG150">#REF!</definedName>
    <definedName name="FING150A" localSheetId="6">#REF!</definedName>
    <definedName name="FING150A" localSheetId="7">#REF!</definedName>
    <definedName name="FING150A" localSheetId="8">#REF!</definedName>
    <definedName name="FING150A" localSheetId="5">#REF!</definedName>
    <definedName name="FING150A">#REF!</definedName>
    <definedName name="FinG150Q" localSheetId="6">#REF!</definedName>
    <definedName name="FinG150Q" localSheetId="7">#REF!</definedName>
    <definedName name="FinG150Q" localSheetId="8">#REF!</definedName>
    <definedName name="FinG150Q" localSheetId="5">#REF!</definedName>
    <definedName name="FinG150Q">#REF!</definedName>
    <definedName name="FirstCommYr" localSheetId="6">#REF!</definedName>
    <definedName name="FirstCommYr" localSheetId="7">#REF!</definedName>
    <definedName name="FirstCommYr" localSheetId="8">#REF!</definedName>
    <definedName name="FirstCommYr" localSheetId="5">#REF!</definedName>
    <definedName name="FirstCommYr">#REF!</definedName>
    <definedName name="FIVEDAY" localSheetId="6">#REF!</definedName>
    <definedName name="FIVEDAY" localSheetId="7">#REF!</definedName>
    <definedName name="FIVEDAY" localSheetId="8">#REF!</definedName>
    <definedName name="FIVEDAY" localSheetId="5">#REF!</definedName>
    <definedName name="FIVEDAY">#REF!</definedName>
    <definedName name="Fixed" localSheetId="6">[33]cashflow!#REF!</definedName>
    <definedName name="Fixed" localSheetId="7">[32]cashflow!#REF!</definedName>
    <definedName name="Fixed" localSheetId="8">[33]cashflow!#REF!</definedName>
    <definedName name="Fixed" localSheetId="5">[33]cashflow!#REF!</definedName>
    <definedName name="Fixed">[33]cashflow!#REF!</definedName>
    <definedName name="fixing" localSheetId="6" hidden="1">{"pl_t&amp;d",#N/A,FALSE,"p&amp;l_t&amp;D_01_02 (2)"}</definedName>
    <definedName name="fixing" localSheetId="7" hidden="1">{"pl_t&amp;d",#N/A,FALSE,"p&amp;l_t&amp;D_01_02 (2)"}</definedName>
    <definedName name="fixing" localSheetId="8" hidden="1">{"pl_t&amp;d",#N/A,FALSE,"p&amp;l_t&amp;D_01_02 (2)"}</definedName>
    <definedName name="fixing" hidden="1">{"pl_t&amp;d",#N/A,FALSE,"p&amp;l_t&amp;D_01_02 (2)"}</definedName>
    <definedName name="Forklift" localSheetId="6">#REF!</definedName>
    <definedName name="Forklift" localSheetId="7">#REF!</definedName>
    <definedName name="Forklift" localSheetId="8">#REF!</definedName>
    <definedName name="Forklift" localSheetId="5">#REF!</definedName>
    <definedName name="Forklift">#REF!</definedName>
    <definedName name="form1" localSheetId="6" hidden="1">{#N/A,#N/A,FALSE,"COMP"}</definedName>
    <definedName name="form1" localSheetId="7" hidden="1">{#N/A,#N/A,FALSE,"COMP"}</definedName>
    <definedName name="form1" localSheetId="8" hidden="1">{#N/A,#N/A,FALSE,"COMP"}</definedName>
    <definedName name="form1" hidden="1">{#N/A,#N/A,FALSE,"COMP"}</definedName>
    <definedName name="FORMAT_43" localSheetId="6" hidden="1">{"pl_t&amp;d",#N/A,FALSE,"p&amp;l_t&amp;D_01_02 (2)"}</definedName>
    <definedName name="FORMAT_43" localSheetId="7" hidden="1">{"pl_t&amp;d",#N/A,FALSE,"p&amp;l_t&amp;D_01_02 (2)"}</definedName>
    <definedName name="FORMAT_43" localSheetId="8" hidden="1">{"pl_t&amp;d",#N/A,FALSE,"p&amp;l_t&amp;D_01_02 (2)"}</definedName>
    <definedName name="FORMAT_43" hidden="1">{"pl_t&amp;d",#N/A,FALSE,"p&amp;l_t&amp;D_01_02 (2)"}</definedName>
    <definedName name="format_51Aug" localSheetId="6" hidden="1">{"pl_t&amp;d",#N/A,FALSE,"p&amp;l_t&amp;D_01_02 (2)"}</definedName>
    <definedName name="format_51Aug" localSheetId="7" hidden="1">{"pl_t&amp;d",#N/A,FALSE,"p&amp;l_t&amp;D_01_02 (2)"}</definedName>
    <definedName name="format_51Aug" localSheetId="8" hidden="1">{"pl_t&amp;d",#N/A,FALSE,"p&amp;l_t&amp;D_01_02 (2)"}</definedName>
    <definedName name="format_51Aug" hidden="1">{"pl_t&amp;d",#N/A,FALSE,"p&amp;l_t&amp;D_01_02 (2)"}</definedName>
    <definedName name="Format_6" localSheetId="6" hidden="1">{"pl_t&amp;d",#N/A,FALSE,"p&amp;l_t&amp;D_01_02 (2)"}</definedName>
    <definedName name="Format_6" localSheetId="7" hidden="1">{"pl_t&amp;d",#N/A,FALSE,"p&amp;l_t&amp;D_01_02 (2)"}</definedName>
    <definedName name="Format_6" localSheetId="8" hidden="1">{"pl_t&amp;d",#N/A,FALSE,"p&amp;l_t&amp;D_01_02 (2)"}</definedName>
    <definedName name="Format_6" hidden="1">{"pl_t&amp;d",#N/A,FALSE,"p&amp;l_t&amp;D_01_02 (2)"}</definedName>
    <definedName name="Format_6july" localSheetId="6" hidden="1">{"pl_t&amp;d",#N/A,FALSE,"p&amp;l_t&amp;D_01_02 (2)"}</definedName>
    <definedName name="Format_6july" localSheetId="7" hidden="1">{"pl_t&amp;d",#N/A,FALSE,"p&amp;l_t&amp;D_01_02 (2)"}</definedName>
    <definedName name="Format_6july" localSheetId="8" hidden="1">{"pl_t&amp;d",#N/A,FALSE,"p&amp;l_t&amp;D_01_02 (2)"}</definedName>
    <definedName name="Format_6july" hidden="1">{"pl_t&amp;d",#N/A,FALSE,"p&amp;l_t&amp;D_01_02 (2)"}</definedName>
    <definedName name="FORMAT43" localSheetId="6" hidden="1">{"pl_t&amp;d",#N/A,FALSE,"p&amp;l_t&amp;D_01_02 (2)"}</definedName>
    <definedName name="FORMAT43" localSheetId="7" hidden="1">{"pl_t&amp;d",#N/A,FALSE,"p&amp;l_t&amp;D_01_02 (2)"}</definedName>
    <definedName name="FORMAT43" localSheetId="8" hidden="1">{"pl_t&amp;d",#N/A,FALSE,"p&amp;l_t&amp;D_01_02 (2)"}</definedName>
    <definedName name="FORMAT43" hidden="1">{"pl_t&amp;d",#N/A,FALSE,"p&amp;l_t&amp;D_01_02 (2)"}</definedName>
    <definedName name="format5" localSheetId="6" hidden="1">{"pl_t&amp;d",#N/A,FALSE,"p&amp;l_t&amp;D_01_02 (2)"}</definedName>
    <definedName name="format5" localSheetId="7" hidden="1">{"pl_t&amp;d",#N/A,FALSE,"p&amp;l_t&amp;D_01_02 (2)"}</definedName>
    <definedName name="format5" localSheetId="8" hidden="1">{"pl_t&amp;d",#N/A,FALSE,"p&amp;l_t&amp;D_01_02 (2)"}</definedName>
    <definedName name="format5" hidden="1">{"pl_t&amp;d",#N/A,FALSE,"p&amp;l_t&amp;D_01_02 (2)"}</definedName>
    <definedName name="FRAN" localSheetId="6">#REF!</definedName>
    <definedName name="FRAN" localSheetId="7">#REF!</definedName>
    <definedName name="FRAN" localSheetId="8">#REF!</definedName>
    <definedName name="FRAN" localSheetId="5">#REF!</definedName>
    <definedName name="FRAN">#REF!</definedName>
    <definedName name="FRANCE" localSheetId="6">#REF!</definedName>
    <definedName name="FRANCE" localSheetId="7">#REF!</definedName>
    <definedName name="FRANCE" localSheetId="8">#REF!</definedName>
    <definedName name="FRANCE" localSheetId="5">#REF!</definedName>
    <definedName name="FRANCE">#REF!</definedName>
    <definedName name="fsfsdfa" localSheetId="6" hidden="1">{"pl_td_01_02",#N/A,FALSE,"p&amp;l_t&amp;D_01_02 (2)"}</definedName>
    <definedName name="fsfsdfa" localSheetId="7" hidden="1">{"pl_td_01_02",#N/A,FALSE,"p&amp;l_t&amp;D_01_02 (2)"}</definedName>
    <definedName name="fsfsdfa" localSheetId="8" hidden="1">{"pl_td_01_02",#N/A,FALSE,"p&amp;l_t&amp;D_01_02 (2)"}</definedName>
    <definedName name="fsfsdfa" hidden="1">{"pl_td_01_02",#N/A,FALSE,"p&amp;l_t&amp;D_01_02 (2)"}</definedName>
    <definedName name="fst" localSheetId="6" hidden="1">{"'Sheet1'!$A$4386:$N$4591"}</definedName>
    <definedName name="fst" localSheetId="7" hidden="1">{"'Sheet1'!$A$4386:$N$4591"}</definedName>
    <definedName name="fst" localSheetId="8" hidden="1">{"'Sheet1'!$A$4386:$N$4591"}</definedName>
    <definedName name="fst" hidden="1">{"'Sheet1'!$A$4386:$N$4591"}</definedName>
    <definedName name="fu" localSheetId="6">#REF!</definedName>
    <definedName name="fu" localSheetId="7">#REF!</definedName>
    <definedName name="fu" localSheetId="8">#REF!</definedName>
    <definedName name="fu" localSheetId="5">#REF!</definedName>
    <definedName name="fu">#REF!</definedName>
    <definedName name="FUEL" localSheetId="6">#REF!</definedName>
    <definedName name="FUEL" localSheetId="7">#REF!</definedName>
    <definedName name="FUEL" localSheetId="8">#REF!</definedName>
    <definedName name="FUEL" localSheetId="5">#REF!</definedName>
    <definedName name="FUEL">#REF!</definedName>
    <definedName name="Full_Print" localSheetId="6">#REF!</definedName>
    <definedName name="Full_Print" localSheetId="7">#REF!</definedName>
    <definedName name="Full_Print" localSheetId="8">#REF!</definedName>
    <definedName name="Full_Print" localSheetId="5">#REF!</definedName>
    <definedName name="Full_Print">#REF!</definedName>
    <definedName name="fweftr" localSheetId="6" hidden="1">{"'Sheet1'!$A$4386:$N$4591"}</definedName>
    <definedName name="fweftr" localSheetId="7" hidden="1">{"'Sheet1'!$A$4386:$N$4591"}</definedName>
    <definedName name="fweftr" localSheetId="8" hidden="1">{"'Sheet1'!$A$4386:$N$4591"}</definedName>
    <definedName name="fweftr" hidden="1">{"'Sheet1'!$A$4386:$N$4591"}</definedName>
    <definedName name="g" localSheetId="6" hidden="1">{"pl_t&amp;d",#N/A,FALSE,"p&amp;l_t&amp;D_01_02 (2)"}</definedName>
    <definedName name="g" localSheetId="7" hidden="1">{"pl_t&amp;d",#N/A,FALSE,"p&amp;l_t&amp;D_01_02 (2)"}</definedName>
    <definedName name="g" localSheetId="8" hidden="1">{"pl_t&amp;d",#N/A,FALSE,"p&amp;l_t&amp;D_01_02 (2)"}</definedName>
    <definedName name="g" hidden="1">{"pl_t&amp;d",#N/A,FALSE,"p&amp;l_t&amp;D_01_02 (2)"}</definedName>
    <definedName name="gagh" localSheetId="6">'[34]CALCULATED TY'!#REF!</definedName>
    <definedName name="gagh" localSheetId="7">'[33]CALCULATED TY'!#REF!</definedName>
    <definedName name="gagh" localSheetId="8">'[34]CALCULATED TY'!#REF!</definedName>
    <definedName name="gagh" localSheetId="5">'[34]CALCULATED TY'!#REF!</definedName>
    <definedName name="gagh">'[34]CALCULATED TY'!#REF!</definedName>
    <definedName name="gali" localSheetId="6" hidden="1">{"pl_t&amp;d",#N/A,FALSE,"p&amp;l_t&amp;D_01_02 (2)"}</definedName>
    <definedName name="gali" localSheetId="7" hidden="1">{"pl_t&amp;d",#N/A,FALSE,"p&amp;l_t&amp;D_01_02 (2)"}</definedName>
    <definedName name="gali" localSheetId="8" hidden="1">{"pl_t&amp;d",#N/A,FALSE,"p&amp;l_t&amp;D_01_02 (2)"}</definedName>
    <definedName name="gali" hidden="1">{"pl_t&amp;d",#N/A,FALSE,"p&amp;l_t&amp;D_01_02 (2)"}</definedName>
    <definedName name="gap" localSheetId="6">[1]Sheet1!#REF!</definedName>
    <definedName name="gap" localSheetId="7">[1]Sheet1!#REF!</definedName>
    <definedName name="gap" localSheetId="8">[1]Sheet1!#REF!</definedName>
    <definedName name="gap" localSheetId="5">[1]Sheet1!#REF!</definedName>
    <definedName name="gap">[1]Sheet1!#REF!</definedName>
    <definedName name="gaurav" localSheetId="6">#REF!</definedName>
    <definedName name="gaurav" localSheetId="7">#REF!</definedName>
    <definedName name="gaurav" localSheetId="8">#REF!</definedName>
    <definedName name="gaurav" localSheetId="5">#REF!</definedName>
    <definedName name="gaurav">#REF!</definedName>
    <definedName name="gc" localSheetId="7">'[34]Grade - Grade Code list'!$E$3:$E$27</definedName>
    <definedName name="gc">'[35]Grade - Grade Code list'!$E$3:$E$27</definedName>
    <definedName name="GDF" localSheetId="6" hidden="1">{#N/A,#N/A,FALSE,"COMP"}</definedName>
    <definedName name="GDF" localSheetId="7" hidden="1">{#N/A,#N/A,FALSE,"COMP"}</definedName>
    <definedName name="GDF" localSheetId="8" hidden="1">{#N/A,#N/A,FALSE,"COMP"}</definedName>
    <definedName name="GDF" hidden="1">{#N/A,#N/A,FALSE,"COMP"}</definedName>
    <definedName name="gdfg" localSheetId="6" hidden="1">{"'Sheet1'!$A$4386:$N$4591"}</definedName>
    <definedName name="gdfg" localSheetId="7" hidden="1">{"'Sheet1'!$A$4386:$N$4591"}</definedName>
    <definedName name="gdfg" localSheetId="8" hidden="1">{"'Sheet1'!$A$4386:$N$4591"}</definedName>
    <definedName name="gdfg" hidden="1">{"'Sheet1'!$A$4386:$N$4591"}</definedName>
    <definedName name="gdfgdfgdfg" localSheetId="6">#REF!</definedName>
    <definedName name="gdfgdfgdfg" localSheetId="7">#REF!</definedName>
    <definedName name="gdfgdfgdfg" localSheetId="8">#REF!</definedName>
    <definedName name="gdfgdfgdfg" localSheetId="5">#REF!</definedName>
    <definedName name="gdfgdfgdfg">#REF!</definedName>
    <definedName name="gdfh" localSheetId="6">#REF!</definedName>
    <definedName name="gdfh" localSheetId="7">#REF!</definedName>
    <definedName name="gdfh" localSheetId="8">#REF!</definedName>
    <definedName name="gdfh" localSheetId="5">#REF!</definedName>
    <definedName name="gdfh">#REF!</definedName>
    <definedName name="gdsg" localSheetId="6" hidden="1">{"'Sheet1'!$A$4386:$N$4591"}</definedName>
    <definedName name="gdsg" localSheetId="7" hidden="1">{"'Sheet1'!$A$4386:$N$4591"}</definedName>
    <definedName name="gdsg" localSheetId="8" hidden="1">{"'Sheet1'!$A$4386:$N$4591"}</definedName>
    <definedName name="gdsg" hidden="1">{"'Sheet1'!$A$4386:$N$4591"}</definedName>
    <definedName name="General" localSheetId="6">#REF!</definedName>
    <definedName name="General" localSheetId="7">#REF!</definedName>
    <definedName name="General" localSheetId="8">#REF!</definedName>
    <definedName name="General" localSheetId="5">#REF!</definedName>
    <definedName name="General">#REF!</definedName>
    <definedName name="GeneralEP" localSheetId="6">#REF!</definedName>
    <definedName name="GeneralEP" localSheetId="7">#REF!</definedName>
    <definedName name="GeneralEP" localSheetId="8">#REF!</definedName>
    <definedName name="GeneralEP" localSheetId="5">#REF!</definedName>
    <definedName name="GeneralEP">#REF!</definedName>
    <definedName name="GeneralP" localSheetId="6">#REF!</definedName>
    <definedName name="GeneralP" localSheetId="7">#REF!</definedName>
    <definedName name="GeneralP" localSheetId="8">#REF!</definedName>
    <definedName name="GeneralP" localSheetId="5">#REF!</definedName>
    <definedName name="GeneralP">#REF!</definedName>
    <definedName name="GeneralS" localSheetId="6">#REF!</definedName>
    <definedName name="GeneralS" localSheetId="7">#REF!</definedName>
    <definedName name="GeneralS" localSheetId="8">#REF!</definedName>
    <definedName name="GeneralS" localSheetId="5">#REF!</definedName>
    <definedName name="GeneralS">#REF!</definedName>
    <definedName name="generation">#REF!</definedName>
    <definedName name="Genesc" localSheetId="6">#REF!</definedName>
    <definedName name="Genesc" localSheetId="7">#REF!</definedName>
    <definedName name="Genesc" localSheetId="8">#REF!</definedName>
    <definedName name="Genesc" localSheetId="5">#REF!</definedName>
    <definedName name="Genesc">#REF!</definedName>
    <definedName name="GERM" localSheetId="6">#REF!</definedName>
    <definedName name="GERM" localSheetId="7">#REF!</definedName>
    <definedName name="GERM" localSheetId="8">#REF!</definedName>
    <definedName name="GERM" localSheetId="5">#REF!</definedName>
    <definedName name="GERM">#REF!</definedName>
    <definedName name="GERMANY" localSheetId="6">#REF!</definedName>
    <definedName name="GERMANY" localSheetId="7">#REF!</definedName>
    <definedName name="GERMANY" localSheetId="8">#REF!</definedName>
    <definedName name="GERMANY" localSheetId="5">#REF!</definedName>
    <definedName name="GERMANY">#REF!</definedName>
    <definedName name="gfbdfgerg" localSheetId="6" hidden="1">{"'Sheet1'!$A$4386:$N$4591"}</definedName>
    <definedName name="gfbdfgerg" localSheetId="7" hidden="1">{"'Sheet1'!$A$4386:$N$4591"}</definedName>
    <definedName name="gfbdfgerg" localSheetId="8" hidden="1">{"'Sheet1'!$A$4386:$N$4591"}</definedName>
    <definedName name="gfbdfgerg" hidden="1">{"'Sheet1'!$A$4386:$N$4591"}</definedName>
    <definedName name="gffdgfd" localSheetId="6" hidden="1">{"pl_t&amp;d",#N/A,FALSE,"p&amp;l_t&amp;D_01_02 (2)"}</definedName>
    <definedName name="gffdgfd" localSheetId="7" hidden="1">{"pl_t&amp;d",#N/A,FALSE,"p&amp;l_t&amp;D_01_02 (2)"}</definedName>
    <definedName name="gffdgfd" localSheetId="8" hidden="1">{"pl_t&amp;d",#N/A,FALSE,"p&amp;l_t&amp;D_01_02 (2)"}</definedName>
    <definedName name="gffdgfd" hidden="1">{"pl_t&amp;d",#N/A,FALSE,"p&amp;l_t&amp;D_01_02 (2)"}</definedName>
    <definedName name="gfgrtr" localSheetId="6" hidden="1">{"'Sheet1'!$A$4386:$N$4591"}</definedName>
    <definedName name="gfgrtr" localSheetId="7" hidden="1">{"'Sheet1'!$A$4386:$N$4591"}</definedName>
    <definedName name="gfgrtr" localSheetId="8" hidden="1">{"'Sheet1'!$A$4386:$N$4591"}</definedName>
    <definedName name="gfgrtr" hidden="1">{"'Sheet1'!$A$4386:$N$4591"}</definedName>
    <definedName name="gfgsgggg" localSheetId="6">#REF!</definedName>
    <definedName name="gfgsgggg" localSheetId="7">#REF!</definedName>
    <definedName name="gfgsgggg" localSheetId="8">#REF!</definedName>
    <definedName name="gfgsgggg" localSheetId="5">#REF!</definedName>
    <definedName name="gfgsgggg">#REF!</definedName>
    <definedName name="gfhdfhfh" localSheetId="6">#REF!</definedName>
    <definedName name="gfhdfhfh" localSheetId="7">#REF!</definedName>
    <definedName name="gfhdfhfh" localSheetId="8">#REF!</definedName>
    <definedName name="gfhdfhfh" localSheetId="5">#REF!</definedName>
    <definedName name="gfhdfhfh">#REF!</definedName>
    <definedName name="gfhgfh" localSheetId="6" hidden="1">{"pl_t&amp;d",#N/A,FALSE,"p&amp;l_t&amp;D_01_02 (2)"}</definedName>
    <definedName name="gfhgfh" localSheetId="7" hidden="1">{"pl_t&amp;d",#N/A,FALSE,"p&amp;l_t&amp;D_01_02 (2)"}</definedName>
    <definedName name="gfhgfh" localSheetId="8" hidden="1">{"pl_t&amp;d",#N/A,FALSE,"p&amp;l_t&amp;D_01_02 (2)"}</definedName>
    <definedName name="gfhgfh" hidden="1">{"pl_t&amp;d",#N/A,FALSE,"p&amp;l_t&amp;D_01_02 (2)"}</definedName>
    <definedName name="gfj" localSheetId="6">#REF!</definedName>
    <definedName name="gfj" localSheetId="7">#REF!</definedName>
    <definedName name="gfj" localSheetId="8">#REF!</definedName>
    <definedName name="gfj" localSheetId="5">#REF!</definedName>
    <definedName name="gfj">#REF!</definedName>
    <definedName name="gfjf" localSheetId="6">#REF!</definedName>
    <definedName name="gfjf" localSheetId="7">#REF!</definedName>
    <definedName name="gfjf" localSheetId="8">#REF!</definedName>
    <definedName name="gfjf" localSheetId="5">#REF!</definedName>
    <definedName name="gfjf">#REF!</definedName>
    <definedName name="gfkgh" localSheetId="6">#REF!</definedName>
    <definedName name="gfkgh" localSheetId="7">#REF!</definedName>
    <definedName name="gfkgh" localSheetId="8">#REF!</definedName>
    <definedName name="gfkgh" localSheetId="5">#REF!</definedName>
    <definedName name="gfkgh">#REF!</definedName>
    <definedName name="gfyuyu" localSheetId="6">#REF!</definedName>
    <definedName name="gfyuyu" localSheetId="7">#REF!</definedName>
    <definedName name="gfyuyu" localSheetId="8">#REF!</definedName>
    <definedName name="gfyuyu" localSheetId="5">#REF!</definedName>
    <definedName name="gfyuyu">#REF!</definedName>
    <definedName name="gg" localSheetId="6">[1]Sheet1!#REF!</definedName>
    <definedName name="gg" localSheetId="7">[1]Sheet1!#REF!</definedName>
    <definedName name="gg" localSheetId="8">[1]Sheet1!#REF!</definedName>
    <definedName name="gg" localSheetId="5">[1]Sheet1!#REF!</definedName>
    <definedName name="gg">[1]Sheet1!#REF!</definedName>
    <definedName name="ggerjur" localSheetId="6">#REF!</definedName>
    <definedName name="ggerjur" localSheetId="7">#REF!</definedName>
    <definedName name="ggerjur" localSheetId="8">#REF!</definedName>
    <definedName name="ggerjur" localSheetId="5">#REF!</definedName>
    <definedName name="ggerjur">#REF!</definedName>
    <definedName name="ggfhgfh" localSheetId="6">#REF!</definedName>
    <definedName name="ggfhgfh" localSheetId="7">#REF!</definedName>
    <definedName name="ggfhgfh" localSheetId="8">#REF!</definedName>
    <definedName name="ggfhgfh" localSheetId="5">#REF!</definedName>
    <definedName name="ggfhgfh">#REF!</definedName>
    <definedName name="ggg" localSheetId="6" hidden="1">{"pl_t&amp;d",#N/A,FALSE,"p&amp;l_t&amp;D_01_02 (2)"}</definedName>
    <definedName name="ggg" localSheetId="7" hidden="1">{"pl_t&amp;d",#N/A,FALSE,"p&amp;l_t&amp;D_01_02 (2)"}</definedName>
    <definedName name="ggg" localSheetId="8" hidden="1">{"pl_t&amp;d",#N/A,FALSE,"p&amp;l_t&amp;D_01_02 (2)"}</definedName>
    <definedName name="ggg" hidden="1">{"pl_t&amp;d",#N/A,FALSE,"p&amp;l_t&amp;D_01_02 (2)"}</definedName>
    <definedName name="GGGG" localSheetId="6">[5]Newabstract!#REF!</definedName>
    <definedName name="GGGG" localSheetId="7">[6]Newabstract!#REF!</definedName>
    <definedName name="GGGG" localSheetId="8">[5]Newabstract!#REF!</definedName>
    <definedName name="GGGG" localSheetId="5">[5]Newabstract!#REF!</definedName>
    <definedName name="GGGG">[5]Newabstract!#REF!</definedName>
    <definedName name="ggggg" localSheetId="6" hidden="1">{"pl_td_01_02",#N/A,FALSE,"p&amp;l_t&amp;D_01_02 (2)"}</definedName>
    <definedName name="ggggg" localSheetId="7" hidden="1">{"pl_td_01_02",#N/A,FALSE,"p&amp;l_t&amp;D_01_02 (2)"}</definedName>
    <definedName name="ggggg" localSheetId="8" hidden="1">{"pl_td_01_02",#N/A,FALSE,"p&amp;l_t&amp;D_01_02 (2)"}</definedName>
    <definedName name="ggggg" hidden="1">{"pl_td_01_02",#N/A,FALSE,"p&amp;l_t&amp;D_01_02 (2)"}</definedName>
    <definedName name="gggggggg" localSheetId="6" hidden="1">{"'Sheet1'!$A$4386:$N$4591"}</definedName>
    <definedName name="gggggggg" localSheetId="7" hidden="1">{"'Sheet1'!$A$4386:$N$4591"}</definedName>
    <definedName name="gggggggg" localSheetId="8" hidden="1">{"'Sheet1'!$A$4386:$N$4591"}</definedName>
    <definedName name="gggggggg" hidden="1">{"'Sheet1'!$A$4386:$N$4591"}</definedName>
    <definedName name="gh" localSheetId="6" hidden="1">{"pl_t&amp;d",#N/A,FALSE,"p&amp;l_t&amp;D_01_02 (2)"}</definedName>
    <definedName name="gh" localSheetId="7" hidden="1">{"pl_t&amp;d",#N/A,FALSE,"p&amp;l_t&amp;D_01_02 (2)"}</definedName>
    <definedName name="gh" localSheetId="8" hidden="1">{"pl_t&amp;d",#N/A,FALSE,"p&amp;l_t&amp;D_01_02 (2)"}</definedName>
    <definedName name="gh" hidden="1">{"pl_t&amp;d",#N/A,FALSE,"p&amp;l_t&amp;D_01_02 (2)"}</definedName>
    <definedName name="ghdfh" localSheetId="6">#REF!</definedName>
    <definedName name="ghdfh" localSheetId="7">#REF!</definedName>
    <definedName name="ghdfh" localSheetId="8">#REF!</definedName>
    <definedName name="ghdfh" localSheetId="5">#REF!</definedName>
    <definedName name="ghdfh">#REF!</definedName>
    <definedName name="ghfh" localSheetId="6">#REF!</definedName>
    <definedName name="ghfh" localSheetId="7">#REF!</definedName>
    <definedName name="ghfh" localSheetId="8">#REF!</definedName>
    <definedName name="ghfh" localSheetId="5">#REF!</definedName>
    <definedName name="ghfh">#REF!</definedName>
    <definedName name="ghgfh" localSheetId="6" hidden="1">{"pl_t&amp;d",#N/A,FALSE,"p&amp;l_t&amp;D_01_02 (2)"}</definedName>
    <definedName name="ghgfh" localSheetId="7" hidden="1">{"pl_t&amp;d",#N/A,FALSE,"p&amp;l_t&amp;D_01_02 (2)"}</definedName>
    <definedName name="ghgfh" localSheetId="8" hidden="1">{"pl_t&amp;d",#N/A,FALSE,"p&amp;l_t&amp;D_01_02 (2)"}</definedName>
    <definedName name="ghgfh" hidden="1">{"pl_t&amp;d",#N/A,FALSE,"p&amp;l_t&amp;D_01_02 (2)"}</definedName>
    <definedName name="ghh" localSheetId="6" hidden="1">{"pl_t&amp;d",#N/A,FALSE,"p&amp;l_t&amp;D_01_02 (2)"}</definedName>
    <definedName name="ghh" localSheetId="7" hidden="1">{"pl_t&amp;d",#N/A,FALSE,"p&amp;l_t&amp;D_01_02 (2)"}</definedName>
    <definedName name="ghh" localSheetId="8" hidden="1">{"pl_t&amp;d",#N/A,FALSE,"p&amp;l_t&amp;D_01_02 (2)"}</definedName>
    <definedName name="ghh" hidden="1">{"pl_t&amp;d",#N/A,FALSE,"p&amp;l_t&amp;D_01_02 (2)"}</definedName>
    <definedName name="ghhhhhhhh" localSheetId="6">#REF!</definedName>
    <definedName name="ghhhhhhhh" localSheetId="7">#REF!</definedName>
    <definedName name="ghhhhhhhh" localSheetId="8">#REF!</definedName>
    <definedName name="ghhhhhhhh" localSheetId="5">#REF!</definedName>
    <definedName name="ghhhhhhhh">#REF!</definedName>
    <definedName name="ghij" localSheetId="6" hidden="1">{"pl_t&amp;d",#N/A,FALSE,"p&amp;l_t&amp;D_01_02 (2)"}</definedName>
    <definedName name="ghij" localSheetId="7" hidden="1">{"pl_t&amp;d",#N/A,FALSE,"p&amp;l_t&amp;D_01_02 (2)"}</definedName>
    <definedName name="ghij" localSheetId="8" hidden="1">{"pl_t&amp;d",#N/A,FALSE,"p&amp;l_t&amp;D_01_02 (2)"}</definedName>
    <definedName name="ghij" hidden="1">{"pl_t&amp;d",#N/A,FALSE,"p&amp;l_t&amp;D_01_02 (2)"}</definedName>
    <definedName name="ghjj" localSheetId="6">#REF!</definedName>
    <definedName name="ghjj" localSheetId="7">#REF!</definedName>
    <definedName name="ghjj" localSheetId="8">#REF!</definedName>
    <definedName name="ghjj" localSheetId="5">#REF!</definedName>
    <definedName name="ghjj">#REF!</definedName>
    <definedName name="Gift" localSheetId="6">#REF!</definedName>
    <definedName name="Gift" localSheetId="7">#REF!</definedName>
    <definedName name="Gift" localSheetId="8">#REF!</definedName>
    <definedName name="Gift" localSheetId="5">#REF!</definedName>
    <definedName name="Gift">#REF!</definedName>
    <definedName name="Gifts" localSheetId="6">#REF!</definedName>
    <definedName name="Gifts" localSheetId="7">#REF!</definedName>
    <definedName name="Gifts" localSheetId="8">#REF!</definedName>
    <definedName name="Gifts" localSheetId="5">#REF!</definedName>
    <definedName name="Gifts">#REF!</definedName>
    <definedName name="gjtyij7" localSheetId="6" hidden="1">{"form-D1",#N/A,FALSE,"FORM-D1";"form-D1_amt",#N/A,FALSE,"FORM-D1"}</definedName>
    <definedName name="gjtyij7" localSheetId="7" hidden="1">{"form-D1",#N/A,FALSE,"FORM-D1";"form-D1_amt",#N/A,FALSE,"FORM-D1"}</definedName>
    <definedName name="gjtyij7" localSheetId="8" hidden="1">{"form-D1",#N/A,FALSE,"FORM-D1";"form-D1_amt",#N/A,FALSE,"FORM-D1"}</definedName>
    <definedName name="gjtyij7" hidden="1">{"form-D1",#N/A,FALSE,"FORM-D1";"form-D1_amt",#N/A,FALSE,"FORM-D1"}</definedName>
    <definedName name="gmr" localSheetId="6">#REF!</definedName>
    <definedName name="gmr" localSheetId="7">#REF!</definedName>
    <definedName name="gmr" localSheetId="8">#REF!</definedName>
    <definedName name="gmr" localSheetId="5">#REF!</definedName>
    <definedName name="gmr">#REF!</definedName>
    <definedName name="goatrial" localSheetId="6">#REF!</definedName>
    <definedName name="goatrial" localSheetId="7">#REF!</definedName>
    <definedName name="goatrial" localSheetId="8">#REF!</definedName>
    <definedName name="goatrial" localSheetId="5">#REF!</definedName>
    <definedName name="goatrial">#REF!</definedName>
    <definedName name="gopo" localSheetId="6" hidden="1">{"'Sheet1'!$A$4386:$N$4591"}</definedName>
    <definedName name="gopo" localSheetId="7" hidden="1">{"'Sheet1'!$A$4386:$N$4591"}</definedName>
    <definedName name="gopo" localSheetId="8" hidden="1">{"'Sheet1'!$A$4386:$N$4591"}</definedName>
    <definedName name="gopo" hidden="1">{"'Sheet1'!$A$4386:$N$4591"}</definedName>
    <definedName name="GovtDepts" localSheetId="6">#REF!</definedName>
    <definedName name="GovtDepts" localSheetId="7">#REF!</definedName>
    <definedName name="GovtDepts" localSheetId="8">#REF!</definedName>
    <definedName name="GovtDepts" localSheetId="5">#REF!</definedName>
    <definedName name="GovtDepts">#REF!</definedName>
    <definedName name="gr" localSheetId="6">#REF!</definedName>
    <definedName name="gr" localSheetId="7">#REF!</definedName>
    <definedName name="gr" localSheetId="8">#REF!</definedName>
    <definedName name="gr" localSheetId="5">#REF!</definedName>
    <definedName name="gr">#REF!</definedName>
    <definedName name="grade" localSheetId="6">#REF!</definedName>
    <definedName name="grade" localSheetId="7">#REF!</definedName>
    <definedName name="grade" localSheetId="8">#REF!</definedName>
    <definedName name="grade" localSheetId="5">#REF!</definedName>
    <definedName name="grade">#REF!</definedName>
    <definedName name="GROSSPFT" localSheetId="6">#REF!</definedName>
    <definedName name="GROSSPFT" localSheetId="7">#REF!</definedName>
    <definedName name="GROSSPFT" localSheetId="8">#REF!</definedName>
    <definedName name="GROSSPFT" localSheetId="5">#REF!</definedName>
    <definedName name="GROSSPFT">#REF!</definedName>
    <definedName name="GSIPFIX" localSheetId="7">[35]GSIP!$B$5:$V$89</definedName>
    <definedName name="GSIPFIX">[36]GSIP!$B$5:$V$89</definedName>
    <definedName name="gtergt" localSheetId="6" hidden="1">{"'Sheet1'!$A$4386:$N$4591"}</definedName>
    <definedName name="gtergt" localSheetId="7" hidden="1">{"'Sheet1'!$A$4386:$N$4591"}</definedName>
    <definedName name="gtergt" localSheetId="8" hidden="1">{"'Sheet1'!$A$4386:$N$4591"}</definedName>
    <definedName name="gtergt" hidden="1">{"'Sheet1'!$A$4386:$N$4591"}</definedName>
    <definedName name="gtfdsgdgsd" localSheetId="6">#REF!</definedName>
    <definedName name="gtfdsgdgsd" localSheetId="7">#REF!</definedName>
    <definedName name="gtfdsgdgsd" localSheetId="8">#REF!</definedName>
    <definedName name="gtfdsgdgsd" localSheetId="5">#REF!</definedName>
    <definedName name="gtfdsgdgsd">#REF!</definedName>
    <definedName name="GTFixedPrice" localSheetId="6">#REF!</definedName>
    <definedName name="GTFixedPrice" localSheetId="7">#REF!</definedName>
    <definedName name="GTFixedPrice" localSheetId="8">#REF!</definedName>
    <definedName name="GTFixedPrice" localSheetId="5">#REF!</definedName>
    <definedName name="GTFixedPrice">#REF!</definedName>
    <definedName name="gtsagsg" localSheetId="6">#REF!</definedName>
    <definedName name="gtsagsg" localSheetId="7">#REF!</definedName>
    <definedName name="gtsagsg" localSheetId="8">#REF!</definedName>
    <definedName name="gtsagsg" localSheetId="5">#REF!</definedName>
    <definedName name="gtsagsg">#REF!</definedName>
    <definedName name="GTScaler" localSheetId="6">#REF!</definedName>
    <definedName name="GTScaler" localSheetId="7">#REF!</definedName>
    <definedName name="GTScaler" localSheetId="8">#REF!</definedName>
    <definedName name="GTScaler" localSheetId="5">#REF!</definedName>
    <definedName name="GTScaler">#REF!</definedName>
    <definedName name="GTVariablePrice" localSheetId="6">#REF!</definedName>
    <definedName name="GTVariablePrice" localSheetId="7">#REF!</definedName>
    <definedName name="GTVariablePrice" localSheetId="8">#REF!</definedName>
    <definedName name="GTVariablePrice" localSheetId="5">#REF!</definedName>
    <definedName name="GTVariablePrice">#REF!</definedName>
    <definedName name="gvr" localSheetId="6" hidden="1">{"form-D1",#N/A,FALSE,"FORM-D1";"form-D1_amt",#N/A,FALSE,"FORM-D1"}</definedName>
    <definedName name="gvr" localSheetId="7" hidden="1">{"form-D1",#N/A,FALSE,"FORM-D1";"form-D1_amt",#N/A,FALSE,"FORM-D1"}</definedName>
    <definedName name="gvr" localSheetId="8" hidden="1">{"form-D1",#N/A,FALSE,"FORM-D1";"form-D1_amt",#N/A,FALSE,"FORM-D1"}</definedName>
    <definedName name="gvr" hidden="1">{"form-D1",#N/A,FALSE,"FORM-D1";"form-D1_amt",#N/A,FALSE,"FORM-D1"}</definedName>
    <definedName name="gw34t" localSheetId="6" hidden="1">{"'Sheet1'!$A$4386:$N$4591"}</definedName>
    <definedName name="gw34t" localSheetId="7" hidden="1">{"'Sheet1'!$A$4386:$N$4591"}</definedName>
    <definedName name="gw34t" localSheetId="8" hidden="1">{"'Sheet1'!$A$4386:$N$4591"}</definedName>
    <definedName name="gw34t" hidden="1">{"'Sheet1'!$A$4386:$N$4591"}</definedName>
    <definedName name="GWEEygera" localSheetId="6">#REF!</definedName>
    <definedName name="GWEEygera" localSheetId="7">#REF!</definedName>
    <definedName name="GWEEygera" localSheetId="8">#REF!</definedName>
    <definedName name="GWEEygera" localSheetId="5">#REF!</definedName>
    <definedName name="GWEEygera">#REF!</definedName>
    <definedName name="gwer3wr" localSheetId="6" hidden="1">{"'Sheet1'!$A$4386:$N$4591"}</definedName>
    <definedName name="gwer3wr" localSheetId="7" hidden="1">{"'Sheet1'!$A$4386:$N$4591"}</definedName>
    <definedName name="gwer3wr" localSheetId="8" hidden="1">{"'Sheet1'!$A$4386:$N$4591"}</definedName>
    <definedName name="gwer3wr" hidden="1">{"'Sheet1'!$A$4386:$N$4591"}</definedName>
    <definedName name="gytuy" localSheetId="6">#REF!</definedName>
    <definedName name="gytuy" localSheetId="7">#REF!</definedName>
    <definedName name="gytuy" localSheetId="8">#REF!</definedName>
    <definedName name="gytuy" localSheetId="5">#REF!</definedName>
    <definedName name="gytuy">#REF!</definedName>
    <definedName name="h" localSheetId="6">#REF!</definedName>
    <definedName name="h" localSheetId="7">#REF!</definedName>
    <definedName name="h" localSheetId="8">#REF!</definedName>
    <definedName name="h" localSheetId="5">#REF!</definedName>
    <definedName name="h">#REF!</definedName>
    <definedName name="hari" localSheetId="6">#REF!</definedName>
    <definedName name="hari" localSheetId="7">#REF!</definedName>
    <definedName name="hari" localSheetId="8">#REF!</definedName>
    <definedName name="hari" localSheetId="5">#REF!</definedName>
    <definedName name="hari">#REF!</definedName>
    <definedName name="haribabu" localSheetId="6">'[11]cash budget'!#REF!</definedName>
    <definedName name="haribabu" localSheetId="7">'[10]cash budget'!#REF!</definedName>
    <definedName name="haribabu" localSheetId="8">'[11]cash budget'!#REF!</definedName>
    <definedName name="haribabu" localSheetId="5">'[11]cash budget'!#REF!</definedName>
    <definedName name="haribabu">'[11]cash budget'!#REF!</definedName>
    <definedName name="hbv" localSheetId="6">#REF!</definedName>
    <definedName name="hbv" localSheetId="7">#REF!</definedName>
    <definedName name="hbv" localSheetId="8">#REF!</definedName>
    <definedName name="hbv" localSheetId="5">#REF!</definedName>
    <definedName name="hbv">#REF!</definedName>
    <definedName name="hdf" localSheetId="6" hidden="1">#REF!</definedName>
    <definedName name="hdf" localSheetId="7" hidden="1">#REF!</definedName>
    <definedName name="hdf" localSheetId="8" hidden="1">#REF!</definedName>
    <definedName name="hdf" localSheetId="5" hidden="1">#REF!</definedName>
    <definedName name="hdf" hidden="1">#REF!</definedName>
    <definedName name="hdfhdh" localSheetId="6">#REF!</definedName>
    <definedName name="hdfhdh" localSheetId="7">#REF!</definedName>
    <definedName name="hdfhdh" localSheetId="8">#REF!</definedName>
    <definedName name="hdfhdh" localSheetId="5">#REF!</definedName>
    <definedName name="hdfhdh">#REF!</definedName>
    <definedName name="hdhh" localSheetId="6">#REF!</definedName>
    <definedName name="hdhh" localSheetId="7">#REF!</definedName>
    <definedName name="hdhh" localSheetId="8">#REF!</definedName>
    <definedName name="hdhh" localSheetId="5">#REF!</definedName>
    <definedName name="hdhh">#REF!</definedName>
    <definedName name="Header_Row" localSheetId="7">ROW(#REF!)</definedName>
    <definedName name="Header_Row" localSheetId="8">ROW(#REF!)</definedName>
    <definedName name="Header_Row" localSheetId="5">ROW(#REF!)</definedName>
    <definedName name="Header_Row">ROW(#REF!)</definedName>
    <definedName name="hf" localSheetId="6" hidden="1">{"'Sheet1'!$A$4386:$N$4591"}</definedName>
    <definedName name="hf" localSheetId="7" hidden="1">{"'Sheet1'!$A$4386:$N$4591"}</definedName>
    <definedName name="hf" localSheetId="8" hidden="1">{"'Sheet1'!$A$4386:$N$4591"}</definedName>
    <definedName name="hf" hidden="1">{"'Sheet1'!$A$4386:$N$4591"}</definedName>
    <definedName name="hfhdh" localSheetId="6">#REF!,#REF!,#REF!,#REF!,#REF!,#REF!,#REF!,#REF!,#REF!</definedName>
    <definedName name="hfhdh" localSheetId="7">#REF!,#REF!,#REF!,#REF!,#REF!,#REF!,#REF!,#REF!,#REF!</definedName>
    <definedName name="hfhdh" localSheetId="8">#REF!,#REF!,#REF!,#REF!,#REF!,#REF!,#REF!,#REF!,#REF!</definedName>
    <definedName name="hfhdh" localSheetId="5">#REF!,#REF!,#REF!,#REF!,#REF!,#REF!,#REF!,#REF!,#REF!</definedName>
    <definedName name="hfhdh">#REF!,#REF!,#REF!,#REF!,#REF!,#REF!,#REF!,#REF!,#REF!</definedName>
    <definedName name="hg" localSheetId="6">#REF!</definedName>
    <definedName name="hg" localSheetId="7">#REF!</definedName>
    <definedName name="hg" localSheetId="8">#REF!</definedName>
    <definedName name="hg" localSheetId="5">#REF!</definedName>
    <definedName name="hg">#REF!</definedName>
    <definedName name="hgh" localSheetId="6" hidden="1">{"pl_t&amp;d",#N/A,FALSE,"p&amp;l_t&amp;D_01_02 (2)"}</definedName>
    <definedName name="hgh" localSheetId="7" hidden="1">{"pl_t&amp;d",#N/A,FALSE,"p&amp;l_t&amp;D_01_02 (2)"}</definedName>
    <definedName name="hgh" localSheetId="8" hidden="1">{"pl_t&amp;d",#N/A,FALSE,"p&amp;l_t&amp;D_01_02 (2)"}</definedName>
    <definedName name="hgh" hidden="1">{"pl_t&amp;d",#N/A,FALSE,"p&amp;l_t&amp;D_01_02 (2)"}</definedName>
    <definedName name="hh" localSheetId="6" hidden="1">{#N/A,#N/A,FALSE,"1.1";#N/A,#N/A,FALSE,"1.1a";#N/A,#N/A,FALSE,"1.1b";#N/A,#N/A,FALSE,"1.1c";#N/A,#N/A,FALSE,"1.1e";#N/A,#N/A,FALSE,"1.1f";#N/A,#N/A,FALSE,"1.1g";#N/A,#N/A,FALSE,"1.1h_T";#N/A,#N/A,FALSE,"1.1h_D";#N/A,#N/A,FALSE,"1.2";#N/A,#N/A,FALSE,"1.3";#N/A,#N/A,FALSE,"1.3b";#N/A,#N/A,FALSE,"1.4";#N/A,#N/A,FALSE,"1.5";#N/A,#N/A,FALSE,"1.6";#N/A,#N/A,FALSE,"2.1";#N/A,#N/A,FALSE,"SOD";#N/A,#N/A,FALSE,"OL";#N/A,#N/A,FALSE,"CF"}</definedName>
    <definedName name="hh" localSheetId="7" hidden="1">{#N/A,#N/A,FALSE,"1.1";#N/A,#N/A,FALSE,"1.1a";#N/A,#N/A,FALSE,"1.1b";#N/A,#N/A,FALSE,"1.1c";#N/A,#N/A,FALSE,"1.1e";#N/A,#N/A,FALSE,"1.1f";#N/A,#N/A,FALSE,"1.1g";#N/A,#N/A,FALSE,"1.1h_T";#N/A,#N/A,FALSE,"1.1h_D";#N/A,#N/A,FALSE,"1.2";#N/A,#N/A,FALSE,"1.3";#N/A,#N/A,FALSE,"1.3b";#N/A,#N/A,FALSE,"1.4";#N/A,#N/A,FALSE,"1.5";#N/A,#N/A,FALSE,"1.6";#N/A,#N/A,FALSE,"2.1";#N/A,#N/A,FALSE,"SOD";#N/A,#N/A,FALSE,"OL";#N/A,#N/A,FALSE,"CF"}</definedName>
    <definedName name="hh" localSheetId="8" hidden="1">{#N/A,#N/A,FALSE,"1.1";#N/A,#N/A,FALSE,"1.1a";#N/A,#N/A,FALSE,"1.1b";#N/A,#N/A,FALSE,"1.1c";#N/A,#N/A,FALSE,"1.1e";#N/A,#N/A,FALSE,"1.1f";#N/A,#N/A,FALSE,"1.1g";#N/A,#N/A,FALSE,"1.1h_T";#N/A,#N/A,FALSE,"1.1h_D";#N/A,#N/A,FALSE,"1.2";#N/A,#N/A,FALSE,"1.3";#N/A,#N/A,FALSE,"1.3b";#N/A,#N/A,FALSE,"1.4";#N/A,#N/A,FALSE,"1.5";#N/A,#N/A,FALSE,"1.6";#N/A,#N/A,FALSE,"2.1";#N/A,#N/A,FALSE,"SOD";#N/A,#N/A,FALSE,"OL";#N/A,#N/A,FALSE,"CF"}</definedName>
    <definedName name="hh" hidden="1">{#N/A,#N/A,FALSE,"1.1";#N/A,#N/A,FALSE,"1.1a";#N/A,#N/A,FALSE,"1.1b";#N/A,#N/A,FALSE,"1.1c";#N/A,#N/A,FALSE,"1.1e";#N/A,#N/A,FALSE,"1.1f";#N/A,#N/A,FALSE,"1.1g";#N/A,#N/A,FALSE,"1.1h_T";#N/A,#N/A,FALSE,"1.1h_D";#N/A,#N/A,FALSE,"1.2";#N/A,#N/A,FALSE,"1.3";#N/A,#N/A,FALSE,"1.3b";#N/A,#N/A,FALSE,"1.4";#N/A,#N/A,FALSE,"1.5";#N/A,#N/A,FALSE,"1.6";#N/A,#N/A,FALSE,"2.1";#N/A,#N/A,FALSE,"SOD";#N/A,#N/A,FALSE,"OL";#N/A,#N/A,FALSE,"CF"}</definedName>
    <definedName name="hhh" localSheetId="6" hidden="1">{"'Sheet1'!$A$4386:$N$4591"}</definedName>
    <definedName name="hhh" localSheetId="7" hidden="1">{"'Sheet1'!$A$4386:$N$4591"}</definedName>
    <definedName name="hhh" localSheetId="8" hidden="1">{"'Sheet1'!$A$4386:$N$4591"}</definedName>
    <definedName name="hhh" hidden="1">{"'Sheet1'!$A$4386:$N$4591"}</definedName>
    <definedName name="hhhhhhhhhhhhhhhhhhhh" localSheetId="6">#REF!</definedName>
    <definedName name="hhhhhhhhhhhhhhhhhhhh" localSheetId="7">#REF!</definedName>
    <definedName name="hhhhhhhhhhhhhhhhhhhh" localSheetId="8">#REF!</definedName>
    <definedName name="hhhhhhhhhhhhhhhhhhhh" localSheetId="5">#REF!</definedName>
    <definedName name="hhhhhhhhhhhhhhhhhhhh">#REF!</definedName>
    <definedName name="hihio" localSheetId="6">#REF!</definedName>
    <definedName name="hihio" localSheetId="7">#REF!</definedName>
    <definedName name="hihio" localSheetId="8">#REF!</definedName>
    <definedName name="hihio" localSheetId="5">#REF!</definedName>
    <definedName name="hihio">#REF!</definedName>
    <definedName name="hjfdhj" localSheetId="6">#REF!</definedName>
    <definedName name="hjfdhj" localSheetId="7">#REF!</definedName>
    <definedName name="hjfdhj" localSheetId="8">#REF!</definedName>
    <definedName name="hjfdhj" localSheetId="5">#REF!</definedName>
    <definedName name="hjfdhj">#REF!</definedName>
    <definedName name="hjfgjfjfjdfhjgfjf" localSheetId="6">#REF!</definedName>
    <definedName name="hjfgjfjfjdfhjgfjf" localSheetId="7">#REF!</definedName>
    <definedName name="hjfgjfjfjdfhjgfjf" localSheetId="8">#REF!</definedName>
    <definedName name="hjfgjfjfjdfhjgfjf" localSheetId="5">#REF!</definedName>
    <definedName name="hjfgjfjfjdfhjgfjf">#REF!</definedName>
    <definedName name="hjsdh" localSheetId="6">#REF!</definedName>
    <definedName name="hjsdh" localSheetId="7">#REF!</definedName>
    <definedName name="hjsdh" localSheetId="8">#REF!</definedName>
    <definedName name="hjsdh" localSheetId="5">#REF!</definedName>
    <definedName name="hjsdh">#REF!</definedName>
    <definedName name="hju" localSheetId="6" hidden="1">{"pl_t&amp;d",#N/A,FALSE,"p&amp;l_t&amp;D_01_02 (2)"}</definedName>
    <definedName name="hju" localSheetId="7" hidden="1">{"pl_t&amp;d",#N/A,FALSE,"p&amp;l_t&amp;D_01_02 (2)"}</definedName>
    <definedName name="hju" localSheetId="8" hidden="1">{"pl_t&amp;d",#N/A,FALSE,"p&amp;l_t&amp;D_01_02 (2)"}</definedName>
    <definedName name="hju" hidden="1">{"pl_t&amp;d",#N/A,FALSE,"p&amp;l_t&amp;D_01_02 (2)"}</definedName>
    <definedName name="hnnnnnnnnnnnnnnnnnnnnnnnnn" localSheetId="6">#REF!</definedName>
    <definedName name="hnnnnnnnnnnnnnnnnnnnnnnnnn" localSheetId="7">#REF!</definedName>
    <definedName name="hnnnnnnnnnnnnnnnnnnnnnnnnn" localSheetId="8">#REF!</definedName>
    <definedName name="hnnnnnnnnnnnnnnnnnnnnnnnnn" localSheetId="5">#REF!</definedName>
    <definedName name="hnnnnnnnnnnnnnnnnnnnnnnnnn">#REF!</definedName>
    <definedName name="hoih" localSheetId="6">#REF!</definedName>
    <definedName name="hoih" localSheetId="7">#REF!</definedName>
    <definedName name="hoih" localSheetId="8">#REF!</definedName>
    <definedName name="hoih" localSheetId="5">#REF!</definedName>
    <definedName name="hoih">#REF!</definedName>
    <definedName name="HOLL" localSheetId="6">#REF!</definedName>
    <definedName name="HOLL" localSheetId="7">#REF!</definedName>
    <definedName name="HOLL" localSheetId="8">#REF!</definedName>
    <definedName name="HOLL" localSheetId="5">#REF!</definedName>
    <definedName name="HOLL">#REF!</definedName>
    <definedName name="HOLLAND" localSheetId="6">#REF!</definedName>
    <definedName name="HOLLAND" localSheetId="7">#REF!</definedName>
    <definedName name="HOLLAND" localSheetId="8">#REF!</definedName>
    <definedName name="HOLLAND" localSheetId="5">#REF!</definedName>
    <definedName name="HOLLAND">#REF!</definedName>
    <definedName name="Hostel" localSheetId="6">#REF!</definedName>
    <definedName name="Hostel" localSheetId="7">#REF!</definedName>
    <definedName name="Hostel" localSheetId="8">#REF!</definedName>
    <definedName name="Hostel" localSheetId="5">#REF!</definedName>
    <definedName name="Hostel">#REF!</definedName>
    <definedName name="hpseb" localSheetId="6">#REF!</definedName>
    <definedName name="hpseb" localSheetId="7">#REF!</definedName>
    <definedName name="hpseb" localSheetId="8">#REF!</definedName>
    <definedName name="hpseb" localSheetId="5">#REF!</definedName>
    <definedName name="hpseb">#REF!</definedName>
    <definedName name="HRSGFlow" localSheetId="6">#REF!</definedName>
    <definedName name="HRSGFlow" localSheetId="7">#REF!</definedName>
    <definedName name="HRSGFlow" localSheetId="8">#REF!</definedName>
    <definedName name="HRSGFlow" localSheetId="5">#REF!</definedName>
    <definedName name="HRSGFlow">#REF!</definedName>
    <definedName name="hrty" localSheetId="6">#REF!</definedName>
    <definedName name="hrty" localSheetId="7">#REF!</definedName>
    <definedName name="hrty" localSheetId="8">#REF!</definedName>
    <definedName name="hrty" localSheetId="5">#REF!</definedName>
    <definedName name="hrty">#REF!</definedName>
    <definedName name="ht" localSheetId="6" hidden="1">{#N/A,#N/A,FALSE,"1.1";#N/A,#N/A,FALSE,"1.1a";#N/A,#N/A,FALSE,"1.1b";#N/A,#N/A,FALSE,"1.1c";#N/A,#N/A,FALSE,"1.1e";#N/A,#N/A,FALSE,"1.1f";#N/A,#N/A,FALSE,"1.1g";#N/A,#N/A,FALSE,"1.1h_T";#N/A,#N/A,FALSE,"1.1h_D";#N/A,#N/A,FALSE,"1.2";#N/A,#N/A,FALSE,"1.3";#N/A,#N/A,FALSE,"1.3b";#N/A,#N/A,FALSE,"1.4";#N/A,#N/A,FALSE,"1.5";#N/A,#N/A,FALSE,"1.6";#N/A,#N/A,FALSE,"2.1";#N/A,#N/A,FALSE,"SOD";#N/A,#N/A,FALSE,"OL";#N/A,#N/A,FALSE,"CF"}</definedName>
    <definedName name="ht" localSheetId="7" hidden="1">{#N/A,#N/A,FALSE,"1.1";#N/A,#N/A,FALSE,"1.1a";#N/A,#N/A,FALSE,"1.1b";#N/A,#N/A,FALSE,"1.1c";#N/A,#N/A,FALSE,"1.1e";#N/A,#N/A,FALSE,"1.1f";#N/A,#N/A,FALSE,"1.1g";#N/A,#N/A,FALSE,"1.1h_T";#N/A,#N/A,FALSE,"1.1h_D";#N/A,#N/A,FALSE,"1.2";#N/A,#N/A,FALSE,"1.3";#N/A,#N/A,FALSE,"1.3b";#N/A,#N/A,FALSE,"1.4";#N/A,#N/A,FALSE,"1.5";#N/A,#N/A,FALSE,"1.6";#N/A,#N/A,FALSE,"2.1";#N/A,#N/A,FALSE,"SOD";#N/A,#N/A,FALSE,"OL";#N/A,#N/A,FALSE,"CF"}</definedName>
    <definedName name="ht" localSheetId="8" hidden="1">{#N/A,#N/A,FALSE,"1.1";#N/A,#N/A,FALSE,"1.1a";#N/A,#N/A,FALSE,"1.1b";#N/A,#N/A,FALSE,"1.1c";#N/A,#N/A,FALSE,"1.1e";#N/A,#N/A,FALSE,"1.1f";#N/A,#N/A,FALSE,"1.1g";#N/A,#N/A,FALSE,"1.1h_T";#N/A,#N/A,FALSE,"1.1h_D";#N/A,#N/A,FALSE,"1.2";#N/A,#N/A,FALSE,"1.3";#N/A,#N/A,FALSE,"1.3b";#N/A,#N/A,FALSE,"1.4";#N/A,#N/A,FALSE,"1.5";#N/A,#N/A,FALSE,"1.6";#N/A,#N/A,FALSE,"2.1";#N/A,#N/A,FALSE,"SOD";#N/A,#N/A,FALSE,"OL";#N/A,#N/A,FALSE,"CF"}</definedName>
    <definedName name="ht" hidden="1">{#N/A,#N/A,FALSE,"1.1";#N/A,#N/A,FALSE,"1.1a";#N/A,#N/A,FALSE,"1.1b";#N/A,#N/A,FALSE,"1.1c";#N/A,#N/A,FALSE,"1.1e";#N/A,#N/A,FALSE,"1.1f";#N/A,#N/A,FALSE,"1.1g";#N/A,#N/A,FALSE,"1.1h_T";#N/A,#N/A,FALSE,"1.1h_D";#N/A,#N/A,FALSE,"1.2";#N/A,#N/A,FALSE,"1.3";#N/A,#N/A,FALSE,"1.3b";#N/A,#N/A,FALSE,"1.4";#N/A,#N/A,FALSE,"1.5";#N/A,#N/A,FALSE,"1.6";#N/A,#N/A,FALSE,"2.1";#N/A,#N/A,FALSE,"SOD";#N/A,#N/A,FALSE,"OL";#N/A,#N/A,FALSE,"CF"}</definedName>
    <definedName name="hthesg" localSheetId="6" hidden="1">{"'Sheet1'!$A$4386:$N$4591"}</definedName>
    <definedName name="hthesg" localSheetId="7" hidden="1">{"'Sheet1'!$A$4386:$N$4591"}</definedName>
    <definedName name="hthesg" localSheetId="8" hidden="1">{"'Sheet1'!$A$4386:$N$4591"}</definedName>
    <definedName name="hthesg" hidden="1">{"'Sheet1'!$A$4386:$N$4591"}</definedName>
    <definedName name="htm" localSheetId="6" hidden="1">{"'Sheet1'!$A$4386:$N$4591"}</definedName>
    <definedName name="htm" localSheetId="7" hidden="1">{"'Sheet1'!$A$4386:$N$4591"}</definedName>
    <definedName name="htm" localSheetId="8" hidden="1">{"'Sheet1'!$A$4386:$N$4591"}</definedName>
    <definedName name="htm" hidden="1">{"'Sheet1'!$A$4386:$N$4591"}</definedName>
    <definedName name="HTML_CodePage" hidden="1">1252</definedName>
    <definedName name="HTML_Control" localSheetId="6" hidden="1">{"'Sheet1'!$A$4386:$N$4591"}</definedName>
    <definedName name="HTML_Control" localSheetId="7" hidden="1">{"'Sheet1'!$A$4386:$N$4591"}</definedName>
    <definedName name="HTML_Control" localSheetId="8" hidden="1">{"'Sheet1'!$A$4386:$N$4591"}</definedName>
    <definedName name="HTML_Control" hidden="1">{"'Sheet1'!$A$4386:$N$4591"}</definedName>
    <definedName name="HTML_Description" hidden="1">""</definedName>
    <definedName name="HTML_Email" hidden="1">""</definedName>
    <definedName name="HTML_Header" hidden="1">"Sheet1"</definedName>
    <definedName name="HTML_LastUpdate" hidden="1">"7/1/03"</definedName>
    <definedName name="HTML_LineAfter" hidden="1">FALSE</definedName>
    <definedName name="HTML_LineBefore" hidden="1">FALSE</definedName>
    <definedName name="HTML_Name" hidden="1">"m.p.raval"</definedName>
    <definedName name="HTML_OBDlg2" hidden="1">TRUE</definedName>
    <definedName name="HTML_OBDlg4" hidden="1">TRUE</definedName>
    <definedName name="HTML_OS" hidden="1">0</definedName>
    <definedName name="HTML_PathFile" hidden="1">"A:\MyHTML.htm"</definedName>
    <definedName name="HTML_Title" hidden="1">"SGSDaily Progress Report Piyaj toDharoi Pipeline"</definedName>
    <definedName name="hvpn" localSheetId="6">#REF!</definedName>
    <definedName name="hvpn" localSheetId="7">#REF!</definedName>
    <definedName name="hvpn" localSheetId="8">#REF!</definedName>
    <definedName name="hvpn" localSheetId="5">#REF!</definedName>
    <definedName name="hvpn">#REF!</definedName>
    <definedName name="hvpnFGPP" localSheetId="6">#REF!</definedName>
    <definedName name="hvpnFGPP" localSheetId="7">#REF!</definedName>
    <definedName name="hvpnFGPP" localSheetId="8">#REF!</definedName>
    <definedName name="hvpnFGPP" localSheetId="5">#REF!</definedName>
    <definedName name="hvpnFGPP">#REF!</definedName>
    <definedName name="hvpnOth" localSheetId="6">#REF!</definedName>
    <definedName name="hvpnOth" localSheetId="7">#REF!</definedName>
    <definedName name="hvpnOth" localSheetId="8">#REF!</definedName>
    <definedName name="hvpnOth" localSheetId="5">#REF!</definedName>
    <definedName name="hvpnOth">#REF!</definedName>
    <definedName name="hydc" localSheetId="6">#REF!</definedName>
    <definedName name="hydc" localSheetId="7">#REF!</definedName>
    <definedName name="hydc" localSheetId="8">#REF!</definedName>
    <definedName name="hydc" localSheetId="5">#REF!</definedName>
    <definedName name="hydc">#REF!</definedName>
    <definedName name="hydn" localSheetId="6">#REF!</definedName>
    <definedName name="hydn" localSheetId="7">#REF!</definedName>
    <definedName name="hydn" localSheetId="8">#REF!</definedName>
    <definedName name="hydn" localSheetId="5">#REF!</definedName>
    <definedName name="hydn">#REF!</definedName>
    <definedName name="hyds" localSheetId="6">#REF!</definedName>
    <definedName name="hyds" localSheetId="7">#REF!</definedName>
    <definedName name="hyds" localSheetId="8">#REF!</definedName>
    <definedName name="hyds" localSheetId="5">#REF!</definedName>
    <definedName name="hyds">#REF!</definedName>
    <definedName name="hyyyyyyyyyyyyyyyyy" localSheetId="6">#REF!</definedName>
    <definedName name="hyyyyyyyyyyyyyyyyy" localSheetId="7">#REF!</definedName>
    <definedName name="hyyyyyyyyyyyyyyyyy" localSheetId="8">#REF!</definedName>
    <definedName name="hyyyyyyyyyyyyyyyyy" localSheetId="5">#REF!</definedName>
    <definedName name="hyyyyyyyyyyyyyyyyy">#REF!</definedName>
    <definedName name="i" localSheetId="6" hidden="1">{"pl_t&amp;d",#N/A,FALSE,"p&amp;l_t&amp;D_01_02 (2)"}</definedName>
    <definedName name="i" localSheetId="7" hidden="1">{"pl_t&amp;d",#N/A,FALSE,"p&amp;l_t&amp;D_01_02 (2)"}</definedName>
    <definedName name="i" localSheetId="8" hidden="1">{"pl_t&amp;d",#N/A,FALSE,"p&amp;l_t&amp;D_01_02 (2)"}</definedName>
    <definedName name="i" hidden="1">{"pl_t&amp;d",#N/A,FALSE,"p&amp;l_t&amp;D_01_02 (2)"}</definedName>
    <definedName name="ICGSIP" localSheetId="7">[17]ICGSIP!$B$5:$V$104</definedName>
    <definedName name="ICGSIP">[18]ICGSIP!$B$5:$V$104</definedName>
    <definedName name="ihf" localSheetId="6">#REF!</definedName>
    <definedName name="ihf" localSheetId="7">#REF!</definedName>
    <definedName name="ihf" localSheetId="8">#REF!</definedName>
    <definedName name="ihf" localSheetId="5">#REF!</definedName>
    <definedName name="ihf">#REF!</definedName>
    <definedName name="IIB" localSheetId="6" hidden="1">{"pl_t&amp;d",#N/A,FALSE,"p&amp;l_t&amp;D_01_02 (2)"}</definedName>
    <definedName name="IIB" localSheetId="7" hidden="1">{"pl_t&amp;d",#N/A,FALSE,"p&amp;l_t&amp;D_01_02 (2)"}</definedName>
    <definedName name="IIB" localSheetId="8" hidden="1">{"pl_t&amp;d",#N/A,FALSE,"p&amp;l_t&amp;D_01_02 (2)"}</definedName>
    <definedName name="IIB" hidden="1">{"pl_t&amp;d",#N/A,FALSE,"p&amp;l_t&amp;D_01_02 (2)"}</definedName>
    <definedName name="IIc" localSheetId="6" hidden="1">{"pl_t&amp;d",#N/A,FALSE,"p&amp;l_t&amp;D_01_02 (2)"}</definedName>
    <definedName name="IIc" localSheetId="7" hidden="1">{"pl_t&amp;d",#N/A,FALSE,"p&amp;l_t&amp;D_01_02 (2)"}</definedName>
    <definedName name="IIc" localSheetId="8" hidden="1">{"pl_t&amp;d",#N/A,FALSE,"p&amp;l_t&amp;D_01_02 (2)"}</definedName>
    <definedName name="IIc" hidden="1">{"pl_t&amp;d",#N/A,FALSE,"p&amp;l_t&amp;D_01_02 (2)"}</definedName>
    <definedName name="iijkjk" localSheetId="6" hidden="1">{"pl_t&amp;d",#N/A,FALSE,"p&amp;l_t&amp;D_01_02 (2)"}</definedName>
    <definedName name="iijkjk" localSheetId="7" hidden="1">{"pl_t&amp;d",#N/A,FALSE,"p&amp;l_t&amp;D_01_02 (2)"}</definedName>
    <definedName name="iijkjk" localSheetId="8" hidden="1">{"pl_t&amp;d",#N/A,FALSE,"p&amp;l_t&amp;D_01_02 (2)"}</definedName>
    <definedName name="iijkjk" hidden="1">{"pl_t&amp;d",#N/A,FALSE,"p&amp;l_t&amp;D_01_02 (2)"}</definedName>
    <definedName name="iioh" localSheetId="6">#REF!</definedName>
    <definedName name="iioh" localSheetId="7">#REF!</definedName>
    <definedName name="iioh" localSheetId="8">#REF!</definedName>
    <definedName name="iioh" localSheetId="5">#REF!</definedName>
    <definedName name="iioh">#REF!</definedName>
    <definedName name="IK" localSheetId="6">#REF!</definedName>
    <definedName name="IK" localSheetId="7">#REF!</definedName>
    <definedName name="IK" localSheetId="8">#REF!</definedName>
    <definedName name="IK" localSheetId="5">#REF!</definedName>
    <definedName name="IK">#REF!</definedName>
    <definedName name="iko" localSheetId="6" hidden="1">{"'Sheet1'!$A$4386:$N$4591"}</definedName>
    <definedName name="iko" localSheetId="7" hidden="1">{"'Sheet1'!$A$4386:$N$4591"}</definedName>
    <definedName name="iko" localSheetId="8" hidden="1">{"'Sheet1'!$A$4386:$N$4591"}</definedName>
    <definedName name="iko" hidden="1">{"'Sheet1'!$A$4386:$N$4591"}</definedName>
    <definedName name="ILT" localSheetId="6">#REF!</definedName>
    <definedName name="ILT" localSheetId="7">#REF!</definedName>
    <definedName name="ILT" localSheetId="8">#REF!</definedName>
    <definedName name="ILT" localSheetId="5">#REF!</definedName>
    <definedName name="ILT">#REF!</definedName>
    <definedName name="imjf" localSheetId="6" hidden="1">#REF!</definedName>
    <definedName name="imjf" localSheetId="7" hidden="1">#REF!</definedName>
    <definedName name="imjf" localSheetId="8" hidden="1">#REF!</definedName>
    <definedName name="imjf" localSheetId="5" hidden="1">#REF!</definedName>
    <definedName name="imjf" hidden="1">#REF!</definedName>
    <definedName name="income" localSheetId="6">#REF!</definedName>
    <definedName name="income" localSheetId="7">#REF!</definedName>
    <definedName name="income" localSheetId="8">#REF!</definedName>
    <definedName name="income" localSheetId="5">#REF!</definedName>
    <definedName name="income">#REF!</definedName>
    <definedName name="IncStatement" localSheetId="6">#REF!</definedName>
    <definedName name="IncStatement" localSheetId="7">#REF!</definedName>
    <definedName name="IncStatement" localSheetId="8">#REF!</definedName>
    <definedName name="IncStatement" localSheetId="5">#REF!</definedName>
    <definedName name="IncStatement">#REF!</definedName>
    <definedName name="ind" localSheetId="6" hidden="1">{"pl_t&amp;d",#N/A,FALSE,"p&amp;l_t&amp;D_01_02 (2)"}</definedName>
    <definedName name="ind" localSheetId="7" hidden="1">{"pl_t&amp;d",#N/A,FALSE,"p&amp;l_t&amp;D_01_02 (2)"}</definedName>
    <definedName name="ind" localSheetId="8" hidden="1">{"pl_t&amp;d",#N/A,FALSE,"p&amp;l_t&amp;D_01_02 (2)"}</definedName>
    <definedName name="ind" hidden="1">{"pl_t&amp;d",#N/A,FALSE,"p&amp;l_t&amp;D_01_02 (2)"}</definedName>
    <definedName name="Index" localSheetId="6">[37]Covr!#REF!</definedName>
    <definedName name="Index" localSheetId="7">[38]Covr!#REF!</definedName>
    <definedName name="Index" localSheetId="8">[39]Covr!#REF!</definedName>
    <definedName name="Index" localSheetId="5">[39]Covr!#REF!</definedName>
    <definedName name="Index">[39]Covr!#REF!</definedName>
    <definedName name="index1" localSheetId="6" hidden="1">{"pl_t&amp;d",#N/A,FALSE,"p&amp;l_t&amp;D_01_02 (2)"}</definedName>
    <definedName name="index1" localSheetId="7" hidden="1">{"pl_t&amp;d",#N/A,FALSE,"p&amp;l_t&amp;D_01_02 (2)"}</definedName>
    <definedName name="index1" localSheetId="8" hidden="1">{"pl_t&amp;d",#N/A,FALSE,"p&amp;l_t&amp;D_01_02 (2)"}</definedName>
    <definedName name="index1" hidden="1">{"pl_t&amp;d",#N/A,FALSE,"p&amp;l_t&amp;D_01_02 (2)"}</definedName>
    <definedName name="indu" localSheetId="6">#REF!</definedName>
    <definedName name="indu" localSheetId="7">#REF!</definedName>
    <definedName name="indu" localSheetId="8">#REF!</definedName>
    <definedName name="indu" localSheetId="5">#REF!</definedName>
    <definedName name="indu">#REF!</definedName>
    <definedName name="ingg" localSheetId="6" hidden="1">{"'Sheet1'!$A$4386:$N$4591"}</definedName>
    <definedName name="ingg" localSheetId="7" hidden="1">{"'Sheet1'!$A$4386:$N$4591"}</definedName>
    <definedName name="ingg" localSheetId="8" hidden="1">{"'Sheet1'!$A$4386:$N$4591"}</definedName>
    <definedName name="ingg" hidden="1">{"'Sheet1'!$A$4386:$N$4591"}</definedName>
    <definedName name="input" localSheetId="6">#REF!</definedName>
    <definedName name="input" localSheetId="7">#REF!</definedName>
    <definedName name="input" localSheetId="8">#REF!</definedName>
    <definedName name="input" localSheetId="5">#REF!</definedName>
    <definedName name="input">#REF!</definedName>
    <definedName name="Insurance" localSheetId="6">#REF!</definedName>
    <definedName name="Insurance" localSheetId="7">#REF!</definedName>
    <definedName name="Insurance" localSheetId="8">#REF!</definedName>
    <definedName name="Insurance" localSheetId="5">#REF!</definedName>
    <definedName name="Insurance">#REF!</definedName>
    <definedName name="Int" localSheetId="6">#REF!</definedName>
    <definedName name="Int" localSheetId="7">#REF!</definedName>
    <definedName name="Int" localSheetId="8">#REF!</definedName>
    <definedName name="Int" localSheetId="5">#REF!</definedName>
    <definedName name="Int">#REF!</definedName>
    <definedName name="int234B" localSheetId="6">#REF!</definedName>
    <definedName name="int234B" localSheetId="7">#REF!</definedName>
    <definedName name="int234B" localSheetId="8">#REF!</definedName>
    <definedName name="int234B" localSheetId="5">#REF!</definedName>
    <definedName name="int234B">#REF!</definedName>
    <definedName name="int234C" localSheetId="6">#REF!</definedName>
    <definedName name="int234C" localSheetId="7">#REF!</definedName>
    <definedName name="int234C" localSheetId="8">#REF!</definedName>
    <definedName name="int234C" localSheetId="5">#REF!</definedName>
    <definedName name="int234C">#REF!</definedName>
    <definedName name="intatp" localSheetId="6">#REF!</definedName>
    <definedName name="intatp" localSheetId="7">#REF!</definedName>
    <definedName name="intatp" localSheetId="8">#REF!</definedName>
    <definedName name="intatp" localSheetId="5">#REF!</definedName>
    <definedName name="intatp">#REF!</definedName>
    <definedName name="interest" localSheetId="6">#REF!</definedName>
    <definedName name="interest" localSheetId="7">#REF!</definedName>
    <definedName name="interest" localSheetId="8">#REF!</definedName>
    <definedName name="interest" localSheetId="5">#REF!</definedName>
    <definedName name="interest">#REF!</definedName>
    <definedName name="Interest_Rate" localSheetId="6">#REF!</definedName>
    <definedName name="Interest_Rate" localSheetId="7">#REF!</definedName>
    <definedName name="Interest_Rate" localSheetId="8">#REF!</definedName>
    <definedName name="Interest_Rate" localSheetId="5">#REF!</definedName>
    <definedName name="Interest_Rate">#REF!</definedName>
    <definedName name="inthydc" localSheetId="6">#REF!</definedName>
    <definedName name="inthydc" localSheetId="7">#REF!</definedName>
    <definedName name="inthydc" localSheetId="8">#REF!</definedName>
    <definedName name="inthydc" localSheetId="5">#REF!</definedName>
    <definedName name="inthydc">#REF!</definedName>
    <definedName name="inthydn" localSheetId="6">#REF!</definedName>
    <definedName name="inthydn" localSheetId="7">#REF!</definedName>
    <definedName name="inthydn" localSheetId="8">#REF!</definedName>
    <definedName name="inthydn" localSheetId="5">#REF!</definedName>
    <definedName name="inthydn">#REF!</definedName>
    <definedName name="inthyds" localSheetId="6">#REF!</definedName>
    <definedName name="inthyds" localSheetId="7">#REF!</definedName>
    <definedName name="inthyds" localSheetId="8">#REF!</definedName>
    <definedName name="inthyds" localSheetId="5">#REF!</definedName>
    <definedName name="inthyds">#REF!</definedName>
    <definedName name="intknl" localSheetId="6">#REF!</definedName>
    <definedName name="intknl" localSheetId="7">#REF!</definedName>
    <definedName name="intknl" localSheetId="8">#REF!</definedName>
    <definedName name="intknl" localSheetId="5">#REF!</definedName>
    <definedName name="intknl">#REF!</definedName>
    <definedName name="intmbnr" localSheetId="6">#REF!</definedName>
    <definedName name="intmbnr" localSheetId="7">#REF!</definedName>
    <definedName name="intmbnr" localSheetId="8">#REF!</definedName>
    <definedName name="intmbnr" localSheetId="5">#REF!</definedName>
    <definedName name="intmbnr">#REF!</definedName>
    <definedName name="intmdk" localSheetId="6">#REF!</definedName>
    <definedName name="intmdk" localSheetId="7">#REF!</definedName>
    <definedName name="intmdk" localSheetId="8">#REF!</definedName>
    <definedName name="intmdk" localSheetId="5">#REF!</definedName>
    <definedName name="intmdk">#REF!</definedName>
    <definedName name="intnlg" localSheetId="6">#REF!</definedName>
    <definedName name="intnlg" localSheetId="7">#REF!</definedName>
    <definedName name="intnlg" localSheetId="8">#REF!</definedName>
    <definedName name="intnlg" localSheetId="5">#REF!</definedName>
    <definedName name="intnlg">#REF!</definedName>
    <definedName name="intrrn" localSheetId="6">#REF!</definedName>
    <definedName name="intrrn" localSheetId="7">#REF!</definedName>
    <definedName name="intrrn" localSheetId="8">#REF!</definedName>
    <definedName name="intrrn" localSheetId="5">#REF!</definedName>
    <definedName name="intrrn">#REF!</definedName>
    <definedName name="intrrs" localSheetId="6">#REF!</definedName>
    <definedName name="intrrs" localSheetId="7">#REF!</definedName>
    <definedName name="intrrs" localSheetId="8">#REF!</definedName>
    <definedName name="intrrs" localSheetId="5">#REF!</definedName>
    <definedName name="intrrs">#REF!</definedName>
    <definedName name="irr" localSheetId="6">#REF!</definedName>
    <definedName name="irr" localSheetId="7">#REF!</definedName>
    <definedName name="irr" localSheetId="8">#REF!</definedName>
    <definedName name="irr" localSheetId="5">#REF!</definedName>
    <definedName name="irr">#REF!</definedName>
    <definedName name="ITAL" localSheetId="6">#REF!</definedName>
    <definedName name="ITAL" localSheetId="7">#REF!</definedName>
    <definedName name="ITAL" localSheetId="8">#REF!</definedName>
    <definedName name="ITAL" localSheetId="5">#REF!</definedName>
    <definedName name="ITAL">#REF!</definedName>
    <definedName name="ITALY" localSheetId="6">#REF!</definedName>
    <definedName name="ITALY" localSheetId="7">#REF!</definedName>
    <definedName name="ITALY" localSheetId="8">#REF!</definedName>
    <definedName name="ITALY" localSheetId="5">#REF!</definedName>
    <definedName name="ITALY">#REF!</definedName>
    <definedName name="itdepn9899" localSheetId="6">#REF!</definedName>
    <definedName name="itdepn9899" localSheetId="7">#REF!</definedName>
    <definedName name="itdepn9899" localSheetId="8">#REF!</definedName>
    <definedName name="itdepn9899" localSheetId="5">#REF!</definedName>
    <definedName name="itdepn9899">#REF!</definedName>
    <definedName name="iuiu" localSheetId="6">'[3]cash budget'!#REF!</definedName>
    <definedName name="iuiu" localSheetId="7">'[3]cash budget'!#REF!</definedName>
    <definedName name="iuiu" localSheetId="8">'[3]cash budget'!#REF!</definedName>
    <definedName name="iuiu" localSheetId="5">'[3]cash budget'!#REF!</definedName>
    <definedName name="iuiu">'[3]cash budget'!#REF!</definedName>
    <definedName name="iuo" localSheetId="6">#REF!</definedName>
    <definedName name="iuo" localSheetId="7">#REF!</definedName>
    <definedName name="iuo" localSheetId="8">#REF!</definedName>
    <definedName name="iuo" localSheetId="5">#REF!</definedName>
    <definedName name="iuo">#REF!</definedName>
    <definedName name="iuw5i" localSheetId="6">#REF!</definedName>
    <definedName name="iuw5i" localSheetId="7">#REF!</definedName>
    <definedName name="iuw5i" localSheetId="8">#REF!</definedName>
    <definedName name="iuw5i" localSheetId="5">#REF!</definedName>
    <definedName name="iuw5i">#REF!</definedName>
    <definedName name="iyt8tgj" localSheetId="6" hidden="1">{"'Sheet1'!$A$4386:$N$4591"}</definedName>
    <definedName name="iyt8tgj" localSheetId="7" hidden="1">{"'Sheet1'!$A$4386:$N$4591"}</definedName>
    <definedName name="iyt8tgj" localSheetId="8" hidden="1">{"'Sheet1'!$A$4386:$N$4591"}</definedName>
    <definedName name="iyt8tgj" hidden="1">{"'Sheet1'!$A$4386:$N$4591"}</definedName>
    <definedName name="j" localSheetId="6">#REF!</definedName>
    <definedName name="j" localSheetId="7">#REF!</definedName>
    <definedName name="j" localSheetId="8">#REF!</definedName>
    <definedName name="j" localSheetId="5">#REF!</definedName>
    <definedName name="j">#REF!</definedName>
    <definedName name="jagan" localSheetId="6" hidden="1">{"pl_t&amp;d",#N/A,FALSE,"p&amp;l_t&amp;D_01_02 (2)"}</definedName>
    <definedName name="jagan" localSheetId="7" hidden="1">{"pl_t&amp;d",#N/A,FALSE,"p&amp;l_t&amp;D_01_02 (2)"}</definedName>
    <definedName name="jagan" localSheetId="8" hidden="1">{"pl_t&amp;d",#N/A,FALSE,"p&amp;l_t&amp;D_01_02 (2)"}</definedName>
    <definedName name="jagan" hidden="1">{"pl_t&amp;d",#N/A,FALSE,"p&amp;l_t&amp;D_01_02 (2)"}</definedName>
    <definedName name="jan" localSheetId="6">#REF!</definedName>
    <definedName name="jan" localSheetId="7">#REF!</definedName>
    <definedName name="jan" localSheetId="8">#REF!</definedName>
    <definedName name="jan" localSheetId="5">#REF!</definedName>
    <definedName name="jan">#REF!</definedName>
    <definedName name="JANDATA?" localSheetId="6">#REF!</definedName>
    <definedName name="JANDATA?" localSheetId="7">#REF!</definedName>
    <definedName name="JANDATA?" localSheetId="8">#REF!</definedName>
    <definedName name="JANDATA?" localSheetId="5">#REF!</definedName>
    <definedName name="JANDATA?">#REF!</definedName>
    <definedName name="JAPA" localSheetId="6">#REF!</definedName>
    <definedName name="JAPA" localSheetId="7">#REF!</definedName>
    <definedName name="JAPA" localSheetId="8">#REF!</definedName>
    <definedName name="JAPA" localSheetId="5">#REF!</definedName>
    <definedName name="JAPA">#REF!</definedName>
    <definedName name="JAPAN" localSheetId="6">#REF!</definedName>
    <definedName name="JAPAN" localSheetId="7">#REF!</definedName>
    <definedName name="JAPAN" localSheetId="8">#REF!</definedName>
    <definedName name="JAPAN" localSheetId="5">#REF!</definedName>
    <definedName name="JAPAN">#REF!</definedName>
    <definedName name="Javeed" localSheetId="6">#REF!</definedName>
    <definedName name="Javeed" localSheetId="7">#REF!</definedName>
    <definedName name="Javeed" localSheetId="8">#REF!</definedName>
    <definedName name="Javeed" localSheetId="5">#REF!</definedName>
    <definedName name="Javeed">#REF!</definedName>
    <definedName name="jdvvn" localSheetId="6">#REF!</definedName>
    <definedName name="jdvvn" localSheetId="7">#REF!</definedName>
    <definedName name="jdvvn" localSheetId="8">#REF!</definedName>
    <definedName name="jdvvn" localSheetId="5">#REF!</definedName>
    <definedName name="jdvvn">#REF!</definedName>
    <definedName name="jfhfh" localSheetId="6">#REF!</definedName>
    <definedName name="jfhfh" localSheetId="7">#REF!</definedName>
    <definedName name="jfhfh" localSheetId="8">#REF!</definedName>
    <definedName name="jfhfh" localSheetId="5">#REF!</definedName>
    <definedName name="jfhfh">#REF!</definedName>
    <definedName name="jh" localSheetId="6">#REF!</definedName>
    <definedName name="jh" localSheetId="7">#REF!</definedName>
    <definedName name="jh" localSheetId="8">#REF!</definedName>
    <definedName name="jh" localSheetId="5">#REF!</definedName>
    <definedName name="jh">#REF!</definedName>
    <definedName name="jhdjfhsd" localSheetId="6">#REF!</definedName>
    <definedName name="jhdjfhsd" localSheetId="7">#REF!</definedName>
    <definedName name="jhdjfhsd" localSheetId="8">#REF!</definedName>
    <definedName name="jhdjfhsd" localSheetId="5">#REF!</definedName>
    <definedName name="jhdjfhsd">#REF!</definedName>
    <definedName name="jhoihyoyiiii" localSheetId="6">#REF!</definedName>
    <definedName name="jhoihyoyiiii" localSheetId="7">#REF!</definedName>
    <definedName name="jhoihyoyiiii" localSheetId="8">#REF!</definedName>
    <definedName name="jhoihyoyiiii" localSheetId="5">#REF!</definedName>
    <definedName name="jhoihyoyiiii">#REF!</definedName>
    <definedName name="ji" localSheetId="6" hidden="1">{"pl_t&amp;d",#N/A,FALSE,"p&amp;l_t&amp;D_01_02 (2)"}</definedName>
    <definedName name="ji" localSheetId="7" hidden="1">{"pl_t&amp;d",#N/A,FALSE,"p&amp;l_t&amp;D_01_02 (2)"}</definedName>
    <definedName name="ji" localSheetId="8" hidden="1">{"pl_t&amp;d",#N/A,FALSE,"p&amp;l_t&amp;D_01_02 (2)"}</definedName>
    <definedName name="ji" hidden="1">{"pl_t&amp;d",#N/A,FALSE,"p&amp;l_t&amp;D_01_02 (2)"}</definedName>
    <definedName name="jj" localSheetId="6">'[40]cash budget'!#REF!</definedName>
    <definedName name="jj" localSheetId="7">'[39]cash budget'!#REF!</definedName>
    <definedName name="jj" localSheetId="8">'[40]cash budget'!#REF!</definedName>
    <definedName name="jj" localSheetId="5">'[40]cash budget'!#REF!</definedName>
    <definedName name="jj">'[40]cash budget'!#REF!</definedName>
    <definedName name="jjk" localSheetId="6">#REF!</definedName>
    <definedName name="jjk" localSheetId="7">#REF!</definedName>
    <definedName name="jjk" localSheetId="8">#REF!</definedName>
    <definedName name="jjk" localSheetId="5">#REF!</definedName>
    <definedName name="jjk">#REF!</definedName>
    <definedName name="jjkvjsojavf" localSheetId="6">#REF!</definedName>
    <definedName name="jjkvjsojavf" localSheetId="7">#REF!</definedName>
    <definedName name="jjkvjsojavf" localSheetId="8">#REF!</definedName>
    <definedName name="jjkvjsojavf" localSheetId="5">#REF!</definedName>
    <definedName name="jjkvjsojavf">#REF!</definedName>
    <definedName name="jkgd" localSheetId="6">#REF!</definedName>
    <definedName name="jkgd" localSheetId="7">#REF!</definedName>
    <definedName name="jkgd" localSheetId="8">#REF!</definedName>
    <definedName name="jkgd" localSheetId="5">#REF!</definedName>
    <definedName name="jkgd">#REF!</definedName>
    <definedName name="jkhfhf" localSheetId="6">#REF!</definedName>
    <definedName name="jkhfhf" localSheetId="7">#REF!</definedName>
    <definedName name="jkhfhf" localSheetId="8">#REF!</definedName>
    <definedName name="jkhfhf" localSheetId="5">#REF!</definedName>
    <definedName name="jkhfhf">#REF!</definedName>
    <definedName name="jkhjhjkh" localSheetId="6" hidden="1">{"pl_t&amp;d",#N/A,FALSE,"p&amp;l_t&amp;D_01_02 (2)"}</definedName>
    <definedName name="jkhjhjkh" localSheetId="7" hidden="1">{"pl_t&amp;d",#N/A,FALSE,"p&amp;l_t&amp;D_01_02 (2)"}</definedName>
    <definedName name="jkhjhjkh" localSheetId="8" hidden="1">{"pl_t&amp;d",#N/A,FALSE,"p&amp;l_t&amp;D_01_02 (2)"}</definedName>
    <definedName name="jkhjhjkh" hidden="1">{"pl_t&amp;d",#N/A,FALSE,"p&amp;l_t&amp;D_01_02 (2)"}</definedName>
    <definedName name="jkiv" localSheetId="6">#REF!</definedName>
    <definedName name="jkiv" localSheetId="7">#REF!</definedName>
    <definedName name="jkiv" localSheetId="8">#REF!</definedName>
    <definedName name="jkiv" localSheetId="5">#REF!</definedName>
    <definedName name="jkiv">#REF!</definedName>
    <definedName name="jkjggggggggg" localSheetId="6">#REF!</definedName>
    <definedName name="jkjggggggggg" localSheetId="7">#REF!</definedName>
    <definedName name="jkjggggggggg" localSheetId="8">#REF!</definedName>
    <definedName name="jkjggggggggg" localSheetId="5">#REF!</definedName>
    <definedName name="jkjggggggggg">#REF!</definedName>
    <definedName name="jklvnhj" localSheetId="6">#REF!</definedName>
    <definedName name="jklvnhj" localSheetId="7">#REF!</definedName>
    <definedName name="jklvnhj" localSheetId="8">#REF!</definedName>
    <definedName name="jklvnhj" localSheetId="5">#REF!</definedName>
    <definedName name="jklvnhj">#REF!</definedName>
    <definedName name="jlhgui" localSheetId="6">#REF!</definedName>
    <definedName name="jlhgui" localSheetId="7">#REF!</definedName>
    <definedName name="jlhgui" localSheetId="8">#REF!</definedName>
    <definedName name="jlhgui" localSheetId="5">#REF!</definedName>
    <definedName name="jlhgui">#REF!</definedName>
    <definedName name="jljl" localSheetId="6">#REF!</definedName>
    <definedName name="jljl" localSheetId="7">#REF!</definedName>
    <definedName name="jljl" localSheetId="8">#REF!</definedName>
    <definedName name="jljl" localSheetId="5">#REF!</definedName>
    <definedName name="jljl">#REF!</definedName>
    <definedName name="jljljl" localSheetId="6">#REF!</definedName>
    <definedName name="jljljl" localSheetId="7">#REF!</definedName>
    <definedName name="jljljl" localSheetId="8">#REF!</definedName>
    <definedName name="jljljl" localSheetId="5">#REF!</definedName>
    <definedName name="jljljl">#REF!</definedName>
    <definedName name="jlljlj" localSheetId="6" hidden="1">#REF!</definedName>
    <definedName name="jlljlj" localSheetId="7" hidden="1">#REF!</definedName>
    <definedName name="jlljlj" localSheetId="8" hidden="1">#REF!</definedName>
    <definedName name="jlljlj" localSheetId="5" hidden="1">#REF!</definedName>
    <definedName name="jlljlj" hidden="1">#REF!</definedName>
    <definedName name="JNTCMB" localSheetId="6">#REF!</definedName>
    <definedName name="JNTCMB" localSheetId="7">#REF!</definedName>
    <definedName name="JNTCMB" localSheetId="8">#REF!</definedName>
    <definedName name="JNTCMB" localSheetId="5">#REF!</definedName>
    <definedName name="JNTCMB">#REF!</definedName>
    <definedName name="JNTCYOS2" localSheetId="6">#REF!</definedName>
    <definedName name="JNTCYOS2" localSheetId="7">#REF!</definedName>
    <definedName name="JNTCYOS2" localSheetId="8">#REF!</definedName>
    <definedName name="JNTCYOS2" localSheetId="5">#REF!</definedName>
    <definedName name="JNTCYOS2">#REF!</definedName>
    <definedName name="JNTEXP" localSheetId="6">#REF!</definedName>
    <definedName name="JNTEXP" localSheetId="7">#REF!</definedName>
    <definedName name="JNTEXP" localSheetId="8">#REF!</definedName>
    <definedName name="JNTEXP" localSheetId="5">#REF!</definedName>
    <definedName name="JNTEXP">#REF!</definedName>
    <definedName name="jojmdsvk" localSheetId="6">#REF!</definedName>
    <definedName name="jojmdsvk" localSheetId="7">#REF!</definedName>
    <definedName name="jojmdsvk" localSheetId="8">#REF!</definedName>
    <definedName name="jojmdsvk" localSheetId="5">#REF!</definedName>
    <definedName name="jojmdsvk">#REF!</definedName>
    <definedName name="joljv" localSheetId="6">#REF!</definedName>
    <definedName name="joljv" localSheetId="7">#REF!</definedName>
    <definedName name="joljv" localSheetId="8">#REF!</definedName>
    <definedName name="joljv" localSheetId="5">#REF!</definedName>
    <definedName name="joljv">#REF!</definedName>
    <definedName name="jololl" localSheetId="6">#REF!</definedName>
    <definedName name="jololl" localSheetId="7">#REF!</definedName>
    <definedName name="jololl" localSheetId="8">#REF!</definedName>
    <definedName name="jololl" localSheetId="5">#REF!</definedName>
    <definedName name="jololl">#REF!</definedName>
    <definedName name="jpg" localSheetId="6" hidden="1">#REF!</definedName>
    <definedName name="jpg" localSheetId="7" hidden="1">#REF!</definedName>
    <definedName name="jpg" localSheetId="8" hidden="1">#REF!</definedName>
    <definedName name="jpg" localSheetId="5" hidden="1">#REF!</definedName>
    <definedName name="jpg" hidden="1">#REF!</definedName>
    <definedName name="jst" localSheetId="6">#REF!</definedName>
    <definedName name="jst" localSheetId="7">#REF!</definedName>
    <definedName name="jst" localSheetId="8">#REF!</definedName>
    <definedName name="jst" localSheetId="5">#REF!</definedName>
    <definedName name="jst">#REF!</definedName>
    <definedName name="ju" localSheetId="6" hidden="1">{"pl_t&amp;d",#N/A,FALSE,"p&amp;l_t&amp;D_01_02 (2)"}</definedName>
    <definedName name="ju" localSheetId="7" hidden="1">{"pl_t&amp;d",#N/A,FALSE,"p&amp;l_t&amp;D_01_02 (2)"}</definedName>
    <definedName name="ju" localSheetId="8" hidden="1">{"pl_t&amp;d",#N/A,FALSE,"p&amp;l_t&amp;D_01_02 (2)"}</definedName>
    <definedName name="ju" hidden="1">{"pl_t&amp;d",#N/A,FALSE,"p&amp;l_t&amp;D_01_02 (2)"}</definedName>
    <definedName name="judgho" localSheetId="6">#REF!</definedName>
    <definedName name="judgho" localSheetId="7">#REF!</definedName>
    <definedName name="judgho" localSheetId="8">#REF!</definedName>
    <definedName name="judgho" localSheetId="5">#REF!</definedName>
    <definedName name="judgho">#REF!</definedName>
    <definedName name="JULDATA?" localSheetId="6">#REF!</definedName>
    <definedName name="JULDATA?" localSheetId="7">#REF!</definedName>
    <definedName name="JULDATA?" localSheetId="8">#REF!</definedName>
    <definedName name="JULDATA?" localSheetId="5">#REF!</definedName>
    <definedName name="JULDATA?">#REF!</definedName>
    <definedName name="july" localSheetId="6">#REF!</definedName>
    <definedName name="july" localSheetId="7">#REF!</definedName>
    <definedName name="july" localSheetId="8">#REF!</definedName>
    <definedName name="july" localSheetId="5">#REF!</definedName>
    <definedName name="july">#REF!</definedName>
    <definedName name="July.05" localSheetId="6" hidden="1">{"pl_t&amp;d",#N/A,FALSE,"p&amp;l_t&amp;D_01_02 (2)"}</definedName>
    <definedName name="July.05" localSheetId="7" hidden="1">{"pl_t&amp;d",#N/A,FALSE,"p&amp;l_t&amp;D_01_02 (2)"}</definedName>
    <definedName name="July.05" localSheetId="8" hidden="1">{"pl_t&amp;d",#N/A,FALSE,"p&amp;l_t&amp;D_01_02 (2)"}</definedName>
    <definedName name="July.05" hidden="1">{"pl_t&amp;d",#N/A,FALSE,"p&amp;l_t&amp;D_01_02 (2)"}</definedName>
    <definedName name="JUNDATA?" localSheetId="6">#REF!</definedName>
    <definedName name="JUNDATA?" localSheetId="7">#REF!</definedName>
    <definedName name="JUNDATA?" localSheetId="8">#REF!</definedName>
    <definedName name="JUNDATA?" localSheetId="5">#REF!</definedName>
    <definedName name="JUNDATA?">#REF!</definedName>
    <definedName name="june" localSheetId="6">#REF!</definedName>
    <definedName name="june" localSheetId="7">#REF!</definedName>
    <definedName name="june" localSheetId="8">#REF!</definedName>
    <definedName name="june" localSheetId="5">#REF!</definedName>
    <definedName name="june">#REF!</definedName>
    <definedName name="June05" localSheetId="6" hidden="1">{#N/A,#N/A,FALSE,"1.1";#N/A,#N/A,FALSE,"1.1a";#N/A,#N/A,FALSE,"1.1b";#N/A,#N/A,FALSE,"1.1c";#N/A,#N/A,FALSE,"1.1e";#N/A,#N/A,FALSE,"1.1f";#N/A,#N/A,FALSE,"1.1g";#N/A,#N/A,FALSE,"1.1h_T";#N/A,#N/A,FALSE,"1.1h_D";#N/A,#N/A,FALSE,"1.2";#N/A,#N/A,FALSE,"1.3";#N/A,#N/A,FALSE,"1.3b";#N/A,#N/A,FALSE,"1.4";#N/A,#N/A,FALSE,"1.5";#N/A,#N/A,FALSE,"1.6";#N/A,#N/A,FALSE,"2.1";#N/A,#N/A,FALSE,"SOD";#N/A,#N/A,FALSE,"OL";#N/A,#N/A,FALSE,"CF"}</definedName>
    <definedName name="June05" localSheetId="7" hidden="1">{#N/A,#N/A,FALSE,"1.1";#N/A,#N/A,FALSE,"1.1a";#N/A,#N/A,FALSE,"1.1b";#N/A,#N/A,FALSE,"1.1c";#N/A,#N/A,FALSE,"1.1e";#N/A,#N/A,FALSE,"1.1f";#N/A,#N/A,FALSE,"1.1g";#N/A,#N/A,FALSE,"1.1h_T";#N/A,#N/A,FALSE,"1.1h_D";#N/A,#N/A,FALSE,"1.2";#N/A,#N/A,FALSE,"1.3";#N/A,#N/A,FALSE,"1.3b";#N/A,#N/A,FALSE,"1.4";#N/A,#N/A,FALSE,"1.5";#N/A,#N/A,FALSE,"1.6";#N/A,#N/A,FALSE,"2.1";#N/A,#N/A,FALSE,"SOD";#N/A,#N/A,FALSE,"OL";#N/A,#N/A,FALSE,"CF"}</definedName>
    <definedName name="June05" localSheetId="8" hidden="1">{#N/A,#N/A,FALSE,"1.1";#N/A,#N/A,FALSE,"1.1a";#N/A,#N/A,FALSE,"1.1b";#N/A,#N/A,FALSE,"1.1c";#N/A,#N/A,FALSE,"1.1e";#N/A,#N/A,FALSE,"1.1f";#N/A,#N/A,FALSE,"1.1g";#N/A,#N/A,FALSE,"1.1h_T";#N/A,#N/A,FALSE,"1.1h_D";#N/A,#N/A,FALSE,"1.2";#N/A,#N/A,FALSE,"1.3";#N/A,#N/A,FALSE,"1.3b";#N/A,#N/A,FALSE,"1.4";#N/A,#N/A,FALSE,"1.5";#N/A,#N/A,FALSE,"1.6";#N/A,#N/A,FALSE,"2.1";#N/A,#N/A,FALSE,"SOD";#N/A,#N/A,FALSE,"OL";#N/A,#N/A,FALSE,"CF"}</definedName>
    <definedName name="June05" hidden="1">{#N/A,#N/A,FALSE,"1.1";#N/A,#N/A,FALSE,"1.1a";#N/A,#N/A,FALSE,"1.1b";#N/A,#N/A,FALSE,"1.1c";#N/A,#N/A,FALSE,"1.1e";#N/A,#N/A,FALSE,"1.1f";#N/A,#N/A,FALSE,"1.1g";#N/A,#N/A,FALSE,"1.1h_T";#N/A,#N/A,FALSE,"1.1h_D";#N/A,#N/A,FALSE,"1.2";#N/A,#N/A,FALSE,"1.3";#N/A,#N/A,FALSE,"1.3b";#N/A,#N/A,FALSE,"1.4";#N/A,#N/A,FALSE,"1.5";#N/A,#N/A,FALSE,"1.6";#N/A,#N/A,FALSE,"2.1";#N/A,#N/A,FALSE,"SOD";#N/A,#N/A,FALSE,"OL";#N/A,#N/A,FALSE,"CF"}</definedName>
    <definedName name="juy" localSheetId="6" hidden="1">{"pl_td_01_02",#N/A,FALSE,"p&amp;l_t&amp;D_01_02 (2)"}</definedName>
    <definedName name="juy" localSheetId="7" hidden="1">{"pl_td_01_02",#N/A,FALSE,"p&amp;l_t&amp;D_01_02 (2)"}</definedName>
    <definedName name="juy" localSheetId="8" hidden="1">{"pl_td_01_02",#N/A,FALSE,"p&amp;l_t&amp;D_01_02 (2)"}</definedName>
    <definedName name="juy" hidden="1">{"pl_td_01_02",#N/A,FALSE,"p&amp;l_t&amp;D_01_02 (2)"}</definedName>
    <definedName name="jvvn" localSheetId="6">#REF!</definedName>
    <definedName name="jvvn" localSheetId="7">#REF!</definedName>
    <definedName name="jvvn" localSheetId="8">#REF!</definedName>
    <definedName name="jvvn" localSheetId="5">#REF!</definedName>
    <definedName name="jvvn">#REF!</definedName>
    <definedName name="JyO" localSheetId="6">#REF!</definedName>
    <definedName name="JyO" localSheetId="7">#REF!</definedName>
    <definedName name="JyO" localSheetId="8">#REF!</definedName>
    <definedName name="JyO" localSheetId="5">#REF!</definedName>
    <definedName name="JyO">#REF!</definedName>
    <definedName name="k" localSheetId="6" hidden="1">{"pl_t&amp;d",#N/A,FALSE,"p&amp;l_t&amp;D_01_02 (2)"}</definedName>
    <definedName name="k" localSheetId="7" hidden="1">{"pl_t&amp;d",#N/A,FALSE,"p&amp;l_t&amp;D_01_02 (2)"}</definedName>
    <definedName name="k" localSheetId="8" hidden="1">{"pl_t&amp;d",#N/A,FALSE,"p&amp;l_t&amp;D_01_02 (2)"}</definedName>
    <definedName name="k" hidden="1">{"pl_t&amp;d",#N/A,FALSE,"p&amp;l_t&amp;D_01_02 (2)"}</definedName>
    <definedName name="k1_table" localSheetId="6">#REF!</definedName>
    <definedName name="k1_table" localSheetId="7">#REF!</definedName>
    <definedName name="k1_table" localSheetId="8">#REF!</definedName>
    <definedName name="k1_table" localSheetId="5">#REF!</definedName>
    <definedName name="k1_table">#REF!</definedName>
    <definedName name="k1x" localSheetId="6">[41]Design!#REF!</definedName>
    <definedName name="k1x" localSheetId="7">[40]Design!#REF!</definedName>
    <definedName name="k1x" localSheetId="8">[41]Design!#REF!</definedName>
    <definedName name="k1x" localSheetId="5">[41]Design!#REF!</definedName>
    <definedName name="k1x">[41]Design!#REF!</definedName>
    <definedName name="k1y" localSheetId="6">[41]Design!#REF!</definedName>
    <definedName name="k1y" localSheetId="7">[40]Design!#REF!</definedName>
    <definedName name="k1y" localSheetId="8">[41]Design!#REF!</definedName>
    <definedName name="k1y" localSheetId="5">[41]Design!#REF!</definedName>
    <definedName name="k1y">[41]Design!#REF!</definedName>
    <definedName name="k2x" localSheetId="6">[41]Design!#REF!</definedName>
    <definedName name="k2x" localSheetId="7">[40]Design!#REF!</definedName>
    <definedName name="k2x" localSheetId="8">[41]Design!#REF!</definedName>
    <definedName name="k2x" localSheetId="5">[41]Design!#REF!</definedName>
    <definedName name="k2x">[41]Design!#REF!</definedName>
    <definedName name="k2y" localSheetId="6">[41]Design!#REF!</definedName>
    <definedName name="k2y" localSheetId="7">[40]Design!#REF!</definedName>
    <definedName name="k2y" localSheetId="8">[41]Design!#REF!</definedName>
    <definedName name="k2y" localSheetId="5">[41]Design!#REF!</definedName>
    <definedName name="k2y">[41]Design!#REF!</definedName>
    <definedName name="KA" localSheetId="6">#REF!</definedName>
    <definedName name="KA" localSheetId="7">#REF!</definedName>
    <definedName name="KA" localSheetId="8">#REF!</definedName>
    <definedName name="KA" localSheetId="5">#REF!</definedName>
    <definedName name="KA">#REF!</definedName>
    <definedName name="katya" localSheetId="6" hidden="1">{"pl_t&amp;d",#N/A,FALSE,"p&amp;l_t&amp;D_01_02 (2)"}</definedName>
    <definedName name="katya" localSheetId="7" hidden="1">{"pl_t&amp;d",#N/A,FALSE,"p&amp;l_t&amp;D_01_02 (2)"}</definedName>
    <definedName name="katya" localSheetId="8" hidden="1">{"pl_t&amp;d",#N/A,FALSE,"p&amp;l_t&amp;D_01_02 (2)"}</definedName>
    <definedName name="katya" hidden="1">{"pl_t&amp;d",#N/A,FALSE,"p&amp;l_t&amp;D_01_02 (2)"}</definedName>
    <definedName name="KAVI" localSheetId="6" hidden="1">{"pl_t&amp;d",#N/A,FALSE,"p&amp;l_t&amp;D_01_02 (2)"}</definedName>
    <definedName name="KAVI" localSheetId="7" hidden="1">{"pl_t&amp;d",#N/A,FALSE,"p&amp;l_t&amp;D_01_02 (2)"}</definedName>
    <definedName name="KAVI" localSheetId="8" hidden="1">{"pl_t&amp;d",#N/A,FALSE,"p&amp;l_t&amp;D_01_02 (2)"}</definedName>
    <definedName name="KAVI" hidden="1">{"pl_t&amp;d",#N/A,FALSE,"p&amp;l_t&amp;D_01_02 (2)"}</definedName>
    <definedName name="kay" localSheetId="6" hidden="1">'[42]Cash Flow Working'!#REF!</definedName>
    <definedName name="kay" localSheetId="7" hidden="1">'[41]Cash Flow Working'!#REF!</definedName>
    <definedName name="kay" localSheetId="8" hidden="1">'[42]Cash Flow Working'!#REF!</definedName>
    <definedName name="kay" localSheetId="5" hidden="1">'[42]Cash Flow Working'!#REF!</definedName>
    <definedName name="kay" hidden="1">'[42]Cash Flow Working'!#REF!</definedName>
    <definedName name="kbjhf" localSheetId="6">#REF!</definedName>
    <definedName name="kbjhf" localSheetId="7">#REF!</definedName>
    <definedName name="kbjhf" localSheetId="8">#REF!</definedName>
    <definedName name="kbjhf" localSheetId="5">#REF!</definedName>
    <definedName name="kbjhf">#REF!</definedName>
    <definedName name="KDP" localSheetId="6">#REF!</definedName>
    <definedName name="KDP" localSheetId="7">#REF!</definedName>
    <definedName name="KDP" localSheetId="8">#REF!</definedName>
    <definedName name="KDP" localSheetId="5">#REF!</definedName>
    <definedName name="KDP">#REF!</definedName>
    <definedName name="khhy" localSheetId="6">#REF!</definedName>
    <definedName name="khhy" localSheetId="7">#REF!</definedName>
    <definedName name="khhy" localSheetId="8">#REF!</definedName>
    <definedName name="khhy" localSheetId="5">#REF!</definedName>
    <definedName name="khhy">#REF!</definedName>
    <definedName name="ki" localSheetId="6" hidden="1">{"pl_t&amp;d",#N/A,FALSE,"p&amp;l_t&amp;D_01_02 (2)"}</definedName>
    <definedName name="ki" localSheetId="7" hidden="1">{"pl_t&amp;d",#N/A,FALSE,"p&amp;l_t&amp;D_01_02 (2)"}</definedName>
    <definedName name="ki" localSheetId="8" hidden="1">{"pl_t&amp;d",#N/A,FALSE,"p&amp;l_t&amp;D_01_02 (2)"}</definedName>
    <definedName name="ki" hidden="1">{"pl_t&amp;d",#N/A,FALSE,"p&amp;l_t&amp;D_01_02 (2)"}</definedName>
    <definedName name="kifl" localSheetId="6" hidden="1">{"pl_t&amp;d",#N/A,FALSE,"p&amp;l_t&amp;D_01_02 (2)"}</definedName>
    <definedName name="kifl" localSheetId="7" hidden="1">{"pl_t&amp;d",#N/A,FALSE,"p&amp;l_t&amp;D_01_02 (2)"}</definedName>
    <definedName name="kifl" localSheetId="8" hidden="1">{"pl_t&amp;d",#N/A,FALSE,"p&amp;l_t&amp;D_01_02 (2)"}</definedName>
    <definedName name="kifl" hidden="1">{"pl_t&amp;d",#N/A,FALSE,"p&amp;l_t&amp;D_01_02 (2)"}</definedName>
    <definedName name="kighopsdhvg" localSheetId="6">#REF!</definedName>
    <definedName name="kighopsdhvg" localSheetId="7">#REF!</definedName>
    <definedName name="kighopsdhvg" localSheetId="8">#REF!</definedName>
    <definedName name="kighopsdhvg" localSheetId="5">#REF!</definedName>
    <definedName name="kighopsdhvg">#REF!</definedName>
    <definedName name="kjhh" localSheetId="6">#REF!</definedName>
    <definedName name="kjhh" localSheetId="7">#REF!</definedName>
    <definedName name="kjhh" localSheetId="8">#REF!</definedName>
    <definedName name="kjhh" localSheetId="5">#REF!</definedName>
    <definedName name="kjhh">#REF!</definedName>
    <definedName name="kjkbjkbnkl" localSheetId="6">#REF!</definedName>
    <definedName name="kjkbjkbnkl" localSheetId="7">#REF!</definedName>
    <definedName name="kjkbjkbnkl" localSheetId="8">#REF!</definedName>
    <definedName name="kjkbjkbnkl" localSheetId="5">#REF!</definedName>
    <definedName name="kjkbjkbnkl">#REF!</definedName>
    <definedName name="kjkj" localSheetId="6">[13]S3_GRP_CA!#REF!</definedName>
    <definedName name="kjkj" localSheetId="7">[12]S3_GRP_CA!#REF!</definedName>
    <definedName name="kjkj" localSheetId="8">[13]S3_GRP_CA!#REF!</definedName>
    <definedName name="kjkj" localSheetId="5">[13]S3_GRP_CA!#REF!</definedName>
    <definedName name="kjkj">[13]S3_GRP_CA!#REF!</definedName>
    <definedName name="kjkjkj" localSheetId="6">[4]S5_CO_MA!#REF!</definedName>
    <definedName name="kjkjkj" localSheetId="7">[4]S5_CO_MA!#REF!</definedName>
    <definedName name="kjkjkj" localSheetId="8">[4]S5_CO_MA!#REF!</definedName>
    <definedName name="kjkjkj" localSheetId="5">[4]S5_CO_MA!#REF!</definedName>
    <definedName name="kjkjkj">[4]S5_CO_MA!#REF!</definedName>
    <definedName name="kjsdjvfj" localSheetId="6">#REF!</definedName>
    <definedName name="kjsdjvfj" localSheetId="7">#REF!</definedName>
    <definedName name="kjsdjvfj" localSheetId="8">#REF!</definedName>
    <definedName name="kjsdjvfj" localSheetId="5">#REF!</definedName>
    <definedName name="kjsdjvfj">#REF!</definedName>
    <definedName name="kk" localSheetId="6" hidden="1">{"pl_t&amp;d",#N/A,FALSE,"p&amp;l_t&amp;D_01_02 (2)"}</definedName>
    <definedName name="kk" localSheetId="7" hidden="1">{"pl_t&amp;d",#N/A,FALSE,"p&amp;l_t&amp;D_01_02 (2)"}</definedName>
    <definedName name="kk" localSheetId="8" hidden="1">{"pl_t&amp;d",#N/A,FALSE,"p&amp;l_t&amp;D_01_02 (2)"}</definedName>
    <definedName name="kk" hidden="1">{"pl_t&amp;d",#N/A,FALSE,"p&amp;l_t&amp;D_01_02 (2)"}</definedName>
    <definedName name="kkk" localSheetId="6" hidden="1">{"pl_t&amp;d",#N/A,FALSE,"p&amp;l_t&amp;D_01_02 (2)"}</definedName>
    <definedName name="kkk" localSheetId="7" hidden="1">{"pl_t&amp;d",#N/A,FALSE,"p&amp;l_t&amp;D_01_02 (2)"}</definedName>
    <definedName name="kkk" localSheetId="8" hidden="1">{"pl_t&amp;d",#N/A,FALSE,"p&amp;l_t&amp;D_01_02 (2)"}</definedName>
    <definedName name="kkk" hidden="1">{"pl_t&amp;d",#N/A,FALSE,"p&amp;l_t&amp;D_01_02 (2)"}</definedName>
    <definedName name="kl" localSheetId="6">#REF!</definedName>
    <definedName name="kl" localSheetId="7">#REF!</definedName>
    <definedName name="kl" localSheetId="8">#REF!</definedName>
    <definedName name="kl" localSheetId="5">#REF!</definedName>
    <definedName name="kl">#REF!</definedName>
    <definedName name="kl8o78po78" localSheetId="6">#REF!</definedName>
    <definedName name="kl8o78po78" localSheetId="7">#REF!</definedName>
    <definedName name="kl8o78po78" localSheetId="8">#REF!</definedName>
    <definedName name="kl8o78po78" localSheetId="5">#REF!</definedName>
    <definedName name="kl8o78po78">#REF!</definedName>
    <definedName name="kliluip" localSheetId="6">#REF!</definedName>
    <definedName name="kliluip" localSheetId="7">#REF!</definedName>
    <definedName name="kliluip" localSheetId="8">#REF!</definedName>
    <definedName name="kliluip" localSheetId="5">#REF!</definedName>
    <definedName name="kliluip">#REF!</definedName>
    <definedName name="kljjl" localSheetId="6" hidden="1">{"pl_t&amp;d",#N/A,FALSE,"p&amp;l_t&amp;D_01_02 (2)"}</definedName>
    <definedName name="kljjl" localSheetId="7" hidden="1">{"pl_t&amp;d",#N/A,FALSE,"p&amp;l_t&amp;D_01_02 (2)"}</definedName>
    <definedName name="kljjl" localSheetId="8" hidden="1">{"pl_t&amp;d",#N/A,FALSE,"p&amp;l_t&amp;D_01_02 (2)"}</definedName>
    <definedName name="kljjl" hidden="1">{"pl_t&amp;d",#N/A,FALSE,"p&amp;l_t&amp;D_01_02 (2)"}</definedName>
    <definedName name="klm" localSheetId="6">#REF!</definedName>
    <definedName name="klm" localSheetId="7">#REF!</definedName>
    <definedName name="klm" localSheetId="8">#REF!</definedName>
    <definedName name="klm" localSheetId="5">#REF!</definedName>
    <definedName name="klm">#REF!</definedName>
    <definedName name="klndv" localSheetId="6">#REF!</definedName>
    <definedName name="klndv" localSheetId="7">#REF!</definedName>
    <definedName name="klndv" localSheetId="8">#REF!</definedName>
    <definedName name="klndv" localSheetId="5">#REF!</definedName>
    <definedName name="klndv">#REF!</definedName>
    <definedName name="klnv" localSheetId="6">#REF!</definedName>
    <definedName name="klnv" localSheetId="7">#REF!</definedName>
    <definedName name="klnv" localSheetId="8">#REF!</definedName>
    <definedName name="klnv" localSheetId="5">#REF!</definedName>
    <definedName name="klnv">#REF!</definedName>
    <definedName name="knl" localSheetId="6">#REF!</definedName>
    <definedName name="knl" localSheetId="7">#REF!</definedName>
    <definedName name="knl" localSheetId="8">#REF!</definedName>
    <definedName name="knl" localSheetId="5">#REF!</definedName>
    <definedName name="knl">#REF!</definedName>
    <definedName name="kopu" localSheetId="6" hidden="1">{"'Sheet1'!$A$4386:$N$4591"}</definedName>
    <definedName name="kopu" localSheetId="7" hidden="1">{"'Sheet1'!$A$4386:$N$4591"}</definedName>
    <definedName name="kopu" localSheetId="8" hidden="1">{"'Sheet1'!$A$4386:$N$4591"}</definedName>
    <definedName name="kopu" hidden="1">{"'Sheet1'!$A$4386:$N$4591"}</definedName>
    <definedName name="KRISHNAN_R." localSheetId="7">'[30]PACR-SM'!$H$7:$J$7</definedName>
    <definedName name="KRISHNAN_R.">'[31]PACR-SM'!$H$7:$J$7</definedName>
    <definedName name="krkr" localSheetId="6" hidden="1">{"pl_t&amp;d",#N/A,FALSE,"p&amp;l_t&amp;D_01_02 (2)"}</definedName>
    <definedName name="krkr" localSheetId="7" hidden="1">{"pl_t&amp;d",#N/A,FALSE,"p&amp;l_t&amp;D_01_02 (2)"}</definedName>
    <definedName name="krkr" localSheetId="8" hidden="1">{"pl_t&amp;d",#N/A,FALSE,"p&amp;l_t&amp;D_01_02 (2)"}</definedName>
    <definedName name="krkr" hidden="1">{"pl_t&amp;d",#N/A,FALSE,"p&amp;l_t&amp;D_01_02 (2)"}</definedName>
    <definedName name="kuio" localSheetId="6">#REF!</definedName>
    <definedName name="kuio" localSheetId="7">#REF!</definedName>
    <definedName name="kuio" localSheetId="8">#REF!</definedName>
    <definedName name="kuio" localSheetId="5">#REF!</definedName>
    <definedName name="kuio">#REF!</definedName>
    <definedName name="KUKULE_GANGA_HYDROPOWER_PROJECT" localSheetId="6">#REF!,#REF!,#REF!,#REF!,#REF!,#REF!,#REF!,#REF!,#REF!</definedName>
    <definedName name="KUKULE_GANGA_HYDROPOWER_PROJECT" localSheetId="7">#REF!,#REF!,#REF!,#REF!,#REF!,#REF!,#REF!,#REF!,#REF!</definedName>
    <definedName name="KUKULE_GANGA_HYDROPOWER_PROJECT" localSheetId="8">#REF!,#REF!,#REF!,#REF!,#REF!,#REF!,#REF!,#REF!,#REF!</definedName>
    <definedName name="KUKULE_GANGA_HYDROPOWER_PROJECT" localSheetId="5">#REF!,#REF!,#REF!,#REF!,#REF!,#REF!,#REF!,#REF!,#REF!</definedName>
    <definedName name="KUKULE_GANGA_HYDROPOWER_PROJECT">#REF!,#REF!,#REF!,#REF!,#REF!,#REF!,#REF!,#REF!,#REF!</definedName>
    <definedName name="KUULSD" localSheetId="6" hidden="1">{#N/A,#N/A,FALSE,"COMP"}</definedName>
    <definedName name="KUULSD" localSheetId="7" hidden="1">{#N/A,#N/A,FALSE,"COMP"}</definedName>
    <definedName name="KUULSD" localSheetId="8" hidden="1">{#N/A,#N/A,FALSE,"COMP"}</definedName>
    <definedName name="KUULSD" hidden="1">{#N/A,#N/A,FALSE,"COMP"}</definedName>
    <definedName name="kxcjvl" localSheetId="6">#REF!</definedName>
    <definedName name="kxcjvl" localSheetId="7">#REF!</definedName>
    <definedName name="kxcjvl" localSheetId="8">#REF!</definedName>
    <definedName name="kxcjvl" localSheetId="5">#REF!</definedName>
    <definedName name="kxcjvl">#REF!</definedName>
    <definedName name="kxcv" localSheetId="6">#REF!</definedName>
    <definedName name="kxcv" localSheetId="7">#REF!</definedName>
    <definedName name="kxcv" localSheetId="8">#REF!</definedName>
    <definedName name="kxcv" localSheetId="5">#REF!</definedName>
    <definedName name="kxcv">#REF!</definedName>
    <definedName name="l" localSheetId="6" hidden="1">{"pl_t&amp;d",#N/A,FALSE,"p&amp;l_t&amp;D_01_02 (2)"}</definedName>
    <definedName name="l" localSheetId="7" hidden="1">{"pl_t&amp;d",#N/A,FALSE,"p&amp;l_t&amp;D_01_02 (2)"}</definedName>
    <definedName name="l" localSheetId="8" hidden="1">{"pl_t&amp;d",#N/A,FALSE,"p&amp;l_t&amp;D_01_02 (2)"}</definedName>
    <definedName name="l" hidden="1">{"pl_t&amp;d",#N/A,FALSE,"p&amp;l_t&amp;D_01_02 (2)"}</definedName>
    <definedName name="L_TCost" localSheetId="6">#REF!</definedName>
    <definedName name="L_TCost" localSheetId="7">#REF!</definedName>
    <definedName name="L_TCost" localSheetId="8">#REF!</definedName>
    <definedName name="L_TCost" localSheetId="5">#REF!</definedName>
    <definedName name="L_TCost">#REF!</definedName>
    <definedName name="LABOR3" localSheetId="6">#REF!</definedName>
    <definedName name="LABOR3" localSheetId="7">#REF!</definedName>
    <definedName name="LABOR3" localSheetId="8">#REF!</definedName>
    <definedName name="LABOR3" localSheetId="5">#REF!</definedName>
    <definedName name="LABOR3">#REF!</definedName>
    <definedName name="LAC" localSheetId="6">#REF!</definedName>
    <definedName name="LAC" localSheetId="7">#REF!</definedName>
    <definedName name="LAC" localSheetId="8">#REF!</definedName>
    <definedName name="LAC" localSheetId="5">#REF!</definedName>
    <definedName name="LAC">#REF!</definedName>
    <definedName name="LACS">'[1]#REF'!$A$2</definedName>
    <definedName name="lanco" localSheetId="6">#REF!</definedName>
    <definedName name="lanco" localSheetId="7">#REF!</definedName>
    <definedName name="lanco" localSheetId="8">#REF!</definedName>
    <definedName name="lanco" localSheetId="5">#REF!</definedName>
    <definedName name="lanco">#REF!</definedName>
    <definedName name="LANCO_BABAND_POWER_P" localSheetId="6">[43]WORKINGS!#REF!</definedName>
    <definedName name="LANCO_BABAND_POWER_P" localSheetId="7">[42]WORKINGS!#REF!</definedName>
    <definedName name="LANCO_BABAND_POWER_P" localSheetId="8">[43]WORKINGS!#REF!</definedName>
    <definedName name="LANCO_BABAND_POWER_P" localSheetId="5">[43]WORKINGS!#REF!</definedName>
    <definedName name="LANCO_BABAND_POWER_P">[43]WORKINGS!#REF!</definedName>
    <definedName name="LanguageComment" localSheetId="7">[43]tables!$J$2</definedName>
    <definedName name="LanguageComment">[44]tables!$J$2</definedName>
    <definedName name="Last_Row">#N/A</definedName>
    <definedName name="LastYear" localSheetId="6">#REF!</definedName>
    <definedName name="LastYear" localSheetId="7">#REF!</definedName>
    <definedName name="LastYear" localSheetId="8">#REF!</definedName>
    <definedName name="LastYear" localSheetId="5">#REF!</definedName>
    <definedName name="LastYear">#REF!</definedName>
    <definedName name="laxman" localSheetId="6" hidden="1">{"pl_t&amp;d",#N/A,FALSE,"p&amp;l_t&amp;D_01_02 (2)"}</definedName>
    <definedName name="laxman" localSheetId="7" hidden="1">{"pl_t&amp;d",#N/A,FALSE,"p&amp;l_t&amp;D_01_02 (2)"}</definedName>
    <definedName name="laxman" localSheetId="8" hidden="1">{"pl_t&amp;d",#N/A,FALSE,"p&amp;l_t&amp;D_01_02 (2)"}</definedName>
    <definedName name="laxman" hidden="1">{"pl_t&amp;d",#N/A,FALSE,"p&amp;l_t&amp;D_01_02 (2)"}</definedName>
    <definedName name="Leaf140" localSheetId="6">#REF!</definedName>
    <definedName name="Leaf140" localSheetId="7">#REF!</definedName>
    <definedName name="Leaf140" localSheetId="8">#REF!</definedName>
    <definedName name="Leaf140" localSheetId="5">#REF!</definedName>
    <definedName name="Leaf140">#REF!</definedName>
    <definedName name="LEAF140A" localSheetId="6">#REF!</definedName>
    <definedName name="LEAF140A" localSheetId="7">#REF!</definedName>
    <definedName name="LEAF140A" localSheetId="8">#REF!</definedName>
    <definedName name="LEAF140A" localSheetId="5">#REF!</definedName>
    <definedName name="LEAF140A">#REF!</definedName>
    <definedName name="Leaf140Q" localSheetId="6">#REF!</definedName>
    <definedName name="Leaf140Q" localSheetId="7">#REF!</definedName>
    <definedName name="Leaf140Q" localSheetId="8">#REF!</definedName>
    <definedName name="Leaf140Q" localSheetId="5">#REF!</definedName>
    <definedName name="Leaf140Q">#REF!</definedName>
    <definedName name="Leased" localSheetId="6">#REF!</definedName>
    <definedName name="Leased" localSheetId="7">#REF!</definedName>
    <definedName name="Leased" localSheetId="8">#REF!</definedName>
    <definedName name="Leased" localSheetId="5">#REF!</definedName>
    <definedName name="Leased">#REF!</definedName>
    <definedName name="LevMaint_" localSheetId="6">#REF!</definedName>
    <definedName name="LevMaint_" localSheetId="7">#REF!</definedName>
    <definedName name="LevMaint_" localSheetId="8">#REF!</definedName>
    <definedName name="LevMaint_" localSheetId="5">#REF!</definedName>
    <definedName name="LevMaint_">#REF!</definedName>
    <definedName name="lex" localSheetId="6">#REF!</definedName>
    <definedName name="lex" localSheetId="7">#REF!</definedName>
    <definedName name="lex" localSheetId="8">#REF!</definedName>
    <definedName name="lex" localSheetId="5">#REF!</definedName>
    <definedName name="lex">#REF!</definedName>
    <definedName name="ley" localSheetId="6">#REF!</definedName>
    <definedName name="ley" localSheetId="7">#REF!</definedName>
    <definedName name="ley" localSheetId="8">#REF!</definedName>
    <definedName name="ley" localSheetId="5">#REF!</definedName>
    <definedName name="ley">#REF!</definedName>
    <definedName name="lgppl" localSheetId="6" hidden="1">{"'Sheet1'!$A$4386:$N$4591"}</definedName>
    <definedName name="lgppl" localSheetId="7" hidden="1">{"'Sheet1'!$A$4386:$N$4591"}</definedName>
    <definedName name="lgppl" localSheetId="8" hidden="1">{"'Sheet1'!$A$4386:$N$4591"}</definedName>
    <definedName name="lgppl" hidden="1">{"'Sheet1'!$A$4386:$N$4591"}</definedName>
    <definedName name="lhepl" localSheetId="6" hidden="1">{"'Sheet1'!$A$4386:$N$4591"}</definedName>
    <definedName name="lhepl" localSheetId="7" hidden="1">{"'Sheet1'!$A$4386:$N$4591"}</definedName>
    <definedName name="lhepl" localSheetId="8" hidden="1">{"'Sheet1'!$A$4386:$N$4591"}</definedName>
    <definedName name="lhepl" hidden="1">{"'Sheet1'!$A$4386:$N$4591"}</definedName>
    <definedName name="ljjlj" localSheetId="6">#REF!</definedName>
    <definedName name="ljjlj" localSheetId="7">#REF!</definedName>
    <definedName name="ljjlj" localSheetId="8">#REF!</definedName>
    <definedName name="ljjlj" localSheetId="5">#REF!</definedName>
    <definedName name="ljjlj">#REF!</definedName>
    <definedName name="ljljl" localSheetId="6">#REF!</definedName>
    <definedName name="ljljl" localSheetId="7">#REF!</definedName>
    <definedName name="ljljl" localSheetId="8">#REF!</definedName>
    <definedName name="ljljl" localSheetId="5">#REF!</definedName>
    <definedName name="ljljl">#REF!</definedName>
    <definedName name="lk" localSheetId="6">#REF!</definedName>
    <definedName name="lk" localSheetId="7">#REF!</definedName>
    <definedName name="lk" localSheetId="8">#REF!</definedName>
    <definedName name="lk" localSheetId="5">#REF!</definedName>
    <definedName name="lk">#REF!</definedName>
    <definedName name="lkli" localSheetId="6" hidden="1">{"pl_t&amp;d",#N/A,FALSE,"p&amp;l_t&amp;D_01_02 (2)"}</definedName>
    <definedName name="lkli" localSheetId="7" hidden="1">{"pl_t&amp;d",#N/A,FALSE,"p&amp;l_t&amp;D_01_02 (2)"}</definedName>
    <definedName name="lkli" localSheetId="8" hidden="1">{"pl_t&amp;d",#N/A,FALSE,"p&amp;l_t&amp;D_01_02 (2)"}</definedName>
    <definedName name="lkli" hidden="1">{"pl_t&amp;d",#N/A,FALSE,"p&amp;l_t&amp;D_01_02 (2)"}</definedName>
    <definedName name="lknlk" localSheetId="6" hidden="1">#REF!</definedName>
    <definedName name="lknlk" localSheetId="7" hidden="1">#REF!</definedName>
    <definedName name="lknlk" localSheetId="8" hidden="1">#REF!</definedName>
    <definedName name="lknlk" localSheetId="5" hidden="1">#REF!</definedName>
    <definedName name="lknlk" hidden="1">#REF!</definedName>
    <definedName name="ll" localSheetId="7">[44]allocation!$D$5</definedName>
    <definedName name="ll">[45]allocation!$D$5</definedName>
    <definedName name="llio" localSheetId="6">#REF!</definedName>
    <definedName name="llio" localSheetId="7">#REF!</definedName>
    <definedName name="llio" localSheetId="8">#REF!</definedName>
    <definedName name="llio" localSheetId="5">#REF!</definedName>
    <definedName name="llio">#REF!</definedName>
    <definedName name="lll" localSheetId="6" hidden="1">{"pl_td_01_02",#N/A,FALSE,"p&amp;l_t&amp;D_01_02 (2)"}</definedName>
    <definedName name="lll" localSheetId="7" hidden="1">{"pl_td_01_02",#N/A,FALSE,"p&amp;l_t&amp;D_01_02 (2)"}</definedName>
    <definedName name="lll" localSheetId="8" hidden="1">{"pl_td_01_02",#N/A,FALSE,"p&amp;l_t&amp;D_01_02 (2)"}</definedName>
    <definedName name="lll" hidden="1">{"pl_td_01_02",#N/A,FALSE,"p&amp;l_t&amp;D_01_02 (2)"}</definedName>
    <definedName name="llll" localSheetId="6" hidden="1">{"pl_t&amp;d",#N/A,FALSE,"p&amp;l_t&amp;D_01_02 (2)"}</definedName>
    <definedName name="llll" localSheetId="7" hidden="1">{"pl_t&amp;d",#N/A,FALSE,"p&amp;l_t&amp;D_01_02 (2)"}</definedName>
    <definedName name="llll" localSheetId="8" hidden="1">{"pl_t&amp;d",#N/A,FALSE,"p&amp;l_t&amp;D_01_02 (2)"}</definedName>
    <definedName name="llll" hidden="1">{"pl_t&amp;d",#N/A,FALSE,"p&amp;l_t&amp;D_01_02 (2)"}</definedName>
    <definedName name="ln" localSheetId="6">#REF!</definedName>
    <definedName name="ln" localSheetId="7">#REF!</definedName>
    <definedName name="ln" localSheetId="8">#REF!</definedName>
    <definedName name="ln" localSheetId="5">#REF!</definedName>
    <definedName name="ln">#REF!</definedName>
    <definedName name="lnv" localSheetId="6">#REF!</definedName>
    <definedName name="lnv" localSheetId="7">#REF!</definedName>
    <definedName name="lnv" localSheetId="8">#REF!</definedName>
    <definedName name="lnv" localSheetId="5">#REF!</definedName>
    <definedName name="lnv">#REF!</definedName>
    <definedName name="Loan_Amount" localSheetId="6">#REF!</definedName>
    <definedName name="Loan_Amount" localSheetId="7">#REF!</definedName>
    <definedName name="Loan_Amount" localSheetId="8">#REF!</definedName>
    <definedName name="Loan_Amount" localSheetId="5">#REF!</definedName>
    <definedName name="Loan_Amount">#REF!</definedName>
    <definedName name="Loan_Start" localSheetId="6">#REF!</definedName>
    <definedName name="Loan_Start" localSheetId="7">#REF!</definedName>
    <definedName name="Loan_Start" localSheetId="8">#REF!</definedName>
    <definedName name="Loan_Start" localSheetId="5">#REF!</definedName>
    <definedName name="Loan_Start">#REF!</definedName>
    <definedName name="Loan_Years" localSheetId="6">#REF!</definedName>
    <definedName name="Loan_Years" localSheetId="7">#REF!</definedName>
    <definedName name="Loan_Years" localSheetId="8">#REF!</definedName>
    <definedName name="Loan_Years" localSheetId="5">#REF!</definedName>
    <definedName name="Loan_Years">#REF!</definedName>
    <definedName name="logo1">"Picture 7"</definedName>
    <definedName name="lopp" localSheetId="6" hidden="1">{"pl_t&amp;d",#N/A,FALSE,"p&amp;l_t&amp;D_01_02 (2)"}</definedName>
    <definedName name="lopp" localSheetId="7" hidden="1">{"pl_t&amp;d",#N/A,FALSE,"p&amp;l_t&amp;D_01_02 (2)"}</definedName>
    <definedName name="lopp" localSheetId="8" hidden="1">{"pl_t&amp;d",#N/A,FALSE,"p&amp;l_t&amp;D_01_02 (2)"}</definedName>
    <definedName name="lopp" hidden="1">{"pl_t&amp;d",#N/A,FALSE,"p&amp;l_t&amp;D_01_02 (2)"}</definedName>
    <definedName name="LOSSES" localSheetId="6">#REF!</definedName>
    <definedName name="LOSSES" localSheetId="7">#REF!</definedName>
    <definedName name="LOSSES" localSheetId="8">#REF!</definedName>
    <definedName name="LOSSES" localSheetId="5">#REF!</definedName>
    <definedName name="LOSSES">#REF!</definedName>
    <definedName name="lots" localSheetId="6" hidden="1">{"pl_td_01_02",#N/A,FALSE,"p&amp;l_t&amp;D_01_02 (2)"}</definedName>
    <definedName name="lots" localSheetId="7" hidden="1">{"pl_td_01_02",#N/A,FALSE,"p&amp;l_t&amp;D_01_02 (2)"}</definedName>
    <definedName name="lots" localSheetId="8" hidden="1">{"pl_td_01_02",#N/A,FALSE,"p&amp;l_t&amp;D_01_02 (2)"}</definedName>
    <definedName name="lots" hidden="1">{"pl_td_01_02",#N/A,FALSE,"p&amp;l_t&amp;D_01_02 (2)"}</definedName>
    <definedName name="LP" localSheetId="6">#REF!</definedName>
    <definedName name="LP" localSheetId="7">#REF!</definedName>
    <definedName name="LP" localSheetId="8">#REF!</definedName>
    <definedName name="LP" localSheetId="5">#REF!</definedName>
    <definedName name="LP">#REF!</definedName>
    <definedName name="lpi" localSheetId="6" hidden="1">{"pl_t&amp;d",#N/A,FALSE,"p&amp;l_t&amp;D_01_02 (2)"}</definedName>
    <definedName name="lpi" localSheetId="7" hidden="1">{"pl_t&amp;d",#N/A,FALSE,"p&amp;l_t&amp;D_01_02 (2)"}</definedName>
    <definedName name="lpi" localSheetId="8" hidden="1">{"pl_t&amp;d",#N/A,FALSE,"p&amp;l_t&amp;D_01_02 (2)"}</definedName>
    <definedName name="lpi" hidden="1">{"pl_t&amp;d",#N/A,FALSE,"p&amp;l_t&amp;D_01_02 (2)"}</definedName>
    <definedName name="ltind" localSheetId="6">#REF!</definedName>
    <definedName name="ltind" localSheetId="7">#REF!</definedName>
    <definedName name="ltind" localSheetId="8">#REF!</definedName>
    <definedName name="ltind" localSheetId="5">#REF!</definedName>
    <definedName name="ltind">#REF!</definedName>
    <definedName name="lv" localSheetId="6">#REF!</definedName>
    <definedName name="lv" localSheetId="7">#REF!</definedName>
    <definedName name="lv" localSheetId="8">#REF!</definedName>
    <definedName name="lv" localSheetId="5">#REF!</definedName>
    <definedName name="lv">#REF!</definedName>
    <definedName name="lx" localSheetId="6">#REF!</definedName>
    <definedName name="lx" localSheetId="7">#REF!</definedName>
    <definedName name="lx" localSheetId="8">#REF!</definedName>
    <definedName name="lx" localSheetId="5">#REF!</definedName>
    <definedName name="lx">#REF!</definedName>
    <definedName name="ly" localSheetId="6">#REF!</definedName>
    <definedName name="ly" localSheetId="7">#REF!</definedName>
    <definedName name="ly" localSheetId="8">#REF!</definedName>
    <definedName name="ly" localSheetId="5">#REF!</definedName>
    <definedName name="ly">#REF!</definedName>
    <definedName name="m" localSheetId="6">#REF!</definedName>
    <definedName name="m" localSheetId="7">#REF!</definedName>
    <definedName name="m" localSheetId="8">#REF!</definedName>
    <definedName name="m" localSheetId="5">#REF!</definedName>
    <definedName name="m">#REF!</definedName>
    <definedName name="M_ACost" localSheetId="6">#REF!</definedName>
    <definedName name="M_ACost" localSheetId="7">#REF!</definedName>
    <definedName name="M_ACost" localSheetId="8">#REF!</definedName>
    <definedName name="M_ACost" localSheetId="5">#REF!</definedName>
    <definedName name="M_ACost">#REF!</definedName>
    <definedName name="M1x" localSheetId="6">[41]Design!#REF!</definedName>
    <definedName name="M1x" localSheetId="7">[40]Design!#REF!</definedName>
    <definedName name="M1x" localSheetId="8">[41]Design!#REF!</definedName>
    <definedName name="M1x" localSheetId="5">[41]Design!#REF!</definedName>
    <definedName name="M1x">[41]Design!#REF!</definedName>
    <definedName name="M1y" localSheetId="6">[41]Design!#REF!</definedName>
    <definedName name="M1y" localSheetId="7">[40]Design!#REF!</definedName>
    <definedName name="M1y" localSheetId="8">[41]Design!#REF!</definedName>
    <definedName name="M1y" localSheetId="5">[41]Design!#REF!</definedName>
    <definedName name="M1y">[41]Design!#REF!</definedName>
    <definedName name="M2x" localSheetId="6">[41]Design!#REF!</definedName>
    <definedName name="M2x" localSheetId="7">[40]Design!#REF!</definedName>
    <definedName name="M2x" localSheetId="8">[41]Design!#REF!</definedName>
    <definedName name="M2x" localSheetId="5">[41]Design!#REF!</definedName>
    <definedName name="M2x">[41]Design!#REF!</definedName>
    <definedName name="M2y" localSheetId="6">[41]Design!#REF!</definedName>
    <definedName name="M2y" localSheetId="7">[40]Design!#REF!</definedName>
    <definedName name="M2y" localSheetId="8">[41]Design!#REF!</definedName>
    <definedName name="M2y" localSheetId="5">[41]Design!#REF!</definedName>
    <definedName name="M2y">[41]Design!#REF!</definedName>
    <definedName name="main" localSheetId="6">#REF!</definedName>
    <definedName name="main" localSheetId="7">#REF!</definedName>
    <definedName name="main" localSheetId="8">#REF!</definedName>
    <definedName name="main" localSheetId="5">#REF!</definedName>
    <definedName name="main">#REF!</definedName>
    <definedName name="main_comp" localSheetId="6">#REF!</definedName>
    <definedName name="main_comp" localSheetId="7">#REF!</definedName>
    <definedName name="main_comp" localSheetId="8">#REF!</definedName>
    <definedName name="main_comp" localSheetId="5">#REF!</definedName>
    <definedName name="main_comp">#REF!</definedName>
    <definedName name="MAJOR" localSheetId="6">#REF!</definedName>
    <definedName name="MAJOR" localSheetId="7">#REF!</definedName>
    <definedName name="MAJOR" localSheetId="8">#REF!</definedName>
    <definedName name="MAJOR" localSheetId="5">#REF!</definedName>
    <definedName name="MAJOR">#REF!</definedName>
    <definedName name="MAJORFUND" localSheetId="6">#REF!</definedName>
    <definedName name="MAJORFUND" localSheetId="7">#REF!</definedName>
    <definedName name="MAJORFUND" localSheetId="8">#REF!</definedName>
    <definedName name="MAJORFUND" localSheetId="5">#REF!</definedName>
    <definedName name="MAJORFUND">#REF!</definedName>
    <definedName name="MakeUpGPH" localSheetId="6">#REF!</definedName>
    <definedName name="MakeUpGPH" localSheetId="7">#REF!</definedName>
    <definedName name="MakeUpGPH" localSheetId="8">#REF!</definedName>
    <definedName name="MakeUpGPH" localSheetId="5">#REF!</definedName>
    <definedName name="MakeUpGPH">#REF!</definedName>
    <definedName name="Mar06___0" localSheetId="6">[5]Newabstract!#REF!</definedName>
    <definedName name="Mar06___0" localSheetId="7">[6]Newabstract!#REF!</definedName>
    <definedName name="Mar06___0" localSheetId="8">[5]Newabstract!#REF!</definedName>
    <definedName name="Mar06___0" localSheetId="5">[5]Newabstract!#REF!</definedName>
    <definedName name="Mar06___0">[5]Newabstract!#REF!</definedName>
    <definedName name="Mar09___0" localSheetId="6">[5]Newabstract!#REF!</definedName>
    <definedName name="Mar09___0" localSheetId="7">[6]Newabstract!#REF!</definedName>
    <definedName name="Mar09___0" localSheetId="8">[5]Newabstract!#REF!</definedName>
    <definedName name="Mar09___0" localSheetId="5">[5]Newabstract!#REF!</definedName>
    <definedName name="Mar09___0">[5]Newabstract!#REF!</definedName>
    <definedName name="Mar10___0" localSheetId="6">[5]Newabstract!#REF!</definedName>
    <definedName name="Mar10___0" localSheetId="7">[6]Newabstract!#REF!</definedName>
    <definedName name="Mar10___0" localSheetId="8">[5]Newabstract!#REF!</definedName>
    <definedName name="Mar10___0" localSheetId="5">[5]Newabstract!#REF!</definedName>
    <definedName name="Mar10___0">[5]Newabstract!#REF!</definedName>
    <definedName name="Mar11___0" localSheetId="6">[5]Newabstract!#REF!</definedName>
    <definedName name="Mar11___0" localSheetId="7">[6]Newabstract!#REF!</definedName>
    <definedName name="Mar11___0" localSheetId="8">[5]Newabstract!#REF!</definedName>
    <definedName name="Mar11___0" localSheetId="5">[5]Newabstract!#REF!</definedName>
    <definedName name="Mar11___0">[5]Newabstract!#REF!</definedName>
    <definedName name="Mar12___0" localSheetId="6">[5]Newabstract!#REF!</definedName>
    <definedName name="Mar12___0" localSheetId="7">[6]Newabstract!#REF!</definedName>
    <definedName name="Mar12___0" localSheetId="8">[5]Newabstract!#REF!</definedName>
    <definedName name="Mar12___0" localSheetId="5">[5]Newabstract!#REF!</definedName>
    <definedName name="Mar12___0">[5]Newabstract!#REF!</definedName>
    <definedName name="Mar13___0" localSheetId="6">[5]Newabstract!#REF!</definedName>
    <definedName name="Mar13___0" localSheetId="7">[6]Newabstract!#REF!</definedName>
    <definedName name="Mar13___0" localSheetId="8">[5]Newabstract!#REF!</definedName>
    <definedName name="Mar13___0" localSheetId="5">[5]Newabstract!#REF!</definedName>
    <definedName name="Mar13___0">[5]Newabstract!#REF!</definedName>
    <definedName name="Mar16___0" localSheetId="6">[5]Newabstract!#REF!</definedName>
    <definedName name="Mar16___0" localSheetId="7">[6]Newabstract!#REF!</definedName>
    <definedName name="Mar16___0" localSheetId="8">[5]Newabstract!#REF!</definedName>
    <definedName name="Mar16___0" localSheetId="5">[5]Newabstract!#REF!</definedName>
    <definedName name="Mar16___0">[5]Newabstract!#REF!</definedName>
    <definedName name="Mar17___0" localSheetId="6">[5]Newabstract!#REF!</definedName>
    <definedName name="Mar17___0" localSheetId="7">[6]Newabstract!#REF!</definedName>
    <definedName name="Mar17___0" localSheetId="8">[5]Newabstract!#REF!</definedName>
    <definedName name="Mar17___0" localSheetId="5">[5]Newabstract!#REF!</definedName>
    <definedName name="Mar17___0">[5]Newabstract!#REF!</definedName>
    <definedName name="Mar18___0" localSheetId="6">[5]Newabstract!#REF!</definedName>
    <definedName name="Mar18___0" localSheetId="7">[6]Newabstract!#REF!</definedName>
    <definedName name="Mar18___0" localSheetId="8">[5]Newabstract!#REF!</definedName>
    <definedName name="Mar18___0" localSheetId="5">[5]Newabstract!#REF!</definedName>
    <definedName name="Mar18___0">[5]Newabstract!#REF!</definedName>
    <definedName name="Mar19___0" localSheetId="6">[5]Newabstract!#REF!</definedName>
    <definedName name="Mar19___0" localSheetId="7">[6]Newabstract!#REF!</definedName>
    <definedName name="Mar19___0" localSheetId="8">[5]Newabstract!#REF!</definedName>
    <definedName name="Mar19___0" localSheetId="5">[5]Newabstract!#REF!</definedName>
    <definedName name="Mar19___0">[5]Newabstract!#REF!</definedName>
    <definedName name="Mar20___0" localSheetId="6">[5]Newabstract!#REF!</definedName>
    <definedName name="Mar20___0" localSheetId="7">[6]Newabstract!#REF!</definedName>
    <definedName name="Mar20___0" localSheetId="8">[5]Newabstract!#REF!</definedName>
    <definedName name="Mar20___0" localSheetId="5">[5]Newabstract!#REF!</definedName>
    <definedName name="Mar20___0">[5]Newabstract!#REF!</definedName>
    <definedName name="Mar23___0" localSheetId="6">[5]Newabstract!#REF!</definedName>
    <definedName name="Mar23___0" localSheetId="7">[6]Newabstract!#REF!</definedName>
    <definedName name="Mar23___0" localSheetId="8">[5]Newabstract!#REF!</definedName>
    <definedName name="Mar23___0" localSheetId="5">[5]Newabstract!#REF!</definedName>
    <definedName name="Mar23___0">[5]Newabstract!#REF!</definedName>
    <definedName name="Mar24___0" localSheetId="6">[5]Newabstract!#REF!</definedName>
    <definedName name="Mar24___0" localSheetId="7">[6]Newabstract!#REF!</definedName>
    <definedName name="Mar24___0" localSheetId="8">[5]Newabstract!#REF!</definedName>
    <definedName name="Mar24___0" localSheetId="5">[5]Newabstract!#REF!</definedName>
    <definedName name="Mar24___0">[5]Newabstract!#REF!</definedName>
    <definedName name="Mar25___0" localSheetId="6">[5]Newabstract!#REF!</definedName>
    <definedName name="Mar25___0" localSheetId="7">[6]Newabstract!#REF!</definedName>
    <definedName name="Mar25___0" localSheetId="8">[5]Newabstract!#REF!</definedName>
    <definedName name="Mar25___0" localSheetId="5">[5]Newabstract!#REF!</definedName>
    <definedName name="Mar25___0">[5]Newabstract!#REF!</definedName>
    <definedName name="Mar26___0" localSheetId="6">[5]Newabstract!#REF!</definedName>
    <definedName name="Mar26___0" localSheetId="7">[6]Newabstract!#REF!</definedName>
    <definedName name="Mar26___0" localSheetId="8">[5]Newabstract!#REF!</definedName>
    <definedName name="Mar26___0" localSheetId="5">[5]Newabstract!#REF!</definedName>
    <definedName name="Mar26___0">[5]Newabstract!#REF!</definedName>
    <definedName name="Mar27___0" localSheetId="6">[5]Newabstract!#REF!</definedName>
    <definedName name="Mar27___0" localSheetId="7">[6]Newabstract!#REF!</definedName>
    <definedName name="Mar27___0" localSheetId="8">[5]Newabstract!#REF!</definedName>
    <definedName name="Mar27___0" localSheetId="5">[5]Newabstract!#REF!</definedName>
    <definedName name="Mar27___0">[5]Newabstract!#REF!</definedName>
    <definedName name="Mar28___0" localSheetId="6">[5]Newabstract!#REF!</definedName>
    <definedName name="Mar28___0" localSheetId="7">[6]Newabstract!#REF!</definedName>
    <definedName name="Mar28___0" localSheetId="8">[5]Newabstract!#REF!</definedName>
    <definedName name="Mar28___0" localSheetId="5">[5]Newabstract!#REF!</definedName>
    <definedName name="Mar28___0">[5]Newabstract!#REF!</definedName>
    <definedName name="Mar30___0" localSheetId="6">[5]Newabstract!#REF!</definedName>
    <definedName name="Mar30___0" localSheetId="7">[6]Newabstract!#REF!</definedName>
    <definedName name="Mar30___0" localSheetId="8">[5]Newabstract!#REF!</definedName>
    <definedName name="Mar30___0" localSheetId="5">[5]Newabstract!#REF!</definedName>
    <definedName name="Mar30___0">[5]Newabstract!#REF!</definedName>
    <definedName name="Mar31___0" localSheetId="6">[5]Newabstract!#REF!</definedName>
    <definedName name="Mar31___0" localSheetId="7">[6]Newabstract!#REF!</definedName>
    <definedName name="Mar31___0" localSheetId="8">[5]Newabstract!#REF!</definedName>
    <definedName name="Mar31___0" localSheetId="5">[5]Newabstract!#REF!</definedName>
    <definedName name="Mar31___0">[5]Newabstract!#REF!</definedName>
    <definedName name="march" localSheetId="6">#REF!</definedName>
    <definedName name="march" localSheetId="7">#REF!</definedName>
    <definedName name="march" localSheetId="8">#REF!</definedName>
    <definedName name="march" localSheetId="5">#REF!</definedName>
    <definedName name="march">#REF!</definedName>
    <definedName name="MARDATA?" localSheetId="6">#REF!</definedName>
    <definedName name="MARDATA?" localSheetId="7">#REF!</definedName>
    <definedName name="MARDATA?" localSheetId="8">#REF!</definedName>
    <definedName name="MARDATA?" localSheetId="5">#REF!</definedName>
    <definedName name="MARDATA?">#REF!</definedName>
    <definedName name="margin" localSheetId="7">[45]Wkgs!$J$275</definedName>
    <definedName name="margin">[46]Wkgs!$J$275</definedName>
    <definedName name="Margin_Rohini" localSheetId="6">#REF!</definedName>
    <definedName name="Margin_Rohini" localSheetId="7">#REF!</definedName>
    <definedName name="Margin_Rohini" localSheetId="8">#REF!</definedName>
    <definedName name="Margin_Rohini" localSheetId="5">#REF!</definedName>
    <definedName name="Margin_Rohini">#REF!</definedName>
    <definedName name="MAT" localSheetId="6">#REF!</definedName>
    <definedName name="MAT" localSheetId="7">#REF!</definedName>
    <definedName name="MAT" localSheetId="8">#REF!</definedName>
    <definedName name="MAT" localSheetId="5">#REF!</definedName>
    <definedName name="MAT">#REF!</definedName>
    <definedName name="Max" localSheetId="6">[47]Assumptions!#REF!</definedName>
    <definedName name="Max" localSheetId="7">[46]Assumptions!#REF!</definedName>
    <definedName name="Max" localSheetId="8">[47]Assumptions!#REF!</definedName>
    <definedName name="Max" localSheetId="5">[47]Assumptions!#REF!</definedName>
    <definedName name="Max">[47]Assumptions!#REF!</definedName>
    <definedName name="may" localSheetId="6">#REF!</definedName>
    <definedName name="may" localSheetId="7">#REF!</definedName>
    <definedName name="may" localSheetId="8">#REF!</definedName>
    <definedName name="may" localSheetId="5">#REF!</definedName>
    <definedName name="may">#REF!</definedName>
    <definedName name="MAY_03_NEW" localSheetId="6">#REF!</definedName>
    <definedName name="MAY_03_NEW" localSheetId="7">#REF!</definedName>
    <definedName name="MAY_03_NEW" localSheetId="8">#REF!</definedName>
    <definedName name="MAY_03_NEW" localSheetId="5">#REF!</definedName>
    <definedName name="MAY_03_NEW">#REF!</definedName>
    <definedName name="MAYDATA?" localSheetId="6">#REF!</definedName>
    <definedName name="MAYDATA?" localSheetId="7">#REF!</definedName>
    <definedName name="MAYDATA?" localSheetId="8">#REF!</definedName>
    <definedName name="MAYDATA?" localSheetId="5">#REF!</definedName>
    <definedName name="MAYDATA?">#REF!</definedName>
    <definedName name="mbnr" localSheetId="6">#REF!</definedName>
    <definedName name="mbnr" localSheetId="7">#REF!</definedName>
    <definedName name="mbnr" localSheetId="8">#REF!</definedName>
    <definedName name="mbnr" localSheetId="5">#REF!</definedName>
    <definedName name="mbnr">#REF!</definedName>
    <definedName name="mdk" localSheetId="6">#REF!</definedName>
    <definedName name="mdk" localSheetId="7">#REF!</definedName>
    <definedName name="mdk" localSheetId="8">#REF!</definedName>
    <definedName name="mdk" localSheetId="5">#REF!</definedName>
    <definedName name="mdk">#REF!</definedName>
    <definedName name="Medical" localSheetId="6">#REF!</definedName>
    <definedName name="Medical" localSheetId="7">#REF!</definedName>
    <definedName name="Medical" localSheetId="8">#REF!</definedName>
    <definedName name="Medical" localSheetId="5">#REF!</definedName>
    <definedName name="Medical">#REF!</definedName>
    <definedName name="meter.sale" localSheetId="6">#REF!</definedName>
    <definedName name="meter.sale" localSheetId="7">#REF!</definedName>
    <definedName name="meter.sale" localSheetId="8">#REF!</definedName>
    <definedName name="meter.sale" localSheetId="5">#REF!</definedName>
    <definedName name="meter.sale">#REF!</definedName>
    <definedName name="meter.sales" localSheetId="6">#REF!</definedName>
    <definedName name="meter.sales" localSheetId="7">#REF!</definedName>
    <definedName name="meter.sales" localSheetId="8">#REF!</definedName>
    <definedName name="meter.sales" localSheetId="5">#REF!</definedName>
    <definedName name="meter.sales">#REF!</definedName>
    <definedName name="mhq" localSheetId="6" hidden="1">{"pl_t&amp;d",#N/A,FALSE,"p&amp;l_t&amp;D_01_02 (2)"}</definedName>
    <definedName name="mhq" localSheetId="7" hidden="1">{"pl_t&amp;d",#N/A,FALSE,"p&amp;l_t&amp;D_01_02 (2)"}</definedName>
    <definedName name="mhq" localSheetId="8" hidden="1">{"pl_t&amp;d",#N/A,FALSE,"p&amp;l_t&amp;D_01_02 (2)"}</definedName>
    <definedName name="mhq" hidden="1">{"pl_t&amp;d",#N/A,FALSE,"p&amp;l_t&amp;D_01_02 (2)"}</definedName>
    <definedName name="millions" localSheetId="7">[47]Inputs!$B$10</definedName>
    <definedName name="millions">[48]Inputs!$B$10</definedName>
    <definedName name="mlvjkavf" localSheetId="6">#REF!</definedName>
    <definedName name="mlvjkavf" localSheetId="7">#REF!</definedName>
    <definedName name="mlvjkavf" localSheetId="8">#REF!</definedName>
    <definedName name="mlvjkavf" localSheetId="5">#REF!</definedName>
    <definedName name="mlvjkavf">#REF!</definedName>
    <definedName name="MM" localSheetId="6" hidden="1">{"pl_t&amp;d",#N/A,FALSE,"p&amp;l_t&amp;D_01_02 (2)"}</definedName>
    <definedName name="MM" localSheetId="7" hidden="1">{"pl_t&amp;d",#N/A,FALSE,"p&amp;l_t&amp;D_01_02 (2)"}</definedName>
    <definedName name="MM" localSheetId="8" hidden="1">{"pl_t&amp;d",#N/A,FALSE,"p&amp;l_t&amp;D_01_02 (2)"}</definedName>
    <definedName name="MM" hidden="1">{"pl_t&amp;d",#N/A,FALSE,"p&amp;l_t&amp;D_01_02 (2)"}</definedName>
    <definedName name="MMLB_SO_DECEMBE" localSheetId="6">#REF!</definedName>
    <definedName name="MMLB_SO_DECEMBE" localSheetId="7">#REF!</definedName>
    <definedName name="MMLB_SO_DECEMBE" localSheetId="8">#REF!</definedName>
    <definedName name="MMLB_SO_DECEMBE" localSheetId="5">#REF!</definedName>
    <definedName name="MMLB_SO_DECEMBE">#REF!</definedName>
    <definedName name="MMLB_SO_FEBRUAR" localSheetId="6">#REF!</definedName>
    <definedName name="MMLB_SO_FEBRUAR" localSheetId="7">#REF!</definedName>
    <definedName name="MMLB_SO_FEBRUAR" localSheetId="8">#REF!</definedName>
    <definedName name="MMLB_SO_FEBRUAR" localSheetId="5">#REF!</definedName>
    <definedName name="MMLB_SO_FEBRUAR">#REF!</definedName>
    <definedName name="MMLB_SO_JANUARY" localSheetId="6">#REF!</definedName>
    <definedName name="MMLB_SO_JANUARY" localSheetId="7">#REF!</definedName>
    <definedName name="MMLB_SO_JANUARY" localSheetId="8">#REF!</definedName>
    <definedName name="MMLB_SO_JANUARY" localSheetId="5">#REF!</definedName>
    <definedName name="MMLB_SO_JANUARY">#REF!</definedName>
    <definedName name="MMLB_SO_NOVEMBE" localSheetId="6">#REF!</definedName>
    <definedName name="MMLB_SO_NOVEMBE" localSheetId="7">#REF!</definedName>
    <definedName name="MMLB_SO_NOVEMBE" localSheetId="8">#REF!</definedName>
    <definedName name="MMLB_SO_NOVEMBE" localSheetId="5">#REF!</definedName>
    <definedName name="MMLB_SO_NOVEMBE">#REF!</definedName>
    <definedName name="MMLB_SO_OCTOBER" localSheetId="6">#REF!</definedName>
    <definedName name="MMLB_SO_OCTOBER" localSheetId="7">#REF!</definedName>
    <definedName name="MMLB_SO_OCTOBER" localSheetId="8">#REF!</definedName>
    <definedName name="MMLB_SO_OCTOBER" localSheetId="5">#REF!</definedName>
    <definedName name="MMLB_SO_OCTOBER">#REF!</definedName>
    <definedName name="MMLB_SO_SEPTEMB" localSheetId="6">#REF!</definedName>
    <definedName name="MMLB_SO_SEPTEMB" localSheetId="7">#REF!</definedName>
    <definedName name="MMLB_SO_SEPTEMB" localSheetId="8">#REF!</definedName>
    <definedName name="MMLB_SO_SEPTEMB" localSheetId="5">#REF!</definedName>
    <definedName name="MMLB_SO_SEPTEMB">#REF!</definedName>
    <definedName name="MMLB_SOLD_ANNUA" localSheetId="6">#REF!</definedName>
    <definedName name="MMLB_SOLD_ANNUA" localSheetId="7">#REF!</definedName>
    <definedName name="MMLB_SOLD_ANNUA" localSheetId="8">#REF!</definedName>
    <definedName name="MMLB_SOLD_ANNUA" localSheetId="5">#REF!</definedName>
    <definedName name="MMLB_SOLD_ANNUA">#REF!</definedName>
    <definedName name="MMLB_SOLD_APRIL" localSheetId="6">#REF!</definedName>
    <definedName name="MMLB_SOLD_APRIL" localSheetId="7">#REF!</definedName>
    <definedName name="MMLB_SOLD_APRIL" localSheetId="8">#REF!</definedName>
    <definedName name="MMLB_SOLD_APRIL" localSheetId="5">#REF!</definedName>
    <definedName name="MMLB_SOLD_APRIL">#REF!</definedName>
    <definedName name="MMLB_SOLD_AUGUS" localSheetId="6">#REF!</definedName>
    <definedName name="MMLB_SOLD_AUGUS" localSheetId="7">#REF!</definedName>
    <definedName name="MMLB_SOLD_AUGUS" localSheetId="8">#REF!</definedName>
    <definedName name="MMLB_SOLD_AUGUS" localSheetId="5">#REF!</definedName>
    <definedName name="MMLB_SOLD_AUGUS">#REF!</definedName>
    <definedName name="MMLB_SOLD_JULY" localSheetId="6">#REF!</definedName>
    <definedName name="MMLB_SOLD_JULY" localSheetId="7">#REF!</definedName>
    <definedName name="MMLB_SOLD_JULY" localSheetId="8">#REF!</definedName>
    <definedName name="MMLB_SOLD_JULY" localSheetId="5">#REF!</definedName>
    <definedName name="MMLB_SOLD_JULY">#REF!</definedName>
    <definedName name="MMLB_SOLD_JUNE" localSheetId="6">#REF!</definedName>
    <definedName name="MMLB_SOLD_JUNE" localSheetId="7">#REF!</definedName>
    <definedName name="MMLB_SOLD_JUNE" localSheetId="8">#REF!</definedName>
    <definedName name="MMLB_SOLD_JUNE" localSheetId="5">#REF!</definedName>
    <definedName name="MMLB_SOLD_JUNE">#REF!</definedName>
    <definedName name="MMLB_SOLD_MARCH" localSheetId="6">#REF!</definedName>
    <definedName name="MMLB_SOLD_MARCH" localSheetId="7">#REF!</definedName>
    <definedName name="MMLB_SOLD_MARCH" localSheetId="8">#REF!</definedName>
    <definedName name="MMLB_SOLD_MARCH" localSheetId="5">#REF!</definedName>
    <definedName name="MMLB_SOLD_MARCH">#REF!</definedName>
    <definedName name="MMLB_SOLD_MAY" localSheetId="6">#REF!</definedName>
    <definedName name="MMLB_SOLD_MAY" localSheetId="7">#REF!</definedName>
    <definedName name="MMLB_SOLD_MAY" localSheetId="8">#REF!</definedName>
    <definedName name="MMLB_SOLD_MAY" localSheetId="5">#REF!</definedName>
    <definedName name="MMLB_SOLD_MAY">#REF!</definedName>
    <definedName name="mmm" localSheetId="6" hidden="1">{"pl_t&amp;d",#N/A,FALSE,"p&amp;l_t&amp;D_01_02 (2)"}</definedName>
    <definedName name="mmm" localSheetId="7" hidden="1">{"pl_t&amp;d",#N/A,FALSE,"p&amp;l_t&amp;D_01_02 (2)"}</definedName>
    <definedName name="mmm" localSheetId="8" hidden="1">{"pl_t&amp;d",#N/A,FALSE,"p&amp;l_t&amp;D_01_02 (2)"}</definedName>
    <definedName name="mmm" hidden="1">{"pl_t&amp;d",#N/A,FALSE,"p&amp;l_t&amp;D_01_02 (2)"}</definedName>
    <definedName name="mmmm" localSheetId="6" hidden="1">{"pl_t&amp;d",#N/A,FALSE,"p&amp;l_t&amp;D_01_02 (2)"}</definedName>
    <definedName name="mmmm" localSheetId="7" hidden="1">{"pl_t&amp;d",#N/A,FALSE,"p&amp;l_t&amp;D_01_02 (2)"}</definedName>
    <definedName name="mmmm" localSheetId="8" hidden="1">{"pl_t&amp;d",#N/A,FALSE,"p&amp;l_t&amp;D_01_02 (2)"}</definedName>
    <definedName name="mmmm" hidden="1">{"pl_t&amp;d",#N/A,FALSE,"p&amp;l_t&amp;D_01_02 (2)"}</definedName>
    <definedName name="mnnnn" localSheetId="6">#REF!</definedName>
    <definedName name="mnnnn" localSheetId="7">#REF!</definedName>
    <definedName name="mnnnn" localSheetId="8">#REF!</definedName>
    <definedName name="mnnnn" localSheetId="5">#REF!</definedName>
    <definedName name="mnnnn">#REF!</definedName>
    <definedName name="Month" localSheetId="7">[23]RevenueInput!$C$2</definedName>
    <definedName name="Month">[24]RevenueInput!$C$2</definedName>
    <definedName name="monthlist" localSheetId="6">#REF!</definedName>
    <definedName name="monthlist" localSheetId="7">#REF!</definedName>
    <definedName name="monthlist" localSheetId="8">#REF!</definedName>
    <definedName name="monthlist" localSheetId="5">#REF!</definedName>
    <definedName name="monthlist">#REF!</definedName>
    <definedName name="monthnumber" localSheetId="6">#REF!</definedName>
    <definedName name="monthnumber" localSheetId="7">#REF!</definedName>
    <definedName name="monthnumber" localSheetId="8">#REF!</definedName>
    <definedName name="monthnumber" localSheetId="5">#REF!</definedName>
    <definedName name="monthnumber">#REF!</definedName>
    <definedName name="mp" localSheetId="6" hidden="1">{"pl_t&amp;d",#N/A,FALSE,"p&amp;l_t&amp;D_01_02 (2)"}</definedName>
    <definedName name="mp" localSheetId="7" hidden="1">{"pl_t&amp;d",#N/A,FALSE,"p&amp;l_t&amp;D_01_02 (2)"}</definedName>
    <definedName name="mp" localSheetId="8" hidden="1">{"pl_t&amp;d",#N/A,FALSE,"p&amp;l_t&amp;D_01_02 (2)"}</definedName>
    <definedName name="mp" hidden="1">{"pl_t&amp;d",#N/A,FALSE,"p&amp;l_t&amp;D_01_02 (2)"}</definedName>
    <definedName name="mtg." localSheetId="6" hidden="1">{"pl_t&amp;d",#N/A,FALSE,"p&amp;l_t&amp;D_01_02 (2)"}</definedName>
    <definedName name="mtg." localSheetId="7" hidden="1">{"pl_t&amp;d",#N/A,FALSE,"p&amp;l_t&amp;D_01_02 (2)"}</definedName>
    <definedName name="mtg." localSheetId="8" hidden="1">{"pl_t&amp;d",#N/A,FALSE,"p&amp;l_t&amp;D_01_02 (2)"}</definedName>
    <definedName name="mtg." hidden="1">{"pl_t&amp;d",#N/A,FALSE,"p&amp;l_t&amp;D_01_02 (2)"}</definedName>
    <definedName name="mtr.06.05" localSheetId="6">#REF!</definedName>
    <definedName name="mtr.06.05" localSheetId="7">#REF!</definedName>
    <definedName name="mtr.06.05" localSheetId="8">#REF!</definedName>
    <definedName name="mtr.06.05" localSheetId="5">#REF!</definedName>
    <definedName name="mtr.06.05">#REF!</definedName>
    <definedName name="MTR.SALE2" localSheetId="6">#REF!</definedName>
    <definedName name="MTR.SALE2" localSheetId="7">#REF!</definedName>
    <definedName name="MTR.SALE2" localSheetId="8">#REF!</definedName>
    <definedName name="MTR.SALE2" localSheetId="5">#REF!</definedName>
    <definedName name="MTR.SALE2">#REF!</definedName>
    <definedName name="MU" localSheetId="6">#REF!</definedName>
    <definedName name="MU" localSheetId="7">#REF!</definedName>
    <definedName name="MU" localSheetId="8">#REF!</definedName>
    <definedName name="MU" localSheetId="5">#REF!</definedName>
    <definedName name="MU">#REF!</definedName>
    <definedName name="MVIns" localSheetId="6">#REF!</definedName>
    <definedName name="MVIns" localSheetId="7">#REF!</definedName>
    <definedName name="MVIns" localSheetId="8">#REF!</definedName>
    <definedName name="MVIns" localSheetId="5">#REF!</definedName>
    <definedName name="MVIns">#REF!</definedName>
    <definedName name="MVMaint" localSheetId="6">#REF!</definedName>
    <definedName name="MVMaint" localSheetId="7">#REF!</definedName>
    <definedName name="MVMaint" localSheetId="8">#REF!</definedName>
    <definedName name="MVMaint" localSheetId="5">#REF!</definedName>
    <definedName name="MVMaint">#REF!</definedName>
    <definedName name="MWScale" localSheetId="6">#REF!</definedName>
    <definedName name="MWScale" localSheetId="7">#REF!</definedName>
    <definedName name="MWScale" localSheetId="8">#REF!</definedName>
    <definedName name="MWScale" localSheetId="5">#REF!</definedName>
    <definedName name="MWScale">#REF!</definedName>
    <definedName name="n" localSheetId="6" hidden="1">{"pl_t&amp;d",#N/A,FALSE,"p&amp;l_t&amp;D_01_02 (2)"}</definedName>
    <definedName name="n" localSheetId="7" hidden="1">{"pl_t&amp;d",#N/A,FALSE,"p&amp;l_t&amp;D_01_02 (2)"}</definedName>
    <definedName name="n" localSheetId="8" hidden="1">{"pl_t&amp;d",#N/A,FALSE,"p&amp;l_t&amp;D_01_02 (2)"}</definedName>
    <definedName name="n" hidden="1">{"pl_t&amp;d",#N/A,FALSE,"p&amp;l_t&amp;D_01_02 (2)"}</definedName>
    <definedName name="na" localSheetId="6" hidden="1">{"pl_t&amp;d",#N/A,FALSE,"p&amp;l_t&amp;D_01_02 (2)"}</definedName>
    <definedName name="na" localSheetId="7" hidden="1">{"pl_t&amp;d",#N/A,FALSE,"p&amp;l_t&amp;D_01_02 (2)"}</definedName>
    <definedName name="na" localSheetId="8" hidden="1">{"pl_t&amp;d",#N/A,FALSE,"p&amp;l_t&amp;D_01_02 (2)"}</definedName>
    <definedName name="na" hidden="1">{"pl_t&amp;d",#N/A,FALSE,"p&amp;l_t&amp;D_01_02 (2)"}</definedName>
    <definedName name="naba" localSheetId="6" hidden="1">{"'Sheet1'!$A$4386:$N$4591"}</definedName>
    <definedName name="naba" localSheetId="7" hidden="1">{"'Sheet1'!$A$4386:$N$4591"}</definedName>
    <definedName name="naba" localSheetId="8" hidden="1">{"'Sheet1'!$A$4386:$N$4591"}</definedName>
    <definedName name="naba" hidden="1">{"'Sheet1'!$A$4386:$N$4591"}</definedName>
    <definedName name="NAME" localSheetId="6">#REF!</definedName>
    <definedName name="NAME" localSheetId="7">#REF!</definedName>
    <definedName name="NAME" localSheetId="8">#REF!</definedName>
    <definedName name="NAME" localSheetId="5">#REF!</definedName>
    <definedName name="NAME">#REF!</definedName>
    <definedName name="nbg" localSheetId="6" hidden="1">{"pl_t&amp;d",#N/A,FALSE,"p&amp;l_t&amp;D_01_02 (2)"}</definedName>
    <definedName name="nbg" localSheetId="7" hidden="1">{"pl_t&amp;d",#N/A,FALSE,"p&amp;l_t&amp;D_01_02 (2)"}</definedName>
    <definedName name="nbg" localSheetId="8" hidden="1">{"pl_t&amp;d",#N/A,FALSE,"p&amp;l_t&amp;D_01_02 (2)"}</definedName>
    <definedName name="nbg" hidden="1">{"pl_t&amp;d",#N/A,FALSE,"p&amp;l_t&amp;D_01_02 (2)"}</definedName>
    <definedName name="Neel" localSheetId="6">#REF!</definedName>
    <definedName name="Neel" localSheetId="7">#REF!</definedName>
    <definedName name="Neel" localSheetId="8">#REF!</definedName>
    <definedName name="Neel" localSheetId="5">#REF!</definedName>
    <definedName name="Neel">#REF!</definedName>
    <definedName name="Neel_M" localSheetId="6">#REF!</definedName>
    <definedName name="Neel_M" localSheetId="7">#REF!</definedName>
    <definedName name="Neel_M" localSheetId="8">#REF!</definedName>
    <definedName name="Neel_M" localSheetId="5">#REF!</definedName>
    <definedName name="Neel_M">#REF!</definedName>
    <definedName name="Neel_Metal_Products_Limited" localSheetId="6">#REF!</definedName>
    <definedName name="Neel_Metal_Products_Limited" localSheetId="7">#REF!</definedName>
    <definedName name="Neel_Metal_Products_Limited" localSheetId="8">#REF!</definedName>
    <definedName name="Neel_Metal_Products_Limited" localSheetId="5">#REF!</definedName>
    <definedName name="Neel_Metal_Products_Limited">#REF!</definedName>
    <definedName name="NEUC" localSheetId="6">#REF!</definedName>
    <definedName name="NEUC" localSheetId="7">#REF!</definedName>
    <definedName name="NEUC" localSheetId="8">#REF!</definedName>
    <definedName name="NEUC" localSheetId="5">#REF!</definedName>
    <definedName name="NEUC">#REF!</definedName>
    <definedName name="NEUCHATEL" localSheetId="6">#REF!</definedName>
    <definedName name="NEUCHATEL" localSheetId="7">#REF!</definedName>
    <definedName name="NEUCHATEL" localSheetId="8">#REF!</definedName>
    <definedName name="NEUCHATEL" localSheetId="5">#REF!</definedName>
    <definedName name="NEUCHATEL">#REF!</definedName>
    <definedName name="new" localSheetId="6" hidden="1">{"pl_t&amp;d",#N/A,FALSE,"p&amp;l_t&amp;D_01_02 (2)"}</definedName>
    <definedName name="new" localSheetId="7" hidden="1">{"pl_t&amp;d",#N/A,FALSE,"p&amp;l_t&amp;D_01_02 (2)"}</definedName>
    <definedName name="new" localSheetId="8" hidden="1">{"pl_t&amp;d",#N/A,FALSE,"p&amp;l_t&amp;D_01_02 (2)"}</definedName>
    <definedName name="new" hidden="1">{"pl_t&amp;d",#N/A,FALSE,"p&amp;l_t&amp;D_01_02 (2)"}</definedName>
    <definedName name="newack2" localSheetId="6">#REF!</definedName>
    <definedName name="newack2" localSheetId="7">#REF!</definedName>
    <definedName name="newack2" localSheetId="8">#REF!</definedName>
    <definedName name="newack2" localSheetId="5">#REF!</definedName>
    <definedName name="newack2">#REF!</definedName>
    <definedName name="Newspaper" localSheetId="6">#REF!</definedName>
    <definedName name="Newspaper" localSheetId="7">#REF!</definedName>
    <definedName name="Newspaper" localSheetId="8">#REF!</definedName>
    <definedName name="Newspaper" localSheetId="5">#REF!</definedName>
    <definedName name="Newspaper">#REF!</definedName>
    <definedName name="newtrial" localSheetId="7">[20]Trial!$A:$IV</definedName>
    <definedName name="newtrial">[21]Trial!$A:$IV</definedName>
    <definedName name="NEWYORK" localSheetId="6">#REF!</definedName>
    <definedName name="NEWYORK" localSheetId="7">#REF!</definedName>
    <definedName name="NEWYORK" localSheetId="8">#REF!</definedName>
    <definedName name="NEWYORK" localSheetId="5">#REF!</definedName>
    <definedName name="NEWYORK">#REF!</definedName>
    <definedName name="NEWYORKA" localSheetId="6">#REF!</definedName>
    <definedName name="NEWYORKA" localSheetId="7">#REF!</definedName>
    <definedName name="NEWYORKA" localSheetId="8">#REF!</definedName>
    <definedName name="NEWYORKA" localSheetId="5">#REF!</definedName>
    <definedName name="NEWYORKA">#REF!</definedName>
    <definedName name="nghnghnn" localSheetId="6">#REF!</definedName>
    <definedName name="nghnghnn" localSheetId="7">#REF!</definedName>
    <definedName name="nghnghnn" localSheetId="8">#REF!</definedName>
    <definedName name="nghnghnn" localSheetId="5">#REF!</definedName>
    <definedName name="nghnghnn">#REF!</definedName>
    <definedName name="ngl" localSheetId="6">#REF!</definedName>
    <definedName name="ngl" localSheetId="7">#REF!</definedName>
    <definedName name="ngl" localSheetId="8">#REF!</definedName>
    <definedName name="ngl" localSheetId="5">#REF!</definedName>
    <definedName name="ngl">#REF!</definedName>
    <definedName name="nihar" localSheetId="6">Scheduled_Payment+Extra_Payment</definedName>
    <definedName name="nihar" localSheetId="7">Scheduled_Payment+Extra_Payment</definedName>
    <definedName name="nihar" localSheetId="8">Scheduled_Payment+Extra_Payment</definedName>
    <definedName name="nihar" localSheetId="5">Scheduled_Payment+Extra_Payment</definedName>
    <definedName name="nihar">Scheduled_Payment+Extra_Payment</definedName>
    <definedName name="nkjhyioh" localSheetId="6" hidden="1">{"'Sheet1'!$A$4386:$N$4591"}</definedName>
    <definedName name="nkjhyioh" localSheetId="7" hidden="1">{"'Sheet1'!$A$4386:$N$4591"}</definedName>
    <definedName name="nkjhyioh" localSheetId="8" hidden="1">{"'Sheet1'!$A$4386:$N$4591"}</definedName>
    <definedName name="nkjhyioh" hidden="1">{"'Sheet1'!$A$4386:$N$4591"}</definedName>
    <definedName name="nlg" localSheetId="6">#REF!</definedName>
    <definedName name="nlg" localSheetId="7">#REF!</definedName>
    <definedName name="nlg" localSheetId="8">#REF!</definedName>
    <definedName name="nlg" localSheetId="5">#REF!</definedName>
    <definedName name="nlg">#REF!</definedName>
    <definedName name="nlv" localSheetId="6">#REF!</definedName>
    <definedName name="nlv" localSheetId="7">#REF!</definedName>
    <definedName name="nlv" localSheetId="8">#REF!</definedName>
    <definedName name="nlv" localSheetId="5">#REF!</definedName>
    <definedName name="nlv">#REF!</definedName>
    <definedName name="nlxkcvjpdos" localSheetId="6">#REF!</definedName>
    <definedName name="nlxkcvjpdos" localSheetId="7">#REF!</definedName>
    <definedName name="nlxkcvjpdos" localSheetId="8">#REF!</definedName>
    <definedName name="nlxkcvjpdos" localSheetId="5">#REF!</definedName>
    <definedName name="nlxkcvjpdos">#REF!</definedName>
    <definedName name="nmlkvj" localSheetId="6">#REF!</definedName>
    <definedName name="nmlkvj" localSheetId="7">#REF!</definedName>
    <definedName name="nmlkvj" localSheetId="8">#REF!</definedName>
    <definedName name="nmlkvj" localSheetId="5">#REF!</definedName>
    <definedName name="nmlkvj">#REF!</definedName>
    <definedName name="nmlnlsv" localSheetId="6">#REF!</definedName>
    <definedName name="nmlnlsv" localSheetId="7">#REF!</definedName>
    <definedName name="nmlnlsv" localSheetId="8">#REF!</definedName>
    <definedName name="nmlnlsv" localSheetId="5">#REF!</definedName>
    <definedName name="nmlnlsv">#REF!</definedName>
    <definedName name="NMWH_ANNUAL" localSheetId="6">#REF!</definedName>
    <definedName name="NMWH_ANNUAL" localSheetId="7">#REF!</definedName>
    <definedName name="NMWH_ANNUAL" localSheetId="8">#REF!</definedName>
    <definedName name="NMWH_ANNUAL" localSheetId="5">#REF!</definedName>
    <definedName name="NMWH_ANNUAL">#REF!</definedName>
    <definedName name="NMWH_APRIL" localSheetId="6">#REF!</definedName>
    <definedName name="NMWH_APRIL" localSheetId="7">#REF!</definedName>
    <definedName name="NMWH_APRIL" localSheetId="8">#REF!</definedName>
    <definedName name="NMWH_APRIL" localSheetId="5">#REF!</definedName>
    <definedName name="NMWH_APRIL">#REF!</definedName>
    <definedName name="NMWH_AUGUST" localSheetId="6">#REF!</definedName>
    <definedName name="NMWH_AUGUST" localSheetId="7">#REF!</definedName>
    <definedName name="NMWH_AUGUST" localSheetId="8">#REF!</definedName>
    <definedName name="NMWH_AUGUST" localSheetId="5">#REF!</definedName>
    <definedName name="NMWH_AUGUST">#REF!</definedName>
    <definedName name="NMWH_DECEMBER" localSheetId="6">#REF!</definedName>
    <definedName name="NMWH_DECEMBER" localSheetId="7">#REF!</definedName>
    <definedName name="NMWH_DECEMBER" localSheetId="8">#REF!</definedName>
    <definedName name="NMWH_DECEMBER" localSheetId="5">#REF!</definedName>
    <definedName name="NMWH_DECEMBER">#REF!</definedName>
    <definedName name="NMWH_FEBRUARY" localSheetId="6">#REF!</definedName>
    <definedName name="NMWH_FEBRUARY" localSheetId="7">#REF!</definedName>
    <definedName name="NMWH_FEBRUARY" localSheetId="8">#REF!</definedName>
    <definedName name="NMWH_FEBRUARY" localSheetId="5">#REF!</definedName>
    <definedName name="NMWH_FEBRUARY">#REF!</definedName>
    <definedName name="NMWH_JANUARY" localSheetId="6">#REF!</definedName>
    <definedName name="NMWH_JANUARY" localSheetId="7">#REF!</definedName>
    <definedName name="NMWH_JANUARY" localSheetId="8">#REF!</definedName>
    <definedName name="NMWH_JANUARY" localSheetId="5">#REF!</definedName>
    <definedName name="NMWH_JANUARY">#REF!</definedName>
    <definedName name="NMWH_JULY" localSheetId="6">#REF!</definedName>
    <definedName name="NMWH_JULY" localSheetId="7">#REF!</definedName>
    <definedName name="NMWH_JULY" localSheetId="8">#REF!</definedName>
    <definedName name="NMWH_JULY" localSheetId="5">#REF!</definedName>
    <definedName name="NMWH_JULY">#REF!</definedName>
    <definedName name="NMWH_JUNE" localSheetId="6">#REF!</definedName>
    <definedName name="NMWH_JUNE" localSheetId="7">#REF!</definedName>
    <definedName name="NMWH_JUNE" localSheetId="8">#REF!</definedName>
    <definedName name="NMWH_JUNE" localSheetId="5">#REF!</definedName>
    <definedName name="NMWH_JUNE">#REF!</definedName>
    <definedName name="NMWH_MARCH" localSheetId="6">#REF!</definedName>
    <definedName name="NMWH_MARCH" localSheetId="7">#REF!</definedName>
    <definedName name="NMWH_MARCH" localSheetId="8">#REF!</definedName>
    <definedName name="NMWH_MARCH" localSheetId="5">#REF!</definedName>
    <definedName name="NMWH_MARCH">#REF!</definedName>
    <definedName name="NMWH_MAY" localSheetId="6">#REF!</definedName>
    <definedName name="NMWH_MAY" localSheetId="7">#REF!</definedName>
    <definedName name="NMWH_MAY" localSheetId="8">#REF!</definedName>
    <definedName name="NMWH_MAY" localSheetId="5">#REF!</definedName>
    <definedName name="NMWH_MAY">#REF!</definedName>
    <definedName name="NMWH_NOVEMBER" localSheetId="6">#REF!</definedName>
    <definedName name="NMWH_NOVEMBER" localSheetId="7">#REF!</definedName>
    <definedName name="NMWH_NOVEMBER" localSheetId="8">#REF!</definedName>
    <definedName name="NMWH_NOVEMBER" localSheetId="5">#REF!</definedName>
    <definedName name="NMWH_NOVEMBER">#REF!</definedName>
    <definedName name="NMWH_OCTOBER" localSheetId="6">#REF!</definedName>
    <definedName name="NMWH_OCTOBER" localSheetId="7">#REF!</definedName>
    <definedName name="NMWH_OCTOBER" localSheetId="8">#REF!</definedName>
    <definedName name="NMWH_OCTOBER" localSheetId="5">#REF!</definedName>
    <definedName name="NMWH_OCTOBER">#REF!</definedName>
    <definedName name="NMWH_SEPTEMBER" localSheetId="6">#REF!</definedName>
    <definedName name="NMWH_SEPTEMBER" localSheetId="7">#REF!</definedName>
    <definedName name="NMWH_SEPTEMBER" localSheetId="8">#REF!</definedName>
    <definedName name="NMWH_SEPTEMBER" localSheetId="5">#REF!</definedName>
    <definedName name="NMWH_SEPTEMBER">#REF!</definedName>
    <definedName name="nn" localSheetId="6" hidden="1">{"pl_t&amp;d",#N/A,FALSE,"p&amp;l_t&amp;D_01_02 (2)"}</definedName>
    <definedName name="nn" localSheetId="7" hidden="1">{"pl_t&amp;d",#N/A,FALSE,"p&amp;l_t&amp;D_01_02 (2)"}</definedName>
    <definedName name="nn" localSheetId="8" hidden="1">{"pl_t&amp;d",#N/A,FALSE,"p&amp;l_t&amp;D_01_02 (2)"}</definedName>
    <definedName name="nn" hidden="1">{"pl_t&amp;d",#N/A,FALSE,"p&amp;l_t&amp;D_01_02 (2)"}</definedName>
    <definedName name="nnn" localSheetId="6">#REF!</definedName>
    <definedName name="nnn" localSheetId="7">#REF!</definedName>
    <definedName name="nnn" localSheetId="8">#REF!</definedName>
    <definedName name="nnn" localSheetId="5">#REF!</definedName>
    <definedName name="nnn">#REF!</definedName>
    <definedName name="no" localSheetId="6" hidden="1">{"pl_t&amp;d",#N/A,FALSE,"p&amp;l_t&amp;D_01_02 (2)"}</definedName>
    <definedName name="no" localSheetId="7" hidden="1">{"pl_t&amp;d",#N/A,FALSE,"p&amp;l_t&amp;D_01_02 (2)"}</definedName>
    <definedName name="no" localSheetId="8" hidden="1">{"pl_t&amp;d",#N/A,FALSE,"p&amp;l_t&amp;D_01_02 (2)"}</definedName>
    <definedName name="no" hidden="1">{"pl_t&amp;d",#N/A,FALSE,"p&amp;l_t&amp;D_01_02 (2)"}</definedName>
    <definedName name="NonDom" localSheetId="6">#REF!</definedName>
    <definedName name="NonDom" localSheetId="7">#REF!</definedName>
    <definedName name="NonDom" localSheetId="8">#REF!</definedName>
    <definedName name="NonDom" localSheetId="5">#REF!</definedName>
    <definedName name="NonDom">#REF!</definedName>
    <definedName name="nonfree" localSheetId="6" hidden="1">{"pl_t&amp;d",#N/A,FALSE,"p&amp;l_t&amp;D_01_02 (2)"}</definedName>
    <definedName name="nonfree" localSheetId="7" hidden="1">{"pl_t&amp;d",#N/A,FALSE,"p&amp;l_t&amp;D_01_02 (2)"}</definedName>
    <definedName name="nonfree" localSheetId="8" hidden="1">{"pl_t&amp;d",#N/A,FALSE,"p&amp;l_t&amp;D_01_02 (2)"}</definedName>
    <definedName name="nonfree" hidden="1">{"pl_t&amp;d",#N/A,FALSE,"p&amp;l_t&amp;D_01_02 (2)"}</definedName>
    <definedName name="northe" localSheetId="6" hidden="1">{"pl_t&amp;d",#N/A,FALSE,"p&amp;l_t&amp;D_01_02 (2)"}</definedName>
    <definedName name="northe" localSheetId="7" hidden="1">{"pl_t&amp;d",#N/A,FALSE,"p&amp;l_t&amp;D_01_02 (2)"}</definedName>
    <definedName name="northe" localSheetId="8" hidden="1">{"pl_t&amp;d",#N/A,FALSE,"p&amp;l_t&amp;D_01_02 (2)"}</definedName>
    <definedName name="northe" hidden="1">{"pl_t&amp;d",#N/A,FALSE,"p&amp;l_t&amp;D_01_02 (2)"}</definedName>
    <definedName name="not" localSheetId="6" hidden="1">{"pl_t&amp;d",#N/A,FALSE,"p&amp;l_t&amp;D_01_02 (2)"}</definedName>
    <definedName name="not" localSheetId="7" hidden="1">{"pl_t&amp;d",#N/A,FALSE,"p&amp;l_t&amp;D_01_02 (2)"}</definedName>
    <definedName name="not" localSheetId="8" hidden="1">{"pl_t&amp;d",#N/A,FALSE,"p&amp;l_t&amp;D_01_02 (2)"}</definedName>
    <definedName name="not" hidden="1">{"pl_t&amp;d",#N/A,FALSE,"p&amp;l_t&amp;D_01_02 (2)"}</definedName>
    <definedName name="NOTE_1" localSheetId="6">#REF!</definedName>
    <definedName name="NOTE_1" localSheetId="7">#REF!</definedName>
    <definedName name="NOTE_1" localSheetId="8">#REF!</definedName>
    <definedName name="NOTE_1" localSheetId="5">#REF!</definedName>
    <definedName name="NOTE_1">#REF!</definedName>
    <definedName name="NOTE_2" localSheetId="6">#REF!</definedName>
    <definedName name="NOTE_2" localSheetId="7">#REF!</definedName>
    <definedName name="NOTE_2" localSheetId="8">#REF!</definedName>
    <definedName name="NOTE_2" localSheetId="5">#REF!</definedName>
    <definedName name="NOTE_2">#REF!</definedName>
    <definedName name="NOTE_3" localSheetId="6">#REF!</definedName>
    <definedName name="NOTE_3" localSheetId="7">#REF!</definedName>
    <definedName name="NOTE_3" localSheetId="8">#REF!</definedName>
    <definedName name="NOTE_3" localSheetId="5">#REF!</definedName>
    <definedName name="NOTE_3">#REF!</definedName>
    <definedName name="NOTE_4" localSheetId="6">#REF!</definedName>
    <definedName name="NOTE_4" localSheetId="7">#REF!</definedName>
    <definedName name="NOTE_4" localSheetId="8">#REF!</definedName>
    <definedName name="NOTE_4" localSheetId="5">#REF!</definedName>
    <definedName name="NOTE_4">#REF!</definedName>
    <definedName name="NOTE1" localSheetId="6">#REF!</definedName>
    <definedName name="NOTE1" localSheetId="7">#REF!</definedName>
    <definedName name="NOTE1" localSheetId="8">#REF!</definedName>
    <definedName name="NOTE1" localSheetId="5">#REF!</definedName>
    <definedName name="NOTE1">#REF!</definedName>
    <definedName name="NOTE2" localSheetId="6">#REF!</definedName>
    <definedName name="NOTE2" localSheetId="7">#REF!</definedName>
    <definedName name="NOTE2" localSheetId="8">#REF!</definedName>
    <definedName name="NOTE2" localSheetId="5">#REF!</definedName>
    <definedName name="NOTE2">#REF!</definedName>
    <definedName name="NOTE3" localSheetId="6">#REF!</definedName>
    <definedName name="NOTE3" localSheetId="7">#REF!</definedName>
    <definedName name="NOTE3" localSheetId="8">#REF!</definedName>
    <definedName name="NOTE3" localSheetId="5">#REF!</definedName>
    <definedName name="NOTE3">#REF!</definedName>
    <definedName name="notes" localSheetId="6">#REF!</definedName>
    <definedName name="notes" localSheetId="7">#REF!</definedName>
    <definedName name="notes" localSheetId="8">#REF!</definedName>
    <definedName name="notes" localSheetId="5">#REF!</definedName>
    <definedName name="notes">#REF!</definedName>
    <definedName name="notes1" localSheetId="6">#REF!</definedName>
    <definedName name="notes1" localSheetId="7">#REF!</definedName>
    <definedName name="notes1" localSheetId="8">#REF!</definedName>
    <definedName name="notes1" localSheetId="5">#REF!</definedName>
    <definedName name="notes1">#REF!</definedName>
    <definedName name="Notes2" localSheetId="6">#REF!</definedName>
    <definedName name="Notes2" localSheetId="7">#REF!</definedName>
    <definedName name="Notes2" localSheetId="8">#REF!</definedName>
    <definedName name="Notes2" localSheetId="5">#REF!</definedName>
    <definedName name="Notes2">#REF!</definedName>
    <definedName name="notesforcomp" localSheetId="6">#REF!</definedName>
    <definedName name="notesforcomp" localSheetId="7">#REF!</definedName>
    <definedName name="notesforcomp" localSheetId="8">#REF!</definedName>
    <definedName name="notesforcomp" localSheetId="5">#REF!</definedName>
    <definedName name="notesforcomp">#REF!</definedName>
    <definedName name="Nov" localSheetId="6">#REF!</definedName>
    <definedName name="Nov" localSheetId="7">#REF!</definedName>
    <definedName name="Nov" localSheetId="8">#REF!</definedName>
    <definedName name="Nov" localSheetId="5">#REF!</definedName>
    <definedName name="Nov">#REF!</definedName>
    <definedName name="NOVDATA?" localSheetId="6">#REF!</definedName>
    <definedName name="NOVDATA?" localSheetId="7">#REF!</definedName>
    <definedName name="NOVDATA?" localSheetId="8">#REF!</definedName>
    <definedName name="NOVDATA?" localSheetId="5">#REF!</definedName>
    <definedName name="NOVDATA?">#REF!</definedName>
    <definedName name="np" localSheetId="6" hidden="1">{"pl_t&amp;d",#N/A,FALSE,"p&amp;l_t&amp;D_01_02 (2)"}</definedName>
    <definedName name="np" localSheetId="7" hidden="1">{"pl_t&amp;d",#N/A,FALSE,"p&amp;l_t&amp;D_01_02 (2)"}</definedName>
    <definedName name="np" localSheetId="8" hidden="1">{"pl_t&amp;d",#N/A,FALSE,"p&amp;l_t&amp;D_01_02 (2)"}</definedName>
    <definedName name="np" hidden="1">{"pl_t&amp;d",#N/A,FALSE,"p&amp;l_t&amp;D_01_02 (2)"}</definedName>
    <definedName name="npd" localSheetId="6" hidden="1">{"pl_t&amp;d",#N/A,FALSE,"p&amp;l_t&amp;D_01_02 (2)"}</definedName>
    <definedName name="npd" localSheetId="7" hidden="1">{"pl_t&amp;d",#N/A,FALSE,"p&amp;l_t&amp;D_01_02 (2)"}</definedName>
    <definedName name="npd" localSheetId="8" hidden="1">{"pl_t&amp;d",#N/A,FALSE,"p&amp;l_t&amp;D_01_02 (2)"}</definedName>
    <definedName name="npd" hidden="1">{"pl_t&amp;d",#N/A,FALSE,"p&amp;l_t&amp;D_01_02 (2)"}</definedName>
    <definedName name="nrly" localSheetId="6">#REF!</definedName>
    <definedName name="nrly" localSheetId="7">#REF!</definedName>
    <definedName name="nrly" localSheetId="8">#REF!</definedName>
    <definedName name="nrly" localSheetId="5">#REF!</definedName>
    <definedName name="nrly">#REF!</definedName>
    <definedName name="Num_Pmt_Per_Year" localSheetId="6">#REF!</definedName>
    <definedName name="Num_Pmt_Per_Year" localSheetId="7">#REF!</definedName>
    <definedName name="Num_Pmt_Per_Year" localSheetId="8">#REF!</definedName>
    <definedName name="Num_Pmt_Per_Year" localSheetId="5">#REF!</definedName>
    <definedName name="Num_Pmt_Per_Year">#REF!</definedName>
    <definedName name="NUMBER" localSheetId="6">#REF!</definedName>
    <definedName name="NUMBER" localSheetId="7">#REF!</definedName>
    <definedName name="NUMBER" localSheetId="8">#REF!</definedName>
    <definedName name="NUMBER" localSheetId="5">#REF!</definedName>
    <definedName name="NUMBER">#REF!</definedName>
    <definedName name="Number_of_Payments" localSheetId="6">MATCH(0.01,'A. Generation at Transmission'!End_Bal,-1)+1</definedName>
    <definedName name="Number_of_Payments" localSheetId="7">MATCH(0.01,'B.Generation at Transmission'!End_Bal,-1)+1</definedName>
    <definedName name="Number_of_Payments" localSheetId="8">MATCH(0.01,'Details on Feeder Levels '!End_Bal,-1)+1</definedName>
    <definedName name="Number_of_Payments" localSheetId="5">MATCH(0.01,'Form-Input energy (2)'!End_Bal,-1)+1</definedName>
    <definedName name="Number_of_Payments">MATCH(0.01,[0]!End_Bal,-1)+1</definedName>
    <definedName name="nzb" localSheetId="6" hidden="1">{"pl_t&amp;d",#N/A,FALSE,"p&amp;l_t&amp;D_01_02 (2)"}</definedName>
    <definedName name="nzb" localSheetId="7" hidden="1">{"pl_t&amp;d",#N/A,FALSE,"p&amp;l_t&amp;D_01_02 (2)"}</definedName>
    <definedName name="nzb" localSheetId="8" hidden="1">{"pl_t&amp;d",#N/A,FALSE,"p&amp;l_t&amp;D_01_02 (2)"}</definedName>
    <definedName name="nzb" hidden="1">{"pl_t&amp;d",#N/A,FALSE,"p&amp;l_t&amp;D_01_02 (2)"}</definedName>
    <definedName name="NZB." localSheetId="6" hidden="1">{"pl_t&amp;d",#N/A,FALSE,"p&amp;l_t&amp;D_01_02 (2)"}</definedName>
    <definedName name="NZB." localSheetId="7" hidden="1">{"pl_t&amp;d",#N/A,FALSE,"p&amp;l_t&amp;D_01_02 (2)"}</definedName>
    <definedName name="NZB." localSheetId="8" hidden="1">{"pl_t&amp;d",#N/A,FALSE,"p&amp;l_t&amp;D_01_02 (2)"}</definedName>
    <definedName name="NZB." hidden="1">{"pl_t&amp;d",#N/A,FALSE,"p&amp;l_t&amp;D_01_02 (2)"}</definedName>
    <definedName name="o" localSheetId="6" hidden="1">{"pl_t&amp;d",#N/A,FALSE,"p&amp;l_t&amp;D_01_02 (2)"}</definedName>
    <definedName name="o" localSheetId="7" hidden="1">{"pl_t&amp;d",#N/A,FALSE,"p&amp;l_t&amp;D_01_02 (2)"}</definedName>
    <definedName name="o" localSheetId="8" hidden="1">{"pl_t&amp;d",#N/A,FALSE,"p&amp;l_t&amp;D_01_02 (2)"}</definedName>
    <definedName name="o" hidden="1">{"pl_t&amp;d",#N/A,FALSE,"p&amp;l_t&amp;D_01_02 (2)"}</definedName>
    <definedName name="oct" localSheetId="6">#REF!</definedName>
    <definedName name="oct" localSheetId="7">#REF!</definedName>
    <definedName name="oct" localSheetId="8">#REF!</definedName>
    <definedName name="oct" localSheetId="5">#REF!</definedName>
    <definedName name="oct">#REF!</definedName>
    <definedName name="OCTDATA?" localSheetId="6">#REF!</definedName>
    <definedName name="OCTDATA?" localSheetId="7">#REF!</definedName>
    <definedName name="OCTDATA?" localSheetId="8">#REF!</definedName>
    <definedName name="OCTDATA?" localSheetId="5">#REF!</definedName>
    <definedName name="OCTDATA?">#REF!</definedName>
    <definedName name="octob" localSheetId="6" hidden="1">{"pl_t&amp;d",#N/A,FALSE,"p&amp;l_t&amp;D_01_02 (2)"}</definedName>
    <definedName name="octob" localSheetId="7" hidden="1">{"pl_t&amp;d",#N/A,FALSE,"p&amp;l_t&amp;D_01_02 (2)"}</definedName>
    <definedName name="octob" localSheetId="8" hidden="1">{"pl_t&amp;d",#N/A,FALSE,"p&amp;l_t&amp;D_01_02 (2)"}</definedName>
    <definedName name="octob" hidden="1">{"pl_t&amp;d",#N/A,FALSE,"p&amp;l_t&amp;D_01_02 (2)"}</definedName>
    <definedName name="October" localSheetId="6" hidden="1">{"pl_t&amp;d",#N/A,FALSE,"p&amp;l_t&amp;D_01_02 (2)"}</definedName>
    <definedName name="October" localSheetId="7" hidden="1">{"pl_t&amp;d",#N/A,FALSE,"p&amp;l_t&amp;D_01_02 (2)"}</definedName>
    <definedName name="October" localSheetId="8" hidden="1">{"pl_t&amp;d",#N/A,FALSE,"p&amp;l_t&amp;D_01_02 (2)"}</definedName>
    <definedName name="October" hidden="1">{"pl_t&amp;d",#N/A,FALSE,"p&amp;l_t&amp;D_01_02 (2)"}</definedName>
    <definedName name="Office" localSheetId="6">#REF!</definedName>
    <definedName name="Office" localSheetId="7">#REF!</definedName>
    <definedName name="Office" localSheetId="8">#REF!</definedName>
    <definedName name="Office" localSheetId="5">#REF!</definedName>
    <definedName name="Office">#REF!</definedName>
    <definedName name="OfficeP" localSheetId="6">#REF!</definedName>
    <definedName name="OfficeP" localSheetId="7">#REF!</definedName>
    <definedName name="OfficeP" localSheetId="8">#REF!</definedName>
    <definedName name="OfficeP" localSheetId="5">#REF!</definedName>
    <definedName name="OfficeP">#REF!</definedName>
    <definedName name="OfficeS" localSheetId="6">#REF!</definedName>
    <definedName name="OfficeS" localSheetId="7">#REF!</definedName>
    <definedName name="OfficeS" localSheetId="8">#REF!</definedName>
    <definedName name="OfficeS" localSheetId="5">#REF!</definedName>
    <definedName name="OfficeS">#REF!</definedName>
    <definedName name="oiouo" localSheetId="6">#REF!</definedName>
    <definedName name="oiouo" localSheetId="7">#REF!</definedName>
    <definedName name="oiouo" localSheetId="8">#REF!</definedName>
    <definedName name="oiouo" localSheetId="5">#REF!</definedName>
    <definedName name="oiouo">#REF!</definedName>
    <definedName name="okjk" localSheetId="6">#REF!</definedName>
    <definedName name="okjk" localSheetId="7">#REF!</definedName>
    <definedName name="okjk" localSheetId="8">#REF!</definedName>
    <definedName name="okjk" localSheetId="5">#REF!</definedName>
    <definedName name="okjk">#REF!</definedName>
    <definedName name="old_serial" localSheetId="7">'[18]old_serial no.'!$A$1:$F$2520</definedName>
    <definedName name="old_serial">'[19]old_serial no.'!$A$1:$F$2520</definedName>
    <definedName name="Ondkdkd" localSheetId="6" hidden="1">{"pl_t&amp;d",#N/A,FALSE,"p&amp;l_t&amp;D_01_02 (2)"}</definedName>
    <definedName name="Ondkdkd" localSheetId="7" hidden="1">{"pl_t&amp;d",#N/A,FALSE,"p&amp;l_t&amp;D_01_02 (2)"}</definedName>
    <definedName name="Ondkdkd" localSheetId="8" hidden="1">{"pl_t&amp;d",#N/A,FALSE,"p&amp;l_t&amp;D_01_02 (2)"}</definedName>
    <definedName name="Ondkdkd" hidden="1">{"pl_t&amp;d",#N/A,FALSE,"p&amp;l_t&amp;D_01_02 (2)"}</definedName>
    <definedName name="Ongole" localSheetId="6" hidden="1">{"pl_t&amp;d",#N/A,FALSE,"p&amp;l_t&amp;D_01_02 (2)"}</definedName>
    <definedName name="Ongole" localSheetId="7" hidden="1">{"pl_t&amp;d",#N/A,FALSE,"p&amp;l_t&amp;D_01_02 (2)"}</definedName>
    <definedName name="Ongole" localSheetId="8" hidden="1">{"pl_t&amp;d",#N/A,FALSE,"p&amp;l_t&amp;D_01_02 (2)"}</definedName>
    <definedName name="Ongole" hidden="1">{"pl_t&amp;d",#N/A,FALSE,"p&amp;l_t&amp;D_01_02 (2)"}</definedName>
    <definedName name="oooooo" localSheetId="6">#REF!</definedName>
    <definedName name="oooooo" localSheetId="7">#REF!</definedName>
    <definedName name="oooooo" localSheetId="8">#REF!</definedName>
    <definedName name="oooooo" localSheetId="5">#REF!</definedName>
    <definedName name="oooooo">#REF!</definedName>
    <definedName name="OPCAP" localSheetId="6">#REF!</definedName>
    <definedName name="OPCAP" localSheetId="7">#REF!</definedName>
    <definedName name="OPCAP" localSheetId="8">#REF!</definedName>
    <definedName name="OPCAP" localSheetId="5">#REF!</definedName>
    <definedName name="OPCAP">#REF!</definedName>
    <definedName name="OperatingHrs" localSheetId="6">#REF!</definedName>
    <definedName name="OperatingHrs" localSheetId="7">#REF!</definedName>
    <definedName name="OperatingHrs" localSheetId="8">#REF!</definedName>
    <definedName name="OperatingHrs" localSheetId="5">#REF!</definedName>
    <definedName name="OperatingHrs">#REF!</definedName>
    <definedName name="others" localSheetId="6">#REF!</definedName>
    <definedName name="others" localSheetId="7">#REF!</definedName>
    <definedName name="others" localSheetId="8">#REF!</definedName>
    <definedName name="others" localSheetId="5">#REF!</definedName>
    <definedName name="others">#REF!</definedName>
    <definedName name="ouio" localSheetId="6">#REF!</definedName>
    <definedName name="ouio" localSheetId="7">#REF!</definedName>
    <definedName name="ouio" localSheetId="8">#REF!</definedName>
    <definedName name="ouio" localSheetId="5">#REF!</definedName>
    <definedName name="ouio">#REF!</definedName>
    <definedName name="ouiof" localSheetId="6">#REF!</definedName>
    <definedName name="ouiof" localSheetId="7">#REF!</definedName>
    <definedName name="ouiof" localSheetId="8">#REF!</definedName>
    <definedName name="ouiof" localSheetId="5">#REF!</definedName>
    <definedName name="ouiof">#REF!</definedName>
    <definedName name="ouuu" localSheetId="6">#REF!</definedName>
    <definedName name="ouuu" localSheetId="7">#REF!</definedName>
    <definedName name="ouuu" localSheetId="8">#REF!</definedName>
    <definedName name="ouuu" localSheetId="5">#REF!</definedName>
    <definedName name="ouuu">#REF!</definedName>
    <definedName name="Overtime" localSheetId="6">#REF!</definedName>
    <definedName name="Overtime" localSheetId="7">#REF!</definedName>
    <definedName name="Overtime" localSheetId="8">#REF!</definedName>
    <definedName name="Overtime" localSheetId="5">#REF!</definedName>
    <definedName name="Overtime">#REF!</definedName>
    <definedName name="OVERVIEW" localSheetId="6">#REF!</definedName>
    <definedName name="OVERVIEW" localSheetId="7">#REF!</definedName>
    <definedName name="OVERVIEW" localSheetId="8">#REF!</definedName>
    <definedName name="OVERVIEW" localSheetId="5">#REF!</definedName>
    <definedName name="OVERVIEW">#REF!</definedName>
    <definedName name="p" localSheetId="6" hidden="1">{"pl_t&amp;d",#N/A,FALSE,"p&amp;l_t&amp;D_01_02 (2)"}</definedName>
    <definedName name="p" localSheetId="7" hidden="1">{"pl_t&amp;d",#N/A,FALSE,"p&amp;l_t&amp;D_01_02 (2)"}</definedName>
    <definedName name="p" localSheetId="8" hidden="1">{"pl_t&amp;d",#N/A,FALSE,"p&amp;l_t&amp;D_01_02 (2)"}</definedName>
    <definedName name="p" hidden="1">{"pl_t&amp;d",#N/A,FALSE,"p&amp;l_t&amp;D_01_02 (2)"}</definedName>
    <definedName name="P_L" localSheetId="6">#REF!</definedName>
    <definedName name="P_L" localSheetId="7">#REF!</definedName>
    <definedName name="P_L" localSheetId="8">#REF!</definedName>
    <definedName name="P_L" localSheetId="5">#REF!</definedName>
    <definedName name="P_L">#REF!</definedName>
    <definedName name="p90o9o9o" localSheetId="6">#REF!</definedName>
    <definedName name="p90o9o9o" localSheetId="7">#REF!</definedName>
    <definedName name="p90o9o9o" localSheetId="8">#REF!</definedName>
    <definedName name="p90o9o9o" localSheetId="5">#REF!</definedName>
    <definedName name="p90o9o9o">#REF!</definedName>
    <definedName name="PAG" localSheetId="6">#REF!</definedName>
    <definedName name="PAG" localSheetId="7">#REF!</definedName>
    <definedName name="PAG" localSheetId="8">#REF!</definedName>
    <definedName name="PAG" localSheetId="5">#REF!</definedName>
    <definedName name="PAG">#REF!</definedName>
    <definedName name="PAGE" localSheetId="6">#REF!</definedName>
    <definedName name="PAGE" localSheetId="7">#REF!</definedName>
    <definedName name="PAGE" localSheetId="8">#REF!</definedName>
    <definedName name="PAGE" localSheetId="5">#REF!</definedName>
    <definedName name="PAGE">#REF!</definedName>
    <definedName name="page_1" localSheetId="6">#REF!</definedName>
    <definedName name="page_1" localSheetId="7">#REF!</definedName>
    <definedName name="page_1" localSheetId="8">#REF!</definedName>
    <definedName name="page_1" localSheetId="5">#REF!</definedName>
    <definedName name="page_1">#REF!</definedName>
    <definedName name="page_2" localSheetId="6">#REF!</definedName>
    <definedName name="page_2" localSheetId="7">#REF!</definedName>
    <definedName name="page_2" localSheetId="8">#REF!</definedName>
    <definedName name="page_2" localSheetId="5">#REF!</definedName>
    <definedName name="page_2">#REF!</definedName>
    <definedName name="page_3" localSheetId="6">#REF!</definedName>
    <definedName name="page_3" localSheetId="7">#REF!</definedName>
    <definedName name="page_3" localSheetId="8">#REF!</definedName>
    <definedName name="page_3" localSheetId="5">#REF!</definedName>
    <definedName name="page_3">#REF!</definedName>
    <definedName name="page_4" localSheetId="6">#REF!</definedName>
    <definedName name="page_4" localSheetId="7">#REF!</definedName>
    <definedName name="page_4" localSheetId="8">#REF!</definedName>
    <definedName name="page_4" localSheetId="5">#REF!</definedName>
    <definedName name="page_4">#REF!</definedName>
    <definedName name="page_5" localSheetId="6">#REF!</definedName>
    <definedName name="page_5" localSheetId="7">#REF!</definedName>
    <definedName name="page_5" localSheetId="8">#REF!</definedName>
    <definedName name="page_5" localSheetId="5">#REF!</definedName>
    <definedName name="page_5">#REF!</definedName>
    <definedName name="page_6" localSheetId="6">#REF!</definedName>
    <definedName name="page_6" localSheetId="7">#REF!</definedName>
    <definedName name="page_6" localSheetId="8">#REF!</definedName>
    <definedName name="page_6" localSheetId="5">#REF!</definedName>
    <definedName name="page_6">#REF!</definedName>
    <definedName name="PAGE1" localSheetId="6">#REF!</definedName>
    <definedName name="PAGE1" localSheetId="7">#REF!</definedName>
    <definedName name="PAGE1" localSheetId="8">#REF!</definedName>
    <definedName name="PAGE1" localSheetId="5">#REF!</definedName>
    <definedName name="PAGE1">#REF!</definedName>
    <definedName name="PAGE2" localSheetId="6">#REF!</definedName>
    <definedName name="PAGE2" localSheetId="7">#REF!</definedName>
    <definedName name="PAGE2" localSheetId="8">#REF!</definedName>
    <definedName name="PAGE2" localSheetId="5">#REF!</definedName>
    <definedName name="PAGE2">#REF!</definedName>
    <definedName name="page3" localSheetId="6">#REF!</definedName>
    <definedName name="page3" localSheetId="7">#REF!</definedName>
    <definedName name="page3" localSheetId="8">#REF!</definedName>
    <definedName name="page3" localSheetId="5">#REF!</definedName>
    <definedName name="page3">#REF!</definedName>
    <definedName name="PAGE8" localSheetId="6">#REF!</definedName>
    <definedName name="PAGE8" localSheetId="7">#REF!</definedName>
    <definedName name="PAGE8" localSheetId="8">#REF!</definedName>
    <definedName name="PAGE8" localSheetId="5">#REF!</definedName>
    <definedName name="PAGE8">#REF!</definedName>
    <definedName name="PARTY" localSheetId="7">[25]MASTER!$H$2:$H$200</definedName>
    <definedName name="PARTY">[26]MASTER!$H$2:$H$200</definedName>
    <definedName name="Pay_Date" localSheetId="6">#REF!</definedName>
    <definedName name="Pay_Date" localSheetId="7">#REF!</definedName>
    <definedName name="Pay_Date" localSheetId="8">#REF!</definedName>
    <definedName name="Pay_Date" localSheetId="5">#REF!</definedName>
    <definedName name="Pay_Date">#REF!</definedName>
    <definedName name="Pay_Num" localSheetId="6">#REF!</definedName>
    <definedName name="Pay_Num" localSheetId="7">#REF!</definedName>
    <definedName name="Pay_Num" localSheetId="8">#REF!</definedName>
    <definedName name="Pay_Num" localSheetId="5">#REF!</definedName>
    <definedName name="Pay_Num">#REF!</definedName>
    <definedName name="Payment_Date" localSheetId="6">DATE(YEAR('A. Generation at Transmission'!Loan_Start),MONTH('A. Generation at Transmission'!Loan_Start)+Payment_Number,DAY('A. Generation at Transmission'!Loan_Start))</definedName>
    <definedName name="Payment_Date" localSheetId="7">DATE(YEAR('B.Generation at Transmission'!Loan_Start),MONTH('B.Generation at Transmission'!Loan_Start)+Payment_Number,DAY('B.Generation at Transmission'!Loan_Start))</definedName>
    <definedName name="Payment_Date" localSheetId="8">DATE(YEAR('Details on Feeder Levels '!Loan_Start),MONTH('Details on Feeder Levels '!Loan_Start)+Payment_Number,DAY('Details on Feeder Levels '!Loan_Start))</definedName>
    <definedName name="Payment_Date" localSheetId="5">DATE(YEAR('Form-Input energy (2)'!Loan_Start),MONTH('Form-Input energy (2)'!Loan_Start)+Payment_Number,DAY('Form-Input energy (2)'!Loan_Start))</definedName>
    <definedName name="Payment_Date">DATE(YEAR([0]!Loan_Start),MONTH([0]!Loan_Start)+Payment_Number,DAY([0]!Loan_Start))</definedName>
    <definedName name="Pbx" localSheetId="6">[41]Design!#REF!</definedName>
    <definedName name="Pbx" localSheetId="7">[40]Design!#REF!</definedName>
    <definedName name="Pbx" localSheetId="8">[41]Design!#REF!</definedName>
    <definedName name="Pbx" localSheetId="5">[41]Design!#REF!</definedName>
    <definedName name="Pbx">[41]Design!#REF!</definedName>
    <definedName name="Pby" localSheetId="6">[41]Design!#REF!</definedName>
    <definedName name="Pby" localSheetId="7">[40]Design!#REF!</definedName>
    <definedName name="Pby" localSheetId="8">[41]Design!#REF!</definedName>
    <definedName name="Pby" localSheetId="5">[41]Design!#REF!</definedName>
    <definedName name="Pby">[41]Design!#REF!</definedName>
    <definedName name="PCIPLSUM">#N/A</definedName>
    <definedName name="PCost" localSheetId="6">#REF!</definedName>
    <definedName name="PCost" localSheetId="7">#REF!</definedName>
    <definedName name="PCost" localSheetId="8">#REF!</definedName>
    <definedName name="PCost" localSheetId="5">#REF!</definedName>
    <definedName name="PCost">#REF!</definedName>
    <definedName name="pd" localSheetId="6">#REF!</definedName>
    <definedName name="pd" localSheetId="7">#REF!</definedName>
    <definedName name="pd" localSheetId="8">#REF!</definedName>
    <definedName name="pd" localSheetId="5">#REF!</definedName>
    <definedName name="pd">#REF!</definedName>
    <definedName name="pdd" localSheetId="6">#REF!</definedName>
    <definedName name="pdd" localSheetId="7">#REF!</definedName>
    <definedName name="pdd" localSheetId="8">#REF!</definedName>
    <definedName name="pdd" localSheetId="5">#REF!</definedName>
    <definedName name="pdd">#REF!</definedName>
    <definedName name="pdv_dft" localSheetId="6">#REF!</definedName>
    <definedName name="pdv_dft" localSheetId="7">#REF!</definedName>
    <definedName name="pdv_dft" localSheetId="8">#REF!</definedName>
    <definedName name="pdv_dft" localSheetId="5">#REF!</definedName>
    <definedName name="pdv_dft">#REF!</definedName>
    <definedName name="PENDING" localSheetId="6">[5]Newabstract!#REF!</definedName>
    <definedName name="PENDING" localSheetId="7">[6]Newabstract!#REF!</definedName>
    <definedName name="PENDING" localSheetId="8">[5]Newabstract!#REF!</definedName>
    <definedName name="PENDING" localSheetId="5">[5]Newabstract!#REF!</definedName>
    <definedName name="PENDING">[5]Newabstract!#REF!</definedName>
    <definedName name="period" localSheetId="6">#REF!</definedName>
    <definedName name="period" localSheetId="7">#REF!</definedName>
    <definedName name="period" localSheetId="8">#REF!</definedName>
    <definedName name="period" localSheetId="5">#REF!</definedName>
    <definedName name="period">#REF!</definedName>
    <definedName name="PF" localSheetId="6" hidden="1">{"pl_t&amp;d",#N/A,FALSE,"p&amp;l_t&amp;D_01_02 (2)"}</definedName>
    <definedName name="PF" localSheetId="7" hidden="1">{"pl_t&amp;d",#N/A,FALSE,"p&amp;l_t&amp;D_01_02 (2)"}</definedName>
    <definedName name="PF" localSheetId="8" hidden="1">{"pl_t&amp;d",#N/A,FALSE,"p&amp;l_t&amp;D_01_02 (2)"}</definedName>
    <definedName name="PF" hidden="1">{"pl_t&amp;d",#N/A,FALSE,"p&amp;l_t&amp;D_01_02 (2)"}</definedName>
    <definedName name="pfcusd" localSheetId="6">#REF!</definedName>
    <definedName name="pfcusd" localSheetId="7">#REF!</definedName>
    <definedName name="pfcusd" localSheetId="8">#REF!</definedName>
    <definedName name="pfcusd" localSheetId="5">#REF!</definedName>
    <definedName name="pfcusd">#REF!</definedName>
    <definedName name="PG" localSheetId="6">#REF!</definedName>
    <definedName name="PG" localSheetId="7">#REF!</definedName>
    <definedName name="PG" localSheetId="8">#REF!</definedName>
    <definedName name="PG" localSheetId="5">#REF!</definedName>
    <definedName name="PG">#REF!</definedName>
    <definedName name="pgcil" localSheetId="6">#REF!</definedName>
    <definedName name="pgcil" localSheetId="7">#REF!</definedName>
    <definedName name="pgcil" localSheetId="8">#REF!</definedName>
    <definedName name="pgcil" localSheetId="5">#REF!</definedName>
    <definedName name="pgcil">#REF!</definedName>
    <definedName name="PHSBFIX" localSheetId="7">[22]PHSB!$B$5:$V$280</definedName>
    <definedName name="PHSBFIX">[23]PHSB!$B$5:$V$280</definedName>
    <definedName name="physical" localSheetId="6" hidden="1">{"pl_td_01_02",#N/A,FALSE,"p&amp;l_t&amp;D_01_02 (2)"}</definedName>
    <definedName name="physical" localSheetId="7" hidden="1">{"pl_td_01_02",#N/A,FALSE,"p&amp;l_t&amp;D_01_02 (2)"}</definedName>
    <definedName name="physical" localSheetId="8" hidden="1">{"pl_td_01_02",#N/A,FALSE,"p&amp;l_t&amp;D_01_02 (2)"}</definedName>
    <definedName name="physical" hidden="1">{"pl_td_01_02",#N/A,FALSE,"p&amp;l_t&amp;D_01_02 (2)"}</definedName>
    <definedName name="piy" localSheetId="6">#REF!</definedName>
    <definedName name="piy" localSheetId="7">#REF!</definedName>
    <definedName name="piy" localSheetId="8">#REF!</definedName>
    <definedName name="piy" localSheetId="5">#REF!</definedName>
    <definedName name="piy">#REF!</definedName>
    <definedName name="PkgBrlFlow" localSheetId="6">#REF!</definedName>
    <definedName name="PkgBrlFlow" localSheetId="7">#REF!</definedName>
    <definedName name="PkgBrlFlow" localSheetId="8">#REF!</definedName>
    <definedName name="PkgBrlFlow" localSheetId="5">#REF!</definedName>
    <definedName name="PkgBrlFlow">#REF!</definedName>
    <definedName name="POCM" localSheetId="6">#REF!</definedName>
    <definedName name="POCM" localSheetId="7">#REF!</definedName>
    <definedName name="POCM" localSheetId="8">#REF!</definedName>
    <definedName name="POCM" localSheetId="5">#REF!</definedName>
    <definedName name="POCM">#REF!</definedName>
    <definedName name="Postage" localSheetId="6">#REF!</definedName>
    <definedName name="Postage" localSheetId="7">#REF!</definedName>
    <definedName name="Postage" localSheetId="8">#REF!</definedName>
    <definedName name="Postage" localSheetId="5">#REF!</definedName>
    <definedName name="Postage">#REF!</definedName>
    <definedName name="pp" localSheetId="6">#REF!</definedName>
    <definedName name="pp" localSheetId="7">#REF!</definedName>
    <definedName name="pp" localSheetId="8">#REF!</definedName>
    <definedName name="pp" localSheetId="5">#REF!</definedName>
    <definedName name="pp">#REF!</definedName>
    <definedName name="PPP" localSheetId="6" hidden="1">#REF!</definedName>
    <definedName name="PPP" localSheetId="7" hidden="1">#REF!</definedName>
    <definedName name="PPP" localSheetId="8" hidden="1">#REF!</definedName>
    <definedName name="PPP" localSheetId="5" hidden="1">#REF!</definedName>
    <definedName name="PPP" hidden="1">#REF!</definedName>
    <definedName name="pppp" localSheetId="6">#REF!</definedName>
    <definedName name="pppp" localSheetId="7">#REF!</definedName>
    <definedName name="pppp" localSheetId="8">#REF!</definedName>
    <definedName name="pppp" localSheetId="5">#REF!</definedName>
    <definedName name="pppp">#REF!</definedName>
    <definedName name="ppppppppppppppppppppppppppppppppppppppp" localSheetId="6" hidden="1">{"pl_t&amp;d",#N/A,FALSE,"p&amp;l_t&amp;D_01_02 (2)"}</definedName>
    <definedName name="ppppppppppppppppppppppppppppppppppppppp" localSheetId="7" hidden="1">{"pl_t&amp;d",#N/A,FALSE,"p&amp;l_t&amp;D_01_02 (2)"}</definedName>
    <definedName name="ppppppppppppppppppppppppppppppppppppppp" localSheetId="8" hidden="1">{"pl_t&amp;d",#N/A,FALSE,"p&amp;l_t&amp;D_01_02 (2)"}</definedName>
    <definedName name="ppppppppppppppppppppppppppppppppppppppp" hidden="1">{"pl_t&amp;d",#N/A,FALSE,"p&amp;l_t&amp;D_01_02 (2)"}</definedName>
    <definedName name="prakash" localSheetId="6" hidden="1">{#N/A,#N/A,FALSE,"COMICRO";#N/A,#N/A,FALSE,"BALSCH";#N/A,#N/A,FALSE,"GLASS";#N/A,#N/A,FALSE,"DEPRE";#N/A,#N/A,FALSE,"A&amp;MCUR";#N/A,#N/A,FALSE,"AGEANAlysis";#N/A,#N/A,FALSE,"CHECKS";#N/A,#N/A,FALSE,"CHECKS"}</definedName>
    <definedName name="prakash" localSheetId="7" hidden="1">{#N/A,#N/A,FALSE,"COMICRO";#N/A,#N/A,FALSE,"BALSCH";#N/A,#N/A,FALSE,"GLASS";#N/A,#N/A,FALSE,"DEPRE";#N/A,#N/A,FALSE,"A&amp;MCUR";#N/A,#N/A,FALSE,"AGEANAlysis";#N/A,#N/A,FALSE,"CHECKS";#N/A,#N/A,FALSE,"CHECKS"}</definedName>
    <definedName name="prakash" localSheetId="8" hidden="1">{#N/A,#N/A,FALSE,"COMICRO";#N/A,#N/A,FALSE,"BALSCH";#N/A,#N/A,FALSE,"GLASS";#N/A,#N/A,FALSE,"DEPRE";#N/A,#N/A,FALSE,"A&amp;MCUR";#N/A,#N/A,FALSE,"AGEANAlysis";#N/A,#N/A,FALSE,"CHECKS";#N/A,#N/A,FALSE,"CHECKS"}</definedName>
    <definedName name="prakash" hidden="1">{#N/A,#N/A,FALSE,"COMICRO";#N/A,#N/A,FALSE,"BALSCH";#N/A,#N/A,FALSE,"GLASS";#N/A,#N/A,FALSE,"DEPRE";#N/A,#N/A,FALSE,"A&amp;MCUR";#N/A,#N/A,FALSE,"AGEANAlysis";#N/A,#N/A,FALSE,"CHECKS";#N/A,#N/A,FALSE,"CHECKS"}</definedName>
    <definedName name="prepaid" localSheetId="6">[1]Sheet1!#REF!</definedName>
    <definedName name="prepaid" localSheetId="7">[1]Sheet1!#REF!</definedName>
    <definedName name="prepaid" localSheetId="8">[1]Sheet1!#REF!</definedName>
    <definedName name="prepaid" localSheetId="5">[1]Sheet1!#REF!</definedName>
    <definedName name="prepaid">[1]Sheet1!#REF!</definedName>
    <definedName name="PreparedBy" localSheetId="7">[23]cover1!$A$30</definedName>
    <definedName name="PreparedBy">[24]cover1!$A$30</definedName>
    <definedName name="preparedbyTransformer" localSheetId="7">[23]cover1!$A$31</definedName>
    <definedName name="preparedbyTransformer">[24]cover1!$A$31</definedName>
    <definedName name="pri" localSheetId="6" hidden="1">{"pl_t&amp;d",#N/A,FALSE,"p&amp;l_t&amp;D_01_02 (2)"}</definedName>
    <definedName name="pri" localSheetId="7" hidden="1">{"pl_t&amp;d",#N/A,FALSE,"p&amp;l_t&amp;D_01_02 (2)"}</definedName>
    <definedName name="pri" localSheetId="8" hidden="1">{"pl_t&amp;d",#N/A,FALSE,"p&amp;l_t&amp;D_01_02 (2)"}</definedName>
    <definedName name="pri" hidden="1">{"pl_t&amp;d",#N/A,FALSE,"p&amp;l_t&amp;D_01_02 (2)"}</definedName>
    <definedName name="price" localSheetId="6">#REF!</definedName>
    <definedName name="price" localSheetId="7">#REF!</definedName>
    <definedName name="price" localSheetId="8">#REF!</definedName>
    <definedName name="price" localSheetId="5">#REF!</definedName>
    <definedName name="price">#REF!</definedName>
    <definedName name="Princ" localSheetId="6">#REF!</definedName>
    <definedName name="Princ" localSheetId="7">#REF!</definedName>
    <definedName name="Princ" localSheetId="8">#REF!</definedName>
    <definedName name="Princ" localSheetId="5">#REF!</definedName>
    <definedName name="Princ">#REF!</definedName>
    <definedName name="pring" localSheetId="6" hidden="1">{#N/A,#N/A,FALSE,"1.1";#N/A,#N/A,FALSE,"1.1a";#N/A,#N/A,FALSE,"1.1b";#N/A,#N/A,FALSE,"1.1c";#N/A,#N/A,FALSE,"1.1e";#N/A,#N/A,FALSE,"1.1f";#N/A,#N/A,FALSE,"1.1g";#N/A,#N/A,FALSE,"1.1h_T";#N/A,#N/A,FALSE,"1.1h_D";#N/A,#N/A,FALSE,"1.2";#N/A,#N/A,FALSE,"1.3";#N/A,#N/A,FALSE,"1.3b";#N/A,#N/A,FALSE,"1.4";#N/A,#N/A,FALSE,"1.5";#N/A,#N/A,FALSE,"1.6";#N/A,#N/A,FALSE,"2.1";#N/A,#N/A,FALSE,"SOD";#N/A,#N/A,FALSE,"OL";#N/A,#N/A,FALSE,"CF"}</definedName>
    <definedName name="pring" localSheetId="7" hidden="1">{#N/A,#N/A,FALSE,"1.1";#N/A,#N/A,FALSE,"1.1a";#N/A,#N/A,FALSE,"1.1b";#N/A,#N/A,FALSE,"1.1c";#N/A,#N/A,FALSE,"1.1e";#N/A,#N/A,FALSE,"1.1f";#N/A,#N/A,FALSE,"1.1g";#N/A,#N/A,FALSE,"1.1h_T";#N/A,#N/A,FALSE,"1.1h_D";#N/A,#N/A,FALSE,"1.2";#N/A,#N/A,FALSE,"1.3";#N/A,#N/A,FALSE,"1.3b";#N/A,#N/A,FALSE,"1.4";#N/A,#N/A,FALSE,"1.5";#N/A,#N/A,FALSE,"1.6";#N/A,#N/A,FALSE,"2.1";#N/A,#N/A,FALSE,"SOD";#N/A,#N/A,FALSE,"OL";#N/A,#N/A,FALSE,"CF"}</definedName>
    <definedName name="pring" localSheetId="8" hidden="1">{#N/A,#N/A,FALSE,"1.1";#N/A,#N/A,FALSE,"1.1a";#N/A,#N/A,FALSE,"1.1b";#N/A,#N/A,FALSE,"1.1c";#N/A,#N/A,FALSE,"1.1e";#N/A,#N/A,FALSE,"1.1f";#N/A,#N/A,FALSE,"1.1g";#N/A,#N/A,FALSE,"1.1h_T";#N/A,#N/A,FALSE,"1.1h_D";#N/A,#N/A,FALSE,"1.2";#N/A,#N/A,FALSE,"1.3";#N/A,#N/A,FALSE,"1.3b";#N/A,#N/A,FALSE,"1.4";#N/A,#N/A,FALSE,"1.5";#N/A,#N/A,FALSE,"1.6";#N/A,#N/A,FALSE,"2.1";#N/A,#N/A,FALSE,"SOD";#N/A,#N/A,FALSE,"OL";#N/A,#N/A,FALSE,"CF"}</definedName>
    <definedName name="pring" hidden="1">{#N/A,#N/A,FALSE,"1.1";#N/A,#N/A,FALSE,"1.1a";#N/A,#N/A,FALSE,"1.1b";#N/A,#N/A,FALSE,"1.1c";#N/A,#N/A,FALSE,"1.1e";#N/A,#N/A,FALSE,"1.1f";#N/A,#N/A,FALSE,"1.1g";#N/A,#N/A,FALSE,"1.1h_T";#N/A,#N/A,FALSE,"1.1h_D";#N/A,#N/A,FALSE,"1.2";#N/A,#N/A,FALSE,"1.3";#N/A,#N/A,FALSE,"1.3b";#N/A,#N/A,FALSE,"1.4";#N/A,#N/A,FALSE,"1.5";#N/A,#N/A,FALSE,"1.6";#N/A,#N/A,FALSE,"2.1";#N/A,#N/A,FALSE,"SOD";#N/A,#N/A,FALSE,"OL";#N/A,#N/A,FALSE,"CF"}</definedName>
    <definedName name="print" localSheetId="6" hidden="1">{"pl_t&amp;d",#N/A,FALSE,"p&amp;l_t&amp;D_01_02 (2)"}</definedName>
    <definedName name="print" localSheetId="7" hidden="1">{"pl_t&amp;d",#N/A,FALSE,"p&amp;l_t&amp;D_01_02 (2)"}</definedName>
    <definedName name="print" localSheetId="8" hidden="1">{"pl_t&amp;d",#N/A,FALSE,"p&amp;l_t&amp;D_01_02 (2)"}</definedName>
    <definedName name="print" hidden="1">{"pl_t&amp;d",#N/A,FALSE,"p&amp;l_t&amp;D_01_02 (2)"}</definedName>
    <definedName name="Print_" localSheetId="6">#REF!</definedName>
    <definedName name="Print_" localSheetId="7">#REF!</definedName>
    <definedName name="Print_" localSheetId="8">#REF!</definedName>
    <definedName name="Print_" localSheetId="5">#REF!</definedName>
    <definedName name="Print_">#REF!</definedName>
    <definedName name="_xlnm.Print_Area" localSheetId="6">#REF!</definedName>
    <definedName name="_xlnm.Print_Area" localSheetId="7">'B.Generation at Transmission'!$A$6:$H$18</definedName>
    <definedName name="_xlnm.Print_Area" localSheetId="8">#REF!</definedName>
    <definedName name="_xlnm.Print_Area" localSheetId="3">'Division wise losses '!$A$1:$Y$235</definedName>
    <definedName name="_xlnm.Print_Area" localSheetId="5">'Form-Input energy (2)'!$A$1:$V$795</definedName>
    <definedName name="_xlnm.Print_Area">#REF!</definedName>
    <definedName name="PRINT_AREA_MI" localSheetId="6">#REF!</definedName>
    <definedName name="PRINT_AREA_MI" localSheetId="7">#REF!</definedName>
    <definedName name="PRINT_AREA_MI" localSheetId="8">#REF!</definedName>
    <definedName name="PRINT_AREA_MI" localSheetId="5">#REF!</definedName>
    <definedName name="PRINT_AREA_MI">#REF!</definedName>
    <definedName name="Print_Area_Reset" localSheetId="6">OFFSET('A. Generation at Transmission'!Full_Print,0,0,[0]!Last_Row)</definedName>
    <definedName name="Print_Area_Reset" localSheetId="7">OFFSET('B.Generation at Transmission'!Full_Print,0,0,[0]!Last_Row)</definedName>
    <definedName name="Print_Area_Reset" localSheetId="8">OFFSET('Details on Feeder Levels '!Full_Print,0,0,[0]!Last_Row)</definedName>
    <definedName name="Print_Area_Reset" localSheetId="5">OFFSET('Form-Input energy (2)'!Full_Print,0,0,[0]!Last_Row)</definedName>
    <definedName name="Print_Area_Reset">OFFSET([0]!Full_Print,0,0,[0]!Last_Row)</definedName>
    <definedName name="PRINT_CATEGS" localSheetId="7">'[27]3:40'!$A$1:$I$62</definedName>
    <definedName name="PRINT_CATEGS">'[28]3:40'!$A$1:$I$62</definedName>
    <definedName name="PRINT_SUMMARY" localSheetId="6">#REF!</definedName>
    <definedName name="PRINT_SUMMARY" localSheetId="7">#REF!</definedName>
    <definedName name="PRINT_SUMMARY" localSheetId="8">#REF!</definedName>
    <definedName name="PRINT_SUMMARY" localSheetId="5">#REF!</definedName>
    <definedName name="PRINT_SUMMARY">#REF!</definedName>
    <definedName name="_xlnm.Print_Titles" localSheetId="6">#REF!</definedName>
    <definedName name="_xlnm.Print_Titles" localSheetId="7">#REF!</definedName>
    <definedName name="_xlnm.Print_Titles" localSheetId="8">#REF!</definedName>
    <definedName name="_xlnm.Print_Titles" localSheetId="3">'Division wise losses '!$3:$7</definedName>
    <definedName name="_xlnm.Print_Titles" localSheetId="5">#REF!</definedName>
    <definedName name="_xlnm.Print_Titles">#REF!</definedName>
    <definedName name="PRINT_TITLES_MI" localSheetId="6">#REF!</definedName>
    <definedName name="PRINT_TITLES_MI" localSheetId="7">#REF!</definedName>
    <definedName name="PRINT_TITLES_MI" localSheetId="8">#REF!</definedName>
    <definedName name="PRINT_TITLES_MI" localSheetId="5">#REF!</definedName>
    <definedName name="PRINT_TITLES_MI">#REF!</definedName>
    <definedName name="Printing" localSheetId="6">#REF!</definedName>
    <definedName name="Printing" localSheetId="7">#REF!</definedName>
    <definedName name="Printing" localSheetId="8">#REF!</definedName>
    <definedName name="Printing" localSheetId="5">#REF!</definedName>
    <definedName name="Printing">#REF!</definedName>
    <definedName name="ProdD" localSheetId="6">#REF!</definedName>
    <definedName name="ProdD" localSheetId="7">#REF!</definedName>
    <definedName name="ProdD" localSheetId="8">#REF!</definedName>
    <definedName name="ProdD" localSheetId="5">#REF!</definedName>
    <definedName name="ProdD">#REF!</definedName>
    <definedName name="PRODSALES" localSheetId="6">#REF!</definedName>
    <definedName name="PRODSALES" localSheetId="7">#REF!</definedName>
    <definedName name="PRODSALES" localSheetId="8">#REF!</definedName>
    <definedName name="PRODSALES" localSheetId="5">#REF!</definedName>
    <definedName name="PRODSALES">#REF!</definedName>
    <definedName name="Professional" localSheetId="6">#REF!</definedName>
    <definedName name="Professional" localSheetId="7">#REF!</definedName>
    <definedName name="Professional" localSheetId="8">#REF!</definedName>
    <definedName name="Professional" localSheetId="5">#REF!</definedName>
    <definedName name="Professional">#REF!</definedName>
    <definedName name="Profit___loss_account" localSheetId="6">#REF!</definedName>
    <definedName name="Profit___loss_account" localSheetId="7">#REF!</definedName>
    <definedName name="Profit___loss_account" localSheetId="8">#REF!</definedName>
    <definedName name="Profit___loss_account" localSheetId="5">#REF!</definedName>
    <definedName name="Profit___loss_account">#REF!</definedName>
    <definedName name="proforma" localSheetId="6" hidden="1">{"pl_t&amp;d",#N/A,FALSE,"p&amp;l_t&amp;D_01_02 (2)"}</definedName>
    <definedName name="proforma" localSheetId="7" hidden="1">{"pl_t&amp;d",#N/A,FALSE,"p&amp;l_t&amp;D_01_02 (2)"}</definedName>
    <definedName name="proforma" localSheetId="8" hidden="1">{"pl_t&amp;d",#N/A,FALSE,"p&amp;l_t&amp;D_01_02 (2)"}</definedName>
    <definedName name="proforma" hidden="1">{"pl_t&amp;d",#N/A,FALSE,"p&amp;l_t&amp;D_01_02 (2)"}</definedName>
    <definedName name="proforma1" localSheetId="6" hidden="1">{"pl_t&amp;d",#N/A,FALSE,"p&amp;l_t&amp;D_01_02 (2)"}</definedName>
    <definedName name="proforma1" localSheetId="7" hidden="1">{"pl_t&amp;d",#N/A,FALSE,"p&amp;l_t&amp;D_01_02 (2)"}</definedName>
    <definedName name="proforma1" localSheetId="8" hidden="1">{"pl_t&amp;d",#N/A,FALSE,"p&amp;l_t&amp;D_01_02 (2)"}</definedName>
    <definedName name="proforma1" hidden="1">{"pl_t&amp;d",#N/A,FALSE,"p&amp;l_t&amp;D_01_02 (2)"}</definedName>
    <definedName name="ProjDesc" localSheetId="6">#REF!</definedName>
    <definedName name="ProjDesc" localSheetId="7">#REF!</definedName>
    <definedName name="ProjDesc" localSheetId="8">#REF!</definedName>
    <definedName name="ProjDesc" localSheetId="5">#REF!</definedName>
    <definedName name="ProjDesc">#REF!</definedName>
    <definedName name="ProjDesc1" localSheetId="6">#REF!</definedName>
    <definedName name="ProjDesc1" localSheetId="7">#REF!</definedName>
    <definedName name="ProjDesc1" localSheetId="8">#REF!</definedName>
    <definedName name="ProjDesc1" localSheetId="5">#REF!</definedName>
    <definedName name="ProjDesc1">#REF!</definedName>
    <definedName name="project" localSheetId="6">#REF!</definedName>
    <definedName name="project" localSheetId="7">#REF!</definedName>
    <definedName name="project" localSheetId="8">#REF!</definedName>
    <definedName name="project" localSheetId="5">#REF!</definedName>
    <definedName name="project">#REF!</definedName>
    <definedName name="project.1" localSheetId="6">#REF!</definedName>
    <definedName name="project.1" localSheetId="7">#REF!</definedName>
    <definedName name="project.1" localSheetId="8">#REF!</definedName>
    <definedName name="project.1" localSheetId="5">#REF!</definedName>
    <definedName name="project.1">#REF!</definedName>
    <definedName name="PROJECT_NAME" localSheetId="6">#REF!</definedName>
    <definedName name="PROJECT_NAME" localSheetId="7">#REF!</definedName>
    <definedName name="PROJECT_NAME" localSheetId="8">#REF!</definedName>
    <definedName name="PROJECT_NAME" localSheetId="5">#REF!</definedName>
    <definedName name="PROJECT_NAME">#REF!</definedName>
    <definedName name="ProjName" localSheetId="6">#REF!</definedName>
    <definedName name="ProjName" localSheetId="7">#REF!</definedName>
    <definedName name="ProjName" localSheetId="8">#REF!</definedName>
    <definedName name="ProjName" localSheetId="5">#REF!</definedName>
    <definedName name="ProjName">#REF!</definedName>
    <definedName name="PrtMajMaint" localSheetId="6">#REF!</definedName>
    <definedName name="PrtMajMaint" localSheetId="7">#REF!</definedName>
    <definedName name="PrtMajMaint" localSheetId="8">#REF!</definedName>
    <definedName name="PrtMajMaint" localSheetId="5">#REF!</definedName>
    <definedName name="PrtMajMaint">#REF!</definedName>
    <definedName name="PrtOffsite" localSheetId="6">#REF!</definedName>
    <definedName name="PrtOffsite" localSheetId="7">#REF!</definedName>
    <definedName name="PrtOffsite" localSheetId="8">#REF!</definedName>
    <definedName name="PrtOffsite" localSheetId="5">#REF!</definedName>
    <definedName name="PrtOffsite">#REF!</definedName>
    <definedName name="PrtPrecomm" localSheetId="6">#REF!</definedName>
    <definedName name="PrtPrecomm" localSheetId="7">#REF!</definedName>
    <definedName name="PrtPrecomm" localSheetId="8">#REF!</definedName>
    <definedName name="PrtPrecomm" localSheetId="5">#REF!</definedName>
    <definedName name="PrtPrecomm">#REF!</definedName>
    <definedName name="PrtSetup" localSheetId="6">#REF!</definedName>
    <definedName name="PrtSetup" localSheetId="7">#REF!</definedName>
    <definedName name="PrtSetup" localSheetId="8">#REF!</definedName>
    <definedName name="PrtSetup" localSheetId="5">#REF!</definedName>
    <definedName name="PrtSetup">#REF!</definedName>
    <definedName name="pseb" localSheetId="6">#REF!</definedName>
    <definedName name="pseb" localSheetId="7">#REF!</definedName>
    <definedName name="pseb" localSheetId="8">#REF!</definedName>
    <definedName name="pseb" localSheetId="5">#REF!</definedName>
    <definedName name="pseb">#REF!</definedName>
    <definedName name="psl_4t" localSheetId="6">#REF!</definedName>
    <definedName name="psl_4t" localSheetId="7">#REF!</definedName>
    <definedName name="psl_4t" localSheetId="8">#REF!</definedName>
    <definedName name="psl_4t" localSheetId="5">#REF!</definedName>
    <definedName name="psl_4t">#REF!</definedName>
    <definedName name="psl_5t" localSheetId="6">#REF!</definedName>
    <definedName name="psl_5t" localSheetId="7">#REF!</definedName>
    <definedName name="psl_5t" localSheetId="8">#REF!</definedName>
    <definedName name="psl_5t" localSheetId="5">#REF!</definedName>
    <definedName name="psl_5t">#REF!</definedName>
    <definedName name="pss" localSheetId="6" hidden="1">{#N/A,#N/A,FALSE,"COMICRO";#N/A,#N/A,FALSE,"BALSCH";#N/A,#N/A,FALSE,"GLASS";#N/A,#N/A,FALSE,"DEPRE";#N/A,#N/A,FALSE,"A&amp;MCUR";#N/A,#N/A,FALSE,"AGEANAlysis";#N/A,#N/A,FALSE,"CHECKS";#N/A,#N/A,FALSE,"CHECKS"}</definedName>
    <definedName name="pss" localSheetId="7" hidden="1">{#N/A,#N/A,FALSE,"COMICRO";#N/A,#N/A,FALSE,"BALSCH";#N/A,#N/A,FALSE,"GLASS";#N/A,#N/A,FALSE,"DEPRE";#N/A,#N/A,FALSE,"A&amp;MCUR";#N/A,#N/A,FALSE,"AGEANAlysis";#N/A,#N/A,FALSE,"CHECKS";#N/A,#N/A,FALSE,"CHECKS"}</definedName>
    <definedName name="pss" localSheetId="8" hidden="1">{#N/A,#N/A,FALSE,"COMICRO";#N/A,#N/A,FALSE,"BALSCH";#N/A,#N/A,FALSE,"GLASS";#N/A,#N/A,FALSE,"DEPRE";#N/A,#N/A,FALSE,"A&amp;MCUR";#N/A,#N/A,FALSE,"AGEANAlysis";#N/A,#N/A,FALSE,"CHECKS";#N/A,#N/A,FALSE,"CHECKS"}</definedName>
    <definedName name="pss" hidden="1">{#N/A,#N/A,FALSE,"COMICRO";#N/A,#N/A,FALSE,"BALSCH";#N/A,#N/A,FALSE,"GLASS";#N/A,#N/A,FALSE,"DEPRE";#N/A,#N/A,FALSE,"A&amp;MCUR";#N/A,#N/A,FALSE,"AGEANAlysis";#N/A,#N/A,FALSE,"CHECKS";#N/A,#N/A,FALSE,"CHECKS"}</definedName>
    <definedName name="Ptas" localSheetId="6">#REF!</definedName>
    <definedName name="Ptas" localSheetId="7">#REF!</definedName>
    <definedName name="Ptas" localSheetId="8">#REF!</definedName>
    <definedName name="Ptas" localSheetId="5">#REF!</definedName>
    <definedName name="Ptas">#REF!</definedName>
    <definedName name="Pu" localSheetId="6">#REF!</definedName>
    <definedName name="Pu" localSheetId="7">#REF!</definedName>
    <definedName name="Pu" localSheetId="8">#REF!</definedName>
    <definedName name="Pu" localSheetId="5">#REF!</definedName>
    <definedName name="Pu">#REF!</definedName>
    <definedName name="PUB_FileID" hidden="1">"L10003649.xls"</definedName>
    <definedName name="PUB_UserID" hidden="1">"MAYERX"</definedName>
    <definedName name="Puz" localSheetId="6">[41]Design!#REF!</definedName>
    <definedName name="Puz" localSheetId="7">[40]Design!#REF!</definedName>
    <definedName name="Puz" localSheetId="8">[41]Design!#REF!</definedName>
    <definedName name="Puz" localSheetId="5">[41]Design!#REF!</definedName>
    <definedName name="Puz">[41]Design!#REF!</definedName>
    <definedName name="pws" localSheetId="6" hidden="1">{"pl_t&amp;d",#N/A,FALSE,"p&amp;l_t&amp;D_01_02 (2)"}</definedName>
    <definedName name="pws" localSheetId="7" hidden="1">{"pl_t&amp;d",#N/A,FALSE,"p&amp;l_t&amp;D_01_02 (2)"}</definedName>
    <definedName name="pws" localSheetId="8" hidden="1">{"pl_t&amp;d",#N/A,FALSE,"p&amp;l_t&amp;D_01_02 (2)"}</definedName>
    <definedName name="pws" hidden="1">{"pl_t&amp;d",#N/A,FALSE,"p&amp;l_t&amp;D_01_02 (2)"}</definedName>
    <definedName name="q" localSheetId="6">#REF!</definedName>
    <definedName name="q" localSheetId="7">#REF!</definedName>
    <definedName name="q" localSheetId="8">#REF!</definedName>
    <definedName name="q" localSheetId="5">#REF!</definedName>
    <definedName name="q">#REF!</definedName>
    <definedName name="qa" localSheetId="6">#REF!</definedName>
    <definedName name="qa" localSheetId="7">#REF!</definedName>
    <definedName name="qa" localSheetId="8">#REF!</definedName>
    <definedName name="qa" localSheetId="5">#REF!</definedName>
    <definedName name="qa">#REF!</definedName>
    <definedName name="qaz" localSheetId="6">#REF!</definedName>
    <definedName name="qaz" localSheetId="7">#REF!</definedName>
    <definedName name="qaz" localSheetId="8">#REF!</definedName>
    <definedName name="qaz" localSheetId="5">#REF!</definedName>
    <definedName name="qaz">#REF!</definedName>
    <definedName name="qee" localSheetId="6">#REF!</definedName>
    <definedName name="qee" localSheetId="7">#REF!</definedName>
    <definedName name="qee" localSheetId="8">#REF!</definedName>
    <definedName name="qee" localSheetId="5">#REF!</definedName>
    <definedName name="qee">#REF!</definedName>
    <definedName name="qeer" localSheetId="6" hidden="1">{"'Sheet1'!$A$4386:$N$4591"}</definedName>
    <definedName name="qeer" localSheetId="7" hidden="1">{"'Sheet1'!$A$4386:$N$4591"}</definedName>
    <definedName name="qeer" localSheetId="8" hidden="1">{"'Sheet1'!$A$4386:$N$4591"}</definedName>
    <definedName name="qeer" hidden="1">{"'Sheet1'!$A$4386:$N$4591"}</definedName>
    <definedName name="qeqeq" localSheetId="6" hidden="1">{"'Sheet1'!$A$4386:$N$4591"}</definedName>
    <definedName name="qeqeq" localSheetId="7" hidden="1">{"'Sheet1'!$A$4386:$N$4591"}</definedName>
    <definedName name="qeqeq" localSheetId="8" hidden="1">{"'Sheet1'!$A$4386:$N$4591"}</definedName>
    <definedName name="qeqeq" hidden="1">{"'Sheet1'!$A$4386:$N$4591"}</definedName>
    <definedName name="qq" localSheetId="6">'[49]cash budget'!#REF!</definedName>
    <definedName name="qq" localSheetId="7">'[48]cash budget'!#REF!</definedName>
    <definedName name="qq" localSheetId="8">'[49]cash budget'!#REF!</definedName>
    <definedName name="qq" localSheetId="5">'[49]cash budget'!#REF!</definedName>
    <definedName name="qq">'[49]cash budget'!#REF!</definedName>
    <definedName name="QQQ" localSheetId="6" hidden="1">{"pl_t&amp;d",#N/A,FALSE,"p&amp;l_t&amp;D_01_02 (2)"}</definedName>
    <definedName name="QQQ" localSheetId="7" hidden="1">{"pl_t&amp;d",#N/A,FALSE,"p&amp;l_t&amp;D_01_02 (2)"}</definedName>
    <definedName name="QQQ" localSheetId="8" hidden="1">{"pl_t&amp;d",#N/A,FALSE,"p&amp;l_t&amp;D_01_02 (2)"}</definedName>
    <definedName name="QQQ" hidden="1">{"pl_t&amp;d",#N/A,FALSE,"p&amp;l_t&amp;D_01_02 (2)"}</definedName>
    <definedName name="qqqqqqqqqq" localSheetId="6">'[49]cash budget'!#REF!</definedName>
    <definedName name="qqqqqqqqqq" localSheetId="7">'[48]cash budget'!#REF!</definedName>
    <definedName name="qqqqqqqqqq" localSheetId="8">'[49]cash budget'!#REF!</definedName>
    <definedName name="qqqqqqqqqq" localSheetId="5">'[49]cash budget'!#REF!</definedName>
    <definedName name="qqqqqqqqqq">'[49]cash budget'!#REF!</definedName>
    <definedName name="qqqqqqqqqqqqqqqqqqq" localSheetId="6" hidden="1">{"'Sheet1'!$A$4386:$N$4591"}</definedName>
    <definedName name="qqqqqqqqqqqqqqqqqqq" localSheetId="7" hidden="1">{"'Sheet1'!$A$4386:$N$4591"}</definedName>
    <definedName name="qqqqqqqqqqqqqqqqqqq" localSheetId="8" hidden="1">{"'Sheet1'!$A$4386:$N$4591"}</definedName>
    <definedName name="qqqqqqqqqqqqqqqqqqq" hidden="1">{"'Sheet1'!$A$4386:$N$4591"}</definedName>
    <definedName name="qregt3yg" localSheetId="6">#REF!</definedName>
    <definedName name="qregt3yg" localSheetId="7">#REF!</definedName>
    <definedName name="qregt3yg" localSheetId="8">#REF!</definedName>
    <definedName name="qregt3yg" localSheetId="5">#REF!</definedName>
    <definedName name="qregt3yg">#REF!</definedName>
    <definedName name="qw" localSheetId="6" hidden="1">{"pl_t&amp;d",#N/A,FALSE,"p&amp;l_t&amp;D_01_02 (2)"}</definedName>
    <definedName name="qw" localSheetId="7" hidden="1">{"pl_t&amp;d",#N/A,FALSE,"p&amp;l_t&amp;D_01_02 (2)"}</definedName>
    <definedName name="qw" localSheetId="8" hidden="1">{"pl_t&amp;d",#N/A,FALSE,"p&amp;l_t&amp;D_01_02 (2)"}</definedName>
    <definedName name="qw" hidden="1">{"pl_t&amp;d",#N/A,FALSE,"p&amp;l_t&amp;D_01_02 (2)"}</definedName>
    <definedName name="QWE" localSheetId="6" hidden="1">{"pl_t&amp;d",#N/A,FALSE,"p&amp;l_t&amp;D_01_02 (2)"}</definedName>
    <definedName name="QWE" localSheetId="7" hidden="1">{"pl_t&amp;d",#N/A,FALSE,"p&amp;l_t&amp;D_01_02 (2)"}</definedName>
    <definedName name="QWE" localSheetId="8" hidden="1">{"pl_t&amp;d",#N/A,FALSE,"p&amp;l_t&amp;D_01_02 (2)"}</definedName>
    <definedName name="QWE" hidden="1">{"pl_t&amp;d",#N/A,FALSE,"p&amp;l_t&amp;D_01_02 (2)"}</definedName>
    <definedName name="qwerrt" localSheetId="6">#REF!</definedName>
    <definedName name="qwerrt" localSheetId="7">#REF!</definedName>
    <definedName name="qwerrt" localSheetId="8">#REF!</definedName>
    <definedName name="qwerrt" localSheetId="5">#REF!</definedName>
    <definedName name="qwerrt">#REF!</definedName>
    <definedName name="qwqa" localSheetId="6">#REF!</definedName>
    <definedName name="qwqa" localSheetId="7">#REF!</definedName>
    <definedName name="qwqa" localSheetId="8">#REF!</definedName>
    <definedName name="qwqa" localSheetId="5">#REF!</definedName>
    <definedName name="qwqa">#REF!</definedName>
    <definedName name="qwqeq" localSheetId="6">#REF!</definedName>
    <definedName name="qwqeq" localSheetId="7">#REF!</definedName>
    <definedName name="qwqeq" localSheetId="8">#REF!</definedName>
    <definedName name="qwqeq" localSheetId="5">#REF!</definedName>
    <definedName name="qwqeq">#REF!</definedName>
    <definedName name="qwsas" localSheetId="6">#REF!</definedName>
    <definedName name="qwsas" localSheetId="7">#REF!</definedName>
    <definedName name="qwsas" localSheetId="8">#REF!</definedName>
    <definedName name="qwsas" localSheetId="5">#REF!</definedName>
    <definedName name="qwsas">#REF!</definedName>
    <definedName name="qww" localSheetId="6" hidden="1">{"'Sheet1'!$A$4386:$N$4591"}</definedName>
    <definedName name="qww" localSheetId="7" hidden="1">{"'Sheet1'!$A$4386:$N$4591"}</definedName>
    <definedName name="qww" localSheetId="8" hidden="1">{"'Sheet1'!$A$4386:$N$4591"}</definedName>
    <definedName name="qww" hidden="1">{"'Sheet1'!$A$4386:$N$4591"}</definedName>
    <definedName name="qwwq" localSheetId="6">#REF!</definedName>
    <definedName name="qwwq" localSheetId="7">#REF!</definedName>
    <definedName name="qwwq" localSheetId="8">#REF!</definedName>
    <definedName name="qwwq" localSheetId="5">#REF!</definedName>
    <definedName name="qwwq">#REF!</definedName>
    <definedName name="qwwqwq" localSheetId="6" hidden="1">{"form-D1",#N/A,FALSE,"FORM-D1";"form-D1_amt",#N/A,FALSE,"FORM-D1"}</definedName>
    <definedName name="qwwqwq" localSheetId="7" hidden="1">{"form-D1",#N/A,FALSE,"FORM-D1";"form-D1_amt",#N/A,FALSE,"FORM-D1"}</definedName>
    <definedName name="qwwqwq" localSheetId="8" hidden="1">{"form-D1",#N/A,FALSE,"FORM-D1";"form-D1_amt",#N/A,FALSE,"FORM-D1"}</definedName>
    <definedName name="qwwqwq" hidden="1">{"form-D1",#N/A,FALSE,"FORM-D1";"form-D1_amt",#N/A,FALSE,"FORM-D1"}</definedName>
    <definedName name="raa" localSheetId="6" hidden="1">{"pl_td_01_02",#N/A,FALSE,"p&amp;l_t&amp;D_01_02 (2)"}</definedName>
    <definedName name="raa" localSheetId="7" hidden="1">{"pl_td_01_02",#N/A,FALSE,"p&amp;l_t&amp;D_01_02 (2)"}</definedName>
    <definedName name="raa" localSheetId="8" hidden="1">{"pl_td_01_02",#N/A,FALSE,"p&amp;l_t&amp;D_01_02 (2)"}</definedName>
    <definedName name="raa" hidden="1">{"pl_td_01_02",#N/A,FALSE,"p&amp;l_t&amp;D_01_02 (2)"}</definedName>
    <definedName name="raaa" localSheetId="6" hidden="1">{"pl_td_01_02",#N/A,FALSE,"p&amp;l_t&amp;D_01_02 (2)"}</definedName>
    <definedName name="raaa" localSheetId="7" hidden="1">{"pl_td_01_02",#N/A,FALSE,"p&amp;l_t&amp;D_01_02 (2)"}</definedName>
    <definedName name="raaa" localSheetId="8" hidden="1">{"pl_td_01_02",#N/A,FALSE,"p&amp;l_t&amp;D_01_02 (2)"}</definedName>
    <definedName name="raaa" hidden="1">{"pl_td_01_02",#N/A,FALSE,"p&amp;l_t&amp;D_01_02 (2)"}</definedName>
    <definedName name="rafi" localSheetId="6" hidden="1">{"pl_t&amp;d",#N/A,FALSE,"p&amp;l_t&amp;D_01_02 (2)"}</definedName>
    <definedName name="rafi" localSheetId="7" hidden="1">{"pl_t&amp;d",#N/A,FALSE,"p&amp;l_t&amp;D_01_02 (2)"}</definedName>
    <definedName name="rafi" localSheetId="8" hidden="1">{"pl_t&amp;d",#N/A,FALSE,"p&amp;l_t&amp;D_01_02 (2)"}</definedName>
    <definedName name="rafi" hidden="1">{"pl_t&amp;d",#N/A,FALSE,"p&amp;l_t&amp;D_01_02 (2)"}</definedName>
    <definedName name="rahul" localSheetId="6">#REF!</definedName>
    <definedName name="rahul" localSheetId="7">#REF!</definedName>
    <definedName name="rahul" localSheetId="8">#REF!</definedName>
    <definedName name="rahul" localSheetId="5">#REF!</definedName>
    <definedName name="rahul">#REF!</definedName>
    <definedName name="raj" localSheetId="6" hidden="1">{"pl_t&amp;d",#N/A,FALSE,"p&amp;l_t&amp;D_01_02 (2)"}</definedName>
    <definedName name="raj" localSheetId="7" hidden="1">{"pl_t&amp;d",#N/A,FALSE,"p&amp;l_t&amp;D_01_02 (2)"}</definedName>
    <definedName name="raj" localSheetId="8" hidden="1">{"pl_t&amp;d",#N/A,FALSE,"p&amp;l_t&amp;D_01_02 (2)"}</definedName>
    <definedName name="raj" hidden="1">{"pl_t&amp;d",#N/A,FALSE,"p&amp;l_t&amp;D_01_02 (2)"}</definedName>
    <definedName name="Raja" localSheetId="6" hidden="1">{"pl_t&amp;d",#N/A,FALSE,"p&amp;l_t&amp;D_01_02 (2)"}</definedName>
    <definedName name="Raja" localSheetId="7" hidden="1">{"pl_t&amp;d",#N/A,FALSE,"p&amp;l_t&amp;D_01_02 (2)"}</definedName>
    <definedName name="Raja" localSheetId="8" hidden="1">{"pl_t&amp;d",#N/A,FALSE,"p&amp;l_t&amp;D_01_02 (2)"}</definedName>
    <definedName name="Raja" hidden="1">{"pl_t&amp;d",#N/A,FALSE,"p&amp;l_t&amp;D_01_02 (2)"}</definedName>
    <definedName name="raju" localSheetId="6" hidden="1">{"pl_t&amp;d",#N/A,FALSE,"p&amp;l_t&amp;D_01_02 (2)"}</definedName>
    <definedName name="raju" localSheetId="7" hidden="1">{"pl_t&amp;d",#N/A,FALSE,"p&amp;l_t&amp;D_01_02 (2)"}</definedName>
    <definedName name="raju" localSheetId="8" hidden="1">{"pl_t&amp;d",#N/A,FALSE,"p&amp;l_t&amp;D_01_02 (2)"}</definedName>
    <definedName name="raju" hidden="1">{"pl_t&amp;d",#N/A,FALSE,"p&amp;l_t&amp;D_01_02 (2)"}</definedName>
    <definedName name="ramya" localSheetId="6">#REF!</definedName>
    <definedName name="ramya" localSheetId="7">#REF!</definedName>
    <definedName name="ramya" localSheetId="8">#REF!</definedName>
    <definedName name="ramya" localSheetId="5">#REF!</definedName>
    <definedName name="ramya">#REF!</definedName>
    <definedName name="Range1" localSheetId="6">#REF!</definedName>
    <definedName name="Range1" localSheetId="7">#REF!</definedName>
    <definedName name="Range1" localSheetId="8">#REF!</definedName>
    <definedName name="Range1" localSheetId="5">#REF!</definedName>
    <definedName name="Range1">#REF!</definedName>
    <definedName name="Range2" localSheetId="6">#REF!</definedName>
    <definedName name="Range2" localSheetId="7">#REF!</definedName>
    <definedName name="Range2" localSheetId="8">#REF!</definedName>
    <definedName name="Range2" localSheetId="5">#REF!</definedName>
    <definedName name="Range2">#REF!</definedName>
    <definedName name="rani" localSheetId="6" hidden="1">{"'Sheet1'!$A$4386:$N$4591"}</definedName>
    <definedName name="rani" localSheetId="7" hidden="1">{"'Sheet1'!$A$4386:$N$4591"}</definedName>
    <definedName name="rani" localSheetId="8" hidden="1">{"'Sheet1'!$A$4386:$N$4591"}</definedName>
    <definedName name="rani" hidden="1">{"'Sheet1'!$A$4386:$N$4591"}</definedName>
    <definedName name="RAO" localSheetId="6">#REF!</definedName>
    <definedName name="RAO" localSheetId="7">#REF!</definedName>
    <definedName name="RAO" localSheetId="8">#REF!</definedName>
    <definedName name="RAO" localSheetId="5">#REF!</definedName>
    <definedName name="RAO">#REF!</definedName>
    <definedName name="rate" localSheetId="6">#REF!</definedName>
    <definedName name="rate" localSheetId="7">#REF!</definedName>
    <definedName name="rate" localSheetId="8">#REF!</definedName>
    <definedName name="rate" localSheetId="5">#REF!</definedName>
    <definedName name="rate">#REF!</definedName>
    <definedName name="rate10" localSheetId="6">[50]Schedules!#REF!</definedName>
    <definedName name="rate10" localSheetId="7">[49]Schedules!#REF!</definedName>
    <definedName name="rate10" localSheetId="8">[50]Schedules!#REF!</definedName>
    <definedName name="rate10" localSheetId="5">[50]Schedules!#REF!</definedName>
    <definedName name="rate10">[50]Schedules!#REF!</definedName>
    <definedName name="rate11" localSheetId="6">[50]Schedules!#REF!</definedName>
    <definedName name="rate11" localSheetId="7">[49]Schedules!#REF!</definedName>
    <definedName name="rate11" localSheetId="8">[50]Schedules!#REF!</definedName>
    <definedName name="rate11" localSheetId="5">[50]Schedules!#REF!</definedName>
    <definedName name="rate11">[50]Schedules!#REF!</definedName>
    <definedName name="rate12" localSheetId="6">[50]Schedules!#REF!</definedName>
    <definedName name="rate12" localSheetId="7">[49]Schedules!#REF!</definedName>
    <definedName name="rate12" localSheetId="8">[50]Schedules!#REF!</definedName>
    <definedName name="rate12" localSheetId="5">[50]Schedules!#REF!</definedName>
    <definedName name="rate12">[50]Schedules!#REF!</definedName>
    <definedName name="rate13" localSheetId="6">[50]Schedules!#REF!</definedName>
    <definedName name="rate13" localSheetId="7">[49]Schedules!#REF!</definedName>
    <definedName name="rate13" localSheetId="8">[50]Schedules!#REF!</definedName>
    <definedName name="rate13" localSheetId="5">[50]Schedules!#REF!</definedName>
    <definedName name="rate13">[50]Schedules!#REF!</definedName>
    <definedName name="rate14" localSheetId="6">[50]Schedules!#REF!</definedName>
    <definedName name="rate14" localSheetId="7">[49]Schedules!#REF!</definedName>
    <definedName name="rate14" localSheetId="8">[50]Schedules!#REF!</definedName>
    <definedName name="rate14" localSheetId="5">[50]Schedules!#REF!</definedName>
    <definedName name="rate14">[50]Schedules!#REF!</definedName>
    <definedName name="rate15" localSheetId="6">[50]Schedules!#REF!</definedName>
    <definedName name="rate15" localSheetId="7">[49]Schedules!#REF!</definedName>
    <definedName name="rate15" localSheetId="8">[50]Schedules!#REF!</definedName>
    <definedName name="rate15" localSheetId="5">[50]Schedules!#REF!</definedName>
    <definedName name="rate15">[50]Schedules!#REF!</definedName>
    <definedName name="rate2" localSheetId="6">[50]Schedules!#REF!</definedName>
    <definedName name="rate2" localSheetId="7">[49]Schedules!#REF!</definedName>
    <definedName name="rate2" localSheetId="8">[50]Schedules!#REF!</definedName>
    <definedName name="rate2" localSheetId="5">[50]Schedules!#REF!</definedName>
    <definedName name="rate2">[50]Schedules!#REF!</definedName>
    <definedName name="rate3" localSheetId="6">[50]Schedules!#REF!</definedName>
    <definedName name="rate3" localSheetId="7">[49]Schedules!#REF!</definedName>
    <definedName name="rate3" localSheetId="8">[50]Schedules!#REF!</definedName>
    <definedName name="rate3" localSheetId="5">[50]Schedules!#REF!</definedName>
    <definedName name="rate3">[50]Schedules!#REF!</definedName>
    <definedName name="rate4" localSheetId="6">[50]Schedules!#REF!</definedName>
    <definedName name="rate4" localSheetId="7">[49]Schedules!#REF!</definedName>
    <definedName name="rate4" localSheetId="8">[50]Schedules!#REF!</definedName>
    <definedName name="rate4" localSheetId="5">[50]Schedules!#REF!</definedName>
    <definedName name="rate4">[50]Schedules!#REF!</definedName>
    <definedName name="rate5" localSheetId="6">[50]Schedules!#REF!</definedName>
    <definedName name="rate5" localSheetId="7">[49]Schedules!#REF!</definedName>
    <definedName name="rate5" localSheetId="8">[50]Schedules!#REF!</definedName>
    <definedName name="rate5" localSheetId="5">[50]Schedules!#REF!</definedName>
    <definedName name="rate5">[50]Schedules!#REF!</definedName>
    <definedName name="rate6" localSheetId="6">[50]Schedules!#REF!</definedName>
    <definedName name="rate6" localSheetId="7">[49]Schedules!#REF!</definedName>
    <definedName name="rate6" localSheetId="8">[50]Schedules!#REF!</definedName>
    <definedName name="rate6" localSheetId="5">[50]Schedules!#REF!</definedName>
    <definedName name="rate6">[50]Schedules!#REF!</definedName>
    <definedName name="rate7" localSheetId="6">[50]Schedules!#REF!</definedName>
    <definedName name="rate7" localSheetId="7">[49]Schedules!#REF!</definedName>
    <definedName name="rate7" localSheetId="8">[50]Schedules!#REF!</definedName>
    <definedName name="rate7" localSheetId="5">[50]Schedules!#REF!</definedName>
    <definedName name="rate7">[50]Schedules!#REF!</definedName>
    <definedName name="rate8" localSheetId="6">[50]Schedules!#REF!</definedName>
    <definedName name="rate8" localSheetId="7">[49]Schedules!#REF!</definedName>
    <definedName name="rate8" localSheetId="8">[50]Schedules!#REF!</definedName>
    <definedName name="rate8" localSheetId="5">[50]Schedules!#REF!</definedName>
    <definedName name="rate8">[50]Schedules!#REF!</definedName>
    <definedName name="rate9" localSheetId="6">[50]Schedules!#REF!</definedName>
    <definedName name="rate9" localSheetId="7">[49]Schedules!#REF!</definedName>
    <definedName name="rate9" localSheetId="8">[50]Schedules!#REF!</definedName>
    <definedName name="rate9" localSheetId="5">[50]Schedules!#REF!</definedName>
    <definedName name="rate9">[50]Schedules!#REF!</definedName>
    <definedName name="Rates" localSheetId="7">[35]Rates!$B$7:$E$129</definedName>
    <definedName name="Rates">[36]Rates!$B$7:$E$129</definedName>
    <definedName name="_xlnm.Recorder" localSheetId="6">#REF!</definedName>
    <definedName name="_xlnm.Recorder" localSheetId="7">#REF!</definedName>
    <definedName name="_xlnm.Recorder" localSheetId="8">#REF!</definedName>
    <definedName name="_xlnm.Recorder" localSheetId="5">#REF!</definedName>
    <definedName name="_xlnm.Recorder">#REF!</definedName>
    <definedName name="rect_4_415" localSheetId="6">#REF!</definedName>
    <definedName name="rect_4_415" localSheetId="7">#REF!</definedName>
    <definedName name="rect_4_415" localSheetId="8">#REF!</definedName>
    <definedName name="rect_4_415" localSheetId="5">#REF!</definedName>
    <definedName name="rect_4_415">#REF!</definedName>
    <definedName name="REF" localSheetId="6" hidden="1">{#N/A,#N/A,FALSE,"COMP"}</definedName>
    <definedName name="REF" localSheetId="7" hidden="1">{#N/A,#N/A,FALSE,"COMP"}</definedName>
    <definedName name="REF" localSheetId="8" hidden="1">{#N/A,#N/A,FALSE,"COMP"}</definedName>
    <definedName name="REF" hidden="1">{#N/A,#N/A,FALSE,"COMP"}</definedName>
    <definedName name="Ref_1" localSheetId="6">#REF!</definedName>
    <definedName name="Ref_1" localSheetId="7">#REF!</definedName>
    <definedName name="Ref_1" localSheetId="8">#REF!</definedName>
    <definedName name="Ref_1" localSheetId="5">#REF!</definedName>
    <definedName name="Ref_1">#REF!</definedName>
    <definedName name="Ref_2" localSheetId="6">#REF!</definedName>
    <definedName name="Ref_2" localSheetId="7">#REF!</definedName>
    <definedName name="Ref_2" localSheetId="8">#REF!</definedName>
    <definedName name="Ref_2" localSheetId="5">#REF!</definedName>
    <definedName name="Ref_2">#REF!</definedName>
    <definedName name="Ref_3" localSheetId="6">#REF!</definedName>
    <definedName name="Ref_3" localSheetId="7">#REF!</definedName>
    <definedName name="Ref_3" localSheetId="8">#REF!</definedName>
    <definedName name="Ref_3" localSheetId="5">#REF!</definedName>
    <definedName name="Ref_3">#REF!</definedName>
    <definedName name="Ref_4" localSheetId="6">#REF!</definedName>
    <definedName name="Ref_4" localSheetId="7">#REF!</definedName>
    <definedName name="Ref_4" localSheetId="8">#REF!</definedName>
    <definedName name="Ref_4" localSheetId="5">#REF!</definedName>
    <definedName name="Ref_4">#REF!</definedName>
    <definedName name="RegenCost" localSheetId="6">#REF!</definedName>
    <definedName name="RegenCost" localSheetId="7">#REF!</definedName>
    <definedName name="RegenCost" localSheetId="8">#REF!</definedName>
    <definedName name="RegenCost" localSheetId="5">#REF!</definedName>
    <definedName name="RegenCost">#REF!</definedName>
    <definedName name="regrvgf" localSheetId="6">#REF!</definedName>
    <definedName name="regrvgf" localSheetId="7">#REF!</definedName>
    <definedName name="regrvgf" localSheetId="8">#REF!</definedName>
    <definedName name="regrvgf" localSheetId="5">#REF!</definedName>
    <definedName name="regrvgf">#REF!</definedName>
    <definedName name="released" localSheetId="6" hidden="1">{"pl_t&amp;d",#N/A,FALSE,"p&amp;l_t&amp;D_01_02 (2)"}</definedName>
    <definedName name="released" localSheetId="7" hidden="1">{"pl_t&amp;d",#N/A,FALSE,"p&amp;l_t&amp;D_01_02 (2)"}</definedName>
    <definedName name="released" localSheetId="8" hidden="1">{"pl_t&amp;d",#N/A,FALSE,"p&amp;l_t&amp;D_01_02 (2)"}</definedName>
    <definedName name="released" hidden="1">{"pl_t&amp;d",#N/A,FALSE,"p&amp;l_t&amp;D_01_02 (2)"}</definedName>
    <definedName name="Repair" localSheetId="6">#REF!</definedName>
    <definedName name="Repair" localSheetId="7">#REF!</definedName>
    <definedName name="Repair" localSheetId="8">#REF!</definedName>
    <definedName name="Repair" localSheetId="5">#REF!</definedName>
    <definedName name="Repair">#REF!</definedName>
    <definedName name="Retirement" localSheetId="6">#REF!</definedName>
    <definedName name="Retirement" localSheetId="7">#REF!</definedName>
    <definedName name="Retirement" localSheetId="8">#REF!</definedName>
    <definedName name="Retirement" localSheetId="5">#REF!</definedName>
    <definedName name="Retirement">#REF!</definedName>
    <definedName name="rev" localSheetId="6" hidden="1">{"pl_t&amp;d",#N/A,FALSE,"p&amp;l_t&amp;D_01_02 (2)"}</definedName>
    <definedName name="rev" localSheetId="7" hidden="1">{"pl_t&amp;d",#N/A,FALSE,"p&amp;l_t&amp;D_01_02 (2)"}</definedName>
    <definedName name="rev" localSheetId="8" hidden="1">{"pl_t&amp;d",#N/A,FALSE,"p&amp;l_t&amp;D_01_02 (2)"}</definedName>
    <definedName name="rev" hidden="1">{"pl_t&amp;d",#N/A,FALSE,"p&amp;l_t&amp;D_01_02 (2)"}</definedName>
    <definedName name="revised" localSheetId="6" hidden="1">{"pl_t&amp;d",#N/A,FALSE,"p&amp;l_t&amp;D_01_02 (2)"}</definedName>
    <definedName name="revised" localSheetId="7" hidden="1">{"pl_t&amp;d",#N/A,FALSE,"p&amp;l_t&amp;D_01_02 (2)"}</definedName>
    <definedName name="revised" localSheetId="8" hidden="1">{"pl_t&amp;d",#N/A,FALSE,"p&amp;l_t&amp;D_01_02 (2)"}</definedName>
    <definedName name="revised" hidden="1">{"pl_t&amp;d",#N/A,FALSE,"p&amp;l_t&amp;D_01_02 (2)"}</definedName>
    <definedName name="rggvy" localSheetId="6" hidden="1">{"pl_td_01_02",#N/A,FALSE,"p&amp;l_t&amp;D_01_02 (2)"}</definedName>
    <definedName name="rggvy" localSheetId="7" hidden="1">{"pl_td_01_02",#N/A,FALSE,"p&amp;l_t&amp;D_01_02 (2)"}</definedName>
    <definedName name="rggvy" localSheetId="8" hidden="1">{"pl_td_01_02",#N/A,FALSE,"p&amp;l_t&amp;D_01_02 (2)"}</definedName>
    <definedName name="rggvy" hidden="1">{"pl_td_01_02",#N/A,FALSE,"p&amp;l_t&amp;D_01_02 (2)"}</definedName>
    <definedName name="RGGY" localSheetId="6">#REF!</definedName>
    <definedName name="RGGY" localSheetId="7">#REF!</definedName>
    <definedName name="RGGY" localSheetId="8">#REF!</definedName>
    <definedName name="RGGY" localSheetId="5">#REF!</definedName>
    <definedName name="RGGY">#REF!</definedName>
    <definedName name="rgqsv" localSheetId="6">#REF!</definedName>
    <definedName name="rgqsv" localSheetId="7">#REF!</definedName>
    <definedName name="rgqsv" localSheetId="8">#REF!</definedName>
    <definedName name="rgqsv" localSheetId="5">#REF!</definedName>
    <definedName name="rgqsv">#REF!</definedName>
    <definedName name="rgrg" localSheetId="6" hidden="1">{"'Sheet1'!$A$4386:$N$4591"}</definedName>
    <definedName name="rgrg" localSheetId="7" hidden="1">{"'Sheet1'!$A$4386:$N$4591"}</definedName>
    <definedName name="rgrg" localSheetId="8" hidden="1">{"'Sheet1'!$A$4386:$N$4591"}</definedName>
    <definedName name="rgrg" hidden="1">{"'Sheet1'!$A$4386:$N$4591"}</definedName>
    <definedName name="rk" localSheetId="6">#REF!</definedName>
    <definedName name="rk" localSheetId="7">#REF!</definedName>
    <definedName name="rk" localSheetId="8">#REF!</definedName>
    <definedName name="rk" localSheetId="5">#REF!</definedName>
    <definedName name="rk">#REF!</definedName>
    <definedName name="RO?" localSheetId="6">#REF!</definedName>
    <definedName name="RO?" localSheetId="7">#REF!</definedName>
    <definedName name="RO?" localSheetId="8">#REF!</definedName>
    <definedName name="RO?" localSheetId="5">#REF!</definedName>
    <definedName name="RO?">#REF!</definedName>
    <definedName name="ROI" localSheetId="6">#REF!</definedName>
    <definedName name="ROI" localSheetId="7">#REF!</definedName>
    <definedName name="ROI" localSheetId="8">#REF!</definedName>
    <definedName name="ROI" localSheetId="5">#REF!</definedName>
    <definedName name="ROI">#REF!</definedName>
    <definedName name="Rolling_stock_Nov_Knl_List" localSheetId="6">#REF!</definedName>
    <definedName name="Rolling_stock_Nov_Knl_List" localSheetId="7">#REF!</definedName>
    <definedName name="Rolling_stock_Nov_Knl_List" localSheetId="8">#REF!</definedName>
    <definedName name="Rolling_stock_Nov_Knl_List" localSheetId="5">#REF!</definedName>
    <definedName name="Rolling_stock_Nov_Knl_List">#REF!</definedName>
    <definedName name="rr" localSheetId="6">'[40]cash budget'!#REF!</definedName>
    <definedName name="rr" localSheetId="7">'[39]cash budget'!#REF!</definedName>
    <definedName name="rr" localSheetId="8">'[40]cash budget'!#REF!</definedName>
    <definedName name="rr" localSheetId="5">'[40]cash budget'!#REF!</definedName>
    <definedName name="rr">'[40]cash budget'!#REF!</definedName>
    <definedName name="rract23" localSheetId="6" hidden="1">{"pl_t&amp;d",#N/A,FALSE,"p&amp;l_t&amp;D_01_02 (2)"}</definedName>
    <definedName name="rract23" localSheetId="7" hidden="1">{"pl_t&amp;d",#N/A,FALSE,"p&amp;l_t&amp;D_01_02 (2)"}</definedName>
    <definedName name="rract23" localSheetId="8" hidden="1">{"pl_t&amp;d",#N/A,FALSE,"p&amp;l_t&amp;D_01_02 (2)"}</definedName>
    <definedName name="rract23" hidden="1">{"pl_t&amp;d",#N/A,FALSE,"p&amp;l_t&amp;D_01_02 (2)"}</definedName>
    <definedName name="rrn" localSheetId="6">#REF!</definedName>
    <definedName name="rrn" localSheetId="7">#REF!</definedName>
    <definedName name="rrn" localSheetId="8">#REF!</definedName>
    <definedName name="rrn" localSheetId="5">#REF!</definedName>
    <definedName name="rrn">#REF!</definedName>
    <definedName name="RRR" localSheetId="6">#REF!</definedName>
    <definedName name="RRR" localSheetId="7">#REF!</definedName>
    <definedName name="RRR" localSheetId="8">#REF!</definedName>
    <definedName name="RRR" localSheetId="5">#REF!</definedName>
    <definedName name="RRR">#REF!</definedName>
    <definedName name="rrrr" localSheetId="6" hidden="1">{"'Sheet1'!$A$4386:$N$4591"}</definedName>
    <definedName name="rrrr" localSheetId="7" hidden="1">{"'Sheet1'!$A$4386:$N$4591"}</definedName>
    <definedName name="rrrr" localSheetId="8" hidden="1">{"'Sheet1'!$A$4386:$N$4591"}</definedName>
    <definedName name="rrrr" hidden="1">{"'Sheet1'!$A$4386:$N$4591"}</definedName>
    <definedName name="RRRRR" localSheetId="6">#REF!</definedName>
    <definedName name="RRRRR" localSheetId="7">#REF!</definedName>
    <definedName name="RRRRR" localSheetId="8">#REF!</definedName>
    <definedName name="RRRRR" localSheetId="5">#REF!</definedName>
    <definedName name="RRRRR">#REF!</definedName>
    <definedName name="rrs" localSheetId="6">#REF!</definedName>
    <definedName name="rrs" localSheetId="7">#REF!</definedName>
    <definedName name="rrs" localSheetId="8">#REF!</definedName>
    <definedName name="rrs" localSheetId="5">#REF!</definedName>
    <definedName name="rrs">#REF!</definedName>
    <definedName name="rs" localSheetId="6">[51]variance!#REF!</definedName>
    <definedName name="rs" localSheetId="7">[50]variance!#REF!</definedName>
    <definedName name="rs" localSheetId="8">[51]variance!#REF!</definedName>
    <definedName name="rs" localSheetId="5">[51]variance!#REF!</definedName>
    <definedName name="rs">[51]variance!#REF!</definedName>
    <definedName name="rseb" localSheetId="6">#REF!</definedName>
    <definedName name="rseb" localSheetId="7">#REF!</definedName>
    <definedName name="rseb" localSheetId="8">#REF!</definedName>
    <definedName name="rseb" localSheetId="5">#REF!</definedName>
    <definedName name="rseb">#REF!</definedName>
    <definedName name="rsv" localSheetId="6" hidden="1">{"pl_td_01_02",#N/A,FALSE,"p&amp;l_t&amp;D_01_02 (2)"}</definedName>
    <definedName name="rsv" localSheetId="7" hidden="1">{"pl_td_01_02",#N/A,FALSE,"p&amp;l_t&amp;D_01_02 (2)"}</definedName>
    <definedName name="rsv" localSheetId="8" hidden="1">{"pl_td_01_02",#N/A,FALSE,"p&amp;l_t&amp;D_01_02 (2)"}</definedName>
    <definedName name="rsv" hidden="1">{"pl_td_01_02",#N/A,FALSE,"p&amp;l_t&amp;D_01_02 (2)"}</definedName>
    <definedName name="rt" localSheetId="6">[4]S5_CO_MA!#REF!</definedName>
    <definedName name="rt" localSheetId="7">[4]S5_CO_MA!#REF!</definedName>
    <definedName name="rt" localSheetId="8">[4]S5_CO_MA!#REF!</definedName>
    <definedName name="rt" localSheetId="5">[4]S5_CO_MA!#REF!</definedName>
    <definedName name="rt">[4]S5_CO_MA!#REF!</definedName>
    <definedName name="rty5ey" localSheetId="6">#REF!</definedName>
    <definedName name="rty5ey" localSheetId="7">#REF!</definedName>
    <definedName name="rty5ey" localSheetId="8">#REF!</definedName>
    <definedName name="rty5ey" localSheetId="5">#REF!</definedName>
    <definedName name="rty5ey">#REF!</definedName>
    <definedName name="ruchir" localSheetId="6" hidden="1">#REF!</definedName>
    <definedName name="ruchir" localSheetId="7" hidden="1">#REF!</definedName>
    <definedName name="ruchir" localSheetId="8" hidden="1">#REF!</definedName>
    <definedName name="ruchir" localSheetId="5" hidden="1">#REF!</definedName>
    <definedName name="ruchir" hidden="1">#REF!</definedName>
    <definedName name="RunDate" localSheetId="6">#REF!</definedName>
    <definedName name="RunDate" localSheetId="7">#REF!</definedName>
    <definedName name="RunDate" localSheetId="8">#REF!</definedName>
    <definedName name="RunDate" localSheetId="5">#REF!</definedName>
    <definedName name="RunDate">#REF!</definedName>
    <definedName name="RunName" localSheetId="6">#REF!</definedName>
    <definedName name="RunName" localSheetId="7">#REF!</definedName>
    <definedName name="RunName" localSheetId="8">#REF!</definedName>
    <definedName name="RunName" localSheetId="5">#REF!</definedName>
    <definedName name="RunName">#REF!</definedName>
    <definedName name="RUPEES" localSheetId="6">#REF!</definedName>
    <definedName name="RUPEES" localSheetId="7">#REF!</definedName>
    <definedName name="RUPEES" localSheetId="8">#REF!</definedName>
    <definedName name="RUPEES" localSheetId="5">#REF!</definedName>
    <definedName name="RUPEES">#REF!</definedName>
    <definedName name="rvpnl" localSheetId="6">#REF!</definedName>
    <definedName name="rvpnl" localSheetId="7">#REF!</definedName>
    <definedName name="rvpnl" localSheetId="8">#REF!</definedName>
    <definedName name="rvpnl" localSheetId="5">#REF!</definedName>
    <definedName name="rvpnl">#REF!</definedName>
    <definedName name="ryery" localSheetId="6">#REF!</definedName>
    <definedName name="ryery" localSheetId="7">#REF!</definedName>
    <definedName name="ryery" localSheetId="8">#REF!</definedName>
    <definedName name="ryery" localSheetId="5">#REF!</definedName>
    <definedName name="ryery">#REF!</definedName>
    <definedName name="ryeryery" localSheetId="6" hidden="1">#REF!</definedName>
    <definedName name="ryeryery" localSheetId="7" hidden="1">#REF!</definedName>
    <definedName name="ryeryery" localSheetId="8" hidden="1">#REF!</definedName>
    <definedName name="ryeryery" localSheetId="5" hidden="1">#REF!</definedName>
    <definedName name="ryeryery" hidden="1">#REF!</definedName>
    <definedName name="ryey" localSheetId="6">#REF!</definedName>
    <definedName name="ryey" localSheetId="7">#REF!</definedName>
    <definedName name="ryey" localSheetId="8">#REF!</definedName>
    <definedName name="ryey" localSheetId="5">#REF!</definedName>
    <definedName name="ryey">#REF!</definedName>
    <definedName name="ryhty" localSheetId="6" hidden="1">#REF!</definedName>
    <definedName name="ryhty" localSheetId="7" hidden="1">#REF!</definedName>
    <definedName name="ryhty" localSheetId="8" hidden="1">#REF!</definedName>
    <definedName name="ryhty" localSheetId="5" hidden="1">#REF!</definedName>
    <definedName name="ryhty" hidden="1">#REF!</definedName>
    <definedName name="s" localSheetId="6" hidden="1">{"pl_t&amp;d",#N/A,FALSE,"p&amp;l_t&amp;D_01_02 (2)"}</definedName>
    <definedName name="s" localSheetId="7" hidden="1">{"pl_t&amp;d",#N/A,FALSE,"p&amp;l_t&amp;D_01_02 (2)"}</definedName>
    <definedName name="s" localSheetId="8" hidden="1">{"pl_t&amp;d",#N/A,FALSE,"p&amp;l_t&amp;D_01_02 (2)"}</definedName>
    <definedName name="s" hidden="1">{"pl_t&amp;d",#N/A,FALSE,"p&amp;l_t&amp;D_01_02 (2)"}</definedName>
    <definedName name="S1.BS.AMOUNT_RELATED_CO" localSheetId="6">#REF!</definedName>
    <definedName name="S1.BS.AMOUNT_RELATED_CO" localSheetId="7">#REF!</definedName>
    <definedName name="S1.BS.AMOUNT_RELATED_CO" localSheetId="8">#REF!</definedName>
    <definedName name="S1.BS.AMOUNT_RELATED_CO" localSheetId="5">#REF!</definedName>
    <definedName name="S1.BS.AMOUNT_RELATED_CO">#REF!</definedName>
    <definedName name="S1.BS.ASSOCIATES" localSheetId="6">#REF!</definedName>
    <definedName name="S1.BS.ASSOCIATES" localSheetId="7">#REF!</definedName>
    <definedName name="S1.BS.ASSOCIATES" localSheetId="8">#REF!</definedName>
    <definedName name="S1.BS.ASSOCIATES" localSheetId="5">#REF!</definedName>
    <definedName name="S1.BS.ASSOCIATES">#REF!</definedName>
    <definedName name="S1.BS.BANK_OVERDRAFTS" localSheetId="6">#REF!</definedName>
    <definedName name="S1.BS.BANK_OVERDRAFTS" localSheetId="7">#REF!</definedName>
    <definedName name="S1.BS.BANK_OVERDRAFTS" localSheetId="8">#REF!</definedName>
    <definedName name="S1.BS.BANK_OVERDRAFTS" localSheetId="5">#REF!</definedName>
    <definedName name="S1.BS.BANK_OVERDRAFTS">#REF!</definedName>
    <definedName name="S1.BS.CA_PROPERTY_DEV" localSheetId="6">#REF!</definedName>
    <definedName name="S1.BS.CA_PROPERTY_DEV" localSheetId="7">#REF!</definedName>
    <definedName name="S1.BS.CA_PROPERTY_DEV" localSheetId="8">#REF!</definedName>
    <definedName name="S1.BS.CA_PROPERTY_DEV" localSheetId="5">#REF!</definedName>
    <definedName name="S1.BS.CA_PROPERTY_DEV">#REF!</definedName>
    <definedName name="S1.BS.CAPITAL" localSheetId="6">#REF!</definedName>
    <definedName name="S1.BS.CAPITAL" localSheetId="7">#REF!</definedName>
    <definedName name="S1.BS.CAPITAL" localSheetId="8">#REF!</definedName>
    <definedName name="S1.BS.CAPITAL" localSheetId="5">#REF!</definedName>
    <definedName name="S1.BS.CAPITAL">#REF!</definedName>
    <definedName name="S1.BS.CASH_BANK" localSheetId="6">#REF!</definedName>
    <definedName name="S1.BS.CASH_BANK" localSheetId="7">#REF!</definedName>
    <definedName name="S1.BS.CASH_BANK" localSheetId="8">#REF!</definedName>
    <definedName name="S1.BS.CASH_BANK" localSheetId="5">#REF!</definedName>
    <definedName name="S1.BS.CASH_BANK">#REF!</definedName>
    <definedName name="S1.BS.DEF_TAXATION" localSheetId="6">#REF!</definedName>
    <definedName name="S1.BS.DEF_TAXATION" localSheetId="7">#REF!</definedName>
    <definedName name="S1.BS.DEF_TAXATION" localSheetId="8">#REF!</definedName>
    <definedName name="S1.BS.DEF_TAXATION" localSheetId="5">#REF!</definedName>
    <definedName name="S1.BS.DEF_TAXATION">#REF!</definedName>
    <definedName name="S1.BS.DIV_PROPOSED" localSheetId="6">#REF!</definedName>
    <definedName name="S1.BS.DIV_PROPOSED" localSheetId="7">#REF!</definedName>
    <definedName name="S1.BS.DIV_PROPOSED" localSheetId="8">#REF!</definedName>
    <definedName name="S1.BS.DIV_PROPOSED" localSheetId="5">#REF!</definedName>
    <definedName name="S1.BS.DIV_PROPOSED">#REF!</definedName>
    <definedName name="S1.BS.EXPLORATION_COSTS" localSheetId="6">#REF!</definedName>
    <definedName name="S1.BS.EXPLORATION_COSTS" localSheetId="7">#REF!</definedName>
    <definedName name="S1.BS.EXPLORATION_COSTS" localSheetId="8">#REF!</definedName>
    <definedName name="S1.BS.EXPLORATION_COSTS" localSheetId="5">#REF!</definedName>
    <definedName name="S1.BS.EXPLORATION_COSTS">#REF!</definedName>
    <definedName name="S1.BS.FIXED_ASSETS" localSheetId="6">#REF!</definedName>
    <definedName name="S1.BS.FIXED_ASSETS" localSheetId="7">#REF!</definedName>
    <definedName name="S1.BS.FIXED_ASSETS" localSheetId="8">#REF!</definedName>
    <definedName name="S1.BS.FIXED_ASSETS" localSheetId="5">#REF!</definedName>
    <definedName name="S1.BS.FIXED_ASSETS">#REF!</definedName>
    <definedName name="S1.BS.INTANGIBLE_ASSETS" localSheetId="6">#REF!</definedName>
    <definedName name="S1.BS.INTANGIBLE_ASSETS" localSheetId="7">#REF!</definedName>
    <definedName name="S1.BS.INTANGIBLE_ASSETS" localSheetId="8">#REF!</definedName>
    <definedName name="S1.BS.INTANGIBLE_ASSETS" localSheetId="5">#REF!</definedName>
    <definedName name="S1.BS.INTANGIBLE_ASSETS">#REF!</definedName>
    <definedName name="S1.BS.INV_OUTSIDE_GRP" localSheetId="6">#REF!</definedName>
    <definedName name="S1.BS.INV_OUTSIDE_GRP" localSheetId="7">#REF!</definedName>
    <definedName name="S1.BS.INV_OUTSIDE_GRP" localSheetId="8">#REF!</definedName>
    <definedName name="S1.BS.INV_OUTSIDE_GRP" localSheetId="5">#REF!</definedName>
    <definedName name="S1.BS.INV_OUTSIDE_GRP">#REF!</definedName>
    <definedName name="S1.BS.INV_WITHIN_GRP" localSheetId="6">#REF!</definedName>
    <definedName name="S1.BS.INV_WITHIN_GRP" localSheetId="7">#REF!</definedName>
    <definedName name="S1.BS.INV_WITHIN_GRP" localSheetId="8">#REF!</definedName>
    <definedName name="S1.BS.INV_WITHIN_GRP" localSheetId="5">#REF!</definedName>
    <definedName name="S1.BS.INV_WITHIN_GRP">#REF!</definedName>
    <definedName name="S1.BS.LT_LOAN" localSheetId="6">#REF!</definedName>
    <definedName name="S1.BS.LT_LOAN" localSheetId="7">#REF!</definedName>
    <definedName name="S1.BS.LT_LOAN" localSheetId="8">#REF!</definedName>
    <definedName name="S1.BS.LT_LOAN" localSheetId="5">#REF!</definedName>
    <definedName name="S1.BS.LT_LOAN">#REF!</definedName>
    <definedName name="S1.BS.MINORITY_INTEREST" localSheetId="6">#REF!</definedName>
    <definedName name="S1.BS.MINORITY_INTEREST" localSheetId="7">#REF!</definedName>
    <definedName name="S1.BS.MINORITY_INTEREST" localSheetId="8">#REF!</definedName>
    <definedName name="S1.BS.MINORITY_INTEREST" localSheetId="5">#REF!</definedName>
    <definedName name="S1.BS.MINORITY_INTEREST">#REF!</definedName>
    <definedName name="S1.BS.OTHER_CREDITORS" localSheetId="6">#REF!</definedName>
    <definedName name="S1.BS.OTHER_CREDITORS" localSheetId="7">#REF!</definedName>
    <definedName name="S1.BS.OTHER_CREDITORS" localSheetId="8">#REF!</definedName>
    <definedName name="S1.BS.OTHER_CREDITORS" localSheetId="5">#REF!</definedName>
    <definedName name="S1.BS.OTHER_CREDITORS">#REF!</definedName>
    <definedName name="S1.BS.OTHER_DEBTORS" localSheetId="6">#REF!</definedName>
    <definedName name="S1.BS.OTHER_DEBTORS" localSheetId="7">#REF!</definedName>
    <definedName name="S1.BS.OTHER_DEBTORS" localSheetId="8">#REF!</definedName>
    <definedName name="S1.BS.OTHER_DEBTORS" localSheetId="5">#REF!</definedName>
    <definedName name="S1.BS.OTHER_DEBTORS">#REF!</definedName>
    <definedName name="S1.BS.OTHER_RESERVE" localSheetId="6">#REF!</definedName>
    <definedName name="S1.BS.OTHER_RESERVE" localSheetId="7">#REF!</definedName>
    <definedName name="S1.BS.OTHER_RESERVE" localSheetId="8">#REF!</definedName>
    <definedName name="S1.BS.OTHER_RESERVE" localSheetId="5">#REF!</definedName>
    <definedName name="S1.BS.OTHER_RESERVE">#REF!</definedName>
    <definedName name="S1.BS.PROPERTY_DEV" localSheetId="6">#REF!</definedName>
    <definedName name="S1.BS.PROPERTY_DEV" localSheetId="7">#REF!</definedName>
    <definedName name="S1.BS.PROPERTY_DEV" localSheetId="8">#REF!</definedName>
    <definedName name="S1.BS.PROPERTY_DEV" localSheetId="5">#REF!</definedName>
    <definedName name="S1.BS.PROPERTY_DEV">#REF!</definedName>
    <definedName name="S1.BS.PROV_TAXATION" localSheetId="6">#REF!</definedName>
    <definedName name="S1.BS.PROV_TAXATION" localSheetId="7">#REF!</definedName>
    <definedName name="S1.BS.PROV_TAXATION" localSheetId="8">#REF!</definedName>
    <definedName name="S1.BS.PROV_TAXATION" localSheetId="5">#REF!</definedName>
    <definedName name="S1.BS.PROV_TAXATION">#REF!</definedName>
    <definedName name="S1.BS.RESERVE_DIE" localSheetId="6">#REF!</definedName>
    <definedName name="S1.BS.RESERVE_DIE" localSheetId="7">#REF!</definedName>
    <definedName name="S1.BS.RESERVE_DIE" localSheetId="8">#REF!</definedName>
    <definedName name="S1.BS.RESERVE_DIE" localSheetId="5">#REF!</definedName>
    <definedName name="S1.BS.RESERVE_DIE">#REF!</definedName>
    <definedName name="S1.BS.RESERVE_GOODWILL" localSheetId="6">#REF!</definedName>
    <definedName name="S1.BS.RESERVE_GOODWILL" localSheetId="7">#REF!</definedName>
    <definedName name="S1.BS.RESERVE_GOODWILL" localSheetId="8">#REF!</definedName>
    <definedName name="S1.BS.RESERVE_GOODWILL" localSheetId="5">#REF!</definedName>
    <definedName name="S1.BS.RESERVE_GOODWILL">#REF!</definedName>
    <definedName name="S1.BS.RETIRE_BENEFITS" localSheetId="6">#REF!</definedName>
    <definedName name="S1.BS.RETIRE_BENEFITS" localSheetId="7">#REF!</definedName>
    <definedName name="S1.BS.RETIRE_BENEFITS" localSheetId="8">#REF!</definedName>
    <definedName name="S1.BS.RETIRE_BENEFITS" localSheetId="5">#REF!</definedName>
    <definedName name="S1.BS.RETIRE_BENEFITS">#REF!</definedName>
    <definedName name="S1.BS.REVALUE_RESERVE" localSheetId="6">#REF!</definedName>
    <definedName name="S1.BS.REVALUE_RESERVE" localSheetId="7">#REF!</definedName>
    <definedName name="S1.BS.REVALUE_RESERVE" localSheetId="8">#REF!</definedName>
    <definedName name="S1.BS.REVALUE_RESERVE" localSheetId="5">#REF!</definedName>
    <definedName name="S1.BS.REVALUE_RESERVE">#REF!</definedName>
    <definedName name="S1.BS.SHARE_PREMIUM" localSheetId="6">#REF!</definedName>
    <definedName name="S1.BS.SHARE_PREMIUM" localSheetId="7">#REF!</definedName>
    <definedName name="S1.BS.SHARE_PREMIUM" localSheetId="8">#REF!</definedName>
    <definedName name="S1.BS.SHARE_PREMIUM" localSheetId="5">#REF!</definedName>
    <definedName name="S1.BS.SHARE_PREMIUM">#REF!</definedName>
    <definedName name="S1.BS.ST_INV" localSheetId="6">#REF!</definedName>
    <definedName name="S1.BS.ST_INV" localSheetId="7">#REF!</definedName>
    <definedName name="S1.BS.ST_INV" localSheetId="8">#REF!</definedName>
    <definedName name="S1.BS.ST_INV" localSheetId="5">#REF!</definedName>
    <definedName name="S1.BS.ST_INV">#REF!</definedName>
    <definedName name="S1.BS.STOCK" localSheetId="6">#REF!</definedName>
    <definedName name="S1.BS.STOCK" localSheetId="7">#REF!</definedName>
    <definedName name="S1.BS.STOCK" localSheetId="8">#REF!</definedName>
    <definedName name="S1.BS.STOCK" localSheetId="5">#REF!</definedName>
    <definedName name="S1.BS.STOCK">#REF!</definedName>
    <definedName name="S1.BS.TRADE_CREDITORS" localSheetId="6">#REF!</definedName>
    <definedName name="S1.BS.TRADE_CREDITORS" localSheetId="7">#REF!</definedName>
    <definedName name="S1.BS.TRADE_CREDITORS" localSheetId="8">#REF!</definedName>
    <definedName name="S1.BS.TRADE_CREDITORS" localSheetId="5">#REF!</definedName>
    <definedName name="S1.BS.TRADE_CREDITORS">#REF!</definedName>
    <definedName name="S1.BS.TRADE_DEBTORS" localSheetId="6">#REF!</definedName>
    <definedName name="S1.BS.TRADE_DEBTORS" localSheetId="7">#REF!</definedName>
    <definedName name="S1.BS.TRADE_DEBTORS" localSheetId="8">#REF!</definedName>
    <definedName name="S1.BS.TRADE_DEBTORS" localSheetId="5">#REF!</definedName>
    <definedName name="S1.BS.TRADE_DEBTORS">#REF!</definedName>
    <definedName name="S1.BS.UNAPP_PROFIT" localSheetId="6">#REF!</definedName>
    <definedName name="S1.BS.UNAPP_PROFIT" localSheetId="7">#REF!</definedName>
    <definedName name="S1.BS.UNAPP_PROFIT" localSheetId="8">#REF!</definedName>
    <definedName name="S1.BS.UNAPP_PROFIT" localSheetId="5">#REF!</definedName>
    <definedName name="S1.BS.UNAPP_PROFIT">#REF!</definedName>
    <definedName name="S1.GROUP_CO" localSheetId="6">#REF!</definedName>
    <definedName name="S1.GROUP_CO" localSheetId="7">#REF!</definedName>
    <definedName name="S1.GROUP_CO" localSheetId="8">#REF!</definedName>
    <definedName name="S1.GROUP_CO" localSheetId="5">#REF!</definedName>
    <definedName name="S1.GROUP_CO">#REF!</definedName>
    <definedName name="S1.OUTSIDE_GROUP" localSheetId="6">#REF!</definedName>
    <definedName name="S1.OUTSIDE_GROUP" localSheetId="7">#REF!</definedName>
    <definedName name="S1.OUTSIDE_GROUP" localSheetId="8">#REF!</definedName>
    <definedName name="S1.OUTSIDE_GROUP" localSheetId="5">#REF!</definedName>
    <definedName name="S1.OUTSIDE_GROUP">#REF!</definedName>
    <definedName name="S4.BS.AMOUNT_RELATED_CO" localSheetId="6">#REF!</definedName>
    <definedName name="S4.BS.AMOUNT_RELATED_CO" localSheetId="7">#REF!</definedName>
    <definedName name="S4.BS.AMOUNT_RELATED_CO" localSheetId="8">#REF!</definedName>
    <definedName name="S4.BS.AMOUNT_RELATED_CO" localSheetId="5">#REF!</definedName>
    <definedName name="S4.BS.AMOUNT_RELATED_CO">#REF!</definedName>
    <definedName name="S4.BS.ASSOCIATES" localSheetId="6">#REF!</definedName>
    <definedName name="S4.BS.ASSOCIATES" localSheetId="7">#REF!</definedName>
    <definedName name="S4.BS.ASSOCIATES" localSheetId="8">#REF!</definedName>
    <definedName name="S4.BS.ASSOCIATES" localSheetId="5">#REF!</definedName>
    <definedName name="S4.BS.ASSOCIATES">#REF!</definedName>
    <definedName name="S4.BS.BANK_OVERDRAFTS" localSheetId="6">#REF!</definedName>
    <definedName name="S4.BS.BANK_OVERDRAFTS" localSheetId="7">#REF!</definedName>
    <definedName name="S4.BS.BANK_OVERDRAFTS" localSheetId="8">#REF!</definedName>
    <definedName name="S4.BS.BANK_OVERDRAFTS" localSheetId="5">#REF!</definedName>
    <definedName name="S4.BS.BANK_OVERDRAFTS">#REF!</definedName>
    <definedName name="S4.BS.CA_PROPERTY_DEV" localSheetId="6">#REF!</definedName>
    <definedName name="S4.BS.CA_PROPERTY_DEV" localSheetId="7">#REF!</definedName>
    <definedName name="S4.BS.CA_PROPERTY_DEV" localSheetId="8">#REF!</definedName>
    <definedName name="S4.BS.CA_PROPERTY_DEV" localSheetId="5">#REF!</definedName>
    <definedName name="S4.BS.CA_PROPERTY_DEV">#REF!</definedName>
    <definedName name="S4.BS.CAPITAL" localSheetId="6">#REF!</definedName>
    <definedName name="S4.BS.CAPITAL" localSheetId="7">#REF!</definedName>
    <definedName name="S4.BS.CAPITAL" localSheetId="8">#REF!</definedName>
    <definedName name="S4.BS.CAPITAL" localSheetId="5">#REF!</definedName>
    <definedName name="S4.BS.CAPITAL">#REF!</definedName>
    <definedName name="S4.BS.CASH_BANK" localSheetId="6">#REF!</definedName>
    <definedName name="S4.BS.CASH_BANK" localSheetId="7">#REF!</definedName>
    <definedName name="S4.BS.CASH_BANK" localSheetId="8">#REF!</definedName>
    <definedName name="S4.BS.CASH_BANK" localSheetId="5">#REF!</definedName>
    <definedName name="S4.BS.CASH_BANK">#REF!</definedName>
    <definedName name="S4.BS.DEF_TAXATION" localSheetId="6">#REF!</definedName>
    <definedName name="S4.BS.DEF_TAXATION" localSheetId="7">#REF!</definedName>
    <definedName name="S4.BS.DEF_TAXATION" localSheetId="8">#REF!</definedName>
    <definedName name="S4.BS.DEF_TAXATION" localSheetId="5">#REF!</definedName>
    <definedName name="S4.BS.DEF_TAXATION">#REF!</definedName>
    <definedName name="S4.BS.DIV_PROPOSED" localSheetId="6">#REF!</definedName>
    <definedName name="S4.BS.DIV_PROPOSED" localSheetId="7">#REF!</definedName>
    <definedName name="S4.BS.DIV_PROPOSED" localSheetId="8">#REF!</definedName>
    <definedName name="S4.BS.DIV_PROPOSED" localSheetId="5">#REF!</definedName>
    <definedName name="S4.BS.DIV_PROPOSED">#REF!</definedName>
    <definedName name="S4.BS.EXPLORATION_COSTS" localSheetId="6">#REF!</definedName>
    <definedName name="S4.BS.EXPLORATION_COSTS" localSheetId="7">#REF!</definedName>
    <definedName name="S4.BS.EXPLORATION_COSTS" localSheetId="8">#REF!</definedName>
    <definedName name="S4.BS.EXPLORATION_COSTS" localSheetId="5">#REF!</definedName>
    <definedName name="S4.BS.EXPLORATION_COSTS">#REF!</definedName>
    <definedName name="S4.BS.FIXED_ASSETS" localSheetId="6">#REF!</definedName>
    <definedName name="S4.BS.FIXED_ASSETS" localSheetId="7">#REF!</definedName>
    <definedName name="S4.BS.FIXED_ASSETS" localSheetId="8">#REF!</definedName>
    <definedName name="S4.BS.FIXED_ASSETS" localSheetId="5">#REF!</definedName>
    <definedName name="S4.BS.FIXED_ASSETS">#REF!</definedName>
    <definedName name="S4.BS.INTANGIBLE_ASSETS" localSheetId="6">#REF!</definedName>
    <definedName name="S4.BS.INTANGIBLE_ASSETS" localSheetId="7">#REF!</definedName>
    <definedName name="S4.BS.INTANGIBLE_ASSETS" localSheetId="8">#REF!</definedName>
    <definedName name="S4.BS.INTANGIBLE_ASSETS" localSheetId="5">#REF!</definedName>
    <definedName name="S4.BS.INTANGIBLE_ASSETS">#REF!</definedName>
    <definedName name="S4.BS.INV_OUTSIDE_GRP" localSheetId="6">#REF!</definedName>
    <definedName name="S4.BS.INV_OUTSIDE_GRP" localSheetId="7">#REF!</definedName>
    <definedName name="S4.BS.INV_OUTSIDE_GRP" localSheetId="8">#REF!</definedName>
    <definedName name="S4.BS.INV_OUTSIDE_GRP" localSheetId="5">#REF!</definedName>
    <definedName name="S4.BS.INV_OUTSIDE_GRP">#REF!</definedName>
    <definedName name="S4.BS.INV_WITHIN_GRP" localSheetId="6">#REF!</definedName>
    <definedName name="S4.BS.INV_WITHIN_GRP" localSheetId="7">#REF!</definedName>
    <definedName name="S4.BS.INV_WITHIN_GRP" localSheetId="8">#REF!</definedName>
    <definedName name="S4.BS.INV_WITHIN_GRP" localSheetId="5">#REF!</definedName>
    <definedName name="S4.BS.INV_WITHIN_GRP">#REF!</definedName>
    <definedName name="S4.BS.LT_LOAN" localSheetId="6">#REF!</definedName>
    <definedName name="S4.BS.LT_LOAN" localSheetId="7">#REF!</definedName>
    <definedName name="S4.BS.LT_LOAN" localSheetId="8">#REF!</definedName>
    <definedName name="S4.BS.LT_LOAN" localSheetId="5">#REF!</definedName>
    <definedName name="S4.BS.LT_LOAN">#REF!</definedName>
    <definedName name="S4.BS.MINORITY_INTEREST" localSheetId="6">#REF!</definedName>
    <definedName name="S4.BS.MINORITY_INTEREST" localSheetId="7">#REF!</definedName>
    <definedName name="S4.BS.MINORITY_INTEREST" localSheetId="8">#REF!</definedName>
    <definedName name="S4.BS.MINORITY_INTEREST" localSheetId="5">#REF!</definedName>
    <definedName name="S4.BS.MINORITY_INTEREST">#REF!</definedName>
    <definedName name="S4.BS.OTHER_CREDITORS" localSheetId="6">#REF!</definedName>
    <definedName name="S4.BS.OTHER_CREDITORS" localSheetId="7">#REF!</definedName>
    <definedName name="S4.BS.OTHER_CREDITORS" localSheetId="8">#REF!</definedName>
    <definedName name="S4.BS.OTHER_CREDITORS" localSheetId="5">#REF!</definedName>
    <definedName name="S4.BS.OTHER_CREDITORS">#REF!</definedName>
    <definedName name="S4.BS.OTHER_DEBTORS" localSheetId="6">#REF!</definedName>
    <definedName name="S4.BS.OTHER_DEBTORS" localSheetId="7">#REF!</definedName>
    <definedName name="S4.BS.OTHER_DEBTORS" localSheetId="8">#REF!</definedName>
    <definedName name="S4.BS.OTHER_DEBTORS" localSheetId="5">#REF!</definedName>
    <definedName name="S4.BS.OTHER_DEBTORS">#REF!</definedName>
    <definedName name="S4.BS.OTHER_RESERVE" localSheetId="6">#REF!</definedName>
    <definedName name="S4.BS.OTHER_RESERVE" localSheetId="7">#REF!</definedName>
    <definedName name="S4.BS.OTHER_RESERVE" localSheetId="8">#REF!</definedName>
    <definedName name="S4.BS.OTHER_RESERVE" localSheetId="5">#REF!</definedName>
    <definedName name="S4.BS.OTHER_RESERVE">#REF!</definedName>
    <definedName name="S4.BS.PROPERTY_DEV" localSheetId="6">#REF!</definedName>
    <definedName name="S4.BS.PROPERTY_DEV" localSheetId="7">#REF!</definedName>
    <definedName name="S4.BS.PROPERTY_DEV" localSheetId="8">#REF!</definedName>
    <definedName name="S4.BS.PROPERTY_DEV" localSheetId="5">#REF!</definedName>
    <definedName name="S4.BS.PROPERTY_DEV">#REF!</definedName>
    <definedName name="S4.BS.PROV_TAXATION" localSheetId="6">#REF!</definedName>
    <definedName name="S4.BS.PROV_TAXATION" localSheetId="7">#REF!</definedName>
    <definedName name="S4.BS.PROV_TAXATION" localSheetId="8">#REF!</definedName>
    <definedName name="S4.BS.PROV_TAXATION" localSheetId="5">#REF!</definedName>
    <definedName name="S4.BS.PROV_TAXATION">#REF!</definedName>
    <definedName name="S4.BS.RESERVE_DIE" localSheetId="6">#REF!</definedName>
    <definedName name="S4.BS.RESERVE_DIE" localSheetId="7">#REF!</definedName>
    <definedName name="S4.BS.RESERVE_DIE" localSheetId="8">#REF!</definedName>
    <definedName name="S4.BS.RESERVE_DIE" localSheetId="5">#REF!</definedName>
    <definedName name="S4.BS.RESERVE_DIE">#REF!</definedName>
    <definedName name="S4.BS.RESERVE_GOODWILL" localSheetId="6">#REF!</definedName>
    <definedName name="S4.BS.RESERVE_GOODWILL" localSheetId="7">#REF!</definedName>
    <definedName name="S4.BS.RESERVE_GOODWILL" localSheetId="8">#REF!</definedName>
    <definedName name="S4.BS.RESERVE_GOODWILL" localSheetId="5">#REF!</definedName>
    <definedName name="S4.BS.RESERVE_GOODWILL">#REF!</definedName>
    <definedName name="S4.BS.RETIRE_BENEFITS" localSheetId="6">#REF!</definedName>
    <definedName name="S4.BS.RETIRE_BENEFITS" localSheetId="7">#REF!</definedName>
    <definedName name="S4.BS.RETIRE_BENEFITS" localSheetId="8">#REF!</definedName>
    <definedName name="S4.BS.RETIRE_BENEFITS" localSheetId="5">#REF!</definedName>
    <definedName name="S4.BS.RETIRE_BENEFITS">#REF!</definedName>
    <definedName name="S4.BS.REVALUE_RESERVE" localSheetId="6">#REF!</definedName>
    <definedName name="S4.BS.REVALUE_RESERVE" localSheetId="7">#REF!</definedName>
    <definedName name="S4.BS.REVALUE_RESERVE" localSheetId="8">#REF!</definedName>
    <definedName name="S4.BS.REVALUE_RESERVE" localSheetId="5">#REF!</definedName>
    <definedName name="S4.BS.REVALUE_RESERVE">#REF!</definedName>
    <definedName name="S4.BS.SHARE_PREMIUM" localSheetId="6">#REF!</definedName>
    <definedName name="S4.BS.SHARE_PREMIUM" localSheetId="7">#REF!</definedName>
    <definedName name="S4.BS.SHARE_PREMIUM" localSheetId="8">#REF!</definedName>
    <definedName name="S4.BS.SHARE_PREMIUM" localSheetId="5">#REF!</definedName>
    <definedName name="S4.BS.SHARE_PREMIUM">#REF!</definedName>
    <definedName name="S4.BS.ST_INV" localSheetId="6">#REF!</definedName>
    <definedName name="S4.BS.ST_INV" localSheetId="7">#REF!</definedName>
    <definedName name="S4.BS.ST_INV" localSheetId="8">#REF!</definedName>
    <definedName name="S4.BS.ST_INV" localSheetId="5">#REF!</definedName>
    <definedName name="S4.BS.ST_INV">#REF!</definedName>
    <definedName name="S4.BS.STOCK" localSheetId="6">#REF!</definedName>
    <definedName name="S4.BS.STOCK" localSheetId="7">#REF!</definedName>
    <definedName name="S4.BS.STOCK" localSheetId="8">#REF!</definedName>
    <definedName name="S4.BS.STOCK" localSheetId="5">#REF!</definedName>
    <definedName name="S4.BS.STOCK">#REF!</definedName>
    <definedName name="S4.BS.TRADE_CREDITORS" localSheetId="6">#REF!</definedName>
    <definedName name="S4.BS.TRADE_CREDITORS" localSheetId="7">#REF!</definedName>
    <definedName name="S4.BS.TRADE_CREDITORS" localSheetId="8">#REF!</definedName>
    <definedName name="S4.BS.TRADE_CREDITORS" localSheetId="5">#REF!</definedName>
    <definedName name="S4.BS.TRADE_CREDITORS">#REF!</definedName>
    <definedName name="S4.BS.TRADE_DEBTORS" localSheetId="6">#REF!</definedName>
    <definedName name="S4.BS.TRADE_DEBTORS" localSheetId="7">#REF!</definedName>
    <definedName name="S4.BS.TRADE_DEBTORS" localSheetId="8">#REF!</definedName>
    <definedName name="S4.BS.TRADE_DEBTORS" localSheetId="5">#REF!</definedName>
    <definedName name="S4.BS.TRADE_DEBTORS">#REF!</definedName>
    <definedName name="S4.BS.UNAPP_PROFIT" localSheetId="6">#REF!</definedName>
    <definedName name="S4.BS.UNAPP_PROFIT" localSheetId="7">#REF!</definedName>
    <definedName name="S4.BS.UNAPP_PROFIT" localSheetId="8">#REF!</definedName>
    <definedName name="S4.BS.UNAPP_PROFIT" localSheetId="5">#REF!</definedName>
    <definedName name="S4.BS.UNAPP_PROFIT">#REF!</definedName>
    <definedName name="S4.GROUP_CO" localSheetId="6">#REF!</definedName>
    <definedName name="S4.GROUP_CO" localSheetId="7">#REF!</definedName>
    <definedName name="S4.GROUP_CO" localSheetId="8">#REF!</definedName>
    <definedName name="S4.GROUP_CO" localSheetId="5">#REF!</definedName>
    <definedName name="S4.GROUP_CO">#REF!</definedName>
    <definedName name="S4.OUTSIDE_GROUP" localSheetId="6">#REF!</definedName>
    <definedName name="S4.OUTSIDE_GROUP" localSheetId="7">#REF!</definedName>
    <definedName name="S4.OUTSIDE_GROUP" localSheetId="8">#REF!</definedName>
    <definedName name="S4.OUTSIDE_GROUP" localSheetId="5">#REF!</definedName>
    <definedName name="S4.OUTSIDE_GROUP">#REF!</definedName>
    <definedName name="S5.BS.AMOUNT_RELATED_CO" localSheetId="6">#REF!</definedName>
    <definedName name="S5.BS.AMOUNT_RELATED_CO" localSheetId="7">#REF!</definedName>
    <definedName name="S5.BS.AMOUNT_RELATED_CO" localSheetId="8">#REF!</definedName>
    <definedName name="S5.BS.AMOUNT_RELATED_CO" localSheetId="5">#REF!</definedName>
    <definedName name="S5.BS.AMOUNT_RELATED_CO">#REF!</definedName>
    <definedName name="S5.BS.ASSOCIATES" localSheetId="6">#REF!</definedName>
    <definedName name="S5.BS.ASSOCIATES" localSheetId="7">#REF!</definedName>
    <definedName name="S5.BS.ASSOCIATES" localSheetId="8">#REF!</definedName>
    <definedName name="S5.BS.ASSOCIATES" localSheetId="5">#REF!</definedName>
    <definedName name="S5.BS.ASSOCIATES">#REF!</definedName>
    <definedName name="S5.BS.BANK_OVERDRAFTS" localSheetId="6">#REF!</definedName>
    <definedName name="S5.BS.BANK_OVERDRAFTS" localSheetId="7">#REF!</definedName>
    <definedName name="S5.BS.BANK_OVERDRAFTS" localSheetId="8">#REF!</definedName>
    <definedName name="S5.BS.BANK_OVERDRAFTS" localSheetId="5">#REF!</definedName>
    <definedName name="S5.BS.BANK_OVERDRAFTS">#REF!</definedName>
    <definedName name="S5.BS.CA_PROPERTY_DEV" localSheetId="6">#REF!</definedName>
    <definedName name="S5.BS.CA_PROPERTY_DEV" localSheetId="7">#REF!</definedName>
    <definedName name="S5.BS.CA_PROPERTY_DEV" localSheetId="8">#REF!</definedName>
    <definedName name="S5.BS.CA_PROPERTY_DEV" localSheetId="5">#REF!</definedName>
    <definedName name="S5.BS.CA_PROPERTY_DEV">#REF!</definedName>
    <definedName name="S5.BS.CAPITAL" localSheetId="6">#REF!</definedName>
    <definedName name="S5.BS.CAPITAL" localSheetId="7">#REF!</definedName>
    <definedName name="S5.BS.CAPITAL" localSheetId="8">#REF!</definedName>
    <definedName name="S5.BS.CAPITAL" localSheetId="5">#REF!</definedName>
    <definedName name="S5.BS.CAPITAL">#REF!</definedName>
    <definedName name="S5.BS.CASH_BANK" localSheetId="6">#REF!</definedName>
    <definedName name="S5.BS.CASH_BANK" localSheetId="7">#REF!</definedName>
    <definedName name="S5.BS.CASH_BANK" localSheetId="8">#REF!</definedName>
    <definedName name="S5.BS.CASH_BANK" localSheetId="5">#REF!</definedName>
    <definedName name="S5.BS.CASH_BANK">#REF!</definedName>
    <definedName name="S5.BS.DEF_TAXATION" localSheetId="6">#REF!</definedName>
    <definedName name="S5.BS.DEF_TAXATION" localSheetId="7">#REF!</definedName>
    <definedName name="S5.BS.DEF_TAXATION" localSheetId="8">#REF!</definedName>
    <definedName name="S5.BS.DEF_TAXATION" localSheetId="5">#REF!</definedName>
    <definedName name="S5.BS.DEF_TAXATION">#REF!</definedName>
    <definedName name="S5.BS.DIV_PROPOSED" localSheetId="6">#REF!</definedName>
    <definedName name="S5.BS.DIV_PROPOSED" localSheetId="7">#REF!</definedName>
    <definedName name="S5.BS.DIV_PROPOSED" localSheetId="8">#REF!</definedName>
    <definedName name="S5.BS.DIV_PROPOSED" localSheetId="5">#REF!</definedName>
    <definedName name="S5.BS.DIV_PROPOSED">#REF!</definedName>
    <definedName name="S5.BS.EXPLORATION_COSTS" localSheetId="6">#REF!</definedName>
    <definedName name="S5.BS.EXPLORATION_COSTS" localSheetId="7">#REF!</definedName>
    <definedName name="S5.BS.EXPLORATION_COSTS" localSheetId="8">#REF!</definedName>
    <definedName name="S5.BS.EXPLORATION_COSTS" localSheetId="5">#REF!</definedName>
    <definedName name="S5.BS.EXPLORATION_COSTS">#REF!</definedName>
    <definedName name="S5.BS.FIXED_ASSETS" localSheetId="6">#REF!</definedName>
    <definedName name="S5.BS.FIXED_ASSETS" localSheetId="7">#REF!</definedName>
    <definedName name="S5.BS.FIXED_ASSETS" localSheetId="8">#REF!</definedName>
    <definedName name="S5.BS.FIXED_ASSETS" localSheetId="5">#REF!</definedName>
    <definedName name="S5.BS.FIXED_ASSETS">#REF!</definedName>
    <definedName name="S5.BS.INTANGIBLE_ASSETS" localSheetId="6">#REF!</definedName>
    <definedName name="S5.BS.INTANGIBLE_ASSETS" localSheetId="7">#REF!</definedName>
    <definedName name="S5.BS.INTANGIBLE_ASSETS" localSheetId="8">#REF!</definedName>
    <definedName name="S5.BS.INTANGIBLE_ASSETS" localSheetId="5">#REF!</definedName>
    <definedName name="S5.BS.INTANGIBLE_ASSETS">#REF!</definedName>
    <definedName name="S5.BS.INV_OUTSIDE_GRP" localSheetId="6">#REF!</definedName>
    <definedName name="S5.BS.INV_OUTSIDE_GRP" localSheetId="7">#REF!</definedName>
    <definedName name="S5.BS.INV_OUTSIDE_GRP" localSheetId="8">#REF!</definedName>
    <definedName name="S5.BS.INV_OUTSIDE_GRP" localSheetId="5">#REF!</definedName>
    <definedName name="S5.BS.INV_OUTSIDE_GRP">#REF!</definedName>
    <definedName name="S5.BS.INV_WITHIN_GRP" localSheetId="6">#REF!</definedName>
    <definedName name="S5.BS.INV_WITHIN_GRP" localSheetId="7">#REF!</definedName>
    <definedName name="S5.BS.INV_WITHIN_GRP" localSheetId="8">#REF!</definedName>
    <definedName name="S5.BS.INV_WITHIN_GRP" localSheetId="5">#REF!</definedName>
    <definedName name="S5.BS.INV_WITHIN_GRP">#REF!</definedName>
    <definedName name="S5.BS.LT_LOAN" localSheetId="6">#REF!</definedName>
    <definedName name="S5.BS.LT_LOAN" localSheetId="7">#REF!</definedName>
    <definedName name="S5.BS.LT_LOAN" localSheetId="8">#REF!</definedName>
    <definedName name="S5.BS.LT_LOAN" localSheetId="5">#REF!</definedName>
    <definedName name="S5.BS.LT_LOAN">#REF!</definedName>
    <definedName name="S5.BS.MINORITY_INTEREST" localSheetId="6">#REF!</definedName>
    <definedName name="S5.BS.MINORITY_INTEREST" localSheetId="7">#REF!</definedName>
    <definedName name="S5.BS.MINORITY_INTEREST" localSheetId="8">#REF!</definedName>
    <definedName name="S5.BS.MINORITY_INTEREST" localSheetId="5">#REF!</definedName>
    <definedName name="S5.BS.MINORITY_INTEREST">#REF!</definedName>
    <definedName name="S5.BS.OTHER_CREDITORS" localSheetId="6">#REF!</definedName>
    <definedName name="S5.BS.OTHER_CREDITORS" localSheetId="7">#REF!</definedName>
    <definedName name="S5.BS.OTHER_CREDITORS" localSheetId="8">#REF!</definedName>
    <definedName name="S5.BS.OTHER_CREDITORS" localSheetId="5">#REF!</definedName>
    <definedName name="S5.BS.OTHER_CREDITORS">#REF!</definedName>
    <definedName name="S5.BS.OTHER_DEBTORS" localSheetId="6">#REF!</definedName>
    <definedName name="S5.BS.OTHER_DEBTORS" localSheetId="7">#REF!</definedName>
    <definedName name="S5.BS.OTHER_DEBTORS" localSheetId="8">#REF!</definedName>
    <definedName name="S5.BS.OTHER_DEBTORS" localSheetId="5">#REF!</definedName>
    <definedName name="S5.BS.OTHER_DEBTORS">#REF!</definedName>
    <definedName name="S5.BS.OTHER_RESERVE" localSheetId="6">#REF!</definedName>
    <definedName name="S5.BS.OTHER_RESERVE" localSheetId="7">#REF!</definedName>
    <definedName name="S5.BS.OTHER_RESERVE" localSheetId="8">#REF!</definedName>
    <definedName name="S5.BS.OTHER_RESERVE" localSheetId="5">#REF!</definedName>
    <definedName name="S5.BS.OTHER_RESERVE">#REF!</definedName>
    <definedName name="S5.BS.PROPERTY_DEV" localSheetId="6">#REF!</definedName>
    <definedName name="S5.BS.PROPERTY_DEV" localSheetId="7">#REF!</definedName>
    <definedName name="S5.BS.PROPERTY_DEV" localSheetId="8">#REF!</definedName>
    <definedName name="S5.BS.PROPERTY_DEV" localSheetId="5">#REF!</definedName>
    <definedName name="S5.BS.PROPERTY_DEV">#REF!</definedName>
    <definedName name="S5.BS.PROV_TAXATION" localSheetId="6">#REF!</definedName>
    <definedName name="S5.BS.PROV_TAXATION" localSheetId="7">#REF!</definedName>
    <definedName name="S5.BS.PROV_TAXATION" localSheetId="8">#REF!</definedName>
    <definedName name="S5.BS.PROV_TAXATION" localSheetId="5">#REF!</definedName>
    <definedName name="S5.BS.PROV_TAXATION">#REF!</definedName>
    <definedName name="S5.BS.RESERVE_DIE" localSheetId="6">#REF!</definedName>
    <definedName name="S5.BS.RESERVE_DIE" localSheetId="7">#REF!</definedName>
    <definedName name="S5.BS.RESERVE_DIE" localSheetId="8">#REF!</definedName>
    <definedName name="S5.BS.RESERVE_DIE" localSheetId="5">#REF!</definedName>
    <definedName name="S5.BS.RESERVE_DIE">#REF!</definedName>
    <definedName name="S5.BS.RESERVE_GOODWILL" localSheetId="6">#REF!</definedName>
    <definedName name="S5.BS.RESERVE_GOODWILL" localSheetId="7">#REF!</definedName>
    <definedName name="S5.BS.RESERVE_GOODWILL" localSheetId="8">#REF!</definedName>
    <definedName name="S5.BS.RESERVE_GOODWILL" localSheetId="5">#REF!</definedName>
    <definedName name="S5.BS.RESERVE_GOODWILL">#REF!</definedName>
    <definedName name="S5.BS.RETIRE_BENEFITS" localSheetId="6">#REF!</definedName>
    <definedName name="S5.BS.RETIRE_BENEFITS" localSheetId="7">#REF!</definedName>
    <definedName name="S5.BS.RETIRE_BENEFITS" localSheetId="8">#REF!</definedName>
    <definedName name="S5.BS.RETIRE_BENEFITS" localSheetId="5">#REF!</definedName>
    <definedName name="S5.BS.RETIRE_BENEFITS">#REF!</definedName>
    <definedName name="S5.BS.REVALUE_RESERVE" localSheetId="6">#REF!</definedName>
    <definedName name="S5.BS.REVALUE_RESERVE" localSheetId="7">#REF!</definedName>
    <definedName name="S5.BS.REVALUE_RESERVE" localSheetId="8">#REF!</definedName>
    <definedName name="S5.BS.REVALUE_RESERVE" localSheetId="5">#REF!</definedName>
    <definedName name="S5.BS.REVALUE_RESERVE">#REF!</definedName>
    <definedName name="S5.BS.SHARE_PREMIUM" localSheetId="6">#REF!</definedName>
    <definedName name="S5.BS.SHARE_PREMIUM" localSheetId="7">#REF!</definedName>
    <definedName name="S5.BS.SHARE_PREMIUM" localSheetId="8">#REF!</definedName>
    <definedName name="S5.BS.SHARE_PREMIUM" localSheetId="5">#REF!</definedName>
    <definedName name="S5.BS.SHARE_PREMIUM">#REF!</definedName>
    <definedName name="S5.BS.ST_INV" localSheetId="6">#REF!</definedName>
    <definedName name="S5.BS.ST_INV" localSheetId="7">#REF!</definedName>
    <definedName name="S5.BS.ST_INV" localSheetId="8">#REF!</definedName>
    <definedName name="S5.BS.ST_INV" localSheetId="5">#REF!</definedName>
    <definedName name="S5.BS.ST_INV">#REF!</definedName>
    <definedName name="S5.BS.STOCK" localSheetId="6">#REF!</definedName>
    <definedName name="S5.BS.STOCK" localSheetId="7">#REF!</definedName>
    <definedName name="S5.BS.STOCK" localSheetId="8">#REF!</definedName>
    <definedName name="S5.BS.STOCK" localSheetId="5">#REF!</definedName>
    <definedName name="S5.BS.STOCK">#REF!</definedName>
    <definedName name="S5.BS.TRADE_CREDITORS" localSheetId="6">#REF!</definedName>
    <definedName name="S5.BS.TRADE_CREDITORS" localSheetId="7">#REF!</definedName>
    <definedName name="S5.BS.TRADE_CREDITORS" localSheetId="8">#REF!</definedName>
    <definedName name="S5.BS.TRADE_CREDITORS" localSheetId="5">#REF!</definedName>
    <definedName name="S5.BS.TRADE_CREDITORS">#REF!</definedName>
    <definedName name="S5.BS.TRADE_DEBTORS" localSheetId="6">#REF!</definedName>
    <definedName name="S5.BS.TRADE_DEBTORS" localSheetId="7">#REF!</definedName>
    <definedName name="S5.BS.TRADE_DEBTORS" localSheetId="8">#REF!</definedName>
    <definedName name="S5.BS.TRADE_DEBTORS" localSheetId="5">#REF!</definedName>
    <definedName name="S5.BS.TRADE_DEBTORS">#REF!</definedName>
    <definedName name="S5.BS.UNAPP_PROFIT" localSheetId="6">#REF!</definedName>
    <definedName name="S5.BS.UNAPP_PROFIT" localSheetId="7">#REF!</definedName>
    <definedName name="S5.BS.UNAPP_PROFIT" localSheetId="8">#REF!</definedName>
    <definedName name="S5.BS.UNAPP_PROFIT" localSheetId="5">#REF!</definedName>
    <definedName name="S5.BS.UNAPP_PROFIT">#REF!</definedName>
    <definedName name="S5.GROUP_CO" localSheetId="6">#REF!</definedName>
    <definedName name="S5.GROUP_CO" localSheetId="7">#REF!</definedName>
    <definedName name="S5.GROUP_CO" localSheetId="8">#REF!</definedName>
    <definedName name="S5.GROUP_CO" localSheetId="5">#REF!</definedName>
    <definedName name="S5.GROUP_CO">#REF!</definedName>
    <definedName name="S5.OUTSIDE_GROUP" localSheetId="6">#REF!</definedName>
    <definedName name="S5.OUTSIDE_GROUP" localSheetId="7">#REF!</definedName>
    <definedName name="S5.OUTSIDE_GROUP" localSheetId="8">#REF!</definedName>
    <definedName name="S5.OUTSIDE_GROUP" localSheetId="5">#REF!</definedName>
    <definedName name="S5.OUTSIDE_GROUP">#REF!</definedName>
    <definedName name="sa" localSheetId="6" hidden="1">{"'Sheet1'!$A$4386:$N$4591"}</definedName>
    <definedName name="sa" localSheetId="7" hidden="1">{"'Sheet1'!$A$4386:$N$4591"}</definedName>
    <definedName name="sa" localSheetId="8" hidden="1">{"'Sheet1'!$A$4386:$N$4591"}</definedName>
    <definedName name="sa" hidden="1">{"'Sheet1'!$A$4386:$N$4591"}</definedName>
    <definedName name="saaas" localSheetId="6">#REF!</definedName>
    <definedName name="saaas" localSheetId="7">#REF!</definedName>
    <definedName name="saaas" localSheetId="8">#REF!</definedName>
    <definedName name="saaas" localSheetId="5">#REF!</definedName>
    <definedName name="saaas">#REF!</definedName>
    <definedName name="saasa" localSheetId="6">#REF!</definedName>
    <definedName name="saasa" localSheetId="7">#REF!</definedName>
    <definedName name="saasa" localSheetId="8">#REF!</definedName>
    <definedName name="saasa" localSheetId="5">#REF!</definedName>
    <definedName name="saasa">#REF!</definedName>
    <definedName name="sadfadfsa" localSheetId="6" hidden="1">{"'Sheet1'!$A$4386:$N$4591"}</definedName>
    <definedName name="sadfadfsa" localSheetId="7" hidden="1">{"'Sheet1'!$A$4386:$N$4591"}</definedName>
    <definedName name="sadfadfsa" localSheetId="8" hidden="1">{"'Sheet1'!$A$4386:$N$4591"}</definedName>
    <definedName name="sadfadfsa" hidden="1">{"'Sheet1'!$A$4386:$N$4591"}</definedName>
    <definedName name="sai" localSheetId="6">'[11]cash budget'!#REF!</definedName>
    <definedName name="sai" localSheetId="7">'[10]cash budget'!#REF!</definedName>
    <definedName name="sai" localSheetId="8">'[11]cash budget'!#REF!</definedName>
    <definedName name="sai" localSheetId="5">'[11]cash budget'!#REF!</definedName>
    <definedName name="sai">'[11]cash budget'!#REF!</definedName>
    <definedName name="sal" localSheetId="6" hidden="1">{"pl_t&amp;d",#N/A,FALSE,"p&amp;l_t&amp;D_01_02 (2)"}</definedName>
    <definedName name="sal" localSheetId="7" hidden="1">{"pl_t&amp;d",#N/A,FALSE,"p&amp;l_t&amp;D_01_02 (2)"}</definedName>
    <definedName name="sal" localSheetId="8" hidden="1">{"pl_t&amp;d",#N/A,FALSE,"p&amp;l_t&amp;D_01_02 (2)"}</definedName>
    <definedName name="sal" hidden="1">{"pl_t&amp;d",#N/A,FALSE,"p&amp;l_t&amp;D_01_02 (2)"}</definedName>
    <definedName name="Salarie" localSheetId="6">#REF!</definedName>
    <definedName name="Salarie" localSheetId="7">#REF!</definedName>
    <definedName name="Salarie" localSheetId="8">#REF!</definedName>
    <definedName name="Salarie" localSheetId="5">#REF!</definedName>
    <definedName name="Salarie">#REF!</definedName>
    <definedName name="Salaries" localSheetId="6">#REF!</definedName>
    <definedName name="Salaries" localSheetId="7">#REF!</definedName>
    <definedName name="Salaries" localSheetId="8">#REF!</definedName>
    <definedName name="Salaries" localSheetId="5">#REF!</definedName>
    <definedName name="Salaries">#REF!</definedName>
    <definedName name="Salary" localSheetId="6">#REF!</definedName>
    <definedName name="Salary" localSheetId="7">#REF!</definedName>
    <definedName name="Salary" localSheetId="8">#REF!</definedName>
    <definedName name="Salary" localSheetId="5">#REF!</definedName>
    <definedName name="Salary">#REF!</definedName>
    <definedName name="sale" localSheetId="6" hidden="1">{"pl_t&amp;d",#N/A,FALSE,"p&amp;l_t&amp;D_01_02 (2)"}</definedName>
    <definedName name="sale" localSheetId="7" hidden="1">{"pl_t&amp;d",#N/A,FALSE,"p&amp;l_t&amp;D_01_02 (2)"}</definedName>
    <definedName name="sale" localSheetId="8" hidden="1">{"pl_t&amp;d",#N/A,FALSE,"p&amp;l_t&amp;D_01_02 (2)"}</definedName>
    <definedName name="sale" hidden="1">{"pl_t&amp;d",#N/A,FALSE,"p&amp;l_t&amp;D_01_02 (2)"}</definedName>
    <definedName name="sales" localSheetId="6" hidden="1">{"pl_t&amp;d",#N/A,FALSE,"p&amp;l_t&amp;D_01_02 (2)"}</definedName>
    <definedName name="sales" localSheetId="7" hidden="1">{"pl_t&amp;d",#N/A,FALSE,"p&amp;l_t&amp;D_01_02 (2)"}</definedName>
    <definedName name="sales" localSheetId="8" hidden="1">{"pl_t&amp;d",#N/A,FALSE,"p&amp;l_t&amp;D_01_02 (2)"}</definedName>
    <definedName name="sales" hidden="1">{"pl_t&amp;d",#N/A,FALSE,"p&amp;l_t&amp;D_01_02 (2)"}</definedName>
    <definedName name="sales2" localSheetId="6" hidden="1">{"pl_t&amp;d",#N/A,FALSE,"p&amp;l_t&amp;D_01_02 (2)"}</definedName>
    <definedName name="sales2" localSheetId="7" hidden="1">{"pl_t&amp;d",#N/A,FALSE,"p&amp;l_t&amp;D_01_02 (2)"}</definedName>
    <definedName name="sales2" localSheetId="8" hidden="1">{"pl_t&amp;d",#N/A,FALSE,"p&amp;l_t&amp;D_01_02 (2)"}</definedName>
    <definedName name="sales2" hidden="1">{"pl_t&amp;d",#N/A,FALSE,"p&amp;l_t&amp;D_01_02 (2)"}</definedName>
    <definedName name="SALES3" localSheetId="6" hidden="1">{"pl_t&amp;d",#N/A,FALSE,"p&amp;l_t&amp;D_01_02 (2)"}</definedName>
    <definedName name="SALES3" localSheetId="7" hidden="1">{"pl_t&amp;d",#N/A,FALSE,"p&amp;l_t&amp;D_01_02 (2)"}</definedName>
    <definedName name="SALES3" localSheetId="8" hidden="1">{"pl_t&amp;d",#N/A,FALSE,"p&amp;l_t&amp;D_01_02 (2)"}</definedName>
    <definedName name="SALES3" hidden="1">{"pl_t&amp;d",#N/A,FALSE,"p&amp;l_t&amp;D_01_02 (2)"}</definedName>
    <definedName name="Salesconfl" localSheetId="6" hidden="1">{"pl_t&amp;d",#N/A,FALSE,"p&amp;l_t&amp;D_01_02 (2)"}</definedName>
    <definedName name="Salesconfl" localSheetId="7" hidden="1">{"pl_t&amp;d",#N/A,FALSE,"p&amp;l_t&amp;D_01_02 (2)"}</definedName>
    <definedName name="Salesconfl" localSheetId="8" hidden="1">{"pl_t&amp;d",#N/A,FALSE,"p&amp;l_t&amp;D_01_02 (2)"}</definedName>
    <definedName name="Salesconfl" hidden="1">{"pl_t&amp;d",#N/A,FALSE,"p&amp;l_t&amp;D_01_02 (2)"}</definedName>
    <definedName name="Salesconflict" localSheetId="6" hidden="1">{"pl_t&amp;d",#N/A,FALSE,"p&amp;l_t&amp;D_01_02 (2)"}</definedName>
    <definedName name="Salesconflict" localSheetId="7" hidden="1">{"pl_t&amp;d",#N/A,FALSE,"p&amp;l_t&amp;D_01_02 (2)"}</definedName>
    <definedName name="Salesconflict" localSheetId="8" hidden="1">{"pl_t&amp;d",#N/A,FALSE,"p&amp;l_t&amp;D_01_02 (2)"}</definedName>
    <definedName name="Salesconflict" hidden="1">{"pl_t&amp;d",#N/A,FALSE,"p&amp;l_t&amp;D_01_02 (2)"}</definedName>
    <definedName name="salsum" localSheetId="6">#REF!</definedName>
    <definedName name="salsum" localSheetId="7">#REF!</definedName>
    <definedName name="salsum" localSheetId="8">#REF!</definedName>
    <definedName name="salsum" localSheetId="5">#REF!</definedName>
    <definedName name="salsum">#REF!</definedName>
    <definedName name="sample" localSheetId="6" hidden="1">[14]Sheet1!#REF!</definedName>
    <definedName name="sample" localSheetId="7" hidden="1">[13]Sheet1!#REF!</definedName>
    <definedName name="sample" localSheetId="8" hidden="1">[14]Sheet1!#REF!</definedName>
    <definedName name="sample" localSheetId="5" hidden="1">[14]Sheet1!#REF!</definedName>
    <definedName name="sample" hidden="1">[14]Sheet1!#REF!</definedName>
    <definedName name="Sandeep_Gupta" localSheetId="6">[52]BFL!#REF!</definedName>
    <definedName name="Sandeep_Gupta" localSheetId="7">[51]BFL!#REF!</definedName>
    <definedName name="Sandeep_Gupta" localSheetId="8">[52]BFL!#REF!</definedName>
    <definedName name="Sandeep_Gupta" localSheetId="5">[52]BFL!#REF!</definedName>
    <definedName name="Sandeep_Gupta">[52]BFL!#REF!</definedName>
    <definedName name="SAPBEXhrIndnt" hidden="1">"Wide"</definedName>
    <definedName name="SAPsysID" hidden="1">"708C5W7SBKP804JT78WJ0JNKI"</definedName>
    <definedName name="SAPwbID" hidden="1">"ARS"</definedName>
    <definedName name="sas" localSheetId="6">#REF!</definedName>
    <definedName name="sas" localSheetId="7">#REF!</definedName>
    <definedName name="sas" localSheetId="8">#REF!</definedName>
    <definedName name="sas" localSheetId="5">#REF!</definedName>
    <definedName name="sas">#REF!</definedName>
    <definedName name="SASA" localSheetId="6">#REF!</definedName>
    <definedName name="SASA" localSheetId="7">#REF!</definedName>
    <definedName name="SASA" localSheetId="8">#REF!</definedName>
    <definedName name="SASA" localSheetId="5">#REF!</definedName>
    <definedName name="SASA">#REF!</definedName>
    <definedName name="sasas" localSheetId="6">#REF!</definedName>
    <definedName name="sasas" localSheetId="7">#REF!</definedName>
    <definedName name="sasas" localSheetId="8">#REF!</definedName>
    <definedName name="sasas" localSheetId="5">#REF!</definedName>
    <definedName name="sasas">#REF!</definedName>
    <definedName name="sasasasas" localSheetId="6">#REF!</definedName>
    <definedName name="sasasasas" localSheetId="7">#REF!</definedName>
    <definedName name="sasasasas" localSheetId="8">#REF!</definedName>
    <definedName name="sasasasas" localSheetId="5">#REF!</definedName>
    <definedName name="sasasasas">#REF!</definedName>
    <definedName name="sasass" localSheetId="6">#REF!</definedName>
    <definedName name="sasass" localSheetId="7">#REF!</definedName>
    <definedName name="sasass" localSheetId="8">#REF!</definedName>
    <definedName name="sasass" localSheetId="5">#REF!</definedName>
    <definedName name="sasass">#REF!</definedName>
    <definedName name="sassa" localSheetId="6">[33]cashflow!#REF!</definedName>
    <definedName name="sassa" localSheetId="7">[32]cashflow!#REF!</definedName>
    <definedName name="sassa" localSheetId="8">[33]cashflow!#REF!</definedName>
    <definedName name="sassa" localSheetId="5">[33]cashflow!#REF!</definedName>
    <definedName name="sassa">[33]cashflow!#REF!</definedName>
    <definedName name="satheesh" localSheetId="6"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7" hidden="1">{#N/A,#N/A,FALSE,"1.1";#N/A,#N/A,FALSE,"1.1a";#N/A,#N/A,FALSE,"1.1b";#N/A,#N/A,FALSE,"1.1c";#N/A,#N/A,FALSE,"1.1e";#N/A,#N/A,FALSE,"1.1f";#N/A,#N/A,FALSE,"1.1g";#N/A,#N/A,FALSE,"1.1h_T";#N/A,#N/A,FALSE,"1.1h_D";#N/A,#N/A,FALSE,"1.2";#N/A,#N/A,FALSE,"1.3";#N/A,#N/A,FALSE,"1.3b";#N/A,#N/A,FALSE,"1.4";#N/A,#N/A,FALSE,"1.5";#N/A,#N/A,FALSE,"1.6";#N/A,#N/A,FALSE,"2.1";#N/A,#N/A,FALSE,"SOD";#N/A,#N/A,FALSE,"OL";#N/A,#N/A,FALSE,"CF"}</definedName>
    <definedName name="satheesh" localSheetId="8" hidden="1">{#N/A,#N/A,FALSE,"1.1";#N/A,#N/A,FALSE,"1.1a";#N/A,#N/A,FALSE,"1.1b";#N/A,#N/A,FALSE,"1.1c";#N/A,#N/A,FALSE,"1.1e";#N/A,#N/A,FALSE,"1.1f";#N/A,#N/A,FALSE,"1.1g";#N/A,#N/A,FALSE,"1.1h_T";#N/A,#N/A,FALSE,"1.1h_D";#N/A,#N/A,FALSE,"1.2";#N/A,#N/A,FALSE,"1.3";#N/A,#N/A,FALSE,"1.3b";#N/A,#N/A,FALSE,"1.4";#N/A,#N/A,FALSE,"1.5";#N/A,#N/A,FALSE,"1.6";#N/A,#N/A,FALSE,"2.1";#N/A,#N/A,FALSE,"SOD";#N/A,#N/A,FALSE,"OL";#N/A,#N/A,FALSE,"CF"}</definedName>
    <definedName name="satheesh" hidden="1">{#N/A,#N/A,FALSE,"1.1";#N/A,#N/A,FALSE,"1.1a";#N/A,#N/A,FALSE,"1.1b";#N/A,#N/A,FALSE,"1.1c";#N/A,#N/A,FALSE,"1.1e";#N/A,#N/A,FALSE,"1.1f";#N/A,#N/A,FALSE,"1.1g";#N/A,#N/A,FALSE,"1.1h_T";#N/A,#N/A,FALSE,"1.1h_D";#N/A,#N/A,FALSE,"1.2";#N/A,#N/A,FALSE,"1.3";#N/A,#N/A,FALSE,"1.3b";#N/A,#N/A,FALSE,"1.4";#N/A,#N/A,FALSE,"1.5";#N/A,#N/A,FALSE,"1.6";#N/A,#N/A,FALSE,"2.1";#N/A,#N/A,FALSE,"SOD";#N/A,#N/A,FALSE,"OL";#N/A,#N/A,FALSE,"CF"}</definedName>
    <definedName name="SB" localSheetId="6">#REF!</definedName>
    <definedName name="SB" localSheetId="7">#REF!</definedName>
    <definedName name="SB" localSheetId="8">#REF!</definedName>
    <definedName name="SB" localSheetId="5">#REF!</definedName>
    <definedName name="SB">#REF!</definedName>
    <definedName name="sbr" localSheetId="6">#REF!</definedName>
    <definedName name="sbr" localSheetId="7">#REF!</definedName>
    <definedName name="sbr" localSheetId="8">#REF!</definedName>
    <definedName name="sbr" localSheetId="5">#REF!</definedName>
    <definedName name="sbr">#REF!</definedName>
    <definedName name="sbrhv" localSheetId="6">#REF!</definedName>
    <definedName name="sbrhv" localSheetId="7">#REF!</definedName>
    <definedName name="sbrhv" localSheetId="8">#REF!</definedName>
    <definedName name="sbrhv" localSheetId="5">#REF!</definedName>
    <definedName name="sbrhv">#REF!</definedName>
    <definedName name="SCH__2" localSheetId="6">#REF!</definedName>
    <definedName name="SCH__2" localSheetId="7">#REF!</definedName>
    <definedName name="SCH__2" localSheetId="8">#REF!</definedName>
    <definedName name="SCH__2" localSheetId="5">#REF!</definedName>
    <definedName name="SCH__2">#REF!</definedName>
    <definedName name="SCH_11" localSheetId="6">#REF!</definedName>
    <definedName name="SCH_11" localSheetId="7">#REF!</definedName>
    <definedName name="SCH_11" localSheetId="8">#REF!</definedName>
    <definedName name="SCH_11" localSheetId="5">#REF!</definedName>
    <definedName name="SCH_11">#REF!</definedName>
    <definedName name="SCH1_5" localSheetId="6">#REF!</definedName>
    <definedName name="SCH1_5" localSheetId="7">#REF!</definedName>
    <definedName name="SCH1_5" localSheetId="8">#REF!</definedName>
    <definedName name="SCH1_5" localSheetId="5">#REF!</definedName>
    <definedName name="SCH1_5">#REF!</definedName>
    <definedName name="SCH6_10" localSheetId="6">#REF!</definedName>
    <definedName name="SCH6_10" localSheetId="7">#REF!</definedName>
    <definedName name="SCH6_10" localSheetId="8">#REF!</definedName>
    <definedName name="SCH6_10" localSheetId="5">#REF!</definedName>
    <definedName name="SCH6_10">#REF!</definedName>
    <definedName name="sche" localSheetId="6" hidden="1">{"'Sheet1'!$A$4386:$N$4591"}</definedName>
    <definedName name="sche" localSheetId="7" hidden="1">{"'Sheet1'!$A$4386:$N$4591"}</definedName>
    <definedName name="sche" localSheetId="8" hidden="1">{"'Sheet1'!$A$4386:$N$4591"}</definedName>
    <definedName name="sche" hidden="1">{"'Sheet1'!$A$4386:$N$4591"}</definedName>
    <definedName name="Sched_Pay" localSheetId="6">#REF!</definedName>
    <definedName name="Sched_Pay" localSheetId="7">#REF!</definedName>
    <definedName name="Sched_Pay" localSheetId="8">#REF!</definedName>
    <definedName name="Sched_Pay" localSheetId="5">#REF!</definedName>
    <definedName name="Sched_Pay">#REF!</definedName>
    <definedName name="Schedule_1.1" localSheetId="6">#REF!</definedName>
    <definedName name="Schedule_1.1" localSheetId="7">#REF!</definedName>
    <definedName name="Schedule_1.1" localSheetId="8">#REF!</definedName>
    <definedName name="Schedule_1.1" localSheetId="5">#REF!</definedName>
    <definedName name="Schedule_1.1">#REF!</definedName>
    <definedName name="Schedule_1.2" localSheetId="6">#REF!</definedName>
    <definedName name="Schedule_1.2" localSheetId="7">#REF!</definedName>
    <definedName name="Schedule_1.2" localSheetId="8">#REF!</definedName>
    <definedName name="Schedule_1.2" localSheetId="5">#REF!</definedName>
    <definedName name="Schedule_1.2">#REF!</definedName>
    <definedName name="Schedule_11" localSheetId="6">#REF!</definedName>
    <definedName name="Schedule_11" localSheetId="7">#REF!</definedName>
    <definedName name="Schedule_11" localSheetId="8">#REF!</definedName>
    <definedName name="Schedule_11" localSheetId="5">#REF!</definedName>
    <definedName name="Schedule_11">#REF!</definedName>
    <definedName name="Schedule_13" localSheetId="6">#REF!</definedName>
    <definedName name="Schedule_13" localSheetId="7">#REF!</definedName>
    <definedName name="Schedule_13" localSheetId="8">#REF!</definedName>
    <definedName name="Schedule_13" localSheetId="5">#REF!</definedName>
    <definedName name="Schedule_13">#REF!</definedName>
    <definedName name="Schedule_17" localSheetId="6">#REF!</definedName>
    <definedName name="Schedule_17" localSheetId="7">#REF!</definedName>
    <definedName name="Schedule_17" localSheetId="8">#REF!</definedName>
    <definedName name="Schedule_17" localSheetId="5">#REF!</definedName>
    <definedName name="Schedule_17">#REF!</definedName>
    <definedName name="Schedule_4" localSheetId="6">#REF!</definedName>
    <definedName name="Schedule_4" localSheetId="7">#REF!</definedName>
    <definedName name="Schedule_4" localSheetId="8">#REF!</definedName>
    <definedName name="Schedule_4" localSheetId="5">#REF!</definedName>
    <definedName name="Schedule_4">#REF!</definedName>
    <definedName name="Schedule_5" localSheetId="6">#REF!</definedName>
    <definedName name="Schedule_5" localSheetId="7">#REF!</definedName>
    <definedName name="Schedule_5" localSheetId="8">#REF!</definedName>
    <definedName name="Schedule_5" localSheetId="5">#REF!</definedName>
    <definedName name="Schedule_5">#REF!</definedName>
    <definedName name="Schedule_9" localSheetId="6">#REF!</definedName>
    <definedName name="Schedule_9" localSheetId="7">#REF!</definedName>
    <definedName name="Schedule_9" localSheetId="8">#REF!</definedName>
    <definedName name="Schedule_9" localSheetId="5">#REF!</definedName>
    <definedName name="Schedule_9">#REF!</definedName>
    <definedName name="Scheduled_Extra_Payments" localSheetId="6">#REF!</definedName>
    <definedName name="Scheduled_Extra_Payments" localSheetId="7">#REF!</definedName>
    <definedName name="Scheduled_Extra_Payments" localSheetId="8">#REF!</definedName>
    <definedName name="Scheduled_Extra_Payments" localSheetId="5">#REF!</definedName>
    <definedName name="Scheduled_Extra_Payments">#REF!</definedName>
    <definedName name="Scheduled_Interest_Rate" localSheetId="6">#REF!</definedName>
    <definedName name="Scheduled_Interest_Rate" localSheetId="7">#REF!</definedName>
    <definedName name="Scheduled_Interest_Rate" localSheetId="8">#REF!</definedName>
    <definedName name="Scheduled_Interest_Rate" localSheetId="5">#REF!</definedName>
    <definedName name="Scheduled_Interest_Rate">#REF!</definedName>
    <definedName name="Scheduled_Monthly_Payment" localSheetId="6">#REF!</definedName>
    <definedName name="Scheduled_Monthly_Payment" localSheetId="7">#REF!</definedName>
    <definedName name="Scheduled_Monthly_Payment" localSheetId="8">#REF!</definedName>
    <definedName name="Scheduled_Monthly_Payment" localSheetId="5">#REF!</definedName>
    <definedName name="Scheduled_Monthly_Payment">#REF!</definedName>
    <definedName name="SchV" localSheetId="6">#REF!</definedName>
    <definedName name="SchV" localSheetId="7">#REF!</definedName>
    <definedName name="SchV" localSheetId="8">#REF!</definedName>
    <definedName name="SchV" localSheetId="5">#REF!</definedName>
    <definedName name="SchV">#REF!</definedName>
    <definedName name="SchVI" localSheetId="6">#REF!</definedName>
    <definedName name="SchVI" localSheetId="7">#REF!</definedName>
    <definedName name="SchVI" localSheetId="8">#REF!</definedName>
    <definedName name="SchVI" localSheetId="5">#REF!</definedName>
    <definedName name="SchVI">#REF!</definedName>
    <definedName name="sd" localSheetId="6" hidden="1">{"pl_t&amp;d",#N/A,FALSE,"p&amp;l_t&amp;D_01_02 (2)"}</definedName>
    <definedName name="sd" localSheetId="7" hidden="1">{"pl_t&amp;d",#N/A,FALSE,"p&amp;l_t&amp;D_01_02 (2)"}</definedName>
    <definedName name="sd" localSheetId="8" hidden="1">{"pl_t&amp;d",#N/A,FALSE,"p&amp;l_t&amp;D_01_02 (2)"}</definedName>
    <definedName name="sd" hidden="1">{"pl_t&amp;d",#N/A,FALSE,"p&amp;l_t&amp;D_01_02 (2)"}</definedName>
    <definedName name="SDASD" localSheetId="6">#REF!</definedName>
    <definedName name="SDASD" localSheetId="7">#REF!</definedName>
    <definedName name="SDASD" localSheetId="8">#REF!</definedName>
    <definedName name="SDASD" localSheetId="5">#REF!</definedName>
    <definedName name="SDASD">#REF!</definedName>
    <definedName name="sdasdasdfasf" localSheetId="6" hidden="1">{"pl_t&amp;d",#N/A,FALSE,"p&amp;l_t&amp;D_01_02 (2)"}</definedName>
    <definedName name="sdasdasdfasf" localSheetId="7" hidden="1">{"pl_t&amp;d",#N/A,FALSE,"p&amp;l_t&amp;D_01_02 (2)"}</definedName>
    <definedName name="sdasdasdfasf" localSheetId="8" hidden="1">{"pl_t&amp;d",#N/A,FALSE,"p&amp;l_t&amp;D_01_02 (2)"}</definedName>
    <definedName name="sdasdasdfasf" hidden="1">{"pl_t&amp;d",#N/A,FALSE,"p&amp;l_t&amp;D_01_02 (2)"}</definedName>
    <definedName name="sdds" localSheetId="6" hidden="1">{"pl_t&amp;d",#N/A,FALSE,"p&amp;l_t&amp;D_01_02 (2)"}</definedName>
    <definedName name="sdds" localSheetId="7" hidden="1">{"pl_t&amp;d",#N/A,FALSE,"p&amp;l_t&amp;D_01_02 (2)"}</definedName>
    <definedName name="sdds" localSheetId="8" hidden="1">{"pl_t&amp;d",#N/A,FALSE,"p&amp;l_t&amp;D_01_02 (2)"}</definedName>
    <definedName name="sdds" hidden="1">{"pl_t&amp;d",#N/A,FALSE,"p&amp;l_t&amp;D_01_02 (2)"}</definedName>
    <definedName name="sdf" localSheetId="6" hidden="1">{"form-D1",#N/A,FALSE,"FORM-D1";"form-D1_amt",#N/A,FALSE,"FORM-D1"}</definedName>
    <definedName name="sdf" localSheetId="7" hidden="1">{"form-D1",#N/A,FALSE,"FORM-D1";"form-D1_amt",#N/A,FALSE,"FORM-D1"}</definedName>
    <definedName name="sdf" localSheetId="8" hidden="1">{"form-D1",#N/A,FALSE,"FORM-D1";"form-D1_amt",#N/A,FALSE,"FORM-D1"}</definedName>
    <definedName name="sdf" hidden="1">{"form-D1",#N/A,FALSE,"FORM-D1";"form-D1_amt",#N/A,FALSE,"FORM-D1"}</definedName>
    <definedName name="sdfet" localSheetId="6" hidden="1">{"'Sheet1'!$A$4386:$N$4591"}</definedName>
    <definedName name="sdfet" localSheetId="7" hidden="1">{"'Sheet1'!$A$4386:$N$4591"}</definedName>
    <definedName name="sdfet" localSheetId="8" hidden="1">{"'Sheet1'!$A$4386:$N$4591"}</definedName>
    <definedName name="sdfet" hidden="1">{"'Sheet1'!$A$4386:$N$4591"}</definedName>
    <definedName name="sdff4" localSheetId="6" hidden="1">{"form-D1",#N/A,FALSE,"FORM-D1";"form-D1_amt",#N/A,FALSE,"FORM-D1"}</definedName>
    <definedName name="sdff4" localSheetId="7" hidden="1">{"form-D1",#N/A,FALSE,"FORM-D1";"form-D1_amt",#N/A,FALSE,"FORM-D1"}</definedName>
    <definedName name="sdff4" localSheetId="8" hidden="1">{"form-D1",#N/A,FALSE,"FORM-D1";"form-D1_amt",#N/A,FALSE,"FORM-D1"}</definedName>
    <definedName name="sdff4" hidden="1">{"form-D1",#N/A,FALSE,"FORM-D1";"form-D1_amt",#N/A,FALSE,"FORM-D1"}</definedName>
    <definedName name="sdfg" localSheetId="6">#REF!</definedName>
    <definedName name="sdfg" localSheetId="7">#REF!</definedName>
    <definedName name="sdfg" localSheetId="8">#REF!</definedName>
    <definedName name="sdfg" localSheetId="5">#REF!</definedName>
    <definedName name="sdfg">#REF!</definedName>
    <definedName name="sdfsdf" localSheetId="6" hidden="1">{"'Sheet1'!$A$4386:$N$4591"}</definedName>
    <definedName name="sdfsdf" localSheetId="7" hidden="1">{"'Sheet1'!$A$4386:$N$4591"}</definedName>
    <definedName name="sdfsdf" localSheetId="8" hidden="1">{"'Sheet1'!$A$4386:$N$4591"}</definedName>
    <definedName name="sdfsdf" hidden="1">{"'Sheet1'!$A$4386:$N$4591"}</definedName>
    <definedName name="sdfsdgf" localSheetId="6" hidden="1">{"'Sheet1'!$A$4386:$N$4591"}</definedName>
    <definedName name="sdfsdgf" localSheetId="7" hidden="1">{"'Sheet1'!$A$4386:$N$4591"}</definedName>
    <definedName name="sdfsdgf" localSheetId="8" hidden="1">{"'Sheet1'!$A$4386:$N$4591"}</definedName>
    <definedName name="sdfsdgf" hidden="1">{"'Sheet1'!$A$4386:$N$4591"}</definedName>
    <definedName name="sdfsdtf" localSheetId="6" hidden="1">{"form-D1",#N/A,FALSE,"FORM-D1";"form-D1_amt",#N/A,FALSE,"FORM-D1"}</definedName>
    <definedName name="sdfsdtf" localSheetId="7" hidden="1">{"form-D1",#N/A,FALSE,"FORM-D1";"form-D1_amt",#N/A,FALSE,"FORM-D1"}</definedName>
    <definedName name="sdfsdtf" localSheetId="8" hidden="1">{"form-D1",#N/A,FALSE,"FORM-D1";"form-D1_amt",#N/A,FALSE,"FORM-D1"}</definedName>
    <definedName name="sdfsdtf" hidden="1">{"form-D1",#N/A,FALSE,"FORM-D1";"form-D1_amt",#N/A,FALSE,"FORM-D1"}</definedName>
    <definedName name="sdfsef" localSheetId="6" hidden="1">{"form-D1",#N/A,FALSE,"FORM-D1";"form-D1_amt",#N/A,FALSE,"FORM-D1"}</definedName>
    <definedName name="sdfsef" localSheetId="7" hidden="1">{"form-D1",#N/A,FALSE,"FORM-D1";"form-D1_amt",#N/A,FALSE,"FORM-D1"}</definedName>
    <definedName name="sdfsef" localSheetId="8" hidden="1">{"form-D1",#N/A,FALSE,"FORM-D1";"form-D1_amt",#N/A,FALSE,"FORM-D1"}</definedName>
    <definedName name="sdfsef" hidden="1">{"form-D1",#N/A,FALSE,"FORM-D1";"form-D1_amt",#N/A,FALSE,"FORM-D1"}</definedName>
    <definedName name="sdfwer" localSheetId="6" hidden="1">{"'Sheet1'!$A$4386:$N$4591"}</definedName>
    <definedName name="sdfwer" localSheetId="7" hidden="1">{"'Sheet1'!$A$4386:$N$4591"}</definedName>
    <definedName name="sdfwer" localSheetId="8" hidden="1">{"'Sheet1'!$A$4386:$N$4591"}</definedName>
    <definedName name="sdfwer" hidden="1">{"'Sheet1'!$A$4386:$N$4591"}</definedName>
    <definedName name="sdfzvfdgd" localSheetId="6">#REF!</definedName>
    <definedName name="sdfzvfdgd" localSheetId="7">#REF!</definedName>
    <definedName name="sdfzvfdgd" localSheetId="8">#REF!</definedName>
    <definedName name="sdfzvfdgd" localSheetId="5">#REF!</definedName>
    <definedName name="sdfzvfdgd">#REF!</definedName>
    <definedName name="sdghsdgh" localSheetId="6">#REF!</definedName>
    <definedName name="sdghsdgh" localSheetId="7">#REF!</definedName>
    <definedName name="sdghsdgh" localSheetId="8">#REF!</definedName>
    <definedName name="sdghsdgh" localSheetId="5">#REF!</definedName>
    <definedName name="sdghsdgh">#REF!</definedName>
    <definedName name="sdgsdgsd" localSheetId="6">#REF!</definedName>
    <definedName name="sdgsdgsd" localSheetId="7">#REF!</definedName>
    <definedName name="sdgsdgsd" localSheetId="8">#REF!</definedName>
    <definedName name="sdgsdgsd" localSheetId="5">#REF!</definedName>
    <definedName name="sdgsdgsd">#REF!</definedName>
    <definedName name="sdhgfvbkw" localSheetId="6">#REF!</definedName>
    <definedName name="sdhgfvbkw" localSheetId="7">#REF!</definedName>
    <definedName name="sdhgfvbkw" localSheetId="8">#REF!</definedName>
    <definedName name="sdhgfvbkw" localSheetId="5">#REF!</definedName>
    <definedName name="sdhgfvbkw">#REF!</definedName>
    <definedName name="sdhsfh" localSheetId="6">#REF!</definedName>
    <definedName name="sdhsfh" localSheetId="7">#REF!</definedName>
    <definedName name="sdhsfh" localSheetId="8">#REF!</definedName>
    <definedName name="sdhsfh" localSheetId="5">#REF!</definedName>
    <definedName name="sdhsfh">#REF!</definedName>
    <definedName name="sdhtrhyu" localSheetId="6">#REF!</definedName>
    <definedName name="sdhtrhyu" localSheetId="7">#REF!</definedName>
    <definedName name="sdhtrhyu" localSheetId="8">#REF!</definedName>
    <definedName name="sdhtrhyu" localSheetId="5">#REF!</definedName>
    <definedName name="sdhtrhyu">#REF!</definedName>
    <definedName name="sdsada" localSheetId="6" hidden="1">{"pl_t&amp;d",#N/A,FALSE,"p&amp;l_t&amp;D_01_02 (2)"}</definedName>
    <definedName name="sdsada" localSheetId="7" hidden="1">{"pl_t&amp;d",#N/A,FALSE,"p&amp;l_t&amp;D_01_02 (2)"}</definedName>
    <definedName name="sdsada" localSheetId="8" hidden="1">{"pl_t&amp;d",#N/A,FALSE,"p&amp;l_t&amp;D_01_02 (2)"}</definedName>
    <definedName name="sdsada" hidden="1">{"pl_t&amp;d",#N/A,FALSE,"p&amp;l_t&amp;D_01_02 (2)"}</definedName>
    <definedName name="sdsd" localSheetId="6">#REF!</definedName>
    <definedName name="sdsd" localSheetId="7">#REF!</definedName>
    <definedName name="sdsd" localSheetId="8">#REF!</definedName>
    <definedName name="sdsd" localSheetId="5">#REF!</definedName>
    <definedName name="sdsd">#REF!</definedName>
    <definedName name="sdsds" localSheetId="6">#REF!</definedName>
    <definedName name="sdsds" localSheetId="7">#REF!</definedName>
    <definedName name="sdsds" localSheetId="8">#REF!</definedName>
    <definedName name="sdsds" localSheetId="5">#REF!</definedName>
    <definedName name="sdsds">#REF!</definedName>
    <definedName name="sdtgdeyhdx" localSheetId="6">#REF!</definedName>
    <definedName name="sdtgdeyhdx" localSheetId="7">#REF!</definedName>
    <definedName name="sdtgdeyhdx" localSheetId="8">#REF!</definedName>
    <definedName name="sdtgdeyhdx" localSheetId="5">#REF!</definedName>
    <definedName name="sdtgdeyhdx">#REF!</definedName>
    <definedName name="sdwer" localSheetId="6" hidden="1">{"'Sheet1'!$A$4386:$N$4591"}</definedName>
    <definedName name="sdwer" localSheetId="7" hidden="1">{"'Sheet1'!$A$4386:$N$4591"}</definedName>
    <definedName name="sdwer" localSheetId="8" hidden="1">{"'Sheet1'!$A$4386:$N$4591"}</definedName>
    <definedName name="sdwer" hidden="1">{"'Sheet1'!$A$4386:$N$4591"}</definedName>
    <definedName name="sdzgsg" localSheetId="6" hidden="1">#REF!</definedName>
    <definedName name="sdzgsg" localSheetId="7" hidden="1">#REF!</definedName>
    <definedName name="sdzgsg" localSheetId="8" hidden="1">#REF!</definedName>
    <definedName name="sdzgsg" localSheetId="5" hidden="1">#REF!</definedName>
    <definedName name="sdzgsg" hidden="1">#REF!</definedName>
    <definedName name="segment22july" localSheetId="6">[53]Schedules!#REF!</definedName>
    <definedName name="segment22july" localSheetId="7">[52]Schedules!#REF!</definedName>
    <definedName name="segment22july" localSheetId="8">[53]Schedules!#REF!</definedName>
    <definedName name="segment22july" localSheetId="5">[53]Schedules!#REF!</definedName>
    <definedName name="segment22july">[53]Schedules!#REF!</definedName>
    <definedName name="SEP" localSheetId="6" hidden="1">{"pl_t&amp;d",#N/A,FALSE,"p&amp;l_t&amp;D_01_02 (2)"}</definedName>
    <definedName name="SEP" localSheetId="7" hidden="1">{"pl_t&amp;d",#N/A,FALSE,"p&amp;l_t&amp;D_01_02 (2)"}</definedName>
    <definedName name="SEP" localSheetId="8" hidden="1">{"pl_t&amp;d",#N/A,FALSE,"p&amp;l_t&amp;D_01_02 (2)"}</definedName>
    <definedName name="SEP" hidden="1">{"pl_t&amp;d",#N/A,FALSE,"p&amp;l_t&amp;D_01_02 (2)"}</definedName>
    <definedName name="SEPDATA?" localSheetId="6">#REF!</definedName>
    <definedName name="SEPDATA?" localSheetId="7">#REF!</definedName>
    <definedName name="SEPDATA?" localSheetId="8">#REF!</definedName>
    <definedName name="SEPDATA?" localSheetId="5">#REF!</definedName>
    <definedName name="SEPDATA?">#REF!</definedName>
    <definedName name="seperate" localSheetId="6">#REF!</definedName>
    <definedName name="seperate" localSheetId="7">#REF!</definedName>
    <definedName name="seperate" localSheetId="8">#REF!</definedName>
    <definedName name="seperate" localSheetId="5">#REF!</definedName>
    <definedName name="seperate">#REF!</definedName>
    <definedName name="sept" localSheetId="6">#REF!</definedName>
    <definedName name="sept" localSheetId="7">#REF!</definedName>
    <definedName name="sept" localSheetId="8">#REF!</definedName>
    <definedName name="sept" localSheetId="5">#REF!</definedName>
    <definedName name="sept">#REF!</definedName>
    <definedName name="SETUP_PRINT" localSheetId="6">#REF!</definedName>
    <definedName name="SETUP_PRINT" localSheetId="7">#REF!</definedName>
    <definedName name="SETUP_PRINT" localSheetId="8">#REF!</definedName>
    <definedName name="SETUP_PRINT" localSheetId="5">#REF!</definedName>
    <definedName name="SETUP_PRINT">#REF!</definedName>
    <definedName name="SEVENDAY" localSheetId="6">#REF!</definedName>
    <definedName name="SEVENDAY" localSheetId="7">#REF!</definedName>
    <definedName name="SEVENDAY" localSheetId="8">#REF!</definedName>
    <definedName name="SEVENDAY" localSheetId="5">#REF!</definedName>
    <definedName name="SEVENDAY">#REF!</definedName>
    <definedName name="sfs" localSheetId="6" hidden="1">{"pl_t&amp;d",#N/A,FALSE,"p&amp;l_t&amp;D_01_02 (2)"}</definedName>
    <definedName name="sfs" localSheetId="7" hidden="1">{"pl_t&amp;d",#N/A,FALSE,"p&amp;l_t&amp;D_01_02 (2)"}</definedName>
    <definedName name="sfs" localSheetId="8" hidden="1">{"pl_t&amp;d",#N/A,FALSE,"p&amp;l_t&amp;D_01_02 (2)"}</definedName>
    <definedName name="sfs" hidden="1">{"pl_t&amp;d",#N/A,FALSE,"p&amp;l_t&amp;D_01_02 (2)"}</definedName>
    <definedName name="sfsdf" localSheetId="6" hidden="1">{"pl_td_01_02",#N/A,FALSE,"p&amp;l_t&amp;D_01_02 (2)"}</definedName>
    <definedName name="sfsdf" localSheetId="7" hidden="1">{"pl_td_01_02",#N/A,FALSE,"p&amp;l_t&amp;D_01_02 (2)"}</definedName>
    <definedName name="sfsdf" localSheetId="8" hidden="1">{"pl_td_01_02",#N/A,FALSE,"p&amp;l_t&amp;D_01_02 (2)"}</definedName>
    <definedName name="sfsdf" hidden="1">{"pl_td_01_02",#N/A,FALSE,"p&amp;l_t&amp;D_01_02 (2)"}</definedName>
    <definedName name="sfseftr" localSheetId="6" hidden="1">{"'Sheet1'!$A$4386:$N$4591"}</definedName>
    <definedName name="sfseftr" localSheetId="7" hidden="1">{"'Sheet1'!$A$4386:$N$4591"}</definedName>
    <definedName name="sfseftr" localSheetId="8" hidden="1">{"'Sheet1'!$A$4386:$N$4591"}</definedName>
    <definedName name="sfseftr" hidden="1">{"'Sheet1'!$A$4386:$N$4591"}</definedName>
    <definedName name="sgaegdgag" localSheetId="6" hidden="1">#REF!</definedName>
    <definedName name="sgaegdgag" localSheetId="7" hidden="1">#REF!</definedName>
    <definedName name="sgaegdgag" localSheetId="8" hidden="1">#REF!</definedName>
    <definedName name="sgaegdgag" localSheetId="5" hidden="1">#REF!</definedName>
    <definedName name="sgaegdgag" hidden="1">#REF!</definedName>
    <definedName name="sgdfg" localSheetId="6" hidden="1">#REF!</definedName>
    <definedName name="sgdfg" localSheetId="7" hidden="1">#REF!</definedName>
    <definedName name="sgdfg" localSheetId="8" hidden="1">#REF!</definedName>
    <definedName name="sgdfg" localSheetId="5" hidden="1">#REF!</definedName>
    <definedName name="sgdfg" hidden="1">#REF!</definedName>
    <definedName name="sgf" localSheetId="6" hidden="1">{"'Sheet1'!$A$4386:$N$4591"}</definedName>
    <definedName name="sgf" localSheetId="7" hidden="1">{"'Sheet1'!$A$4386:$N$4591"}</definedName>
    <definedName name="sgf" localSheetId="8" hidden="1">{"'Sheet1'!$A$4386:$N$4591"}</definedName>
    <definedName name="sgf" hidden="1">{"'Sheet1'!$A$4386:$N$4591"}</definedName>
    <definedName name="sgsg" localSheetId="6" hidden="1">{"form-D1",#N/A,FALSE,"FORM-D1";"form-D1_amt",#N/A,FALSE,"FORM-D1"}</definedName>
    <definedName name="sgsg" localSheetId="7" hidden="1">{"form-D1",#N/A,FALSE,"FORM-D1";"form-D1_amt",#N/A,FALSE,"FORM-D1"}</definedName>
    <definedName name="sgsg" localSheetId="8" hidden="1">{"form-D1",#N/A,FALSE,"FORM-D1";"form-D1_amt",#N/A,FALSE,"FORM-D1"}</definedName>
    <definedName name="sgsg" hidden="1">{"form-D1",#N/A,FALSE,"FORM-D1";"form-D1_amt",#N/A,FALSE,"FORM-D1"}</definedName>
    <definedName name="sh" localSheetId="6">#REF!</definedName>
    <definedName name="sh" localSheetId="7">#REF!</definedName>
    <definedName name="sh" localSheetId="8">#REF!</definedName>
    <definedName name="sh" localSheetId="5">#REF!</definedName>
    <definedName name="sh">#REF!</definedName>
    <definedName name="shankar" localSheetId="6" hidden="1">{#N/A,#N/A,FALSE,"COMICRO";#N/A,#N/A,FALSE,"BALSCH";#N/A,#N/A,FALSE,"GLASS";#N/A,#N/A,FALSE,"DEPRE";#N/A,#N/A,FALSE,"A&amp;MCUR";#N/A,#N/A,FALSE,"AGEANAlysis";#N/A,#N/A,FALSE,"CHECKS";#N/A,#N/A,FALSE,"CHECKS"}</definedName>
    <definedName name="shankar" localSheetId="7" hidden="1">{#N/A,#N/A,FALSE,"COMICRO";#N/A,#N/A,FALSE,"BALSCH";#N/A,#N/A,FALSE,"GLASS";#N/A,#N/A,FALSE,"DEPRE";#N/A,#N/A,FALSE,"A&amp;MCUR";#N/A,#N/A,FALSE,"AGEANAlysis";#N/A,#N/A,FALSE,"CHECKS";#N/A,#N/A,FALSE,"CHECKS"}</definedName>
    <definedName name="shankar" localSheetId="8" hidden="1">{#N/A,#N/A,FALSE,"COMICRO";#N/A,#N/A,FALSE,"BALSCH";#N/A,#N/A,FALSE,"GLASS";#N/A,#N/A,FALSE,"DEPRE";#N/A,#N/A,FALSE,"A&amp;MCUR";#N/A,#N/A,FALSE,"AGEANAlysis";#N/A,#N/A,FALSE,"CHECKS";#N/A,#N/A,FALSE,"CHECKS"}</definedName>
    <definedName name="shankar" hidden="1">{#N/A,#N/A,FALSE,"COMICRO";#N/A,#N/A,FALSE,"BALSCH";#N/A,#N/A,FALSE,"GLASS";#N/A,#N/A,FALSE,"DEPRE";#N/A,#N/A,FALSE,"A&amp;MCUR";#N/A,#N/A,FALSE,"AGEANAlysis";#N/A,#N/A,FALSE,"CHECKS";#N/A,#N/A,FALSE,"CHECKS"}</definedName>
    <definedName name="shdfaskdfhgksf" localSheetId="6" hidden="1">{"pl_t&amp;d",#N/A,FALSE,"p&amp;l_t&amp;D_01_02 (2)"}</definedName>
    <definedName name="shdfaskdfhgksf" localSheetId="7" hidden="1">{"pl_t&amp;d",#N/A,FALSE,"p&amp;l_t&amp;D_01_02 (2)"}</definedName>
    <definedName name="shdfaskdfhgksf" localSheetId="8" hidden="1">{"pl_t&amp;d",#N/A,FALSE,"p&amp;l_t&amp;D_01_02 (2)"}</definedName>
    <definedName name="shdfaskdfhgksf" hidden="1">{"pl_t&amp;d",#N/A,FALSE,"p&amp;l_t&amp;D_01_02 (2)"}</definedName>
    <definedName name="sheet" localSheetId="6" hidden="1">{"pl_t&amp;d",#N/A,FALSE,"p&amp;l_t&amp;D_01_02 (2)"}</definedName>
    <definedName name="sheet" localSheetId="7" hidden="1">{"pl_t&amp;d",#N/A,FALSE,"p&amp;l_t&amp;D_01_02 (2)"}</definedName>
    <definedName name="sheet" localSheetId="8" hidden="1">{"pl_t&amp;d",#N/A,FALSE,"p&amp;l_t&amp;D_01_02 (2)"}</definedName>
    <definedName name="sheet" hidden="1">{"pl_t&amp;d",#N/A,FALSE,"p&amp;l_t&amp;D_01_02 (2)"}</definedName>
    <definedName name="sheet3" localSheetId="6" hidden="1">{"pl_t&amp;d",#N/A,FALSE,"p&amp;l_t&amp;D_01_02 (2)"}</definedName>
    <definedName name="sheet3" localSheetId="7" hidden="1">{"pl_t&amp;d",#N/A,FALSE,"p&amp;l_t&amp;D_01_02 (2)"}</definedName>
    <definedName name="sheet3" localSheetId="8" hidden="1">{"pl_t&amp;d",#N/A,FALSE,"p&amp;l_t&amp;D_01_02 (2)"}</definedName>
    <definedName name="sheet3" hidden="1">{"pl_t&amp;d",#N/A,FALSE,"p&amp;l_t&amp;D_01_02 (2)"}</definedName>
    <definedName name="shg" localSheetId="6">#REF!</definedName>
    <definedName name="shg" localSheetId="7">#REF!</definedName>
    <definedName name="shg" localSheetId="8">#REF!</definedName>
    <definedName name="shg" localSheetId="5">#REF!</definedName>
    <definedName name="shg">#REF!</definedName>
    <definedName name="shiva" localSheetId="6" hidden="1">{#N/A,#N/A,TRUE,"BALSCH";#N/A,#N/A,TRUE,"COMICRO";#N/A,#N/A,TRUE,"CHECKS";#N/A,#N/A,TRUE,"GLASS";#N/A,#N/A,TRUE,"DEPRE";#N/A,#N/A,TRUE,"A&amp;MCUR";#N/A,#N/A,TRUE,"AGEANAlysis";#N/A,#N/A,TRUE,"CHECKS"}</definedName>
    <definedName name="shiva" localSheetId="7" hidden="1">{#N/A,#N/A,TRUE,"BALSCH";#N/A,#N/A,TRUE,"COMICRO";#N/A,#N/A,TRUE,"CHECKS";#N/A,#N/A,TRUE,"GLASS";#N/A,#N/A,TRUE,"DEPRE";#N/A,#N/A,TRUE,"A&amp;MCUR";#N/A,#N/A,TRUE,"AGEANAlysis";#N/A,#N/A,TRUE,"CHECKS"}</definedName>
    <definedName name="shiva" localSheetId="8" hidden="1">{#N/A,#N/A,TRUE,"BALSCH";#N/A,#N/A,TRUE,"COMICRO";#N/A,#N/A,TRUE,"CHECKS";#N/A,#N/A,TRUE,"GLASS";#N/A,#N/A,TRUE,"DEPRE";#N/A,#N/A,TRUE,"A&amp;MCUR";#N/A,#N/A,TRUE,"AGEANAlysis";#N/A,#N/A,TRUE,"CHECKS"}</definedName>
    <definedName name="shiva" hidden="1">{#N/A,#N/A,TRUE,"BALSCH";#N/A,#N/A,TRUE,"COMICRO";#N/A,#N/A,TRUE,"CHECKS";#N/A,#N/A,TRUE,"GLASS";#N/A,#N/A,TRUE,"DEPRE";#N/A,#N/A,TRUE,"A&amp;MCUR";#N/A,#N/A,TRUE,"AGEANAlysis";#N/A,#N/A,TRUE,"CHECKS"}</definedName>
    <definedName name="SHT" localSheetId="6">#REF!</definedName>
    <definedName name="SHT" localSheetId="7">#REF!</definedName>
    <definedName name="SHT" localSheetId="8">#REF!</definedName>
    <definedName name="SHT" localSheetId="5">#REF!</definedName>
    <definedName name="SHT">#REF!</definedName>
    <definedName name="SMD" localSheetId="6">#REF!</definedName>
    <definedName name="SMD" localSheetId="7">#REF!</definedName>
    <definedName name="SMD" localSheetId="8">#REF!</definedName>
    <definedName name="SMD" localSheetId="5">#REF!</definedName>
    <definedName name="SMD">#REF!</definedName>
    <definedName name="snsjkcvn" localSheetId="6">#REF!</definedName>
    <definedName name="snsjkcvn" localSheetId="7">#REF!</definedName>
    <definedName name="snsjkcvn" localSheetId="8">#REF!</definedName>
    <definedName name="snsjkcvn" localSheetId="5">#REF!</definedName>
    <definedName name="snsjkcvn">#REF!</definedName>
    <definedName name="Socso" localSheetId="6">#REF!</definedName>
    <definedName name="Socso" localSheetId="7">#REF!</definedName>
    <definedName name="Socso" localSheetId="8">#REF!</definedName>
    <definedName name="Socso" localSheetId="5">#REF!</definedName>
    <definedName name="Socso">#REF!</definedName>
    <definedName name="SPAIN" localSheetId="6">#REF!</definedName>
    <definedName name="SPAIN" localSheetId="7">#REF!</definedName>
    <definedName name="SPAIN" localSheetId="8">#REF!</definedName>
    <definedName name="SPAIN" localSheetId="5">#REF!</definedName>
    <definedName name="SPAIN">#REF!</definedName>
    <definedName name="SPAN" localSheetId="6">#REF!</definedName>
    <definedName name="SPAN" localSheetId="7">#REF!</definedName>
    <definedName name="SPAN" localSheetId="8">#REF!</definedName>
    <definedName name="SPAN" localSheetId="5">#REF!</definedName>
    <definedName name="SPAN">#REF!</definedName>
    <definedName name="Spc.Nov" localSheetId="6" hidden="1">{#N/A,#N/A,FALSE,"1.1";#N/A,#N/A,FALSE,"1.1a";#N/A,#N/A,FALSE,"1.1b";#N/A,#N/A,FALSE,"1.1c";#N/A,#N/A,FALSE,"1.1e";#N/A,#N/A,FALSE,"1.1f";#N/A,#N/A,FALSE,"1.1g";#N/A,#N/A,FALSE,"1.1h_T";#N/A,#N/A,FALSE,"1.1h_D";#N/A,#N/A,FALSE,"1.2";#N/A,#N/A,FALSE,"1.3";#N/A,#N/A,FALSE,"1.3b";#N/A,#N/A,FALSE,"1.4";#N/A,#N/A,FALSE,"1.5";#N/A,#N/A,FALSE,"1.6";#N/A,#N/A,FALSE,"2.1";#N/A,#N/A,FALSE,"SOD";#N/A,#N/A,FALSE,"OL";#N/A,#N/A,FALSE,"CF"}</definedName>
    <definedName name="Spc.Nov" localSheetId="7" hidden="1">{#N/A,#N/A,FALSE,"1.1";#N/A,#N/A,FALSE,"1.1a";#N/A,#N/A,FALSE,"1.1b";#N/A,#N/A,FALSE,"1.1c";#N/A,#N/A,FALSE,"1.1e";#N/A,#N/A,FALSE,"1.1f";#N/A,#N/A,FALSE,"1.1g";#N/A,#N/A,FALSE,"1.1h_T";#N/A,#N/A,FALSE,"1.1h_D";#N/A,#N/A,FALSE,"1.2";#N/A,#N/A,FALSE,"1.3";#N/A,#N/A,FALSE,"1.3b";#N/A,#N/A,FALSE,"1.4";#N/A,#N/A,FALSE,"1.5";#N/A,#N/A,FALSE,"1.6";#N/A,#N/A,FALSE,"2.1";#N/A,#N/A,FALSE,"SOD";#N/A,#N/A,FALSE,"OL";#N/A,#N/A,FALSE,"CF"}</definedName>
    <definedName name="Spc.Nov" localSheetId="8" hidden="1">{#N/A,#N/A,FALSE,"1.1";#N/A,#N/A,FALSE,"1.1a";#N/A,#N/A,FALSE,"1.1b";#N/A,#N/A,FALSE,"1.1c";#N/A,#N/A,FALSE,"1.1e";#N/A,#N/A,FALSE,"1.1f";#N/A,#N/A,FALSE,"1.1g";#N/A,#N/A,FALSE,"1.1h_T";#N/A,#N/A,FALSE,"1.1h_D";#N/A,#N/A,FALSE,"1.2";#N/A,#N/A,FALSE,"1.3";#N/A,#N/A,FALSE,"1.3b";#N/A,#N/A,FALSE,"1.4";#N/A,#N/A,FALSE,"1.5";#N/A,#N/A,FALSE,"1.6";#N/A,#N/A,FALSE,"2.1";#N/A,#N/A,FALSE,"SOD";#N/A,#N/A,FALSE,"OL";#N/A,#N/A,FALSE,"CF"}</definedName>
    <definedName name="Spc.Nov" hidden="1">{#N/A,#N/A,FALSE,"1.1";#N/A,#N/A,FALSE,"1.1a";#N/A,#N/A,FALSE,"1.1b";#N/A,#N/A,FALSE,"1.1c";#N/A,#N/A,FALSE,"1.1e";#N/A,#N/A,FALSE,"1.1f";#N/A,#N/A,FALSE,"1.1g";#N/A,#N/A,FALSE,"1.1h_T";#N/A,#N/A,FALSE,"1.1h_D";#N/A,#N/A,FALSE,"1.2";#N/A,#N/A,FALSE,"1.3";#N/A,#N/A,FALSE,"1.3b";#N/A,#N/A,FALSE,"1.4";#N/A,#N/A,FALSE,"1.5";#N/A,#N/A,FALSE,"1.6";#N/A,#N/A,FALSE,"2.1";#N/A,#N/A,FALSE,"SOD";#N/A,#N/A,FALSE,"OL";#N/A,#N/A,FALSE,"CF"}</definedName>
    <definedName name="spe" localSheetId="6" hidden="1">{"pl_t&amp;d",#N/A,FALSE,"p&amp;l_t&amp;D_01_02 (2)"}</definedName>
    <definedName name="spe" localSheetId="7" hidden="1">{"pl_t&amp;d",#N/A,FALSE,"p&amp;l_t&amp;D_01_02 (2)"}</definedName>
    <definedName name="spe" localSheetId="8" hidden="1">{"pl_t&amp;d",#N/A,FALSE,"p&amp;l_t&amp;D_01_02 (2)"}</definedName>
    <definedName name="spe" hidden="1">{"pl_t&amp;d",#N/A,FALSE,"p&amp;l_t&amp;D_01_02 (2)"}</definedName>
    <definedName name="sprev" localSheetId="6" hidden="1">{"pl_t&amp;d",#N/A,FALSE,"p&amp;l_t&amp;D_01_02 (2)"}</definedName>
    <definedName name="sprev" localSheetId="7" hidden="1">{"pl_t&amp;d",#N/A,FALSE,"p&amp;l_t&amp;D_01_02 (2)"}</definedName>
    <definedName name="sprev" localSheetId="8" hidden="1">{"pl_t&amp;d",#N/A,FALSE,"p&amp;l_t&amp;D_01_02 (2)"}</definedName>
    <definedName name="sprev" hidden="1">{"pl_t&amp;d",#N/A,FALSE,"p&amp;l_t&amp;D_01_02 (2)"}</definedName>
    <definedName name="sprev1" localSheetId="6" hidden="1">{"pl_t&amp;d",#N/A,FALSE,"p&amp;l_t&amp;D_01_02 (2)"}</definedName>
    <definedName name="sprev1" localSheetId="7" hidden="1">{"pl_t&amp;d",#N/A,FALSE,"p&amp;l_t&amp;D_01_02 (2)"}</definedName>
    <definedName name="sprev1" localSheetId="8" hidden="1">{"pl_t&amp;d",#N/A,FALSE,"p&amp;l_t&amp;D_01_02 (2)"}</definedName>
    <definedName name="sprev1" hidden="1">{"pl_t&amp;d",#N/A,FALSE,"p&amp;l_t&amp;D_01_02 (2)"}</definedName>
    <definedName name="srter" localSheetId="6" hidden="1">{"'Sheet1'!$A$4386:$N$4591"}</definedName>
    <definedName name="srter" localSheetId="7" hidden="1">{"'Sheet1'!$A$4386:$N$4591"}</definedName>
    <definedName name="srter" localSheetId="8" hidden="1">{"'Sheet1'!$A$4386:$N$4591"}</definedName>
    <definedName name="srter" hidden="1">{"'Sheet1'!$A$4386:$N$4591"}</definedName>
    <definedName name="ss" localSheetId="6" hidden="1">{"pl_t&amp;d",#N/A,FALSE,"p&amp;l_t&amp;D_01_02 (2)"}</definedName>
    <definedName name="ss" localSheetId="7" hidden="1">{"pl_t&amp;d",#N/A,FALSE,"p&amp;l_t&amp;D_01_02 (2)"}</definedName>
    <definedName name="ss" localSheetId="8" hidden="1">{"pl_t&amp;d",#N/A,FALSE,"p&amp;l_t&amp;D_01_02 (2)"}</definedName>
    <definedName name="ss" hidden="1">{"pl_t&amp;d",#N/A,FALSE,"p&amp;l_t&amp;D_01_02 (2)"}</definedName>
    <definedName name="ssa" localSheetId="6">#REF!</definedName>
    <definedName name="ssa" localSheetId="7">#REF!</definedName>
    <definedName name="ssa" localSheetId="8">#REF!</definedName>
    <definedName name="ssa" localSheetId="5">#REF!</definedName>
    <definedName name="ssa">#REF!</definedName>
    <definedName name="ssasa" localSheetId="6" hidden="1">{"pl_t&amp;d",#N/A,FALSE,"p&amp;l_t&amp;D_01_02 (2)"}</definedName>
    <definedName name="ssasa" localSheetId="7" hidden="1">{"pl_t&amp;d",#N/A,FALSE,"p&amp;l_t&amp;D_01_02 (2)"}</definedName>
    <definedName name="ssasa" localSheetId="8" hidden="1">{"pl_t&amp;d",#N/A,FALSE,"p&amp;l_t&amp;D_01_02 (2)"}</definedName>
    <definedName name="ssasa" hidden="1">{"pl_t&amp;d",#N/A,FALSE,"p&amp;l_t&amp;D_01_02 (2)"}</definedName>
    <definedName name="sss" localSheetId="6" hidden="1">{"pl_t&amp;d",#N/A,FALSE,"p&amp;l_t&amp;D_01_02 (2)"}</definedName>
    <definedName name="sss" localSheetId="7" hidden="1">{"pl_t&amp;d",#N/A,FALSE,"p&amp;l_t&amp;D_01_02 (2)"}</definedName>
    <definedName name="sss" localSheetId="8" hidden="1">{"pl_t&amp;d",#N/A,FALSE,"p&amp;l_t&amp;D_01_02 (2)"}</definedName>
    <definedName name="sss" hidden="1">{"pl_t&amp;d",#N/A,FALSE,"p&amp;l_t&amp;D_01_02 (2)"}</definedName>
    <definedName name="sssa" localSheetId="6">#REF!</definedName>
    <definedName name="sssa" localSheetId="7">#REF!</definedName>
    <definedName name="sssa" localSheetId="8">#REF!</definedName>
    <definedName name="sssa" localSheetId="5">#REF!</definedName>
    <definedName name="sssa">#REF!</definedName>
    <definedName name="ssss" localSheetId="6" hidden="1">{"pl_t&amp;d",#N/A,FALSE,"p&amp;l_t&amp;D_01_02 (2)"}</definedName>
    <definedName name="ssss" localSheetId="7" hidden="1">{"pl_t&amp;d",#N/A,FALSE,"p&amp;l_t&amp;D_01_02 (2)"}</definedName>
    <definedName name="ssss" localSheetId="8" hidden="1">{"pl_t&amp;d",#N/A,FALSE,"p&amp;l_t&amp;D_01_02 (2)"}</definedName>
    <definedName name="ssss" hidden="1">{"pl_t&amp;d",#N/A,FALSE,"p&amp;l_t&amp;D_01_02 (2)"}</definedName>
    <definedName name="ssssssss" localSheetId="6">#REF!</definedName>
    <definedName name="ssssssss" localSheetId="7">#REF!</definedName>
    <definedName name="ssssssss" localSheetId="8">#REF!</definedName>
    <definedName name="ssssssss" localSheetId="5">#REF!</definedName>
    <definedName name="ssssssss">#REF!</definedName>
    <definedName name="sssssssss" localSheetId="6" hidden="1">{"pl_t&amp;d",#N/A,FALSE,"p&amp;l_t&amp;D_01_02 (2)"}</definedName>
    <definedName name="sssssssss" localSheetId="7" hidden="1">{"pl_t&amp;d",#N/A,FALSE,"p&amp;l_t&amp;D_01_02 (2)"}</definedName>
    <definedName name="sssssssss" localSheetId="8" hidden="1">{"pl_t&amp;d",#N/A,FALSE,"p&amp;l_t&amp;D_01_02 (2)"}</definedName>
    <definedName name="sssssssss" hidden="1">{"pl_t&amp;d",#N/A,FALSE,"p&amp;l_t&amp;D_01_02 (2)"}</definedName>
    <definedName name="ssssssssssssssssss" localSheetId="6">#REF!</definedName>
    <definedName name="ssssssssssssssssss" localSheetId="7">#REF!</definedName>
    <definedName name="ssssssssssssssssss" localSheetId="8">#REF!</definedName>
    <definedName name="ssssssssssssssssss" localSheetId="5">#REF!</definedName>
    <definedName name="ssssssssssssssssss">#REF!</definedName>
    <definedName name="ST" localSheetId="6">#REF!</definedName>
    <definedName name="ST" localSheetId="7">#REF!</definedName>
    <definedName name="ST" localSheetId="8">#REF!</definedName>
    <definedName name="ST" localSheetId="5">#REF!</definedName>
    <definedName name="ST">#REF!</definedName>
    <definedName name="StaffScale" localSheetId="6">#REF!</definedName>
    <definedName name="StaffScale" localSheetId="7">#REF!</definedName>
    <definedName name="StaffScale" localSheetId="8">#REF!</definedName>
    <definedName name="StaffScale" localSheetId="5">#REF!</definedName>
    <definedName name="StaffScale">#REF!</definedName>
    <definedName name="STATE" localSheetId="7">[25]MASTER!$B$2:$B$100</definedName>
    <definedName name="STATE">[26]MASTER!$B$2:$B$100</definedName>
    <definedName name="STRUCK" localSheetId="6" hidden="1">{"pl_t&amp;d",#N/A,FALSE,"p&amp;l_t&amp;D_01_02 (2)"}</definedName>
    <definedName name="STRUCK" localSheetId="7" hidden="1">{"pl_t&amp;d",#N/A,FALSE,"p&amp;l_t&amp;D_01_02 (2)"}</definedName>
    <definedName name="STRUCK" localSheetId="8" hidden="1">{"pl_t&amp;d",#N/A,FALSE,"p&amp;l_t&amp;D_01_02 (2)"}</definedName>
    <definedName name="STRUCK" hidden="1">{"pl_t&amp;d",#N/A,FALSE,"p&amp;l_t&amp;D_01_02 (2)"}</definedName>
    <definedName name="structure" localSheetId="6">#REF!</definedName>
    <definedName name="structure" localSheetId="7">#REF!</definedName>
    <definedName name="structure" localSheetId="8">#REF!</definedName>
    <definedName name="structure" localSheetId="5">#REF!</definedName>
    <definedName name="structure">#REF!</definedName>
    <definedName name="STScale" localSheetId="6">#REF!</definedName>
    <definedName name="STScale" localSheetId="7">#REF!</definedName>
    <definedName name="STScale" localSheetId="8">#REF!</definedName>
    <definedName name="STScale" localSheetId="5">#REF!</definedName>
    <definedName name="STScale">#REF!</definedName>
    <definedName name="Su" localSheetId="6">#REF!</definedName>
    <definedName name="Su" localSheetId="7">#REF!</definedName>
    <definedName name="Su" localSheetId="8">#REF!</definedName>
    <definedName name="Su" localSheetId="5">#REF!</definedName>
    <definedName name="Su">#REF!</definedName>
    <definedName name="Submission" localSheetId="6">#REF!</definedName>
    <definedName name="Submission" localSheetId="7">#REF!</definedName>
    <definedName name="Submission" localSheetId="8">#REF!</definedName>
    <definedName name="Submission" localSheetId="5">#REF!</definedName>
    <definedName name="Submission">#REF!</definedName>
    <definedName name="sumit" localSheetId="6">#REF!</definedName>
    <definedName name="sumit" localSheetId="7">#REF!</definedName>
    <definedName name="sumit" localSheetId="8">#REF!</definedName>
    <definedName name="sumit" localSheetId="5">#REF!</definedName>
    <definedName name="sumit">#REF!</definedName>
    <definedName name="surtu" localSheetId="6">#REF!</definedName>
    <definedName name="surtu" localSheetId="7">#REF!</definedName>
    <definedName name="surtu" localSheetId="8">#REF!</definedName>
    <definedName name="surtu" localSheetId="5">#REF!</definedName>
    <definedName name="surtu">#REF!</definedName>
    <definedName name="svs" localSheetId="6" hidden="1">{"pl_t&amp;d",#N/A,FALSE,"p&amp;l_t&amp;D_01_02 (2)"}</definedName>
    <definedName name="svs" localSheetId="7" hidden="1">{"pl_t&amp;d",#N/A,FALSE,"p&amp;l_t&amp;D_01_02 (2)"}</definedName>
    <definedName name="svs" localSheetId="8" hidden="1">{"pl_t&amp;d",#N/A,FALSE,"p&amp;l_t&amp;D_01_02 (2)"}</definedName>
    <definedName name="svs" hidden="1">{"pl_t&amp;d",#N/A,FALSE,"p&amp;l_t&amp;D_01_02 (2)"}</definedName>
    <definedName name="SW" localSheetId="6" hidden="1">{"pl_t&amp;d",#N/A,FALSE,"p&amp;l_t&amp;D_01_02 (2)"}</definedName>
    <definedName name="SW" localSheetId="7" hidden="1">{"pl_t&amp;d",#N/A,FALSE,"p&amp;l_t&amp;D_01_02 (2)"}</definedName>
    <definedName name="SW" localSheetId="8" hidden="1">{"pl_t&amp;d",#N/A,FALSE,"p&amp;l_t&amp;D_01_02 (2)"}</definedName>
    <definedName name="SW" hidden="1">{"pl_t&amp;d",#N/A,FALSE,"p&amp;l_t&amp;D_01_02 (2)"}</definedName>
    <definedName name="SWED" localSheetId="6">#REF!</definedName>
    <definedName name="SWED" localSheetId="7">#REF!</definedName>
    <definedName name="SWED" localSheetId="8">#REF!</definedName>
    <definedName name="SWED" localSheetId="5">#REF!</definedName>
    <definedName name="SWED">#REF!</definedName>
    <definedName name="SWEDEN" localSheetId="6">#REF!</definedName>
    <definedName name="SWEDEN" localSheetId="7">#REF!</definedName>
    <definedName name="SWEDEN" localSheetId="8">#REF!</definedName>
    <definedName name="SWEDEN" localSheetId="5">#REF!</definedName>
    <definedName name="SWEDEN">#REF!</definedName>
    <definedName name="SWIT" localSheetId="6">#REF!</definedName>
    <definedName name="SWIT" localSheetId="7">#REF!</definedName>
    <definedName name="SWIT" localSheetId="8">#REF!</definedName>
    <definedName name="SWIT" localSheetId="5">#REF!</definedName>
    <definedName name="SWIT">#REF!</definedName>
    <definedName name="SWITZERLAND" localSheetId="6">#REF!</definedName>
    <definedName name="SWITZERLAND" localSheetId="7">#REF!</definedName>
    <definedName name="SWITZERLAND" localSheetId="8">#REF!</definedName>
    <definedName name="SWITZERLAND" localSheetId="5">#REF!</definedName>
    <definedName name="SWITZERLAND">#REF!</definedName>
    <definedName name="sx" localSheetId="6" hidden="1">{"pl_t&amp;d",#N/A,FALSE,"p&amp;l_t&amp;D_01_02 (2)"}</definedName>
    <definedName name="sx" localSheetId="7" hidden="1">{"pl_t&amp;d",#N/A,FALSE,"p&amp;l_t&amp;D_01_02 (2)"}</definedName>
    <definedName name="sx" localSheetId="8" hidden="1">{"pl_t&amp;d",#N/A,FALSE,"p&amp;l_t&amp;D_01_02 (2)"}</definedName>
    <definedName name="sx" hidden="1">{"pl_t&amp;d",#N/A,FALSE,"p&amp;l_t&amp;D_01_02 (2)"}</definedName>
    <definedName name="t" localSheetId="6" hidden="1">{"pl_t&amp;d",#N/A,FALSE,"p&amp;l_t&amp;D_01_02 (2)"}</definedName>
    <definedName name="t" localSheetId="7" hidden="1">{"pl_t&amp;d",#N/A,FALSE,"p&amp;l_t&amp;D_01_02 (2)"}</definedName>
    <definedName name="t" localSheetId="8" hidden="1">{"pl_t&amp;d",#N/A,FALSE,"p&amp;l_t&amp;D_01_02 (2)"}</definedName>
    <definedName name="t" hidden="1">{"pl_t&amp;d",#N/A,FALSE,"p&amp;l_t&amp;D_01_02 (2)"}</definedName>
    <definedName name="Table" localSheetId="6">#REF!</definedName>
    <definedName name="Table" localSheetId="7">#REF!</definedName>
    <definedName name="Table" localSheetId="8">#REF!</definedName>
    <definedName name="Table" localSheetId="5">#REF!</definedName>
    <definedName name="Table">#REF!</definedName>
    <definedName name="TAX_COMP" localSheetId="6">#REF!</definedName>
    <definedName name="TAX_COMP" localSheetId="7">#REF!</definedName>
    <definedName name="TAX_COMP" localSheetId="8">#REF!</definedName>
    <definedName name="TAX_COMP" localSheetId="5">#REF!</definedName>
    <definedName name="TAX_COMP">#REF!</definedName>
    <definedName name="TAXCOMP" localSheetId="6">#REF!</definedName>
    <definedName name="TAXCOMP" localSheetId="7">#REF!</definedName>
    <definedName name="TAXCOMP" localSheetId="8">#REF!</definedName>
    <definedName name="TAXCOMP" localSheetId="5">#REF!</definedName>
    <definedName name="TAXCOMP">#REF!</definedName>
    <definedName name="TaxSch3" localSheetId="6">#REF!</definedName>
    <definedName name="TaxSch3" localSheetId="7">#REF!</definedName>
    <definedName name="TaxSch3" localSheetId="8">#REF!</definedName>
    <definedName name="TaxSch3" localSheetId="5">#REF!</definedName>
    <definedName name="TaxSch3">#REF!</definedName>
    <definedName name="TaxSch4" localSheetId="6">#REF!</definedName>
    <definedName name="TaxSch4" localSheetId="7">#REF!</definedName>
    <definedName name="TaxSch4" localSheetId="8">#REF!</definedName>
    <definedName name="TaxSch4" localSheetId="5">#REF!</definedName>
    <definedName name="TaxSch4">#REF!</definedName>
    <definedName name="TaxTV">10%</definedName>
    <definedName name="TaxXL">5%</definedName>
    <definedName name="tb" localSheetId="6">#REF!</definedName>
    <definedName name="tb" localSheetId="7">#REF!</definedName>
    <definedName name="tb" localSheetId="8">#REF!</definedName>
    <definedName name="tb" localSheetId="5">#REF!</definedName>
    <definedName name="tb">#REF!</definedName>
    <definedName name="TDS" localSheetId="6">#REF!</definedName>
    <definedName name="TDS" localSheetId="7">#REF!</definedName>
    <definedName name="TDS" localSheetId="8">#REF!</definedName>
    <definedName name="TDS" localSheetId="5">#REF!</definedName>
    <definedName name="TDS">#REF!</definedName>
    <definedName name="TDSCERTICATES" localSheetId="6">#REF!</definedName>
    <definedName name="TDSCERTICATES" localSheetId="7">#REF!</definedName>
    <definedName name="TDSCERTICATES" localSheetId="8">#REF!</definedName>
    <definedName name="TDSCERTICATES" localSheetId="5">#REF!</definedName>
    <definedName name="TDSCERTICATES">#REF!</definedName>
    <definedName name="TEESTA" localSheetId="6" hidden="1">{"'Sheet1'!$A$4386:$N$4591"}</definedName>
    <definedName name="TEESTA" localSheetId="7" hidden="1">{"'Sheet1'!$A$4386:$N$4591"}</definedName>
    <definedName name="TEESTA" localSheetId="8" hidden="1">{"'Sheet1'!$A$4386:$N$4591"}</definedName>
    <definedName name="TEESTA" hidden="1">{"'Sheet1'!$A$4386:$N$4591"}</definedName>
    <definedName name="TEESTA_123" localSheetId="6" hidden="1">{"'Sheet1'!$A$4386:$N$4591"}</definedName>
    <definedName name="TEESTA_123" localSheetId="7" hidden="1">{"'Sheet1'!$A$4386:$N$4591"}</definedName>
    <definedName name="TEESTA_123" localSheetId="8" hidden="1">{"'Sheet1'!$A$4386:$N$4591"}</definedName>
    <definedName name="TEESTA_123" hidden="1">{"'Sheet1'!$A$4386:$N$4591"}</definedName>
    <definedName name="temp" localSheetId="6" hidden="1">{"pl_t&amp;d",#N/A,FALSE,"p&amp;l_t&amp;D_01_02 (2)"}</definedName>
    <definedName name="temp" localSheetId="7" hidden="1">{"pl_t&amp;d",#N/A,FALSE,"p&amp;l_t&amp;D_01_02 (2)"}</definedName>
    <definedName name="temp" localSheetId="8" hidden="1">{"pl_t&amp;d",#N/A,FALSE,"p&amp;l_t&amp;D_01_02 (2)"}</definedName>
    <definedName name="temp" hidden="1">{"pl_t&amp;d",#N/A,FALSE,"p&amp;l_t&amp;D_01_02 (2)"}</definedName>
    <definedName name="Ten" localSheetId="6">#REF!</definedName>
    <definedName name="Ten" localSheetId="7">#REF!</definedName>
    <definedName name="Ten" localSheetId="8">#REF!</definedName>
    <definedName name="Ten" localSheetId="5">#REF!</definedName>
    <definedName name="Ten">#REF!</definedName>
    <definedName name="TENDAY" localSheetId="6">#REF!</definedName>
    <definedName name="TENDAY" localSheetId="7">#REF!</definedName>
    <definedName name="TENDAY" localSheetId="8">#REF!</definedName>
    <definedName name="TENDAY" localSheetId="5">#REF!</definedName>
    <definedName name="TENDAY">#REF!</definedName>
    <definedName name="tens" localSheetId="6">#REF!</definedName>
    <definedName name="tens" localSheetId="7">#REF!</definedName>
    <definedName name="tens" localSheetId="8">#REF!</definedName>
    <definedName name="tens" localSheetId="5">#REF!</definedName>
    <definedName name="tens">#REF!</definedName>
    <definedName name="TEST" localSheetId="6">#REF!</definedName>
    <definedName name="TEST" localSheetId="7">#REF!</definedName>
    <definedName name="TEST" localSheetId="8">#REF!</definedName>
    <definedName name="TEST" localSheetId="5">#REF!</definedName>
    <definedName name="TEST">#REF!</definedName>
    <definedName name="TEST0" localSheetId="7">'[53]TB Comp'!$A$2:$E$196</definedName>
    <definedName name="TEST0">'[54]TB Comp'!$A$2:$E$196</definedName>
    <definedName name="TEST1" localSheetId="6">#REF!</definedName>
    <definedName name="TEST1" localSheetId="7">#REF!</definedName>
    <definedName name="TEST1" localSheetId="8">#REF!</definedName>
    <definedName name="TEST1" localSheetId="5">#REF!</definedName>
    <definedName name="TEST1">#REF!</definedName>
    <definedName name="TEST2" localSheetId="6">#REF!</definedName>
    <definedName name="TEST2" localSheetId="7">#REF!</definedName>
    <definedName name="TEST2" localSheetId="8">#REF!</definedName>
    <definedName name="TEST2" localSheetId="5">#REF!</definedName>
    <definedName name="TEST2">#REF!</definedName>
    <definedName name="TEST3" localSheetId="6">#REF!</definedName>
    <definedName name="TEST3" localSheetId="7">#REF!</definedName>
    <definedName name="TEST3" localSheetId="8">#REF!</definedName>
    <definedName name="TEST3" localSheetId="5">#REF!</definedName>
    <definedName name="TEST3">#REF!</definedName>
    <definedName name="TEST4" localSheetId="6">#REF!</definedName>
    <definedName name="TEST4" localSheetId="7">#REF!</definedName>
    <definedName name="TEST4" localSheetId="8">#REF!</definedName>
    <definedName name="TEST4" localSheetId="5">#REF!</definedName>
    <definedName name="TEST4">#REF!</definedName>
    <definedName name="TEST5" localSheetId="6">#REF!</definedName>
    <definedName name="TEST5" localSheetId="7">#REF!</definedName>
    <definedName name="TEST5" localSheetId="8">#REF!</definedName>
    <definedName name="TEST5" localSheetId="5">#REF!</definedName>
    <definedName name="TEST5">#REF!</definedName>
    <definedName name="TEST6" localSheetId="6">#REF!</definedName>
    <definedName name="TEST6" localSheetId="7">#REF!</definedName>
    <definedName name="TEST6" localSheetId="8">#REF!</definedName>
    <definedName name="TEST6" localSheetId="5">#REF!</definedName>
    <definedName name="TEST6">#REF!</definedName>
    <definedName name="TEST7" localSheetId="6">#REF!</definedName>
    <definedName name="TEST7" localSheetId="7">#REF!</definedName>
    <definedName name="TEST7" localSheetId="8">#REF!</definedName>
    <definedName name="TEST7" localSheetId="5">#REF!</definedName>
    <definedName name="TEST7">#REF!</definedName>
    <definedName name="TEST8" localSheetId="6">#REF!</definedName>
    <definedName name="TEST8" localSheetId="7">#REF!</definedName>
    <definedName name="TEST8" localSheetId="8">#REF!</definedName>
    <definedName name="TEST8" localSheetId="5">#REF!</definedName>
    <definedName name="TEST8">#REF!</definedName>
    <definedName name="TESTHKEY" localSheetId="6">#REF!</definedName>
    <definedName name="TESTHKEY" localSheetId="7">#REF!</definedName>
    <definedName name="TESTHKEY" localSheetId="8">#REF!</definedName>
    <definedName name="TESTHKEY" localSheetId="5">#REF!</definedName>
    <definedName name="TESTHKEY">#REF!</definedName>
    <definedName name="TESTKEYS" localSheetId="6">#REF!</definedName>
    <definedName name="TESTKEYS" localSheetId="7">#REF!</definedName>
    <definedName name="TESTKEYS" localSheetId="8">#REF!</definedName>
    <definedName name="TESTKEYS" localSheetId="5">#REF!</definedName>
    <definedName name="TESTKEYS">#REF!</definedName>
    <definedName name="TESTVKEY" localSheetId="6">#REF!</definedName>
    <definedName name="TESTVKEY" localSheetId="7">#REF!</definedName>
    <definedName name="TESTVKEY" localSheetId="8">#REF!</definedName>
    <definedName name="TESTVKEY" localSheetId="5">#REF!</definedName>
    <definedName name="TESTVKEY">#REF!</definedName>
    <definedName name="tettet" localSheetId="6">#REF!</definedName>
    <definedName name="tettet" localSheetId="7">#REF!</definedName>
    <definedName name="tettet" localSheetId="8">#REF!</definedName>
    <definedName name="tettet" localSheetId="5">#REF!</definedName>
    <definedName name="tettet">#REF!</definedName>
    <definedName name="TextRefCopyRangeCount" hidden="1">4</definedName>
    <definedName name="tfgv" localSheetId="6">#REF!</definedName>
    <definedName name="tfgv" localSheetId="7">#REF!</definedName>
    <definedName name="tfgv" localSheetId="8">#REF!</definedName>
    <definedName name="tfgv" localSheetId="5">#REF!</definedName>
    <definedName name="tfgv">#REF!</definedName>
    <definedName name="tgewrtwegft" localSheetId="6" hidden="1">{"'Sheet1'!$A$4386:$N$4591"}</definedName>
    <definedName name="tgewrtwegft" localSheetId="7" hidden="1">{"'Sheet1'!$A$4386:$N$4591"}</definedName>
    <definedName name="tgewrtwegft" localSheetId="8" hidden="1">{"'Sheet1'!$A$4386:$N$4591"}</definedName>
    <definedName name="tgewrtwegft" hidden="1">{"'Sheet1'!$A$4386:$N$4591"}</definedName>
    <definedName name="THREEDAY" localSheetId="6">#REF!</definedName>
    <definedName name="THREEDAY" localSheetId="7">#REF!</definedName>
    <definedName name="THREEDAY" localSheetId="8">#REF!</definedName>
    <definedName name="THREEDAY" localSheetId="5">#REF!</definedName>
    <definedName name="THREEDAY">#REF!</definedName>
    <definedName name="TITLE_1" localSheetId="6">#REF!</definedName>
    <definedName name="TITLE_1" localSheetId="7">#REF!</definedName>
    <definedName name="TITLE_1" localSheetId="8">#REF!</definedName>
    <definedName name="TITLE_1" localSheetId="5">#REF!</definedName>
    <definedName name="TITLE_1">#REF!</definedName>
    <definedName name="TITLE_2" localSheetId="6">#REF!</definedName>
    <definedName name="TITLE_2" localSheetId="7">#REF!</definedName>
    <definedName name="TITLE_2" localSheetId="8">#REF!</definedName>
    <definedName name="TITLE_2" localSheetId="5">#REF!</definedName>
    <definedName name="TITLE_2">#REF!</definedName>
    <definedName name="TITLE_3" localSheetId="6">#REF!</definedName>
    <definedName name="TITLE_3" localSheetId="7">#REF!</definedName>
    <definedName name="TITLE_3" localSheetId="8">#REF!</definedName>
    <definedName name="TITLE_3" localSheetId="5">#REF!</definedName>
    <definedName name="TITLE_3">#REF!</definedName>
    <definedName name="TITLE_4" localSheetId="6">#REF!</definedName>
    <definedName name="TITLE_4" localSheetId="7">#REF!</definedName>
    <definedName name="TITLE_4" localSheetId="8">#REF!</definedName>
    <definedName name="TITLE_4" localSheetId="5">#REF!</definedName>
    <definedName name="TITLE_4">#REF!</definedName>
    <definedName name="TITLE_5" localSheetId="6">#REF!</definedName>
    <definedName name="TITLE_5" localSheetId="7">#REF!</definedName>
    <definedName name="TITLE_5" localSheetId="8">#REF!</definedName>
    <definedName name="TITLE_5" localSheetId="5">#REF!</definedName>
    <definedName name="TITLE_5">#REF!</definedName>
    <definedName name="TITLE_6" localSheetId="6">#REF!</definedName>
    <definedName name="TITLE_6" localSheetId="7">#REF!</definedName>
    <definedName name="TITLE_6" localSheetId="8">#REF!</definedName>
    <definedName name="TITLE_6" localSheetId="5">#REF!</definedName>
    <definedName name="TITLE_6">#REF!</definedName>
    <definedName name="TITLE_7" localSheetId="6">#REF!</definedName>
    <definedName name="TITLE_7" localSheetId="7">#REF!</definedName>
    <definedName name="TITLE_7" localSheetId="8">#REF!</definedName>
    <definedName name="TITLE_7" localSheetId="5">#REF!</definedName>
    <definedName name="TITLE_7">#REF!</definedName>
    <definedName name="TLT" localSheetId="6">#REF!</definedName>
    <definedName name="TLT" localSheetId="7">#REF!</definedName>
    <definedName name="TLT" localSheetId="8">#REF!</definedName>
    <definedName name="TLT" localSheetId="5">#REF!</definedName>
    <definedName name="TLT">#REF!</definedName>
    <definedName name="TOT" localSheetId="6">#REF!</definedName>
    <definedName name="TOT" localSheetId="7">#REF!</definedName>
    <definedName name="TOT" localSheetId="8">#REF!</definedName>
    <definedName name="TOT" localSheetId="5">#REF!</definedName>
    <definedName name="TOT">#REF!</definedName>
    <definedName name="total" localSheetId="6" hidden="1">{"pl_t&amp;d",#N/A,FALSE,"p&amp;l_t&amp;D_01_02 (2)"}</definedName>
    <definedName name="total" localSheetId="7" hidden="1">{"pl_t&amp;d",#N/A,FALSE,"p&amp;l_t&amp;D_01_02 (2)"}</definedName>
    <definedName name="total" localSheetId="8" hidden="1">{"pl_t&amp;d",#N/A,FALSE,"p&amp;l_t&amp;D_01_02 (2)"}</definedName>
    <definedName name="total" hidden="1">{"pl_t&amp;d",#N/A,FALSE,"p&amp;l_t&amp;D_01_02 (2)"}</definedName>
    <definedName name="Total_Interest" localSheetId="6">#REF!</definedName>
    <definedName name="Total_Interest" localSheetId="7">#REF!</definedName>
    <definedName name="Total_Interest" localSheetId="8">#REF!</definedName>
    <definedName name="Total_Interest" localSheetId="5">#REF!</definedName>
    <definedName name="Total_Interest">#REF!</definedName>
    <definedName name="Total_Pay" localSheetId="6">#REF!</definedName>
    <definedName name="Total_Pay" localSheetId="7">#REF!</definedName>
    <definedName name="Total_Pay" localSheetId="8">#REF!</definedName>
    <definedName name="Total_Pay" localSheetId="5">#REF!</definedName>
    <definedName name="Total_Pay">#REF!</definedName>
    <definedName name="Total_Payment" localSheetId="6">Scheduled_Payment+Extra_Payment</definedName>
    <definedName name="Total_Payment" localSheetId="7">Scheduled_Payment+Extra_Payment</definedName>
    <definedName name="Total_Payment" localSheetId="8">Scheduled_Payment+Extra_Payment</definedName>
    <definedName name="Total_Payment" localSheetId="5">Scheduled_Payment+Extra_Payment</definedName>
    <definedName name="Total_Payment">Scheduled_Payment+Extra_Payment</definedName>
    <definedName name="TotalStmFlw" localSheetId="6">#REF!</definedName>
    <definedName name="TotalStmFlw" localSheetId="7">#REF!</definedName>
    <definedName name="TotalStmFlw" localSheetId="8">#REF!</definedName>
    <definedName name="TotalStmFlw" localSheetId="5">#REF!</definedName>
    <definedName name="TotalStmFlw">#REF!</definedName>
    <definedName name="TOTASS" localSheetId="7">[18]tot_ass_9697!$A$1:$H$2376</definedName>
    <definedName name="TOTASS">[19]tot_ass_9697!$A$1:$H$2376</definedName>
    <definedName name="tou" localSheetId="6">#REF!</definedName>
    <definedName name="tou" localSheetId="7">#REF!</definedName>
    <definedName name="tou" localSheetId="8">#REF!</definedName>
    <definedName name="tou" localSheetId="5">#REF!</definedName>
    <definedName name="tou">#REF!</definedName>
    <definedName name="TradeRec" localSheetId="6">#REF!</definedName>
    <definedName name="TradeRec" localSheetId="7">#REF!</definedName>
    <definedName name="TradeRec" localSheetId="8">#REF!</definedName>
    <definedName name="TradeRec" localSheetId="5">#REF!</definedName>
    <definedName name="TradeRec">#REF!</definedName>
    <definedName name="Training" localSheetId="6">#REF!</definedName>
    <definedName name="Training" localSheetId="7">#REF!</definedName>
    <definedName name="Training" localSheetId="8">#REF!</definedName>
    <definedName name="Training" localSheetId="5">#REF!</definedName>
    <definedName name="Training">#REF!</definedName>
    <definedName name="Transmission" hidden="1">{"form-D1",#N/A,FALSE,"FORM-D1";"form-D1_amt",#N/A,FALSE,"FORM-D1"}</definedName>
    <definedName name="Transport" localSheetId="6">#REF!</definedName>
    <definedName name="Transport" localSheetId="7">#REF!</definedName>
    <definedName name="Transport" localSheetId="8">#REF!</definedName>
    <definedName name="Transport" localSheetId="5">#REF!</definedName>
    <definedName name="Transport">#REF!</definedName>
    <definedName name="Travel" localSheetId="6">#REF!</definedName>
    <definedName name="Travel" localSheetId="7">#REF!</definedName>
    <definedName name="Travel" localSheetId="8">#REF!</definedName>
    <definedName name="Travel" localSheetId="5">#REF!</definedName>
    <definedName name="Travel">#REF!</definedName>
    <definedName name="TRIA" localSheetId="6">#REF!</definedName>
    <definedName name="TRIA" localSheetId="7">#REF!</definedName>
    <definedName name="TRIA" localSheetId="8">#REF!</definedName>
    <definedName name="TRIA" localSheetId="5">#REF!</definedName>
    <definedName name="TRIA">#REF!</definedName>
    <definedName name="TRIAL" localSheetId="6">#REF!</definedName>
    <definedName name="TRIAL" localSheetId="7">#REF!</definedName>
    <definedName name="TRIAL" localSheetId="8">#REF!</definedName>
    <definedName name="TRIAL" localSheetId="5">#REF!</definedName>
    <definedName name="TRIAL">#REF!</definedName>
    <definedName name="trial2000" localSheetId="6">#REF!</definedName>
    <definedName name="trial2000" localSheetId="7">#REF!</definedName>
    <definedName name="trial2000" localSheetId="8">#REF!</definedName>
    <definedName name="trial2000" localSheetId="5">#REF!</definedName>
    <definedName name="trial2000">#REF!</definedName>
    <definedName name="trial2001" localSheetId="6">#REF!</definedName>
    <definedName name="trial2001" localSheetId="7">#REF!</definedName>
    <definedName name="trial2001" localSheetId="8">#REF!</definedName>
    <definedName name="trial2001" localSheetId="5">#REF!</definedName>
    <definedName name="trial2001">#REF!</definedName>
    <definedName name="trialf" localSheetId="7">[20]FA_Final!$A$1:$I$65536</definedName>
    <definedName name="trialf">[21]FA_Final!$A$1:$I$65536</definedName>
    <definedName name="trialfinal" localSheetId="7">[20]FA_Final!$A$1:$I$65536</definedName>
    <definedName name="trialfinal">[21]FA_Final!$A$1:$I$65536</definedName>
    <definedName name="trtr" localSheetId="6" hidden="1">{"'Sheet1'!$A$4386:$N$4591"}</definedName>
    <definedName name="trtr" localSheetId="7" hidden="1">{"'Sheet1'!$A$4386:$N$4591"}</definedName>
    <definedName name="trtr" localSheetId="8" hidden="1">{"'Sheet1'!$A$4386:$N$4591"}</definedName>
    <definedName name="trtr" hidden="1">{"'Sheet1'!$A$4386:$N$4591"}</definedName>
    <definedName name="trw" localSheetId="6" hidden="1">{"'Sheet1'!$A$4386:$N$4591"}</definedName>
    <definedName name="trw" localSheetId="7" hidden="1">{"'Sheet1'!$A$4386:$N$4591"}</definedName>
    <definedName name="trw" localSheetId="8" hidden="1">{"'Sheet1'!$A$4386:$N$4591"}</definedName>
    <definedName name="trw" hidden="1">{"'Sheet1'!$A$4386:$N$4591"}</definedName>
    <definedName name="tst" localSheetId="6">#REF!</definedName>
    <definedName name="tst" localSheetId="7">#REF!</definedName>
    <definedName name="tst" localSheetId="8">#REF!</definedName>
    <definedName name="tst" localSheetId="5">#REF!</definedName>
    <definedName name="tst">#REF!</definedName>
    <definedName name="tt" localSheetId="6">'[40]cash budget'!#REF!</definedName>
    <definedName name="tt" localSheetId="7">'[39]cash budget'!#REF!</definedName>
    <definedName name="tt" localSheetId="8">'[40]cash budget'!#REF!</definedName>
    <definedName name="tt" localSheetId="5">'[40]cash budget'!#REF!</definedName>
    <definedName name="tt">'[40]cash budget'!#REF!</definedName>
    <definedName name="TTT" localSheetId="6" hidden="1">{"pl_t&amp;d",#N/A,FALSE,"p&amp;l_t&amp;D_01_02 (2)"}</definedName>
    <definedName name="TTT" localSheetId="7" hidden="1">{"pl_t&amp;d",#N/A,FALSE,"p&amp;l_t&amp;D_01_02 (2)"}</definedName>
    <definedName name="TTT" localSheetId="8" hidden="1">{"pl_t&amp;d",#N/A,FALSE,"p&amp;l_t&amp;D_01_02 (2)"}</definedName>
    <definedName name="TTT" hidden="1">{"pl_t&amp;d",#N/A,FALSE,"p&amp;l_t&amp;D_01_02 (2)"}</definedName>
    <definedName name="ty" localSheetId="6">'[12]cash budget'!#REF!</definedName>
    <definedName name="ty" localSheetId="7">'[11]cash budget'!#REF!</definedName>
    <definedName name="ty" localSheetId="8">'[12]cash budget'!#REF!</definedName>
    <definedName name="ty" localSheetId="5">'[12]cash budget'!#REF!</definedName>
    <definedName name="ty">'[12]cash budget'!#REF!</definedName>
    <definedName name="tyhtft" localSheetId="6" hidden="1">{#N/A,#N/A,FALSE,"1.1";#N/A,#N/A,FALSE,"1.1a";#N/A,#N/A,FALSE,"1.1b";#N/A,#N/A,FALSE,"1.1c";#N/A,#N/A,FALSE,"1.1e";#N/A,#N/A,FALSE,"1.1f";#N/A,#N/A,FALSE,"1.1g";#N/A,#N/A,FALSE,"1.1h_T";#N/A,#N/A,FALSE,"1.1h_D";#N/A,#N/A,FALSE,"1.2";#N/A,#N/A,FALSE,"1.3";#N/A,#N/A,FALSE,"1.3b";#N/A,#N/A,FALSE,"1.4";#N/A,#N/A,FALSE,"1.5";#N/A,#N/A,FALSE,"1.6";#N/A,#N/A,FALSE,"2.1";#N/A,#N/A,FALSE,"SOD";#N/A,#N/A,FALSE,"OL";#N/A,#N/A,FALSE,"CF"}</definedName>
    <definedName name="tyhtft" localSheetId="7" hidden="1">{#N/A,#N/A,FALSE,"1.1";#N/A,#N/A,FALSE,"1.1a";#N/A,#N/A,FALSE,"1.1b";#N/A,#N/A,FALSE,"1.1c";#N/A,#N/A,FALSE,"1.1e";#N/A,#N/A,FALSE,"1.1f";#N/A,#N/A,FALSE,"1.1g";#N/A,#N/A,FALSE,"1.1h_T";#N/A,#N/A,FALSE,"1.1h_D";#N/A,#N/A,FALSE,"1.2";#N/A,#N/A,FALSE,"1.3";#N/A,#N/A,FALSE,"1.3b";#N/A,#N/A,FALSE,"1.4";#N/A,#N/A,FALSE,"1.5";#N/A,#N/A,FALSE,"1.6";#N/A,#N/A,FALSE,"2.1";#N/A,#N/A,FALSE,"SOD";#N/A,#N/A,FALSE,"OL";#N/A,#N/A,FALSE,"CF"}</definedName>
    <definedName name="tyhtft" localSheetId="8" hidden="1">{#N/A,#N/A,FALSE,"1.1";#N/A,#N/A,FALSE,"1.1a";#N/A,#N/A,FALSE,"1.1b";#N/A,#N/A,FALSE,"1.1c";#N/A,#N/A,FALSE,"1.1e";#N/A,#N/A,FALSE,"1.1f";#N/A,#N/A,FALSE,"1.1g";#N/A,#N/A,FALSE,"1.1h_T";#N/A,#N/A,FALSE,"1.1h_D";#N/A,#N/A,FALSE,"1.2";#N/A,#N/A,FALSE,"1.3";#N/A,#N/A,FALSE,"1.3b";#N/A,#N/A,FALSE,"1.4";#N/A,#N/A,FALSE,"1.5";#N/A,#N/A,FALSE,"1.6";#N/A,#N/A,FALSE,"2.1";#N/A,#N/A,FALSE,"SOD";#N/A,#N/A,FALSE,"OL";#N/A,#N/A,FALSE,"CF"}</definedName>
    <definedName name="tyhtft" hidden="1">{#N/A,#N/A,FALSE,"1.1";#N/A,#N/A,FALSE,"1.1a";#N/A,#N/A,FALSE,"1.1b";#N/A,#N/A,FALSE,"1.1c";#N/A,#N/A,FALSE,"1.1e";#N/A,#N/A,FALSE,"1.1f";#N/A,#N/A,FALSE,"1.1g";#N/A,#N/A,FALSE,"1.1h_T";#N/A,#N/A,FALSE,"1.1h_D";#N/A,#N/A,FALSE,"1.2";#N/A,#N/A,FALSE,"1.3";#N/A,#N/A,FALSE,"1.3b";#N/A,#N/A,FALSE,"1.4";#N/A,#N/A,FALSE,"1.5";#N/A,#N/A,FALSE,"1.6";#N/A,#N/A,FALSE,"2.1";#N/A,#N/A,FALSE,"SOD";#N/A,#N/A,FALSE,"OL";#N/A,#N/A,FALSE,"CF"}</definedName>
    <definedName name="tyiu5678" localSheetId="6">#REF!</definedName>
    <definedName name="tyiu5678" localSheetId="7">#REF!</definedName>
    <definedName name="tyiu5678" localSheetId="8">#REF!</definedName>
    <definedName name="tyiu5678" localSheetId="5">#REF!</definedName>
    <definedName name="tyiu5678">#REF!</definedName>
    <definedName name="tyr" localSheetId="6">#REF!</definedName>
    <definedName name="tyr" localSheetId="7">#REF!</definedName>
    <definedName name="tyr" localSheetId="8">#REF!</definedName>
    <definedName name="tyr" localSheetId="5">#REF!</definedName>
    <definedName name="tyr">#REF!</definedName>
    <definedName name="tyty" localSheetId="6">'[12]cash budget'!#REF!</definedName>
    <definedName name="tyty" localSheetId="7">'[11]cash budget'!#REF!</definedName>
    <definedName name="tyty" localSheetId="8">'[12]cash budget'!#REF!</definedName>
    <definedName name="tyty" localSheetId="5">'[12]cash budget'!#REF!</definedName>
    <definedName name="tyty">'[12]cash budget'!#REF!</definedName>
    <definedName name="tytytyy" localSheetId="6" hidden="1">{"pl_td_01_02",#N/A,FALSE,"p&amp;l_t&amp;D_01_02 (2)"}</definedName>
    <definedName name="tytytyy" localSheetId="7" hidden="1">{"pl_td_01_02",#N/A,FALSE,"p&amp;l_t&amp;D_01_02 (2)"}</definedName>
    <definedName name="tytytyy" localSheetId="8" hidden="1">{"pl_td_01_02",#N/A,FALSE,"p&amp;l_t&amp;D_01_02 (2)"}</definedName>
    <definedName name="tytytyy" hidden="1">{"pl_td_01_02",#N/A,FALSE,"p&amp;l_t&amp;D_01_02 (2)"}</definedName>
    <definedName name="u" localSheetId="6">#REF!</definedName>
    <definedName name="u" localSheetId="7">#REF!</definedName>
    <definedName name="u" localSheetId="8">#REF!</definedName>
    <definedName name="u" localSheetId="5">#REF!</definedName>
    <definedName name="u">#REF!</definedName>
    <definedName name="UER" localSheetId="6">#REF!</definedName>
    <definedName name="UER" localSheetId="7">#REF!</definedName>
    <definedName name="UER" localSheetId="8">#REF!</definedName>
    <definedName name="UER" localSheetId="5">#REF!</definedName>
    <definedName name="UER">#REF!</definedName>
    <definedName name="uio" localSheetId="6">#REF!</definedName>
    <definedName name="uio" localSheetId="7">#REF!</definedName>
    <definedName name="uio" localSheetId="8">#REF!</definedName>
    <definedName name="uio" localSheetId="5">#REF!</definedName>
    <definedName name="uio">#REF!</definedName>
    <definedName name="uiouio" localSheetId="6">#REF!</definedName>
    <definedName name="uiouio" localSheetId="7">#REF!</definedName>
    <definedName name="uiouio" localSheetId="8">#REF!</definedName>
    <definedName name="uiouio" localSheetId="5">#REF!</definedName>
    <definedName name="uiouio">#REF!</definedName>
    <definedName name="Unifoam" localSheetId="6">#REF!</definedName>
    <definedName name="Unifoam" localSheetId="7">#REF!</definedName>
    <definedName name="Unifoam" localSheetId="8">#REF!</definedName>
    <definedName name="Unifoam" localSheetId="5">#REF!</definedName>
    <definedName name="Unifoam">#REF!</definedName>
    <definedName name="UNITS" localSheetId="6">#REF!</definedName>
    <definedName name="UNITS" localSheetId="7">#REF!</definedName>
    <definedName name="UNITS" localSheetId="8">#REF!</definedName>
    <definedName name="UNITS" localSheetId="5">#REF!</definedName>
    <definedName name="UNITS">#REF!</definedName>
    <definedName name="unnamed" localSheetId="6">[55]overall!#REF!</definedName>
    <definedName name="unnamed" localSheetId="7">[54]overall!#REF!</definedName>
    <definedName name="unnamed" localSheetId="8">[55]overall!#REF!</definedName>
    <definedName name="unnamed" localSheetId="5">[55]overall!#REF!</definedName>
    <definedName name="unnamed">[55]overall!#REF!</definedName>
    <definedName name="up" localSheetId="6">#REF!</definedName>
    <definedName name="up" localSheetId="7">#REF!</definedName>
    <definedName name="up" localSheetId="8">#REF!</definedName>
    <definedName name="up" localSheetId="5">#REF!</definedName>
    <definedName name="up">#REF!</definedName>
    <definedName name="UPCL" localSheetId="6" hidden="1">{"'Sheet1'!$A$4386:$N$4591"}</definedName>
    <definedName name="UPCL" localSheetId="7" hidden="1">{"'Sheet1'!$A$4386:$N$4591"}</definedName>
    <definedName name="UPCL" localSheetId="8" hidden="1">{"'Sheet1'!$A$4386:$N$4591"}</definedName>
    <definedName name="UPCL" hidden="1">{"'Sheet1'!$A$4386:$N$4591"}</definedName>
    <definedName name="ur" localSheetId="7">[55]allocation!$D$4</definedName>
    <definedName name="ur">[56]allocation!$D$4</definedName>
    <definedName name="urban" localSheetId="6" hidden="1">{"pl_t&amp;d",#N/A,FALSE,"p&amp;l_t&amp;D_01_02 (2)"}</definedName>
    <definedName name="urban" localSheetId="7" hidden="1">{"pl_t&amp;d",#N/A,FALSE,"p&amp;l_t&amp;D_01_02 (2)"}</definedName>
    <definedName name="urban" localSheetId="8" hidden="1">{"pl_t&amp;d",#N/A,FALSE,"p&amp;l_t&amp;D_01_02 (2)"}</definedName>
    <definedName name="urban" hidden="1">{"pl_t&amp;d",#N/A,FALSE,"p&amp;l_t&amp;D_01_02 (2)"}</definedName>
    <definedName name="usd" localSheetId="6">#REF!</definedName>
    <definedName name="usd" localSheetId="7">#REF!</definedName>
    <definedName name="usd" localSheetId="8">#REF!</definedName>
    <definedName name="usd" localSheetId="5">#REF!</definedName>
    <definedName name="usd">#REF!</definedName>
    <definedName name="usd_to_inr" localSheetId="6">'[57]Global Assmptions'!#REF!</definedName>
    <definedName name="usd_to_inr" localSheetId="7">'[56]Global Assmptions'!#REF!</definedName>
    <definedName name="usd_to_inr" localSheetId="8">'[57]Global Assmptions'!#REF!</definedName>
    <definedName name="usd_to_inr" localSheetId="5">'[57]Global Assmptions'!#REF!</definedName>
    <definedName name="usd_to_inr">'[57]Global Assmptions'!#REF!</definedName>
    <definedName name="ut" localSheetId="7">[55]allocation!$D$5</definedName>
    <definedName name="ut">[56]allocation!$D$5</definedName>
    <definedName name="uti" localSheetId="6">#REF!</definedName>
    <definedName name="uti" localSheetId="7">#REF!</definedName>
    <definedName name="uti" localSheetId="8">#REF!</definedName>
    <definedName name="uti" localSheetId="5">#REF!</definedName>
    <definedName name="uti">#REF!</definedName>
    <definedName name="uttr" localSheetId="6">#REF!</definedName>
    <definedName name="uttr" localSheetId="7">#REF!</definedName>
    <definedName name="uttr" localSheetId="8">#REF!</definedName>
    <definedName name="uttr" localSheetId="5">#REF!</definedName>
    <definedName name="uttr">#REF!</definedName>
    <definedName name="uuu" localSheetId="6" hidden="1">{"pl_t&amp;d",#N/A,FALSE,"p&amp;l_t&amp;D_01_02 (2)"}</definedName>
    <definedName name="uuu" localSheetId="7" hidden="1">{"pl_t&amp;d",#N/A,FALSE,"p&amp;l_t&amp;D_01_02 (2)"}</definedName>
    <definedName name="uuu" localSheetId="8" hidden="1">{"pl_t&amp;d",#N/A,FALSE,"p&amp;l_t&amp;D_01_02 (2)"}</definedName>
    <definedName name="uuu" hidden="1">{"pl_t&amp;d",#N/A,FALSE,"p&amp;l_t&amp;D_01_02 (2)"}</definedName>
    <definedName name="uyk" localSheetId="6">#REF!</definedName>
    <definedName name="uyk" localSheetId="7">#REF!</definedName>
    <definedName name="uyk" localSheetId="8">#REF!</definedName>
    <definedName name="uyk" localSheetId="5">#REF!</definedName>
    <definedName name="uyk">#REF!</definedName>
    <definedName name="uyu" localSheetId="6" hidden="1">#REF!</definedName>
    <definedName name="uyu" localSheetId="7" hidden="1">#REF!</definedName>
    <definedName name="uyu" localSheetId="8" hidden="1">#REF!</definedName>
    <definedName name="uyu" localSheetId="5" hidden="1">#REF!</definedName>
    <definedName name="uyu" hidden="1">#REF!</definedName>
    <definedName name="v" localSheetId="6">#REF!</definedName>
    <definedName name="v" localSheetId="7">#REF!</definedName>
    <definedName name="v" localSheetId="8">#REF!</definedName>
    <definedName name="v" localSheetId="5">#REF!</definedName>
    <definedName name="v">#REF!</definedName>
    <definedName name="V.C.26.10.2004" localSheetId="6" hidden="1">{"pl_td_01_02",#N/A,FALSE,"p&amp;l_t&amp;D_01_02 (2)"}</definedName>
    <definedName name="V.C.26.10.2004" localSheetId="7" hidden="1">{"pl_td_01_02",#N/A,FALSE,"p&amp;l_t&amp;D_01_02 (2)"}</definedName>
    <definedName name="V.C.26.10.2004" localSheetId="8" hidden="1">{"pl_td_01_02",#N/A,FALSE,"p&amp;l_t&amp;D_01_02 (2)"}</definedName>
    <definedName name="V.C.26.10.2004" hidden="1">{"pl_td_01_02",#N/A,FALSE,"p&amp;l_t&amp;D_01_02 (2)"}</definedName>
    <definedName name="Values_Entered" localSheetId="6">IF('A. Generation at Transmission'!Loan_Amount*'A. Generation at Transmission'!Interest_Rate*'A. Generation at Transmission'!Loan_Years*'A. Generation at Transmission'!Loan_Start&gt;0,1,0)</definedName>
    <definedName name="Values_Entered" localSheetId="7">IF('B.Generation at Transmission'!Loan_Amount*'B.Generation at Transmission'!Interest_Rate*'B.Generation at Transmission'!Loan_Years*'B.Generation at Transmission'!Loan_Start&gt;0,1,0)</definedName>
    <definedName name="Values_Entered" localSheetId="8">IF('Details on Feeder Levels '!Loan_Amount*'Details on Feeder Levels '!Interest_Rate*'Details on Feeder Levels '!Loan_Years*'Details on Feeder Levels '!Loan_Start&gt;0,1,0)</definedName>
    <definedName name="Values_Entered" localSheetId="5">IF('Form-Input energy (2)'!Loan_Amount*'Form-Input energy (2)'!Interest_Rate*'Form-Input energy (2)'!Loan_Years*'Form-Input energy (2)'!Loan_Start&gt;0,1,0)</definedName>
    <definedName name="Values_Entered">IF([0]!Loan_Amount*[0]!Interest_Rate*[0]!Loan_Years*[0]!Loan_Start&gt;0,1,0)</definedName>
    <definedName name="vamshi" localSheetId="6" hidden="1">{"'Sheet1'!$A$4386:$N$4591"}</definedName>
    <definedName name="vamshi" localSheetId="7" hidden="1">{"'Sheet1'!$A$4386:$N$4591"}</definedName>
    <definedName name="vamshi" localSheetId="8" hidden="1">{"'Sheet1'!$A$4386:$N$4591"}</definedName>
    <definedName name="vamshi" hidden="1">{"'Sheet1'!$A$4386:$N$4591"}</definedName>
    <definedName name="varalakshmi" localSheetId="6">#REF!</definedName>
    <definedName name="varalakshmi" localSheetId="7">#REF!</definedName>
    <definedName name="varalakshmi" localSheetId="8">#REF!</definedName>
    <definedName name="varalakshmi" localSheetId="5">#REF!</definedName>
    <definedName name="varalakshmi">#REF!</definedName>
    <definedName name="vasavi" localSheetId="6">#REF!</definedName>
    <definedName name="vasavi" localSheetId="7">#REF!</definedName>
    <definedName name="vasavi" localSheetId="8">#REF!</definedName>
    <definedName name="vasavi" localSheetId="5">#REF!</definedName>
    <definedName name="vasavi">#REF!</definedName>
    <definedName name="VCCDF" localSheetId="6" hidden="1">{"pl_t&amp;d",#N/A,FALSE,"p&amp;l_t&amp;D_01_02 (2)"}</definedName>
    <definedName name="VCCDF" localSheetId="7" hidden="1">{"pl_t&amp;d",#N/A,FALSE,"p&amp;l_t&amp;D_01_02 (2)"}</definedName>
    <definedName name="VCCDF" localSheetId="8" hidden="1">{"pl_t&amp;d",#N/A,FALSE,"p&amp;l_t&amp;D_01_02 (2)"}</definedName>
    <definedName name="VCCDF" hidden="1">{"pl_t&amp;d",#N/A,FALSE,"p&amp;l_t&amp;D_01_02 (2)"}</definedName>
    <definedName name="vccv" localSheetId="6">[17]cashflow!#REF!</definedName>
    <definedName name="vccv" localSheetId="7">[16]cashflow!#REF!</definedName>
    <definedName name="vccv" localSheetId="8">[17]cashflow!#REF!</definedName>
    <definedName name="vccv" localSheetId="5">[17]cashflow!#REF!</definedName>
    <definedName name="vccv">[17]cashflow!#REF!</definedName>
    <definedName name="venkat" localSheetId="6">#REF!</definedName>
    <definedName name="venkat" localSheetId="7">#REF!</definedName>
    <definedName name="venkat" localSheetId="8">#REF!</definedName>
    <definedName name="venkat" localSheetId="5">#REF!</definedName>
    <definedName name="venkat">#REF!</definedName>
    <definedName name="venkat1" localSheetId="6" hidden="1">{"'Sheet1'!$A$4386:$N$4591"}</definedName>
    <definedName name="venkat1" localSheetId="7" hidden="1">{"'Sheet1'!$A$4386:$N$4591"}</definedName>
    <definedName name="venkat1" localSheetId="8" hidden="1">{"'Sheet1'!$A$4386:$N$4591"}</definedName>
    <definedName name="venkat1" hidden="1">{"'Sheet1'!$A$4386:$N$4591"}</definedName>
    <definedName name="venkat2012" localSheetId="6" hidden="1">{"form-D1",#N/A,FALSE,"FORM-D1";"form-D1_amt",#N/A,FALSE,"FORM-D1"}</definedName>
    <definedName name="venkat2012" localSheetId="7" hidden="1">{"form-D1",#N/A,FALSE,"FORM-D1";"form-D1_amt",#N/A,FALSE,"FORM-D1"}</definedName>
    <definedName name="venkat2012" localSheetId="8" hidden="1">{"form-D1",#N/A,FALSE,"FORM-D1";"form-D1_amt",#N/A,FALSE,"FORM-D1"}</definedName>
    <definedName name="venkat2012" hidden="1">{"form-D1",#N/A,FALSE,"FORM-D1";"form-D1_amt",#N/A,FALSE,"FORM-D1"}</definedName>
    <definedName name="venki" localSheetId="6">#REF!</definedName>
    <definedName name="venki" localSheetId="7">#REF!</definedName>
    <definedName name="venki" localSheetId="8">#REF!</definedName>
    <definedName name="venki" localSheetId="5">#REF!</definedName>
    <definedName name="venki">#REF!</definedName>
    <definedName name="vinod" localSheetId="6" hidden="1">{"pl_t&amp;d",#N/A,FALSE,"p&amp;l_t&amp;D_01_02 (2)"}</definedName>
    <definedName name="vinod" localSheetId="7" hidden="1">{"pl_t&amp;d",#N/A,FALSE,"p&amp;l_t&amp;D_01_02 (2)"}</definedName>
    <definedName name="vinod" localSheetId="8" hidden="1">{"pl_t&amp;d",#N/A,FALSE,"p&amp;l_t&amp;D_01_02 (2)"}</definedName>
    <definedName name="vinod" hidden="1">{"pl_t&amp;d",#N/A,FALSE,"p&amp;l_t&amp;D_01_02 (2)"}</definedName>
    <definedName name="vrjx" localSheetId="6" hidden="1">{"pl_t&amp;d",#N/A,FALSE,"p&amp;l_t&amp;D_01_02 (2)"}</definedName>
    <definedName name="vrjx" localSheetId="7" hidden="1">{"pl_t&amp;d",#N/A,FALSE,"p&amp;l_t&amp;D_01_02 (2)"}</definedName>
    <definedName name="vrjx" localSheetId="8" hidden="1">{"pl_t&amp;d",#N/A,FALSE,"p&amp;l_t&amp;D_01_02 (2)"}</definedName>
    <definedName name="vrjx" hidden="1">{"pl_t&amp;d",#N/A,FALSE,"p&amp;l_t&amp;D_01_02 (2)"}</definedName>
    <definedName name="vsdfergf" localSheetId="6" hidden="1">{"'Sheet1'!$A$4386:$N$4591"}</definedName>
    <definedName name="vsdfergf" localSheetId="7" hidden="1">{"'Sheet1'!$A$4386:$N$4591"}</definedName>
    <definedName name="vsdfergf" localSheetId="8" hidden="1">{"'Sheet1'!$A$4386:$N$4591"}</definedName>
    <definedName name="vsdfergf" hidden="1">{"'Sheet1'!$A$4386:$N$4591"}</definedName>
    <definedName name="w" localSheetId="6" hidden="1">{"pl_t&amp;d",#N/A,FALSE,"p&amp;l_t&amp;D_01_02 (2)"}</definedName>
    <definedName name="w" localSheetId="7" hidden="1">{"pl_t&amp;d",#N/A,FALSE,"p&amp;l_t&amp;D_01_02 (2)"}</definedName>
    <definedName name="w" localSheetId="8" hidden="1">{"pl_t&amp;d",#N/A,FALSE,"p&amp;l_t&amp;D_01_02 (2)"}</definedName>
    <definedName name="w" hidden="1">{"pl_t&amp;d",#N/A,FALSE,"p&amp;l_t&amp;D_01_02 (2)"}</definedName>
    <definedName name="w1_w2" localSheetId="6">[1]Sheet1!#REF!</definedName>
    <definedName name="w1_w2" localSheetId="7">[1]Sheet1!#REF!</definedName>
    <definedName name="w1_w2" localSheetId="8">[1]Sheet1!#REF!</definedName>
    <definedName name="w1_w2" localSheetId="5">[1]Sheet1!#REF!</definedName>
    <definedName name="w1_w2">[1]Sheet1!#REF!</definedName>
    <definedName name="w5y" localSheetId="6">#REF!</definedName>
    <definedName name="w5y" localSheetId="7">#REF!</definedName>
    <definedName name="w5y" localSheetId="8">#REF!</definedName>
    <definedName name="w5y" localSheetId="5">#REF!</definedName>
    <definedName name="w5y">#REF!</definedName>
    <definedName name="wawa" localSheetId="6">[2]S3_GRP_CA!#REF!</definedName>
    <definedName name="wawa" localSheetId="7">[2]S3_GRP_CA!#REF!</definedName>
    <definedName name="wawa" localSheetId="8">[2]S3_GRP_CA!#REF!</definedName>
    <definedName name="wawa" localSheetId="5">[2]S3_GRP_CA!#REF!</definedName>
    <definedName name="wawa">[2]S3_GRP_CA!#REF!</definedName>
    <definedName name="wdsd" localSheetId="6" hidden="1">{"pl_t&amp;d",#N/A,FALSE,"p&amp;l_t&amp;D_01_02 (2)"}</definedName>
    <definedName name="wdsd" localSheetId="7" hidden="1">{"pl_t&amp;d",#N/A,FALSE,"p&amp;l_t&amp;D_01_02 (2)"}</definedName>
    <definedName name="wdsd" localSheetId="8" hidden="1">{"pl_t&amp;d",#N/A,FALSE,"p&amp;l_t&amp;D_01_02 (2)"}</definedName>
    <definedName name="wdsd" hidden="1">{"pl_t&amp;d",#N/A,FALSE,"p&amp;l_t&amp;D_01_02 (2)"}</definedName>
    <definedName name="wdwer" localSheetId="6" hidden="1">{"'Sheet1'!$A$4386:$N$4591"}</definedName>
    <definedName name="wdwer" localSheetId="7" hidden="1">{"'Sheet1'!$A$4386:$N$4591"}</definedName>
    <definedName name="wdwer" localSheetId="8" hidden="1">{"'Sheet1'!$A$4386:$N$4591"}</definedName>
    <definedName name="wdwer" hidden="1">{"'Sheet1'!$A$4386:$N$4591"}</definedName>
    <definedName name="we" localSheetId="6">#REF!</definedName>
    <definedName name="we" localSheetId="7">#REF!</definedName>
    <definedName name="we" localSheetId="8">#REF!</definedName>
    <definedName name="we" localSheetId="5">#REF!</definedName>
    <definedName name="we">#REF!</definedName>
    <definedName name="wedwe" localSheetId="6" hidden="1">{"'Sheet1'!$A$4386:$N$4591"}</definedName>
    <definedName name="wedwe" localSheetId="7" hidden="1">{"'Sheet1'!$A$4386:$N$4591"}</definedName>
    <definedName name="wedwe" localSheetId="8" hidden="1">{"'Sheet1'!$A$4386:$N$4591"}</definedName>
    <definedName name="wedwe" hidden="1">{"'Sheet1'!$A$4386:$N$4591"}</definedName>
    <definedName name="weersdf" localSheetId="6" hidden="1">{"pl_t&amp;d",#N/A,FALSE,"p&amp;l_t&amp;D_01_02 (2)"}</definedName>
    <definedName name="weersdf" localSheetId="7" hidden="1">{"pl_t&amp;d",#N/A,FALSE,"p&amp;l_t&amp;D_01_02 (2)"}</definedName>
    <definedName name="weersdf" localSheetId="8" hidden="1">{"pl_t&amp;d",#N/A,FALSE,"p&amp;l_t&amp;D_01_02 (2)"}</definedName>
    <definedName name="weersdf" hidden="1">{"pl_t&amp;d",#N/A,FALSE,"p&amp;l_t&amp;D_01_02 (2)"}</definedName>
    <definedName name="wefwt" localSheetId="6" hidden="1">{"'Sheet1'!$A$4386:$N$4591"}</definedName>
    <definedName name="wefwt" localSheetId="7" hidden="1">{"'Sheet1'!$A$4386:$N$4591"}</definedName>
    <definedName name="wefwt" localSheetId="8" hidden="1">{"'Sheet1'!$A$4386:$N$4591"}</definedName>
    <definedName name="wefwt" hidden="1">{"'Sheet1'!$A$4386:$N$4591"}</definedName>
    <definedName name="werwer" localSheetId="6" hidden="1">{"'Sheet1'!$A$4386:$N$4591"}</definedName>
    <definedName name="werwer" localSheetId="7" hidden="1">{"'Sheet1'!$A$4386:$N$4591"}</definedName>
    <definedName name="werwer" localSheetId="8" hidden="1">{"'Sheet1'!$A$4386:$N$4591"}</definedName>
    <definedName name="werwer" hidden="1">{"'Sheet1'!$A$4386:$N$4591"}</definedName>
    <definedName name="wew" localSheetId="6">#REF!</definedName>
    <definedName name="wew" localSheetId="7">#REF!</definedName>
    <definedName name="wew" localSheetId="8">#REF!</definedName>
    <definedName name="wew" localSheetId="5">#REF!</definedName>
    <definedName name="wew">#REF!</definedName>
    <definedName name="wewe" localSheetId="6">#REF!</definedName>
    <definedName name="wewe" localSheetId="7">#REF!</definedName>
    <definedName name="wewe" localSheetId="8">#REF!</definedName>
    <definedName name="wewe" localSheetId="5">#REF!</definedName>
    <definedName name="wewe">#REF!</definedName>
    <definedName name="wewew" localSheetId="6">#REF!</definedName>
    <definedName name="wewew" localSheetId="7">#REF!</definedName>
    <definedName name="wewew" localSheetId="8">#REF!</definedName>
    <definedName name="wewew" localSheetId="5">#REF!</definedName>
    <definedName name="wewew">#REF!</definedName>
    <definedName name="wip" localSheetId="6" hidden="1">{"'Sheet1'!$A$4386:$N$4591"}</definedName>
    <definedName name="wip" localSheetId="7" hidden="1">{"'Sheet1'!$A$4386:$N$4591"}</definedName>
    <definedName name="wip" localSheetId="8" hidden="1">{"'Sheet1'!$A$4386:$N$4591"}</definedName>
    <definedName name="wip" hidden="1">{"'Sheet1'!$A$4386:$N$4591"}</definedName>
    <definedName name="wipn" localSheetId="6" hidden="1">{"'Sheet1'!$A$4386:$N$4591"}</definedName>
    <definedName name="wipn" localSheetId="7" hidden="1">{"'Sheet1'!$A$4386:$N$4591"}</definedName>
    <definedName name="wipn" localSheetId="8" hidden="1">{"'Sheet1'!$A$4386:$N$4591"}</definedName>
    <definedName name="wipn" hidden="1">{"'Sheet1'!$A$4386:$N$4591"}</definedName>
    <definedName name="wordings" localSheetId="7">[43]tables!$A$6</definedName>
    <definedName name="wordings">[44]tables!$A$6</definedName>
    <definedName name="wq" localSheetId="6" hidden="1">{"pl_t&amp;d",#N/A,FALSE,"p&amp;l_t&amp;D_01_02 (2)"}</definedName>
    <definedName name="wq" localSheetId="7" hidden="1">{"pl_t&amp;d",#N/A,FALSE,"p&amp;l_t&amp;D_01_02 (2)"}</definedName>
    <definedName name="wq" localSheetId="8" hidden="1">{"pl_t&amp;d",#N/A,FALSE,"p&amp;l_t&amp;D_01_02 (2)"}</definedName>
    <definedName name="wq" hidden="1">{"pl_t&amp;d",#N/A,FALSE,"p&amp;l_t&amp;D_01_02 (2)"}</definedName>
    <definedName name="wqds" localSheetId="6" hidden="1">{"pl_t&amp;d",#N/A,FALSE,"p&amp;l_t&amp;D_01_02 (2)"}</definedName>
    <definedName name="wqds" localSheetId="7" hidden="1">{"pl_t&amp;d",#N/A,FALSE,"p&amp;l_t&amp;D_01_02 (2)"}</definedName>
    <definedName name="wqds" localSheetId="8" hidden="1">{"pl_t&amp;d",#N/A,FALSE,"p&amp;l_t&amp;D_01_02 (2)"}</definedName>
    <definedName name="wqds" hidden="1">{"pl_t&amp;d",#N/A,FALSE,"p&amp;l_t&amp;D_01_02 (2)"}</definedName>
    <definedName name="wqeq" localSheetId="6" hidden="1">{"pl_t&amp;d",#N/A,FALSE,"p&amp;l_t&amp;D_01_02 (2)"}</definedName>
    <definedName name="wqeq" localSheetId="7" hidden="1">{"pl_t&amp;d",#N/A,FALSE,"p&amp;l_t&amp;D_01_02 (2)"}</definedName>
    <definedName name="wqeq" localSheetId="8" hidden="1">{"pl_t&amp;d",#N/A,FALSE,"p&amp;l_t&amp;D_01_02 (2)"}</definedName>
    <definedName name="wqeq" hidden="1">{"pl_t&amp;d",#N/A,FALSE,"p&amp;l_t&amp;D_01_02 (2)"}</definedName>
    <definedName name="wqetydwd" localSheetId="6" hidden="1">{"pl_t&amp;d",#N/A,FALSE,"p&amp;l_t&amp;D_01_02 (2)"}</definedName>
    <definedName name="wqetydwd" localSheetId="7" hidden="1">{"pl_t&amp;d",#N/A,FALSE,"p&amp;l_t&amp;D_01_02 (2)"}</definedName>
    <definedName name="wqetydwd" localSheetId="8" hidden="1">{"pl_t&amp;d",#N/A,FALSE,"p&amp;l_t&amp;D_01_02 (2)"}</definedName>
    <definedName name="wqetydwd" hidden="1">{"pl_t&amp;d",#N/A,FALSE,"p&amp;l_t&amp;D_01_02 (2)"}</definedName>
    <definedName name="wqsxd" localSheetId="6" hidden="1">{"pl_t&amp;d",#N/A,FALSE,"p&amp;l_t&amp;D_01_02 (2)"}</definedName>
    <definedName name="wqsxd" localSheetId="7" hidden="1">{"pl_t&amp;d",#N/A,FALSE,"p&amp;l_t&amp;D_01_02 (2)"}</definedName>
    <definedName name="wqsxd" localSheetId="8" hidden="1">{"pl_t&amp;d",#N/A,FALSE,"p&amp;l_t&amp;D_01_02 (2)"}</definedName>
    <definedName name="wqsxd" hidden="1">{"pl_t&amp;d",#N/A,FALSE,"p&amp;l_t&amp;D_01_02 (2)"}</definedName>
    <definedName name="wqw" localSheetId="6" hidden="1">{"'Sheet1'!$A$4386:$N$4591"}</definedName>
    <definedName name="wqw" localSheetId="7" hidden="1">{"'Sheet1'!$A$4386:$N$4591"}</definedName>
    <definedName name="wqw" localSheetId="8" hidden="1">{"'Sheet1'!$A$4386:$N$4591"}</definedName>
    <definedName name="wqw" hidden="1">{"'Sheet1'!$A$4386:$N$4591"}</definedName>
    <definedName name="wqwq" localSheetId="6" hidden="1">{"pl_t&amp;d",#N/A,FALSE,"p&amp;l_t&amp;D_01_02 (2)"}</definedName>
    <definedName name="wqwq" localSheetId="7" hidden="1">{"pl_t&amp;d",#N/A,FALSE,"p&amp;l_t&amp;D_01_02 (2)"}</definedName>
    <definedName name="wqwq" localSheetId="8" hidden="1">{"pl_t&amp;d",#N/A,FALSE,"p&amp;l_t&amp;D_01_02 (2)"}</definedName>
    <definedName name="wqwq" hidden="1">{"pl_t&amp;d",#N/A,FALSE,"p&amp;l_t&amp;D_01_02 (2)"}</definedName>
    <definedName name="wqwqa" localSheetId="6" hidden="1">{"'Sheet1'!$A$4386:$N$4591"}</definedName>
    <definedName name="wqwqa" localSheetId="7" hidden="1">{"'Sheet1'!$A$4386:$N$4591"}</definedName>
    <definedName name="wqwqa" localSheetId="8" hidden="1">{"'Sheet1'!$A$4386:$N$4591"}</definedName>
    <definedName name="wqwqa" hidden="1">{"'Sheet1'!$A$4386:$N$4591"}</definedName>
    <definedName name="wqwqw" localSheetId="6">#REF!</definedName>
    <definedName name="wqwqw" localSheetId="7">#REF!</definedName>
    <definedName name="wqwqw" localSheetId="8">#REF!</definedName>
    <definedName name="wqwqw" localSheetId="5">#REF!</definedName>
    <definedName name="wqwqw">#REF!</definedName>
    <definedName name="wqwqwq" localSheetId="6">[1]Sheet1!#REF!</definedName>
    <definedName name="wqwqwq" localSheetId="7">[1]Sheet1!#REF!</definedName>
    <definedName name="wqwqwq" localSheetId="8">[1]Sheet1!#REF!</definedName>
    <definedName name="wqwqwq" localSheetId="5">[1]Sheet1!#REF!</definedName>
    <definedName name="wqwqwq">[1]Sheet1!#REF!</definedName>
    <definedName name="wqyqu" localSheetId="6" hidden="1">{"pl_t&amp;d",#N/A,FALSE,"p&amp;l_t&amp;D_01_02 (2)"}</definedName>
    <definedName name="wqyqu" localSheetId="7" hidden="1">{"pl_t&amp;d",#N/A,FALSE,"p&amp;l_t&amp;D_01_02 (2)"}</definedName>
    <definedName name="wqyqu" localSheetId="8" hidden="1">{"pl_t&amp;d",#N/A,FALSE,"p&amp;l_t&amp;D_01_02 (2)"}</definedName>
    <definedName name="wqyqu" hidden="1">{"pl_t&amp;d",#N/A,FALSE,"p&amp;l_t&amp;D_01_02 (2)"}</definedName>
    <definedName name="wrn.Aging._.and._.Trend._.Analysis." localSheetId="6" hidden="1">{#N/A,#N/A,FALSE,"Aging Summary";#N/A,#N/A,FALSE,"Ratio Analysis";#N/A,#N/A,FALSE,"Test 120 Day Accts";#N/A,#N/A,FALSE,"Tickmarks"}</definedName>
    <definedName name="wrn.Aging._.and._.Trend._.Analysis." localSheetId="7" hidden="1">{#N/A,#N/A,FALSE,"Aging Summary";#N/A,#N/A,FALSE,"Ratio Analysis";#N/A,#N/A,FALSE,"Test 120 Day Accts";#N/A,#N/A,FALSE,"Tickmarks"}</definedName>
    <definedName name="wrn.Aging._.and._.Trend._.Analysis." localSheetId="8"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R._.Output." localSheetId="6"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7" hidden="1">{#N/A,#N/A,FALSE,"1.1";#N/A,#N/A,FALSE,"1.1a";#N/A,#N/A,FALSE,"1.1b";#N/A,#N/A,FALSE,"1.1c";#N/A,#N/A,FALSE,"1.1e";#N/A,#N/A,FALSE,"1.1f";#N/A,#N/A,FALSE,"1.1g";#N/A,#N/A,FALSE,"1.1h_T";#N/A,#N/A,FALSE,"1.1h_D";#N/A,#N/A,FALSE,"1.2";#N/A,#N/A,FALSE,"1.3";#N/A,#N/A,FALSE,"1.3b";#N/A,#N/A,FALSE,"1.4";#N/A,#N/A,FALSE,"1.5";#N/A,#N/A,FALSE,"1.6";#N/A,#N/A,FALSE,"2.1";#N/A,#N/A,FALSE,"SOD";#N/A,#N/A,FALSE,"OL";#N/A,#N/A,FALSE,"CF"}</definedName>
    <definedName name="wrn.ARR._.Output." localSheetId="8" hidden="1">{#N/A,#N/A,FALSE,"1.1";#N/A,#N/A,FALSE,"1.1a";#N/A,#N/A,FALSE,"1.1b";#N/A,#N/A,FALSE,"1.1c";#N/A,#N/A,FALSE,"1.1e";#N/A,#N/A,FALSE,"1.1f";#N/A,#N/A,FALSE,"1.1g";#N/A,#N/A,FALSE,"1.1h_T";#N/A,#N/A,FALSE,"1.1h_D";#N/A,#N/A,FALSE,"1.2";#N/A,#N/A,FALSE,"1.3";#N/A,#N/A,FALSE,"1.3b";#N/A,#N/A,FALSE,"1.4";#N/A,#N/A,FALSE,"1.5";#N/A,#N/A,FALSE,"1.6";#N/A,#N/A,FALSE,"2.1";#N/A,#N/A,FALSE,"SOD";#N/A,#N/A,FALSE,"OL";#N/A,#N/A,FALSE,"CF"}</definedName>
    <definedName name="wrn.ARR._.Output." hidden="1">{#N/A,#N/A,FALSE,"1.1";#N/A,#N/A,FALSE,"1.1a";#N/A,#N/A,FALSE,"1.1b";#N/A,#N/A,FALSE,"1.1c";#N/A,#N/A,FALSE,"1.1e";#N/A,#N/A,FALSE,"1.1f";#N/A,#N/A,FALSE,"1.1g";#N/A,#N/A,FALSE,"1.1h_T";#N/A,#N/A,FALSE,"1.1h_D";#N/A,#N/A,FALSE,"1.2";#N/A,#N/A,FALSE,"1.3";#N/A,#N/A,FALSE,"1.3b";#N/A,#N/A,FALSE,"1.4";#N/A,#N/A,FALSE,"1.5";#N/A,#N/A,FALSE,"1.6";#N/A,#N/A,FALSE,"2.1";#N/A,#N/A,FALSE,"SOD";#N/A,#N/A,FALSE,"OL";#N/A,#N/A,FALSE,"CF"}</definedName>
    <definedName name="wrn.ARR04." localSheetId="6" hidden="1">{#N/A,#N/A,FALSE,"1.1";#N/A,#N/A,FALSE,"1.3";#N/A,#N/A,FALSE,"SOD";#N/A,#N/A,FALSE,"1.4";#N/A,#N/A,FALSE,"Int recon";#N/A,#N/A,FALSE,"Sales_Rev";#N/A,#N/A,FALSE,"Summary"}</definedName>
    <definedName name="wrn.ARR04." localSheetId="7" hidden="1">{#N/A,#N/A,FALSE,"1.1";#N/A,#N/A,FALSE,"1.3";#N/A,#N/A,FALSE,"SOD";#N/A,#N/A,FALSE,"1.4";#N/A,#N/A,FALSE,"Int recon";#N/A,#N/A,FALSE,"Sales_Rev";#N/A,#N/A,FALSE,"Summary"}</definedName>
    <definedName name="wrn.ARR04." localSheetId="8" hidden="1">{#N/A,#N/A,FALSE,"1.1";#N/A,#N/A,FALSE,"1.3";#N/A,#N/A,FALSE,"SOD";#N/A,#N/A,FALSE,"1.4";#N/A,#N/A,FALSE,"Int recon";#N/A,#N/A,FALSE,"Sales_Rev";#N/A,#N/A,FALSE,"Summary"}</definedName>
    <definedName name="wrn.ARR04." hidden="1">{#N/A,#N/A,FALSE,"1.1";#N/A,#N/A,FALSE,"1.3";#N/A,#N/A,FALSE,"SOD";#N/A,#N/A,FALSE,"1.4";#N/A,#N/A,FALSE,"Int recon";#N/A,#N/A,FALSE,"Sales_Rev";#N/A,#N/A,FALSE,"Summary"}</definedName>
    <definedName name="wrn.B.SHEET." localSheetId="6" hidden="1">{#N/A,#N/A,FALSE,"COMICRO";#N/A,#N/A,FALSE,"BALSCH";#N/A,#N/A,FALSE,"GLASS";#N/A,#N/A,FALSE,"DEPRE";#N/A,#N/A,FALSE,"A&amp;MCUR";#N/A,#N/A,FALSE,"AGEANAlysis";#N/A,#N/A,FALSE,"CHECKS";#N/A,#N/A,FALSE,"CHECKS"}</definedName>
    <definedName name="wrn.B.SHEET." localSheetId="7" hidden="1">{#N/A,#N/A,FALSE,"COMICRO";#N/A,#N/A,FALSE,"BALSCH";#N/A,#N/A,FALSE,"GLASS";#N/A,#N/A,FALSE,"DEPRE";#N/A,#N/A,FALSE,"A&amp;MCUR";#N/A,#N/A,FALSE,"AGEANAlysis";#N/A,#N/A,FALSE,"CHECKS";#N/A,#N/A,FALSE,"CHECKS"}</definedName>
    <definedName name="wrn.B.SHEET." localSheetId="8" hidden="1">{#N/A,#N/A,FALSE,"COMICRO";#N/A,#N/A,FALSE,"BALSCH";#N/A,#N/A,FALSE,"GLASS";#N/A,#N/A,FALSE,"DEPRE";#N/A,#N/A,FALSE,"A&amp;MCUR";#N/A,#N/A,FALSE,"AGEANAlysis";#N/A,#N/A,FALSE,"CHECKS";#N/A,#N/A,FALSE,"CHECKS"}</definedName>
    <definedName name="wrn.B.SHEET." hidden="1">{#N/A,#N/A,FALSE,"COMICRO";#N/A,#N/A,FALSE,"BALSCH";#N/A,#N/A,FALSE,"GLASS";#N/A,#N/A,FALSE,"DEPRE";#N/A,#N/A,FALSE,"A&amp;MCUR";#N/A,#N/A,FALSE,"AGEANAlysis";#N/A,#N/A,FALSE,"CHECKS";#N/A,#N/A,FALSE,"CHECKS"}</definedName>
    <definedName name="wrn.budget." localSheetId="6" hidden="1">{"form-D1",#N/A,FALSE,"FORM-D1";"form-D1_amt",#N/A,FALSE,"FORM-D1"}</definedName>
    <definedName name="wrn.budget." localSheetId="7" hidden="1">{"form-D1",#N/A,FALSE,"FORM-D1";"form-D1_amt",#N/A,FALSE,"FORM-D1"}</definedName>
    <definedName name="wrn.budget." localSheetId="8" hidden="1">{"form-D1",#N/A,FALSE,"FORM-D1";"form-D1_amt",#N/A,FALSE,"FORM-D1"}</definedName>
    <definedName name="wrn.budget." hidden="1">{"form-D1",#N/A,FALSE,"FORM-D1";"form-D1_amt",#N/A,FALSE,"FORM-D1"}</definedName>
    <definedName name="wrn.Consolidated._.report._.on._.all._.companies." localSheetId="6"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7"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localSheetId="8"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Consolidated._.report._.on._.all._.companies." hidden="1">{"SOD1",#N/A,TRUE,"SOD";"SOD2",#N/A,TRUE,"SOD";"Summary 1",#N/A,TRUE,"Summary";"summary - energy bal cons",#N/A,TRUE,"Summary";#N/A,#N/A,TRUE,"PPSummary";"summary energy bal - Discoms",#N/A,TRUE,"Summary";"PPSummNew1",#N/A,TRUE,"PPSummary";"PPsumm newFY2003",#N/A,TRUE,"PPSummary";"pp variance analysis",#N/A,TRUE,"PPSummary";"cap base - all",#N/A,TRUE,"1.1 2002-03";"1.3 expenditure - all",#N/A,TRUE,"1.3 2002-2003";"interest variance 1",#N/A,TRUE,"Int Var";"interest variance 2",#N/A,TRUE,"Int Var";"expense variance",#N/A,TRUE,"Exp Var"}</definedName>
    <definedName name="wrn.FORM1." localSheetId="6" hidden="1">{#N/A,#N/A,FALSE,"COMP"}</definedName>
    <definedName name="wrn.FORM1." localSheetId="7" hidden="1">{#N/A,#N/A,FALSE,"COMP"}</definedName>
    <definedName name="wrn.FORM1." localSheetId="8" hidden="1">{#N/A,#N/A,FALSE,"COMP"}</definedName>
    <definedName name="wrn.FORM1." hidden="1">{#N/A,#N/A,FALSE,"COMP"}</definedName>
    <definedName name="wrn.Katni._.Mprsnn2." localSheetId="6" hidden="1">{"Project Feasibility and Cash Flow Statement",#N/A,FALSE,"Sheet1";"Projected Balance Sheet",#N/A,FALSE,"Sheet1"}</definedName>
    <definedName name="wrn.Katni._.Mprsnn2." localSheetId="7" hidden="1">{"Project Feasibility and Cash Flow Statement",#N/A,FALSE,"Sheet1";"Projected Balance Sheet",#N/A,FALSE,"Sheet1"}</definedName>
    <definedName name="wrn.Katni._.Mprsnn2." localSheetId="8" hidden="1">{"Project Feasibility and Cash Flow Statement",#N/A,FALSE,"Sheet1";"Projected Balance Sheet",#N/A,FALSE,"Sheet1"}</definedName>
    <definedName name="wrn.Katni._.Mprsnn2." hidden="1">{"Project Feasibility and Cash Flow Statement",#N/A,FALSE,"Sheet1";"Projected Balance Sheet",#N/A,FALSE,"Sheet1"}</definedName>
    <definedName name="wrn.pl." localSheetId="6" hidden="1">{"pl_t&amp;d",#N/A,FALSE,"p&amp;l_t&amp;D_01_02 (2)"}</definedName>
    <definedName name="wrn.pl." localSheetId="7" hidden="1">{"pl_t&amp;d",#N/A,FALSE,"p&amp;l_t&amp;D_01_02 (2)"}</definedName>
    <definedName name="wrn.pl." localSheetId="8" hidden="1">{"pl_t&amp;d",#N/A,FALSE,"p&amp;l_t&amp;D_01_02 (2)"}</definedName>
    <definedName name="wrn.pl." hidden="1">{"pl_t&amp;d",#N/A,FALSE,"p&amp;l_t&amp;D_01_02 (2)"}</definedName>
    <definedName name="wrn.pl_td." localSheetId="6" hidden="1">{"pl_td_01_02",#N/A,FALSE,"p&amp;l_t&amp;D_01_02 (2)"}</definedName>
    <definedName name="wrn.pl_td." localSheetId="7" hidden="1">{"pl_td_01_02",#N/A,FALSE,"p&amp;l_t&amp;D_01_02 (2)"}</definedName>
    <definedName name="wrn.pl_td." localSheetId="8" hidden="1">{"pl_td_01_02",#N/A,FALSE,"p&amp;l_t&amp;D_01_02 (2)"}</definedName>
    <definedName name="wrn.pl_td." hidden="1">{"pl_td_01_02",#N/A,FALSE,"p&amp;l_t&amp;D_01_02 (2)"}</definedName>
    <definedName name="wrn.PRINT._.FULL." localSheetId="6"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7"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localSheetId="8"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PRINT._.FULL." hidden="1">{#N/A,#N/A,TRUE,"face";#N/A,#N/A,TRUE,"index";#N/A,#N/A,TRUE,"input";#N/A,#N/A,TRUE,"Key Ratio";#N/A,#N/A,TRUE,"fnplan";#N/A,#N/A,TRUE,"Gen_BrkDn";#N/A,#N/A,TRUE,"RsKW";#N/A,#N/A,TRUE,"gen&amp;fuel";#N/A,#N/A,TRUE,"fuel_price";#N/A,#N/A,TRUE,"O&amp;M+admin";#N/A,#N/A,TRUE,"dep_rskw";#N/A,#N/A,TRUE,"int(GB-debt)";#N/A,#N/A,TRUE,"wc_tariff";#N/A,#N/A,TRUE,"tax-tarif1";#N/A,#N/A,TRUE,"ROE";#N/A,#N/A,TRUE,"P&amp;L";#N/A,#N/A,TRUE,"fund";#N/A,#N/A,TRUE,"B.S.";#N/A,#N/A,TRUE,"divdnd";#N/A,#N/A,TRUE,"wc-P&amp;L";#N/A,#N/A,TRUE,"tax-P&amp;L";#N/A,#N/A,TRUE,"dep-p&amp;l";#N/A,#N/A,TRUE,"Debt Service";#N/A,#N/A,TRUE,"Rsloan -CEA";#N/A,#N/A,TRUE,"Rsloan 2";#N/A,#N/A,TRUE,"SHL1 in $";#N/A,#N/A,TRUE,"SHL-1-INRs";#N/A,#N/A,TRUE,"SHL-2-INRs"}</definedName>
    <definedName name="wrn.results." localSheetId="6" hidden="1">{#N/A,#N/A,TRUE,"BALSCH";#N/A,#N/A,TRUE,"COMICRO";#N/A,#N/A,TRUE,"CHECKS";#N/A,#N/A,TRUE,"GLASS";#N/A,#N/A,TRUE,"DEPRE";#N/A,#N/A,TRUE,"A&amp;MCUR";#N/A,#N/A,TRUE,"AGEANAlysis";#N/A,#N/A,TRUE,"CHECKS"}</definedName>
    <definedName name="wrn.results." localSheetId="7" hidden="1">{#N/A,#N/A,TRUE,"BALSCH";#N/A,#N/A,TRUE,"COMICRO";#N/A,#N/A,TRUE,"CHECKS";#N/A,#N/A,TRUE,"GLASS";#N/A,#N/A,TRUE,"DEPRE";#N/A,#N/A,TRUE,"A&amp;MCUR";#N/A,#N/A,TRUE,"AGEANAlysis";#N/A,#N/A,TRUE,"CHECKS"}</definedName>
    <definedName name="wrn.results." localSheetId="8" hidden="1">{#N/A,#N/A,TRUE,"BALSCH";#N/A,#N/A,TRUE,"COMICRO";#N/A,#N/A,TRUE,"CHECKS";#N/A,#N/A,TRUE,"GLASS";#N/A,#N/A,TRUE,"DEPRE";#N/A,#N/A,TRUE,"A&amp;MCUR";#N/A,#N/A,TRUE,"AGEANAlysis";#N/A,#N/A,TRUE,"CHECKS"}</definedName>
    <definedName name="wrn.results." hidden="1">{#N/A,#N/A,TRUE,"BALSCH";#N/A,#N/A,TRUE,"COMICRO";#N/A,#N/A,TRUE,"CHECKS";#N/A,#N/A,TRUE,"GLASS";#N/A,#N/A,TRUE,"DEPRE";#N/A,#N/A,TRUE,"A&amp;MCUR";#N/A,#N/A,TRUE,"AGEANAlysis";#N/A,#N/A,TRUE,"CHECKS"}</definedName>
    <definedName name="wrn.Tariff._.working." localSheetId="6"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7"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localSheetId="8"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Tariff._.working." hidden="1">{#N/A,#N/A,TRUE,"input";#N/A,#N/A,TRUE,"fnplan";#N/A,#N/A,TRUE,"Key Ratio";#N/A,#N/A,TRUE,"Gen_BrkDn";#N/A,#N/A,TRUE,"RsKW";#N/A,#N/A,TRUE,"gen&amp;fuel";#N/A,#N/A,TRUE,"fuel_price";#N/A,#N/A,TRUE,"O&amp;M+admin";#N/A,#N/A,TRUE,"int(GB-debt)";#N/A,#N/A,TRUE,"dep_rskw";#N/A,#N/A,TRUE,"wc_tariff";#N/A,#N/A,TRUE,"tax-tarif1";#N/A,#N/A,TRUE,"ROE";#N/A,#N/A,TRUE,"TN_PCOST";#N/A,#N/A,TRUE,"fincost-tec";#N/A,#N/A,TRUE,"IDCa";#N/A,#N/A,TRUE,"fcloan(G)";#N/A,#N/A,TRUE,"fcloan(NO-G) ";#N/A,#N/A,TRUE,"Local Debt in $";#N/A,#N/A,TRUE,"Rsloan -CEA";#N/A,#N/A,TRUE,"SHL1 in $";#N/A,#N/A,TRUE,"SHL-1-INRs"}</definedName>
    <definedName name="wrnpl2" localSheetId="6" hidden="1">{"pl_t&amp;d",#N/A,FALSE,"p&amp;l_t&amp;D_01_02 (2)"}</definedName>
    <definedName name="wrnpl2" localSheetId="7" hidden="1">{"pl_t&amp;d",#N/A,FALSE,"p&amp;l_t&amp;D_01_02 (2)"}</definedName>
    <definedName name="wrnpl2" localSheetId="8" hidden="1">{"pl_t&amp;d",#N/A,FALSE,"p&amp;l_t&amp;D_01_02 (2)"}</definedName>
    <definedName name="wrnpl2" hidden="1">{"pl_t&amp;d",#N/A,FALSE,"p&amp;l_t&amp;D_01_02 (2)"}</definedName>
    <definedName name="ws" localSheetId="6">#REF!</definedName>
    <definedName name="ws" localSheetId="7">#REF!</definedName>
    <definedName name="ws" localSheetId="8">#REF!</definedName>
    <definedName name="ws" localSheetId="5">#REF!</definedName>
    <definedName name="ws">#REF!</definedName>
    <definedName name="ww" localSheetId="6" hidden="1">{"pl_t&amp;d",#N/A,FALSE,"p&amp;l_t&amp;D_01_02 (2)"}</definedName>
    <definedName name="ww" localSheetId="7" hidden="1">{"pl_t&amp;d",#N/A,FALSE,"p&amp;l_t&amp;D_01_02 (2)"}</definedName>
    <definedName name="ww" localSheetId="8" hidden="1">{"pl_t&amp;d",#N/A,FALSE,"p&amp;l_t&amp;D_01_02 (2)"}</definedName>
    <definedName name="ww" hidden="1">{"pl_t&amp;d",#N/A,FALSE,"p&amp;l_t&amp;D_01_02 (2)"}</definedName>
    <definedName name="wwaw" localSheetId="6">'[3]cash budget'!#REF!</definedName>
    <definedName name="wwaw" localSheetId="7">'[3]cash budget'!#REF!</definedName>
    <definedName name="wwaw" localSheetId="8">'[3]cash budget'!#REF!</definedName>
    <definedName name="wwaw" localSheetId="5">'[3]cash budget'!#REF!</definedName>
    <definedName name="wwaw">'[3]cash budget'!#REF!</definedName>
    <definedName name="x" localSheetId="6" hidden="1">{"pl_t&amp;d",#N/A,FALSE,"p&amp;l_t&amp;D_01_02 (2)"}</definedName>
    <definedName name="x" localSheetId="7" hidden="1">{"pl_t&amp;d",#N/A,FALSE,"p&amp;l_t&amp;D_01_02 (2)"}</definedName>
    <definedName name="x" localSheetId="8" hidden="1">{"pl_t&amp;d",#N/A,FALSE,"p&amp;l_t&amp;D_01_02 (2)"}</definedName>
    <definedName name="x" hidden="1">{"pl_t&amp;d",#N/A,FALSE,"p&amp;l_t&amp;D_01_02 (2)"}</definedName>
    <definedName name="xc" localSheetId="6" hidden="1">[14]Sheet1!#REF!</definedName>
    <definedName name="xc" localSheetId="7" hidden="1">[13]Sheet1!#REF!</definedName>
    <definedName name="xc" localSheetId="8" hidden="1">[14]Sheet1!#REF!</definedName>
    <definedName name="xc" localSheetId="5" hidden="1">[14]Sheet1!#REF!</definedName>
    <definedName name="xc" hidden="1">[14]Sheet1!#REF!</definedName>
    <definedName name="xcbvdfg" localSheetId="6" hidden="1">#REF!</definedName>
    <definedName name="xcbvdfg" localSheetId="7" hidden="1">#REF!</definedName>
    <definedName name="xcbvdfg" localSheetId="8" hidden="1">#REF!</definedName>
    <definedName name="xcbvdfg" localSheetId="5" hidden="1">#REF!</definedName>
    <definedName name="xcbvdfg" hidden="1">#REF!</definedName>
    <definedName name="xcc" localSheetId="6" hidden="1">[1]Sheet1!#REF!</definedName>
    <definedName name="xcc" localSheetId="7" hidden="1">[1]Sheet1!#REF!</definedName>
    <definedName name="xcc" localSheetId="8" hidden="1">[1]Sheet1!#REF!</definedName>
    <definedName name="xcc" localSheetId="5" hidden="1">[1]Sheet1!#REF!</definedName>
    <definedName name="xcc" hidden="1">[1]Sheet1!#REF!</definedName>
    <definedName name="xcge" localSheetId="6" hidden="1">{"'Sheet1'!$A$4386:$N$4591"}</definedName>
    <definedName name="xcge" localSheetId="7" hidden="1">{"'Sheet1'!$A$4386:$N$4591"}</definedName>
    <definedName name="xcge" localSheetId="8" hidden="1">{"'Sheet1'!$A$4386:$N$4591"}</definedName>
    <definedName name="xcge" hidden="1">{"'Sheet1'!$A$4386:$N$4591"}</definedName>
    <definedName name="xcx" localSheetId="6">#REF!</definedName>
    <definedName name="xcx" localSheetId="7">#REF!</definedName>
    <definedName name="xcx" localSheetId="8">#REF!</definedName>
    <definedName name="xcx" localSheetId="5">#REF!</definedName>
    <definedName name="xcx">#REF!</definedName>
    <definedName name="XRefColumnsCount" hidden="1">2</definedName>
    <definedName name="XRefCopyRangeCount" hidden="1">12</definedName>
    <definedName name="XRefPasteRangeCount" hidden="1">1</definedName>
    <definedName name="xsgrsg" localSheetId="6">#REF!</definedName>
    <definedName name="xsgrsg" localSheetId="7">#REF!</definedName>
    <definedName name="xsgrsg" localSheetId="8">#REF!</definedName>
    <definedName name="xsgrsg" localSheetId="5">#REF!</definedName>
    <definedName name="xsgrsg">#REF!</definedName>
    <definedName name="xx" localSheetId="6" hidden="1">{"pl_t&amp;d",#N/A,FALSE,"p&amp;l_t&amp;D_01_02 (2)"}</definedName>
    <definedName name="xx" localSheetId="7" hidden="1">{"pl_t&amp;d",#N/A,FALSE,"p&amp;l_t&amp;D_01_02 (2)"}</definedName>
    <definedName name="xx" localSheetId="8" hidden="1">{"pl_t&amp;d",#N/A,FALSE,"p&amp;l_t&amp;D_01_02 (2)"}</definedName>
    <definedName name="xx" hidden="1">{"pl_t&amp;d",#N/A,FALSE,"p&amp;l_t&amp;D_01_02 (2)"}</definedName>
    <definedName name="xxc" localSheetId="6" hidden="1">{"pl_t&amp;d",#N/A,FALSE,"p&amp;l_t&amp;D_01_02 (2)"}</definedName>
    <definedName name="xxc" localSheetId="7" hidden="1">{"pl_t&amp;d",#N/A,FALSE,"p&amp;l_t&amp;D_01_02 (2)"}</definedName>
    <definedName name="xxc" localSheetId="8" hidden="1">{"pl_t&amp;d",#N/A,FALSE,"p&amp;l_t&amp;D_01_02 (2)"}</definedName>
    <definedName name="xxc" hidden="1">{"pl_t&amp;d",#N/A,FALSE,"p&amp;l_t&amp;D_01_02 (2)"}</definedName>
    <definedName name="xxx" localSheetId="6" hidden="1">{"pl_t&amp;d",#N/A,FALSE,"p&amp;l_t&amp;D_01_02 (2)"}</definedName>
    <definedName name="xxx" localSheetId="7" hidden="1">{"pl_t&amp;d",#N/A,FALSE,"p&amp;l_t&amp;D_01_02 (2)"}</definedName>
    <definedName name="xxx" localSheetId="8" hidden="1">{"pl_t&amp;d",#N/A,FALSE,"p&amp;l_t&amp;D_01_02 (2)"}</definedName>
    <definedName name="xxx" hidden="1">{"pl_t&amp;d",#N/A,FALSE,"p&amp;l_t&amp;D_01_02 (2)"}</definedName>
    <definedName name="xxxc" localSheetId="6">[4]S5_CO_MA!#REF!</definedName>
    <definedName name="xxxc" localSheetId="7">[4]S5_CO_MA!#REF!</definedName>
    <definedName name="xxxc" localSheetId="8">[4]S5_CO_MA!#REF!</definedName>
    <definedName name="xxxc" localSheetId="5">[4]S5_CO_MA!#REF!</definedName>
    <definedName name="xxxc">[4]S5_CO_MA!#REF!</definedName>
    <definedName name="xxxx" localSheetId="6" hidden="1">{"pl_t&amp;d",#N/A,FALSE,"p&amp;l_t&amp;D_01_02 (2)"}</definedName>
    <definedName name="xxxx" localSheetId="7" hidden="1">{"pl_t&amp;d",#N/A,FALSE,"p&amp;l_t&amp;D_01_02 (2)"}</definedName>
    <definedName name="xxxx" localSheetId="8" hidden="1">{"pl_t&amp;d",#N/A,FALSE,"p&amp;l_t&amp;D_01_02 (2)"}</definedName>
    <definedName name="xxxx" hidden="1">{"pl_t&amp;d",#N/A,FALSE,"p&amp;l_t&amp;D_01_02 (2)"}</definedName>
    <definedName name="XXXXX" localSheetId="6">#REF!</definedName>
    <definedName name="XXXXX" localSheetId="7">#REF!</definedName>
    <definedName name="XXXXX" localSheetId="8">#REF!</definedName>
    <definedName name="XXXXX" localSheetId="5">#REF!</definedName>
    <definedName name="XXXXX">#REF!</definedName>
    <definedName name="xxxxxx" localSheetId="6" hidden="1">{"pl_t&amp;d",#N/A,FALSE,"p&amp;l_t&amp;D_01_02 (2)"}</definedName>
    <definedName name="xxxxxx" localSheetId="7" hidden="1">{"pl_t&amp;d",#N/A,FALSE,"p&amp;l_t&amp;D_01_02 (2)"}</definedName>
    <definedName name="xxxxxx" localSheetId="8" hidden="1">{"pl_t&amp;d",#N/A,FALSE,"p&amp;l_t&amp;D_01_02 (2)"}</definedName>
    <definedName name="xxxxxx" hidden="1">{"pl_t&amp;d",#N/A,FALSE,"p&amp;l_t&amp;D_01_02 (2)"}</definedName>
    <definedName name="xxxxxxxx" localSheetId="6" hidden="1">{"pl_t&amp;d",#N/A,FALSE,"p&amp;l_t&amp;D_01_02 (2)"}</definedName>
    <definedName name="xxxxxxxx" localSheetId="7" hidden="1">{"pl_t&amp;d",#N/A,FALSE,"p&amp;l_t&amp;D_01_02 (2)"}</definedName>
    <definedName name="xxxxxxxx" localSheetId="8" hidden="1">{"pl_t&amp;d",#N/A,FALSE,"p&amp;l_t&amp;D_01_02 (2)"}</definedName>
    <definedName name="xxxxxxxx" hidden="1">{"pl_t&amp;d",#N/A,FALSE,"p&amp;l_t&amp;D_01_02 (2)"}</definedName>
    <definedName name="xxxxxxxxx" localSheetId="6" hidden="1">{"pl_t&amp;d",#N/A,FALSE,"p&amp;l_t&amp;D_01_02 (2)"}</definedName>
    <definedName name="xxxxxxxxx" localSheetId="7" hidden="1">{"pl_t&amp;d",#N/A,FALSE,"p&amp;l_t&amp;D_01_02 (2)"}</definedName>
    <definedName name="xxxxxxxxx" localSheetId="8" hidden="1">{"pl_t&amp;d",#N/A,FALSE,"p&amp;l_t&amp;D_01_02 (2)"}</definedName>
    <definedName name="xxxxxxxxx" hidden="1">{"pl_t&amp;d",#N/A,FALSE,"p&amp;l_t&amp;D_01_02 (2)"}</definedName>
    <definedName name="xxxxxxxxxxxx" localSheetId="6" hidden="1">{"pl_t&amp;d",#N/A,FALSE,"p&amp;l_t&amp;D_01_02 (2)"}</definedName>
    <definedName name="xxxxxxxxxxxx" localSheetId="7" hidden="1">{"pl_t&amp;d",#N/A,FALSE,"p&amp;l_t&amp;D_01_02 (2)"}</definedName>
    <definedName name="xxxxxxxxxxxx" localSheetId="8" hidden="1">{"pl_t&amp;d",#N/A,FALSE,"p&amp;l_t&amp;D_01_02 (2)"}</definedName>
    <definedName name="xxxxxxxxxxxx" hidden="1">{"pl_t&amp;d",#N/A,FALSE,"p&amp;l_t&amp;D_01_02 (2)"}</definedName>
    <definedName name="xxxxxxxxxxxxxx" localSheetId="6" hidden="1">{"pl_t&amp;d",#N/A,FALSE,"p&amp;l_t&amp;D_01_02 (2)"}</definedName>
    <definedName name="xxxxxxxxxxxxxx" localSheetId="7" hidden="1">{"pl_t&amp;d",#N/A,FALSE,"p&amp;l_t&amp;D_01_02 (2)"}</definedName>
    <definedName name="xxxxxxxxxxxxxx" localSheetId="8" hidden="1">{"pl_t&amp;d",#N/A,FALSE,"p&amp;l_t&amp;D_01_02 (2)"}</definedName>
    <definedName name="xxxxxxxxxxxxxx" hidden="1">{"pl_t&amp;d",#N/A,FALSE,"p&amp;l_t&amp;D_01_02 (2)"}</definedName>
    <definedName name="xxxz" localSheetId="6">'[16]cash budget'!#REF!</definedName>
    <definedName name="xxxz" localSheetId="7">'[15]cash budget'!#REF!</definedName>
    <definedName name="xxxz" localSheetId="8">'[16]cash budget'!#REF!</definedName>
    <definedName name="xxxz" localSheetId="5">'[16]cash budget'!#REF!</definedName>
    <definedName name="xxxz">'[16]cash budget'!#REF!</definedName>
    <definedName name="xyz" localSheetId="6">[53]Schedules!#REF!</definedName>
    <definedName name="xyz" localSheetId="7">[52]Schedules!#REF!</definedName>
    <definedName name="xyz" localSheetId="8">[53]Schedules!#REF!</definedName>
    <definedName name="xyz" localSheetId="5">[53]Schedules!#REF!</definedName>
    <definedName name="xyz">[53]Schedules!#REF!</definedName>
    <definedName name="y" localSheetId="6" hidden="1">{"pl_t&amp;d",#N/A,FALSE,"p&amp;l_t&amp;D_01_02 (2)"}</definedName>
    <definedName name="y" localSheetId="7" hidden="1">{"pl_t&amp;d",#N/A,FALSE,"p&amp;l_t&amp;D_01_02 (2)"}</definedName>
    <definedName name="y" localSheetId="8" hidden="1">{"pl_t&amp;d",#N/A,FALSE,"p&amp;l_t&amp;D_01_02 (2)"}</definedName>
    <definedName name="y" hidden="1">{"pl_t&amp;d",#N/A,FALSE,"p&amp;l_t&amp;D_01_02 (2)"}</definedName>
    <definedName name="YEAR" localSheetId="6">#REF!</definedName>
    <definedName name="YEAR" localSheetId="7">#REF!</definedName>
    <definedName name="YEAR" localSheetId="8">#REF!</definedName>
    <definedName name="YEAR" localSheetId="5">#REF!</definedName>
    <definedName name="YEAR">#REF!</definedName>
    <definedName name="YEAR___0" localSheetId="6">#REF!</definedName>
    <definedName name="YEAR___0" localSheetId="7">#REF!</definedName>
    <definedName name="YEAR___0" localSheetId="8">#REF!</definedName>
    <definedName name="YEAR___0" localSheetId="5">#REF!</definedName>
    <definedName name="YEAR___0">#REF!</definedName>
    <definedName name="YES">"#REF!"</definedName>
    <definedName name="YES_">"#REF!"</definedName>
    <definedName name="YES__">"#REF!"</definedName>
    <definedName name="yh" localSheetId="6" hidden="1">{"pl_t&amp;d",#N/A,FALSE,"p&amp;l_t&amp;D_01_02 (2)"}</definedName>
    <definedName name="yh" localSheetId="7" hidden="1">{"pl_t&amp;d",#N/A,FALSE,"p&amp;l_t&amp;D_01_02 (2)"}</definedName>
    <definedName name="yh" localSheetId="8" hidden="1">{"pl_t&amp;d",#N/A,FALSE,"p&amp;l_t&amp;D_01_02 (2)"}</definedName>
    <definedName name="yh" hidden="1">{"pl_t&amp;d",#N/A,FALSE,"p&amp;l_t&amp;D_01_02 (2)"}</definedName>
    <definedName name="yhfrg" localSheetId="6">#REF!</definedName>
    <definedName name="yhfrg" localSheetId="7">#REF!</definedName>
    <definedName name="yhfrg" localSheetId="8">#REF!</definedName>
    <definedName name="yhfrg" localSheetId="5">#REF!</definedName>
    <definedName name="yhfrg">#REF!</definedName>
    <definedName name="yhyh" localSheetId="6" hidden="1">{"'Sheet1'!$A$4386:$N$4591"}</definedName>
    <definedName name="yhyh" localSheetId="7" hidden="1">{"'Sheet1'!$A$4386:$N$4591"}</definedName>
    <definedName name="yhyh" localSheetId="8" hidden="1">{"'Sheet1'!$A$4386:$N$4591"}</definedName>
    <definedName name="yhyh" hidden="1">{"'Sheet1'!$A$4386:$N$4591"}</definedName>
    <definedName name="yjtyu" localSheetId="6">#REF!</definedName>
    <definedName name="yjtyu" localSheetId="7">#REF!</definedName>
    <definedName name="yjtyu" localSheetId="8">#REF!</definedName>
    <definedName name="yjtyu" localSheetId="5">#REF!</definedName>
    <definedName name="yjtyu">#REF!</definedName>
    <definedName name="yrryrytrryryrrrr" localSheetId="6" hidden="1">{"'Sheet1'!$A$4386:$N$4591"}</definedName>
    <definedName name="yrryrytrryryrrrr" localSheetId="7" hidden="1">{"'Sheet1'!$A$4386:$N$4591"}</definedName>
    <definedName name="yrryrytrryryrrrr" localSheetId="8" hidden="1">{"'Sheet1'!$A$4386:$N$4591"}</definedName>
    <definedName name="yrryrytrryryrrrr" hidden="1">{"'Sheet1'!$A$4386:$N$4591"}</definedName>
    <definedName name="yt" localSheetId="6" hidden="1">{"pl_t&amp;d",#N/A,FALSE,"p&amp;l_t&amp;D_01_02 (2)"}</definedName>
    <definedName name="yt" localSheetId="7" hidden="1">{"pl_t&amp;d",#N/A,FALSE,"p&amp;l_t&amp;D_01_02 (2)"}</definedName>
    <definedName name="yt" localSheetId="8" hidden="1">{"pl_t&amp;d",#N/A,FALSE,"p&amp;l_t&amp;D_01_02 (2)"}</definedName>
    <definedName name="yt" hidden="1">{"pl_t&amp;d",#N/A,FALSE,"p&amp;l_t&amp;D_01_02 (2)"}</definedName>
    <definedName name="ytdCurrInventories" localSheetId="7">'[57]S2_0 S2_1'!$E$25</definedName>
    <definedName name="ytdCurrInventories">'[58]S2_0 S2_1'!$E$25</definedName>
    <definedName name="ytdPreInventories" localSheetId="7">'[57]S2_0 S2_1'!$C$25</definedName>
    <definedName name="ytdPreInventories">'[58]S2_0 S2_1'!$C$25</definedName>
    <definedName name="yttryy" localSheetId="6">#REF!</definedName>
    <definedName name="yttryy" localSheetId="7">#REF!</definedName>
    <definedName name="yttryy" localSheetId="8">#REF!</definedName>
    <definedName name="yttryy" localSheetId="5">#REF!</definedName>
    <definedName name="yttryy">#REF!</definedName>
    <definedName name="yu" localSheetId="6">#REF!</definedName>
    <definedName name="yu" localSheetId="7">#REF!</definedName>
    <definedName name="yu" localSheetId="8">#REF!</definedName>
    <definedName name="yu" localSheetId="5">#REF!</definedName>
    <definedName name="yu">#REF!</definedName>
    <definedName name="yuoyuo78op" localSheetId="6">#REF!</definedName>
    <definedName name="yuoyuo78op" localSheetId="7">#REF!</definedName>
    <definedName name="yuoyuo78op" localSheetId="8">#REF!</definedName>
    <definedName name="yuoyuo78op" localSheetId="5">#REF!</definedName>
    <definedName name="yuoyuo78op">#REF!</definedName>
    <definedName name="yy" localSheetId="6" hidden="1">{"pl_t&amp;d",#N/A,FALSE,"p&amp;l_t&amp;D_01_02 (2)"}</definedName>
    <definedName name="yy" localSheetId="7" hidden="1">{"pl_t&amp;d",#N/A,FALSE,"p&amp;l_t&amp;D_01_02 (2)"}</definedName>
    <definedName name="yy" localSheetId="8" hidden="1">{"pl_t&amp;d",#N/A,FALSE,"p&amp;l_t&amp;D_01_02 (2)"}</definedName>
    <definedName name="yy" hidden="1">{"pl_t&amp;d",#N/A,FALSE,"p&amp;l_t&amp;D_01_02 (2)"}</definedName>
    <definedName name="yyyyy" localSheetId="6" hidden="1">#REF!</definedName>
    <definedName name="yyyyy" localSheetId="7" hidden="1">#REF!</definedName>
    <definedName name="yyyyy" localSheetId="8" hidden="1">#REF!</definedName>
    <definedName name="yyyyy" localSheetId="5" hidden="1">#REF!</definedName>
    <definedName name="yyyyy" hidden="1">#REF!</definedName>
    <definedName name="Z" localSheetId="6">#REF!</definedName>
    <definedName name="Z" localSheetId="7">#REF!</definedName>
    <definedName name="Z" localSheetId="8">#REF!</definedName>
    <definedName name="Z" localSheetId="5">#REF!</definedName>
    <definedName name="Z">#REF!</definedName>
    <definedName name="zfgha" localSheetId="6">#REF!</definedName>
    <definedName name="zfgha" localSheetId="7">#REF!</definedName>
    <definedName name="zfgha" localSheetId="8">#REF!</definedName>
    <definedName name="zfgha" localSheetId="5">#REF!</definedName>
    <definedName name="zfgha">#REF!</definedName>
    <definedName name="zxvfsdgers" localSheetId="6">#REF!</definedName>
    <definedName name="zxvfsdgers" localSheetId="7">#REF!</definedName>
    <definedName name="zxvfsdgers" localSheetId="8">#REF!</definedName>
    <definedName name="zxvfsdgers" localSheetId="5">#REF!</definedName>
    <definedName name="zxvfsdgers">#REF!</definedName>
    <definedName name="ZZ" localSheetId="6" hidden="1">{"form-D1",#N/A,FALSE,"FORM-D1";"form-D1_amt",#N/A,FALSE,"FORM-D1"}</definedName>
    <definedName name="ZZ" localSheetId="7" hidden="1">{"form-D1",#N/A,FALSE,"FORM-D1";"form-D1_amt",#N/A,FALSE,"FORM-D1"}</definedName>
    <definedName name="ZZ" localSheetId="8" hidden="1">{"form-D1",#N/A,FALSE,"FORM-D1";"form-D1_amt",#N/A,FALSE,"FORM-D1"}</definedName>
    <definedName name="ZZ" hidden="1">{"form-D1",#N/A,FALSE,"FORM-D1";"form-D1_amt",#N/A,FALSE,"FORM-D1"}</definedName>
    <definedName name="zzzzzzzz" localSheetId="6" hidden="1">{"pl_t&amp;d",#N/A,FALSE,"p&amp;l_t&amp;D_01_02 (2)"}</definedName>
    <definedName name="zzzzzzzz" localSheetId="7" hidden="1">{"pl_t&amp;d",#N/A,FALSE,"p&amp;l_t&amp;D_01_02 (2)"}</definedName>
    <definedName name="zzzzzzzz" localSheetId="8" hidden="1">{"pl_t&amp;d",#N/A,FALSE,"p&amp;l_t&amp;D_01_02 (2)"}</definedName>
    <definedName name="zzzzzzzz" hidden="1">{"pl_t&amp;d",#N/A,FALSE,"p&amp;l_t&amp;D_01_02 (2)"}</definedName>
  </definedNames>
  <calcPr calcId="152511"/>
</workbook>
</file>

<file path=xl/calcChain.xml><?xml version="1.0" encoding="utf-8"?>
<calcChain xmlns="http://schemas.openxmlformats.org/spreadsheetml/2006/main">
  <c r="S8" i="32" l="1"/>
  <c r="S7" i="32"/>
  <c r="R6" i="32"/>
  <c r="S5" i="32"/>
  <c r="F19" i="15" l="1"/>
  <c r="F18" i="15"/>
  <c r="F17" i="15"/>
  <c r="D99" i="15" l="1"/>
  <c r="E99" i="15" s="1"/>
  <c r="D98" i="15"/>
  <c r="D97" i="15"/>
  <c r="O192" i="16"/>
  <c r="I318" i="29" l="1"/>
  <c r="M7" i="31" l="1"/>
  <c r="N7" i="31"/>
  <c r="Q7" i="31"/>
  <c r="F90" i="16"/>
  <c r="Q8" i="31" l="1"/>
  <c r="Q9" i="31"/>
  <c r="Q10" i="31"/>
  <c r="Q6" i="31"/>
  <c r="N9" i="31"/>
  <c r="N8" i="31"/>
  <c r="N6" i="31"/>
  <c r="H11" i="31"/>
  <c r="G11" i="31"/>
  <c r="E11" i="31"/>
  <c r="D11" i="31"/>
  <c r="I7" i="31"/>
  <c r="I8" i="31"/>
  <c r="I9" i="31"/>
  <c r="I10" i="31"/>
  <c r="I6" i="31"/>
  <c r="I11" i="31" s="1"/>
  <c r="P11" i="31" l="1"/>
  <c r="O11" i="31"/>
  <c r="F10" i="31"/>
  <c r="F9" i="31"/>
  <c r="F8" i="31"/>
  <c r="Q11" i="31"/>
  <c r="F7" i="31"/>
  <c r="F6" i="31"/>
  <c r="F11" i="31" l="1"/>
  <c r="N11" i="31"/>
  <c r="R774" i="23" l="1"/>
  <c r="N212" i="16" l="1"/>
  <c r="W212" i="16" l="1"/>
  <c r="V212" i="16"/>
  <c r="P213" i="16"/>
  <c r="O216" i="16"/>
  <c r="O215" i="16"/>
  <c r="O214" i="16"/>
  <c r="O213" i="16"/>
  <c r="O212" i="16"/>
  <c r="K213" i="16"/>
  <c r="J216" i="16"/>
  <c r="J215" i="16"/>
  <c r="J214" i="16"/>
  <c r="J213" i="16"/>
  <c r="J212" i="16"/>
  <c r="G213" i="16"/>
  <c r="F216" i="16"/>
  <c r="F215" i="16"/>
  <c r="F214" i="16"/>
  <c r="F213" i="16"/>
  <c r="H213" i="16" s="1"/>
  <c r="F212" i="16"/>
  <c r="X206" i="16"/>
  <c r="Q210" i="16"/>
  <c r="Q209" i="16"/>
  <c r="Q208" i="16"/>
  <c r="Q207" i="16"/>
  <c r="Q206" i="16"/>
  <c r="L210" i="16"/>
  <c r="L209" i="16"/>
  <c r="L208" i="16"/>
  <c r="L207" i="16"/>
  <c r="L206" i="16"/>
  <c r="L211" i="16" s="1"/>
  <c r="H210" i="16"/>
  <c r="H209" i="16"/>
  <c r="H208" i="16"/>
  <c r="H207" i="16"/>
  <c r="H206" i="16"/>
  <c r="G211" i="16"/>
  <c r="F211" i="16"/>
  <c r="W211" i="16"/>
  <c r="V211" i="16"/>
  <c r="P211" i="16"/>
  <c r="O211" i="16"/>
  <c r="N211" i="16"/>
  <c r="K211" i="16"/>
  <c r="J211" i="16"/>
  <c r="Q211" i="16" l="1"/>
  <c r="S206" i="16" s="1"/>
  <c r="X211" i="16"/>
  <c r="Y206" i="16"/>
  <c r="Y211" i="16" s="1"/>
  <c r="L213" i="16"/>
  <c r="F217" i="16"/>
  <c r="H211" i="16"/>
  <c r="T206" i="16" l="1"/>
  <c r="T211" i="16" s="1"/>
  <c r="S211" i="16"/>
  <c r="D5" i="10"/>
  <c r="P177" i="16" l="1"/>
  <c r="P45" i="16"/>
  <c r="P93" i="16"/>
  <c r="D85" i="15" l="1"/>
  <c r="D77" i="15"/>
  <c r="V176" i="16" l="1"/>
  <c r="P199" i="16" l="1"/>
  <c r="O199" i="16"/>
  <c r="P205" i="16"/>
  <c r="O205" i="16"/>
  <c r="Q198" i="16"/>
  <c r="Q197" i="16"/>
  <c r="Q196" i="16"/>
  <c r="Q195" i="16"/>
  <c r="Q194" i="16"/>
  <c r="Q205" i="16" l="1"/>
  <c r="R207" i="16" s="1"/>
  <c r="Q199" i="16"/>
  <c r="R209" i="16"/>
  <c r="R208" i="16"/>
  <c r="R210" i="16"/>
  <c r="N176" i="16"/>
  <c r="N181" i="16" s="1"/>
  <c r="R206" i="16" l="1"/>
  <c r="W176" i="16"/>
  <c r="O180" i="16"/>
  <c r="O179" i="16"/>
  <c r="O178" i="16"/>
  <c r="O177" i="16"/>
  <c r="O176" i="16"/>
  <c r="J177" i="16"/>
  <c r="L177" i="16" s="1"/>
  <c r="K177" i="16"/>
  <c r="J180" i="16"/>
  <c r="L180" i="16" s="1"/>
  <c r="J179" i="16"/>
  <c r="L179" i="16" s="1"/>
  <c r="J178" i="16"/>
  <c r="L178" i="16" s="1"/>
  <c r="J176" i="16"/>
  <c r="L176" i="16" s="1"/>
  <c r="G180" i="16"/>
  <c r="G179" i="16"/>
  <c r="G178" i="16"/>
  <c r="G177" i="16"/>
  <c r="G176" i="16"/>
  <c r="F180" i="16"/>
  <c r="F179" i="16"/>
  <c r="F178" i="16"/>
  <c r="F177" i="16"/>
  <c r="F176" i="16"/>
  <c r="X164" i="16"/>
  <c r="P169" i="16"/>
  <c r="O169" i="16"/>
  <c r="N169" i="16"/>
  <c r="K169" i="16"/>
  <c r="J169" i="16"/>
  <c r="H165" i="16"/>
  <c r="H164" i="16"/>
  <c r="H168" i="16"/>
  <c r="H167" i="16"/>
  <c r="H166" i="16"/>
  <c r="Q168" i="16"/>
  <c r="Q167" i="16"/>
  <c r="Q166" i="16"/>
  <c r="Q165" i="16"/>
  <c r="Q164" i="16"/>
  <c r="L168" i="16"/>
  <c r="L167" i="16"/>
  <c r="L166" i="16"/>
  <c r="L165" i="16"/>
  <c r="L164" i="16"/>
  <c r="W169" i="16"/>
  <c r="V169" i="16"/>
  <c r="G169" i="16"/>
  <c r="F169" i="16"/>
  <c r="L169" i="16" l="1"/>
  <c r="H176" i="16"/>
  <c r="H178" i="16"/>
  <c r="H180" i="16"/>
  <c r="H177" i="16"/>
  <c r="X169" i="16"/>
  <c r="Q169" i="16"/>
  <c r="S164" i="16" s="1"/>
  <c r="H179" i="16"/>
  <c r="H169" i="16"/>
  <c r="Y164" i="16"/>
  <c r="Y169" i="16" s="1"/>
  <c r="T164" i="16" l="1"/>
  <c r="T169" i="16" s="1"/>
  <c r="S169" i="16"/>
  <c r="D71" i="15" l="1"/>
  <c r="D59" i="15" l="1"/>
  <c r="D49" i="15"/>
  <c r="D38" i="15"/>
  <c r="D39" i="15" s="1"/>
  <c r="D50" i="15" l="1"/>
  <c r="D60" i="15" s="1"/>
  <c r="C103" i="15" s="1"/>
  <c r="V44" i="16"/>
  <c r="V79" i="16" l="1"/>
  <c r="W67" i="16"/>
  <c r="W205" i="16"/>
  <c r="V205" i="16"/>
  <c r="W199" i="16"/>
  <c r="V199" i="16"/>
  <c r="W193" i="16"/>
  <c r="V193" i="16"/>
  <c r="W187" i="16"/>
  <c r="V187" i="16"/>
  <c r="W175" i="16"/>
  <c r="V175" i="16"/>
  <c r="W163" i="16"/>
  <c r="V163" i="16"/>
  <c r="W157" i="16"/>
  <c r="V157" i="16"/>
  <c r="W151" i="16"/>
  <c r="V151" i="16"/>
  <c r="W145" i="16"/>
  <c r="V145" i="16"/>
  <c r="W133" i="16"/>
  <c r="V133" i="16"/>
  <c r="W127" i="16"/>
  <c r="V127" i="16"/>
  <c r="W121" i="16"/>
  <c r="V121" i="16"/>
  <c r="W115" i="16"/>
  <c r="V115" i="16"/>
  <c r="W109" i="16"/>
  <c r="V109" i="16"/>
  <c r="W103" i="16"/>
  <c r="V103" i="16"/>
  <c r="W91" i="16"/>
  <c r="V91" i="16"/>
  <c r="W85" i="16"/>
  <c r="V85" i="16"/>
  <c r="W79" i="16"/>
  <c r="W73" i="16"/>
  <c r="V73" i="16"/>
  <c r="V67" i="16"/>
  <c r="W61" i="16"/>
  <c r="V61" i="16"/>
  <c r="W55" i="16"/>
  <c r="V55" i="16"/>
  <c r="W43" i="16"/>
  <c r="V43" i="16"/>
  <c r="W37" i="16"/>
  <c r="V37" i="16"/>
  <c r="W31" i="16"/>
  <c r="V31" i="16"/>
  <c r="W25" i="16"/>
  <c r="V25" i="16"/>
  <c r="W19" i="16"/>
  <c r="V19" i="16"/>
  <c r="W13" i="16"/>
  <c r="V13" i="16"/>
  <c r="R24" i="23" l="1"/>
  <c r="D93" i="15" l="1"/>
  <c r="D79" i="15"/>
  <c r="C93" i="15" l="1"/>
  <c r="E93" i="15" s="1"/>
  <c r="X200" i="16"/>
  <c r="X194" i="16"/>
  <c r="X188" i="16"/>
  <c r="X182" i="16"/>
  <c r="X170" i="16"/>
  <c r="X158" i="16"/>
  <c r="X152" i="16"/>
  <c r="X146" i="16"/>
  <c r="X140" i="16"/>
  <c r="X128" i="16"/>
  <c r="X122" i="16"/>
  <c r="X116" i="16"/>
  <c r="X110" i="16"/>
  <c r="X104" i="16"/>
  <c r="X98" i="16"/>
  <c r="X86" i="16"/>
  <c r="X80" i="16"/>
  <c r="X74" i="16"/>
  <c r="X68" i="16"/>
  <c r="X62" i="16"/>
  <c r="X56" i="16"/>
  <c r="X50" i="16"/>
  <c r="X38" i="16"/>
  <c r="X32" i="16"/>
  <c r="X26" i="16"/>
  <c r="X20" i="16"/>
  <c r="X14" i="16"/>
  <c r="X8" i="16"/>
  <c r="O91" i="16"/>
  <c r="K217" i="16" l="1"/>
  <c r="S774" i="23" l="1"/>
  <c r="R25" i="23"/>
  <c r="R23" i="23"/>
  <c r="R775" i="23" l="1"/>
  <c r="R10" i="23" s="1"/>
  <c r="F16" i="15"/>
  <c r="E98" i="15" l="1"/>
  <c r="E97" i="15"/>
  <c r="E96" i="15"/>
  <c r="E20" i="15" l="1"/>
  <c r="F20" i="15" s="1"/>
  <c r="D16" i="15"/>
  <c r="E16" i="15"/>
  <c r="C16" i="15"/>
  <c r="P217" i="16"/>
  <c r="X212" i="16" l="1"/>
  <c r="H182" i="16" l="1"/>
  <c r="P193" i="16"/>
  <c r="O193" i="16"/>
  <c r="P187" i="16"/>
  <c r="O187" i="16"/>
  <c r="P175" i="16"/>
  <c r="O175" i="16"/>
  <c r="P163" i="16"/>
  <c r="O163" i="16"/>
  <c r="P157" i="16"/>
  <c r="O157" i="16"/>
  <c r="P151" i="16"/>
  <c r="O151" i="16"/>
  <c r="P145" i="16"/>
  <c r="O145" i="16"/>
  <c r="P133" i="16"/>
  <c r="O133" i="16"/>
  <c r="P127" i="16"/>
  <c r="O127" i="16"/>
  <c r="P121" i="16"/>
  <c r="O121" i="16"/>
  <c r="P115" i="16"/>
  <c r="O115" i="16"/>
  <c r="P109" i="16"/>
  <c r="O109" i="16"/>
  <c r="P103" i="16"/>
  <c r="O103" i="16"/>
  <c r="P91" i="16"/>
  <c r="P85" i="16"/>
  <c r="O85" i="16"/>
  <c r="P79" i="16"/>
  <c r="O79" i="16"/>
  <c r="P73" i="16"/>
  <c r="O73" i="16"/>
  <c r="P67" i="16"/>
  <c r="O67" i="16"/>
  <c r="P61" i="16"/>
  <c r="O61" i="16"/>
  <c r="P55" i="16"/>
  <c r="O55" i="16"/>
  <c r="P43" i="16"/>
  <c r="O43" i="16"/>
  <c r="P37" i="16"/>
  <c r="O37" i="16"/>
  <c r="P31" i="16"/>
  <c r="O31" i="16"/>
  <c r="P25" i="16"/>
  <c r="O25" i="16"/>
  <c r="P19" i="16"/>
  <c r="O19" i="16"/>
  <c r="P13" i="16"/>
  <c r="O13" i="16"/>
  <c r="O217" i="16" l="1"/>
  <c r="O181" i="16"/>
  <c r="P181" i="16"/>
  <c r="P216" i="16"/>
  <c r="K216" i="16"/>
  <c r="L216" i="16" s="1"/>
  <c r="G216" i="16"/>
  <c r="H216" i="16" s="1"/>
  <c r="P215" i="16"/>
  <c r="K215" i="16"/>
  <c r="L215" i="16" s="1"/>
  <c r="G215" i="16"/>
  <c r="H215" i="16" s="1"/>
  <c r="P214" i="16"/>
  <c r="K214" i="16"/>
  <c r="L214" i="16" s="1"/>
  <c r="G214" i="16"/>
  <c r="H214" i="16" s="1"/>
  <c r="W217" i="16"/>
  <c r="P212" i="16"/>
  <c r="N217" i="16"/>
  <c r="K212" i="16"/>
  <c r="L212" i="16" s="1"/>
  <c r="G212" i="16"/>
  <c r="H212" i="16" s="1"/>
  <c r="N205" i="16"/>
  <c r="K205" i="16"/>
  <c r="J205" i="16"/>
  <c r="G205" i="16"/>
  <c r="F205" i="16"/>
  <c r="Q204" i="16"/>
  <c r="L204" i="16"/>
  <c r="H204" i="16"/>
  <c r="Q203" i="16"/>
  <c r="L203" i="16"/>
  <c r="H203" i="16"/>
  <c r="Q202" i="16"/>
  <c r="L202" i="16"/>
  <c r="H202" i="16"/>
  <c r="Q201" i="16"/>
  <c r="L201" i="16"/>
  <c r="H201" i="16"/>
  <c r="Q200" i="16"/>
  <c r="L200" i="16"/>
  <c r="H200" i="16"/>
  <c r="N199" i="16"/>
  <c r="K199" i="16"/>
  <c r="J199" i="16"/>
  <c r="G199" i="16"/>
  <c r="F199" i="16"/>
  <c r="L198" i="16"/>
  <c r="H198" i="16"/>
  <c r="L197" i="16"/>
  <c r="H197" i="16"/>
  <c r="L196" i="16"/>
  <c r="H196" i="16"/>
  <c r="L195" i="16"/>
  <c r="H195" i="16"/>
  <c r="L194" i="16"/>
  <c r="H194" i="16"/>
  <c r="N193" i="16"/>
  <c r="K193" i="16"/>
  <c r="J193" i="16"/>
  <c r="G193" i="16"/>
  <c r="F193" i="16"/>
  <c r="Q192" i="16"/>
  <c r="L192" i="16"/>
  <c r="H192" i="16"/>
  <c r="Q191" i="16"/>
  <c r="L191" i="16"/>
  <c r="H191" i="16"/>
  <c r="Q190" i="16"/>
  <c r="L190" i="16"/>
  <c r="H190" i="16"/>
  <c r="Q189" i="16"/>
  <c r="L189" i="16"/>
  <c r="H189" i="16"/>
  <c r="Q188" i="16"/>
  <c r="L188" i="16"/>
  <c r="H188" i="16"/>
  <c r="Q187" i="16"/>
  <c r="N187" i="16"/>
  <c r="K187" i="16"/>
  <c r="J187" i="16"/>
  <c r="G187" i="16"/>
  <c r="F187" i="16"/>
  <c r="Q186" i="16"/>
  <c r="L186" i="16"/>
  <c r="H186" i="16"/>
  <c r="Q185" i="16"/>
  <c r="L185" i="16"/>
  <c r="H185" i="16"/>
  <c r="Q184" i="16"/>
  <c r="Q214" i="16" s="1"/>
  <c r="L184" i="16"/>
  <c r="H184" i="16"/>
  <c r="Q183" i="16"/>
  <c r="L183" i="16"/>
  <c r="H183" i="16"/>
  <c r="Q182" i="16"/>
  <c r="Q212" i="16" s="1"/>
  <c r="L182" i="16"/>
  <c r="P180" i="16"/>
  <c r="K180" i="16"/>
  <c r="P179" i="16"/>
  <c r="K179" i="16"/>
  <c r="P178" i="16"/>
  <c r="K178" i="16"/>
  <c r="V181" i="16"/>
  <c r="P176" i="16"/>
  <c r="K176" i="16"/>
  <c r="X175" i="16"/>
  <c r="Q175" i="16"/>
  <c r="N175" i="16"/>
  <c r="K175" i="16"/>
  <c r="J175" i="16"/>
  <c r="G175" i="16"/>
  <c r="F175" i="16"/>
  <c r="Q174" i="16"/>
  <c r="L174" i="16"/>
  <c r="H174" i="16"/>
  <c r="Q173" i="16"/>
  <c r="L173" i="16"/>
  <c r="H173" i="16"/>
  <c r="Q172" i="16"/>
  <c r="L172" i="16"/>
  <c r="H172" i="16"/>
  <c r="Q171" i="16"/>
  <c r="L171" i="16"/>
  <c r="H171" i="16"/>
  <c r="Q170" i="16"/>
  <c r="L170" i="16"/>
  <c r="H170" i="16"/>
  <c r="Q163" i="16"/>
  <c r="N163" i="16"/>
  <c r="K163" i="16"/>
  <c r="J163" i="16"/>
  <c r="G163" i="16"/>
  <c r="F163" i="16"/>
  <c r="Q162" i="16"/>
  <c r="L162" i="16"/>
  <c r="H162" i="16"/>
  <c r="Q161" i="16"/>
  <c r="L161" i="16"/>
  <c r="H161" i="16"/>
  <c r="Q160" i="16"/>
  <c r="L160" i="16"/>
  <c r="H160" i="16"/>
  <c r="Q159" i="16"/>
  <c r="L159" i="16"/>
  <c r="H159" i="16"/>
  <c r="Q158" i="16"/>
  <c r="L158" i="16"/>
  <c r="H158" i="16"/>
  <c r="Q157" i="16"/>
  <c r="N157" i="16"/>
  <c r="K157" i="16"/>
  <c r="J157" i="16"/>
  <c r="G157" i="16"/>
  <c r="F157" i="16"/>
  <c r="Q156" i="16"/>
  <c r="L156" i="16"/>
  <c r="H156" i="16"/>
  <c r="Q155" i="16"/>
  <c r="L155" i="16"/>
  <c r="H155" i="16"/>
  <c r="Q154" i="16"/>
  <c r="R154" i="16" s="1"/>
  <c r="L154" i="16"/>
  <c r="H154" i="16"/>
  <c r="Q153" i="16"/>
  <c r="L153" i="16"/>
  <c r="H153" i="16"/>
  <c r="Q152" i="16"/>
  <c r="L152" i="16"/>
  <c r="H152" i="16"/>
  <c r="N151" i="16"/>
  <c r="K151" i="16"/>
  <c r="J151" i="16"/>
  <c r="G151" i="16"/>
  <c r="F151" i="16"/>
  <c r="Q150" i="16"/>
  <c r="L150" i="16"/>
  <c r="H150" i="16"/>
  <c r="Q149" i="16"/>
  <c r="L149" i="16"/>
  <c r="H149" i="16"/>
  <c r="Q148" i="16"/>
  <c r="L148" i="16"/>
  <c r="H148" i="16"/>
  <c r="Q147" i="16"/>
  <c r="L147" i="16"/>
  <c r="H147" i="16"/>
  <c r="Q146" i="16"/>
  <c r="L146" i="16"/>
  <c r="H146" i="16"/>
  <c r="Q145" i="16"/>
  <c r="N145" i="16"/>
  <c r="K145" i="16"/>
  <c r="J145" i="16"/>
  <c r="G145" i="16"/>
  <c r="F145" i="16"/>
  <c r="Q144" i="16"/>
  <c r="L144" i="16"/>
  <c r="H144" i="16"/>
  <c r="Q143" i="16"/>
  <c r="L143" i="16"/>
  <c r="H143" i="16"/>
  <c r="Q142" i="16"/>
  <c r="L142" i="16"/>
  <c r="H142" i="16"/>
  <c r="Q141" i="16"/>
  <c r="L141" i="16"/>
  <c r="H141" i="16"/>
  <c r="Q140" i="16"/>
  <c r="L140" i="16"/>
  <c r="H140" i="16"/>
  <c r="P139" i="16"/>
  <c r="O139" i="16"/>
  <c r="P138" i="16"/>
  <c r="O138" i="16"/>
  <c r="K138" i="16"/>
  <c r="J138" i="16"/>
  <c r="G138" i="16"/>
  <c r="F138" i="16"/>
  <c r="P137" i="16"/>
  <c r="O137" i="16"/>
  <c r="K137" i="16"/>
  <c r="J137" i="16"/>
  <c r="G137" i="16"/>
  <c r="F137" i="16"/>
  <c r="P136" i="16"/>
  <c r="O136" i="16"/>
  <c r="K136" i="16"/>
  <c r="J136" i="16"/>
  <c r="G136" i="16"/>
  <c r="F136" i="16"/>
  <c r="P135" i="16"/>
  <c r="P219" i="16" s="1"/>
  <c r="O135" i="16"/>
  <c r="K135" i="16"/>
  <c r="J135" i="16"/>
  <c r="G135" i="16"/>
  <c r="F135" i="16"/>
  <c r="W134" i="16"/>
  <c r="V134" i="16"/>
  <c r="V139" i="16" s="1"/>
  <c r="P134" i="16"/>
  <c r="O134" i="16"/>
  <c r="N134" i="16"/>
  <c r="N139" i="16" s="1"/>
  <c r="K134" i="16"/>
  <c r="J134" i="16"/>
  <c r="G134" i="16"/>
  <c r="F134" i="16"/>
  <c r="Q133" i="16"/>
  <c r="N133" i="16"/>
  <c r="K133" i="16"/>
  <c r="J133" i="16"/>
  <c r="G133" i="16"/>
  <c r="F133" i="16"/>
  <c r="Q132" i="16"/>
  <c r="L132" i="16"/>
  <c r="H132" i="16"/>
  <c r="Q131" i="16"/>
  <c r="L131" i="16"/>
  <c r="H131" i="16"/>
  <c r="Q130" i="16"/>
  <c r="L130" i="16"/>
  <c r="H130" i="16"/>
  <c r="Q129" i="16"/>
  <c r="L129" i="16"/>
  <c r="H129" i="16"/>
  <c r="Q128" i="16"/>
  <c r="L128" i="16"/>
  <c r="H128" i="16"/>
  <c r="X127" i="16"/>
  <c r="Q127" i="16"/>
  <c r="N127" i="16"/>
  <c r="K127" i="16"/>
  <c r="J127" i="16"/>
  <c r="G127" i="16"/>
  <c r="F127" i="16"/>
  <c r="Q126" i="16"/>
  <c r="L126" i="16"/>
  <c r="H126" i="16"/>
  <c r="Q125" i="16"/>
  <c r="L125" i="16"/>
  <c r="H125" i="16"/>
  <c r="Q124" i="16"/>
  <c r="L124" i="16"/>
  <c r="H124" i="16"/>
  <c r="Q123" i="16"/>
  <c r="L123" i="16"/>
  <c r="H123" i="16"/>
  <c r="Q122" i="16"/>
  <c r="L122" i="16"/>
  <c r="H122" i="16"/>
  <c r="Q121" i="16"/>
  <c r="N121" i="16"/>
  <c r="K121" i="16"/>
  <c r="J121" i="16"/>
  <c r="G121" i="16"/>
  <c r="F121" i="16"/>
  <c r="Q120" i="16"/>
  <c r="L120" i="16"/>
  <c r="H120" i="16"/>
  <c r="Q119" i="16"/>
  <c r="L119" i="16"/>
  <c r="H119" i="16"/>
  <c r="Q118" i="16"/>
  <c r="L118" i="16"/>
  <c r="H118" i="16"/>
  <c r="Q117" i="16"/>
  <c r="L117" i="16"/>
  <c r="H117" i="16"/>
  <c r="Q116" i="16"/>
  <c r="L116" i="16"/>
  <c r="H116" i="16"/>
  <c r="X115" i="16"/>
  <c r="Q115" i="16"/>
  <c r="N115" i="16"/>
  <c r="K115" i="16"/>
  <c r="J115" i="16"/>
  <c r="G115" i="16"/>
  <c r="F115" i="16"/>
  <c r="Q114" i="16"/>
  <c r="L114" i="16"/>
  <c r="H114" i="16"/>
  <c r="Q113" i="16"/>
  <c r="L113" i="16"/>
  <c r="H113" i="16"/>
  <c r="Q112" i="16"/>
  <c r="L112" i="16"/>
  <c r="H112" i="16"/>
  <c r="Q111" i="16"/>
  <c r="L111" i="16"/>
  <c r="H111" i="16"/>
  <c r="Q110" i="16"/>
  <c r="L110" i="16"/>
  <c r="H110" i="16"/>
  <c r="Q109" i="16"/>
  <c r="N109" i="16"/>
  <c r="K109" i="16"/>
  <c r="J109" i="16"/>
  <c r="G109" i="16"/>
  <c r="F109" i="16"/>
  <c r="Q108" i="16"/>
  <c r="L108" i="16"/>
  <c r="H108" i="16"/>
  <c r="Q107" i="16"/>
  <c r="L107" i="16"/>
  <c r="H107" i="16"/>
  <c r="Q106" i="16"/>
  <c r="L106" i="16"/>
  <c r="H106" i="16"/>
  <c r="Q105" i="16"/>
  <c r="L105" i="16"/>
  <c r="H105" i="16"/>
  <c r="Q104" i="16"/>
  <c r="L104" i="16"/>
  <c r="H104" i="16"/>
  <c r="Q103" i="16"/>
  <c r="N103" i="16"/>
  <c r="K103" i="16"/>
  <c r="J103" i="16"/>
  <c r="G103" i="16"/>
  <c r="F103" i="16"/>
  <c r="Q102" i="16"/>
  <c r="L102" i="16"/>
  <c r="H102" i="16"/>
  <c r="Q101" i="16"/>
  <c r="L101" i="16"/>
  <c r="H101" i="16"/>
  <c r="Q100" i="16"/>
  <c r="L100" i="16"/>
  <c r="H100" i="16"/>
  <c r="Q99" i="16"/>
  <c r="L99" i="16"/>
  <c r="H99" i="16"/>
  <c r="Q98" i="16"/>
  <c r="L98" i="16"/>
  <c r="H98" i="16"/>
  <c r="P97" i="16"/>
  <c r="O97" i="16"/>
  <c r="P96" i="16"/>
  <c r="O96" i="16"/>
  <c r="K96" i="16"/>
  <c r="J96" i="16"/>
  <c r="G96" i="16"/>
  <c r="F96" i="16"/>
  <c r="P95" i="16"/>
  <c r="O95" i="16"/>
  <c r="K95" i="16"/>
  <c r="J95" i="16"/>
  <c r="G95" i="16"/>
  <c r="F95" i="16"/>
  <c r="P94" i="16"/>
  <c r="O94" i="16"/>
  <c r="K94" i="16"/>
  <c r="J94" i="16"/>
  <c r="G94" i="16"/>
  <c r="F94" i="16"/>
  <c r="O93" i="16"/>
  <c r="K93" i="16"/>
  <c r="J93" i="16"/>
  <c r="G93" i="16"/>
  <c r="F93" i="16"/>
  <c r="W92" i="16"/>
  <c r="V92" i="16"/>
  <c r="V97" i="16" s="1"/>
  <c r="P92" i="16"/>
  <c r="O92" i="16"/>
  <c r="N92" i="16"/>
  <c r="K92" i="16"/>
  <c r="J92" i="16"/>
  <c r="G92" i="16"/>
  <c r="F92" i="16"/>
  <c r="X91" i="16"/>
  <c r="Q91" i="16"/>
  <c r="N91" i="16"/>
  <c r="K91" i="16"/>
  <c r="J91" i="16"/>
  <c r="G91" i="16"/>
  <c r="F91" i="16"/>
  <c r="Q90" i="16"/>
  <c r="L90" i="16"/>
  <c r="H90" i="16"/>
  <c r="Q89" i="16"/>
  <c r="L89" i="16"/>
  <c r="H89" i="16"/>
  <c r="Q88" i="16"/>
  <c r="R88" i="16" s="1"/>
  <c r="L88" i="16"/>
  <c r="H88" i="16"/>
  <c r="Q87" i="16"/>
  <c r="L87" i="16"/>
  <c r="H87" i="16"/>
  <c r="Q86" i="16"/>
  <c r="L86" i="16"/>
  <c r="H86" i="16"/>
  <c r="Q85" i="16"/>
  <c r="N85" i="16"/>
  <c r="K85" i="16"/>
  <c r="J85" i="16"/>
  <c r="G85" i="16"/>
  <c r="F85" i="16"/>
  <c r="Q84" i="16"/>
  <c r="L84" i="16"/>
  <c r="H84" i="16"/>
  <c r="Q83" i="16"/>
  <c r="L83" i="16"/>
  <c r="H83" i="16"/>
  <c r="Q82" i="16"/>
  <c r="L82" i="16"/>
  <c r="H82" i="16"/>
  <c r="Q81" i="16"/>
  <c r="L81" i="16"/>
  <c r="H81" i="16"/>
  <c r="Q80" i="16"/>
  <c r="L80" i="16"/>
  <c r="H80" i="16"/>
  <c r="X79" i="16"/>
  <c r="Q79" i="16"/>
  <c r="N79" i="16"/>
  <c r="K79" i="16"/>
  <c r="J79" i="16"/>
  <c r="G79" i="16"/>
  <c r="F79" i="16"/>
  <c r="Q78" i="16"/>
  <c r="L78" i="16"/>
  <c r="H78" i="16"/>
  <c r="Q77" i="16"/>
  <c r="L77" i="16"/>
  <c r="H77" i="16"/>
  <c r="Q76" i="16"/>
  <c r="R76" i="16" s="1"/>
  <c r="L76" i="16"/>
  <c r="H76" i="16"/>
  <c r="Q75" i="16"/>
  <c r="L75" i="16"/>
  <c r="H75" i="16"/>
  <c r="Q74" i="16"/>
  <c r="L74" i="16"/>
  <c r="H74" i="16"/>
  <c r="Q73" i="16"/>
  <c r="N73" i="16"/>
  <c r="K73" i="16"/>
  <c r="J73" i="16"/>
  <c r="G73" i="16"/>
  <c r="F73" i="16"/>
  <c r="Q72" i="16"/>
  <c r="L72" i="16"/>
  <c r="H72" i="16"/>
  <c r="Q71" i="16"/>
  <c r="L71" i="16"/>
  <c r="H71" i="16"/>
  <c r="Q70" i="16"/>
  <c r="L70" i="16"/>
  <c r="H70" i="16"/>
  <c r="Q69" i="16"/>
  <c r="L69" i="16"/>
  <c r="H69" i="16"/>
  <c r="Q68" i="16"/>
  <c r="L68" i="16"/>
  <c r="H68" i="16"/>
  <c r="X67" i="16"/>
  <c r="Q67" i="16"/>
  <c r="N67" i="16"/>
  <c r="K67" i="16"/>
  <c r="J67" i="16"/>
  <c r="G67" i="16"/>
  <c r="F67" i="16"/>
  <c r="Q66" i="16"/>
  <c r="L66" i="16"/>
  <c r="H66" i="16"/>
  <c r="Q65" i="16"/>
  <c r="L65" i="16"/>
  <c r="H65" i="16"/>
  <c r="Q64" i="16"/>
  <c r="L64" i="16"/>
  <c r="H64" i="16"/>
  <c r="Q63" i="16"/>
  <c r="L63" i="16"/>
  <c r="H63" i="16"/>
  <c r="Q62" i="16"/>
  <c r="L62" i="16"/>
  <c r="H62" i="16"/>
  <c r="Q61" i="16"/>
  <c r="N61" i="16"/>
  <c r="K61" i="16"/>
  <c r="J61" i="16"/>
  <c r="G61" i="16"/>
  <c r="F61" i="16"/>
  <c r="Q60" i="16"/>
  <c r="L60" i="16"/>
  <c r="H60" i="16"/>
  <c r="Q59" i="16"/>
  <c r="L59" i="16"/>
  <c r="H59" i="16"/>
  <c r="Q58" i="16"/>
  <c r="L58" i="16"/>
  <c r="H58" i="16"/>
  <c r="Q57" i="16"/>
  <c r="L57" i="16"/>
  <c r="H57" i="16"/>
  <c r="Q56" i="16"/>
  <c r="L56" i="16"/>
  <c r="H56" i="16"/>
  <c r="X55" i="16"/>
  <c r="Q55" i="16"/>
  <c r="N55" i="16"/>
  <c r="K55" i="16"/>
  <c r="J55" i="16"/>
  <c r="G55" i="16"/>
  <c r="F55" i="16"/>
  <c r="Q54" i="16"/>
  <c r="L54" i="16"/>
  <c r="H54" i="16"/>
  <c r="Q53" i="16"/>
  <c r="L53" i="16"/>
  <c r="H53" i="16"/>
  <c r="Q52" i="16"/>
  <c r="L52" i="16"/>
  <c r="H52" i="16"/>
  <c r="Q51" i="16"/>
  <c r="L51" i="16"/>
  <c r="H51" i="16"/>
  <c r="Q50" i="16"/>
  <c r="L50" i="16"/>
  <c r="H50" i="16"/>
  <c r="P49" i="16"/>
  <c r="O49" i="16"/>
  <c r="P48" i="16"/>
  <c r="O48" i="16"/>
  <c r="K48" i="16"/>
  <c r="J48" i="16"/>
  <c r="G48" i="16"/>
  <c r="F48" i="16"/>
  <c r="P47" i="16"/>
  <c r="O47" i="16"/>
  <c r="K47" i="16"/>
  <c r="J47" i="16"/>
  <c r="G47" i="16"/>
  <c r="F47" i="16"/>
  <c r="P46" i="16"/>
  <c r="O46" i="16"/>
  <c r="K46" i="16"/>
  <c r="J46" i="16"/>
  <c r="G46" i="16"/>
  <c r="F46" i="16"/>
  <c r="O45" i="16"/>
  <c r="K45" i="16"/>
  <c r="J45" i="16"/>
  <c r="G45" i="16"/>
  <c r="F45" i="16"/>
  <c r="W44" i="16"/>
  <c r="P44" i="16"/>
  <c r="O44" i="16"/>
  <c r="K44" i="16"/>
  <c r="J44" i="16"/>
  <c r="G44" i="16"/>
  <c r="F44" i="16"/>
  <c r="Q43" i="16"/>
  <c r="N43" i="16"/>
  <c r="K43" i="16"/>
  <c r="J43" i="16"/>
  <c r="G43" i="16"/>
  <c r="F43" i="16"/>
  <c r="Q42" i="16"/>
  <c r="L42" i="16"/>
  <c r="H42" i="16"/>
  <c r="Q41" i="16"/>
  <c r="L41" i="16"/>
  <c r="H41" i="16"/>
  <c r="Q40" i="16"/>
  <c r="L40" i="16"/>
  <c r="H40" i="16"/>
  <c r="Q39" i="16"/>
  <c r="L39" i="16"/>
  <c r="H39" i="16"/>
  <c r="Q38" i="16"/>
  <c r="L38" i="16"/>
  <c r="H38" i="16"/>
  <c r="X37" i="16"/>
  <c r="Q37" i="16"/>
  <c r="N37" i="16"/>
  <c r="K37" i="16"/>
  <c r="J37" i="16"/>
  <c r="G37" i="16"/>
  <c r="F37" i="16"/>
  <c r="Q36" i="16"/>
  <c r="L36" i="16"/>
  <c r="H36" i="16"/>
  <c r="Q35" i="16"/>
  <c r="L35" i="16"/>
  <c r="H35" i="16"/>
  <c r="Q34" i="16"/>
  <c r="R34" i="16" s="1"/>
  <c r="L34" i="16"/>
  <c r="H34" i="16"/>
  <c r="Q33" i="16"/>
  <c r="L33" i="16"/>
  <c r="H33" i="16"/>
  <c r="Q32" i="16"/>
  <c r="L32" i="16"/>
  <c r="H32" i="16"/>
  <c r="Q31" i="16"/>
  <c r="N31" i="16"/>
  <c r="K31" i="16"/>
  <c r="J31" i="16"/>
  <c r="G31" i="16"/>
  <c r="F31" i="16"/>
  <c r="Q30" i="16"/>
  <c r="L30" i="16"/>
  <c r="H30" i="16"/>
  <c r="Q29" i="16"/>
  <c r="L29" i="16"/>
  <c r="H29" i="16"/>
  <c r="Q28" i="16"/>
  <c r="L28" i="16"/>
  <c r="H28" i="16"/>
  <c r="Q27" i="16"/>
  <c r="L27" i="16"/>
  <c r="H27" i="16"/>
  <c r="Q26" i="16"/>
  <c r="L26" i="16"/>
  <c r="H26" i="16"/>
  <c r="X25" i="16"/>
  <c r="Q25" i="16"/>
  <c r="N25" i="16"/>
  <c r="K25" i="16"/>
  <c r="J25" i="16"/>
  <c r="G25" i="16"/>
  <c r="F25" i="16"/>
  <c r="Q24" i="16"/>
  <c r="L24" i="16"/>
  <c r="H24" i="16"/>
  <c r="Q23" i="16"/>
  <c r="L23" i="16"/>
  <c r="H23" i="16"/>
  <c r="Q22" i="16"/>
  <c r="L22" i="16"/>
  <c r="H22" i="16"/>
  <c r="Q21" i="16"/>
  <c r="L21" i="16"/>
  <c r="H21" i="16"/>
  <c r="Q20" i="16"/>
  <c r="L20" i="16"/>
  <c r="H20" i="16"/>
  <c r="Q19" i="16"/>
  <c r="N19" i="16"/>
  <c r="K19" i="16"/>
  <c r="J19" i="16"/>
  <c r="G19" i="16"/>
  <c r="F19" i="16"/>
  <c r="Q18" i="16"/>
  <c r="L18" i="16"/>
  <c r="H18" i="16"/>
  <c r="Q17" i="16"/>
  <c r="L17" i="16"/>
  <c r="H17" i="16"/>
  <c r="Q16" i="16"/>
  <c r="L16" i="16"/>
  <c r="H16" i="16"/>
  <c r="Q15" i="16"/>
  <c r="L15" i="16"/>
  <c r="H15" i="16"/>
  <c r="Q14" i="16"/>
  <c r="L14" i="16"/>
  <c r="H14" i="16"/>
  <c r="A14" i="16"/>
  <c r="A20" i="16" s="1"/>
  <c r="A26" i="16" s="1"/>
  <c r="A32" i="16" s="1"/>
  <c r="A38" i="16" s="1"/>
  <c r="A50" i="16" s="1"/>
  <c r="A56" i="16" s="1"/>
  <c r="A62" i="16" s="1"/>
  <c r="A68" i="16" s="1"/>
  <c r="A74" i="16" s="1"/>
  <c r="A80" i="16" s="1"/>
  <c r="A86" i="16" s="1"/>
  <c r="A98" i="16" s="1"/>
  <c r="A104" i="16" s="1"/>
  <c r="A110" i="16" s="1"/>
  <c r="A116" i="16" s="1"/>
  <c r="A122" i="16" s="1"/>
  <c r="A128" i="16" s="1"/>
  <c r="A140" i="16" s="1"/>
  <c r="A146" i="16" s="1"/>
  <c r="A152" i="16" s="1"/>
  <c r="A158" i="16" s="1"/>
  <c r="Q13" i="16"/>
  <c r="N13" i="16"/>
  <c r="K13" i="16"/>
  <c r="J13" i="16"/>
  <c r="G13" i="16"/>
  <c r="F13" i="16"/>
  <c r="Q12" i="16"/>
  <c r="L12" i="16"/>
  <c r="H12" i="16"/>
  <c r="Q11" i="16"/>
  <c r="L11" i="16"/>
  <c r="H11" i="16"/>
  <c r="Q10" i="16"/>
  <c r="R10" i="16" s="1"/>
  <c r="L10" i="16"/>
  <c r="H10" i="16"/>
  <c r="Q9" i="16"/>
  <c r="L9" i="16"/>
  <c r="H9" i="16"/>
  <c r="Q8" i="16"/>
  <c r="L8" i="16"/>
  <c r="H8" i="16"/>
  <c r="A182" i="16" l="1"/>
  <c r="A188" i="16" s="1"/>
  <c r="A194" i="16" s="1"/>
  <c r="A200" i="16" s="1"/>
  <c r="A206" i="16" s="1"/>
  <c r="A164" i="16"/>
  <c r="Q176" i="16"/>
  <c r="Q213" i="16"/>
  <c r="Q215" i="16"/>
  <c r="Q216" i="16"/>
  <c r="J217" i="16"/>
  <c r="L217" i="16" s="1"/>
  <c r="G217" i="16"/>
  <c r="Q177" i="16"/>
  <c r="P223" i="16"/>
  <c r="R200" i="16"/>
  <c r="R202" i="16"/>
  <c r="J181" i="16"/>
  <c r="F181" i="16"/>
  <c r="G181" i="16"/>
  <c r="K181" i="16"/>
  <c r="R167" i="16"/>
  <c r="R165" i="16"/>
  <c r="R166" i="16"/>
  <c r="R168" i="16"/>
  <c r="R164" i="16"/>
  <c r="R11" i="16"/>
  <c r="S8" i="16"/>
  <c r="T8" i="16" s="1"/>
  <c r="T13" i="16" s="1"/>
  <c r="X199" i="16"/>
  <c r="X157" i="16"/>
  <c r="X103" i="16"/>
  <c r="W139" i="16"/>
  <c r="X139" i="16" s="1"/>
  <c r="X134" i="16"/>
  <c r="Y134" i="16" s="1"/>
  <c r="Y139" i="16" s="1"/>
  <c r="X13" i="16"/>
  <c r="X19" i="16"/>
  <c r="X31" i="16"/>
  <c r="X43" i="16"/>
  <c r="P218" i="16"/>
  <c r="X44" i="16"/>
  <c r="K220" i="16"/>
  <c r="G221" i="16"/>
  <c r="K222" i="16"/>
  <c r="X61" i="16"/>
  <c r="X73" i="16"/>
  <c r="X85" i="16"/>
  <c r="W97" i="16"/>
  <c r="X97" i="16" s="1"/>
  <c r="X92" i="16"/>
  <c r="X109" i="16"/>
  <c r="S116" i="16"/>
  <c r="T116" i="16" s="1"/>
  <c r="T121" i="16" s="1"/>
  <c r="X121" i="16"/>
  <c r="X133" i="16"/>
  <c r="X145" i="16"/>
  <c r="X151" i="16"/>
  <c r="X163" i="16"/>
  <c r="W181" i="16"/>
  <c r="X181" i="16" s="1"/>
  <c r="X176" i="16"/>
  <c r="Y176" i="16" s="1"/>
  <c r="Y181" i="16" s="1"/>
  <c r="X187" i="16"/>
  <c r="X193" i="16"/>
  <c r="X205" i="16"/>
  <c r="Y116" i="16"/>
  <c r="Y121" i="16" s="1"/>
  <c r="R172" i="16"/>
  <c r="R130" i="16"/>
  <c r="R128" i="16"/>
  <c r="R118" i="16"/>
  <c r="R117" i="16"/>
  <c r="R82" i="16"/>
  <c r="R8" i="16"/>
  <c r="R201" i="16"/>
  <c r="R204" i="16"/>
  <c r="L95" i="16"/>
  <c r="H199" i="16"/>
  <c r="I194" i="16" s="1"/>
  <c r="R152" i="16"/>
  <c r="R153" i="16"/>
  <c r="K218" i="16"/>
  <c r="O218" i="16"/>
  <c r="Y146" i="16"/>
  <c r="Y151" i="16" s="1"/>
  <c r="R155" i="16"/>
  <c r="R182" i="16"/>
  <c r="Y158" i="16"/>
  <c r="Y163" i="16" s="1"/>
  <c r="R68" i="16"/>
  <c r="R69" i="16"/>
  <c r="R75" i="16"/>
  <c r="R80" i="16"/>
  <c r="R81" i="16"/>
  <c r="R30" i="16"/>
  <c r="R42" i="16"/>
  <c r="R71" i="16"/>
  <c r="Y128" i="16"/>
  <c r="Y133" i="16" s="1"/>
  <c r="Y38" i="16"/>
  <c r="Y43" i="16" s="1"/>
  <c r="J97" i="16"/>
  <c r="L43" i="16"/>
  <c r="M40" i="16" s="1"/>
  <c r="J49" i="16"/>
  <c r="R50" i="16"/>
  <c r="L73" i="16"/>
  <c r="M68" i="16" s="1"/>
  <c r="R70" i="16"/>
  <c r="S68" i="16"/>
  <c r="S73" i="16" s="1"/>
  <c r="H79" i="16"/>
  <c r="I74" i="16" s="1"/>
  <c r="Y122" i="16"/>
  <c r="Y127" i="16" s="1"/>
  <c r="S152" i="16"/>
  <c r="T152" i="16" s="1"/>
  <c r="T157" i="16" s="1"/>
  <c r="H163" i="16"/>
  <c r="L151" i="16"/>
  <c r="M148" i="16" s="1"/>
  <c r="H109" i="16"/>
  <c r="I107" i="16" s="1"/>
  <c r="R122" i="16"/>
  <c r="R123" i="16"/>
  <c r="Y56" i="16"/>
  <c r="Y61" i="16" s="1"/>
  <c r="Y62" i="16"/>
  <c r="Y67" i="16" s="1"/>
  <c r="L199" i="16"/>
  <c r="M194" i="16" s="1"/>
  <c r="R197" i="16"/>
  <c r="K219" i="16"/>
  <c r="K221" i="16"/>
  <c r="G219" i="16"/>
  <c r="G223" i="16" s="1"/>
  <c r="G49" i="16"/>
  <c r="H157" i="16"/>
  <c r="I153" i="16" s="1"/>
  <c r="H133" i="16"/>
  <c r="I130" i="16" s="1"/>
  <c r="H127" i="16"/>
  <c r="I126" i="16" s="1"/>
  <c r="H115" i="16"/>
  <c r="I113" i="16" s="1"/>
  <c r="F97" i="16"/>
  <c r="H43" i="16"/>
  <c r="I40" i="16" s="1"/>
  <c r="R203" i="16"/>
  <c r="R170" i="16"/>
  <c r="R111" i="16"/>
  <c r="R112" i="16"/>
  <c r="R110" i="16"/>
  <c r="R113" i="16"/>
  <c r="R86" i="16"/>
  <c r="S86" i="16"/>
  <c r="S91" i="16" s="1"/>
  <c r="R83" i="16"/>
  <c r="S74" i="16"/>
  <c r="T74" i="16" s="1"/>
  <c r="T79" i="16" s="1"/>
  <c r="R52" i="16"/>
  <c r="R32" i="16"/>
  <c r="R33" i="16"/>
  <c r="R35" i="16"/>
  <c r="R26" i="16"/>
  <c r="S26" i="16"/>
  <c r="T26" i="16" s="1"/>
  <c r="T31" i="16" s="1"/>
  <c r="R186" i="16"/>
  <c r="Q179" i="16"/>
  <c r="R162" i="16"/>
  <c r="R144" i="16"/>
  <c r="R124" i="16"/>
  <c r="R74" i="16"/>
  <c r="R58" i="16"/>
  <c r="R23" i="16"/>
  <c r="R17" i="16"/>
  <c r="Y182" i="16"/>
  <c r="Y187" i="16" s="1"/>
  <c r="Y140" i="16"/>
  <c r="Y145" i="16" s="1"/>
  <c r="Y104" i="16"/>
  <c r="Y109" i="16" s="1"/>
  <c r="Y98" i="16"/>
  <c r="Y103" i="16" s="1"/>
  <c r="S32" i="16"/>
  <c r="T32" i="16" s="1"/>
  <c r="T37" i="16" s="1"/>
  <c r="N49" i="16"/>
  <c r="Y32" i="16"/>
  <c r="Y37" i="16" s="1"/>
  <c r="Y26" i="16"/>
  <c r="Y31" i="16" s="1"/>
  <c r="Y200" i="16"/>
  <c r="Y205" i="16" s="1"/>
  <c r="Y194" i="16"/>
  <c r="Y199" i="16" s="1"/>
  <c r="Y212" i="16"/>
  <c r="Y217" i="16" s="1"/>
  <c r="V217" i="16"/>
  <c r="X217" i="16" s="1"/>
  <c r="Y170" i="16"/>
  <c r="Y175" i="16" s="1"/>
  <c r="Y80" i="16"/>
  <c r="Y85" i="16" s="1"/>
  <c r="Y74" i="16"/>
  <c r="Y79" i="16" s="1"/>
  <c r="Y50" i="16"/>
  <c r="Y55" i="16" s="1"/>
  <c r="R106" i="16"/>
  <c r="R104" i="16"/>
  <c r="S104" i="16"/>
  <c r="S109" i="16" s="1"/>
  <c r="R99" i="16"/>
  <c r="R101" i="16"/>
  <c r="S98" i="16"/>
  <c r="T98" i="16" s="1"/>
  <c r="T103" i="16" s="1"/>
  <c r="R78" i="16"/>
  <c r="R77" i="16"/>
  <c r="R66" i="16"/>
  <c r="R64" i="16"/>
  <c r="R62" i="16"/>
  <c r="R59" i="16"/>
  <c r="R57" i="16"/>
  <c r="R60" i="16"/>
  <c r="R36" i="16"/>
  <c r="R27" i="16"/>
  <c r="R28" i="16"/>
  <c r="S200" i="16"/>
  <c r="R198" i="16"/>
  <c r="R194" i="16"/>
  <c r="R195" i="16"/>
  <c r="R196" i="16"/>
  <c r="S194" i="16"/>
  <c r="R184" i="16"/>
  <c r="R174" i="16"/>
  <c r="R173" i="16"/>
  <c r="R158" i="16"/>
  <c r="R159" i="16"/>
  <c r="R161" i="16"/>
  <c r="R160" i="16"/>
  <c r="S158" i="16"/>
  <c r="S163" i="16" s="1"/>
  <c r="R156" i="16"/>
  <c r="Q151" i="16"/>
  <c r="R147" i="16" s="1"/>
  <c r="S140" i="16"/>
  <c r="R142" i="16"/>
  <c r="R140" i="16"/>
  <c r="R132" i="16"/>
  <c r="R125" i="16"/>
  <c r="R126" i="16"/>
  <c r="R116" i="16"/>
  <c r="R120" i="16"/>
  <c r="Q134" i="16"/>
  <c r="R114" i="16"/>
  <c r="R108" i="16"/>
  <c r="Q138" i="16"/>
  <c r="Q136" i="16"/>
  <c r="O219" i="16"/>
  <c r="O221" i="16"/>
  <c r="R102" i="16"/>
  <c r="O220" i="16"/>
  <c r="O222" i="16"/>
  <c r="Q137" i="16"/>
  <c r="R90" i="16"/>
  <c r="Y86" i="16"/>
  <c r="Y91" i="16" s="1"/>
  <c r="R89" i="16"/>
  <c r="R84" i="16"/>
  <c r="S80" i="16"/>
  <c r="S85" i="16" s="1"/>
  <c r="R72" i="16"/>
  <c r="Q92" i="16"/>
  <c r="R65" i="16"/>
  <c r="S56" i="16"/>
  <c r="T56" i="16" s="1"/>
  <c r="T61" i="16" s="1"/>
  <c r="Q96" i="16"/>
  <c r="R56" i="16"/>
  <c r="N97" i="16"/>
  <c r="S50" i="16"/>
  <c r="S55" i="16" s="1"/>
  <c r="R54" i="16"/>
  <c r="Q94" i="16"/>
  <c r="R38" i="16"/>
  <c r="R40" i="16"/>
  <c r="R41" i="16"/>
  <c r="R29" i="16"/>
  <c r="R20" i="16"/>
  <c r="R21" i="16"/>
  <c r="R24" i="16"/>
  <c r="R22" i="16"/>
  <c r="S20" i="16"/>
  <c r="T20" i="16" s="1"/>
  <c r="T25" i="16" s="1"/>
  <c r="R16" i="16"/>
  <c r="R14" i="16"/>
  <c r="R18" i="16"/>
  <c r="S14" i="16"/>
  <c r="S19" i="16" s="1"/>
  <c r="R12" i="16"/>
  <c r="Y8" i="16"/>
  <c r="Y13" i="16" s="1"/>
  <c r="L205" i="16"/>
  <c r="L175" i="16"/>
  <c r="M170" i="16" s="1"/>
  <c r="L157" i="16"/>
  <c r="M155" i="16" s="1"/>
  <c r="L133" i="16"/>
  <c r="M131" i="16" s="1"/>
  <c r="L138" i="16"/>
  <c r="K139" i="16"/>
  <c r="L135" i="16"/>
  <c r="J219" i="16"/>
  <c r="J221" i="16"/>
  <c r="J220" i="16"/>
  <c r="J222" i="16"/>
  <c r="L85" i="16"/>
  <c r="M84" i="16" s="1"/>
  <c r="L79" i="16"/>
  <c r="M76" i="16" s="1"/>
  <c r="K97" i="16"/>
  <c r="L61" i="16"/>
  <c r="M59" i="16" s="1"/>
  <c r="J218" i="16"/>
  <c r="L93" i="16"/>
  <c r="L19" i="16"/>
  <c r="M18" i="16" s="1"/>
  <c r="L45" i="16"/>
  <c r="K49" i="16"/>
  <c r="H205" i="16"/>
  <c r="H193" i="16"/>
  <c r="I191" i="16" s="1"/>
  <c r="G220" i="16"/>
  <c r="G222" i="16"/>
  <c r="H138" i="16"/>
  <c r="F139" i="16"/>
  <c r="G139" i="16"/>
  <c r="H136" i="16"/>
  <c r="F219" i="16"/>
  <c r="F221" i="16"/>
  <c r="H135" i="16"/>
  <c r="F220" i="16"/>
  <c r="F222" i="16"/>
  <c r="H85" i="16"/>
  <c r="I83" i="16" s="1"/>
  <c r="G218" i="16"/>
  <c r="H73" i="16"/>
  <c r="I70" i="16" s="1"/>
  <c r="H94" i="16"/>
  <c r="G97" i="16"/>
  <c r="H61" i="16"/>
  <c r="I57" i="16" s="1"/>
  <c r="F218" i="16"/>
  <c r="H96" i="16"/>
  <c r="H37" i="16"/>
  <c r="I32" i="16" s="1"/>
  <c r="H25" i="16"/>
  <c r="I20" i="16" s="1"/>
  <c r="H48" i="16"/>
  <c r="S13" i="16"/>
  <c r="H19" i="16"/>
  <c r="I18" i="16" s="1"/>
  <c r="L47" i="16"/>
  <c r="L25" i="16"/>
  <c r="M20" i="16" s="1"/>
  <c r="L31" i="16"/>
  <c r="M28" i="16" s="1"/>
  <c r="W218" i="16"/>
  <c r="W49" i="16"/>
  <c r="L92" i="16"/>
  <c r="L55" i="16"/>
  <c r="M50" i="16" s="1"/>
  <c r="R51" i="16"/>
  <c r="Q93" i="16"/>
  <c r="R9" i="16"/>
  <c r="L48" i="16"/>
  <c r="Y20" i="16"/>
  <c r="Y25" i="16" s="1"/>
  <c r="R39" i="16"/>
  <c r="Q44" i="16"/>
  <c r="H95" i="16"/>
  <c r="L96" i="16"/>
  <c r="L44" i="16"/>
  <c r="L13" i="16"/>
  <c r="M12" i="16" s="1"/>
  <c r="L46" i="16"/>
  <c r="F49" i="16"/>
  <c r="H44" i="16"/>
  <c r="H45" i="16"/>
  <c r="H46" i="16"/>
  <c r="H13" i="16"/>
  <c r="I11" i="16" s="1"/>
  <c r="R15" i="16"/>
  <c r="H31" i="16"/>
  <c r="S38" i="16"/>
  <c r="Q45" i="16"/>
  <c r="P221" i="16"/>
  <c r="Q47" i="16"/>
  <c r="H93" i="16"/>
  <c r="L94" i="16"/>
  <c r="I69" i="16"/>
  <c r="L37" i="16"/>
  <c r="M33" i="16" s="1"/>
  <c r="V218" i="16"/>
  <c r="V223" i="16" s="1"/>
  <c r="V49" i="16"/>
  <c r="O223" i="16"/>
  <c r="Q49" i="16"/>
  <c r="Q95" i="16"/>
  <c r="R53" i="16"/>
  <c r="H47" i="16"/>
  <c r="Y14" i="16"/>
  <c r="Y19" i="16" s="1"/>
  <c r="P220" i="16"/>
  <c r="Q46" i="16"/>
  <c r="P222" i="16"/>
  <c r="Q48" i="16"/>
  <c r="R48" i="16" s="1"/>
  <c r="H92" i="16"/>
  <c r="H55" i="16"/>
  <c r="I51" i="16" s="1"/>
  <c r="S62" i="16"/>
  <c r="Y68" i="16"/>
  <c r="Y73" i="16" s="1"/>
  <c r="H134" i="16"/>
  <c r="R98" i="16"/>
  <c r="R100" i="16"/>
  <c r="H103" i="16"/>
  <c r="I99" i="16" s="1"/>
  <c r="Q139" i="16"/>
  <c r="R139" i="16" s="1"/>
  <c r="R107" i="16"/>
  <c r="R105" i="16"/>
  <c r="R119" i="16"/>
  <c r="S122" i="16"/>
  <c r="L137" i="16"/>
  <c r="L145" i="16"/>
  <c r="R141" i="16"/>
  <c r="M154" i="16"/>
  <c r="Q97" i="16"/>
  <c r="R97" i="16" s="1"/>
  <c r="R63" i="16"/>
  <c r="L67" i="16"/>
  <c r="R87" i="16"/>
  <c r="L91" i="16"/>
  <c r="J139" i="16"/>
  <c r="L109" i="16"/>
  <c r="L115" i="16"/>
  <c r="M111" i="16" s="1"/>
  <c r="H121" i="16"/>
  <c r="I117" i="16" s="1"/>
  <c r="L127" i="16"/>
  <c r="M124" i="16" s="1"/>
  <c r="S128" i="16"/>
  <c r="Q135" i="16"/>
  <c r="H137" i="16"/>
  <c r="H67" i="16"/>
  <c r="H91" i="16"/>
  <c r="I86" i="16" s="1"/>
  <c r="L134" i="16"/>
  <c r="L103" i="16"/>
  <c r="M100" i="16" s="1"/>
  <c r="S110" i="16"/>
  <c r="Y110" i="16"/>
  <c r="Y115" i="16" s="1"/>
  <c r="L121" i="16"/>
  <c r="M116" i="16" s="1"/>
  <c r="R131" i="16"/>
  <c r="R129" i="16"/>
  <c r="L136" i="16"/>
  <c r="R143" i="16"/>
  <c r="Y152" i="16"/>
  <c r="Y157" i="16" s="1"/>
  <c r="M153" i="16"/>
  <c r="R171" i="16"/>
  <c r="S182" i="16"/>
  <c r="L193" i="16"/>
  <c r="Y188" i="16"/>
  <c r="Y193" i="16" s="1"/>
  <c r="Q178" i="16"/>
  <c r="Q180" i="16"/>
  <c r="H145" i="16"/>
  <c r="H175" i="16"/>
  <c r="S170" i="16"/>
  <c r="Q193" i="16"/>
  <c r="Q217" i="16" s="1"/>
  <c r="H151" i="16"/>
  <c r="I146" i="16" s="1"/>
  <c r="L163" i="16"/>
  <c r="R183" i="16"/>
  <c r="R185" i="16"/>
  <c r="L187" i="16"/>
  <c r="M186" i="16" s="1"/>
  <c r="H187" i="16"/>
  <c r="C2" i="10"/>
  <c r="Q218" i="16" l="1"/>
  <c r="R46" i="16"/>
  <c r="L218" i="16"/>
  <c r="H217" i="16"/>
  <c r="M204" i="16"/>
  <c r="M209" i="16"/>
  <c r="M207" i="16"/>
  <c r="M206" i="16"/>
  <c r="M210" i="16"/>
  <c r="M208" i="16"/>
  <c r="I206" i="16"/>
  <c r="I210" i="16"/>
  <c r="I207" i="16"/>
  <c r="I208" i="16"/>
  <c r="I209" i="16"/>
  <c r="M197" i="16"/>
  <c r="M217" i="16"/>
  <c r="M213" i="16"/>
  <c r="M212" i="16"/>
  <c r="M214" i="16"/>
  <c r="M215" i="16"/>
  <c r="M216" i="16"/>
  <c r="S145" i="16"/>
  <c r="R44" i="16"/>
  <c r="T200" i="16"/>
  <c r="T205" i="16" s="1"/>
  <c r="I204" i="16"/>
  <c r="M140" i="16"/>
  <c r="L181" i="16"/>
  <c r="I162" i="16"/>
  <c r="I167" i="16"/>
  <c r="I165" i="16"/>
  <c r="I164" i="16"/>
  <c r="I166" i="16"/>
  <c r="I168" i="16"/>
  <c r="M159" i="16"/>
  <c r="M167" i="16"/>
  <c r="M165" i="16"/>
  <c r="M166" i="16"/>
  <c r="M164" i="16"/>
  <c r="M168" i="16"/>
  <c r="H181" i="16"/>
  <c r="S121" i="16"/>
  <c r="I105" i="16"/>
  <c r="Q181" i="16"/>
  <c r="R181" i="16" s="1"/>
  <c r="R47" i="16"/>
  <c r="R45" i="16"/>
  <c r="M173" i="16"/>
  <c r="T86" i="16"/>
  <c r="T91" i="16" s="1"/>
  <c r="M70" i="16"/>
  <c r="X218" i="16"/>
  <c r="T140" i="16"/>
  <c r="T145" i="16" s="1"/>
  <c r="M128" i="16"/>
  <c r="M152" i="16"/>
  <c r="M156" i="16"/>
  <c r="X49" i="16"/>
  <c r="T104" i="16"/>
  <c r="T109" i="16" s="1"/>
  <c r="T68" i="16"/>
  <c r="T73" i="16" s="1"/>
  <c r="S61" i="16"/>
  <c r="S37" i="16"/>
  <c r="T158" i="16"/>
  <c r="T163" i="16" s="1"/>
  <c r="T50" i="16"/>
  <c r="T55" i="16" s="1"/>
  <c r="M200" i="16"/>
  <c r="M203" i="16"/>
  <c r="M150" i="16"/>
  <c r="M132" i="16"/>
  <c r="M71" i="16"/>
  <c r="M171" i="16"/>
  <c r="M172" i="16"/>
  <c r="M146" i="16"/>
  <c r="M39" i="16"/>
  <c r="M42" i="16"/>
  <c r="M41" i="16"/>
  <c r="M38" i="16"/>
  <c r="M14" i="16"/>
  <c r="I196" i="16"/>
  <c r="I129" i="16"/>
  <c r="I128" i="16"/>
  <c r="I131" i="16"/>
  <c r="I132" i="16"/>
  <c r="I76" i="16"/>
  <c r="I197" i="16"/>
  <c r="I198" i="16"/>
  <c r="I195" i="16"/>
  <c r="I159" i="16"/>
  <c r="I158" i="16"/>
  <c r="I161" i="16"/>
  <c r="I160" i="16"/>
  <c r="I125" i="16"/>
  <c r="I81" i="16"/>
  <c r="I82" i="16"/>
  <c r="I42" i="16"/>
  <c r="I41" i="16"/>
  <c r="I38" i="16"/>
  <c r="S157" i="16"/>
  <c r="I77" i="16"/>
  <c r="I24" i="16"/>
  <c r="I106" i="16"/>
  <c r="I78" i="16"/>
  <c r="I104" i="16"/>
  <c r="I75" i="16"/>
  <c r="I22" i="16"/>
  <c r="I108" i="16"/>
  <c r="I203" i="16"/>
  <c r="R212" i="16"/>
  <c r="M195" i="16"/>
  <c r="M149" i="16"/>
  <c r="M147" i="16"/>
  <c r="M142" i="16"/>
  <c r="M102" i="16"/>
  <c r="M98" i="16"/>
  <c r="M69" i="16"/>
  <c r="M72" i="16"/>
  <c r="M57" i="16"/>
  <c r="M15" i="16"/>
  <c r="M196" i="16"/>
  <c r="M162" i="16"/>
  <c r="M158" i="16"/>
  <c r="M80" i="16"/>
  <c r="M83" i="16"/>
  <c r="M74" i="16"/>
  <c r="M75" i="16"/>
  <c r="M58" i="16"/>
  <c r="M10" i="16"/>
  <c r="M9" i="16"/>
  <c r="I200" i="16"/>
  <c r="I154" i="16"/>
  <c r="I152" i="16"/>
  <c r="I155" i="16"/>
  <c r="I156" i="16"/>
  <c r="I123" i="16"/>
  <c r="I122" i="16"/>
  <c r="I124" i="16"/>
  <c r="I110" i="16"/>
  <c r="I111" i="16"/>
  <c r="I114" i="16"/>
  <c r="I112" i="16"/>
  <c r="M161" i="16"/>
  <c r="M8" i="16"/>
  <c r="M30" i="16"/>
  <c r="M198" i="16"/>
  <c r="M144" i="16"/>
  <c r="M101" i="16"/>
  <c r="I88" i="16"/>
  <c r="I80" i="16"/>
  <c r="I58" i="16"/>
  <c r="I56" i="16"/>
  <c r="I59" i="16"/>
  <c r="I60" i="16"/>
  <c r="I39" i="16"/>
  <c r="I33" i="16"/>
  <c r="I185" i="16"/>
  <c r="I182" i="16"/>
  <c r="I90" i="16"/>
  <c r="I34" i="16"/>
  <c r="S79" i="16"/>
  <c r="S31" i="16"/>
  <c r="R149" i="16"/>
  <c r="S146" i="16"/>
  <c r="S176" i="16" s="1"/>
  <c r="R192" i="16"/>
  <c r="R188" i="16"/>
  <c r="S188" i="16"/>
  <c r="S212" i="16" s="1"/>
  <c r="S103" i="16"/>
  <c r="S25" i="16"/>
  <c r="T14" i="16"/>
  <c r="T19" i="16" s="1"/>
  <c r="S205" i="16"/>
  <c r="S199" i="16"/>
  <c r="T194" i="16"/>
  <c r="T199" i="16" s="1"/>
  <c r="R148" i="16"/>
  <c r="R146" i="16"/>
  <c r="R150" i="16"/>
  <c r="S92" i="16"/>
  <c r="T92" i="16" s="1"/>
  <c r="T97" i="16" s="1"/>
  <c r="T80" i="16"/>
  <c r="T85" i="16" s="1"/>
  <c r="Y92" i="16"/>
  <c r="Y97" i="16" s="1"/>
  <c r="M201" i="16"/>
  <c r="M202" i="16"/>
  <c r="M182" i="16"/>
  <c r="M174" i="16"/>
  <c r="M160" i="16"/>
  <c r="K223" i="16"/>
  <c r="M130" i="16"/>
  <c r="M129" i="16"/>
  <c r="M113" i="16"/>
  <c r="M82" i="16"/>
  <c r="M81" i="16"/>
  <c r="M78" i="16"/>
  <c r="M77" i="16"/>
  <c r="M60" i="16"/>
  <c r="M56" i="16"/>
  <c r="L219" i="16"/>
  <c r="M16" i="16"/>
  <c r="M17" i="16"/>
  <c r="M11" i="16"/>
  <c r="I202" i="16"/>
  <c r="I201" i="16"/>
  <c r="F223" i="16"/>
  <c r="I192" i="16"/>
  <c r="I189" i="16"/>
  <c r="I188" i="16"/>
  <c r="I190" i="16"/>
  <c r="I101" i="16"/>
  <c r="I84" i="16"/>
  <c r="I71" i="16"/>
  <c r="I68" i="16"/>
  <c r="I72" i="16"/>
  <c r="I36" i="16"/>
  <c r="I35" i="16"/>
  <c r="I21" i="16"/>
  <c r="I23" i="16"/>
  <c r="I9" i="16"/>
  <c r="I174" i="16"/>
  <c r="I172" i="16"/>
  <c r="I173" i="16"/>
  <c r="I171" i="16"/>
  <c r="M192" i="16"/>
  <c r="M190" i="16"/>
  <c r="M188" i="16"/>
  <c r="M125" i="16"/>
  <c r="M123" i="16"/>
  <c r="M90" i="16"/>
  <c r="M88" i="16"/>
  <c r="M86" i="16"/>
  <c r="I186" i="16"/>
  <c r="I184" i="16"/>
  <c r="I183" i="16"/>
  <c r="M191" i="16"/>
  <c r="M189" i="16"/>
  <c r="I148" i="16"/>
  <c r="M99" i="16"/>
  <c r="L139" i="16"/>
  <c r="M137" i="16" s="1"/>
  <c r="I65" i="16"/>
  <c r="I63" i="16"/>
  <c r="T128" i="16"/>
  <c r="T133" i="16" s="1"/>
  <c r="S133" i="16"/>
  <c r="M108" i="16"/>
  <c r="M106" i="16"/>
  <c r="M104" i="16"/>
  <c r="M105" i="16"/>
  <c r="M143" i="16"/>
  <c r="M141" i="16"/>
  <c r="T62" i="16"/>
  <c r="T67" i="16" s="1"/>
  <c r="S67" i="16"/>
  <c r="M107" i="16"/>
  <c r="R137" i="16"/>
  <c r="I66" i="16"/>
  <c r="R95" i="16"/>
  <c r="M32" i="16"/>
  <c r="R96" i="16"/>
  <c r="Q219" i="16"/>
  <c r="I26" i="16"/>
  <c r="I30" i="16"/>
  <c r="I28" i="16"/>
  <c r="H219" i="16"/>
  <c r="L220" i="16"/>
  <c r="R134" i="16"/>
  <c r="I64" i="16"/>
  <c r="M54" i="16"/>
  <c r="F52" i="20"/>
  <c r="S44" i="16"/>
  <c r="N44" i="16"/>
  <c r="R93" i="16"/>
  <c r="M23" i="16"/>
  <c r="M21" i="16"/>
  <c r="H222" i="16"/>
  <c r="I29" i="16"/>
  <c r="I27" i="16"/>
  <c r="I144" i="16"/>
  <c r="I142" i="16"/>
  <c r="I140" i="16"/>
  <c r="I120" i="16"/>
  <c r="I118" i="16"/>
  <c r="I116" i="16"/>
  <c r="I119" i="16"/>
  <c r="M66" i="16"/>
  <c r="M64" i="16"/>
  <c r="M62" i="16"/>
  <c r="T122" i="16"/>
  <c r="T127" i="16" s="1"/>
  <c r="S127" i="16"/>
  <c r="H218" i="16"/>
  <c r="M120" i="16"/>
  <c r="R94" i="16"/>
  <c r="R136" i="16"/>
  <c r="M36" i="16"/>
  <c r="I17" i="16"/>
  <c r="I15" i="16"/>
  <c r="I16" i="16"/>
  <c r="I149" i="16"/>
  <c r="I147" i="16"/>
  <c r="S115" i="16"/>
  <c r="T110" i="16"/>
  <c r="T115" i="16" s="1"/>
  <c r="Q222" i="16"/>
  <c r="H221" i="16"/>
  <c r="M63" i="16"/>
  <c r="H49" i="16"/>
  <c r="I46" i="16" s="1"/>
  <c r="I10" i="16"/>
  <c r="I8" i="16"/>
  <c r="M183" i="16"/>
  <c r="M185" i="16"/>
  <c r="M184" i="16"/>
  <c r="R191" i="16"/>
  <c r="R189" i="16"/>
  <c r="S175" i="16"/>
  <c r="T170" i="16"/>
  <c r="T175" i="16" s="1"/>
  <c r="R190" i="16"/>
  <c r="S187" i="16"/>
  <c r="T182" i="16"/>
  <c r="T187" i="16" s="1"/>
  <c r="I143" i="16"/>
  <c r="I141" i="16"/>
  <c r="M126" i="16"/>
  <c r="I89" i="16"/>
  <c r="I87" i="16"/>
  <c r="I150" i="16"/>
  <c r="R135" i="16"/>
  <c r="M122" i="16"/>
  <c r="M114" i="16"/>
  <c r="M110" i="16"/>
  <c r="M112" i="16"/>
  <c r="H139" i="16"/>
  <c r="I214" i="16" s="1"/>
  <c r="I102" i="16"/>
  <c r="I100" i="16"/>
  <c r="I98" i="16"/>
  <c r="H97" i="16"/>
  <c r="I92" i="16" s="1"/>
  <c r="I54" i="16"/>
  <c r="I52" i="16"/>
  <c r="I50" i="16"/>
  <c r="I12" i="16"/>
  <c r="M89" i="16"/>
  <c r="J223" i="16"/>
  <c r="R138" i="16"/>
  <c r="I62" i="16"/>
  <c r="M52" i="16"/>
  <c r="Q221" i="16"/>
  <c r="S43" i="16"/>
  <c r="T38" i="16"/>
  <c r="T43" i="16" s="1"/>
  <c r="H220" i="16"/>
  <c r="L49" i="16"/>
  <c r="M47" i="16" s="1"/>
  <c r="M87" i="16"/>
  <c r="I53" i="16"/>
  <c r="L222" i="16"/>
  <c r="M29" i="16"/>
  <c r="M27" i="16"/>
  <c r="L221" i="16"/>
  <c r="M35" i="16"/>
  <c r="M26" i="16"/>
  <c r="M24" i="16"/>
  <c r="I170" i="16"/>
  <c r="M119" i="16"/>
  <c r="M117" i="16"/>
  <c r="M118" i="16"/>
  <c r="Q220" i="16"/>
  <c r="M65" i="16"/>
  <c r="S134" i="16"/>
  <c r="R92" i="16"/>
  <c r="L97" i="16"/>
  <c r="M53" i="16"/>
  <c r="M51" i="16"/>
  <c r="W223" i="16"/>
  <c r="M34" i="16"/>
  <c r="M22" i="16"/>
  <c r="I14" i="16"/>
  <c r="S151" i="16" l="1"/>
  <c r="S218" i="16"/>
  <c r="M178" i="16"/>
  <c r="M181" i="16"/>
  <c r="M180" i="16"/>
  <c r="M179" i="16"/>
  <c r="M176" i="16"/>
  <c r="M177" i="16"/>
  <c r="T176" i="16"/>
  <c r="T181" i="16" s="1"/>
  <c r="S181" i="16"/>
  <c r="I181" i="16"/>
  <c r="I179" i="16"/>
  <c r="I177" i="16"/>
  <c r="I178" i="16"/>
  <c r="I176" i="16"/>
  <c r="I180" i="16"/>
  <c r="R176" i="16"/>
  <c r="R177" i="16"/>
  <c r="R179" i="16"/>
  <c r="R178" i="16"/>
  <c r="R180" i="16"/>
  <c r="E52" i="20"/>
  <c r="X223" i="16"/>
  <c r="D10" i="10" s="1"/>
  <c r="R214" i="16"/>
  <c r="R215" i="16"/>
  <c r="R217" i="16"/>
  <c r="R216" i="16"/>
  <c r="R213" i="16"/>
  <c r="M48" i="16"/>
  <c r="I134" i="16"/>
  <c r="N218" i="16"/>
  <c r="N223" i="16" s="1"/>
  <c r="M134" i="16"/>
  <c r="T188" i="16"/>
  <c r="T193" i="16" s="1"/>
  <c r="T146" i="16"/>
  <c r="T151" i="16" s="1"/>
  <c r="S193" i="16"/>
  <c r="S97" i="16"/>
  <c r="Q223" i="16"/>
  <c r="R223" i="16" s="1"/>
  <c r="M49" i="16"/>
  <c r="M45" i="16"/>
  <c r="I97" i="16"/>
  <c r="I94" i="16"/>
  <c r="I96" i="16"/>
  <c r="T212" i="16"/>
  <c r="T217" i="16" s="1"/>
  <c r="S217" i="16"/>
  <c r="I93" i="16"/>
  <c r="S49" i="16"/>
  <c r="T44" i="16"/>
  <c r="T49" i="16" s="1"/>
  <c r="M139" i="16"/>
  <c r="M138" i="16"/>
  <c r="M135" i="16"/>
  <c r="M97" i="16"/>
  <c r="M93" i="16"/>
  <c r="M95" i="16"/>
  <c r="M94" i="16"/>
  <c r="I139" i="16"/>
  <c r="I135" i="16"/>
  <c r="I213" i="16"/>
  <c r="I216" i="16"/>
  <c r="I138" i="16"/>
  <c r="I212" i="16"/>
  <c r="I136" i="16"/>
  <c r="I215" i="16"/>
  <c r="I49" i="16"/>
  <c r="I48" i="16"/>
  <c r="I47" i="16"/>
  <c r="M92" i="16"/>
  <c r="Y44" i="16"/>
  <c r="Y49" i="16" s="1"/>
  <c r="I45" i="16"/>
  <c r="I217" i="16"/>
  <c r="I95" i="16"/>
  <c r="I44" i="16"/>
  <c r="M136" i="16"/>
  <c r="M96" i="16"/>
  <c r="T134" i="16"/>
  <c r="T139" i="16" s="1"/>
  <c r="S139" i="16"/>
  <c r="I137" i="16"/>
  <c r="M46" i="16"/>
  <c r="M44" i="16"/>
  <c r="D6" i="10" l="1"/>
  <c r="Y218" i="16"/>
  <c r="Y223" i="16" s="1"/>
  <c r="D11" i="10" s="1"/>
  <c r="D7" i="10"/>
  <c r="R222" i="16"/>
  <c r="R221" i="16"/>
  <c r="R219" i="16"/>
  <c r="R218" i="16"/>
  <c r="R220" i="16"/>
  <c r="H223" i="16"/>
  <c r="I223" i="16" s="1"/>
  <c r="S223" i="16"/>
  <c r="D8" i="10" s="1"/>
  <c r="T218" i="16"/>
  <c r="L223" i="16"/>
  <c r="T223" i="16" l="1"/>
  <c r="D9" i="10" s="1"/>
  <c r="C94" i="15"/>
  <c r="D94" i="15"/>
  <c r="I220" i="16"/>
  <c r="I221" i="16"/>
  <c r="I222" i="16"/>
  <c r="I218" i="16"/>
  <c r="I219" i="16"/>
  <c r="M223" i="16"/>
  <c r="M219" i="16"/>
  <c r="M220" i="16"/>
  <c r="M218" i="16"/>
  <c r="M222" i="16"/>
  <c r="M221" i="16"/>
  <c r="D65" i="15"/>
  <c r="D67" i="15" l="1"/>
  <c r="D87" i="15"/>
  <c r="D91" i="15"/>
  <c r="D73" i="15"/>
  <c r="C92" i="15" s="1"/>
  <c r="D92" i="15"/>
  <c r="E94" i="15"/>
  <c r="F93" i="15" l="1"/>
  <c r="E92" i="15"/>
  <c r="F92" i="15" s="1"/>
  <c r="D86" i="15"/>
  <c r="C91" i="15"/>
  <c r="E91" i="15" s="1"/>
  <c r="C105" i="15" l="1"/>
  <c r="C104" i="15" l="1"/>
  <c r="C106" i="15" s="1"/>
</calcChain>
</file>

<file path=xl/sharedStrings.xml><?xml version="1.0" encoding="utf-8"?>
<sst xmlns="http://schemas.openxmlformats.org/spreadsheetml/2006/main" count="59422" uniqueCount="10519">
  <si>
    <t>S.No</t>
  </si>
  <si>
    <t>Import
(MU)</t>
  </si>
  <si>
    <t>Export
(MU)</t>
  </si>
  <si>
    <t xml:space="preserve">i) Year of Establishment </t>
  </si>
  <si>
    <t>(ii)</t>
  </si>
  <si>
    <t>(iii)</t>
  </si>
  <si>
    <t>(i)</t>
  </si>
  <si>
    <t>ii</t>
  </si>
  <si>
    <t>iii</t>
  </si>
  <si>
    <t>iv</t>
  </si>
  <si>
    <t>%</t>
  </si>
  <si>
    <t>v</t>
  </si>
  <si>
    <t>vi</t>
  </si>
  <si>
    <t>vii</t>
  </si>
  <si>
    <t>Authorised Signatory and Seal</t>
  </si>
  <si>
    <t>Signature:-</t>
  </si>
  <si>
    <t>Registration Number:</t>
  </si>
  <si>
    <t>Full Address:-</t>
  </si>
  <si>
    <t>Seal</t>
  </si>
  <si>
    <t>i</t>
  </si>
  <si>
    <t>City/Town/Village</t>
  </si>
  <si>
    <t>District</t>
  </si>
  <si>
    <t>State</t>
  </si>
  <si>
    <t>Pin</t>
  </si>
  <si>
    <t>Telephone</t>
  </si>
  <si>
    <t>Fax</t>
  </si>
  <si>
    <t>Designation</t>
  </si>
  <si>
    <t>Mobile</t>
  </si>
  <si>
    <t>Registered Office</t>
  </si>
  <si>
    <t>Company's Chief Executive Name</t>
  </si>
  <si>
    <t>Address</t>
  </si>
  <si>
    <t>P.O.</t>
  </si>
  <si>
    <t xml:space="preserve">Name  </t>
  </si>
  <si>
    <t>Whether EA or EM</t>
  </si>
  <si>
    <t>EA/EM Registration No.</t>
  </si>
  <si>
    <t>E-mail ID</t>
  </si>
  <si>
    <t>Name of the DISCOM</t>
  </si>
  <si>
    <t>Energy Input Details</t>
  </si>
  <si>
    <t>Parameters</t>
  </si>
  <si>
    <t>Transmission loss (MU)</t>
  </si>
  <si>
    <t>Total (MU)</t>
  </si>
  <si>
    <t>Consumer profile</t>
  </si>
  <si>
    <t>Consumer category</t>
  </si>
  <si>
    <t>Residential</t>
  </si>
  <si>
    <t>Agricultural</t>
  </si>
  <si>
    <t>Commercial/Industrial-LT</t>
  </si>
  <si>
    <t>Commercial/Industrial-HT</t>
  </si>
  <si>
    <t>Others</t>
  </si>
  <si>
    <t>% of connected load</t>
  </si>
  <si>
    <t>Sub-total</t>
  </si>
  <si>
    <t>% of energy consumption</t>
  </si>
  <si>
    <t>T&amp;D loss
(MU)</t>
  </si>
  <si>
    <t>T&amp;D loss
(%)</t>
  </si>
  <si>
    <t>Energy parameters</t>
  </si>
  <si>
    <t>Losses</t>
  </si>
  <si>
    <t>Total</t>
  </si>
  <si>
    <t>Net input energy at DISCOM periphery (MU)</t>
  </si>
  <si>
    <t>Metered
energy</t>
  </si>
  <si>
    <t>Unmetered/assessment
energy</t>
  </si>
  <si>
    <t>Billed energy (MU)</t>
  </si>
  <si>
    <t>Total energy</t>
  </si>
  <si>
    <t>Energy sold outside the periphery(MU)</t>
  </si>
  <si>
    <t>Input energy 
(MU)</t>
  </si>
  <si>
    <t>No of connection
metered
(Nos)</t>
  </si>
  <si>
    <t>No of connection
Un-metered
(Nos)</t>
  </si>
  <si>
    <t>Connected Load 
Un-metered
(MW)</t>
  </si>
  <si>
    <t>Connected Load 
metered
(MW)</t>
  </si>
  <si>
    <t>Total Connected Load 
(MW)</t>
  </si>
  <si>
    <t>Total Number of connections
(Nos)</t>
  </si>
  <si>
    <t>% of number of connections</t>
  </si>
  <si>
    <t>Feeder 
ID</t>
  </si>
  <si>
    <t>Feeder Name</t>
  </si>
  <si>
    <t>Name of circle</t>
  </si>
  <si>
    <t>Circle code</t>
  </si>
  <si>
    <t>Meter S.No</t>
  </si>
  <si>
    <t>CT/PT ratio</t>
  </si>
  <si>
    <t>Transmission loss (%)</t>
  </si>
  <si>
    <t>A.1</t>
  </si>
  <si>
    <t>A.2</t>
  </si>
  <si>
    <t>A.3</t>
  </si>
  <si>
    <t>A.4</t>
  </si>
  <si>
    <t>A.5</t>
  </si>
  <si>
    <t>Formula protected</t>
  </si>
  <si>
    <t>B.1</t>
  </si>
  <si>
    <t>B.2</t>
  </si>
  <si>
    <t>B.3</t>
  </si>
  <si>
    <t>B.4</t>
  </si>
  <si>
    <t>B.5</t>
  </si>
  <si>
    <t>B.6</t>
  </si>
  <si>
    <t>B.7</t>
  </si>
  <si>
    <t>B.8</t>
  </si>
  <si>
    <t>B.9</t>
  </si>
  <si>
    <t>B.10</t>
  </si>
  <si>
    <t>B.11</t>
  </si>
  <si>
    <t>B.12</t>
  </si>
  <si>
    <t>B.13</t>
  </si>
  <si>
    <t>B.14</t>
  </si>
  <si>
    <t>B.15</t>
  </si>
  <si>
    <t>B.16</t>
  </si>
  <si>
    <t>B.17</t>
  </si>
  <si>
    <t>B.18</t>
  </si>
  <si>
    <t>B.19</t>
  </si>
  <si>
    <t>B.20</t>
  </si>
  <si>
    <t>B.21</t>
  </si>
  <si>
    <t>B.22</t>
  </si>
  <si>
    <t>B.23</t>
  </si>
  <si>
    <t>B.24</t>
  </si>
  <si>
    <t>B.25</t>
  </si>
  <si>
    <t>B.26</t>
  </si>
  <si>
    <t>B.27</t>
  </si>
  <si>
    <t>B.28</t>
  </si>
  <si>
    <t>B.29</t>
  </si>
  <si>
    <t>B.30</t>
  </si>
  <si>
    <t>B.31</t>
  </si>
  <si>
    <t>B.32</t>
  </si>
  <si>
    <t>B.33</t>
  </si>
  <si>
    <t>B.34</t>
  </si>
  <si>
    <t>B.35</t>
  </si>
  <si>
    <t>B.36</t>
  </si>
  <si>
    <t>B.37</t>
  </si>
  <si>
    <t>B.38</t>
  </si>
  <si>
    <t>B.39</t>
  </si>
  <si>
    <t>B.40</t>
  </si>
  <si>
    <t>B.41</t>
  </si>
  <si>
    <t>B.42</t>
  </si>
  <si>
    <t>B.43</t>
  </si>
  <si>
    <t>B.44</t>
  </si>
  <si>
    <t>B.45</t>
  </si>
  <si>
    <t>B.46</t>
  </si>
  <si>
    <t>B.47</t>
  </si>
  <si>
    <t>B.48</t>
  </si>
  <si>
    <t>B.49</t>
  </si>
  <si>
    <t>B.50</t>
  </si>
  <si>
    <t>B.51</t>
  </si>
  <si>
    <t>B.52</t>
  </si>
  <si>
    <t>B.53</t>
  </si>
  <si>
    <t>B.54</t>
  </si>
  <si>
    <t>B.55</t>
  </si>
  <si>
    <t>B.56</t>
  </si>
  <si>
    <t>B.57</t>
  </si>
  <si>
    <t>B.58</t>
  </si>
  <si>
    <t>B.59</t>
  </si>
  <si>
    <t>B.60</t>
  </si>
  <si>
    <t>B.61</t>
  </si>
  <si>
    <t>B.62</t>
  </si>
  <si>
    <t>B.63</t>
  </si>
  <si>
    <t>B.64</t>
  </si>
  <si>
    <t>B.65</t>
  </si>
  <si>
    <t>B.66</t>
  </si>
  <si>
    <t>B.67</t>
  </si>
  <si>
    <t>B.68</t>
  </si>
  <si>
    <t>B.69</t>
  </si>
  <si>
    <t>B.70</t>
  </si>
  <si>
    <t>B.71</t>
  </si>
  <si>
    <t>B.72</t>
  </si>
  <si>
    <t>B.73</t>
  </si>
  <si>
    <t>B.74</t>
  </si>
  <si>
    <t>B.75</t>
  </si>
  <si>
    <t>B.76</t>
  </si>
  <si>
    <t>B.77</t>
  </si>
  <si>
    <t>B.78</t>
  </si>
  <si>
    <t>B.79</t>
  </si>
  <si>
    <t>B.80</t>
  </si>
  <si>
    <t>B.81</t>
  </si>
  <si>
    <t>B.82</t>
  </si>
  <si>
    <t>B.83</t>
  </si>
  <si>
    <t>B.84</t>
  </si>
  <si>
    <t>B.85</t>
  </si>
  <si>
    <t>B.86</t>
  </si>
  <si>
    <t>B.87</t>
  </si>
  <si>
    <t>B.88</t>
  </si>
  <si>
    <t>B.89</t>
  </si>
  <si>
    <t>B.90</t>
  </si>
  <si>
    <t>B.91</t>
  </si>
  <si>
    <t>B.92</t>
  </si>
  <si>
    <t>B.93</t>
  </si>
  <si>
    <t>B.94</t>
  </si>
  <si>
    <t>B.95</t>
  </si>
  <si>
    <t>B.96</t>
  </si>
  <si>
    <t>B.97</t>
  </si>
  <si>
    <t>B.98</t>
  </si>
  <si>
    <t>B.99</t>
  </si>
  <si>
    <t>B.100</t>
  </si>
  <si>
    <t>B.101</t>
  </si>
  <si>
    <t>B.102</t>
  </si>
  <si>
    <t>B.103</t>
  </si>
  <si>
    <t>B.104</t>
  </si>
  <si>
    <t>B.105</t>
  </si>
  <si>
    <t>B.106</t>
  </si>
  <si>
    <t>B.107</t>
  </si>
  <si>
    <t>B.108</t>
  </si>
  <si>
    <t>B.109</t>
  </si>
  <si>
    <t>B.110</t>
  </si>
  <si>
    <t>B.111</t>
  </si>
  <si>
    <t>B.112</t>
  </si>
  <si>
    <t>B.113</t>
  </si>
  <si>
    <t>B.114</t>
  </si>
  <si>
    <t>B.115</t>
  </si>
  <si>
    <t>B.116</t>
  </si>
  <si>
    <t>B.117</t>
  </si>
  <si>
    <t>B.118</t>
  </si>
  <si>
    <t>B.119</t>
  </si>
  <si>
    <t>B.120</t>
  </si>
  <si>
    <t>B.121</t>
  </si>
  <si>
    <t>B.122</t>
  </si>
  <si>
    <t>B.123</t>
  </si>
  <si>
    <t>B.124</t>
  </si>
  <si>
    <t>B.125</t>
  </si>
  <si>
    <t>B.126</t>
  </si>
  <si>
    <t>B.127</t>
  </si>
  <si>
    <t>B.128</t>
  </si>
  <si>
    <t>B.129</t>
  </si>
  <si>
    <t>B.130</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</si>
  <si>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</si>
  <si>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</si>
  <si>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</si>
  <si>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</si>
  <si>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</si>
  <si>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</si>
  <si>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</si>
  <si>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</si>
  <si>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</si>
  <si>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</si>
  <si>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</si>
  <si>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</si>
  <si>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</si>
  <si>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</si>
  <si>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</si>
  <si>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</si>
  <si>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</si>
  <si>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</si>
  <si>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</si>
  <si>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</si>
  <si>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</si>
  <si>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</si>
  <si>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B.153</t>
  </si>
  <si>
    <t>B.154</t>
  </si>
  <si>
    <t>B.155</t>
  </si>
  <si>
    <t>B.156</t>
  </si>
  <si>
    <t>B.157</t>
  </si>
  <si>
    <t>B.158</t>
  </si>
  <si>
    <t>B.159</t>
  </si>
  <si>
    <t>B.160</t>
  </si>
  <si>
    <t>B.161</t>
  </si>
  <si>
    <t>B.162</t>
  </si>
  <si>
    <t>B.163</t>
  </si>
  <si>
    <t>B.164</t>
  </si>
  <si>
    <t>B.165</t>
  </si>
  <si>
    <t>B.166</t>
  </si>
  <si>
    <t>B.167</t>
  </si>
  <si>
    <t>B.169</t>
  </si>
  <si>
    <t>B.171</t>
  </si>
  <si>
    <t>B.172</t>
  </si>
  <si>
    <t>B.173</t>
  </si>
  <si>
    <t>B.174</t>
  </si>
  <si>
    <t>B.175</t>
  </si>
  <si>
    <t>B.177</t>
  </si>
  <si>
    <t>B.178</t>
  </si>
  <si>
    <t>B.179</t>
  </si>
  <si>
    <t>B.181</t>
  </si>
  <si>
    <t>B.182</t>
  </si>
  <si>
    <t>B.183</t>
  </si>
  <si>
    <t>B.184</t>
  </si>
  <si>
    <t>B.185</t>
  </si>
  <si>
    <t>B.186</t>
  </si>
  <si>
    <t>B.187</t>
  </si>
  <si>
    <t>B.188</t>
  </si>
  <si>
    <t>B.189</t>
  </si>
  <si>
    <t>B.190</t>
  </si>
  <si>
    <t>B.191</t>
  </si>
  <si>
    <t>B.192</t>
  </si>
  <si>
    <t>B.193</t>
  </si>
  <si>
    <t>B.194</t>
  </si>
  <si>
    <t>B.195</t>
  </si>
  <si>
    <t>B.196</t>
  </si>
  <si>
    <t>B.197</t>
  </si>
  <si>
    <t>B.198</t>
  </si>
  <si>
    <t>B.199</t>
  </si>
  <si>
    <t>B.200</t>
  </si>
  <si>
    <t>B.201</t>
  </si>
  <si>
    <t>B.202</t>
  </si>
  <si>
    <t>B.203</t>
  </si>
  <si>
    <t>B.204</t>
  </si>
  <si>
    <t>B.205</t>
  </si>
  <si>
    <t>B.206</t>
  </si>
  <si>
    <t>B.207</t>
  </si>
  <si>
    <t>B.208</t>
  </si>
  <si>
    <t>B.209</t>
  </si>
  <si>
    <t>B.210</t>
  </si>
  <si>
    <t>B.211</t>
  </si>
  <si>
    <t>B.212</t>
  </si>
  <si>
    <t>B.213</t>
  </si>
  <si>
    <t>B.214</t>
  </si>
  <si>
    <t>B.215</t>
  </si>
  <si>
    <t>B.216</t>
  </si>
  <si>
    <t>B.217</t>
  </si>
  <si>
    <t>B.218</t>
  </si>
  <si>
    <t>B.219</t>
  </si>
  <si>
    <t>B.220</t>
  </si>
  <si>
    <t>B.221</t>
  </si>
  <si>
    <t>B.222</t>
  </si>
  <si>
    <t>B.223</t>
  </si>
  <si>
    <t>B.224</t>
  </si>
  <si>
    <t>B.225</t>
  </si>
  <si>
    <t>B.226</t>
  </si>
  <si>
    <t>B.227</t>
  </si>
  <si>
    <t>B.228</t>
  </si>
  <si>
    <t>B.229</t>
  </si>
  <si>
    <t>B.230</t>
  </si>
  <si>
    <t>B.231</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</si>
  <si>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</si>
  <si>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</si>
  <si>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</si>
  <si>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</si>
  <si>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</si>
  <si>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</si>
  <si>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</si>
  <si>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</si>
  <si>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</si>
  <si>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</si>
  <si>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</si>
  <si>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</si>
  <si>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</si>
  <si>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</si>
  <si>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</si>
  <si>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</si>
  <si>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</si>
  <si>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</si>
  <si>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</si>
  <si>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</si>
  <si>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</si>
  <si>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</si>
  <si>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</si>
  <si>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</si>
  <si>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</si>
  <si>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B.258</t>
  </si>
  <si>
    <t>B.259</t>
  </si>
  <si>
    <t>B.260</t>
  </si>
  <si>
    <t>B.261</t>
  </si>
  <si>
    <t>B.262</t>
  </si>
  <si>
    <t>B.263</t>
  </si>
  <si>
    <t>B.264</t>
  </si>
  <si>
    <t>B.265</t>
  </si>
  <si>
    <t>B.266</t>
  </si>
  <si>
    <t>B.267</t>
  </si>
  <si>
    <t>B.268</t>
  </si>
  <si>
    <t>B.269</t>
  </si>
  <si>
    <t>B.270</t>
  </si>
  <si>
    <t>B.271</t>
  </si>
  <si>
    <t>B.272</t>
  </si>
  <si>
    <t>B.273</t>
  </si>
  <si>
    <t>B.274</t>
  </si>
  <si>
    <t>B.275</t>
  </si>
  <si>
    <t>B.276</t>
  </si>
  <si>
    <t>B.277</t>
  </si>
  <si>
    <t>B.278</t>
  </si>
  <si>
    <t>B.279</t>
  </si>
  <si>
    <t>B.280</t>
  </si>
  <si>
    <t>B.281</t>
  </si>
  <si>
    <t>B.282</t>
  </si>
  <si>
    <t>B.283</t>
  </si>
  <si>
    <t>B.284</t>
  </si>
  <si>
    <t>B.285</t>
  </si>
  <si>
    <t>B.286</t>
  </si>
  <si>
    <t>B.287</t>
  </si>
  <si>
    <t>B.288</t>
  </si>
  <si>
    <t>B.289</t>
  </si>
  <si>
    <t>B.290</t>
  </si>
  <si>
    <t>B.291</t>
  </si>
  <si>
    <t>B.292</t>
  </si>
  <si>
    <t>B.293</t>
  </si>
  <si>
    <t>B.294</t>
  </si>
  <si>
    <t>B.295</t>
  </si>
  <si>
    <t>B.296</t>
  </si>
  <si>
    <t>B.297</t>
  </si>
  <si>
    <t>B.298</t>
  </si>
  <si>
    <t>B.299</t>
  </si>
  <si>
    <t>B.300</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</si>
  <si>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</si>
  <si>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</si>
  <si>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</si>
  <si>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</si>
  <si>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</si>
  <si>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</si>
  <si>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</si>
  <si>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</si>
  <si>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</si>
  <si>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</si>
  <si>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</si>
  <si>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</si>
  <si>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</si>
  <si>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</si>
  <si>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</si>
  <si>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</si>
  <si>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</si>
  <si>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</si>
  <si>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</si>
  <si>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</si>
  <si>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</si>
  <si>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</si>
  <si>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</si>
  <si>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</si>
  <si>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</si>
  <si>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</si>
  <si>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</si>
  <si>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</si>
  <si>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</si>
  <si>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</si>
  <si>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</si>
  <si>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</si>
  <si>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</si>
  <si>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</si>
  <si>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</si>
  <si>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</si>
  <si>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</si>
  <si>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</si>
  <si>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B.339</t>
  </si>
  <si>
    <t>B.340</t>
  </si>
  <si>
    <t>B.341</t>
  </si>
  <si>
    <t>B.342</t>
  </si>
  <si>
    <t>B.343</t>
  </si>
  <si>
    <t>B.344</t>
  </si>
  <si>
    <t>B.345</t>
  </si>
  <si>
    <t>B.346</t>
  </si>
  <si>
    <t>B.347</t>
  </si>
  <si>
    <t>B.348</t>
  </si>
  <si>
    <t>B.349</t>
  </si>
  <si>
    <t>B.350</t>
  </si>
  <si>
    <t>B.351</t>
  </si>
  <si>
    <t>B.352</t>
  </si>
  <si>
    <t>B.353</t>
  </si>
  <si>
    <t>B.354</t>
  </si>
  <si>
    <t>B.355</t>
  </si>
  <si>
    <t>B.356</t>
  </si>
  <si>
    <t>B.357</t>
  </si>
  <si>
    <t>B.358</t>
  </si>
  <si>
    <t>B.359</t>
  </si>
  <si>
    <t>B.360</t>
  </si>
  <si>
    <t>B.361</t>
  </si>
  <si>
    <t>B.362</t>
  </si>
  <si>
    <t>B.363</t>
  </si>
  <si>
    <t>B.364</t>
  </si>
  <si>
    <t>B.365</t>
  </si>
  <si>
    <t>B.366</t>
  </si>
  <si>
    <t>B.367</t>
  </si>
  <si>
    <t>B.368</t>
  </si>
  <si>
    <t>B.369</t>
  </si>
  <si>
    <t>B.370</t>
  </si>
  <si>
    <t>B.371</t>
  </si>
  <si>
    <t>B.372</t>
  </si>
  <si>
    <t>B.373</t>
  </si>
  <si>
    <t>B.374</t>
  </si>
  <si>
    <t>B.375</t>
  </si>
  <si>
    <t>B.376</t>
  </si>
  <si>
    <t>B.377</t>
  </si>
  <si>
    <t>B.378</t>
  </si>
  <si>
    <t>B.379</t>
  </si>
  <si>
    <t>B.380</t>
  </si>
  <si>
    <t>B.381</t>
  </si>
  <si>
    <t>B.382</t>
  </si>
  <si>
    <t>B.383</t>
  </si>
  <si>
    <t>B.384</t>
  </si>
  <si>
    <t>B.385</t>
  </si>
  <si>
    <t>B.386</t>
  </si>
  <si>
    <t>B.387</t>
  </si>
  <si>
    <t>B.388</t>
  </si>
  <si>
    <t>B.389</t>
  </si>
  <si>
    <t>B.390</t>
  </si>
  <si>
    <t>B.391</t>
  </si>
  <si>
    <t>B.392</t>
  </si>
  <si>
    <t>B.393</t>
  </si>
  <si>
    <t>B.394</t>
  </si>
  <si>
    <t>B.395</t>
  </si>
  <si>
    <t>B.396</t>
  </si>
  <si>
    <t>B.397</t>
  </si>
  <si>
    <t>B.398</t>
  </si>
  <si>
    <t>B.399</t>
  </si>
  <si>
    <t>B.400</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</si>
  <si>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</si>
  <si>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</si>
  <si>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</si>
  <si>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</si>
  <si>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</si>
  <si>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</si>
  <si>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</si>
  <si>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</si>
  <si>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</si>
  <si>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</si>
  <si>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</si>
  <si>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</si>
  <si>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</si>
  <si>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</si>
  <si>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</si>
  <si>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</si>
  <si>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</si>
  <si>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</si>
  <si>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</si>
  <si>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</si>
  <si>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</si>
  <si>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</si>
  <si>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B.423</t>
  </si>
  <si>
    <t>B.424</t>
  </si>
  <si>
    <t>B.425</t>
  </si>
  <si>
    <t>B.426</t>
  </si>
  <si>
    <t>B.427</t>
  </si>
  <si>
    <t>B.428</t>
  </si>
  <si>
    <t>B.429</t>
  </si>
  <si>
    <t>B.430</t>
  </si>
  <si>
    <t>B.431</t>
  </si>
  <si>
    <t>B.432</t>
  </si>
  <si>
    <t>B.433</t>
  </si>
  <si>
    <t>B.434</t>
  </si>
  <si>
    <t>B.435</t>
  </si>
  <si>
    <t>B.436</t>
  </si>
  <si>
    <t>B.437</t>
  </si>
  <si>
    <t>B.438</t>
  </si>
  <si>
    <t>B.439</t>
  </si>
  <si>
    <t>B.440</t>
  </si>
  <si>
    <t>B.441</t>
  </si>
  <si>
    <t>B.442</t>
  </si>
  <si>
    <t>B.443</t>
  </si>
  <si>
    <t>B.444</t>
  </si>
  <si>
    <t>B.445</t>
  </si>
  <si>
    <t>B.446</t>
  </si>
  <si>
    <t>B.447</t>
  </si>
  <si>
    <t>B.448</t>
  </si>
  <si>
    <t>B.449</t>
  </si>
  <si>
    <t>B.450</t>
  </si>
  <si>
    <t>B.451</t>
  </si>
  <si>
    <t>B.452</t>
  </si>
  <si>
    <t>B.453</t>
  </si>
  <si>
    <t>B.454</t>
  </si>
  <si>
    <t>B.456</t>
  </si>
  <si>
    <t>B.457</t>
  </si>
  <si>
    <t>B.458</t>
  </si>
  <si>
    <t>B.459</t>
  </si>
  <si>
    <t>B.460</t>
  </si>
  <si>
    <t>B.461</t>
  </si>
  <si>
    <t>B.462</t>
  </si>
  <si>
    <t>B.463</t>
  </si>
  <si>
    <t>B.464</t>
  </si>
  <si>
    <t>B.465</t>
  </si>
  <si>
    <t>B.466</t>
  </si>
  <si>
    <t>B.467</t>
  </si>
  <si>
    <t>B.468</t>
  </si>
  <si>
    <t>B.469</t>
  </si>
  <si>
    <t>B.470</t>
  </si>
  <si>
    <t>B.471</t>
  </si>
  <si>
    <t>B.472</t>
  </si>
  <si>
    <t>B.473</t>
  </si>
  <si>
    <t>B.474</t>
  </si>
  <si>
    <t>B.475</t>
  </si>
  <si>
    <t>B.476</t>
  </si>
  <si>
    <t>B.477</t>
  </si>
  <si>
    <t>B.478</t>
  </si>
  <si>
    <t>B.479</t>
  </si>
  <si>
    <t>B.480</t>
  </si>
  <si>
    <t>B.481</t>
  </si>
  <si>
    <t>B.482</t>
  </si>
  <si>
    <t>B.483</t>
  </si>
  <si>
    <t>B.484</t>
  </si>
  <si>
    <t>B.485</t>
  </si>
  <si>
    <t>B.486</t>
  </si>
  <si>
    <t>B.487</t>
  </si>
  <si>
    <t>B.488</t>
  </si>
  <si>
    <t>B.489</t>
  </si>
  <si>
    <t>B.490</t>
  </si>
  <si>
    <t>B.491</t>
  </si>
  <si>
    <t>B.492</t>
  </si>
  <si>
    <t>B.493</t>
  </si>
  <si>
    <t>B.494</t>
  </si>
  <si>
    <t>B.495</t>
  </si>
  <si>
    <t>B.496</t>
  </si>
  <si>
    <t>B.497</t>
  </si>
  <si>
    <t>B.498</t>
  </si>
  <si>
    <t>B.499</t>
  </si>
  <si>
    <t>B.500</t>
  </si>
  <si>
    <t>B.501</t>
  </si>
  <si>
    <t>B.502</t>
  </si>
  <si>
    <t>B.503</t>
  </si>
  <si>
    <t>B.504</t>
  </si>
  <si>
    <t>B.505</t>
  </si>
  <si>
    <t>B.506</t>
  </si>
  <si>
    <t>B.507</t>
  </si>
  <si>
    <t>B.508</t>
  </si>
  <si>
    <t>B.509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</si>
  <si>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</si>
  <si>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</si>
  <si>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</si>
  <si>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</si>
  <si>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</si>
  <si>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</si>
  <si>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</si>
  <si>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</si>
  <si>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</si>
  <si>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</si>
  <si>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</si>
  <si>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</si>
  <si>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</si>
  <si>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</si>
  <si>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</si>
  <si>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</si>
  <si>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</si>
  <si>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</si>
  <si>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</si>
  <si>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</si>
  <si>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</si>
  <si>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</si>
  <si>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</si>
  <si>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</si>
  <si>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B.534</t>
  </si>
  <si>
    <t>B.535</t>
  </si>
  <si>
    <t>B.536</t>
  </si>
  <si>
    <t>B.537</t>
  </si>
  <si>
    <t>B.538</t>
  </si>
  <si>
    <t>B.539</t>
  </si>
  <si>
    <t>B.540</t>
  </si>
  <si>
    <t>B.541</t>
  </si>
  <si>
    <t>B.542</t>
  </si>
  <si>
    <t>B.543</t>
  </si>
  <si>
    <t>B.544</t>
  </si>
  <si>
    <t>B.546</t>
  </si>
  <si>
    <t>B.547</t>
  </si>
  <si>
    <t>B.548</t>
  </si>
  <si>
    <t>B.549</t>
  </si>
  <si>
    <t>B.550</t>
  </si>
  <si>
    <t>B.551</t>
  </si>
  <si>
    <t>B.552</t>
  </si>
  <si>
    <t>B.553</t>
  </si>
  <si>
    <t>B.554</t>
  </si>
  <si>
    <t>B.555</t>
  </si>
  <si>
    <t>B.556</t>
  </si>
  <si>
    <t>B.557</t>
  </si>
  <si>
    <t>B.558</t>
  </si>
  <si>
    <t>B.559</t>
  </si>
  <si>
    <t>B.560</t>
  </si>
  <si>
    <t>B.561</t>
  </si>
  <si>
    <t>B.562</t>
  </si>
  <si>
    <t>B.563</t>
  </si>
  <si>
    <t>B.564</t>
  </si>
  <si>
    <t>B.565</t>
  </si>
  <si>
    <t>B.566</t>
  </si>
  <si>
    <t>B.567</t>
  </si>
  <si>
    <t>B.568</t>
  </si>
  <si>
    <t>B.569</t>
  </si>
  <si>
    <t>B.570</t>
  </si>
  <si>
    <t>B.572</t>
  </si>
  <si>
    <t>B.573</t>
  </si>
  <si>
    <t>B.574</t>
  </si>
  <si>
    <t>B.575</t>
  </si>
  <si>
    <t>B.576</t>
  </si>
  <si>
    <t>B.577</t>
  </si>
  <si>
    <t>B.578</t>
  </si>
  <si>
    <t>B.579</t>
  </si>
  <si>
    <t>B.580</t>
  </si>
  <si>
    <t>B.581</t>
  </si>
  <si>
    <t>B.582</t>
  </si>
  <si>
    <t>B.583</t>
  </si>
  <si>
    <t>B.584</t>
  </si>
  <si>
    <t>B.585</t>
  </si>
  <si>
    <t>B.586</t>
  </si>
  <si>
    <t>B.587</t>
  </si>
  <si>
    <t>B.588</t>
  </si>
  <si>
    <t>B.589</t>
  </si>
  <si>
    <t>B.590</t>
  </si>
  <si>
    <t>B.591</t>
  </si>
  <si>
    <t>B.592</t>
  </si>
  <si>
    <t>B.593</t>
  </si>
  <si>
    <t>B.594</t>
  </si>
  <si>
    <t>B.595</t>
  </si>
  <si>
    <t>B.596</t>
  </si>
  <si>
    <t>B.597</t>
  </si>
  <si>
    <t>B.598</t>
  </si>
  <si>
    <t>B.599</t>
  </si>
  <si>
    <t>B.600</t>
  </si>
  <si>
    <t>B.601</t>
  </si>
  <si>
    <t>B.602</t>
  </si>
  <si>
    <t>B.603</t>
  </si>
  <si>
    <t>B.604</t>
  </si>
  <si>
    <t>B.606</t>
  </si>
  <si>
    <t>B.607</t>
  </si>
  <si>
    <t>B.608</t>
  </si>
  <si>
    <t>B.609</t>
  </si>
  <si>
    <t>B.610</t>
  </si>
  <si>
    <t>B.611</t>
  </si>
  <si>
    <t>B.612</t>
  </si>
  <si>
    <t>B.613</t>
  </si>
  <si>
    <t>B.614</t>
  </si>
  <si>
    <t>B.615</t>
  </si>
  <si>
    <t>B.616</t>
  </si>
  <si>
    <t>B.617</t>
  </si>
  <si>
    <t>B.618</t>
  </si>
  <si>
    <t>B.619</t>
  </si>
  <si>
    <t>B.620</t>
  </si>
  <si>
    <t>B.621</t>
  </si>
  <si>
    <t>B.622</t>
  </si>
  <si>
    <t>B.623</t>
  </si>
  <si>
    <t>B.624</t>
  </si>
  <si>
    <t>B.625</t>
  </si>
  <si>
    <t>B.626</t>
  </si>
  <si>
    <t>B.627</t>
  </si>
  <si>
    <t>B.628</t>
  </si>
  <si>
    <t>B.629</t>
  </si>
  <si>
    <t>B.630</t>
  </si>
  <si>
    <t>B.631</t>
  </si>
  <si>
    <t>B.632</t>
  </si>
  <si>
    <t>B.633</t>
  </si>
  <si>
    <t>B.634</t>
  </si>
  <si>
    <t>B.635</t>
  </si>
  <si>
    <t>B.636</t>
  </si>
  <si>
    <t>B.637</t>
  </si>
  <si>
    <t>B.638</t>
  </si>
  <si>
    <t>B.639</t>
  </si>
  <si>
    <t>B.640</t>
  </si>
  <si>
    <t>B.641</t>
  </si>
  <si>
    <t>B.642</t>
  </si>
  <si>
    <t>B.643</t>
  </si>
  <si>
    <t>B.644</t>
  </si>
  <si>
    <t>B.645</t>
  </si>
  <si>
    <t>B.646</t>
  </si>
  <si>
    <t>B.647</t>
  </si>
  <si>
    <t>B.648</t>
  </si>
  <si>
    <t>B.649</t>
  </si>
  <si>
    <t>B.650</t>
  </si>
  <si>
    <t>B.651</t>
  </si>
  <si>
    <t>B.652</t>
  </si>
  <si>
    <t>B.653</t>
  </si>
  <si>
    <t>B.654</t>
  </si>
  <si>
    <t>B.655</t>
  </si>
  <si>
    <t>B.656</t>
  </si>
  <si>
    <t>B.657</t>
  </si>
  <si>
    <t>B.658</t>
  </si>
  <si>
    <t>B.659</t>
  </si>
  <si>
    <t>B.660</t>
  </si>
  <si>
    <t>B.661</t>
  </si>
  <si>
    <t>B.662</t>
  </si>
  <si>
    <t>B.663</t>
  </si>
  <si>
    <t>B.664</t>
  </si>
  <si>
    <t>B.665</t>
  </si>
  <si>
    <t>B.666</t>
  </si>
  <si>
    <t>B.667</t>
  </si>
  <si>
    <t>B.668</t>
  </si>
  <si>
    <t>B.669</t>
  </si>
  <si>
    <t>B.670</t>
  </si>
  <si>
    <t>B.671</t>
  </si>
  <si>
    <t>B.672</t>
  </si>
  <si>
    <t>B.673</t>
  </si>
  <si>
    <t>B.674</t>
  </si>
  <si>
    <t>B.675</t>
  </si>
  <si>
    <t>B.676</t>
  </si>
  <si>
    <t>B.677</t>
  </si>
  <si>
    <t>B.678</t>
  </si>
  <si>
    <t>B.679</t>
  </si>
  <si>
    <t>B.680</t>
  </si>
  <si>
    <t>B.681</t>
  </si>
  <si>
    <t>B.682</t>
  </si>
  <si>
    <t>B.683</t>
  </si>
  <si>
    <t>B.684</t>
  </si>
  <si>
    <t>B.685</t>
  </si>
  <si>
    <t>B.686</t>
  </si>
  <si>
    <t>B.687</t>
  </si>
  <si>
    <t>B.688</t>
  </si>
  <si>
    <t>B.689</t>
  </si>
  <si>
    <t>B.690</t>
  </si>
  <si>
    <t>B.691</t>
  </si>
  <si>
    <t>B.692</t>
  </si>
  <si>
    <t>B.1001</t>
  </si>
  <si>
    <t>B.1002</t>
  </si>
  <si>
    <t>Please enter numeric value or 0</t>
  </si>
  <si>
    <t>Please enter feeder id and name or leave blank</t>
  </si>
  <si>
    <t>Enter meter no or leave blank</t>
  </si>
  <si>
    <t>Enter CT/PT ratio or leave blank</t>
  </si>
  <si>
    <t>Is 100% metering available at 66/33 kV (Select yes or no from list)</t>
  </si>
  <si>
    <t>Is 100% metering available at 11 kV (Select yes or no from list)</t>
  </si>
  <si>
    <t>HT/LT ratio</t>
  </si>
  <si>
    <t>A.6</t>
  </si>
  <si>
    <t>A.7</t>
  </si>
  <si>
    <t>A.8</t>
  </si>
  <si>
    <t>A.9</t>
  </si>
  <si>
    <t>A.10</t>
  </si>
  <si>
    <t>Please select yes or no from list</t>
  </si>
  <si>
    <t>Color code</t>
  </si>
  <si>
    <t>Remarks (Source of data)</t>
  </si>
  <si>
    <t>% of metering available at DT</t>
  </si>
  <si>
    <t>% of metering available at consumer end</t>
  </si>
  <si>
    <t>Line length (km) at LT level</t>
  </si>
  <si>
    <t>A.11</t>
  </si>
  <si>
    <t>A.12</t>
  </si>
  <si>
    <t>A.13</t>
  </si>
  <si>
    <t>A.14</t>
  </si>
  <si>
    <t>A.15</t>
  </si>
  <si>
    <t>A.16</t>
  </si>
  <si>
    <t>A.17</t>
  </si>
  <si>
    <t>No of LT feeders level</t>
  </si>
  <si>
    <t>A.18</t>
  </si>
  <si>
    <t>No of feeders at 66kV voltage level</t>
  </si>
  <si>
    <t>No of feeders at 33kV voltage level</t>
  </si>
  <si>
    <t>No of feeders at 11kV voltage level</t>
  </si>
  <si>
    <t>A. Summary of energy input &amp; Infrastructure</t>
  </si>
  <si>
    <t>Remarks 
(Source of data)</t>
  </si>
  <si>
    <t>Line length (ckt. km) at 66kV voltage level</t>
  </si>
  <si>
    <t>Line length (ckt. km) at 33kV voltage level</t>
  </si>
  <si>
    <t>Line length (ckt. km) at 11kV voltage level</t>
  </si>
  <si>
    <t>Input Energy purchased (MU)</t>
  </si>
  <si>
    <t>A.19</t>
  </si>
  <si>
    <t>A.20</t>
  </si>
  <si>
    <t>Open access sale (MU)</t>
  </si>
  <si>
    <t>EHT sale</t>
  </si>
  <si>
    <t>Form-Input energy(Details of Input energy &amp; Infrastructure)</t>
  </si>
  <si>
    <t>(a)</t>
  </si>
  <si>
    <t>(b)</t>
  </si>
  <si>
    <t>Million kwh</t>
  </si>
  <si>
    <t>Net input energy (at DISCOM Periphery after adjusting the transmission losses and energy traded)</t>
  </si>
  <si>
    <t>Total Energy billed (is the Net energy billed, adjusted for energy traded))</t>
  </si>
  <si>
    <t>Transmission and Distribution (T&amp;D) loss Details</t>
  </si>
  <si>
    <t>Name of Authorised Signatory</t>
  </si>
  <si>
    <t>Circle</t>
  </si>
  <si>
    <t>Name of Generation Station</t>
  </si>
  <si>
    <t>Type of Grid</t>
  </si>
  <si>
    <t>Type of Consumers</t>
  </si>
  <si>
    <t>(Details of Consumers)</t>
  </si>
  <si>
    <t>Commercial Parameter</t>
  </si>
  <si>
    <t>Billed Amount in Rs. Crore</t>
  </si>
  <si>
    <t>Collected Amount in Rs. Crore</t>
  </si>
  <si>
    <t>Collection Efficiency</t>
  </si>
  <si>
    <t>Zone</t>
  </si>
  <si>
    <t>General Information</t>
  </si>
  <si>
    <t>Energy Manager Details*</t>
  </si>
  <si>
    <t xml:space="preserve">Name of Energy Manager*: </t>
  </si>
  <si>
    <t>Name of the DISCOM:</t>
  </si>
  <si>
    <t>Technical Details</t>
  </si>
  <si>
    <t>Input Energy Purchase 
(From Generation Source)</t>
  </si>
  <si>
    <t>No of Consumers</t>
  </si>
  <si>
    <t>Net input energy (received at DISCOM periphery or at distribution point)-(MU)</t>
  </si>
  <si>
    <t>I/We undertake that the information supplied in this Document and Pro-forma is accurate to the best of my knowledge and if any of the information supplied is found to be incorrect and such information result into loss to the Central Government or State Government or any of the authority under them or any other person affected, I/we undertake to indemnify such loss.</t>
  </si>
  <si>
    <t xml:space="preserve">(c) </t>
  </si>
  <si>
    <t>Aggregate Technical &amp; Commercial Loss</t>
  </si>
  <si>
    <t>Period of Information</t>
  </si>
  <si>
    <t>Year of (FY) information including Date and Month (Start &amp; End)</t>
  </si>
  <si>
    <t>Period of Information 
Year of (FY) information including Date and Month (Start &amp; End)</t>
  </si>
  <si>
    <t>SI No.</t>
  </si>
  <si>
    <t>Name of the Station</t>
  </si>
  <si>
    <t>Remarks</t>
  </si>
  <si>
    <t>Feeder Code/ID</t>
  </si>
  <si>
    <t>Voltge
 Level
(KVA)</t>
  </si>
  <si>
    <t>Division
(KVA)</t>
  </si>
  <si>
    <t>Received at Circle
(In MU)</t>
  </si>
  <si>
    <t>Received at Feeder (Final in MU)</t>
  </si>
  <si>
    <t>Received at Division
(In MU)</t>
  </si>
  <si>
    <t>Received at Sub-division
(In MU)</t>
  </si>
  <si>
    <t>Feeder Consumption
(In MU)</t>
  </si>
  <si>
    <t>Category of Consumers
(EHT/HT/LT/Others)</t>
  </si>
  <si>
    <t>Total Consumption
(In MU)</t>
  </si>
  <si>
    <t>Domestic</t>
  </si>
  <si>
    <t xml:space="preserve">Commercial </t>
  </si>
  <si>
    <t xml:space="preserve">IP Sets </t>
  </si>
  <si>
    <t xml:space="preserve">Heating and Motive Power </t>
  </si>
  <si>
    <t xml:space="preserve">Water Supply </t>
  </si>
  <si>
    <t xml:space="preserve">Public Lighting </t>
  </si>
  <si>
    <t xml:space="preserve">HT Water Supply </t>
  </si>
  <si>
    <t xml:space="preserve">HT Industrial </t>
  </si>
  <si>
    <t xml:space="preserve">HT Commercial </t>
  </si>
  <si>
    <t xml:space="preserve">Applicable to Government Hospitals &amp; Hospitals </t>
  </si>
  <si>
    <t xml:space="preserve">Lift Irrigation Schemes/Lift Irrigation Societies </t>
  </si>
  <si>
    <t xml:space="preserve">HT Res. Apartments Applicable to all areas </t>
  </si>
  <si>
    <t>Others-1 (if any , specify in remarks)</t>
  </si>
  <si>
    <t>Others-2 (if any , specify in remarks)</t>
  </si>
  <si>
    <t>Others-3 (if any , specify in remarks)</t>
  </si>
  <si>
    <t>Others-4 (if any , specify in remarks)</t>
  </si>
  <si>
    <t>Others-5 (if any , specify in remarks)</t>
  </si>
  <si>
    <t>Voltage Level
(In Voltage)</t>
  </si>
  <si>
    <t>Final Net Export at Feeder Level
(In MU)</t>
  </si>
  <si>
    <t>Hor. &amp; Nur. &amp; Coffee/Tea &amp; Rubber (Metered)</t>
  </si>
  <si>
    <t>Hor. &amp; Nur. &amp; Coffee/Tea &amp; Rubber (Flat)</t>
  </si>
  <si>
    <t>Industrial (Small)</t>
  </si>
  <si>
    <t>Industrial (Medium)</t>
  </si>
  <si>
    <t>Mixed Load</t>
  </si>
  <si>
    <t xml:space="preserve">ii) Government/Public/Private </t>
  </si>
  <si>
    <t>Nodal Officer Name (Designated at DISCOM's)</t>
  </si>
  <si>
    <t>Nodal Officer Details*</t>
  </si>
  <si>
    <t>Date of last actual meter reading/ communication</t>
  </si>
  <si>
    <t>% data received through automatically if feeder AMR/AMI</t>
  </si>
  <si>
    <t>Number of hours when meter was unable to communicate in period</t>
  </si>
  <si>
    <t>Total Number of hours in the period</t>
  </si>
  <si>
    <t>Feeder Metering Status
(Metered/ unmetered/ AMI/AMR)</t>
  </si>
  <si>
    <t>Status of Meter
(Functional/Non-functional)</t>
  </si>
  <si>
    <t>Metering Date</t>
  </si>
  <si>
    <t>Feeder Type
(Agri/ Industrial/Mixed)</t>
  </si>
  <si>
    <t>Status of Communication</t>
  </si>
  <si>
    <t>Sales</t>
  </si>
  <si>
    <t>A. Generation at Transmission Periphery (Details)</t>
  </si>
  <si>
    <t>Type of Feeder  ( Urban/Mixed/Industrial/Agricultural/Rural)</t>
  </si>
  <si>
    <t>Type of feeder meter ( AMI/AMR/Other)</t>
  </si>
  <si>
    <t>% Data Received through Automatically (if feeder AMR/AMI)</t>
  </si>
  <si>
    <t>Form-Details of Input Infrastructure</t>
  </si>
  <si>
    <t>Number of circles</t>
  </si>
  <si>
    <t>Number of divisions</t>
  </si>
  <si>
    <t>Number of sub-divisions</t>
  </si>
  <si>
    <t>Number of feeders</t>
  </si>
  <si>
    <t>Number of DTs</t>
  </si>
  <si>
    <t>Number of consumers</t>
  </si>
  <si>
    <t>Covered during in audit</t>
  </si>
  <si>
    <t>Verified by Auditor in Sample Check</t>
  </si>
  <si>
    <t>66kV and above</t>
  </si>
  <si>
    <t>11/22kV</t>
  </si>
  <si>
    <t>LT</t>
  </si>
  <si>
    <t>Number of consumers with 'smart' meters</t>
  </si>
  <si>
    <t>Number of total consumers</t>
  </si>
  <si>
    <t>Number of total Transformers</t>
  </si>
  <si>
    <t>Number of metered feeders</t>
  </si>
  <si>
    <t>Number of total feeders</t>
  </si>
  <si>
    <t>Line length (ct km)</t>
  </si>
  <si>
    <t>33kV</t>
  </si>
  <si>
    <t>Voltage level</t>
  </si>
  <si>
    <t xml:space="preserve">Particulars  </t>
  </si>
  <si>
    <t>MU</t>
  </si>
  <si>
    <t>Power procured from inter-state sources</t>
  </si>
  <si>
    <t>Based on data from Form 5</t>
  </si>
  <si>
    <t>Long-Term Conventional</t>
  </si>
  <si>
    <t>Captive, open access input</t>
  </si>
  <si>
    <t>Sale of surplus power</t>
  </si>
  <si>
    <t>Quantum of inter-state transmission loss</t>
  </si>
  <si>
    <t>Power at state transmission boundary</t>
  </si>
  <si>
    <t>Power procured from intra-state sources</t>
  </si>
  <si>
    <t>Quantum of intra-state transmission loss</t>
  </si>
  <si>
    <t>33 kV</t>
  </si>
  <si>
    <t>Input in DISCOM wires network</t>
  </si>
  <si>
    <t>11 kV</t>
  </si>
  <si>
    <t>Renewable Energy Procurement</t>
  </si>
  <si>
    <t>Sales Migration Input</t>
  </si>
  <si>
    <t>Total Energy Available/ Input</t>
  </si>
  <si>
    <t>DISCOM' consumers</t>
  </si>
  <si>
    <t>Demand from open access, captive</t>
  </si>
  <si>
    <t>This is DISCOM and OA demand met via energy generated at same voltage level</t>
  </si>
  <si>
    <t>Quantum of LT level losses</t>
  </si>
  <si>
    <t xml:space="preserve">Sales at 11 kV level  </t>
  </si>
  <si>
    <t>Quantum of Losses at 11 kV</t>
  </si>
  <si>
    <t xml:space="preserve">Sales at 33 kV level  </t>
  </si>
  <si>
    <t>Quantum of Losses at 33 kV</t>
  </si>
  <si>
    <t>&gt; 33 kv</t>
  </si>
  <si>
    <t>Sales at 66kV and above (EHV)</t>
  </si>
  <si>
    <t xml:space="preserve">Total Energy Requirement </t>
  </si>
  <si>
    <t>DISCOM</t>
  </si>
  <si>
    <t>11 Kv</t>
  </si>
  <si>
    <t>33 kv</t>
  </si>
  <si>
    <t>Open Access, Captive</t>
  </si>
  <si>
    <t>T&amp;D loss</t>
  </si>
  <si>
    <t>D loss</t>
  </si>
  <si>
    <t>T&amp;D loss (%)</t>
  </si>
  <si>
    <t>D loss (%)</t>
  </si>
  <si>
    <t>Reference</t>
  </si>
  <si>
    <t>Performance Summary of Electricity Distribution Companies</t>
  </si>
  <si>
    <t>DISCOM's Contact details &amp; Address</t>
  </si>
  <si>
    <t>Number of conventional metered consumers</t>
  </si>
  <si>
    <t>Number of consumers with 'smart prepaid' meters</t>
  </si>
  <si>
    <t>Number of consumers with 'AMR' meters</t>
  </si>
  <si>
    <t>Number of consumers with 'non-smart prepaid' meters</t>
  </si>
  <si>
    <t>Number of unmetered consumers</t>
  </si>
  <si>
    <t>Number of conventionally metered Distribution Transformers</t>
  </si>
  <si>
    <t>Number of  DTs with communicable meters</t>
  </si>
  <si>
    <t>Number of unmetered DTs</t>
  </si>
  <si>
    <t>Number of feeders with communicable meters</t>
  </si>
  <si>
    <t>Number of unmetered feeders</t>
  </si>
  <si>
    <t>Length of Aerial Bunched Cables</t>
  </si>
  <si>
    <t>Length of Underground Cables</t>
  </si>
  <si>
    <t>a. i.</t>
  </si>
  <si>
    <t>b.i.</t>
  </si>
  <si>
    <t>c.i.</t>
  </si>
  <si>
    <t>d.</t>
  </si>
  <si>
    <t>e.</t>
  </si>
  <si>
    <t>f.</t>
  </si>
  <si>
    <t xml:space="preserve">33kV </t>
  </si>
  <si>
    <t>Banking</t>
  </si>
  <si>
    <t>Long-Term Renewable energy</t>
  </si>
  <si>
    <t>Medium and Short-Term RE</t>
  </si>
  <si>
    <t>Small capacity conventional/ biomass/ hydro plants  Procurement</t>
  </si>
  <si>
    <t>&gt; 33 kV</t>
  </si>
  <si>
    <t xml:space="preserve">Cross border sale of energy  </t>
  </si>
  <si>
    <t xml:space="preserve">Energy Accounting Summary </t>
  </si>
  <si>
    <t>Loss %</t>
  </si>
  <si>
    <t>Loss Estimation for DISCOM</t>
  </si>
  <si>
    <t>A.21</t>
  </si>
  <si>
    <t>A.22</t>
  </si>
  <si>
    <t>B. Meter reading of Input energy at injection points</t>
  </si>
  <si>
    <t>Details of Input Energy Sources</t>
  </si>
  <si>
    <t>Summary of Energy</t>
  </si>
  <si>
    <t>(Details of Feeder-wise losses)</t>
  </si>
  <si>
    <t>S.No.</t>
  </si>
  <si>
    <t>Short Term Conventional</t>
  </si>
  <si>
    <t>Medium Conventional</t>
  </si>
  <si>
    <t>Energy Embedded within DISCOM wires network</t>
  </si>
  <si>
    <t>Sale at LT level</t>
  </si>
  <si>
    <t>Embedded generation used at LT level</t>
  </si>
  <si>
    <t>Energy Input at LT level</t>
  </si>
  <si>
    <t xml:space="preserve">Include sales to consumers in franchisee areas, unmetered consumers </t>
  </si>
  <si>
    <t>Non DISCOM's sales</t>
  </si>
  <si>
    <t>Demand from embedded generation at LT level</t>
  </si>
  <si>
    <t>LT Level</t>
  </si>
  <si>
    <t>Embedded generation at 11 kV  level used</t>
  </si>
  <si>
    <t>Energy input at 11 kV level</t>
  </si>
  <si>
    <t>33 kV Level</t>
  </si>
  <si>
    <t>11 kV Level</t>
  </si>
  <si>
    <t>Demand from embedded generation at 11kV level</t>
  </si>
  <si>
    <t>Total Energy Sales</t>
  </si>
  <si>
    <t>Energy input at 33kV Level</t>
  </si>
  <si>
    <t xml:space="preserve">Energy Sales Particulars </t>
  </si>
  <si>
    <t>Embedded generation at 33 kV or below level</t>
  </si>
  <si>
    <t>Sale to other DISCOMs</t>
  </si>
  <si>
    <t>viii</t>
  </si>
  <si>
    <t>Input
(in MU)</t>
  </si>
  <si>
    <t>Sale
(in MU)</t>
  </si>
  <si>
    <t>Loss
(in MU)</t>
  </si>
  <si>
    <r>
      <t>Form-Sj</t>
    </r>
    <r>
      <rPr>
        <sz val="10"/>
        <color indexed="9"/>
        <rFont val="Calibri"/>
        <family val="2"/>
      </rPr>
      <t>(Details of circle wise losses)</t>
    </r>
  </si>
  <si>
    <t>Sector-Electricity Distribution Companies</t>
  </si>
  <si>
    <t>C. Circle wise losses</t>
  </si>
  <si>
    <t>Sl. No</t>
  </si>
  <si>
    <t>Name of the Division</t>
  </si>
  <si>
    <t>AT &amp; C loss (%)</t>
  </si>
  <si>
    <t>Nellore</t>
  </si>
  <si>
    <t>04</t>
  </si>
  <si>
    <t>Nellore Town</t>
  </si>
  <si>
    <t>Sub-Total</t>
  </si>
  <si>
    <t>NELLORE RURALS</t>
  </si>
  <si>
    <t>NAIDUPETA</t>
  </si>
  <si>
    <t>KAVALI</t>
  </si>
  <si>
    <t>GUDUR</t>
  </si>
  <si>
    <t>ATMAKURU</t>
  </si>
  <si>
    <t>Nellore Circle</t>
  </si>
  <si>
    <t>Nellore Circle Total</t>
  </si>
  <si>
    <t>Tirupati</t>
  </si>
  <si>
    <t>05</t>
  </si>
  <si>
    <t>TIRUPATI TOWN</t>
  </si>
  <si>
    <t>TIRUPATI RURALS</t>
  </si>
  <si>
    <t>PUTTUR</t>
  </si>
  <si>
    <t>PILERU</t>
  </si>
  <si>
    <t>MADANAPALE</t>
  </si>
  <si>
    <t>CHITTOOR TOWN</t>
  </si>
  <si>
    <t>CHITTOOR RURALS</t>
  </si>
  <si>
    <t>Tirupati Circle</t>
  </si>
  <si>
    <t>Kadapa</t>
  </si>
  <si>
    <t>06</t>
  </si>
  <si>
    <t>RAYACHOTY</t>
  </si>
  <si>
    <t>RAJAMPET</t>
  </si>
  <si>
    <t>PULIVENDULA</t>
  </si>
  <si>
    <t>PRODDATUR</t>
  </si>
  <si>
    <t>MYDUKUR</t>
  </si>
  <si>
    <t>KADAPA</t>
  </si>
  <si>
    <t>Kadapa Circle</t>
  </si>
  <si>
    <t>Ananthapur</t>
  </si>
  <si>
    <t>07</t>
  </si>
  <si>
    <t>KALYANDURG</t>
  </si>
  <si>
    <t>KADIRI</t>
  </si>
  <si>
    <t>HINDUPUR</t>
  </si>
  <si>
    <t>GOOTY</t>
  </si>
  <si>
    <t>ANANTHAPUR</t>
  </si>
  <si>
    <t>Ananthapur  Circle</t>
  </si>
  <si>
    <t>Ananthapur Circle Total</t>
  </si>
  <si>
    <t>Kurnool</t>
  </si>
  <si>
    <t>08</t>
  </si>
  <si>
    <t>NANDYAL</t>
  </si>
  <si>
    <t>DHONE</t>
  </si>
  <si>
    <t>ADONI</t>
  </si>
  <si>
    <t>Kurnool Circle</t>
  </si>
  <si>
    <t>Kurnool Circle Total</t>
  </si>
  <si>
    <t>APSPDCL</t>
  </si>
  <si>
    <t>APSPDCL Circle Total</t>
  </si>
  <si>
    <t>Kadapa Circle Total</t>
  </si>
  <si>
    <t>Tirupati Circle Total</t>
  </si>
  <si>
    <t>16MVA 132/33 kV Transformer#1</t>
  </si>
  <si>
    <t>16MVA 132/33 kV Transformer#2</t>
  </si>
  <si>
    <t>50MVA 132/33 kV Transformer#1</t>
  </si>
  <si>
    <t>50MVA 132/33 kV Transformer#2</t>
  </si>
  <si>
    <t>50MVA 132/33 kV Transformer#3</t>
  </si>
  <si>
    <t>31.5MVA 132/33 kV Transformer#4</t>
  </si>
  <si>
    <t>132KV Lift Irrigation#1</t>
  </si>
  <si>
    <t>132KV Lift Irrigation#2</t>
  </si>
  <si>
    <t>132KV Lift Irrigation#3</t>
  </si>
  <si>
    <t>31.5MVA 132/33 kV Transformer#1</t>
  </si>
  <si>
    <t>31.5MVA 132/33 kV Transformer#2</t>
  </si>
  <si>
    <t>KIA Motors at Boksampalli end</t>
  </si>
  <si>
    <t>220 kV New Penna Cements</t>
  </si>
  <si>
    <t>16MVA 132/33KV Transformer#4</t>
  </si>
  <si>
    <t>31.5MVA 132/33KV Transformer#1</t>
  </si>
  <si>
    <t>31.5MVA 132/33KV Transformer#2</t>
  </si>
  <si>
    <t>31.5MVA 132/33KV Transformer#3</t>
  </si>
  <si>
    <t>220KV Lift Irrigation#1</t>
  </si>
  <si>
    <t>220KV Lift Irrigation#2</t>
  </si>
  <si>
    <t>132KV Oswal Smelters</t>
  </si>
  <si>
    <t>132KV Ramakrishna steels</t>
  </si>
  <si>
    <t>220kV Railway traction</t>
  </si>
  <si>
    <t>220 kV Ultratech Cements (L&amp;T)</t>
  </si>
  <si>
    <t>132KV BMM Cements</t>
  </si>
  <si>
    <t>132KV Railway Traction</t>
  </si>
  <si>
    <t>80MVA 132/33 kV Transformer#1</t>
  </si>
  <si>
    <t>132KV Traction</t>
  </si>
  <si>
    <t>132 kV Kondapuram - Tadipatri</t>
  </si>
  <si>
    <t>50MVA 132/33KV Transformer#1</t>
  </si>
  <si>
    <t>50MVA 132/33KV Transformer#2</t>
  </si>
  <si>
    <t>220KV Lift Irrigation#3</t>
  </si>
  <si>
    <t>31.5MVA 220/33 kV Transformer#1</t>
  </si>
  <si>
    <t>50MVA 220/33 kV Transformer#2</t>
  </si>
  <si>
    <t>132KV Railway Traction#1</t>
  </si>
  <si>
    <t>132KV Railway Traction#2</t>
  </si>
  <si>
    <t>KIA Motors</t>
  </si>
  <si>
    <t>132 kV Tadipatri - R.S.Kondapuram (Penna Cements &amp; SJK Steels )</t>
  </si>
  <si>
    <t>132KV Kalyani Gerdau Steels</t>
  </si>
  <si>
    <t>31.5MVA 132/33 kV Transformer#3</t>
  </si>
  <si>
    <t>16MVA 132/33 kV Transformer#3</t>
  </si>
  <si>
    <t>16MVA 132/33 kV Transformer#4</t>
  </si>
  <si>
    <t>132KV RTSS-I</t>
  </si>
  <si>
    <t>132KV RTSS-II</t>
  </si>
  <si>
    <t>132 KV Lanco</t>
  </si>
  <si>
    <t>Prakash Ferrous Industries Pvt. Ltd.,</t>
  </si>
  <si>
    <t>Srikalahasthi pipes-II</t>
  </si>
  <si>
    <t>132KV apollo tyres</t>
  </si>
  <si>
    <t>132KV Toray Feeder</t>
  </si>
  <si>
    <t>Mondelez India Foods Ltd</t>
  </si>
  <si>
    <t>132kV Amararaja Infrastructure Pvt. Ltd.</t>
  </si>
  <si>
    <t>31.5MVA 132/33 kV Transformer-1</t>
  </si>
  <si>
    <t>31.5MVA 132/33 kV Transformer-2</t>
  </si>
  <si>
    <t>132 kV Snamalloys</t>
  </si>
  <si>
    <t>80MVA 132/33 kV Transformer#2</t>
  </si>
  <si>
    <t>132 kV Puttur Rly. Traction#1</t>
  </si>
  <si>
    <t>132 kV Puttur Rly. Traction#2</t>
  </si>
  <si>
    <t>16MVA 132/11 kV Transformer#3</t>
  </si>
  <si>
    <t>31.5 MVA 132/33 kV Transformer#1</t>
  </si>
  <si>
    <t>31.5 MVA 132/33 kV Transformer#2</t>
  </si>
  <si>
    <t>132 kV Amararaja</t>
  </si>
  <si>
    <t>132 kV Grindwell Norton</t>
  </si>
  <si>
    <t>132 kV Renigunta Rly. Traction#1</t>
  </si>
  <si>
    <t>132 kV Renigunta Rly. Traction#2</t>
  </si>
  <si>
    <t>31.5MVA 132/11 kV Transformer#3</t>
  </si>
  <si>
    <t>50 MVA 132/33 kV Transformer#1</t>
  </si>
  <si>
    <t>132KV Greenply</t>
  </si>
  <si>
    <t>132KV Pushpit Steels Pvt.Ltd.</t>
  </si>
  <si>
    <t>31.5 MVA 132/33KV Transformer#1</t>
  </si>
  <si>
    <t>132KV Bharathi Cements</t>
  </si>
  <si>
    <t>132KV Chitravathi Brother Limited Feeder</t>
  </si>
  <si>
    <t>132KV Kirloskar Brother Limited Feeder</t>
  </si>
  <si>
    <t>132 kV Dalmia Cements</t>
  </si>
  <si>
    <t>31.5MVA 220/33 kV Transformer # 2</t>
  </si>
  <si>
    <t>31.5MVA 220/33 kV Transformer # 3</t>
  </si>
  <si>
    <t>132KV Railway Traction feeder</t>
  </si>
  <si>
    <t>50MVA 220/33 kV Transformer#3</t>
  </si>
  <si>
    <t>132KV Govindharaja textiles</t>
  </si>
  <si>
    <t>132KV Uranium</t>
  </si>
  <si>
    <t>220 kV Rajampet Rly. Traction</t>
  </si>
  <si>
    <t>132KV RTSS Cherlopalli Feeder</t>
  </si>
  <si>
    <t>220 KV Lift Irrigation</t>
  </si>
  <si>
    <t>132 kV CCI#1</t>
  </si>
  <si>
    <t>132 kV CCI#2</t>
  </si>
  <si>
    <t>132 kV ICL#1</t>
  </si>
  <si>
    <t>132 kV ICL#2</t>
  </si>
  <si>
    <t>132 kV Texmaco (Zuari)</t>
  </si>
  <si>
    <t>132 kV Bharat Alloys Energy Ltd</t>
  </si>
  <si>
    <t>132KV Nagarur RTSS Feeder</t>
  </si>
  <si>
    <t>Ramco Cements Ltd.</t>
  </si>
  <si>
    <t>132KV Sri Jayajyoti Cements Limited</t>
  </si>
  <si>
    <t>220KV JSW Cements</t>
  </si>
  <si>
    <t>132 kV Panyam Cement Industries</t>
  </si>
  <si>
    <t>132 kV Rayalaseema Alkalies</t>
  </si>
  <si>
    <t>15MVA 132/33 kV Transformer#4</t>
  </si>
  <si>
    <t>Mantralayam RTSS</t>
  </si>
  <si>
    <t>220 KV Lift Irrigation#4</t>
  </si>
  <si>
    <t>220 KV Lift Irrigation#1</t>
  </si>
  <si>
    <t>220 KV Lift Irrigation#2</t>
  </si>
  <si>
    <t>220 KV Lift Irrigation#3</t>
  </si>
  <si>
    <t>Nandyal RTSS</t>
  </si>
  <si>
    <t>80MVA 132/33 kV Transformer#5</t>
  </si>
  <si>
    <t>RTSS Pendekallu</t>
  </si>
  <si>
    <t>132KV Priya Cements Ltd.</t>
  </si>
  <si>
    <t>Rangapuram RTSS</t>
  </si>
  <si>
    <t>80MVA 132/33 kV Transformer#3</t>
  </si>
  <si>
    <t>25MVA 132/33 kV Transformer#2</t>
  </si>
  <si>
    <t>132kV Krishnapatnam Port</t>
  </si>
  <si>
    <t>132KV Penna Cements</t>
  </si>
  <si>
    <t>132 kV Guduru Rly. Traction#1</t>
  </si>
  <si>
    <t>132 kV Guduru Rly. Traction#2</t>
  </si>
  <si>
    <t>132KV Nelcast Ltd</t>
  </si>
  <si>
    <t>31.5MVA 132/11 kV Transformer#4</t>
  </si>
  <si>
    <t>132 kV Kavali Rly. Traction#1</t>
  </si>
  <si>
    <t>132 kV Kavali Rly. Traction#2</t>
  </si>
  <si>
    <t>220KV SBQ Steels(Previously 132KV level)</t>
  </si>
  <si>
    <t>132KV Brakes India Ltd</t>
  </si>
  <si>
    <t>132KV Green Tech Feeder</t>
  </si>
  <si>
    <t>132KV Hindustan National Glass Ind. Ltd.</t>
  </si>
  <si>
    <t>132KV EMJAY Steels</t>
  </si>
  <si>
    <t>132KV EMPEE Power company Limited</t>
  </si>
  <si>
    <t>132KV VIKKI INDUSTRY</t>
  </si>
  <si>
    <t>132 kV Nellore Rly. Traction#1</t>
  </si>
  <si>
    <t>132 kV Nellore Rly. Traction#2</t>
  </si>
  <si>
    <t>16MVA 132/11 kV Transformer#1</t>
  </si>
  <si>
    <t>132 kV Sullurpet Rly. Traction#1</t>
  </si>
  <si>
    <t>132 kV Sullurpet Rly. Traction#2</t>
  </si>
  <si>
    <t>132 kV Venkatagiri Rly. Traction</t>
  </si>
  <si>
    <t>Chittoor</t>
  </si>
  <si>
    <t>33KV Jindal (M/s Suzlon) wind power project</t>
  </si>
  <si>
    <t>33KV KCT wind power project</t>
  </si>
  <si>
    <t>33KV Rain coke-I</t>
  </si>
  <si>
    <t>33KV Rain coke-II</t>
  </si>
  <si>
    <t>33KV Suzlon wind power</t>
  </si>
  <si>
    <t>Amruth Jal Solar power Plant</t>
  </si>
  <si>
    <t>Anantapura wind energy Pvt Ltd.,</t>
  </si>
  <si>
    <t>Andhra Sugars Ltd.(wind farm)(Phase 3)</t>
  </si>
  <si>
    <t>APSEBOARD (APGENCO)</t>
  </si>
  <si>
    <t>APSRTC (Phase 1)</t>
  </si>
  <si>
    <t>APSRTC (Phase 2)</t>
  </si>
  <si>
    <t>Arkha Solar Pvt Ltd.</t>
  </si>
  <si>
    <t>Arunodaya Tech Solar Pvt Ltd.</t>
  </si>
  <si>
    <t>B.G.Chennappa solar plant</t>
  </si>
  <si>
    <t>Bharath Windfarms Ltd.-IV (Previously Sarita Software Ltd.)</t>
  </si>
  <si>
    <t>Bharath Windfarms Ltd-I(Previously Wescare (India) Ltd. (Ph1))</t>
  </si>
  <si>
    <t>Bharath Windfarms Ltd-II(Previously Wescare (India) Ltd. (Ph2))</t>
  </si>
  <si>
    <t>Bharath Windfarms Ltd-III(Previously Sri Vasavi Ind. (SVI) Ltd.)</t>
  </si>
  <si>
    <t>BHEL (Phase 1)</t>
  </si>
  <si>
    <t>BHEL (Phase 2)</t>
  </si>
  <si>
    <t>BHEL (Phase 3)</t>
  </si>
  <si>
    <t>BIOP Steels &amp; Power Pvt Ltd..</t>
  </si>
  <si>
    <t>Bright Solar Ltd.(10MW)</t>
  </si>
  <si>
    <t>Deccan Cements Ltd. (Wind Farm)</t>
  </si>
  <si>
    <t>Dr.KPR</t>
  </si>
  <si>
    <t>Emmvee solar project(Manne samudram)</t>
  </si>
  <si>
    <t>Emmvee solar project(Srikantapuram)</t>
  </si>
  <si>
    <t>Emvee solar power plant</t>
  </si>
  <si>
    <t>Emvee solar power plant(ABEDHYA)</t>
  </si>
  <si>
    <t>Gamesa Wind Turbines Pvt Ltd</t>
  </si>
  <si>
    <t>GRT Jewellers Solar(6MW)</t>
  </si>
  <si>
    <t>HCL(A.Kondapuram)</t>
  </si>
  <si>
    <t>Hyderabad Chemical Products Ltd.</t>
  </si>
  <si>
    <t>Hyderabad Chemical Suppliers Ltd.</t>
  </si>
  <si>
    <t>Hyderabad Chemicals Limited</t>
  </si>
  <si>
    <t>IDL Industries Ltd.</t>
  </si>
  <si>
    <t>IL&amp;FS Ltd. (Phase 1)</t>
  </si>
  <si>
    <t>IL&amp;FS Ltd. (Phase 2)</t>
  </si>
  <si>
    <t>Kadapa Energy Projects Pvt Ltd.</t>
  </si>
  <si>
    <t>M/S Raja Ratna solar power plant</t>
  </si>
  <si>
    <t>Narasimha Swamy Solar Pvt.Ltd.,</t>
  </si>
  <si>
    <t>Natams solar Ltd.</t>
  </si>
  <si>
    <t>Natems solar(Komatikuntla)</t>
  </si>
  <si>
    <t>NILE Ltd.</t>
  </si>
  <si>
    <t>NREDCAP Windfarm Service</t>
  </si>
  <si>
    <t>Priyadarshini Spinning Mills (PSM) Ltd. (Wind Farm)</t>
  </si>
  <si>
    <t>RCI Power Projects Ltd. (Phase 1)</t>
  </si>
  <si>
    <t>RCI Power Projects Ltd. (Phase 2)</t>
  </si>
  <si>
    <t>Repal Renewable Pvt. Ltd</t>
  </si>
  <si>
    <t>Rithwik Solar Power Plant</t>
  </si>
  <si>
    <t>RS Alkalies Ltd. (Phase 1)</t>
  </si>
  <si>
    <t>RS Alkalies Ltd. (Phase 2)</t>
  </si>
  <si>
    <t>RS Hi-strength Hypo Ltd. (Phase 1) (Wind Farm)</t>
  </si>
  <si>
    <t>RS Hi-strength Hypo Ltd. (Phase 2) (Wind Farm)</t>
  </si>
  <si>
    <t>Sai Sudhir Solar Plant (Kalyandurg)</t>
  </si>
  <si>
    <t>Sai Sudhir Solar Plant (Rayadurg)</t>
  </si>
  <si>
    <t>Sareau wind energy Ltd.</t>
  </si>
  <si>
    <t>Signode India Ltd.(Previously ITW Signode Ltd.)</t>
  </si>
  <si>
    <t>Sree Godavari Crafts Paper(P) Ltd</t>
  </si>
  <si>
    <t>Sree Solar Power Plant</t>
  </si>
  <si>
    <t>Sunwin (4.0MW) Wind farms Ltd.,</t>
  </si>
  <si>
    <t>Sunwin (4.8MW) Wind farms Ltd.,</t>
  </si>
  <si>
    <t>Suzlon wind power-1(8.4MW)</t>
  </si>
  <si>
    <t>Suzlon wind power-2(14.7MW)</t>
  </si>
  <si>
    <t>Ushodaya Solar power plant(33KV)</t>
  </si>
  <si>
    <t>Value Labs solar power plant</t>
  </si>
  <si>
    <t>Vibrant green tech</t>
  </si>
  <si>
    <t>Vibrant(0.8MW) Wind Forms Ltd.,</t>
  </si>
  <si>
    <t>Vibrant(8MW) Wind Forms Ltd.,</t>
  </si>
  <si>
    <t>Weizman Ltd. (Phase 1)</t>
  </si>
  <si>
    <t>Weizman Ltd. (Phase 2)</t>
  </si>
  <si>
    <t>Weizman Ltd. (Phase 3)</t>
  </si>
  <si>
    <t>M/s ADISAKTHI SMELTERS,</t>
  </si>
  <si>
    <t>M/S. A ONE ISPAT (P) LTD.</t>
  </si>
  <si>
    <t>M/S. A ONE STEELS INDIA (P) LTD.</t>
  </si>
  <si>
    <t>M/S. AGARWAL INDUCTION FURNANCE PVT LTD.</t>
  </si>
  <si>
    <t>M/S. HINDUPUR STEELS AND ALLOYS (P) LTD.</t>
  </si>
  <si>
    <t>M/S. JAI HIND ROLLING MILLS INDIA (P) LTD.</t>
  </si>
  <si>
    <t>M/S. PENNA CEMENT INDUSTRIES LTD.</t>
  </si>
  <si>
    <t>M/s. RD TMT STEELS (INDIA) (P) LTD.,</t>
  </si>
  <si>
    <t>M/S. SHRI TIRUPATI STEEL CAST LTD.</t>
  </si>
  <si>
    <t>M/S. SHYAM FEERROUS LTD.</t>
  </si>
  <si>
    <t>M/S.HERITAGE NUTRIVET LTD</t>
  </si>
  <si>
    <t>M/S.ULTRA TECH CEMENT LTD,</t>
  </si>
  <si>
    <t>MAHARSHI ALLOYS P LTD</t>
  </si>
  <si>
    <t>PENNA CEMENT INDUSTRIES LTD</t>
  </si>
  <si>
    <t>USHODAYA PUBLICATIONS</t>
  </si>
  <si>
    <t>Hindupur Solar Prak Pvt., Ltd., - I</t>
  </si>
  <si>
    <t>Hindupur Solar Prak Pvt., Ltd., - II</t>
  </si>
  <si>
    <t>Hindupur Solar Prak Pvt., Ltd., - III</t>
  </si>
  <si>
    <t>Hindupur Solar Prak Pvt., Ltd., - IV</t>
  </si>
  <si>
    <t>KBD Sugars (Sri Vani Sugars &amp; Industries Ltd.)</t>
  </si>
  <si>
    <t>OmShakthi Renergies Ltd</t>
  </si>
  <si>
    <t>Redan Infra structure Pvt Ltd.</t>
  </si>
  <si>
    <t>Rithwik Energy Systems Ltd.</t>
  </si>
  <si>
    <t>Sri City Private Ltd</t>
  </si>
  <si>
    <t>Sri Power Gen(India) Pvt. Ltd.,(Solar power)</t>
  </si>
  <si>
    <t>Sri Subramanyam solar Pvt. Ltd</t>
  </si>
  <si>
    <t>Srichakra Cement Ltd.,</t>
  </si>
  <si>
    <t>SSR Agro Energy</t>
  </si>
  <si>
    <t>Suddalagunta Sugars Ltd.</t>
  </si>
  <si>
    <t>Tirupati Smart City Corporation Ltd.,</t>
  </si>
  <si>
    <t>Varshini Exim Pvt Ltd</t>
  </si>
  <si>
    <t>Vuddanda Solar power plant Private Limited</t>
  </si>
  <si>
    <t>Vyshaka Solar Energy Pvt., Ltd.,</t>
  </si>
  <si>
    <t>Wind Mills, Tirumala</t>
  </si>
  <si>
    <t>AMARARAJA BATTERIES LTD</t>
  </si>
  <si>
    <t>BLISS HOTEL P LTD</t>
  </si>
  <si>
    <t>CHIDA SPG MILLS P LTD</t>
  </si>
  <si>
    <t>EXECURIVE OFFICER, T.T.D.,</t>
  </si>
  <si>
    <t>EXECUTIVE OFFICER/TTD</t>
  </si>
  <si>
    <t>M/s COLGETE PALMOLIVE INDIA LTD</t>
  </si>
  <si>
    <t>M/S HERITAGE FOODS LIMITED</t>
  </si>
  <si>
    <t>M/s HERITAGE FOODS LTD</t>
  </si>
  <si>
    <t>M/S HINDUSTHAN COCACOLA</t>
  </si>
  <si>
    <t>M/S MALLDAI DRUGS&amp;PHARMACEUTIC</t>
  </si>
  <si>
    <t>M/S.INDIAN OIL CORPORATION(P)</t>
  </si>
  <si>
    <t>M/s.MANGAL INDUSTRIES  LIMITED</t>
  </si>
  <si>
    <t>M/S.PRAKASH FERROUS INDUSTRIES</t>
  </si>
  <si>
    <t>M/S.PUSHPIT STEELS (P) LTD</t>
  </si>
  <si>
    <t>M/s.SAKTHI FERRO ALLOYS (INDIA) PVT. LTD.,</t>
  </si>
  <si>
    <t>M/S.VISHNU BARIUM PRIVATE LIMITED,</t>
  </si>
  <si>
    <t>SRI MUNI PACHAIYAMMAN TEXTILES</t>
  </si>
  <si>
    <t>SRI VISHNU PRIYA HOTELS P LTD</t>
  </si>
  <si>
    <t>THE EXECUTIVE OFFICER, T.T.D.</t>
  </si>
  <si>
    <t>THE EXECUTIVE OFFICER,T.T.D.,</t>
  </si>
  <si>
    <t>THE EXECUTIVE OFFICER,TTD</t>
  </si>
  <si>
    <t>THE EXECUTIVE OFFICER/TTD</t>
  </si>
  <si>
    <t>33KV IOCL BP Kadapa (Solar)</t>
  </si>
  <si>
    <t>ACME Solar plant-I</t>
  </si>
  <si>
    <t>ACME Solar plant-II</t>
  </si>
  <si>
    <t>Aditya Birla solar Pvt Ltd.-I</t>
  </si>
  <si>
    <t>Atria Wind Power Private Limited-1</t>
  </si>
  <si>
    <t>Atria Wind Power Private Limited-2</t>
  </si>
  <si>
    <t>Azur Solar Services Pvt Ltd.</t>
  </si>
  <si>
    <t>Balaji Biomass Power Pvt Ltd</t>
  </si>
  <si>
    <t>ERA Enviroventures(33KV)</t>
  </si>
  <si>
    <t>Welspun Solar energy pvt. ltd.</t>
  </si>
  <si>
    <t>ASST.MANAGER INDIAN OIL</t>
  </si>
  <si>
    <t>M/S.BHARATHI CEMENTS CORP.PVT.</t>
  </si>
  <si>
    <t>M/S.NSL TEXTILES LTD.,</t>
  </si>
  <si>
    <t>The Executive Director</t>
  </si>
  <si>
    <t>THE PRESIDENT ZUARI CEMENT</t>
  </si>
  <si>
    <t>APIIC Solar Power Plant</t>
  </si>
  <si>
    <t>Ecoren Wind Energy India Ltd..,</t>
  </si>
  <si>
    <t>Gajanana Financial Services Pvt. Ltd. (Solar power)</t>
  </si>
  <si>
    <t>JSW Energy Ltd.</t>
  </si>
  <si>
    <t>K M Power Ltd. (Phase 1)</t>
  </si>
  <si>
    <t>K M Power Ltd. (Phase 2)</t>
  </si>
  <si>
    <t>K M Power Ltd. (Phase 3)</t>
  </si>
  <si>
    <t>KCT Renewable Wind Energy (P) Ltd-1</t>
  </si>
  <si>
    <t>KCT Renewable Wind Energy (P) Ltd-2</t>
  </si>
  <si>
    <t>Matuth shakthi wind energy Ltd..</t>
  </si>
  <si>
    <t>Mytrah Wind Developers Private Ltd.</t>
  </si>
  <si>
    <t>NCL Energy Ltd.</t>
  </si>
  <si>
    <t>NEDCAP, Kurnool (Demo Wind Project)</t>
  </si>
  <si>
    <t>Niranjana Solar Energy Pvt.Ltd-1</t>
  </si>
  <si>
    <t>Niranjana Solar Energy Pvt.Ltd-2</t>
  </si>
  <si>
    <t>RS Hi-strength Hypo Ltd. (Biomass)</t>
  </si>
  <si>
    <t>Sagar Power Ltd. (Kurnool)</t>
  </si>
  <si>
    <t>Sai Silks Kalamandir</t>
  </si>
  <si>
    <t>SB Solar Services Pvt Ltd.</t>
  </si>
  <si>
    <t>Sprouts Solar Energy Pvt.Ltd</t>
  </si>
  <si>
    <t>Sree Rayalaseema Green Energy Ltd.</t>
  </si>
  <si>
    <t>Sri Sai Sindhu Industries Limited</t>
  </si>
  <si>
    <t>Suchand Power Generation Ltd.</t>
  </si>
  <si>
    <t>Sumeru Energy Pvt.Ltd</t>
  </si>
  <si>
    <t>ZR Renewable Energy Private Limited</t>
  </si>
  <si>
    <t>M/S. JSW CEMENTS LTD.</t>
  </si>
  <si>
    <t>M/S. SREE JAYAJOTHI CEMENTS LTD.</t>
  </si>
  <si>
    <t>M/S.RAIN CEMENTS LTD.</t>
  </si>
  <si>
    <t>RAYALASEEMA ALKALIES &amp;</t>
  </si>
  <si>
    <t>Amaravathi Textiles Solar Pvt.Ltd.</t>
  </si>
  <si>
    <t>Balaji Energy Pvt Ltd. (Phase 1)</t>
  </si>
  <si>
    <t>Balaji Energy Pvt Ltd. (Phase 2)</t>
  </si>
  <si>
    <t>Balaji Energy Pvt. Ltd, Phase-3</t>
  </si>
  <si>
    <t>Balaji Energy Pvt. Ltd, Phase-4</t>
  </si>
  <si>
    <t>Bollineni castings &amp; steel Ltd.,</t>
  </si>
  <si>
    <t>Indira Power Pvt.Ltd</t>
  </si>
  <si>
    <t>Khandaleru Power Company Limited</t>
  </si>
  <si>
    <t>Lalitha Parameswari spinning Mills Pvt Ltd..</t>
  </si>
  <si>
    <t>SLS Power Projects Ltd.</t>
  </si>
  <si>
    <t>Wind Power Project, Narsimhakonda</t>
  </si>
  <si>
    <t>3F INDUSTRIES LIMITED</t>
  </si>
  <si>
    <t>BRAKES INDIA PVT LTD</t>
  </si>
  <si>
    <t>M/S EMAMI AGROTECH LIMITED</t>
  </si>
  <si>
    <t>M/S VENKATA NARAYANA ACTIVE INGREDIENTS PVT LTD</t>
  </si>
  <si>
    <t>M/S. ADANI KRISHNAPATNAM PORT LTD.</t>
  </si>
  <si>
    <t>M/s.Anjani Tiles Limited</t>
  </si>
  <si>
    <t>M/S.DALMIA LAMINATORES LIMITED</t>
  </si>
  <si>
    <t>M/S.HINDUSTAN NATIONAL GLASS&amp;</t>
  </si>
  <si>
    <t>NARAYANA MEDICAL COLLEGE</t>
  </si>
  <si>
    <t>NELCAST LIMITED</t>
  </si>
  <si>
    <t>Government</t>
  </si>
  <si>
    <t>SOUTHERN POWER DISTRIBUTION OF ANDHRA PRADESH  LIMITED</t>
  </si>
  <si>
    <t>TIRUPATI</t>
  </si>
  <si>
    <t>CHITTOOR</t>
  </si>
  <si>
    <t>ANDHRA PRADESH</t>
  </si>
  <si>
    <t>0877-2284111</t>
  </si>
  <si>
    <t>CHAIRMAN AND MANAGING DIRECTOR</t>
  </si>
  <si>
    <t>D.No: 19-13-65/A, Tiruchanur road, Behind Srinivasa Kalyana Mandapam</t>
  </si>
  <si>
    <t>S.Soma Sekhar</t>
  </si>
  <si>
    <t>Energy Manager</t>
  </si>
  <si>
    <t>EM</t>
  </si>
  <si>
    <t>EA- 7172</t>
  </si>
  <si>
    <t>de_om@apspdcl.in</t>
  </si>
  <si>
    <t>132KV</t>
  </si>
  <si>
    <t>220KV</t>
  </si>
  <si>
    <t>Yes</t>
  </si>
  <si>
    <t>Agriculture</t>
  </si>
  <si>
    <t>IEX,PXIL+UI</t>
  </si>
  <si>
    <t>Diff between Energy purchaged &amp; Net Discom drawls</t>
  </si>
  <si>
    <t>Apgenco Thermal+APPDCL+Godavari gas plant</t>
  </si>
  <si>
    <t>Spectrum+lanco</t>
  </si>
  <si>
    <t>Apgenco hydel</t>
  </si>
  <si>
    <t>solar+wind</t>
  </si>
  <si>
    <t>Bio mass+Bagasse+Mini hydel+Iwaste</t>
  </si>
  <si>
    <t>CGS+Thermal powertech+bundled power+CTU</t>
  </si>
  <si>
    <t>Amarapuram</t>
  </si>
  <si>
    <t>Ammavarupalli</t>
  </si>
  <si>
    <t>Ankampalli</t>
  </si>
  <si>
    <t>Boksampalli</t>
  </si>
  <si>
    <t>Boyareddypalli</t>
  </si>
  <si>
    <t>Dharmavaram</t>
  </si>
  <si>
    <t>Gaddamvaripalli</t>
  </si>
  <si>
    <t>Goddumarri</t>
  </si>
  <si>
    <t>Gollapuram</t>
  </si>
  <si>
    <t>Gooty 220kV RTSS</t>
  </si>
  <si>
    <t>Gooty RS</t>
  </si>
  <si>
    <t>Gooty SS</t>
  </si>
  <si>
    <t>Gudipadu (SWS)</t>
  </si>
  <si>
    <t>Guntakal</t>
  </si>
  <si>
    <t>Hindupur</t>
  </si>
  <si>
    <t>Jammalabanda</t>
  </si>
  <si>
    <t>Jeedipalli</t>
  </si>
  <si>
    <t>Kadiri</t>
  </si>
  <si>
    <t>Kalyanadurg</t>
  </si>
  <si>
    <t>Komali</t>
  </si>
  <si>
    <t>Komatikuntla</t>
  </si>
  <si>
    <t>Kondapuram (Penna Cements &amp; SJK Steels)</t>
  </si>
  <si>
    <t>Kothapalli(LIS)</t>
  </si>
  <si>
    <t>Lepakshi</t>
  </si>
  <si>
    <t>Madakasira</t>
  </si>
  <si>
    <t>Maliahgaripalli</t>
  </si>
  <si>
    <t>Nagalapuram SWS (Ananthapur)</t>
  </si>
  <si>
    <t>Obulapuram</t>
  </si>
  <si>
    <t>Palasamudram</t>
  </si>
  <si>
    <t>Puttaparthi</t>
  </si>
  <si>
    <t>Ragulapadu</t>
  </si>
  <si>
    <t>Ramagiri</t>
  </si>
  <si>
    <t>Rayadurg</t>
  </si>
  <si>
    <t>RTSS Maluguru</t>
  </si>
  <si>
    <t>Subbarayunipalli</t>
  </si>
  <si>
    <t>Tadimarri</t>
  </si>
  <si>
    <t>Tadipatri</t>
  </si>
  <si>
    <t>Tanakallu</t>
  </si>
  <si>
    <t>Taticherla</t>
  </si>
  <si>
    <t>Thumukunta</t>
  </si>
  <si>
    <t>Uravakonda</t>
  </si>
  <si>
    <t>Yellanur</t>
  </si>
  <si>
    <t>220 KV SS Rachagunneri</t>
  </si>
  <si>
    <t>Alipiri</t>
  </si>
  <si>
    <t>B.Kotha Kota(HNSS)</t>
  </si>
  <si>
    <t>BandlavandlaPalli</t>
  </si>
  <si>
    <t>Burakayalakota</t>
  </si>
  <si>
    <t>Chandragiri</t>
  </si>
  <si>
    <t>Cherivi (132KV)</t>
  </si>
  <si>
    <t>Gurramkonda</t>
  </si>
  <si>
    <t>Irala</t>
  </si>
  <si>
    <t>Kalicherla</t>
  </si>
  <si>
    <t>Kalikiri</t>
  </si>
  <si>
    <t>Kothapalli</t>
  </si>
  <si>
    <t>Kothapallimitta</t>
  </si>
  <si>
    <t>Kuppam</t>
  </si>
  <si>
    <t>Madanapalli</t>
  </si>
  <si>
    <t>Nagalapuram</t>
  </si>
  <si>
    <t>Nagari</t>
  </si>
  <si>
    <t>Nunigundrapalli SWS</t>
  </si>
  <si>
    <t>Pachikapallam</t>
  </si>
  <si>
    <t>Pakala</t>
  </si>
  <si>
    <t>Palamaneru</t>
  </si>
  <si>
    <t>Penumur</t>
  </si>
  <si>
    <t>Punganur</t>
  </si>
  <si>
    <t>Puttur</t>
  </si>
  <si>
    <t>Ramasamudram</t>
  </si>
  <si>
    <t>Renigunta</t>
  </si>
  <si>
    <t>Rompicherla</t>
  </si>
  <si>
    <t>Shanthipuram</t>
  </si>
  <si>
    <t>Sivaramapuram</t>
  </si>
  <si>
    <t>Somala</t>
  </si>
  <si>
    <t>Srikalahasthi</t>
  </si>
  <si>
    <t>Thimmapuram(HNSS)</t>
  </si>
  <si>
    <t>Tirumala</t>
  </si>
  <si>
    <t>Tirupathi</t>
  </si>
  <si>
    <t>Yerpedu</t>
  </si>
  <si>
    <t>11KV</t>
  </si>
  <si>
    <t>220KV Chakrayapeta</t>
  </si>
  <si>
    <t>B Matam</t>
  </si>
  <si>
    <t>Badwel</t>
  </si>
  <si>
    <t>Balapanur</t>
  </si>
  <si>
    <t>Duvvur</t>
  </si>
  <si>
    <t>Gandikota LIS</t>
  </si>
  <si>
    <t>Jammalamadugu</t>
  </si>
  <si>
    <t>Kalasapadu</t>
  </si>
  <si>
    <t>Koduru</t>
  </si>
  <si>
    <t>Kondapuram</t>
  </si>
  <si>
    <t>Lingala</t>
  </si>
  <si>
    <t>Moolavanka</t>
  </si>
  <si>
    <t>Muddanur RTSS</t>
  </si>
  <si>
    <t>Mydukuru</t>
  </si>
  <si>
    <t>Nallacheruvupalli</t>
  </si>
  <si>
    <t>Porumamilla</t>
  </si>
  <si>
    <t>Proddaturu</t>
  </si>
  <si>
    <t>Pulivendala (220KV)</t>
  </si>
  <si>
    <t>Pulivendla</t>
  </si>
  <si>
    <t>Railway Traction, Kadapa (SWS)</t>
  </si>
  <si>
    <t>Rajampet</t>
  </si>
  <si>
    <t>Rayachoti</t>
  </si>
  <si>
    <t>Sambepalli</t>
  </si>
  <si>
    <t>T.G.Palli</t>
  </si>
  <si>
    <t>Timmapuram LIS</t>
  </si>
  <si>
    <t>Vempalli</t>
  </si>
  <si>
    <t>Vontimitta</t>
  </si>
  <si>
    <t>Yerraguntla</t>
  </si>
  <si>
    <t>A.P.Carbides (220kV Kurnool)</t>
  </si>
  <si>
    <t>Adoni</t>
  </si>
  <si>
    <t>Allagadda</t>
  </si>
  <si>
    <t>Alur</t>
  </si>
  <si>
    <t>Ankireddypalli (Transco)</t>
  </si>
  <si>
    <t>Atmakur (Kurnool)</t>
  </si>
  <si>
    <t>Banagana Palle</t>
  </si>
  <si>
    <t>Bilakalagudur SWS</t>
  </si>
  <si>
    <t>BMKR</t>
  </si>
  <si>
    <t>Cementnagar</t>
  </si>
  <si>
    <t>Dhone</t>
  </si>
  <si>
    <t>Gudur</t>
  </si>
  <si>
    <t>Kambalapadu LIS</t>
  </si>
  <si>
    <t>Krishnagiri LIS</t>
  </si>
  <si>
    <t>Lakkasagaram LIS</t>
  </si>
  <si>
    <t>Madhavaram</t>
  </si>
  <si>
    <t>Malyala</t>
  </si>
  <si>
    <t>Muchmarri</t>
  </si>
  <si>
    <t>Mudigedu</t>
  </si>
  <si>
    <t>Nandikotkur</t>
  </si>
  <si>
    <t>Nandyal</t>
  </si>
  <si>
    <t>Nansuralla LIS</t>
  </si>
  <si>
    <t>Pattikonda</t>
  </si>
  <si>
    <t>Racherla</t>
  </si>
  <si>
    <t>Rudravaram</t>
  </si>
  <si>
    <t>Settypalli LIS</t>
  </si>
  <si>
    <t>Somayajulapalli</t>
  </si>
  <si>
    <t>Srisailam</t>
  </si>
  <si>
    <t>Yemmiganur</t>
  </si>
  <si>
    <t>220KVSS Naidupeta</t>
  </si>
  <si>
    <t>Adurpalle</t>
  </si>
  <si>
    <t>Allur</t>
  </si>
  <si>
    <t>Anantha Sagaram</t>
  </si>
  <si>
    <t>Atmakur (Nellore)</t>
  </si>
  <si>
    <t>Brahmadevam</t>
  </si>
  <si>
    <t>Chendodu</t>
  </si>
  <si>
    <t>Gottiprolu</t>
  </si>
  <si>
    <t>Guduru</t>
  </si>
  <si>
    <t>Kallurupalli</t>
  </si>
  <si>
    <t>Kavali</t>
  </si>
  <si>
    <t>Manubolu</t>
  </si>
  <si>
    <t>Menakuru</t>
  </si>
  <si>
    <t>Naidupet</t>
  </si>
  <si>
    <t>Nellore South (N. V. Gardens)</t>
  </si>
  <si>
    <t>NTS</t>
  </si>
  <si>
    <t>Racharlapadu(IFFCO)</t>
  </si>
  <si>
    <t>Rapur</t>
  </si>
  <si>
    <t>Sriharikota</t>
  </si>
  <si>
    <t>Sullurpet</t>
  </si>
  <si>
    <t>Udayagiri</t>
  </si>
  <si>
    <t>Venkatagiri</t>
  </si>
  <si>
    <t>Vinjamuru</t>
  </si>
  <si>
    <t>FORMAT -VI</t>
  </si>
  <si>
    <t>Name of 
Generation 
Station</t>
  </si>
  <si>
    <t>Generation Capacity (In MW)</t>
  </si>
  <si>
    <t>Type of Station Generation (Based- Solid (Coal ,Lignite)/Liquid/Gas/Renewable ( biomass- bagasse)/Others)</t>
  </si>
  <si>
    <t>Type of Contract 
(in years/months/
days)</t>
  </si>
  <si>
    <t>Type of Grid
 (Intra-state/Inter-state)</t>
  </si>
  <si>
    <t>Voltage Level 
( At input)</t>
  </si>
  <si>
    <t>Solid</t>
  </si>
  <si>
    <t>LTPPA</t>
  </si>
  <si>
    <t>Intra State</t>
  </si>
  <si>
    <t>Dr.NTTPS-IV</t>
  </si>
  <si>
    <t>RTPP Stage-I</t>
  </si>
  <si>
    <t>RTPP Stage-II</t>
  </si>
  <si>
    <t>RTPP Stage-III</t>
  </si>
  <si>
    <t>RTPP Stage-IV</t>
  </si>
  <si>
    <t>Srisailam -RBPH</t>
  </si>
  <si>
    <t>Liquid</t>
  </si>
  <si>
    <t>NSRCPH</t>
  </si>
  <si>
    <t>NSTPDC PH</t>
  </si>
  <si>
    <t>Pennaahobilam</t>
  </si>
  <si>
    <t>Mini Hydel (Chettipeta)</t>
  </si>
  <si>
    <t>NTPC (SR) Ramagundam I &amp; II</t>
  </si>
  <si>
    <t>Inter State</t>
  </si>
  <si>
    <t>NTPC (SR) Simhadri Stage 1</t>
  </si>
  <si>
    <t>NTPC (SR) Simhadri Stage 2</t>
  </si>
  <si>
    <t>NTPC (SR) Ramagundam Stage-III</t>
  </si>
  <si>
    <t>NTPC Kudgi Stage 1</t>
  </si>
  <si>
    <t>NTECL Valluru</t>
  </si>
  <si>
    <t>NLC Stage-I</t>
  </si>
  <si>
    <t>NLC Stage-II</t>
  </si>
  <si>
    <t>NPC (MAPS)</t>
  </si>
  <si>
    <t>NLC NNTPS</t>
  </si>
  <si>
    <t>Thermal Powertech Corporation India</t>
  </si>
  <si>
    <t>Renewable</t>
  </si>
  <si>
    <t>Meghna Associates</t>
  </si>
  <si>
    <t>Mayura Steels Pvt. Ltd.</t>
  </si>
  <si>
    <t>Shilpa Medicare Ltd</t>
  </si>
  <si>
    <t>S. Kumar</t>
  </si>
  <si>
    <t>Siddaganga Oil Extractions Pvt Ltd</t>
  </si>
  <si>
    <t>Protectron Elecromech Pvt. Ltd Ankireddipally</t>
  </si>
  <si>
    <t>Canara Cement Pipes</t>
  </si>
  <si>
    <t>Texmo Precision Castings</t>
  </si>
  <si>
    <t>Texmo Industries</t>
  </si>
  <si>
    <t>Vaayu  Phase - I</t>
  </si>
  <si>
    <t>Vaayu  Phase -II</t>
  </si>
  <si>
    <t>Vaayu  Phase -III</t>
  </si>
  <si>
    <t>Vaayu  Phase -IV</t>
  </si>
  <si>
    <t>Vaayu Phase -V</t>
  </si>
  <si>
    <t>Vaayu Phase -VI</t>
  </si>
  <si>
    <t>Vaayu  Phase -VII</t>
  </si>
  <si>
    <t>Vish Wind Phase I</t>
  </si>
  <si>
    <t>Vish Wind Phase II</t>
  </si>
  <si>
    <t>Vish Wind Phase III</t>
  </si>
  <si>
    <t>Vish Wind Phase - IV</t>
  </si>
  <si>
    <t>International Conveyors Ltd., Phase I</t>
  </si>
  <si>
    <t>International Conveyors Ltd., Phase II</t>
  </si>
  <si>
    <t>Triveni Enterprises</t>
  </si>
  <si>
    <t>Happy Valley Developers</t>
  </si>
  <si>
    <t>Shreem Electric Ltd.,</t>
  </si>
  <si>
    <t>Texonic Instruments</t>
  </si>
  <si>
    <t>Ramsons Asbestos Cement Products</t>
  </si>
  <si>
    <t>Hetero Wind Power(13.5)</t>
  </si>
  <si>
    <t xml:space="preserve">Sunwin Powertech(4 MW) </t>
  </si>
  <si>
    <t xml:space="preserve">Vibrant (0.8MW) </t>
  </si>
  <si>
    <t>Hetero Wind Power(10.5 MW)</t>
  </si>
  <si>
    <t>Hetero Wind Power(6MW)</t>
  </si>
  <si>
    <t>Hetero Wind Power(24 MW)</t>
  </si>
  <si>
    <t>Fujin  Wind Parks</t>
  </si>
  <si>
    <t>Aeolus Wind parks Pvt.Ltd</t>
  </si>
  <si>
    <t>Dindore Winds Pvt. Ltd</t>
  </si>
  <si>
    <t>PTC Energy -Kandimallayapalli</t>
  </si>
  <si>
    <t xml:space="preserve">M.G.M. Springs Pvt. Ltd       </t>
  </si>
  <si>
    <t xml:space="preserve">Protectron Electromech Pvt.Ltd </t>
  </si>
  <si>
    <t>Vish Wind Infrastructure Pvt Ltd (Phase-I)</t>
  </si>
  <si>
    <t>Vish Wind Infrastructure Pvt Ltd (Phase-II)</t>
  </si>
  <si>
    <t>Vish Wind Infrastructure Pvt Ltd (Phase-III)</t>
  </si>
  <si>
    <t>Tadas Wind Energy Pvt Ltd (Phase -I)</t>
  </si>
  <si>
    <t>Tadas Wind Energy Pvt Ltd (Phase -II)</t>
  </si>
  <si>
    <t>Tadas Wind Energy Pvt Ltd (Phase -III)</t>
  </si>
  <si>
    <t>Tadas Wind Energy Pvt Ltd (Phase -IV)</t>
  </si>
  <si>
    <t>Tadas Wind Energy Pvt Ltd (Phase -V)</t>
  </si>
  <si>
    <t>Tadas Wind Energy Pvt Ltd (Phase -VI)</t>
  </si>
  <si>
    <t>Tadas Wind Energy Pvt Ltd (Phase -VII)</t>
  </si>
  <si>
    <t xml:space="preserve">R3K Power LLP( Formerly Sukaso Ceracolors Pvt.Ltd.)                     </t>
  </si>
  <si>
    <t>Neminath Trading Company</t>
  </si>
  <si>
    <t xml:space="preserve">Khandke Wind Energy Pvt Ltd (Phase-I)  </t>
  </si>
  <si>
    <t xml:space="preserve">Khandke Wind Energy Pvt Ltd (Phase-II)  </t>
  </si>
  <si>
    <t xml:space="preserve">Khandke Wind Energy Pvt Ltd (Phase-III)  </t>
  </si>
  <si>
    <t xml:space="preserve">Khandke Wind Energy Pvt Ltd (Phase-IV)  </t>
  </si>
  <si>
    <t xml:space="preserve">Khandke Wind Energy Pvt Ltd (Phase-V)  </t>
  </si>
  <si>
    <t xml:space="preserve">Saptagir Camphor Ltd-1              </t>
  </si>
  <si>
    <t>Amrit Bottlers Pvt Ltd</t>
  </si>
  <si>
    <t xml:space="preserve">Saptagir Camphor Ltd-2       </t>
  </si>
  <si>
    <t>KKV Agro Powers Ltd</t>
  </si>
  <si>
    <t>TSSS Infotech and Infra Pvt Ltd</t>
  </si>
  <si>
    <t>Sterling Agro Industries Ltd-1</t>
  </si>
  <si>
    <t>Sterling Agro Industries Ltd-2</t>
  </si>
  <si>
    <t>Mytrah Vayu (Pennar) Pvt Ltd (Phase-I)</t>
  </si>
  <si>
    <t>Indian Oil Corporation Ltd (16.8 MW)</t>
  </si>
  <si>
    <t>Indian Oil Corporation Ltd (10.5 MW)</t>
  </si>
  <si>
    <t>Mytrah Vayu (Pennar) Pvt Ltd (Phase-II to VIII)</t>
  </si>
  <si>
    <t>En En Electrical Engineers Pvt Ltd</t>
  </si>
  <si>
    <t>Santhiram Wind Power Private Ltd</t>
  </si>
  <si>
    <t xml:space="preserve">Hi-tech Systems &amp; Services Ltd       </t>
  </si>
  <si>
    <t>Woodside Fashions Ltd</t>
  </si>
  <si>
    <t>Ostro Andhra Wind Pvt Ltd</t>
  </si>
  <si>
    <t>LTOA</t>
  </si>
  <si>
    <t>Ostro AP Wind Pvt Ltd</t>
  </si>
  <si>
    <t>Danu Wind Parks Pvt Ltd</t>
  </si>
  <si>
    <t>Natco Power Pvt Ltd</t>
  </si>
  <si>
    <t xml:space="preserve">Axis Wind Farms (Anantapur)Pvt Ltd </t>
  </si>
  <si>
    <t>Axis Wind Farms (Rayalaseema) Pvt Ltd</t>
  </si>
  <si>
    <t>Vibrant Greentech India Pvt Limited 2.0 MW</t>
  </si>
  <si>
    <t>Guttaseema Wind Energy Company Pvt Ltd 80 MW</t>
  </si>
  <si>
    <t>Anantapur</t>
  </si>
  <si>
    <t xml:space="preserve">Eenadu Television Private Ltd 2.1 MW (BLG-049) </t>
  </si>
  <si>
    <t xml:space="preserve">Ushodaya Enterprises Private Ltd 4.2 MW (BLG-50,72) </t>
  </si>
  <si>
    <t>SANDLA WIND PROJECT Pvt. Ltd 50.4 MW (VPD-040-041)</t>
  </si>
  <si>
    <t>Mangalam Fashions Limited 2.1 MW (BLG-48)</t>
  </si>
  <si>
    <t>Levelstate Systems Pvt. Ltd 2.1 MW (BLG-74)</t>
  </si>
  <si>
    <t>Woodside Fashions Limited 2.1 MW (BLG-73)</t>
  </si>
  <si>
    <t>Imperial Arts 2.1 MW (BLG 91)</t>
  </si>
  <si>
    <t>Jai Bharat Gum &amp; Chemicals Ltd 2.1 MW (BLG-122)</t>
  </si>
  <si>
    <t>Dinesh Enterprises 2.1 MW  (BLG-121)</t>
  </si>
  <si>
    <t>Kaushaliya Devi Dhoot 2.1 MW (BLG-94)</t>
  </si>
  <si>
    <t>Satya Narayana Dhoot 2.1 MW (BLG-95)</t>
  </si>
  <si>
    <t>OM Prakash Soni 2.1 MW (BLG-44)</t>
  </si>
  <si>
    <t>Manoj Agarwalla 2.1 MW (BLG-045)</t>
  </si>
  <si>
    <t>Prince Art Exporter 4.2 MW (BLG 92-93)</t>
  </si>
  <si>
    <t>SAI PET Preforms 2.1 MW (BLG-47)</t>
  </si>
  <si>
    <t>Shree Ram Industries 4.2 MW (BLG 42,43)</t>
  </si>
  <si>
    <t>Shri Nath Gum &amp; Chemicals 2.1 MW (BLG-046)</t>
  </si>
  <si>
    <t>Rajasthan Gum Private Ltd 8.4MW (BLG=117,118,119,120)</t>
  </si>
  <si>
    <t>Chimique (India) Ltd 2.1 MW AVR002</t>
  </si>
  <si>
    <t>Hi-Tech Systems &amp; Services Pvt Ltd 2.1 MW (BLG-051)</t>
  </si>
  <si>
    <t>Mytrah Vayu (Indravathi) Private  Ltd 65.1 MW (PPD-40-06-035)</t>
  </si>
  <si>
    <t>Orange Uravakonda Wind Power Pvt Ltd(BLG-075-077-028-029-158-126)</t>
  </si>
  <si>
    <t>Jai Bharat Gum &amp; Chemicals Ltd 2.1MW Vajrakarur (AVAR022)</t>
  </si>
  <si>
    <t>RBA Properties Ltd 2.1 (AVR001)</t>
  </si>
  <si>
    <t>Rajasthan Gum Private Ltd 4.2 MW  (VAJ002)</t>
  </si>
  <si>
    <t>Jai Bharat Gum &amp; Chemicals Ltd 4.2MW (VAJ-012)</t>
  </si>
  <si>
    <t>Saipuram Wind Energy Pvt Ltd 104.5 MW</t>
  </si>
  <si>
    <t>Adurjee &amp; Bros Private Limited 14.7MW (BLG-136)</t>
  </si>
  <si>
    <t>Naukhal Investment Private Limited 4.2 MW (BLG-130)</t>
  </si>
  <si>
    <t>Cyrus Poonawalla Family Trust 2.1 MW (BLG-112)</t>
  </si>
  <si>
    <t>Mayank Green Energy 2.1 MW (BLG-52)</t>
  </si>
  <si>
    <t>Hi-Tech Systems &amp; Services Pvt Ltd 8.4 MW (BLG-32-41)</t>
  </si>
  <si>
    <t>Hi-Tech Systems &amp; Services Pvt Ltd 4.2MW (BLG-30)</t>
  </si>
  <si>
    <t xml:space="preserve">Villos Greenfield Farms 6.3 MW (BLG-129) </t>
  </si>
  <si>
    <t>CYZA Chem Private Limited  4.2 MW (BLG-107)</t>
  </si>
  <si>
    <t xml:space="preserve">Poonawala Estates Stud and Agri Farm Pvt Ltd 4.2 MW (BLG-111) </t>
  </si>
  <si>
    <t>Chanda Investment &amp; Trading Co.Pvt Ltd 4.2 MW (BLG-132)</t>
  </si>
  <si>
    <t>Poonawalla Aviation Pvt Ltd 6.3MW (BLG-137)</t>
  </si>
  <si>
    <t>Poonawalla Shares and Securities Pvt Ltd 4.2 (BLG-109)</t>
  </si>
  <si>
    <t>Eenadu Television Private Ltd 10.5MW (VAJ011) -</t>
  </si>
  <si>
    <t>Ushodaya Enterprises Pvt. Ltd 6.3 MW (BLG-53-56)</t>
  </si>
  <si>
    <t>Arkas Energy LLP 2.1 MW (VAJ007)</t>
  </si>
  <si>
    <t>Chimique (India) Ltd 2.1MW (VAJ-006)</t>
  </si>
  <si>
    <t>Ushodaya Enterprises Pvt. Ltd 2.1MW (VAJ-003)</t>
  </si>
  <si>
    <t xml:space="preserve">Eenadu Television Private Ltd 2.1MW BLG164 </t>
  </si>
  <si>
    <t>Vayuputhra Energy Private Limited 20 MW</t>
  </si>
  <si>
    <t>NALCO,Gandikota</t>
  </si>
  <si>
    <t>IOCL(14.7MW)</t>
  </si>
  <si>
    <t>IOCL(4.2MW)</t>
  </si>
  <si>
    <t>Sri KPR Infra &amp; Project Ltd</t>
  </si>
  <si>
    <t>KRBL LTD(2.1)MW</t>
  </si>
  <si>
    <t>Sri KPR Industries Ltd(Sri Venkateswara Pipes Limited)</t>
  </si>
  <si>
    <t>Weld fuse Pvt ltd</t>
  </si>
  <si>
    <t>Orange Ananthapur wind power Pvt Ltd(28.03.16 to21.07.16)</t>
  </si>
  <si>
    <t>Ostro Anantapur Pvt Ltd</t>
  </si>
  <si>
    <t>RSM Estates Ltd</t>
  </si>
  <si>
    <t>Mangalam fashions Limited</t>
  </si>
  <si>
    <t xml:space="preserve">Bommidala Enterprises Pvt Ltd </t>
  </si>
  <si>
    <t>Daulat Financial Services Pvt Ltd 2MW</t>
  </si>
  <si>
    <t>Amrit bottles Pvt Ltd 2MW</t>
  </si>
  <si>
    <t>HC commercial Ltd2.00MW</t>
  </si>
  <si>
    <t>Sri KPR Infra &amp; Projects Ltd (2MW)</t>
  </si>
  <si>
    <t>Rajasthan Gum Private Ltd 2.1</t>
  </si>
  <si>
    <t>KRBL 8.4 tallimadugula</t>
  </si>
  <si>
    <t>Hi-Tech systems &amp; Services Ltd 2.1MW Tallimadugula</t>
  </si>
  <si>
    <t>Sterling Agro Industries ltd 4.2MW</t>
  </si>
  <si>
    <t>Sri Vijayeebhava Enterprises Pvt Ltd 2.1MW</t>
  </si>
  <si>
    <t>NREDCAP Ltd 4MW Molagavali</t>
  </si>
  <si>
    <t>PTC Energy Ltd 50MW Molagavalli-3</t>
  </si>
  <si>
    <t>Molagavalli Renewable Pvt Ltd 46MW</t>
  </si>
  <si>
    <t>PTC Energy Ltd 40MW Payalakunta</t>
  </si>
  <si>
    <t>Animala wind power pvt Ltd 60MW</t>
  </si>
  <si>
    <t>Animala wind power pvt Ltd 30MW</t>
  </si>
  <si>
    <t>PTC Energy Ltd 49.5MW Devanakonda</t>
  </si>
  <si>
    <t>Green Infra Wind Solutions LTD (SEMBCORP)</t>
  </si>
  <si>
    <t>Danu Wind Parks Pvt Ltd (23MW)</t>
  </si>
  <si>
    <t xml:space="preserve">Renew Wind Energy 4.2 (Shivapur) Pvt Ltd </t>
  </si>
  <si>
    <t xml:space="preserve">Renew Wind Energy39.9 (Shivapur) Pvt Ltd </t>
  </si>
  <si>
    <t xml:space="preserve">Renew Wind Energy31.5(Shivapur) Pvt Ltd </t>
  </si>
  <si>
    <t xml:space="preserve">Renew Wind Energy 44.1(Shivapur) Pvt Ltd </t>
  </si>
  <si>
    <t>ANANTPURA WIND ENERGIES PVT LTD.,</t>
  </si>
  <si>
    <t>AXIS WIND FARMS (MPR DAM) PVT LTD</t>
  </si>
  <si>
    <t>BETA WIND FARM PRIVATE LTD</t>
  </si>
  <si>
    <t>HELIOS INFRATECH PRIVATE LIMITED</t>
  </si>
  <si>
    <t>HYDERABAD CHEMICALS LTD., 4.5 MW(Vibrant 4.5MW)</t>
  </si>
  <si>
    <t>JINDAL ALUMINIUM LIMITED 25.2 MW</t>
  </si>
  <si>
    <t>KCT RENEWABLE ENEGRY PVT LTD (KCTRE-1) 20MW</t>
  </si>
  <si>
    <t>KCT RENEWABLE ENEGRY PVT LTD (KCTRE-2) 20MW</t>
  </si>
  <si>
    <t>KCT RENEWABLE ENEGRY PVT LTD 18.7</t>
  </si>
  <si>
    <t>KCT RENEWABLE ENERGY PVT LTD., 20.4 MW</t>
  </si>
  <si>
    <t>MYTRAH VAYU (INDRAVATI) PVT LTD 39.9MW</t>
  </si>
  <si>
    <t>MYTRAH VAYU (KRISHNA) PRIVATE LIMITED 2.3 MW</t>
  </si>
  <si>
    <t>MYTRAH VAYU (KRISHNA) PVT LTD 8.5 MW</t>
  </si>
  <si>
    <t>MYTRAH VAYU (KRISHNA) PVT. LTD.,(37.4MW)</t>
  </si>
  <si>
    <t>NILE LIMITED</t>
  </si>
  <si>
    <t>NREDCAP 2.5MW NELLORE</t>
  </si>
  <si>
    <t>NREDCAP LTD 5.95MW</t>
  </si>
  <si>
    <t>NREDCAP LTD. 2.75 MW</t>
  </si>
  <si>
    <t>RAYALA WIND POWER COMPANY PVT LTD., (101.2 MW)</t>
  </si>
  <si>
    <t>RAYALA WIND POWER COMPANY PVT LTD., (50 MW)</t>
  </si>
  <si>
    <t>RAYALA WIND POWER COMPANY PVT LTD., (8 MW)</t>
  </si>
  <si>
    <t>RAYALASEEMA WIND ENERGY CO. PVT LTD.,</t>
  </si>
  <si>
    <t>VAYU URJA BHARAT PVT LTD</t>
  </si>
  <si>
    <t>VIBRANT GREENTECH INDIA PVT LTD (HYD CHEMICALS LTD)-5.1 MW</t>
  </si>
  <si>
    <t>VIBRANT GREENTECH INDIA PVT LTD 8MW</t>
  </si>
  <si>
    <t>ZR RENEWABLE ENERGY PVT LTD</t>
  </si>
  <si>
    <t>Sri Power Gen - II  (A)</t>
  </si>
  <si>
    <t>Amrit Jal Ventures Pvt. Ltd</t>
  </si>
  <si>
    <t>Gajanan Financial Services Ltd</t>
  </si>
  <si>
    <t>AP Industrial Infra Corp. Ltd., (APIIC)</t>
  </si>
  <si>
    <t>Amaravathi Textiles P Ltd</t>
  </si>
  <si>
    <t>SAI Achyuth (New)</t>
  </si>
  <si>
    <t>Welspun 30MW</t>
  </si>
  <si>
    <t>Welspun 70MW</t>
  </si>
  <si>
    <t>New Era Enviro Ventures Pvt Ltd</t>
  </si>
  <si>
    <t>Azure Power</t>
  </si>
  <si>
    <t>Renew Solar 39MW</t>
  </si>
  <si>
    <t>GRT Jewellers</t>
  </si>
  <si>
    <t>Arohi Solar Pvt Ltd 50MW</t>
  </si>
  <si>
    <t>Niranjana Solar Energy Pvt Ltd</t>
  </si>
  <si>
    <t>Hindupur Solar Park Pvt Ltd (ANAN)</t>
  </si>
  <si>
    <t>Sri Power Gen Power (Cherivi) (K)</t>
  </si>
  <si>
    <t>ACME Jai Salmer</t>
  </si>
  <si>
    <t>Dayanidhi Solar Power Pvt Ltd</t>
  </si>
  <si>
    <t>Vishwatma Solar Energy Pvt. Ltd</t>
  </si>
  <si>
    <t>Sumeru Energy Pvt. Ltd</t>
  </si>
  <si>
    <t>Sprouts Energy  Pvt Ltd</t>
  </si>
  <si>
    <t>YASHWANTH SOLAR ENERGY PVT LTD</t>
  </si>
  <si>
    <t>Hindupur Solar Park Pvt Ltd(Chittor 40 MW)</t>
  </si>
  <si>
    <t>Waneep</t>
  </si>
  <si>
    <t>M/s. APGENCO SOLAR 400MW</t>
  </si>
  <si>
    <t>M/s.Solar Energy Corporation of India Ltd (SECI-AZURE) 50MW</t>
  </si>
  <si>
    <t>Waneep Solar Pvt Ltd 25MW- Nagari</t>
  </si>
  <si>
    <t>M/s. Rain Coke Ltd</t>
  </si>
  <si>
    <t xml:space="preserve">M/s. SEI GREEN FLASH PVT LTD </t>
  </si>
  <si>
    <t xml:space="preserve">M/s. SEI ARUSHI PVT LTD </t>
  </si>
  <si>
    <t>SB SOLAR 3MW</t>
  </si>
  <si>
    <t>FORMAT -VII</t>
  </si>
  <si>
    <t>Type of Station (Generation Based- Solid/Liquid/Gas/Renewable/Others)</t>
  </si>
  <si>
    <t>Voltage Level (KV)</t>
  </si>
  <si>
    <t>Circle Load (MW)</t>
  </si>
  <si>
    <t>Received at Circle (KV)</t>
  </si>
  <si>
    <t>Received at Circle (In MU)</t>
  </si>
  <si>
    <t>Division Level Load (MW)</t>
  </si>
  <si>
    <t>Received at Division Level (KV)</t>
  </si>
  <si>
    <t>Received at Division Level (In MU)</t>
  </si>
  <si>
    <t>Sub-Division Level Load (MW)</t>
  </si>
  <si>
    <t>Received at Sub-Division Level (KV)</t>
  </si>
  <si>
    <t>Received at Sub-Division Level (In MU)</t>
  </si>
  <si>
    <t>Function Halls</t>
  </si>
  <si>
    <t>Start up power</t>
  </si>
  <si>
    <t>Religious places</t>
  </si>
  <si>
    <t>Railway Traction</t>
  </si>
  <si>
    <t>Aqua culture &amp; Animal Husbandry</t>
  </si>
  <si>
    <t>Sub Station
(KVA)</t>
  </si>
  <si>
    <t>Y0280324</t>
  </si>
  <si>
    <t>Y0280326</t>
  </si>
  <si>
    <t>TN903908</t>
  </si>
  <si>
    <t>XC548866</t>
  </si>
  <si>
    <t>XF464970</t>
  </si>
  <si>
    <t>XD471652</t>
  </si>
  <si>
    <t>APX00232</t>
  </si>
  <si>
    <t>APX00235</t>
  </si>
  <si>
    <t>PDSM</t>
  </si>
  <si>
    <t>XC595020</t>
  </si>
  <si>
    <t>AP912072</t>
  </si>
  <si>
    <t>XC580133</t>
  </si>
  <si>
    <t>XC580013</t>
  </si>
  <si>
    <t>XC575562</t>
  </si>
  <si>
    <t>XF464969</t>
  </si>
  <si>
    <t>APU09878</t>
  </si>
  <si>
    <t>XB594184</t>
  </si>
  <si>
    <t>XD472020</t>
  </si>
  <si>
    <t>Y0343581</t>
  </si>
  <si>
    <t>Y0343583</t>
  </si>
  <si>
    <t>XE485713</t>
  </si>
  <si>
    <t>XF409297</t>
  </si>
  <si>
    <t>XC477791</t>
  </si>
  <si>
    <t>XC588532</t>
  </si>
  <si>
    <t>TSS03363</t>
  </si>
  <si>
    <t>XB583129</t>
  </si>
  <si>
    <t>Q0308044</t>
  </si>
  <si>
    <t>AP906558</t>
  </si>
  <si>
    <t>Q0308045</t>
  </si>
  <si>
    <t>Q0308058</t>
  </si>
  <si>
    <t>XD551538</t>
  </si>
  <si>
    <t>XD551495</t>
  </si>
  <si>
    <t>Q0308037</t>
  </si>
  <si>
    <t>Q0308039</t>
  </si>
  <si>
    <t>APX00252</t>
  </si>
  <si>
    <t>X0420961</t>
  </si>
  <si>
    <t>X0420960</t>
  </si>
  <si>
    <t>AP914547</t>
  </si>
  <si>
    <t>AP918500</t>
  </si>
  <si>
    <t>XE410703</t>
  </si>
  <si>
    <t>X0420967</t>
  </si>
  <si>
    <t>APX00226</t>
  </si>
  <si>
    <t>APX00229</t>
  </si>
  <si>
    <t>X1076677</t>
  </si>
  <si>
    <t>AP903134</t>
  </si>
  <si>
    <t>X1291143</t>
  </si>
  <si>
    <t>APX02450</t>
  </si>
  <si>
    <t>XD471707</t>
  </si>
  <si>
    <t>XD471709</t>
  </si>
  <si>
    <t>XD471706</t>
  </si>
  <si>
    <t>Y0292613</t>
  </si>
  <si>
    <t>XD471696</t>
  </si>
  <si>
    <t>XD471687</t>
  </si>
  <si>
    <t>XD471697</t>
  </si>
  <si>
    <t>XD471698</t>
  </si>
  <si>
    <t>XD471689</t>
  </si>
  <si>
    <t>XD471690</t>
  </si>
  <si>
    <t>XD471705</t>
  </si>
  <si>
    <t>XD471702</t>
  </si>
  <si>
    <t>XD471708</t>
  </si>
  <si>
    <t>XD471704</t>
  </si>
  <si>
    <t>XC580014</t>
  </si>
  <si>
    <t>XC598659</t>
  </si>
  <si>
    <t>X0661696</t>
  </si>
  <si>
    <t>XD471703</t>
  </si>
  <si>
    <t>XD471693</t>
  </si>
  <si>
    <t>XD471701</t>
  </si>
  <si>
    <t>XC598661</t>
  </si>
  <si>
    <t>XE485968</t>
  </si>
  <si>
    <t>AP910356</t>
  </si>
  <si>
    <t>XF465360</t>
  </si>
  <si>
    <t>APX00984</t>
  </si>
  <si>
    <t>KAU09658</t>
  </si>
  <si>
    <t>KA901751</t>
  </si>
  <si>
    <t>Q0308095</t>
  </si>
  <si>
    <t>APX01603</t>
  </si>
  <si>
    <t>APX00570</t>
  </si>
  <si>
    <t>APX00567</t>
  </si>
  <si>
    <t>APX00469</t>
  </si>
  <si>
    <t>APX01030</t>
  </si>
  <si>
    <t>XD551449</t>
  </si>
  <si>
    <t>APX01038</t>
  </si>
  <si>
    <t>XD551454</t>
  </si>
  <si>
    <t>AP915293</t>
  </si>
  <si>
    <t>APX00365</t>
  </si>
  <si>
    <t>XG418448</t>
  </si>
  <si>
    <t>APX00864</t>
  </si>
  <si>
    <t>APX00858</t>
  </si>
  <si>
    <t>APX00861</t>
  </si>
  <si>
    <t>APX00867</t>
  </si>
  <si>
    <t>XG418445</t>
  </si>
  <si>
    <t>APX02014</t>
  </si>
  <si>
    <t>APX02133</t>
  </si>
  <si>
    <t>APX00755</t>
  </si>
  <si>
    <t>APX01377</t>
  </si>
  <si>
    <t>APX02198</t>
  </si>
  <si>
    <t>APX01184</t>
  </si>
  <si>
    <t>APX00355</t>
  </si>
  <si>
    <t>APX00475</t>
  </si>
  <si>
    <t>APX01192</t>
  </si>
  <si>
    <t>APX01970</t>
  </si>
  <si>
    <t>APX00910</t>
  </si>
  <si>
    <t>APX00913</t>
  </si>
  <si>
    <t>APX02468</t>
  </si>
  <si>
    <t>APX00705</t>
  </si>
  <si>
    <t>APX00758</t>
  </si>
  <si>
    <t>APX02535</t>
  </si>
  <si>
    <t>APZ00668</t>
  </si>
  <si>
    <t>IEX</t>
  </si>
  <si>
    <t>Vena Energy Power Resources Pvt Ltd(Phase-I to III)</t>
  </si>
  <si>
    <t xml:space="preserve">Jed Solar park </t>
  </si>
  <si>
    <t>Zemira Renewable Energy Ltd(50.4MW)</t>
  </si>
  <si>
    <t>NTPC NVVNL Bundled Power (Only COAL)</t>
  </si>
  <si>
    <t>POSOCO-Deviation Charges (CGS UI charges)</t>
  </si>
  <si>
    <t>Tata Power Renewable Energy Ltd</t>
  </si>
  <si>
    <t>Poly Solar Park</t>
  </si>
  <si>
    <t>ENERGON POWER RESOURCES PVT LTD 100MW</t>
  </si>
  <si>
    <t>KCT RENEWABLE ENERGY PVT LITD - 24 MW(FORMERLY KARAMCHAND THAPAR)</t>
  </si>
  <si>
    <t>MYTRAH VAYU (TUNGABHADRA) PVT. LTD 100.6MW</t>
  </si>
  <si>
    <t>MYTRAH VAYU (TUNGABHADRA) PVT. LTD 98.3MW</t>
  </si>
  <si>
    <t>SKEIRON RENEWABLE ENERGY AMIDYALA LTD</t>
  </si>
  <si>
    <t>WEIZMANN LTD., PHIII</t>
  </si>
  <si>
    <t>Raja Ratna Energy Holdings Pvt Ltd(N)</t>
  </si>
  <si>
    <t>Bright Solar</t>
  </si>
  <si>
    <t>Adhedya Power Pvt Ltd</t>
  </si>
  <si>
    <t>M/s.Solar Energy Corporation of India Ltd (SECI-ACME) 150MW</t>
  </si>
  <si>
    <t>M/s.Solar Energy Corporation of India Ltd (SECI-FRV-1) 50MW</t>
  </si>
  <si>
    <t>M/s.Solar Energy Corporation of India Ltd (SECI-TATA) 100MW</t>
  </si>
  <si>
    <t>M/s.Solar Energy Corporation of India Ltd (SECI-FRV-2) 50MW</t>
  </si>
  <si>
    <t>Viramani Biscuit Industries Ltd.</t>
  </si>
  <si>
    <t>Wind world (4.8MW) wind farms feeder</t>
  </si>
  <si>
    <t>APX00472</t>
  </si>
  <si>
    <t>APX01687</t>
  </si>
  <si>
    <t>APZ00731</t>
  </si>
  <si>
    <t>APX01284</t>
  </si>
  <si>
    <t>APX00491</t>
  </si>
  <si>
    <t>APX01096</t>
  </si>
  <si>
    <t>APX00985</t>
  </si>
  <si>
    <t>APX01944</t>
  </si>
  <si>
    <t>APX00626</t>
  </si>
  <si>
    <t>APX00980</t>
  </si>
  <si>
    <t>APX01024</t>
  </si>
  <si>
    <t>APX00268</t>
  </si>
  <si>
    <t>APZ00722</t>
  </si>
  <si>
    <t>APZ00734</t>
  </si>
  <si>
    <t>APX01025</t>
  </si>
  <si>
    <t>APX00965</t>
  </si>
  <si>
    <t>APX01150</t>
  </si>
  <si>
    <t>APX01161</t>
  </si>
  <si>
    <t>APX00794</t>
  </si>
  <si>
    <t>APX01021</t>
  </si>
  <si>
    <t>APX01701</t>
  </si>
  <si>
    <t>APX01061</t>
  </si>
  <si>
    <t>APX00258</t>
  </si>
  <si>
    <t>APZ00872</t>
  </si>
  <si>
    <t>APZ00870</t>
  </si>
  <si>
    <t>APX01084</t>
  </si>
  <si>
    <t>APX01609</t>
  </si>
  <si>
    <t>BRAKES INDIA P LTD</t>
  </si>
  <si>
    <t>M/S PIONEER SPINNING &amp; WEAVING</t>
  </si>
  <si>
    <t>THE COMMISSIONER</t>
  </si>
  <si>
    <t>THE EXECUTIVE OFFICER, TTD</t>
  </si>
  <si>
    <t>INDIA CEMENTS LTD</t>
  </si>
  <si>
    <t>11 kV RBPH PWD Feeder (From Srisailam Right Bank)</t>
  </si>
  <si>
    <t>AP02251A</t>
  </si>
  <si>
    <t>M/S MARUTI ISPAT AND ENERGY PVT.LTD,</t>
  </si>
  <si>
    <t>APX02501</t>
  </si>
  <si>
    <t>APCCC</t>
  </si>
  <si>
    <t>LT  others</t>
  </si>
  <si>
    <t>33KV</t>
  </si>
  <si>
    <t>ESWAR RUBBER PRODUCTS(P)</t>
  </si>
  <si>
    <t>M/s Electrosteel Castings Limited.,</t>
  </si>
  <si>
    <t>VIJAYASAI TEXTILS P LTD</t>
  </si>
  <si>
    <t>M/S.THE EXECUTIVE OFFICER</t>
  </si>
  <si>
    <t>M/s.MONDELEZ INDIA FOODS PVT. LTD.,</t>
  </si>
  <si>
    <t>Private Developers (SP)</t>
  </si>
  <si>
    <t>APX00363</t>
  </si>
  <si>
    <t>APX00699</t>
  </si>
  <si>
    <t>0017224316</t>
  </si>
  <si>
    <t>APX01350</t>
  </si>
  <si>
    <t>07659560</t>
  </si>
  <si>
    <t>0018054210</t>
  </si>
  <si>
    <t>0018054196</t>
  </si>
  <si>
    <t>0020008120</t>
  </si>
  <si>
    <t>0016196346</t>
  </si>
  <si>
    <t>0015687935</t>
  </si>
  <si>
    <t>0018054190</t>
  </si>
  <si>
    <t>APX01831</t>
  </si>
  <si>
    <t>0021009519</t>
  </si>
  <si>
    <t>0021009483</t>
  </si>
  <si>
    <t>0021009480</t>
  </si>
  <si>
    <t>APX01811</t>
  </si>
  <si>
    <t>APX01788</t>
  </si>
  <si>
    <t>APX00903</t>
  </si>
  <si>
    <t>APX01796</t>
  </si>
  <si>
    <t>TN901941</t>
  </si>
  <si>
    <t>APX00830</t>
  </si>
  <si>
    <t>APX01924</t>
  </si>
  <si>
    <t>APX01621</t>
  </si>
  <si>
    <t>APS00904</t>
  </si>
  <si>
    <t>APX00631</t>
  </si>
  <si>
    <t>APX00398</t>
  </si>
  <si>
    <t>APX02222</t>
  </si>
  <si>
    <t>APX01826</t>
  </si>
  <si>
    <t>APX01813</t>
  </si>
  <si>
    <t>AP918295</t>
  </si>
  <si>
    <t>0021009511</t>
  </si>
  <si>
    <t>APX01824</t>
  </si>
  <si>
    <t>APX01667</t>
  </si>
  <si>
    <t>APX01140</t>
  </si>
  <si>
    <t>0021009486</t>
  </si>
  <si>
    <t>APX01802</t>
  </si>
  <si>
    <t>0020008134</t>
  </si>
  <si>
    <t>0020008181</t>
  </si>
  <si>
    <t>0020008143</t>
  </si>
  <si>
    <t>APX02273</t>
  </si>
  <si>
    <t>APZ01092</t>
  </si>
  <si>
    <t>APX01815</t>
  </si>
  <si>
    <t>APW00101</t>
  </si>
  <si>
    <t>0021001246</t>
  </si>
  <si>
    <t>APX00233</t>
  </si>
  <si>
    <t>APX02384</t>
  </si>
  <si>
    <t>APX00250</t>
  </si>
  <si>
    <t>APX00357</t>
  </si>
  <si>
    <t>APX02050</t>
  </si>
  <si>
    <t>APX02144</t>
  </si>
  <si>
    <t>APZ01059</t>
  </si>
  <si>
    <t>KAU09377</t>
  </si>
  <si>
    <t>APX00838</t>
  </si>
  <si>
    <t>APZ00876</t>
  </si>
  <si>
    <t>APZ00800</t>
  </si>
  <si>
    <t>APX02448</t>
  </si>
  <si>
    <t>APX01660</t>
  </si>
  <si>
    <t>X0661694</t>
  </si>
  <si>
    <t>0021003624</t>
  </si>
  <si>
    <t>APX00201</t>
  </si>
  <si>
    <t>AP911382</t>
  </si>
  <si>
    <t>AP912085</t>
  </si>
  <si>
    <t>APX02381</t>
  </si>
  <si>
    <t>APX02324</t>
  </si>
  <si>
    <t>APX01864</t>
  </si>
  <si>
    <t>APX00820</t>
  </si>
  <si>
    <t>APW00107</t>
  </si>
  <si>
    <t>APX00447</t>
  </si>
  <si>
    <t>APX02557</t>
  </si>
  <si>
    <t>APX02337</t>
  </si>
  <si>
    <t>Metered</t>
  </si>
  <si>
    <t>Functional</t>
  </si>
  <si>
    <t>-</t>
  </si>
  <si>
    <t>Mixed</t>
  </si>
  <si>
    <t>Industrial</t>
  </si>
  <si>
    <t>Point of Connection
(POC) Loss</t>
  </si>
  <si>
    <t>Cat:1</t>
  </si>
  <si>
    <t>Cat:2</t>
  </si>
  <si>
    <t>Cat:3</t>
  </si>
  <si>
    <t>Cat:4</t>
  </si>
  <si>
    <t>Cat:5</t>
  </si>
  <si>
    <t>RESCO</t>
  </si>
  <si>
    <t>OA</t>
  </si>
  <si>
    <t>3RD PARTY SALES</t>
  </si>
  <si>
    <t>AUXILIARY CONSUMPTION</t>
  </si>
  <si>
    <t>Bharathi Cements Limited(132KV)</t>
  </si>
  <si>
    <t>33/11KV BV Nagar(MaguntaLayout) SS</t>
  </si>
  <si>
    <t>33/11KV Padarupalli Sub Station</t>
  </si>
  <si>
    <t>33/11KV KONDAYA PALEM SS</t>
  </si>
  <si>
    <t>33/11KV M.G.Nagar Sub Station</t>
  </si>
  <si>
    <t>33/11KV TELUGU GANGA (Kothur -I E ) SS</t>
  </si>
  <si>
    <t>33/11 KV DSR HOSPITAL</t>
  </si>
  <si>
    <t>33/11KV Y.M.C.A Sub Station</t>
  </si>
  <si>
    <t>33/11KV A.K.Nagar Sub Station</t>
  </si>
  <si>
    <t>33/11 KV AUTO NAGAR SUB STATION</t>
  </si>
  <si>
    <t>33/11KV Dycus Road Sub Station</t>
  </si>
  <si>
    <t>33/11KV Rajendra Nagar Sub Station</t>
  </si>
  <si>
    <t>33/11 KV Irukalala parameswari SS</t>
  </si>
  <si>
    <t>33/11KV Kotamitta SS</t>
  </si>
  <si>
    <t>33/11KV C.G.Road Sub Station</t>
  </si>
  <si>
    <t>33/11KV Market Yard Sub Station</t>
  </si>
  <si>
    <t>33/11KV RYTHUBAZAR Sub STation</t>
  </si>
  <si>
    <t>33/11KV REBALA HOSPITAL SS</t>
  </si>
  <si>
    <t>33/11KV Ramurthy Nagar Sub Station</t>
  </si>
  <si>
    <t>33/11 KV NTR NAGAR SS</t>
  </si>
  <si>
    <t>33/11KV Jagadeesh Nagar (In-Door) Substa</t>
  </si>
  <si>
    <t>33/11KV YELAMVARI DINNE SS</t>
  </si>
  <si>
    <t>33/11KV Haranadhpuram Sub Station</t>
  </si>
  <si>
    <t>33/11KV Gomathi Nagar(In-Door)SubStation</t>
  </si>
  <si>
    <t>33/11KV Mittoor Sub-Station</t>
  </si>
  <si>
    <t>33/11KV INDOOR SS MSR CIRCLE</t>
  </si>
  <si>
    <t>33/11 KV Gandhi Road SUB STATION</t>
  </si>
  <si>
    <t>33/11 KV Santhapeta SUB STATION</t>
  </si>
  <si>
    <t>33/11 KV Greamspet SUB STATION</t>
  </si>
  <si>
    <t>33/11 KV Kongareddipalli SUB STATION</t>
  </si>
  <si>
    <t>33/11 KV KATTAMANCHI SUB STATION</t>
  </si>
  <si>
    <t>33/11 KV Reddigunta SUB STATION</t>
  </si>
  <si>
    <t>33/11 KV Ammacheruvumitta SUB STATION</t>
  </si>
  <si>
    <t>33/11 KV Madanapalle SUB STATION</t>
  </si>
  <si>
    <t>33/11 KV Indira Nagar Sub Station</t>
  </si>
  <si>
    <t>33/11 KV BASINIKONDA SUB STATION</t>
  </si>
  <si>
    <t>33/11kv Sub Collector Office ss</t>
  </si>
  <si>
    <t>33/11KV NAKKALA DINNE SS</t>
  </si>
  <si>
    <t>33/11 KV Palamaner SUB STATION</t>
  </si>
  <si>
    <t>33/11 KV Industrial Estate(Palamaner) SS</t>
  </si>
  <si>
    <t>33/11 KV Punganur SUB STATION</t>
  </si>
  <si>
    <t>33/11 KV N.S.PETA SS</t>
  </si>
  <si>
    <t>33/11KV MANGALAM(Punganur) SS</t>
  </si>
  <si>
    <t>11KV Ashok Nagar</t>
  </si>
  <si>
    <t>11KV Hospital</t>
  </si>
  <si>
    <t>11KV Collectorate</t>
  </si>
  <si>
    <t>11KV JNTU</t>
  </si>
  <si>
    <t>11KV Estate</t>
  </si>
  <si>
    <t>11KV RTC</t>
  </si>
  <si>
    <t>11KV Yadava street</t>
  </si>
  <si>
    <t>11KV Town DMM</t>
  </si>
  <si>
    <t>11KV Durganagar</t>
  </si>
  <si>
    <t>11KV Water Works DMM</t>
  </si>
  <si>
    <t>11KV Santhinagar (Gotlur)</t>
  </si>
  <si>
    <t>11KV Railway Express</t>
  </si>
  <si>
    <t>11 KV Industrial feeder</t>
  </si>
  <si>
    <t>11KV RajendraNagar</t>
  </si>
  <si>
    <t>11KV New SN Peta</t>
  </si>
  <si>
    <t>11KV Industrial Estate(IDA)(GTKL)</t>
  </si>
  <si>
    <t>11KV Mill Colony</t>
  </si>
  <si>
    <t>11KV Konakondla</t>
  </si>
  <si>
    <t>11KV Mohinabad</t>
  </si>
  <si>
    <t>11KV Guntakal -I(Hanumesh nagar)</t>
  </si>
  <si>
    <t>11KV Guntakal - II (Bhagyanagar)</t>
  </si>
  <si>
    <t>11KV Guntakal - III (Thilaknagar)</t>
  </si>
  <si>
    <t>11KV Mandi Bazar</t>
  </si>
  <si>
    <t>11KV Panduranga Nagar</t>
  </si>
  <si>
    <t>11KV M F Road</t>
  </si>
  <si>
    <t>11KVHindupur-DI</t>
  </si>
  <si>
    <t>11KVHindupur-DII</t>
  </si>
  <si>
    <t>11KVSugur-DI</t>
  </si>
  <si>
    <t>11KV Tadipatri Town-I</t>
  </si>
  <si>
    <t>11KV Tadipatri Town-II</t>
  </si>
  <si>
    <t>11 KV Nandalapadu</t>
  </si>
  <si>
    <t>11KV TEACHER S COLONY FEEDER</t>
  </si>
  <si>
    <t>11KV SANJEEVA NAGER FEEDER</t>
  </si>
  <si>
    <t>11KV T T D FEEDER</t>
  </si>
  <si>
    <t>11KV PUTLUR ROAD FEEDER</t>
  </si>
  <si>
    <t>11KV Nandayal Road</t>
  </si>
  <si>
    <t>11KV Yellanur Road</t>
  </si>
  <si>
    <t>11KV BADVEL TOWN-I</t>
  </si>
  <si>
    <t>11KV BADVEL TOWN-II</t>
  </si>
  <si>
    <t>11KV SIDDAVATAM</t>
  </si>
  <si>
    <t>11KV Srinivasapuram NLR Road</t>
  </si>
  <si>
    <t>11KV Town-I</t>
  </si>
  <si>
    <t>11KV Town-II</t>
  </si>
  <si>
    <t>11KV TTD</t>
  </si>
  <si>
    <t>11KV Laxmi Nagar</t>
  </si>
  <si>
    <t>11KV Kanneluru</t>
  </si>
  <si>
    <t>11KV Old Busstand(PDTR) Road</t>
  </si>
  <si>
    <t>11KV JMD Water Works(Cambel)</t>
  </si>
  <si>
    <t>11KV Indrastrial</t>
  </si>
  <si>
    <t>11KV Yerramukkapalli</t>
  </si>
  <si>
    <t>11KV PRAKASH NAGAR</t>
  </si>
  <si>
    <t>11KV GANDHI NAGAR</t>
  </si>
  <si>
    <t>11KV Balaji nagar</t>
  </si>
  <si>
    <t>11KV Nabikota</t>
  </si>
  <si>
    <t>11KV Ballari road</t>
  </si>
  <si>
    <t>11KV Colony</t>
  </si>
  <si>
    <t>11KV Devuni Kadapa</t>
  </si>
  <si>
    <t>11KV GOUSE NAGAR</t>
  </si>
  <si>
    <t>11KV MASSAPETA</t>
  </si>
  <si>
    <t>11KV NAKASH</t>
  </si>
  <si>
    <t>11KV Madras Road</t>
  </si>
  <si>
    <t>11KV Ravindra Nagar</t>
  </si>
  <si>
    <t>11KV Collctorate</t>
  </si>
  <si>
    <t>11KV Nagaraju Peta</t>
  </si>
  <si>
    <t>11KV Sai baba anadha</t>
  </si>
  <si>
    <t>11KV Old Rims</t>
  </si>
  <si>
    <t>11KV Water Works Feeder</t>
  </si>
  <si>
    <t>11KV Sandhya Circle</t>
  </si>
  <si>
    <t>11KV Court</t>
  </si>
  <si>
    <t>11KV S P Bunglow</t>
  </si>
  <si>
    <t>11KV D C M S</t>
  </si>
  <si>
    <t>11KV Reliance</t>
  </si>
  <si>
    <t>11KV R B Guest House</t>
  </si>
  <si>
    <t>11KV Sai Peta</t>
  </si>
  <si>
    <t>11KV Mutharasu Palli</t>
  </si>
  <si>
    <t>11KV Pakkir Palli</t>
  </si>
  <si>
    <t>11KV Sivanandapuram</t>
  </si>
  <si>
    <t>11KV Ammavarisala</t>
  </si>
  <si>
    <t>11KV Arts College</t>
  </si>
  <si>
    <t>11KV Gandhi Road</t>
  </si>
  <si>
    <t>11KV Power House Road</t>
  </si>
  <si>
    <t>11KV Sree Ram Nagar</t>
  </si>
  <si>
    <t>11KV Amrutha Nagar</t>
  </si>
  <si>
    <t>11KV Express</t>
  </si>
  <si>
    <t>11KV Litepalem</t>
  </si>
  <si>
    <t>11KV YTL Road</t>
  </si>
  <si>
    <t>11KV Railway Station</t>
  </si>
  <si>
    <t>11KV Rameswaram</t>
  </si>
  <si>
    <t>11KV PARNAPALLI ROAD</t>
  </si>
  <si>
    <t>11 KV RAJEEV NAGAR</t>
  </si>
  <si>
    <t>11 KV LAY OUT</t>
  </si>
  <si>
    <t>11 KV JAYAMMA COLONY</t>
  </si>
  <si>
    <t>11 KV DEGREE COLLEGE ROAD</t>
  </si>
  <si>
    <t>11 KV GOVT HOSPITAL</t>
  </si>
  <si>
    <t>11 KV FIRE STATION</t>
  </si>
  <si>
    <t>11KV Athirala</t>
  </si>
  <si>
    <t>11KV ENGINEERING COLLEGE</t>
  </si>
  <si>
    <t>11KV SARASWATHIPURAM</t>
  </si>
  <si>
    <t>11KV Milk dairy</t>
  </si>
  <si>
    <t>11KV Mannur</t>
  </si>
  <si>
    <t>11KV Nunevaripalli</t>
  </si>
  <si>
    <t>11KV Market</t>
  </si>
  <si>
    <t>11KV Usman Nagar</t>
  </si>
  <si>
    <t>11KV Bustand Road</t>
  </si>
  <si>
    <t>11KV Industrial</t>
  </si>
  <si>
    <t>11KV Trunk Road</t>
  </si>
  <si>
    <t>11KV Pump House</t>
  </si>
  <si>
    <t>11KV Arekal</t>
  </si>
  <si>
    <t>11KV Shakthi Gudi</t>
  </si>
  <si>
    <t>11KV Textile 1</t>
  </si>
  <si>
    <t>11KV Textile 2</t>
  </si>
  <si>
    <t>11KV Town</t>
  </si>
  <si>
    <t>11KV Rayalaseema</t>
  </si>
  <si>
    <t>11KV Kilivichenpeta feeder</t>
  </si>
  <si>
    <t>11KV MAIN ROAD</t>
  </si>
  <si>
    <t>11KV GORLAGUTTA</t>
  </si>
  <si>
    <t>11KV DHONE TOWN II</t>
  </si>
  <si>
    <t>11KV DHONE TOWN I</t>
  </si>
  <si>
    <t>11KV NEW W W(DHONE I E)</t>
  </si>
  <si>
    <t>11KV DHONE INDUSTRIAL</t>
  </si>
  <si>
    <t>11KV GUEST HOUSE</t>
  </si>
  <si>
    <t>11KV WATER WORKS</t>
  </si>
  <si>
    <t>11KV ROJA</t>
  </si>
  <si>
    <t>11KV DPO</t>
  </si>
  <si>
    <t>11KV SAI BABA</t>
  </si>
  <si>
    <t>11KV PEDDA MARKET</t>
  </si>
  <si>
    <t>11KV KIDS WORLD</t>
  </si>
  <si>
    <t>11KV NEW I T I</t>
  </si>
  <si>
    <t>11KV Urban Bank</t>
  </si>
  <si>
    <t>11KV CENTRAL</t>
  </si>
  <si>
    <t>11KV BAVAPURAM</t>
  </si>
  <si>
    <t>11KV WEAKER SECTION COLONY</t>
  </si>
  <si>
    <t>11KV RADIO STATION</t>
  </si>
  <si>
    <t>11KV VENKATA RAMANNA COLONY</t>
  </si>
  <si>
    <t>11KV OSMANIA</t>
  </si>
  <si>
    <t>11KV BAPUJI NAGAR</t>
  </si>
  <si>
    <t>11KV VARTHA</t>
  </si>
  <si>
    <t>11KV HOUSING BOARD</t>
  </si>
  <si>
    <t>11KV VIGNAN MANDIR</t>
  </si>
  <si>
    <t>11KV DEGREE COLLEGE</t>
  </si>
  <si>
    <t>11KV CHECK POST</t>
  </si>
  <si>
    <t>11KV NEW VARTHA</t>
  </si>
  <si>
    <t>11KV ESTATE TOWN-III</t>
  </si>
  <si>
    <t>11KV ESTATE RURAL</t>
  </si>
  <si>
    <t>11KV ESTATE TOWN-2</t>
  </si>
  <si>
    <t>11KV ESTATE TOWN-1</t>
  </si>
  <si>
    <t>11KV RCN Feeder</t>
  </si>
  <si>
    <t>11KV Vittal Nagar</t>
  </si>
  <si>
    <t>11KV Abbas Nagar</t>
  </si>
  <si>
    <t>11KV Sarada Nagar</t>
  </si>
  <si>
    <t>11KV BYPASS</t>
  </si>
  <si>
    <t>11KV NADIGADDA</t>
  </si>
  <si>
    <t>11 KV WATER WORKS</t>
  </si>
  <si>
    <t>11KV NOONEPALLI</t>
  </si>
  <si>
    <t>11KV NGO S</t>
  </si>
  <si>
    <t>11 KV REVENUE QUATERS FEEDER</t>
  </si>
  <si>
    <t>11KV GELIVI FEEDER</t>
  </si>
  <si>
    <t>11KV NBT COLONY</t>
  </si>
  <si>
    <t>11KV LALITHANAGAR</t>
  </si>
  <si>
    <t>11KV BOGULINE</t>
  </si>
  <si>
    <t>11KV BOMALASATRAM</t>
  </si>
  <si>
    <t>11KV R D O OFFICE</t>
  </si>
  <si>
    <t>11KV PEDDABANDA FEEDER</t>
  </si>
  <si>
    <t>11KV Y S R NAGAR</t>
  </si>
  <si>
    <t>11KV Town II</t>
  </si>
  <si>
    <t>11KV Industrial feeder</t>
  </si>
  <si>
    <t>11KV Petrol bunk</t>
  </si>
  <si>
    <t>11KV Shiva circle</t>
  </si>
  <si>
    <t>11KV MUNICIPAL WATER WORKS FEEDER</t>
  </si>
  <si>
    <t>11KV Muncipal office</t>
  </si>
  <si>
    <t>11KV Commercial</t>
  </si>
  <si>
    <t>11KV Society</t>
  </si>
  <si>
    <t>11KV Gandhi Bomma</t>
  </si>
  <si>
    <t>11 KV Indira Nagar</t>
  </si>
  <si>
    <t>11KV Kacherimitta</t>
  </si>
  <si>
    <t>11KV SBI BANK FEEDER</t>
  </si>
  <si>
    <t>11KV VISHNALAYAM FEEDER</t>
  </si>
  <si>
    <t>11KV VENGAIAH GARI PALEM</t>
  </si>
  <si>
    <t>11KV Railway Road</t>
  </si>
  <si>
    <t>11KV Vengal Rao Nagar</t>
  </si>
  <si>
    <t>11KV Vykuntapuram</t>
  </si>
  <si>
    <t>11KV Kaveri Nagar</t>
  </si>
  <si>
    <t>11KV Kondayapalem</t>
  </si>
  <si>
    <t>11KV Lecturers Colony</t>
  </si>
  <si>
    <t>11KV Venkatadri</t>
  </si>
  <si>
    <t>11KV Padarupalli</t>
  </si>
  <si>
    <t>11KV RTO Office</t>
  </si>
  <si>
    <t>11KV SapthagiriColony</t>
  </si>
  <si>
    <t>11KV Sundaraiah Colony</t>
  </si>
  <si>
    <t>11KV SNEHA NAGAR FEEDER</t>
  </si>
  <si>
    <t>11KV AMBER WOOD FEEDER</t>
  </si>
  <si>
    <t>11KV Saraswathi Nagar</t>
  </si>
  <si>
    <t>11KV MG Brothers</t>
  </si>
  <si>
    <t>11KV Nethaji Nagar</t>
  </si>
  <si>
    <t>11KV Sanjay Gandhi Nagar</t>
  </si>
  <si>
    <t>11 KV DSR Hospital Feeder</t>
  </si>
  <si>
    <t>11 KV Gowthami Nagar Feeder</t>
  </si>
  <si>
    <t>11 KV Pragathi Nagar Feeder</t>
  </si>
  <si>
    <t>11KV Collector office Cable</t>
  </si>
  <si>
    <t>11KV OLD ZP</t>
  </si>
  <si>
    <t>11KV Pogathota</t>
  </si>
  <si>
    <t>11KV Chandra mouli nagar</t>
  </si>
  <si>
    <t>11KV VidyuthBhavan</t>
  </si>
  <si>
    <t>11KV Auto Nagar</t>
  </si>
  <si>
    <t>11KV Jyothi Nagar</t>
  </si>
  <si>
    <t>11KV Venkatareddy Nagar</t>
  </si>
  <si>
    <t>11KV Wood Complex</t>
  </si>
  <si>
    <t>11KV Ramaiah badi</t>
  </si>
  <si>
    <t>11KV Fathekhan Pet</t>
  </si>
  <si>
    <t>11KV Walkers Road</t>
  </si>
  <si>
    <t>11 KV Mulumudi busstand</t>
  </si>
  <si>
    <t>11KV Ranganayakula Pet</t>
  </si>
  <si>
    <t>11KV Nawabala</t>
  </si>
  <si>
    <t>11KV Rajavari Street</t>
  </si>
  <si>
    <t>11KV Santhi Nagar</t>
  </si>
  <si>
    <t>11 KV ERO Feeder</t>
  </si>
  <si>
    <t>11 KV Khuddus Nagar</t>
  </si>
  <si>
    <t>11 KV Meclance</t>
  </si>
  <si>
    <t>11 KV Janda Street Feeder</t>
  </si>
  <si>
    <t>11KV Pennar</t>
  </si>
  <si>
    <t>11KV FCI colony</t>
  </si>
  <si>
    <t>11 KV Tadikela bazar</t>
  </si>
  <si>
    <t>11 KV Wiewers colony</t>
  </si>
  <si>
    <t>11KV SIVALAYAM VEEDI FEEDER</t>
  </si>
  <si>
    <t>11KV WOOD HOUSE SANGAM FEEDER</t>
  </si>
  <si>
    <t>11KV RAMNAGAR FEEDER</t>
  </si>
  <si>
    <t>11KV NTR Nagar</t>
  </si>
  <si>
    <t>11KV Padmavathi Nagar</t>
  </si>
  <si>
    <t>11KV Ramji Nagar</t>
  </si>
  <si>
    <t>11KV Yelamavari Dinnee</t>
  </si>
  <si>
    <t>11KV KRISHNA MANDIRAM FEEDER</t>
  </si>
  <si>
    <t>11KV CHILDRENS PARK FEEDER</t>
  </si>
  <si>
    <t>11KV BANK COLONY FEEDER</t>
  </si>
  <si>
    <t>11KV RAMALAYAM FEEDER</t>
  </si>
  <si>
    <t>11KV SAI NAGAR FEEDER</t>
  </si>
  <si>
    <t>11KV GOWDA HOSTEL FEEDER</t>
  </si>
  <si>
    <t>11KV Padmavathi Green City Feeder</t>
  </si>
  <si>
    <t>11KV YD TOWN Feeder</t>
  </si>
  <si>
    <t>11KV 11KV BALIJI PALEM Feeder</t>
  </si>
  <si>
    <t>11KV Adithya Nagar</t>
  </si>
  <si>
    <t>11KV PARTHASARADHI NAGAR</t>
  </si>
  <si>
    <t>11KV INDOOR STADIUM FEEDER</t>
  </si>
  <si>
    <t>11KV GOMATHY NAGAR FEEDER</t>
  </si>
  <si>
    <t>11KV SRIHARI NAGAR FEEDER</t>
  </si>
  <si>
    <t>11KV RAMALINGA PURAM FEEDER</t>
  </si>
  <si>
    <t>11KV VARAMAHALAKSHMI FEEDER</t>
  </si>
  <si>
    <t>11KV SARVEPALLI KALVA KATTA</t>
  </si>
  <si>
    <t>11KV mittoor</t>
  </si>
  <si>
    <t>11KV RDO Office</t>
  </si>
  <si>
    <t>11KV church road</t>
  </si>
  <si>
    <t>11KV Ganganapalle</t>
  </si>
  <si>
    <t>11KV CB Road</t>
  </si>
  <si>
    <t>11KV DI Road</t>
  </si>
  <si>
    <t>11KV Exchange</t>
  </si>
  <si>
    <t>11KV High road</t>
  </si>
  <si>
    <t>11KV Gollingspet</t>
  </si>
  <si>
    <t>11KV Balaji colony</t>
  </si>
  <si>
    <t>11KV Durganagar colony</t>
  </si>
  <si>
    <t>11KV Greamspet</t>
  </si>
  <si>
    <t>11KV Nutrine</t>
  </si>
  <si>
    <t>11KV Ramnagar colony</t>
  </si>
  <si>
    <t>11KV Iruvaram</t>
  </si>
  <si>
    <t>11KV Thana</t>
  </si>
  <si>
    <t>11KV Municipal office</t>
  </si>
  <si>
    <t>11KV Kattamanchi</t>
  </si>
  <si>
    <t>11KV SP Bungalaw</t>
  </si>
  <si>
    <t>11KV Dairy</t>
  </si>
  <si>
    <t>11KV Manjunatha</t>
  </si>
  <si>
    <t>11KV Krishna nagar</t>
  </si>
  <si>
    <t>11KV Tele phone exch</t>
  </si>
  <si>
    <t>11KV Ramarao colony</t>
  </si>
  <si>
    <t>11KV Sanitorium</t>
  </si>
  <si>
    <t>11KV APPARAO THOTA FEEDER</t>
  </si>
  <si>
    <t>11KV PRASANTHNAGAR FEEDER</t>
  </si>
  <si>
    <t>11KV GOVT HOSPITAL FEEDER</t>
  </si>
  <si>
    <t>11KV MARKET YARD FEEDER</t>
  </si>
  <si>
    <t>11KV MMC</t>
  </si>
  <si>
    <t>11KV Nehru Bazaar</t>
  </si>
  <si>
    <t>11KV Vivekananda Nagar</t>
  </si>
  <si>
    <t>11KV Kuravanka</t>
  </si>
  <si>
    <t>11KV Society colony</t>
  </si>
  <si>
    <t>11KV North</t>
  </si>
  <si>
    <t>11KV South</t>
  </si>
  <si>
    <t>11KV Nagamangalam feeder</t>
  </si>
  <si>
    <t>11KV Melupatla</t>
  </si>
  <si>
    <t>11KV Kothindlu</t>
  </si>
  <si>
    <t>11KV Nagapalyam</t>
  </si>
  <si>
    <t>11KV Rahamath Nagar</t>
  </si>
  <si>
    <t>11KV Nagari</t>
  </si>
  <si>
    <t>11KV Koneru</t>
  </si>
  <si>
    <t>11KV N S peta</t>
  </si>
  <si>
    <t>11KV Dobi Colony</t>
  </si>
  <si>
    <t>11KV NGO Colony</t>
  </si>
  <si>
    <t>11KV Temple</t>
  </si>
  <si>
    <t>Sri.K.SANTHOSHA  RAO,</t>
  </si>
  <si>
    <t>V.SURESH KUMAR</t>
  </si>
  <si>
    <t>Chief General Manager, Energy Conservation &amp; Quality Control</t>
  </si>
  <si>
    <t>ANANTHAPUR RURAL</t>
  </si>
  <si>
    <t>132/33kV</t>
  </si>
  <si>
    <t>132kV Fdr</t>
  </si>
  <si>
    <t>220kV Fdr</t>
  </si>
  <si>
    <t>Traction</t>
  </si>
  <si>
    <t>220/33kV</t>
  </si>
  <si>
    <t>0.440KV</t>
  </si>
  <si>
    <t>132/11kV</t>
  </si>
  <si>
    <t xml:space="preserve">33KV </t>
  </si>
  <si>
    <t>Satellite city</t>
  </si>
  <si>
    <t>Genco-Discom</t>
  </si>
  <si>
    <t>132KVSS Dagadarthi</t>
  </si>
  <si>
    <t>Krishnapatnam port SWS</t>
  </si>
  <si>
    <t>B.693</t>
  </si>
  <si>
    <t>B.694</t>
  </si>
  <si>
    <t>B.695</t>
  </si>
  <si>
    <t>B.696</t>
  </si>
  <si>
    <t>B.697</t>
  </si>
  <si>
    <t>B.698</t>
  </si>
  <si>
    <t>B.699</t>
  </si>
  <si>
    <t>B.700</t>
  </si>
  <si>
    <t>B.701</t>
  </si>
  <si>
    <t>132 KV Rhodium Pvt Ltd</t>
  </si>
  <si>
    <t>Blyth wind power</t>
  </si>
  <si>
    <t>Rayalaseema wind energy co pvt Ltd.,</t>
  </si>
  <si>
    <t>Blyth wind power-II</t>
  </si>
  <si>
    <t>Ripal solar Pvt Ltd.(Komatikuntla)</t>
  </si>
  <si>
    <t>16MVA 132/33 KV Transformer#2</t>
  </si>
  <si>
    <t>31.5MVA 132/33 KV Transformer#1</t>
  </si>
  <si>
    <t>132 kV Pakala Rly. Traction</t>
  </si>
  <si>
    <t>31.5MVA 132/33 KV Transformer#2</t>
  </si>
  <si>
    <t>TTD Solar Private Ltd..</t>
  </si>
  <si>
    <t>SVR Corporation Pvt., Ltd.,</t>
  </si>
  <si>
    <t>APOLLO TYRES LIMITED</t>
  </si>
  <si>
    <t>GREENPANEL INDUSTRIES LIMITED,</t>
  </si>
  <si>
    <t>THE EXECUTIVE OFFICER,TTD DEVASTHANAMS</t>
  </si>
  <si>
    <t>EXECUTIVE OFFICER</t>
  </si>
  <si>
    <t>M/S.THE EXECUTIVE OFFICER,</t>
  </si>
  <si>
    <t>132 kV Texmaco (Zuari) - II</t>
  </si>
  <si>
    <t>10/16 MVA 132/33KV Transformer-1</t>
  </si>
  <si>
    <t>10/16 MVA 132/33KV Transformer#2</t>
  </si>
  <si>
    <t>Aditya Birla solar Pvt Ltd.-II</t>
  </si>
  <si>
    <t>16MVA 132/33 kV Transformer</t>
  </si>
  <si>
    <t>220KV Lift Irrigation#4</t>
  </si>
  <si>
    <t>Sai Achyut Solar Power Plant</t>
  </si>
  <si>
    <t>Kanthi Brothers oil Pvt Ltd</t>
  </si>
  <si>
    <t>KCT Wind Power plant Circuit - I</t>
  </si>
  <si>
    <t>KCT Wind Power plant Circuit - II</t>
  </si>
  <si>
    <t>Mythra Vayu (Krishna) Pvt. Ltd., Burugula</t>
  </si>
  <si>
    <t>16MVA 132/11 kV Transformer#2</t>
  </si>
  <si>
    <t>Penna Cements 132KV at SWS</t>
  </si>
  <si>
    <t>M/S.GREEN TECH INDUSTRIES (P)</t>
  </si>
  <si>
    <t>XD551482</t>
  </si>
  <si>
    <t>XD551484</t>
  </si>
  <si>
    <t>XD449180</t>
  </si>
  <si>
    <t>XD449184</t>
  </si>
  <si>
    <t>XC575312</t>
  </si>
  <si>
    <t>XB577853</t>
  </si>
  <si>
    <t>Y0280336</t>
  </si>
  <si>
    <t>ABB04470</t>
  </si>
  <si>
    <t>ABB04030</t>
  </si>
  <si>
    <t>XC581782</t>
  </si>
  <si>
    <t>XC581796</t>
  </si>
  <si>
    <t>X0661766</t>
  </si>
  <si>
    <t>XE411346</t>
  </si>
  <si>
    <t>TSS03361</t>
  </si>
  <si>
    <t>XC573362</t>
  </si>
  <si>
    <t>XC573366</t>
  </si>
  <si>
    <t>Y0310551</t>
  </si>
  <si>
    <t>Y0310590</t>
  </si>
  <si>
    <t>Y0310548</t>
  </si>
  <si>
    <t>Y0310576</t>
  </si>
  <si>
    <t>XC573372</t>
  </si>
  <si>
    <t>XC573364</t>
  </si>
  <si>
    <t>XB594183</t>
  </si>
  <si>
    <t>XF409570</t>
  </si>
  <si>
    <t>APSB1907</t>
  </si>
  <si>
    <t>XC575568</t>
  </si>
  <si>
    <t>XB577865</t>
  </si>
  <si>
    <t>XC510852</t>
  </si>
  <si>
    <t>XC510851</t>
  </si>
  <si>
    <t>Y0280302</t>
  </si>
  <si>
    <t>Y0280296</t>
  </si>
  <si>
    <t>TSS03385</t>
  </si>
  <si>
    <t>XF464968</t>
  </si>
  <si>
    <t>XD564956</t>
  </si>
  <si>
    <t>APX00669</t>
  </si>
  <si>
    <t>XC575331</t>
  </si>
  <si>
    <t>XC575332</t>
  </si>
  <si>
    <t>TSS03029</t>
  </si>
  <si>
    <t>TSS03026</t>
  </si>
  <si>
    <t>TSS03019</t>
  </si>
  <si>
    <t>TSS03041</t>
  </si>
  <si>
    <t>XE485727</t>
  </si>
  <si>
    <t>XB552447</t>
  </si>
  <si>
    <t>XB552441</t>
  </si>
  <si>
    <t>XC573365</t>
  </si>
  <si>
    <t>XC573369</t>
  </si>
  <si>
    <t>XD449182</t>
  </si>
  <si>
    <t>XD449188</t>
  </si>
  <si>
    <t>XE411360</t>
  </si>
  <si>
    <t>XE410642</t>
  </si>
  <si>
    <t>XE485707</t>
  </si>
  <si>
    <t>XE485718</t>
  </si>
  <si>
    <t>XE411367</t>
  </si>
  <si>
    <t>Y0310584</t>
  </si>
  <si>
    <t>X1253608</t>
  </si>
  <si>
    <t>X1253610</t>
  </si>
  <si>
    <t>XE410653</t>
  </si>
  <si>
    <t>TSS03415</t>
  </si>
  <si>
    <t>TSS03395</t>
  </si>
  <si>
    <t>XE411366</t>
  </si>
  <si>
    <t>XE410646</t>
  </si>
  <si>
    <t>XE411364</t>
  </si>
  <si>
    <t>TSS03016</t>
  </si>
  <si>
    <t>TSS03027</t>
  </si>
  <si>
    <t>Y0310567</t>
  </si>
  <si>
    <t>Y0310589</t>
  </si>
  <si>
    <t>TSS03050</t>
  </si>
  <si>
    <t>XB577606</t>
  </si>
  <si>
    <t>XB577605</t>
  </si>
  <si>
    <t>XE485972</t>
  </si>
  <si>
    <t>XE485963</t>
  </si>
  <si>
    <t>APX02309</t>
  </si>
  <si>
    <t>APX01798</t>
  </si>
  <si>
    <t>APX01800</t>
  </si>
  <si>
    <t>APX01817</t>
  </si>
  <si>
    <t>APX01820</t>
  </si>
  <si>
    <t>APX01792</t>
  </si>
  <si>
    <t>XD551503</t>
  </si>
  <si>
    <t>XD551509</t>
  </si>
  <si>
    <t>AP914534</t>
  </si>
  <si>
    <t>AP914519</t>
  </si>
  <si>
    <t>XD550698</t>
  </si>
  <si>
    <t>XD550663</t>
  </si>
  <si>
    <t>XD551494</t>
  </si>
  <si>
    <t>X1589331</t>
  </si>
  <si>
    <t>X1589329</t>
  </si>
  <si>
    <t>XD551499</t>
  </si>
  <si>
    <t>XD566013</t>
  </si>
  <si>
    <t>XD566008</t>
  </si>
  <si>
    <t>TSS03044</t>
  </si>
  <si>
    <t>TSS03390</t>
  </si>
  <si>
    <t>TSS03397</t>
  </si>
  <si>
    <t>X1482079</t>
  </si>
  <si>
    <t>X1480917</t>
  </si>
  <si>
    <t>APX02616</t>
  </si>
  <si>
    <t>APX00224</t>
  </si>
  <si>
    <t>TSS03352</t>
  </si>
  <si>
    <t>TSS03417</t>
  </si>
  <si>
    <t>TSS03357</t>
  </si>
  <si>
    <t>TSS03393</t>
  </si>
  <si>
    <t>TSS03380</t>
  </si>
  <si>
    <t>XD471700</t>
  </si>
  <si>
    <t>XD471688</t>
  </si>
  <si>
    <t>XD471699</t>
  </si>
  <si>
    <t>XD471686</t>
  </si>
  <si>
    <t>XD471692</t>
  </si>
  <si>
    <t>XD471601</t>
  </si>
  <si>
    <t>KA906616</t>
  </si>
  <si>
    <t>TSS03042</t>
  </si>
  <si>
    <t>XC598716</t>
  </si>
  <si>
    <t>XD550705</t>
  </si>
  <si>
    <t>XD550676</t>
  </si>
  <si>
    <t>XD550677</t>
  </si>
  <si>
    <t>TSS03401</t>
  </si>
  <si>
    <t>TSS03035</t>
  </si>
  <si>
    <t>XE485966</t>
  </si>
  <si>
    <t>XE485970</t>
  </si>
  <si>
    <t>KA905330</t>
  </si>
  <si>
    <t>KA905331</t>
  </si>
  <si>
    <t>AP903183</t>
  </si>
  <si>
    <t>XC541883</t>
  </si>
  <si>
    <t>AP906683</t>
  </si>
  <si>
    <t>XE411382</t>
  </si>
  <si>
    <t>Q0308109</t>
  </si>
  <si>
    <t>AP906799</t>
  </si>
  <si>
    <t>XE411376</t>
  </si>
  <si>
    <t>X1356421</t>
  </si>
  <si>
    <t>X1356417</t>
  </si>
  <si>
    <t>TSS03394</t>
  </si>
  <si>
    <t>KAU14957</t>
  </si>
  <si>
    <t>AP906625</t>
  </si>
  <si>
    <t>AP906623</t>
  </si>
  <si>
    <t>AP914543</t>
  </si>
  <si>
    <t>KA901919</t>
  </si>
  <si>
    <t>AP906815</t>
  </si>
  <si>
    <t>UPP41582</t>
  </si>
  <si>
    <t>AP906694</t>
  </si>
  <si>
    <t>AP906708</t>
  </si>
  <si>
    <t>XD551515</t>
  </si>
  <si>
    <t>XD551524</t>
  </si>
  <si>
    <t>AP906706</t>
  </si>
  <si>
    <t>AP906795</t>
  </si>
  <si>
    <t>X1819052</t>
  </si>
  <si>
    <t>APX00607</t>
  </si>
  <si>
    <t>11KVKanekal Town</t>
  </si>
  <si>
    <t>11KV arunodaya crusher</t>
  </si>
  <si>
    <t>11KV Lifting drip irrigation</t>
  </si>
  <si>
    <t>11 KV Apple bhargava</t>
  </si>
  <si>
    <t>11 KV Gavisiddeswara</t>
  </si>
  <si>
    <t>11KV GOTLUR FEEDER</t>
  </si>
  <si>
    <t>11KV Tractor Nagar</t>
  </si>
  <si>
    <t>11KV Sajjaladinne â€“III</t>
  </si>
  <si>
    <t>11KVLifting drip irrigation(palthur)</t>
  </si>
  <si>
    <t>11KV MunicipalWaterWorks(Thummala Road)</t>
  </si>
  <si>
    <t>11 KV Industrial ( Bommanahal)</t>
  </si>
  <si>
    <t>11KV C Polamada Ind</t>
  </si>
  <si>
    <t>11KV Silpa</t>
  </si>
  <si>
    <t>11KV SR WW</t>
  </si>
  <si>
    <t>11KV KADIRI D-V</t>
  </si>
  <si>
    <t>11KVLifting drip irrigation(kanekal)</t>
  </si>
  <si>
    <t>11KV Water Works(Tadipatri II)</t>
  </si>
  <si>
    <t>11KV RTC Feeder</t>
  </si>
  <si>
    <t>11KV Garladinne MHQ</t>
  </si>
  <si>
    <t>11KV urban sixty feet road</t>
  </si>
  <si>
    <t>11KV Gandlapenta</t>
  </si>
  <si>
    <t>11KV D Hirehal Town</t>
  </si>
  <si>
    <t>11KV Sajjaladinne â€“II</t>
  </si>
  <si>
    <t>11KV RAJENDRA NAGAR FEEDER</t>
  </si>
  <si>
    <t>11KV Somalapuram railway station</t>
  </si>
  <si>
    <t>11KV Sajjaladinne V</t>
  </si>
  <si>
    <t>11KV Sajjaladinne IV</t>
  </si>
  <si>
    <t>11 KV Ramagiri Town</t>
  </si>
  <si>
    <t>11KVIndustrial</t>
  </si>
  <si>
    <t>11KV APSIDC Waterworks</t>
  </si>
  <si>
    <t>11KV Chukkaluru Industrial</t>
  </si>
  <si>
    <t>11KV SS TANK</t>
  </si>
  <si>
    <t>11KVVidapankal Town</t>
  </si>
  <si>
    <t>11KV Nallacheruvu</t>
  </si>
  <si>
    <t>11 KV Vajrakarur MHQ+SSWW+Ragu WW</t>
  </si>
  <si>
    <t>11KV C K Palli</t>
  </si>
  <si>
    <t>11KV Express feeder</t>
  </si>
  <si>
    <t>11 KV V V Nagar Rly colony</t>
  </si>
  <si>
    <t>11KV New Bustand feeder</t>
  </si>
  <si>
    <t>11KVIndustrial (Addamargam SS)</t>
  </si>
  <si>
    <t>11KV NP Kunta</t>
  </si>
  <si>
    <t>11KV 24 Hrs Feeder</t>
  </si>
  <si>
    <t>11KV Satyasai Waterworks(Gajulavaripalli</t>
  </si>
  <si>
    <t>11KV Morampalli Indl feeder</t>
  </si>
  <si>
    <t>11KV O D Cheruvu</t>
  </si>
  <si>
    <t>11KVMadakasira</t>
  </si>
  <si>
    <t>11KV KUTTAGULLA</t>
  </si>
  <si>
    <t>11KV KADIRI D-IV</t>
  </si>
  <si>
    <t>11KV K G Palli</t>
  </si>
  <si>
    <t>11KV KADIRI D-VI (EAST)</t>
  </si>
  <si>
    <t>11KV KADIRI D-III</t>
  </si>
  <si>
    <t>11KV Rayalacheruvu Industrial</t>
  </si>
  <si>
    <t>11KV Pamidi Bypass Road Feeder</t>
  </si>
  <si>
    <t>11KV KONKALLU INDUSTRIAL FEEDER</t>
  </si>
  <si>
    <t>11KV MURTHYPALLI 24HRS</t>
  </si>
  <si>
    <t>11KV GORANTLA-2</t>
  </si>
  <si>
    <t>11KV LAKSHMI GANAPATHI MENERALS</t>
  </si>
  <si>
    <t>11KV SMPL Feeder</t>
  </si>
  <si>
    <t>1KV Rapthadu MHQ</t>
  </si>
  <si>
    <t>11KV S L N S TEMPLE</t>
  </si>
  <si>
    <t>11KVManesamudram 24Hrs</t>
  </si>
  <si>
    <t>11KV C K Puram</t>
  </si>
  <si>
    <t>11 KV Kasapuram</t>
  </si>
  <si>
    <t>11KV KADIRI D-II</t>
  </si>
  <si>
    <t>11KV K V PALLI</t>
  </si>
  <si>
    <t>11 KV P Pappur MHQ</t>
  </si>
  <si>
    <t>11KVChilamathuru</t>
  </si>
  <si>
    <t>11KV Yadiki MHQ</t>
  </si>
  <si>
    <t>11KV GORANTLA-1</t>
  </si>
  <si>
    <t>11 KV Gummagatta</t>
  </si>
  <si>
    <t>11KVGudibanda</t>
  </si>
  <si>
    <t>11KV Marthadu 24 Hrs</t>
  </si>
  <si>
    <t>11KV Chemical</t>
  </si>
  <si>
    <t>11 KV Yadiki MHQ Old</t>
  </si>
  <si>
    <t>11KV Old Guntakal feeder</t>
  </si>
  <si>
    <t>11KV Pamidi</t>
  </si>
  <si>
    <t>11KV jalabindu feeder</t>
  </si>
  <si>
    <t>11KVS Sadlapalli</t>
  </si>
  <si>
    <t>11KVLepakshi</t>
  </si>
  <si>
    <t>11KV VASAVI INDUSTRIAL FEEDER</t>
  </si>
  <si>
    <t>11 KV INDUSTRIAL</t>
  </si>
  <si>
    <t>11KV P Vaduguru</t>
  </si>
  <si>
    <t>11KV RAILWAY</t>
  </si>
  <si>
    <t>11 KV Water works (kalyandurg)</t>
  </si>
  <si>
    <t>11KV THIMMAPURAM FEEDER</t>
  </si>
  <si>
    <t>11KV HT industrial (Sapthagiri Camphor)</t>
  </si>
  <si>
    <t>11KV Express feeder for V R Minerals</t>
  </si>
  <si>
    <t>11KV Singireddypalli</t>
  </si>
  <si>
    <t>11KVRachipalli 24 Hrs</t>
  </si>
  <si>
    <t>11KV Budili</t>
  </si>
  <si>
    <t>Kodikondacheckpost</t>
  </si>
  <si>
    <t>11KV Bukkapatnam</t>
  </si>
  <si>
    <t>11KV Municipal Water Works</t>
  </si>
  <si>
    <t>11KV TOWN FEEDER</t>
  </si>
  <si>
    <t>11KV APRJC School</t>
  </si>
  <si>
    <t>11KVAmarapuram</t>
  </si>
  <si>
    <t>Peddareddypalli</t>
  </si>
  <si>
    <t>11KV Kalluru</t>
  </si>
  <si>
    <t>11 KV SSWW(Dadithota)</t>
  </si>
  <si>
    <t>11KV Nallamada</t>
  </si>
  <si>
    <t>11KVRolla</t>
  </si>
  <si>
    <t>11 KV Mallikethi</t>
  </si>
  <si>
    <t>11KV TRACTION FEEDER</t>
  </si>
  <si>
    <t>11KV Moda feeder</t>
  </si>
  <si>
    <t>11 KV Sathyasai water works</t>
  </si>
  <si>
    <t>11KV Beluguppa Town</t>
  </si>
  <si>
    <t>11KVKirikera Industrial</t>
  </si>
  <si>
    <t>11KV Aadarsh Nagar feeder</t>
  </si>
  <si>
    <t>11 KV AB Cable</t>
  </si>
  <si>
    <t>11KV STONE CRUSHER</t>
  </si>
  <si>
    <t>11KV Bommanahal Town</t>
  </si>
  <si>
    <t>11KVSatya sai W Works</t>
  </si>
  <si>
    <t>11KV Br Samudram Town</t>
  </si>
  <si>
    <t>11 KV Kristipadu Ind+WW</t>
  </si>
  <si>
    <t>11KV BUGGA FEEDER</t>
  </si>
  <si>
    <t>11KV SATHYA SAI WATER WORKS</t>
  </si>
  <si>
    <t>11KVKotipi 24Hrs</t>
  </si>
  <si>
    <t>11KVAgali</t>
  </si>
  <si>
    <t>11KV B K SAI INDL FEEDER</t>
  </si>
  <si>
    <t>11KV Prasanthi-II</t>
  </si>
  <si>
    <t>11KV Yellanur MHQ</t>
  </si>
  <si>
    <t>11KV SATYA SAI WATER WORKS</t>
  </si>
  <si>
    <t>11KV Gollapuram Industial</t>
  </si>
  <si>
    <t>11KV MADAKASIRA ROAD FEEDER</t>
  </si>
  <si>
    <t>11KVSeaward</t>
  </si>
  <si>
    <t>11KV Moragudi</t>
  </si>
  <si>
    <t>11KV Kadirivaripalli gate</t>
  </si>
  <si>
    <t>11KV Kondalathurupu 11kv Gundlapalli(B</t>
  </si>
  <si>
    <t>11KV POTHUKURUPALLI</t>
  </si>
  <si>
    <t>11KV V N Palli</t>
  </si>
  <si>
    <t>11KV APMC</t>
  </si>
  <si>
    <t>11KV Potladurthi</t>
  </si>
  <si>
    <t>11KV Kanumalopalli</t>
  </si>
  <si>
    <t>11KV Ramapuram</t>
  </si>
  <si>
    <t>11KV Simhadripuram Town</t>
  </si>
  <si>
    <t>11KV Chennur</t>
  </si>
  <si>
    <t>11KV NARASAPURAM TOWN</t>
  </si>
  <si>
    <t>11KV Kalamalla town</t>
  </si>
  <si>
    <t>11KV Apparao palli</t>
  </si>
  <si>
    <t>11KV Mangapatnam</t>
  </si>
  <si>
    <t>11KV N G PALLI</t>
  </si>
  <si>
    <t>11KV Peddajuturu town</t>
  </si>
  <si>
    <t>11KV B MATAM TOWN</t>
  </si>
  <si>
    <t>11KV Krishnapuram town</t>
  </si>
  <si>
    <t>11KV irrigation feeder</t>
  </si>
  <si>
    <t>11KV PEDDARNAGAPURAM</t>
  </si>
  <si>
    <t>11KV Chintaram palli</t>
  </si>
  <si>
    <t>11KV Yerramreddigaripalli</t>
  </si>
  <si>
    <t>11KV UCIL</t>
  </si>
  <si>
    <t>11KV Nanganurpalli</t>
  </si>
  <si>
    <t>11KV Chilamkur</t>
  </si>
  <si>
    <t>11KV Rajupalem</t>
  </si>
  <si>
    <t>11KV PORUMAMILLA TOWN 1</t>
  </si>
  <si>
    <t>11 KV EXPRESS (A1 RICE MILL)</t>
  </si>
  <si>
    <t>11KV E KOTHAPALLI TOWN</t>
  </si>
  <si>
    <t>11KV K Road</t>
  </si>
  <si>
    <t>11KV P Marry (town)</t>
  </si>
  <si>
    <t>11KV Shadikana</t>
  </si>
  <si>
    <t>11KV Uppalur Town</t>
  </si>
  <si>
    <t>11KV Granite</t>
  </si>
  <si>
    <t>11KV BKODURU TOWN</t>
  </si>
  <si>
    <t>11KV Chowduru</t>
  </si>
  <si>
    <t>11KV Madhavaram 24 hrs</t>
  </si>
  <si>
    <t>11KV indira nagar</t>
  </si>
  <si>
    <t>11KV V KOTHAPALLI TOWN</t>
  </si>
  <si>
    <t>11KV Vemula Town</t>
  </si>
  <si>
    <t>11KV KALASAPDU TOWN</t>
  </si>
  <si>
    <t>11KV Radha Nagar</t>
  </si>
  <si>
    <t>11KV CHAPADU TOWN</t>
  </si>
  <si>
    <t>11KV Khadarbad</t>
  </si>
  <si>
    <t>11KV Salivendula</t>
  </si>
  <si>
    <t>11KV SIDDANTHIPURAM</t>
  </si>
  <si>
    <t>11KV College</t>
  </si>
  <si>
    <t>11KV PORUMAMILLA TOWN 11</t>
  </si>
  <si>
    <t>11KV Guvvalacheruvu</t>
  </si>
  <si>
    <t>11 KV Madhavandlapalli</t>
  </si>
  <si>
    <t>11KV Feeder-II</t>
  </si>
  <si>
    <t>11KV Valluru</t>
  </si>
  <si>
    <t>11 KV CHINNA RANGA PURAM</t>
  </si>
  <si>
    <t>11KV RAJULA COLONY</t>
  </si>
  <si>
    <t>11KV Ranivanam</t>
  </si>
  <si>
    <t>11KV Thondaladinne</t>
  </si>
  <si>
    <t>11KV Mylavaram Town</t>
  </si>
  <si>
    <t>11KV Chennaiahgaripalli</t>
  </si>
  <si>
    <t>11KV P Road</t>
  </si>
  <si>
    <t>11kv Andhra kesari</t>
  </si>
  <si>
    <t>11KV C K Dinne</t>
  </si>
  <si>
    <t>11KV Vellatown</t>
  </si>
  <si>
    <t>11KV T Sundupalli</t>
  </si>
  <si>
    <t>11KV Sirigepalli Town Sunnapurallapalli</t>
  </si>
  <si>
    <t>11KV GAVIMALLESWARA</t>
  </si>
  <si>
    <t>11KV Rws</t>
  </si>
  <si>
    <t>11KV Thondur</t>
  </si>
  <si>
    <t>11KV H M GOOTY ROAD</t>
  </si>
  <si>
    <t>11 KV ULIMELLA ROAD</t>
  </si>
  <si>
    <t>11KV Town+Industrial</t>
  </si>
  <si>
    <t>11KV Yerraguntla</t>
  </si>
  <si>
    <t>11KV C Mandyam TOWN</t>
  </si>
  <si>
    <t>11KV Mahatma Nagar</t>
  </si>
  <si>
    <t>11KV VINAYAKA NAGAR</t>
  </si>
  <si>
    <t>11KV IOC</t>
  </si>
  <si>
    <t>11KV NAGIREDDIPALLI</t>
  </si>
  <si>
    <t>11KV Nandalur town</t>
  </si>
  <si>
    <t>11KV KADAPA ROAD(MYD)</t>
  </si>
  <si>
    <t>11KV H B COLONY</t>
  </si>
  <si>
    <t>11kv korrapadu</t>
  </si>
  <si>
    <t>11KV Gotur</t>
  </si>
  <si>
    <t>11KV Kondapuram</t>
  </si>
  <si>
    <t>11KV Nooliveedu</t>
  </si>
  <si>
    <t>11KV Muddanur</t>
  </si>
  <si>
    <t>11KV KONAMPETA</t>
  </si>
  <si>
    <t>11KV Vontimitta MHQ feeder</t>
  </si>
  <si>
    <t>11KV TIDCO FEEDER</t>
  </si>
  <si>
    <t>11KV CHINTAKUNTA</t>
  </si>
  <si>
    <t>11KV Sidhout</t>
  </si>
  <si>
    <t>11KV T S Palli Road</t>
  </si>
  <si>
    <t>11KV Jyothi feeder</t>
  </si>
  <si>
    <t>11 KV SREEAMULA PET</t>
  </si>
  <si>
    <t>11KV M R Nagar</t>
  </si>
  <si>
    <t>11KV Ravulakolanu</t>
  </si>
  <si>
    <t>11KV Alankhanpalli</t>
  </si>
  <si>
    <t>11KV Patur</t>
  </si>
  <si>
    <t>11KV C H Podu</t>
  </si>
  <si>
    <t>11KV LINGALA TOWN</t>
  </si>
  <si>
    <t>11KV R W S (sanipai)</t>
  </si>
  <si>
    <t>11KV Penagalur</t>
  </si>
  <si>
    <t>11KV SR NAGAR</t>
  </si>
  <si>
    <t>11kvl Buddayapalli</t>
  </si>
  <si>
    <t>11KV Vinayaka Nager</t>
  </si>
  <si>
    <t>11KV Pullampeta Indl</t>
  </si>
  <si>
    <t>11KV BALIJAPALLI</t>
  </si>
  <si>
    <t>11KV SANKARAPURAM</t>
  </si>
  <si>
    <t>11KV Teachers colony</t>
  </si>
  <si>
    <t>11KV MYDUKUR EXPRESS</t>
  </si>
  <si>
    <t>11KV Kodur Town</t>
  </si>
  <si>
    <t>11KV ANKALAMMAGUDURU</t>
  </si>
  <si>
    <t>11KV Bollavaram</t>
  </si>
  <si>
    <t>11KV Mines</t>
  </si>
  <si>
    <t>11KV Zinna road</t>
  </si>
  <si>
    <t>11KV Estate-I</t>
  </si>
  <si>
    <t>11KV APMDC FEEDER</t>
  </si>
  <si>
    <t>11KV L R Palli Town</t>
  </si>
  <si>
    <t>11KV IDC</t>
  </si>
  <si>
    <t>11KV T T D ,</t>
  </si>
  <si>
    <t>11kv Sivalayam</t>
  </si>
  <si>
    <t>11KV N G O Colony</t>
  </si>
  <si>
    <t>11KV MYDUKUR EXPRESS(N PETA)</t>
  </si>
  <si>
    <t>11KV Airtel</t>
  </si>
  <si>
    <t>11KV AndhraJyouthi</t>
  </si>
  <si>
    <t>11KV Ankamma Nagar</t>
  </si>
  <si>
    <t>11KV Sreenivasa Feeder</t>
  </si>
  <si>
    <t>11KV D NAGAR</t>
  </si>
  <si>
    <t>11KV Gandikota Waterworks</t>
  </si>
  <si>
    <t>11KV Chitvel town</t>
  </si>
  <si>
    <t>11KV Jettivaripalli Water Works</t>
  </si>
  <si>
    <t>11KV ASHOK GARDEN</t>
  </si>
  <si>
    <t>11KV SRINIVASA NAGAR</t>
  </si>
  <si>
    <t>11KV BADVEL ROAD (MYD)</t>
  </si>
  <si>
    <t>11KV Thallapalli Town</t>
  </si>
  <si>
    <t>11KV Galiveedu</t>
  </si>
  <si>
    <t>11KV SARANKHANPETA</t>
  </si>
  <si>
    <t>11KV CHINACHOWK(ESTATE-2)</t>
  </si>
  <si>
    <t>11KV VIDYA NAGAR</t>
  </si>
  <si>
    <t>11KV NEHRU ROAD</t>
  </si>
  <si>
    <t>11KV R S Road</t>
  </si>
  <si>
    <t>11KV ATLURU TOWN</t>
  </si>
  <si>
    <t>11KV DUVVUR TOWN</t>
  </si>
  <si>
    <t>11KV Kothapalli</t>
  </si>
  <si>
    <t>11KV Z PARISHAD</t>
  </si>
  <si>
    <t>11KV Sub Jail</t>
  </si>
  <si>
    <t>11KV Obulavaripalli</t>
  </si>
  <si>
    <t>11KV R N PETA</t>
  </si>
  <si>
    <t>11KV DUMPALAGATTU HQ</t>
  </si>
  <si>
    <t>11KV S V D C ,</t>
  </si>
  <si>
    <t>11KV NANDYALAMPETA(EXPR)</t>
  </si>
  <si>
    <t>11KV Mudumpadu</t>
  </si>
  <si>
    <t>11KV ITI Fedder</t>
  </si>
  <si>
    <t>11KV Chitloor</t>
  </si>
  <si>
    <t>11KV NEHRU NAGAR</t>
  </si>
  <si>
    <t>11KV Madhanapalli road</t>
  </si>
  <si>
    <t>11KV Water Scheme</t>
  </si>
  <si>
    <t>11KV Patha Rayachoty</t>
  </si>
  <si>
    <t>11KV Tirupathi Road</t>
  </si>
  <si>
    <t>11KV Water Gandi</t>
  </si>
  <si>
    <t>11KV R K COLLEGE</t>
  </si>
  <si>
    <t>11KV FATHIMA NAGAR</t>
  </si>
  <si>
    <t>11KV BMATAM EXPRESS</t>
  </si>
  <si>
    <t>11KV Sampurna Seeds (24Hrs)</t>
  </si>
  <si>
    <t>11KV Konganapadu</t>
  </si>
  <si>
    <t>11KV G P R (RURALS)</t>
  </si>
  <si>
    <t>11KV Silpa town Ship</t>
  </si>
  <si>
    <t>11KV INDUS</t>
  </si>
  <si>
    <t>11KV Aswarthapuram</t>
  </si>
  <si>
    <t>11KV COLLEGE WW</t>
  </si>
  <si>
    <t>11KV Pedda Tekur</t>
  </si>
  <si>
    <t>11KV Vamasamudram</t>
  </si>
  <si>
    <t>11KV Remadur</t>
  </si>
  <si>
    <t>11KV SANJEEVA NAGAR FEEDER</t>
  </si>
  <si>
    <t>11KV INDUSTRIAL(I CHERUVU)</t>
  </si>
  <si>
    <t>11KV Jaganath Gattu</t>
  </si>
  <si>
    <t>11KV BABA BRINDAVAN NAGAR</t>
  </si>
  <si>
    <t>11KV Ramapuram-1 (SSHQ)</t>
  </si>
  <si>
    <t>11KV SREENIVASA NAGAR FEEDER</t>
  </si>
  <si>
    <t>11KV WW,Sivaramapuram</t>
  </si>
  <si>
    <t>11 KV M D</t>
  </si>
  <si>
    <t>11KV NANDAVARAM INDL</t>
  </si>
  <si>
    <t>11KV PARK ROAD FEEDER</t>
  </si>
  <si>
    <t>11KV WATER WORKS(KALWA)</t>
  </si>
  <si>
    <t>11KV Ramapuram-2 (SSHQ)</t>
  </si>
  <si>
    <t>11KV Velpanuru (SSHQ)</t>
  </si>
  <si>
    <t>11KV NH CHECKPOST</t>
  </si>
  <si>
    <t>11KV WATER WORKS(NARNOOR)</t>
  </si>
  <si>
    <t>11KV BUS STAND(NANDIKOTKUR)</t>
  </si>
  <si>
    <t>11KV Ullindakonda Town</t>
  </si>
  <si>
    <t>11KV Ramesh Rice Mill</t>
  </si>
  <si>
    <t>11KV PEDDAPADU(RADIOSTATION)</t>
  </si>
  <si>
    <t>11KV K Markapuram</t>
  </si>
  <si>
    <t>11KV IND EX (U KONDA)</t>
  </si>
  <si>
    <t>11KV KOILKUNTLA MHQ -2</t>
  </si>
  <si>
    <t>11KV KONIDYALA</t>
  </si>
  <si>
    <t>11KV C Tekutur</t>
  </si>
  <si>
    <t>11KV D D Padu</t>
  </si>
  <si>
    <t>11KV CHINNAMMAVARI SALA</t>
  </si>
  <si>
    <t>11KV LIScheme</t>
  </si>
  <si>
    <t>11KV Ankireddypalli (SSHQ)</t>
  </si>
  <si>
    <t>11KV SRBC</t>
  </si>
  <si>
    <t>11KV RGM Feeder (SSHQ)</t>
  </si>
  <si>
    <t>1KV PULIMADDI LI SCHM</t>
  </si>
  <si>
    <t>11KV SBI COLONY</t>
  </si>
  <si>
    <t>11KV SIKHARAM</t>
  </si>
  <si>
    <t>11KV INDUSTRIAL RURAL (SSHQ)</t>
  </si>
  <si>
    <t>11KV BELUM CAVES</t>
  </si>
  <si>
    <t>11KVMilton School</t>
  </si>
  <si>
    <t>11KV Yellamma konda feeder</t>
  </si>
  <si>
    <t>11KV VENKATAPURAM FEEDER</t>
  </si>
  <si>
    <t>11KV Jalumanch feeder</t>
  </si>
  <si>
    <t>11 KV SANTHOSH NAGAR</t>
  </si>
  <si>
    <t>11KV KOLIMIGUNDLA MHQ</t>
  </si>
  <si>
    <t>11KV Atmakur Town-3</t>
  </si>
  <si>
    <t>11KV OWK TOWN II</t>
  </si>
  <si>
    <t>11KV KOILAKUNTLA MHQ</t>
  </si>
  <si>
    <t>11KV KANALA (SSHQ)</t>
  </si>
  <si>
    <t>11KV PEDDAKOTTALA (SSHQ)</t>
  </si>
  <si>
    <t>11KV PUSULUR LI SCH</t>
  </si>
  <si>
    <t>11KV DWARAKA NAGAR (VLG MHQ-II)</t>
  </si>
  <si>
    <t>11KV COLLEGE(NH CHECKPOST)</t>
  </si>
  <si>
    <t>11KV WATER WOKS FEEDER</t>
  </si>
  <si>
    <t>11KV SWML(South West Mining Ltd)</t>
  </si>
  <si>
    <t>11KV LIFT IRRIGATION</t>
  </si>
  <si>
    <t>11KV NTR Colony</t>
  </si>
  <si>
    <t>11 Town 3 feeder</t>
  </si>
  <si>
    <t>11KV MODEL SCHOOL FEEDER</t>
  </si>
  <si>
    <t>11KV VELGODU MHQ-I</t>
  </si>
  <si>
    <t>11KV PONNAPURAM</t>
  </si>
  <si>
    <t>11KV R S RAGNAPURAM TOWN FEEDER</t>
  </si>
  <si>
    <t>11KV PAMULAPADU</t>
  </si>
  <si>
    <t>11KV BUKKAPURAM (SSHQ)</t>
  </si>
  <si>
    <t>11KV I D C</t>
  </si>
  <si>
    <t>11KV Kanakadripalle(SSHQ)</t>
  </si>
  <si>
    <t>11KV TIMMAPURAM SSHQ</t>
  </si>
  <si>
    <t>11KV ATMAKUR TOWN-1</t>
  </si>
  <si>
    <t>11KV SBI</t>
  </si>
  <si>
    <t>11KV B KOTKUR (TOWN)</t>
  </si>
  <si>
    <t>11KV K M P</t>
  </si>
  <si>
    <t>11KV KOTHAPALLI(T)</t>
  </si>
  <si>
    <t>WW(PALUKURU)</t>
  </si>
  <si>
    <t>11KV MUNAGALAPADU (MAMIDALAPADU)</t>
  </si>
  <si>
    <t>11KV Itikyala</t>
  </si>
  <si>
    <t>11KV HOSPITAL FEEDER</t>
  </si>
  <si>
    <t>11KV Doddanageri (24Hrs) feeder</t>
  </si>
  <si>
    <t>11KV STANTANPURAM</t>
  </si>
  <si>
    <t>11KV ATMAKUR TOWN-2</t>
  </si>
  <si>
    <t>11KV Ganjahalli feeder</t>
  </si>
  <si>
    <t>11KV SAI BABA NAGAR FEEDER</t>
  </si>
  <si>
    <t>11KV Sangala IDC Scheme</t>
  </si>
  <si>
    <t>11KV Water works (Town)</t>
  </si>
  <si>
    <t>11KV Mantralayam Town</t>
  </si>
  <si>
    <t>11KV JAGADURTHY INDUSTRIAL</t>
  </si>
  <si>
    <t>11KV Ramco Cement</t>
  </si>
  <si>
    <t>11KV Textile - 1 feeder</t>
  </si>
  <si>
    <t>11KV S R NAGAR</t>
  </si>
  <si>
    <t>11KV INDUSTRIAL(PALUKURU)</t>
  </si>
  <si>
    <t>11KV KODUMUR TOWN</t>
  </si>
  <si>
    <t>11KV T B P</t>
  </si>
  <si>
    <t>11KV Chintalayapalli(SSHQ)</t>
  </si>
  <si>
    <t>11KV Kowthalam</t>
  </si>
  <si>
    <t>11KV Waterworks</t>
  </si>
  <si>
    <t>11KV JALADURGAM TOWN FEEDER</t>
  </si>
  <si>
    <t>11 kV MG Layout</t>
  </si>
  <si>
    <t>11KV Doultapuram Railway W Works</t>
  </si>
  <si>
    <t>11KV KRANTHI NAGAR FEEDER</t>
  </si>
  <si>
    <t>11KV TOWN-1(BPL)</t>
  </si>
  <si>
    <t>11KV B CHERLA TOWN II</t>
  </si>
  <si>
    <t>11KV C BELAGAL(T)</t>
  </si>
  <si>
    <t>11KV Santhakodlur</t>
  </si>
  <si>
    <t>11KV INDUSTRIAL(B KOTKUR)</t>
  </si>
  <si>
    <t>11KV J BUNGLOW</t>
  </si>
  <si>
    <t>11KV Kajapuram Sridharhal</t>
  </si>
  <si>
    <t>11KV PADMAVATHI NAGAR FEEDER</t>
  </si>
  <si>
    <t>11KV ORVAKAL</t>
  </si>
  <si>
    <t>11KV W W(GOVARDANAGIRI)</t>
  </si>
  <si>
    <t>11KV TEKKE FEEDER</t>
  </si>
  <si>
    <t>11KV I T C</t>
  </si>
  <si>
    <t>11KV Water works (Pulakurthy)</t>
  </si>
  <si>
    <t>11KV Town - B Feeder</t>
  </si>
  <si>
    <t>11KV CHAGALAMARRY MHQ-I</t>
  </si>
  <si>
    <t>11KV N R PETA</t>
  </si>
  <si>
    <t>11KV ALLAGADDA TOWN-I</t>
  </si>
  <si>
    <t>11KV WATER WORKS (PARUMANCHALA)</t>
  </si>
  <si>
    <t>11KV B ATMAKUR MHQ</t>
  </si>
  <si>
    <t>11KV SRISAILAM(T)</t>
  </si>
  <si>
    <t>11KV Deepak Teja</t>
  </si>
  <si>
    <t>11KV ALFA COLLEGE (SSHQ)</t>
  </si>
  <si>
    <t>11KV GADIVEMULA (MHQ)</t>
  </si>
  <si>
    <t>11KV RayaNagar</t>
  </si>
  <si>
    <t>11KV SANJAMALA MHQ</t>
  </si>
  <si>
    <t>11KV Gudur Town(KNL)</t>
  </si>
  <si>
    <t>11 kV Tirumala Nagar</t>
  </si>
  <si>
    <t>11KV CHAGALAMARRY MHQ-II</t>
  </si>
  <si>
    <t>11KV AHOBILAM (SSHQ)</t>
  </si>
  <si>
    <t>11KV Town - 1 feeder</t>
  </si>
  <si>
    <t>11KV Hanuman Nagfar</t>
  </si>
  <si>
    <t>11KV APRJC SCHOOL(KAMBALAPADU)</t>
  </si>
  <si>
    <t>11KV MAHANANDI MHQ</t>
  </si>
  <si>
    <t>11KV Joharapuram</t>
  </si>
  <si>
    <t>11KV Nagaladinne</t>
  </si>
  <si>
    <t>11KV AGL COLLAGE(MHD SS)</t>
  </si>
  <si>
    <t>11KV WATER WORKS(SRISAILAM)</t>
  </si>
  <si>
    <t>11KV MOURYAINN</t>
  </si>
  <si>
    <t>11KV DRDO</t>
  </si>
  <si>
    <t>11KV H Kairawadi</t>
  </si>
  <si>
    <t>11KV VELDURTHY MHQ</t>
  </si>
  <si>
    <t>11KV Kosigi</t>
  </si>
  <si>
    <t>11 KV CEMENT NAGAR TOWN FEEDER</t>
  </si>
  <si>
    <t>11KV C CAMP</t>
  </si>
  <si>
    <t>11KV WARTER WORKS</t>
  </si>
  <si>
    <t>11KV Basapuram (W/works)</t>
  </si>
  <si>
    <t>11KV GANI EXPRESS</t>
  </si>
  <si>
    <t>11KV BIRDS (SSHQ)</t>
  </si>
  <si>
    <t>11KV R W S FEEDER</t>
  </si>
  <si>
    <t>11KV INDUSTRIAL (I K PETA)</t>
  </si>
  <si>
    <t>11KV B CAMP</t>
  </si>
  <si>
    <t>11 kV Hanuman Junction</t>
  </si>
  <si>
    <t>11KV WATER WORKS(NANDIKOTKUR)</t>
  </si>
  <si>
    <t>11KV L I feeder</t>
  </si>
  <si>
    <t>11KV Ahobilam(UPR)(SSHQ)</t>
  </si>
  <si>
    <t>11KV WATER WORKS(C TEKUR)</t>
  </si>
  <si>
    <t>11KV MILK DAIRY FEEDER</t>
  </si>
  <si>
    <t>11KV KRISHNAGIRI MHQ</t>
  </si>
  <si>
    <t>11KV PANYAM MHQ</t>
  </si>
  <si>
    <t>11KV Kondapuram WW</t>
  </si>
  <si>
    <t>11KV Bypass Road</t>
  </si>
  <si>
    <t>11 KV GAYATHRI ESTATE</t>
  </si>
  <si>
    <t>11KV LI SCH (B ATMAKUR)</t>
  </si>
  <si>
    <t>11KV PONNAPURAM FEEDER</t>
  </si>
  <si>
    <t>11KV THAMMARAJUPALLI EXPRESS FEEDER</t>
  </si>
  <si>
    <t>11KV YSRSV</t>
  </si>
  <si>
    <t>11KV PATHAPADU INDUSTRIAL</t>
  </si>
  <si>
    <t>11KV Theru Bajar</t>
  </si>
  <si>
    <t>11KV BUDHAWARA PETA</t>
  </si>
  <si>
    <t>11KV Town -IV (Banagnapalli)</t>
  </si>
  <si>
    <t>11KV B CHERLA TOWN I</t>
  </si>
  <si>
    <t>11KV KKL INDUSTRIAL</t>
  </si>
  <si>
    <t>11KV GOSPADU MHQ</t>
  </si>
  <si>
    <t>11KV HIGH WAY FEEDER</t>
  </si>
  <si>
    <t>11KV ABK ESTATE</t>
  </si>
  <si>
    <t>11KV HIRITAGE FOODS (SSHQ)</t>
  </si>
  <si>
    <t>11KV K NAGALAPURAM</t>
  </si>
  <si>
    <t>11KV Industrial (Pyalakurthy)</t>
  </si>
  <si>
    <t>11KV Thungabdra (24Hrs)</t>
  </si>
  <si>
    <t>11KV R K PURAM (SSHQ)</t>
  </si>
  <si>
    <t>11KV LI SCH (U WADA)</t>
  </si>
  <si>
    <t>11 Town - 2 feeder</t>
  </si>
  <si>
    <t>11KV PTC FEEDER</t>
  </si>
  <si>
    <t>11KV TOWN-3(BPL)</t>
  </si>
  <si>
    <t>11KV Gooty Industrial</t>
  </si>
  <si>
    <t>11KV PADAKANDLA (SSHQ)</t>
  </si>
  <si>
    <t>11KV G+3 feeder</t>
  </si>
  <si>
    <t>11KV C MALKAPURAM</t>
  </si>
  <si>
    <t>11KV Ballekal</t>
  </si>
  <si>
    <t>11KV MIDTHUR</t>
  </si>
  <si>
    <t>11KV INDUSTRIAL(YANAKANDLA)</t>
  </si>
  <si>
    <t>11KV DEDICATED ZINDAL(C M PURAM)</t>
  </si>
  <si>
    <t>11KV UYYALAWADA MHQ</t>
  </si>
  <si>
    <t>11KV Kuppagal</t>
  </si>
  <si>
    <t>11KV U KOTHAPALLI</t>
  </si>
  <si>
    <t>11KV WATERWORKS(PANCHALINGALA)</t>
  </si>
  <si>
    <t>11KV OWK MHQ</t>
  </si>
  <si>
    <t>11KV Chintakunta W/works</t>
  </si>
  <si>
    <t>11KV Bandagattu W/works</t>
  </si>
  <si>
    <t>11KV R SEEMA GALAXY (INDL )</t>
  </si>
  <si>
    <t>11KV ALAMKONDA RWS W/W</t>
  </si>
  <si>
    <t>11 KV HEART BRAIN</t>
  </si>
  <si>
    <t>11KV VIDHYA NAGAR</t>
  </si>
  <si>
    <t>11KV Irupapuram Agraharam (WW)</t>
  </si>
  <si>
    <t>11KV PERANTALAMMA WATER WORKS</t>
  </si>
  <si>
    <t>11KV INDUSTRIAL(K NAGALAPURAM)</t>
  </si>
  <si>
    <t>11KV Sugar factory</t>
  </si>
  <si>
    <t>11KV Marlamadiki (LIFT)</t>
  </si>
  <si>
    <t>11KV DORNIPADU MHQ</t>
  </si>
  <si>
    <t>11KV Indl (Mugathi) feeder</t>
  </si>
  <si>
    <t>11KV UCON PLAZA</t>
  </si>
  <si>
    <t>11KV Yerragudur</t>
  </si>
  <si>
    <t>11KV WATER WORKS(GUDUR)</t>
  </si>
  <si>
    <t>11KV Hulebeedu stone crusher</t>
  </si>
  <si>
    <t>11KV DURVESI EXPRESS</t>
  </si>
  <si>
    <t>11KV Pedda Harivanam</t>
  </si>
  <si>
    <t>11KV Chigili Water Works</t>
  </si>
  <si>
    <t>11KV HARINAGARAM W W</t>
  </si>
  <si>
    <t>11KV Bevinahal IDC feeder</t>
  </si>
  <si>
    <t>11KV LI scheme K Singavaram</t>
  </si>
  <si>
    <t>11KV Viswa Bharathi Hospital</t>
  </si>
  <si>
    <t>11KV S KULUR (LI SCH)</t>
  </si>
  <si>
    <t>11KV T B DAM</t>
  </si>
  <si>
    <t>11KV LIFT IRRIGATION(KRISHNAGIRI)</t>
  </si>
  <si>
    <t>11KV WATER WORKS(PAMULAPADU)</t>
  </si>
  <si>
    <t>11KV RWS,Projct (HT) feeder</t>
  </si>
  <si>
    <t>11KV KALUGOTLA W W</t>
  </si>
  <si>
    <t>11KV INDUSTRIAL(RACHARLA)</t>
  </si>
  <si>
    <t>11KV JAI RAJ ISPAT</t>
  </si>
  <si>
    <t>11KV Isvi</t>
  </si>
  <si>
    <t>11KV Pandavagal</t>
  </si>
  <si>
    <t>11KV P Thumbalam</t>
  </si>
  <si>
    <t>11KV TolIplaza</t>
  </si>
  <si>
    <t>11KV 11KV HIGH WAY FEEDER</t>
  </si>
  <si>
    <t>11KV Police colony</t>
  </si>
  <si>
    <t>11 KV RF ROAD</t>
  </si>
  <si>
    <t>11KV ISUKA DONKA</t>
  </si>
  <si>
    <t>11KV Pudiparthy</t>
  </si>
  <si>
    <t>11KV Sramikanagar</t>
  </si>
  <si>
    <t>11KV BMR Express</t>
  </si>
  <si>
    <t>11KV VADDIPALEM</t>
  </si>
  <si>
    <t>11KV BEd College</t>
  </si>
  <si>
    <t>11KV ISAKAPALEM</t>
  </si>
  <si>
    <t>33/11KV BABA NAGAR(VADDI PALEM) SS</t>
  </si>
  <si>
    <t>11KV CANAL</t>
  </si>
  <si>
    <t>11KV Golagamudi Town</t>
  </si>
  <si>
    <t>11KV Kanuparthypadu Indl</t>
  </si>
  <si>
    <t>11KV pottempadu Head Quarters</t>
  </si>
  <si>
    <t>11KV N R Pet Town</t>
  </si>
  <si>
    <t>11KV K G K</t>
  </si>
  <si>
    <t>11KV ALLIPURAM TOWN</t>
  </si>
  <si>
    <t>11 KOTA MHQ</t>
  </si>
  <si>
    <t>11KV RAILWAY FEEDER</t>
  </si>
  <si>
    <t>11KV NARAYANA COLLEGE</t>
  </si>
  <si>
    <t>11KV GUNDLAPALEM</t>
  </si>
  <si>
    <t>11 KV Yeruru Express</t>
  </si>
  <si>
    <t>11KV GEETHANJALI FEEDER</t>
  </si>
  <si>
    <t>11KV Express (24hrs) Ind Scs</t>
  </si>
  <si>
    <t>11KV KR Dam</t>
  </si>
  <si>
    <t>11KV Choice</t>
  </si>
  <si>
    <t>11KV Penchalakona</t>
  </si>
  <si>
    <t>11KV P V Palli</t>
  </si>
  <si>
    <t>11KV Thatiparthy Town</t>
  </si>
  <si>
    <t>11KV Ramesh Rice Industry</t>
  </si>
  <si>
    <t>11KV PANNAMGADU</t>
  </si>
  <si>
    <t>11KV Momidi Aqua</t>
  </si>
  <si>
    <t>11KV KAKUTURU DOMESTIC</t>
  </si>
  <si>
    <t>11 KV SUJATHAMMA COLONY</t>
  </si>
  <si>
    <t>11KV Dargamitta</t>
  </si>
  <si>
    <t>11 Kv Kurugonda Village</t>
  </si>
  <si>
    <t>11KV BUJA BUJA NELLORE</t>
  </si>
  <si>
    <t>11KV D S Industrial</t>
  </si>
  <si>
    <t>11KV C K Palli Aqua</t>
  </si>
  <si>
    <t>11KV BANGARU PALEM</t>
  </si>
  <si>
    <t>11KV Kogili Express</t>
  </si>
  <si>
    <t>11 RAMUDUPALEM AQUA</t>
  </si>
  <si>
    <t>11KV BABA NAGAR</t>
  </si>
  <si>
    <t>11KV G K Aqua</t>
  </si>
  <si>
    <t>11KV TCPALEM INDL</t>
  </si>
  <si>
    <t>11KV DAGADARTHY</t>
  </si>
  <si>
    <t>11KV SS HQ RAMATHEERTHAM</t>
  </si>
  <si>
    <t>11KV Enng College</t>
  </si>
  <si>
    <t>11 KV Rammurthy Nagar + James Garden</t>
  </si>
  <si>
    <t>11KV TOWN 1</t>
  </si>
  <si>
    <t>11KV DAMARAMADUGU TOWN</t>
  </si>
  <si>
    <t>11KV C G Road</t>
  </si>
  <si>
    <t>11KV Kommipadu</t>
  </si>
  <si>
    <t>11 KV Chillakur Industrial</t>
  </si>
  <si>
    <t>11KV Konduru Palem Ex DR Patnam Ex(bunch</t>
  </si>
  <si>
    <t>11KV Sarvepalli (24 hrs)</t>
  </si>
  <si>
    <t>11KV SS HQ UTUKUR</t>
  </si>
  <si>
    <t>11KV Rapur</t>
  </si>
  <si>
    <t>11KV D K W</t>
  </si>
  <si>
    <t>11KV Chennuru Nellaturu (Bun</t>
  </si>
  <si>
    <t>11KV Utukuru Mica Mine</t>
  </si>
  <si>
    <t>11KV Kanupuru (24hrs)</t>
  </si>
  <si>
    <t>11KV RUDHIRA - 2 EXPRESS FEEDER</t>
  </si>
  <si>
    <t>11KV Pallamparthy Ex</t>
  </si>
  <si>
    <t>11 KV Rebala Town</t>
  </si>
  <si>
    <t>11KV Palicherllapadu</t>
  </si>
  <si>
    <t>11KV Naidupet Town (MHQ)</t>
  </si>
  <si>
    <t>11KV East Gogulapalli</t>
  </si>
  <si>
    <t>11KV KEERTHI ENCLAVE MEENJURU FEEDER</t>
  </si>
  <si>
    <t>11KV TUMMALAPENTA TOWN</t>
  </si>
  <si>
    <t>11 KV THUMMALAPENTA AQUA</t>
  </si>
  <si>
    <t>11KV M V Nagar</t>
  </si>
  <si>
    <t>11KV KOTHAPALEM</t>
  </si>
  <si>
    <t>11 KV Thippaguntpalem Aqua LI Scheme(Bun</t>
  </si>
  <si>
    <t>11KV Raghavavaripalem</t>
  </si>
  <si>
    <t>11KV Josephpet24hrs</t>
  </si>
  <si>
    <t>11KV AKKAMPETA INDL</t>
  </si>
  <si>
    <t>11KV N V Gardens</t>
  </si>
  <si>
    <t>11 KV NGO colony</t>
  </si>
  <si>
    <t>11KV S H Pet</t>
  </si>
  <si>
    <t>11KV KURRU WATER WORKS</t>
  </si>
  <si>
    <t>11KV Micro wave</t>
  </si>
  <si>
    <t>11KV Muthyalapadu</t>
  </si>
  <si>
    <t>11KV Karur Industrial</t>
  </si>
  <si>
    <t>11KV Kovur - 1</t>
  </si>
  <si>
    <t>11 KV NMC</t>
  </si>
  <si>
    <t>11KV Venkatachalm (24 Hrs)</t>
  </si>
  <si>
    <t>11KV INDIRA NAGAR COLONY</t>
  </si>
  <si>
    <t>11KV CM NAGAR FEEDER</t>
  </si>
  <si>
    <t>11KV Balayapalli</t>
  </si>
  <si>
    <t>11KV Kothapatnam Express</t>
  </si>
  <si>
    <t>11KV AGRAHARAPETA FEEDER</t>
  </si>
  <si>
    <t>11KV Indupur Water works N Mopur</t>
  </si>
  <si>
    <t>11 KV Konduru Exp</t>
  </si>
  <si>
    <t>11KV ISKAMITTA FEEDER</t>
  </si>
  <si>
    <t>11KV Bigbazar Collectorate</t>
  </si>
  <si>
    <t>11 KV PALLIPALEM INDL</t>
  </si>
  <si>
    <t>11KV OZILI MHQ</t>
  </si>
  <si>
    <t>11 KV Doruvukatta Katta Exp</t>
  </si>
  <si>
    <t>11KV DOS FEEDER</t>
  </si>
  <si>
    <t>11 KV SIMHAPURI</t>
  </si>
  <si>
    <t>11KV TOWN 2</t>
  </si>
  <si>
    <t>11KV PARDASARATHI NAGAR</t>
  </si>
  <si>
    <t>11KV GNT</t>
  </si>
  <si>
    <t>11KV LIC</t>
  </si>
  <si>
    <t>11 KV MURALI KRISHNA</t>
  </si>
  <si>
    <t>11KV Ponnapudi Indl</t>
  </si>
  <si>
    <t>11KV B S Peta</t>
  </si>
  <si>
    <t>11KV A C Nagar + SVR</t>
  </si>
  <si>
    <t>11KV Kuricherllapadu Town</t>
  </si>
  <si>
    <t>11KV Haranadha Puram</t>
  </si>
  <si>
    <t>11KV M R GUDUR EXPRESS</t>
  </si>
  <si>
    <t>11KV Sydapuram Industrial</t>
  </si>
  <si>
    <t>11KV Paper Mill</t>
  </si>
  <si>
    <t>11KV CH Atmakur Industrial</t>
  </si>
  <si>
    <t>11KV Kotamitta</t>
  </si>
  <si>
    <t>11 KV PEDDANATTU AQUA</t>
  </si>
  <si>
    <t>11KV 24hrs Indukurpet Town</t>
  </si>
  <si>
    <t>11KV BOMBAY ROAD</t>
  </si>
  <si>
    <t>11 KV Thupilipalem Express</t>
  </si>
  <si>
    <t>11 KV OTTURU</t>
  </si>
  <si>
    <t>11KV KALUVOY INDUSTRIAL</t>
  </si>
  <si>
    <t>11KV MSR</t>
  </si>
  <si>
    <t>11KV Complex Road(Brundavanam)</t>
  </si>
  <si>
    <t>11KV Adurupalli Town</t>
  </si>
  <si>
    <t>11KV RWS Feeder</t>
  </si>
  <si>
    <t>11KV JD PETA TOWN(24Hrs)</t>
  </si>
  <si>
    <t>11KV Gudur Town II (N R Peta)</t>
  </si>
  <si>
    <t>11KV BUCHI-11 BUCHI-111(ISAKAPALEM)</t>
  </si>
  <si>
    <t>11KV Naidupet Sapthagiri (MHQ)</t>
  </si>
  <si>
    <t>11KV KALIGIRI TOWN</t>
  </si>
  <si>
    <t>11KV BUCHI TOWN 1 and PEDDURU</t>
  </si>
  <si>
    <t>11 KV Postal colony</t>
  </si>
  <si>
    <t>11KV Pottempadu Express</t>
  </si>
  <si>
    <t>11KV Vidavalur Town</t>
  </si>
  <si>
    <t>11KV T P GUDUR (24 Hrs)</t>
  </si>
  <si>
    <t>11KV JONNAWADA</t>
  </si>
  <si>
    <t>11KV Chennur Indl Vindoor Indl (Bun</t>
  </si>
  <si>
    <t>11KV A S Peta Town</t>
  </si>
  <si>
    <t>11KV Pellakur (MHQ)</t>
  </si>
  <si>
    <t>11 KV ISAKAPALLI</t>
  </si>
  <si>
    <t>11 KV Kagithalpur Industrial</t>
  </si>
  <si>
    <t>11 KV KRP</t>
  </si>
  <si>
    <t>11 KV Siddavaram Express</t>
  </si>
  <si>
    <t>11KV Indl (24 hrs)</t>
  </si>
  <si>
    <t>11KV Revuru Town</t>
  </si>
  <si>
    <t>11 KV RAMUDUPALEM INDL</t>
  </si>
  <si>
    <t>11KV BV PALEM FEEDER</t>
  </si>
  <si>
    <t>11 KV NIPPO FEEDER</t>
  </si>
  <si>
    <t>11 KV Apollo</t>
  </si>
  <si>
    <t>11KV Inamadugu</t>
  </si>
  <si>
    <t>11KV REDDYPALEM</t>
  </si>
  <si>
    <t>11KV Udayagiri-Town</t>
  </si>
  <si>
    <t>11 KV SAKSHI</t>
  </si>
  <si>
    <t>11KV SANGAM TOWN</t>
  </si>
  <si>
    <t>11KV TOWN 6</t>
  </si>
  <si>
    <t>11KV Scheme Feeder</t>
  </si>
  <si>
    <t>11KV RAINBOW</t>
  </si>
  <si>
    <t>11KV Thummuru</t>
  </si>
  <si>
    <t>11KV Hemair Ind</t>
  </si>
  <si>
    <t>11KV S R Puram</t>
  </si>
  <si>
    <t>11KV CREAM RICH FEEDER</t>
  </si>
  <si>
    <t>11KV N Palem</t>
  </si>
  <si>
    <t>11KV SIRASANAMBEDU FEEDER</t>
  </si>
  <si>
    <t>11KV TOWN 3</t>
  </si>
  <si>
    <t>11KV JALADANKI TOWN</t>
  </si>
  <si>
    <t>11KV Varagali Industrial</t>
  </si>
  <si>
    <t>11 KV Manglore Minerals</t>
  </si>
  <si>
    <t>11KV INDUSTRIAL (PATHAPALEM)</t>
  </si>
  <si>
    <t>11KV NKBC FEEDER</t>
  </si>
  <si>
    <t>11KV D V Satram (MHQ)</t>
  </si>
  <si>
    <t>11KV KAMMAVARIPALLI FEEDER</t>
  </si>
  <si>
    <t>11KV NIDIGALLU FEEDER</t>
  </si>
  <si>
    <t>11KV Kristian Pet</t>
  </si>
  <si>
    <t>11KV S Amuluru</t>
  </si>
  <si>
    <t>11KV Sidheeswara Rice mill</t>
  </si>
  <si>
    <t>11KV SRIRAMPURAM AQUA</t>
  </si>
  <si>
    <t>11KV ANNAVARAM HQ</t>
  </si>
  <si>
    <t>11KV Marripadu</t>
  </si>
  <si>
    <t>11KV DUBAGUNTA TOWN</t>
  </si>
  <si>
    <t>11KV Muthyalagunta</t>
  </si>
  <si>
    <t>11KV Kanneganti Express</t>
  </si>
  <si>
    <t>11KV L R Palli</t>
  </si>
  <si>
    <t>11KV VKC FEEDER</t>
  </si>
  <si>
    <t>11KV Somasila</t>
  </si>
  <si>
    <t>11 KV PSR FEEDER</t>
  </si>
  <si>
    <t>11KV A S Peta(Water Works)</t>
  </si>
  <si>
    <t>11KV MARRIPADU 24 HOURS FEEDER</t>
  </si>
  <si>
    <t>11 KV GANGAPATNAM INDL</t>
  </si>
  <si>
    <t>11KV DALMIA FEEDER</t>
  </si>
  <si>
    <t>11KV Rajupalem Industrial-I</t>
  </si>
  <si>
    <t>11KV Kovur - 2</t>
  </si>
  <si>
    <t>11KV Industrial (24 hrs)</t>
  </si>
  <si>
    <t>11 KV Z P Colony Feeder</t>
  </si>
  <si>
    <t>11KV Panta Street</t>
  </si>
  <si>
    <t>11KV DAKKILI MHQ</t>
  </si>
  <si>
    <t>11KV D C Palli</t>
  </si>
  <si>
    <t>11KV Kothuru</t>
  </si>
  <si>
    <t>11KV Kanupur Express</t>
  </si>
  <si>
    <t>11KV BHAVANI LAYOUT</t>
  </si>
  <si>
    <t>11KV Bandakindapalli Express</t>
  </si>
  <si>
    <t>11 KV PALLIPADU INDL</t>
  </si>
  <si>
    <t>11KV Mansoor nagar</t>
  </si>
  <si>
    <t>11KV Ananthasagaram</t>
  </si>
  <si>
    <t>11KV INDL ATLA FACTORY</t>
  </si>
  <si>
    <t>11KV Kattuvapalli EXP</t>
  </si>
  <si>
    <t>11KV Manubolu (MHQ)</t>
  </si>
  <si>
    <t>11 KV CARE WELL</t>
  </si>
  <si>
    <t>11KV Katepalli Industrial Feeder</t>
  </si>
  <si>
    <t>11KV BRAHMANA KRAKA</t>
  </si>
  <si>
    <t>11KV Pamanji Aqua</t>
  </si>
  <si>
    <t>11KV Eswara Vaaka (Express)</t>
  </si>
  <si>
    <t>11 KV MV PALEM INDL</t>
  </si>
  <si>
    <t>11KV GOTTIPROLU TOWN</t>
  </si>
  <si>
    <t>11KV Chendodu Town</t>
  </si>
  <si>
    <t>11KV CHOWDAVARAM + CHOWDAVARM RURALS</t>
  </si>
  <si>
    <t>11 KV Govindapalli Express</t>
  </si>
  <si>
    <t>11 KV B V K Palem Aqua</t>
  </si>
  <si>
    <t>11KV RICEMILL FEEDER</t>
  </si>
  <si>
    <t>11KV INDUS COFFEE FEEDER</t>
  </si>
  <si>
    <t>11KV Gunapadu</t>
  </si>
  <si>
    <t>11KV BASIREDDYPALEM TOWN FEEDER</t>
  </si>
  <si>
    <t>11KV Thalupuru Mica Mine</t>
  </si>
  <si>
    <t>11 KV KUDITHIPALEM INDL</t>
  </si>
  <si>
    <t>11KV TOWN 4</t>
  </si>
  <si>
    <t>11KV MARLAPALLI</t>
  </si>
  <si>
    <t>11KV BDJ Oxides Feeder</t>
  </si>
  <si>
    <t>11KV Dairy Feeder</t>
  </si>
  <si>
    <t>11KV Chintareddypalem</t>
  </si>
  <si>
    <t>11KV Kolanakuduru EXP</t>
  </si>
  <si>
    <t>11KV Kondur Industrial</t>
  </si>
  <si>
    <t>11KV NARUKURU TOWN</t>
  </si>
  <si>
    <t>11KV Pudur</t>
  </si>
  <si>
    <t>11KV KOTHAKODUR INDL</t>
  </si>
  <si>
    <t>11KV PODALAKUR TOWN 2</t>
  </si>
  <si>
    <t>11KV TOWN 5</t>
  </si>
  <si>
    <t>11 KV Express feeder</t>
  </si>
  <si>
    <t>11KV DONEDUMULA FEEDER</t>
  </si>
  <si>
    <t>11KV Thimmareddypalli</t>
  </si>
  <si>
    <t>11KV VALLIVEDU(MANNAVARAM) FEEDER</t>
  </si>
  <si>
    <t>11KV Podalakur Industrial</t>
  </si>
  <si>
    <t>11KV Padmanabhuni Satram Industrial</t>
  </si>
  <si>
    <t>11KV TKPadu</t>
  </si>
  <si>
    <t>11KV Gudipallipadu feeder</t>
  </si>
  <si>
    <t>11KV V K PUDI INDUSTRIAL</t>
  </si>
  <si>
    <t>11KV Sri Vijaya Lakshmi Indl</t>
  </si>
  <si>
    <t>11 KV KV PALEM INDUSTRIAL</t>
  </si>
  <si>
    <t>11 KV Simhapuri colony</t>
  </si>
  <si>
    <t>11KV Resedential School</t>
  </si>
  <si>
    <t>11KV Katrayapadu Indl</t>
  </si>
  <si>
    <t>11KV National Plastics</t>
  </si>
  <si>
    <t>11KV L I Scheme</t>
  </si>
  <si>
    <t>11 KV Police colony</t>
  </si>
  <si>
    <t>11KV Sarath-I</t>
  </si>
  <si>
    <t>11KV GANGAPATNAM INDL</t>
  </si>
  <si>
    <t>11KV Peddacherukuru Town</t>
  </si>
  <si>
    <t>11 KV AP Tourism</t>
  </si>
  <si>
    <t>33/11 KV Peddapanjani SUB STATION</t>
  </si>
  <si>
    <t>11 Kv MHQ Peddapanjan</t>
  </si>
  <si>
    <t>11KV Reddygunta</t>
  </si>
  <si>
    <t>33/11 KV Avalakonda SUB STATION</t>
  </si>
  <si>
    <t>11KV Avalakonda</t>
  </si>
  <si>
    <t>33/11 KV GUNDIGAL SUB STATION</t>
  </si>
  <si>
    <t>11KV Gundugallu Express</t>
  </si>
  <si>
    <t>33/11KV Pothapolu SS</t>
  </si>
  <si>
    <t>11KV Potha polu</t>
  </si>
  <si>
    <t>33/11 KV Kanagani SUB STATION</t>
  </si>
  <si>
    <t>33/11 KV Ragimanupenta SUB STATION</t>
  </si>
  <si>
    <t>11KV Ragimanupenta</t>
  </si>
  <si>
    <t>33/11KV PENUGOLAKALA SS</t>
  </si>
  <si>
    <t>11KV SS HQ Penugolakala</t>
  </si>
  <si>
    <t>11KV Punganur Road</t>
  </si>
  <si>
    <t>33/11 KV THALAPULAPALLI SUB STATION</t>
  </si>
  <si>
    <t>33/11 KV Matampalli SUB STATION</t>
  </si>
  <si>
    <t>11KV Kalavagunta</t>
  </si>
  <si>
    <t>33/11 KV Vanamaladinne SUB STATION</t>
  </si>
  <si>
    <t>11 Kv Vanamaladinni SS Hq 24 00 Hour</t>
  </si>
  <si>
    <t>33/11 KV Nimmanapalle SUB STATION</t>
  </si>
  <si>
    <t>11KV Nimmanapalli TOWN</t>
  </si>
  <si>
    <t>33/11KV Kanipakam SubStation</t>
  </si>
  <si>
    <t>11KV Agarampalli</t>
  </si>
  <si>
    <t>33/11 KV Kadirayanicheruvu SUB STATION</t>
  </si>
  <si>
    <t>11 KV Kadirayanicheruvu Town</t>
  </si>
  <si>
    <t>33/11 KV KALLUPALLI SUB STATION</t>
  </si>
  <si>
    <t>33/11 KV K.G.Satram SUB STATION</t>
  </si>
  <si>
    <t>33/11 KV B.Kothakota SUB STATION</t>
  </si>
  <si>
    <t>33/11 KV Peddapuram SUB STATION</t>
  </si>
  <si>
    <t>11KV Lakkana palli</t>
  </si>
  <si>
    <t>33/11 KV Pallavolu SUB STATION</t>
  </si>
  <si>
    <t>11KV Gadi 24 Hrs</t>
  </si>
  <si>
    <t>33/11 KV Thurakapalli SUB STATION</t>
  </si>
  <si>
    <t>11KV GMR Polytechnic feeder</t>
  </si>
  <si>
    <t>33/11 KV Nakkabanda SS</t>
  </si>
  <si>
    <t>33/11 KV Thummalapeta SUB STATION</t>
  </si>
  <si>
    <t>11KV SaibabaTemple</t>
  </si>
  <si>
    <t>33/11 KV Kandur SUB STATION</t>
  </si>
  <si>
    <t>11KV Kanduru</t>
  </si>
  <si>
    <t>33/11 KV C.T.M SUB STATION</t>
  </si>
  <si>
    <t>11KV CTM Town</t>
  </si>
  <si>
    <t>33/11KV EGUVA PALAKURU SS</t>
  </si>
  <si>
    <t>11KV Eguvapalkur</t>
  </si>
  <si>
    <t>33/11 KV P.T.M SUB STATION</t>
  </si>
  <si>
    <t>33/11 KV Petamitta SUB STATION</t>
  </si>
  <si>
    <t>11KV Mangal</t>
  </si>
  <si>
    <t>33/11 KV Polakala SUB STATION</t>
  </si>
  <si>
    <t>11KV P S Gate (Express)</t>
  </si>
  <si>
    <t>33/11 KV Puthalpattu SUB STATION</t>
  </si>
  <si>
    <t>11KV Puthalapatu</t>
  </si>
  <si>
    <t>33/11 KV Mogili SUB STATION</t>
  </si>
  <si>
    <t>33/11 KV T.Gollapalle SUB STATION</t>
  </si>
  <si>
    <t>33/11 KV Penumur SUB STATION</t>
  </si>
  <si>
    <t>11KV PENUMUR TOWN</t>
  </si>
  <si>
    <t>33/11 KV Kalikiri SUB STATION</t>
  </si>
  <si>
    <t>11KV Indiramma Colony</t>
  </si>
  <si>
    <t>11KV Global Juice Factory</t>
  </si>
  <si>
    <t>33/11 KV Bakarapeta SUB STATION</t>
  </si>
  <si>
    <t>11KV BAKARAPETA SSHQ</t>
  </si>
  <si>
    <t>33/11 KV BUDITHIREDDYPALLI SUB STATION</t>
  </si>
  <si>
    <t>11KV BDRPalle</t>
  </si>
  <si>
    <t>33/11 KV Mogili(Srini food park) SUB STA</t>
  </si>
  <si>
    <t>11KV SreeniFoods 1</t>
  </si>
  <si>
    <t>33/11 KV Kalicherla SUB STATION</t>
  </si>
  <si>
    <t>11 KV Kalicherla Town</t>
  </si>
  <si>
    <t>33/11 KV Ramasamudram SUB STATION</t>
  </si>
  <si>
    <t>11KV Ramasamudram MHQ feeder</t>
  </si>
  <si>
    <t>33/11 KV Bangarupalem SUB STATION</t>
  </si>
  <si>
    <t>33/11KV MUSALIKUNTA SS</t>
  </si>
  <si>
    <t>11 KV Musalikunta</t>
  </si>
  <si>
    <t>33/11 KV Sugalimitta SUB STATION</t>
  </si>
  <si>
    <t>11 Kv Sugalimitta 24 00 Hours SS HQ</t>
  </si>
  <si>
    <t>33/11 KV Pathikonda SUB STATION</t>
  </si>
  <si>
    <t>11KV Sai nagar (Ind SS)</t>
  </si>
  <si>
    <t>11KV BRIDGE SCHOOL</t>
  </si>
  <si>
    <t>33/11 KV Karsanapalle SUB STATION</t>
  </si>
  <si>
    <t>33/11 KV Mudiveedu SUB STATION</t>
  </si>
  <si>
    <t>33/11 KV G.D.Nellore SUB STATION</t>
  </si>
  <si>
    <t>11KV Kotrakona</t>
  </si>
  <si>
    <t>33/11 KV Venganapalli SUB STATION</t>
  </si>
  <si>
    <t>33/11KV Perumallapalle(B.G.PALEM Rur) SS</t>
  </si>
  <si>
    <t>11KV P M Palli</t>
  </si>
  <si>
    <t>33/11KV Cherlopalle(CTR BY PASS) SS</t>
  </si>
  <si>
    <t>33/11 KV Reddyvaripalle SUB STATION</t>
  </si>
  <si>
    <t>11KV Yerrathivaripalli</t>
  </si>
  <si>
    <t>11KV Bangarupalyam Town</t>
  </si>
  <si>
    <t>33/11 KV PONTHALACHERUVU SUB STATION</t>
  </si>
  <si>
    <t>11KV Bodimalluvaripalli</t>
  </si>
  <si>
    <t>33/11KV NALAGAM PALLE SS</t>
  </si>
  <si>
    <t>33/11 KV Mulakalacheruvu SUB STATION</t>
  </si>
  <si>
    <t>33/11 KV Gudipala SUB STATION</t>
  </si>
  <si>
    <t>11KV Gudipala</t>
  </si>
  <si>
    <t>33/11 KV Chowdepalle SUB STATION</t>
  </si>
  <si>
    <t>11KV Chowdepalle</t>
  </si>
  <si>
    <t>33/11 KV Errakotapalle SUB STATION</t>
  </si>
  <si>
    <t>33/11 KV MORDHANAPALLI SUB STATION</t>
  </si>
  <si>
    <t>11KV mordanapalle Industrial</t>
  </si>
  <si>
    <t>33/11 KV Boyakonda SS</t>
  </si>
  <si>
    <t>11KV Boyakonda SSHQ</t>
  </si>
  <si>
    <t>33/11 KV Bommarajapuram SUB STATION</t>
  </si>
  <si>
    <t>11KV Palasamudram</t>
  </si>
  <si>
    <t>33/11KV Thana SubStation</t>
  </si>
  <si>
    <t>11KV TANA SS HQ</t>
  </si>
  <si>
    <t>33/11KV TALAMBEDU SS</t>
  </si>
  <si>
    <t>33/11 KV KANTEVARIPALLI SUB STATION</t>
  </si>
  <si>
    <t>11KV Horsley Hills</t>
  </si>
  <si>
    <t>11KV SARKARTHOPU</t>
  </si>
  <si>
    <t>33/11 KV Gurramkonda SUB STATION</t>
  </si>
  <si>
    <t>Gurramkonda Town</t>
  </si>
  <si>
    <t>33/11 KV PAPEPALLI MITTA SUB STATION</t>
  </si>
  <si>
    <t>11KV AKR Textiles</t>
  </si>
  <si>
    <t>33/11 KV B.N.R.Peta SUB STATION</t>
  </si>
  <si>
    <t>11KV B Kothakota Town</t>
  </si>
  <si>
    <t>33/11 KV Baireddipalli SUB STATION</t>
  </si>
  <si>
    <t>11KV B R PALLI</t>
  </si>
  <si>
    <t>33/11 KV Vayalpadu SUB STATION</t>
  </si>
  <si>
    <t>11KV Vayalpad Town</t>
  </si>
  <si>
    <t>33/11 KV Aragonda SUB STATION</t>
  </si>
  <si>
    <t>11KV Apollo Express</t>
  </si>
  <si>
    <t>33/11 KV Gandaboyana Palli SS</t>
  </si>
  <si>
    <t>11KV Gandaboyanapalli Town</t>
  </si>
  <si>
    <t>11KV HERITAGE</t>
  </si>
  <si>
    <t>33/11KV Piler ITI SubStation</t>
  </si>
  <si>
    <t>33/11 KV LADDIGAM SUB STATION</t>
  </si>
  <si>
    <t>11KV Laddigam</t>
  </si>
  <si>
    <t>33/11 KV Kothapalli SUB STATION</t>
  </si>
  <si>
    <t>11KV CMC</t>
  </si>
  <si>
    <t>11KV SITAMS</t>
  </si>
  <si>
    <t>33/11 KV Thavanampalli PutturSUB STATION</t>
  </si>
  <si>
    <t>33/11 KV Chembakur SUB STATION</t>
  </si>
  <si>
    <t>11KV Chembakur</t>
  </si>
  <si>
    <t>33/11 KV Jodichinthala SUB STATION</t>
  </si>
  <si>
    <t>11KV S L S Textiles</t>
  </si>
  <si>
    <t>33/11KV VALIGATLA SS</t>
  </si>
  <si>
    <t>11KV NAGIRINDLU SS HQ</t>
  </si>
  <si>
    <t>33/11 KV Chinnagottigallu SUB STATION</t>
  </si>
  <si>
    <t>11KV CHINNAGOTTIGALLU</t>
  </si>
  <si>
    <t>33/11 KV DODDIPALLI SUB STATION</t>
  </si>
  <si>
    <t>11KV CCS</t>
  </si>
  <si>
    <t>33/11 KV Kurabalakota SUB STATION</t>
  </si>
  <si>
    <t>11KV Kurabalakota Town</t>
  </si>
  <si>
    <t>33/11 KV Bandarlapalli SUB STATION</t>
  </si>
  <si>
    <t>33/11 KV Chinthaparthi SUB STATION</t>
  </si>
  <si>
    <t>11KV Chintaparthy SS Hq</t>
  </si>
  <si>
    <t>11KV Himaja Alloys (C G Foods India)</t>
  </si>
  <si>
    <t>33/11 KV Kannemadugu SUB STATION</t>
  </si>
  <si>
    <t>11KV KANNEMADUGU</t>
  </si>
  <si>
    <t>11KV Kanakaneri</t>
  </si>
  <si>
    <t>11KV Basinikonda</t>
  </si>
  <si>
    <t>33/11 KV Sri Ramapuram SUB STATION</t>
  </si>
  <si>
    <t>11 Kv SS HQ Ramapuram</t>
  </si>
  <si>
    <t>11KV C K Palle</t>
  </si>
  <si>
    <t>33/11 KV Berupalle SUB STATION</t>
  </si>
  <si>
    <t>11KV Berupali Express</t>
  </si>
  <si>
    <t>33/11 KV Burakayalakota SUB STATION</t>
  </si>
  <si>
    <t>11 KV Burakayalakota town</t>
  </si>
  <si>
    <t>11KV SP Office</t>
  </si>
  <si>
    <t>33/11 KV Kadirimadugu SUB STATION</t>
  </si>
  <si>
    <t>11KV Kalavapalle Express</t>
  </si>
  <si>
    <t>11KV M S R</t>
  </si>
  <si>
    <t>33/11 KV ANUPALLI SUB STATION</t>
  </si>
  <si>
    <t>11KV Gopalapuram</t>
  </si>
  <si>
    <t>33/11 KV 197 Ramapuram SUB STATION</t>
  </si>
  <si>
    <t>33/11 KV Peddamandyam SUB STATION</t>
  </si>
  <si>
    <t>11 KV Peddamandyam Town</t>
  </si>
  <si>
    <t>11KV Z P</t>
  </si>
  <si>
    <t>11KV Santhapet</t>
  </si>
  <si>
    <t>33/11 KV Thumbakuppam SUB STATION</t>
  </si>
  <si>
    <t>33/11 KV C.K.PALLI SUB STATION</t>
  </si>
  <si>
    <t>11KV collector Bunglow</t>
  </si>
  <si>
    <t>33/11KV TAMBALLAPALLE SS</t>
  </si>
  <si>
    <t>11KV THAMBALLAPALLE</t>
  </si>
  <si>
    <t>33/11 KV Gopidinne SUB STATION</t>
  </si>
  <si>
    <t>33/11 KV CATTLE FORM SUB STATION</t>
  </si>
  <si>
    <t>33/11 KV Bommanacheruvu SUB STATION</t>
  </si>
  <si>
    <t>11KV Pasamvaripalli</t>
  </si>
  <si>
    <t>33/11 KV Melimai SUB STATION</t>
  </si>
  <si>
    <t>11 KV MELMAI SS EXPRESS</t>
  </si>
  <si>
    <t>33/11 KV Kolamasanapalle SUB STATION</t>
  </si>
  <si>
    <t>33/11 KV V.Kota SUB STATION</t>
  </si>
  <si>
    <t>11 KV V Kota Town -- I</t>
  </si>
  <si>
    <t>11KV Yadamari</t>
  </si>
  <si>
    <t>11KV SreeniFoods 2</t>
  </si>
  <si>
    <t>11KV N G V PALLE</t>
  </si>
  <si>
    <t>33/11 KV Valasapalle SUB STATION</t>
  </si>
  <si>
    <t>33/11 KV Rayalpeta SUB STATION</t>
  </si>
  <si>
    <t>11 KV SS HQ Rayalapeta</t>
  </si>
  <si>
    <t>33/11 KV Muthuramapuram SUB STATION</t>
  </si>
  <si>
    <t>11KV SMP</t>
  </si>
  <si>
    <t>33/11 KV Vempalli SUB STATION</t>
  </si>
  <si>
    <t>33/11 KV Irala SUB STATION</t>
  </si>
  <si>
    <t>Municipalities/Municipal Corpo</t>
  </si>
  <si>
    <t xml:space="preserve">KURNOOL </t>
  </si>
  <si>
    <t>Solar</t>
  </si>
  <si>
    <t>BPGR Electrical Contractors and Engineers Pvt Ltd</t>
  </si>
  <si>
    <t>M/s AMARARAJA BATTERIES LTD</t>
  </si>
  <si>
    <t>M/S.INDO-MIM PVT.LTD</t>
  </si>
  <si>
    <t>11 kV Srisailam Town Feeder (From Srisailam Right Bank)</t>
  </si>
  <si>
    <t>11 kV Srisalam LBPH Colony Feeder (From Srisailam Right Bank)</t>
  </si>
  <si>
    <t>M/S SUGNA SPONGE AND POWER PVT LTD</t>
  </si>
  <si>
    <t>132KV Amman Try feeder</t>
  </si>
  <si>
    <t>M/s Chitturi Projects Pvt Ltd.</t>
  </si>
  <si>
    <t>M/s SRDD Energy (OPC) Pvt Ltd.</t>
  </si>
  <si>
    <t>M/S ADANI WILMAR LTD</t>
  </si>
  <si>
    <t>M/S.ADANI WILMAR LIMITED</t>
  </si>
  <si>
    <t>Genco-Discom (APSP)</t>
  </si>
  <si>
    <t>XD551458</t>
  </si>
  <si>
    <t>APX00344</t>
  </si>
  <si>
    <t>XE411386</t>
  </si>
  <si>
    <t>0021009514</t>
  </si>
  <si>
    <t>AP02298A</t>
  </si>
  <si>
    <t>AP02309A</t>
  </si>
  <si>
    <t>APX01209</t>
  </si>
  <si>
    <t>APX00969</t>
  </si>
  <si>
    <t>APZ00924</t>
  </si>
  <si>
    <t>APMB6296</t>
  </si>
  <si>
    <t>AP906760</t>
  </si>
  <si>
    <t>TSS03425</t>
  </si>
  <si>
    <t>X1739670</t>
  </si>
  <si>
    <t>0021009508</t>
  </si>
  <si>
    <t>APX00131</t>
  </si>
  <si>
    <t>MIXED</t>
  </si>
  <si>
    <t>30.09.2022</t>
  </si>
  <si>
    <t>ARkha solar power pvt ltd</t>
  </si>
  <si>
    <t>Sri Chakra Cement Ltd</t>
  </si>
  <si>
    <t>1st  October '22  - 31st  December '22</t>
  </si>
  <si>
    <t>Kurnool Rural</t>
  </si>
  <si>
    <t>2022-23              Q2  (October 2022 to December 2022)</t>
  </si>
  <si>
    <t>Period From October ' 22 to December ' 22</t>
  </si>
  <si>
    <t>Period From October '22 to December '22</t>
  </si>
  <si>
    <t>Period From October 2022 to December 2022</t>
  </si>
  <si>
    <t>0.440kv</t>
  </si>
  <si>
    <t>Wind Power</t>
  </si>
  <si>
    <t>Mini Hydel</t>
  </si>
  <si>
    <t>Bio-mass Power</t>
  </si>
  <si>
    <t>Waste Gas Based</t>
  </si>
  <si>
    <t>ANANTAPURAMU</t>
  </si>
  <si>
    <t>Kalyanadurgam</t>
  </si>
  <si>
    <t>ANANTAPUR</t>
  </si>
  <si>
    <t>Tirupati rurals</t>
  </si>
  <si>
    <t>Tirupati Town</t>
  </si>
  <si>
    <t>Chittoor Town</t>
  </si>
  <si>
    <t>Piler</t>
  </si>
  <si>
    <t>R Chittoor</t>
  </si>
  <si>
    <t>Op Puttur</t>
  </si>
  <si>
    <t>Op Tirupati</t>
  </si>
  <si>
    <t>R Tirupati</t>
  </si>
  <si>
    <t>Mydukur</t>
  </si>
  <si>
    <t>Badvel</t>
  </si>
  <si>
    <t>Proddatur</t>
  </si>
  <si>
    <t>Pulivendula</t>
  </si>
  <si>
    <t>Rayachoty</t>
  </si>
  <si>
    <t>Kurnool Town</t>
  </si>
  <si>
    <t>Kurnool Rurals</t>
  </si>
  <si>
    <t>KURNOOL</t>
  </si>
  <si>
    <t>Nellore Rurals</t>
  </si>
  <si>
    <t>Athmakur</t>
  </si>
  <si>
    <t>Sundram Fasteners Limited</t>
  </si>
  <si>
    <t>M/S.INDIA CEMENTS LTD</t>
  </si>
  <si>
    <t>APX02367</t>
  </si>
  <si>
    <t>NELLORE</t>
  </si>
  <si>
    <t>KURNOOL RURAL</t>
  </si>
  <si>
    <t>NELLORE TOWN</t>
  </si>
  <si>
    <t>PUNGANUR</t>
  </si>
  <si>
    <t>ANANTHAPUR(W)</t>
  </si>
  <si>
    <t>C.K.PALLI</t>
  </si>
  <si>
    <t>DHARMAVARAM</t>
  </si>
  <si>
    <t>GUNTAKAL</t>
  </si>
  <si>
    <t>TADIPATRI</t>
  </si>
  <si>
    <t>TADIPATRI-CCO</t>
  </si>
  <si>
    <t>HINDUPUR RURALS</t>
  </si>
  <si>
    <t>MADAKASIRA</t>
  </si>
  <si>
    <t>PENUKONDA</t>
  </si>
  <si>
    <t>KADIRI TOWN</t>
  </si>
  <si>
    <t>KADIRIEAST</t>
  </si>
  <si>
    <t>KADIRIWEST(R)</t>
  </si>
  <si>
    <t>PUTTAPARTHY</t>
  </si>
  <si>
    <t>KALYANDURG HQ</t>
  </si>
  <si>
    <t>KALYANDURG RURALS</t>
  </si>
  <si>
    <t>RAYADURG</t>
  </si>
  <si>
    <t>URAVAKONDA</t>
  </si>
  <si>
    <t>KADAPA OCC1</t>
  </si>
  <si>
    <t>KADAPA OCC2</t>
  </si>
  <si>
    <t>BADVEL</t>
  </si>
  <si>
    <t>PORUMAMILLA OCC</t>
  </si>
  <si>
    <t>JAMMALAMADUGU</t>
  </si>
  <si>
    <t>PRODDATUR RURALS</t>
  </si>
  <si>
    <t>YERRAGUNTLA</t>
  </si>
  <si>
    <t>PULIVENDULA(RURALS)</t>
  </si>
  <si>
    <t>VEMPALLI</t>
  </si>
  <si>
    <t>KODUR</t>
  </si>
  <si>
    <t>VONTIMITTA</t>
  </si>
  <si>
    <t>LAKKIREDDY PALLI</t>
  </si>
  <si>
    <t>RAYACHOTY RURALS</t>
  </si>
  <si>
    <t>ALLUR</t>
  </si>
  <si>
    <t>MANTRALAYAM</t>
  </si>
  <si>
    <t>PATTIKONDA</t>
  </si>
  <si>
    <t>YEMMIGANUR</t>
  </si>
  <si>
    <t>BANGANAPALLI</t>
  </si>
  <si>
    <t>BETHAMCHERLA</t>
  </si>
  <si>
    <t>KURNOOL OPERATION</t>
  </si>
  <si>
    <t>NANDIKOTKUR</t>
  </si>
  <si>
    <t>ALLAGADDA</t>
  </si>
  <si>
    <t>KOILKUNTLA</t>
  </si>
  <si>
    <t>NANDYAL-CCO</t>
  </si>
  <si>
    <t>UDAYAGIRI</t>
  </si>
  <si>
    <t>GUDUR RURALS</t>
  </si>
  <si>
    <t>KOTA</t>
  </si>
  <si>
    <t>BUCHIREDDY PALEM</t>
  </si>
  <si>
    <t>KALIGIRI</t>
  </si>
  <si>
    <t>KOVUR</t>
  </si>
  <si>
    <t>N.R.PALEM</t>
  </si>
  <si>
    <t>SULLURPETA</t>
  </si>
  <si>
    <t>VENKATAGIRI C AND O</t>
  </si>
  <si>
    <t>INDUKURPETA C AND O</t>
  </si>
  <si>
    <t>PODALAKUR C AND O</t>
  </si>
  <si>
    <t>NELLORE TOWN II</t>
  </si>
  <si>
    <t>CHITTOOR RURAL-I</t>
  </si>
  <si>
    <t>PAIPALLE CCO</t>
  </si>
  <si>
    <t>CHITTOOR CCO</t>
  </si>
  <si>
    <t>CHITTOOR OPERATION</t>
  </si>
  <si>
    <t>CHITTOOR RURAL-III</t>
  </si>
  <si>
    <t>MADANAPALLI OPERATION</t>
  </si>
  <si>
    <t>MULAKALACHERVU</t>
  </si>
  <si>
    <t>RURAL-MADANAPALLI</t>
  </si>
  <si>
    <t>KALIKIRI</t>
  </si>
  <si>
    <t>PILER CCO</t>
  </si>
  <si>
    <t>PILER RURALS</t>
  </si>
  <si>
    <t>PALAMANER</t>
  </si>
  <si>
    <t>PUNGANUR CCO</t>
  </si>
  <si>
    <t>SODUM</t>
  </si>
  <si>
    <t>KARVETINAGAR CCO</t>
  </si>
  <si>
    <t>33/11 KV Hampapuram SS</t>
  </si>
  <si>
    <t>33/11 KV M.Cherlopalli SS</t>
  </si>
  <si>
    <t>33/11 KV Akuledu ss</t>
  </si>
  <si>
    <t>33/11 KV Peravali SS</t>
  </si>
  <si>
    <t>33/11 KV Salakamcheruvu SS</t>
  </si>
  <si>
    <t>33/11 KV Singanamala SS</t>
  </si>
  <si>
    <t>33/11 KV Tarimala SS</t>
  </si>
  <si>
    <t>33/11 KV Hariyancheruvu SS</t>
  </si>
  <si>
    <t>33/11 KV Kanumukkala SS</t>
  </si>
  <si>
    <t>33/11 KV N.S.Gate SS</t>
  </si>
  <si>
    <t>33/11 KV Venkatampally SS</t>
  </si>
  <si>
    <t>33/11 KV Kanaganapalli SS</t>
  </si>
  <si>
    <t>33/11 KV Mamillapalli SS</t>
  </si>
  <si>
    <t>33/11 KV Tagarakunta SS</t>
  </si>
  <si>
    <t>33/11 KV Nasanakota SS</t>
  </si>
  <si>
    <t>33/11 KV Peruru SS</t>
  </si>
  <si>
    <t>33/11 KV Ramagiri SS</t>
  </si>
  <si>
    <t>33/11 KV Thimmapuram SS</t>
  </si>
  <si>
    <t>33/11 KV Chennakesavapuram SS</t>
  </si>
  <si>
    <t>33/11 KV Ramnagar SS</t>
  </si>
  <si>
    <t>33/11 KV Chigecherla SS</t>
  </si>
  <si>
    <t>33/11 KV Market Yard Dmm SS</t>
  </si>
  <si>
    <t>33/11 KV Nelakota Thanda SS</t>
  </si>
  <si>
    <t>33/11 KV Obulanayanapalli SS</t>
  </si>
  <si>
    <t>33/11 KV Pothukunta Sub-station</t>
  </si>
  <si>
    <t>33/11 KV Ravulacheruvu SS</t>
  </si>
  <si>
    <t>33/11 KV Industrial Park (Gooty) SS</t>
  </si>
  <si>
    <t>33/11 KV Puligutta SS</t>
  </si>
  <si>
    <t>33/11 KV SS, THONDAPADU(Engilibanda)</t>
  </si>
  <si>
    <t>33/11 KV Kristipadu SS</t>
  </si>
  <si>
    <t>33/11 KV Medimakulapalli SS</t>
  </si>
  <si>
    <t>33/11 KV Miduthuru SS</t>
  </si>
  <si>
    <t>33/11 KV Eddula Palli SS</t>
  </si>
  <si>
    <t>33/11 KV Pamidi SS</t>
  </si>
  <si>
    <t>33/11 KV Vajrakarur SS</t>
  </si>
  <si>
    <t>33/11 KV Venkatampalli SS</t>
  </si>
  <si>
    <t>33/11KV Chabala SS</t>
  </si>
  <si>
    <t>33/11 KV Industrial Area,Guntakal SS</t>
  </si>
  <si>
    <t>33/11 KV Guntakal SS</t>
  </si>
  <si>
    <t>33/11KV Aadarsh Nagar Substation</t>
  </si>
  <si>
    <t>33/11 KV Kasapuram SS</t>
  </si>
  <si>
    <t>33/11 KV Nagasamudram SS</t>
  </si>
  <si>
    <t>33/11 KV P.K.Cheruvu SS</t>
  </si>
  <si>
    <t>33/11 KV Autonagar SS</t>
  </si>
  <si>
    <t>33/11 KV Avt Palli SS</t>
  </si>
  <si>
    <t>33/11 KV Bugga SS</t>
  </si>
  <si>
    <t>33/11 KV Chukkalur SS</t>
  </si>
  <si>
    <t>33/11 KV Tadipatri SS</t>
  </si>
  <si>
    <t>33/11 KV Tadipatri-II SS</t>
  </si>
  <si>
    <t>33/11 KV Konauppalapadu SS</t>
  </si>
  <si>
    <t>33/11 KV Nitturu SS</t>
  </si>
  <si>
    <t>33/11 KV Rayalacheruvu SS</t>
  </si>
  <si>
    <t>33/11KV CHANDANA SS</t>
  </si>
  <si>
    <t>33/11 KV A.Kondapuram SS</t>
  </si>
  <si>
    <t>33/11 KV Chikkepalli SS</t>
  </si>
  <si>
    <t>33/11 KV Dharmapuram SS</t>
  </si>
  <si>
    <t>33/11 KV Kammavaripalli SS</t>
  </si>
  <si>
    <t>33/11 KV P.Pappur SS</t>
  </si>
  <si>
    <t>33/11 KV P.Yakkalur SS</t>
  </si>
  <si>
    <t>33/11KV JUTUR Sub Station</t>
  </si>
  <si>
    <t>33/11 KV Komatikuntla SS</t>
  </si>
  <si>
    <t>33/11 KV Maddi Palli SS</t>
  </si>
  <si>
    <t>33/11 KV Putluru SS</t>
  </si>
  <si>
    <t>33/11 KV Ranganayanipalli SS</t>
  </si>
  <si>
    <t>33/11 KV Yellutla SS</t>
  </si>
  <si>
    <t>33/11KV Kadavakallu SS</t>
  </si>
  <si>
    <t>33/11 KV Kuchivaripalli SS</t>
  </si>
  <si>
    <t>33/11 KV S.Kotha Palli SS</t>
  </si>
  <si>
    <t>33/11 KV Thimmam Palli SS</t>
  </si>
  <si>
    <t>33/11 KV Vennapusapalli SS</t>
  </si>
  <si>
    <t>33/11 KV Yellanuru SS</t>
  </si>
  <si>
    <t>33/11KV T.KALLUR SS</t>
  </si>
  <si>
    <t>33/11 KV Sreekantapuram SS</t>
  </si>
  <si>
    <t>33/11 KV Hindupur SS</t>
  </si>
  <si>
    <t>33/11 KV Kotnur Sub-Station</t>
  </si>
  <si>
    <t>33/11 KV Sugur SS</t>
  </si>
  <si>
    <t>33/11 KV Manesamudram SS</t>
  </si>
  <si>
    <t>33/11 KV Rachepalli SS</t>
  </si>
  <si>
    <t>33/11 KV Thumukunta SS</t>
  </si>
  <si>
    <t>33/11 KV Chilamathur SS</t>
  </si>
  <si>
    <t>33/11 KV Dhemakethupalli SS</t>
  </si>
  <si>
    <t>33/11 KV Kodikonda SS</t>
  </si>
  <si>
    <t>33/11 KV Palagalapalli SS</t>
  </si>
  <si>
    <t>33/11KV Moram palli SubStation</t>
  </si>
  <si>
    <t>33/11 KV Lepakshi SS</t>
  </si>
  <si>
    <t>33/11KV SIRIVARAM SS</t>
  </si>
  <si>
    <t>33/11 KV Parigi SS</t>
  </si>
  <si>
    <t>33/11 KV Peddareddy Palli</t>
  </si>
  <si>
    <t>33/11 KV Agali SS</t>
  </si>
  <si>
    <t>33/11 KV HDN Halli SS</t>
  </si>
  <si>
    <t>33/11 KV Madhudi SS</t>
  </si>
  <si>
    <t>33/11 KV Amarapuram SS</t>
  </si>
  <si>
    <t>33/11 KV Basavanapalli SS</t>
  </si>
  <si>
    <t>33/11 KV Hemavathi SS</t>
  </si>
  <si>
    <t>33/11 KV Thamidepalli SS</t>
  </si>
  <si>
    <t>33/11 KV Valasa SubStaion</t>
  </si>
  <si>
    <t>33/11 KV Jammalabanda SS</t>
  </si>
  <si>
    <t>33/11 KV Mandalapalli SS</t>
  </si>
  <si>
    <t>33/11 KV Morubagal SS</t>
  </si>
  <si>
    <t>33/11 KV Kallumarri SS</t>
  </si>
  <si>
    <t>33/11 KV Madakasira SS</t>
  </si>
  <si>
    <t>33/11 KV Neelakantapuram SS</t>
  </si>
  <si>
    <t>33/11 KV R.Anantapur SS</t>
  </si>
  <si>
    <t>33/11 KV B.G.Halli SS</t>
  </si>
  <si>
    <t>33/11 KV Rathnagiri SS</t>
  </si>
  <si>
    <t>33/11 KV Rolla SS</t>
  </si>
  <si>
    <t>33/11 KV Gutturu SS</t>
  </si>
  <si>
    <t>33/11 KV Mavatur SS</t>
  </si>
  <si>
    <t>33/11 KV Penukonda SS</t>
  </si>
  <si>
    <t>33/11 KV Venkatareddypalli SS</t>
  </si>
  <si>
    <t>33/11KV PENUKONDA COLONY SS</t>
  </si>
  <si>
    <t>33/11 KV Peddamanthur SS</t>
  </si>
  <si>
    <t>33/11 KV Roddam SS</t>
  </si>
  <si>
    <t>33/11 KV Thurukalapatnam SS</t>
  </si>
  <si>
    <t>33/11KV Ragimekala palli SubStation</t>
  </si>
  <si>
    <t>33/11 KV Chalakur SS</t>
  </si>
  <si>
    <t>33/11 KV Somandepalli SS</t>
  </si>
  <si>
    <t>33/11 KV Kadiri SS</t>
  </si>
  <si>
    <t>33/11 KV Kutagulla SS</t>
  </si>
  <si>
    <t>33/11KV MURTHYPALLI SS</t>
  </si>
  <si>
    <t>33/11KV kummaravandlapalli (APIIC)SS</t>
  </si>
  <si>
    <t>33/11 KV Nallacheruvu SS</t>
  </si>
  <si>
    <t>33/11 KV Ubicherla SS</t>
  </si>
  <si>
    <t>33/11 KV Gajulavari Palli SS</t>
  </si>
  <si>
    <t>33/11 KV Gandlapenta SS</t>
  </si>
  <si>
    <t>33/11 KV Kodavandlapalli SS</t>
  </si>
  <si>
    <t>33/11 KV Malakavemala SS</t>
  </si>
  <si>
    <t>33/11 KV Mallepalli SS</t>
  </si>
  <si>
    <t>33/11 KV Mudigubba SS</t>
  </si>
  <si>
    <t>33/11 KV Ralla Anantapuram SS</t>
  </si>
  <si>
    <t>33/11 KV NP Kunta SS</t>
  </si>
  <si>
    <t>New 33/11 KV Velichelimala SS</t>
  </si>
  <si>
    <t>33/11 KV Batrepalli SS</t>
  </si>
  <si>
    <t>33/11 KV Ganjivaripalli SS</t>
  </si>
  <si>
    <t>33/11 KV Talupula SS</t>
  </si>
  <si>
    <t>33/11 KV Amadagur SS</t>
  </si>
  <si>
    <t>33/11 KV Kottuvaripalli Sub-station</t>
  </si>
  <si>
    <t>33/11 KV Mohammadabad SS</t>
  </si>
  <si>
    <t>33/11 KV NSG Palli SS</t>
  </si>
  <si>
    <t>33/11 KV Pulagampalli SS</t>
  </si>
  <si>
    <t>33/11KV REDDY PALLI SS</t>
  </si>
  <si>
    <t>33/11 KV Gownipalli SS</t>
  </si>
  <si>
    <t>33/11 KV Kondakamarla SS</t>
  </si>
  <si>
    <t>33/11 KV ODC SS</t>
  </si>
  <si>
    <t>33/11 KV Chikatimanipalli SS</t>
  </si>
  <si>
    <t>33/11 KV Kokanti Cross SS</t>
  </si>
  <si>
    <t>33/11 KV Peddapalli SS</t>
  </si>
  <si>
    <t>33/11 KV Tanakallu SS</t>
  </si>
  <si>
    <t>33/11 KV Bukkapatnam SS</t>
  </si>
  <si>
    <t>33/11 KV Marala SS</t>
  </si>
  <si>
    <t>33/11 KV Pamdurthy SS</t>
  </si>
  <si>
    <t>33/11KV Gounipalli Sub Station</t>
  </si>
  <si>
    <t>33/11 KV Gorantla SS</t>
  </si>
  <si>
    <t>33/11 KV KV BUDILI SS</t>
  </si>
  <si>
    <t>33/11 KV Vanavolu SS</t>
  </si>
  <si>
    <t>33/11 KV Bandlapalli SS</t>
  </si>
  <si>
    <t>33/11 KV Kothacheruvu SS</t>
  </si>
  <si>
    <t>33/11 KV Lingareddypalli(Kesapuram) SS</t>
  </si>
  <si>
    <t>33/11 KV Talamarla SS</t>
  </si>
  <si>
    <t>33/11 KV Puttaparthy SS</t>
  </si>
  <si>
    <t>33/11 KV Pedabali SS</t>
  </si>
  <si>
    <t>33/11 KV Beluguppa SS</t>
  </si>
  <si>
    <t>33/11 KV Brahmanapalli SS</t>
  </si>
  <si>
    <t>33/11 KV Gangavaram SS</t>
  </si>
  <si>
    <t>33/11 KV H.R.Palli SS</t>
  </si>
  <si>
    <t>33/11 KV Battuvanipalli SS</t>
  </si>
  <si>
    <t>33/11 KV Boyalapalli SS</t>
  </si>
  <si>
    <t>33/11 KV Cherlopalli SS</t>
  </si>
  <si>
    <t>33/11 KV Kalyandurg SS</t>
  </si>
  <si>
    <t>33/11 KV MANIREVU SS</t>
  </si>
  <si>
    <t>33/11 KV Nuthimadugu SS</t>
  </si>
  <si>
    <t>33/11 KV Bhupasamudram SS</t>
  </si>
  <si>
    <t>33/11 KV N.R.Palli SS</t>
  </si>
  <si>
    <t>33/11 KV Vepulaparty SS</t>
  </si>
  <si>
    <t>33/11 KV Kambadur SS</t>
  </si>
  <si>
    <t>33/11KV ACHAMPALLI SS</t>
  </si>
  <si>
    <t>33/11 KV Anumpalli SS</t>
  </si>
  <si>
    <t>33/11 KV Bestarapalli SS</t>
  </si>
  <si>
    <t>33/11 KV Kundurpi SS</t>
  </si>
  <si>
    <t>33/11 KV Yanumuladoddi SS</t>
  </si>
  <si>
    <t>33/11 KV Settur SS</t>
  </si>
  <si>
    <t>33/11 KV Yatakallu SS</t>
  </si>
  <si>
    <t>33/11 KV Bomanhal SS</t>
  </si>
  <si>
    <t>33/11 KV Govindawada SS</t>
  </si>
  <si>
    <t>33/11 KV S.R.Gatta SS</t>
  </si>
  <si>
    <t>33/11 KV Chadam SS</t>
  </si>
  <si>
    <t>33/11 KV Godisala Palli SS</t>
  </si>
  <si>
    <t>33/11 KV Obulapuram SS</t>
  </si>
  <si>
    <t>33/11 KV Somalapuram SS</t>
  </si>
  <si>
    <t>33/11KV D.HIREHAL SS</t>
  </si>
  <si>
    <t>33/11 KV B.N.Halli SS</t>
  </si>
  <si>
    <t>33/11 KV Gollapalli SS</t>
  </si>
  <si>
    <t>33/11 KV Gummagatta SS</t>
  </si>
  <si>
    <t>33/11 KV K.P.Doddi SS</t>
  </si>
  <si>
    <t>33/11 KV Avuladatla SS</t>
  </si>
  <si>
    <t>33/11 KV Palle Palli SS</t>
  </si>
  <si>
    <t>33/11 KV Rayadurg SS</t>
  </si>
  <si>
    <t>33/11 KV T.Veerapuram SS</t>
  </si>
  <si>
    <t>33/11 KV Textile Park Rayadurg SS</t>
  </si>
  <si>
    <t>33/11 KV Amidala SS</t>
  </si>
  <si>
    <t>33/11 KV Uravakonda SS</t>
  </si>
  <si>
    <t>33/11 KV Y.Rampuram SS</t>
  </si>
  <si>
    <t>33/11KV PENNAHOBILAM SS</t>
  </si>
  <si>
    <t>33/11 KV Malapuram SS</t>
  </si>
  <si>
    <t>33/11 KV Palthuru SS</t>
  </si>
  <si>
    <t>33/11 KV Addamargam SS</t>
  </si>
  <si>
    <t>33/11 KV BRAHMASAMUDRAM SS</t>
  </si>
  <si>
    <t>33/11 KV Kanekal SS</t>
  </si>
  <si>
    <t>33/11 KV Malyam SS</t>
  </si>
  <si>
    <t>33/11 KV KRISHNA PURAM SS</t>
  </si>
  <si>
    <t>33/11 KV SS GORLOPALLI SS</t>
  </si>
  <si>
    <t>33/11 KV Telugu Ganaga Colony Sub Statio</t>
  </si>
  <si>
    <t>33/11KV C.K.PALLI SubStation</t>
  </si>
  <si>
    <t>33/11KV MOOLAVANKA SubStation</t>
  </si>
  <si>
    <t>33/11KV Nagireddypalli SubStation</t>
  </si>
  <si>
    <t>33/11KV RIMS SubStation</t>
  </si>
  <si>
    <t>33/11 KV PAKKIRPALLI SS</t>
  </si>
  <si>
    <t>33/11KV UKKAYAPALLI SubStation</t>
  </si>
  <si>
    <t>33/11KV DARBARPET SS</t>
  </si>
  <si>
    <t>33/11KV MITTAMEDAPALLI SubStation</t>
  </si>
  <si>
    <t>33/11KV R.R.PALLI SubStation</t>
  </si>
  <si>
    <t>33/11KV Yellaturu SubStation</t>
  </si>
  <si>
    <t>33/11KV Yogivemana University SubStation</t>
  </si>
  <si>
    <t>33/11KV CHENNUR SubStation</t>
  </si>
  <si>
    <t>33/11KV KANAPARTHY SubStation</t>
  </si>
  <si>
    <t>33/11KV P.CUDDAPAH SubStation</t>
  </si>
  <si>
    <t>33/11KV SAI PETA SubStation</t>
  </si>
  <si>
    <t>33/11KV SATELITE CITY SubStation</t>
  </si>
  <si>
    <t>33/11 ALIREDDYPALLI SS</t>
  </si>
  <si>
    <t>33/11KV CHIMALAPENTA SubStation</t>
  </si>
  <si>
    <t>33/11KV NANDIMANDALAM SubStation</t>
  </si>
  <si>
    <t>33/11KV Thummalur SubStation</t>
  </si>
  <si>
    <t>33/11KV Paidikalva SubStation</t>
  </si>
  <si>
    <t>33/11KV Vallur SubStation</t>
  </si>
  <si>
    <t>33/11 KV SS KAMALAKURU</t>
  </si>
  <si>
    <t>33/11KV Kondur SubStation</t>
  </si>
  <si>
    <t>33/11KV SS MADAPUR</t>
  </si>
  <si>
    <t>33/11 MALLEPALLI SS</t>
  </si>
  <si>
    <t>33/11KV B.Mattam SubStation</t>
  </si>
  <si>
    <t>33/11KV D.Agraharam SubStation</t>
  </si>
  <si>
    <t>33/11KV TC Palli SubStation</t>
  </si>
  <si>
    <t>33/11 SS RTA Office, Badvel</t>
  </si>
  <si>
    <t>33/11KV Badvel SubStation</t>
  </si>
  <si>
    <t>33/11KV Gunthapalli SS</t>
  </si>
  <si>
    <t>33/11KV Venkata settypalli SubStation</t>
  </si>
  <si>
    <t>33/11 KV SS SRINIVASA PURAM</t>
  </si>
  <si>
    <t>33/11KV Ganugapenta SubStation</t>
  </si>
  <si>
    <t>33/11KV Peddapolukunta SubStation</t>
  </si>
  <si>
    <t>33/11KV Annavaram SubStation</t>
  </si>
  <si>
    <t>33/11KV Chapadu SubStation</t>
  </si>
  <si>
    <t>33/11KV Kethavaram SubStation</t>
  </si>
  <si>
    <t>33/11KV Nakkaladinne SubStation</t>
  </si>
  <si>
    <t>33/11KV SS AYYAVARIPALLI</t>
  </si>
  <si>
    <t>33/11KV Vedurur SubStation</t>
  </si>
  <si>
    <t>33/11KV C.S.Palli SubStation</t>
  </si>
  <si>
    <t>33/11KV Duvvur SubStation</t>
  </si>
  <si>
    <t>33/11KV Kamanur SubStation</t>
  </si>
  <si>
    <t>33/11KV Kanagudur SubStation</t>
  </si>
  <si>
    <t>33/11KV SS CHINTHAGUNTA</t>
  </si>
  <si>
    <t>33/11KV Zillella SS</t>
  </si>
  <si>
    <t>33/11 KV MUTTALURUROAD SS</t>
  </si>
  <si>
    <t>33/11KV DUMPALAGATTU SubStation</t>
  </si>
  <si>
    <t>33/11KV ETUR SubStation</t>
  </si>
  <si>
    <t>33/11KV KHAJIPET SubStation</t>
  </si>
  <si>
    <t>33/11KV Nagasanipalli SubStation</t>
  </si>
  <si>
    <t>33/11 KV TELUGU GANGA COLONY SS</t>
  </si>
  <si>
    <t>33/11KV Mydukur SubStation</t>
  </si>
  <si>
    <t>33/11KV Nandyalampeta SubStation</t>
  </si>
  <si>
    <t>33/11KV SS UPPAGUNTAPALLI</t>
  </si>
  <si>
    <t>33/11 KV SETTY VARIPALLI SS</t>
  </si>
  <si>
    <t>33/11KV SS ADIREDDYPALLI</t>
  </si>
  <si>
    <t>33/11KV SS LEKKALAVARIPALLI</t>
  </si>
  <si>
    <t>33/11KV Vanipenta SubStation</t>
  </si>
  <si>
    <t>33/11KV Yellampalli SubStation</t>
  </si>
  <si>
    <t>33/11 L S P DAM SS</t>
  </si>
  <si>
    <t>33/11KV B.Kodur SubStation</t>
  </si>
  <si>
    <t>33/11KV Payalakuntla SubStation</t>
  </si>
  <si>
    <t>33/11KV SS TANGADUPALLI</t>
  </si>
  <si>
    <t>33/11 PIDIGUPALLI SS</t>
  </si>
  <si>
    <t>33/11KV Kalasapadu SubStation</t>
  </si>
  <si>
    <t>33/11KV Y.Ramapuram SubStation</t>
  </si>
  <si>
    <t>33/11KV Amagampalli SubStation</t>
  </si>
  <si>
    <t>33/11KV K.N. Kotala SubStation</t>
  </si>
  <si>
    <t>33/11KV Narasapuram SubStation</t>
  </si>
  <si>
    <t>33/11KV Pagadalapalli SS</t>
  </si>
  <si>
    <t>33/11KV Varikuntla SubStation</t>
  </si>
  <si>
    <t>33/11KV Akkalareddy Palli SubStation</t>
  </si>
  <si>
    <t>33/11KV Kalavakatta SubStation</t>
  </si>
  <si>
    <t>33/11KV Porumamilla SubStation</t>
  </si>
  <si>
    <t>33/11KV Tekuripeta SubStation</t>
  </si>
  <si>
    <t>33/11 KV SS SIRIGEPALLI</t>
  </si>
  <si>
    <t>33/11KV Ambavaram SubStation</t>
  </si>
  <si>
    <t>33/11KV Danavalapadu SubStation</t>
  </si>
  <si>
    <t>33/11KV Burujupalli SubStation</t>
  </si>
  <si>
    <t>33/11KV Kondapuram SubStation</t>
  </si>
  <si>
    <t>33/11KV Pottipadu SubStation</t>
  </si>
  <si>
    <t>33/11KV Tallaproddatur SubStation</t>
  </si>
  <si>
    <t>33/11KV V.Kodur SubStation</t>
  </si>
  <si>
    <t>33/11KV Yenamalachinthala SS</t>
  </si>
  <si>
    <t>33/11KV Mangapatnam SubStation</t>
  </si>
  <si>
    <t>33/11KV Muddanur SubStation</t>
  </si>
  <si>
    <t>33/11KV Uppalur SubStation</t>
  </si>
  <si>
    <t>33/11KV Dodium SubStation</t>
  </si>
  <si>
    <t>33/11KV Mylavaram SubStation</t>
  </si>
  <si>
    <t>33/11KV Talamanchipatnam SubStation</t>
  </si>
  <si>
    <t>33/11KV Torrivemula SubStation</t>
  </si>
  <si>
    <t>33/11 KV PEDDAMUDIUM SS</t>
  </si>
  <si>
    <t>33/11KV D.Kalvatala SubStation</t>
  </si>
  <si>
    <t>33/11KV Gundlakunta SubStation</t>
  </si>
  <si>
    <t>33/11KV Nemalladinne SubStation</t>
  </si>
  <si>
    <t>33/11 KV AMURTHANAGAR SS</t>
  </si>
  <si>
    <t>33/11 NANGANURUPALLI SS</t>
  </si>
  <si>
    <t>33/11KV Chowdur SubStation</t>
  </si>
  <si>
    <t>33/11KV PDR Rurals SubStation</t>
  </si>
  <si>
    <t>33/11KV Proddatur IDA SubStation</t>
  </si>
  <si>
    <t>33/11 KV SS TONDALADINNE</t>
  </si>
  <si>
    <t>33/11KV Kulur SS</t>
  </si>
  <si>
    <t>33/11KV Rajupalem SubStation</t>
  </si>
  <si>
    <t>33/11KV Vellalla SubStation</t>
  </si>
  <si>
    <t>33/11 SS RAMESWARAM</t>
  </si>
  <si>
    <t>33/11 KOPPARAMPALLI(K.V.Palle)SS</t>
  </si>
  <si>
    <t>33/11 KV SAMUDRAMPALLI SS</t>
  </si>
  <si>
    <t>33/11KV Chinnacheppali SubStation</t>
  </si>
  <si>
    <t>33/11KV Kamalapuram SubStation</t>
  </si>
  <si>
    <t>33/11KV Kogatam SubStation</t>
  </si>
  <si>
    <t>33/11KV Letapalli SubStation</t>
  </si>
  <si>
    <t>33/11KV Pandillapalli SubStation</t>
  </si>
  <si>
    <t>33/11 KV SS PAYASAMPALLI</t>
  </si>
  <si>
    <t>33/11 SANGALAPALLI SS</t>
  </si>
  <si>
    <t>33/11KV Indukur SubStation</t>
  </si>
  <si>
    <t>33/11KV Kommodi SubStation</t>
  </si>
  <si>
    <t>33/11KV U.RAJUPALEM SS</t>
  </si>
  <si>
    <t>33/11KV V.N.Palli SubStation</t>
  </si>
  <si>
    <t>33/11KV VEMPALLI SubStation</t>
  </si>
  <si>
    <t>33/11KV Yerraguntla Town SubStation</t>
  </si>
  <si>
    <t>33/11KV Chilamkur SubStation</t>
  </si>
  <si>
    <t>33/11KV Chinnadandlur SubStation</t>
  </si>
  <si>
    <t>33/11KV MAHATMA NAGAR SS</t>
  </si>
  <si>
    <t>33/11KV Malepadu SubStation</t>
  </si>
  <si>
    <t>33/11 KV SS AMBAKAPALLI</t>
  </si>
  <si>
    <t>33/11 KV SS GUNAGANAPALLI</t>
  </si>
  <si>
    <t>33/11KV Bonala SubStation</t>
  </si>
  <si>
    <t>33/11KV CHINNAKUDALA SubStation</t>
  </si>
  <si>
    <t>33/11KV DONDLAVAGU SS</t>
  </si>
  <si>
    <t>33/11KV Hirojipuram SubStation</t>
  </si>
  <si>
    <t>33/11KV IGCARL SubStation</t>
  </si>
  <si>
    <t>33/11KV Lingala SubStation</t>
  </si>
  <si>
    <t>33/11KV Murarichintala SubStation</t>
  </si>
  <si>
    <t>33/11KV PARNAPALLI SubStation</t>
  </si>
  <si>
    <t>33/11KV TATIREDDYPALLI SS</t>
  </si>
  <si>
    <t>33/11KV TERNAMPALLI SS</t>
  </si>
  <si>
    <t>33/11KV VELIDANDLA SubStation</t>
  </si>
  <si>
    <t>33/11SS KOMANUTHALA</t>
  </si>
  <si>
    <t>33/11 KV DEGREE COLLEGE PLVL SS</t>
  </si>
  <si>
    <t>33/11 KV KADIRIROAD SS</t>
  </si>
  <si>
    <t>33/11 KV SS Govt Hospital SS</t>
  </si>
  <si>
    <t>33/11KV E.Kothapalli SubStation</t>
  </si>
  <si>
    <t>33/11KV GOTUR SubStation</t>
  </si>
  <si>
    <t>33/11KV Kothisamadhi SubStation</t>
  </si>
  <si>
    <t>33/11KV N.R.PALLI SubStation</t>
  </si>
  <si>
    <t>33/11KV Pedda Ranga Puram SubStation</t>
  </si>
  <si>
    <t>33/11KV PULIVENDULA SubStation</t>
  </si>
  <si>
    <t>33/11KV SARASWATHI MINES SS</t>
  </si>
  <si>
    <t>33/11 HIMAKUNTLA SS</t>
  </si>
  <si>
    <t>33/11KV Ankallamma Gudur SubStation</t>
  </si>
  <si>
    <t>33/11KV BALAPANUR SubStation</t>
  </si>
  <si>
    <t>33/11KV Gurijala SubStation</t>
  </si>
  <si>
    <t>33/11KV J.R.PALLI SubStation</t>
  </si>
  <si>
    <t>33/11KV Kovaramguttapalli SubStation</t>
  </si>
  <si>
    <t>33/11KV Ravulakolanu SubStation</t>
  </si>
  <si>
    <t>33/11KV S.PURAM SubStation</t>
  </si>
  <si>
    <t>33/11KV THONDUR SubStation</t>
  </si>
  <si>
    <t>33/11KV AGADURU SS</t>
  </si>
  <si>
    <t>33/11KV Madur SubStation</t>
  </si>
  <si>
    <t>33/11KV MALLELA SS</t>
  </si>
  <si>
    <t>33/11KV Santhakovuru SubStation</t>
  </si>
  <si>
    <t>33/11 KV SS SIDDAREDDY GARIPALLI</t>
  </si>
  <si>
    <t>33/11KV C.K.Peta SubStation</t>
  </si>
  <si>
    <t>33/11KV K.Rajupalli SubStation</t>
  </si>
  <si>
    <t>33/11KV K.YERRAGUDI SS</t>
  </si>
  <si>
    <t>33/11KV MAHADEVAPALLI SS</t>
  </si>
  <si>
    <t>33/11KV Nagulaguttapalli SubStation</t>
  </si>
  <si>
    <t>33/11KV Chintarampalli SubStation</t>
  </si>
  <si>
    <t>33/11KV G.V.Palli SubStation</t>
  </si>
  <si>
    <t>33/11KV PERNAPADU SubStation</t>
  </si>
  <si>
    <t>33/11KV THALLAPALLI SubStation</t>
  </si>
  <si>
    <t>33/11KV Veernagattu Palli SubStation</t>
  </si>
  <si>
    <t>33/11KV Y.S RAJAREDDY NAGAR SS</t>
  </si>
  <si>
    <t>33/11KV AYYAVARIPALLI SS</t>
  </si>
  <si>
    <t>33/11KV Ramireddy palli SubStation</t>
  </si>
  <si>
    <t>33/11KV VELAMAVARIPALLI SS</t>
  </si>
  <si>
    <t>33/11 KV MABBUCHINTHALA SS</t>
  </si>
  <si>
    <t>33/11 KV PEDDAJUTUR SS</t>
  </si>
  <si>
    <t>33/11KV Bhumaiahgaripalli SubStation</t>
  </si>
  <si>
    <t>33/11KV Nallacheruvupalli SubStation</t>
  </si>
  <si>
    <t>33/11KV RACHAKUNTAPALLI SS</t>
  </si>
  <si>
    <t>33/11KV V.Kotha Palli SubStation</t>
  </si>
  <si>
    <t>33/11KV VELPULA SubStation</t>
  </si>
  <si>
    <t>33/11KV VEMULA SubStation</t>
  </si>
  <si>
    <t>33/11 BOMMAVARAM SS</t>
  </si>
  <si>
    <t>33/11 KV SS KASTURIVANI PALLI</t>
  </si>
  <si>
    <t>33/11KV Bhakarapuram SubStation</t>
  </si>
  <si>
    <t>33/11KV CHITVEL SubStation</t>
  </si>
  <si>
    <t>33/11KV PVG PALLI SubStation</t>
  </si>
  <si>
    <t>33/11KV V.R. PALLI SubStation</t>
  </si>
  <si>
    <t>33/11 KV CH PODU SS</t>
  </si>
  <si>
    <t>33/11 KV CHINNA ORAMPADU SS</t>
  </si>
  <si>
    <t>33/11KV GADELA SubStation</t>
  </si>
  <si>
    <t>33/11KV KADIYALAPALLI SubStation</t>
  </si>
  <si>
    <t>33/11KV KORLAKUNTA SubStation</t>
  </si>
  <si>
    <t>33/11KV Mangampeta SubStation</t>
  </si>
  <si>
    <t>33/11KV Reddipalli SubStation</t>
  </si>
  <si>
    <t>33/11KV Y.KOTA SubStation</t>
  </si>
  <si>
    <t>33/11 KV KODUR MANGO YARD SS</t>
  </si>
  <si>
    <t>33/11 KV SS V.V.KANDRIGA</t>
  </si>
  <si>
    <t>33/11 SS Thurupupalli</t>
  </si>
  <si>
    <t>33/11KV Anantharajupeta Sub Station</t>
  </si>
  <si>
    <t>33/11KV Jangitavaripalli SubStation</t>
  </si>
  <si>
    <t>33/11KV KODUR SubStation</t>
  </si>
  <si>
    <t>33/11KV Nagavaram SubStation</t>
  </si>
  <si>
    <t>33/11KV SETTIGUNTA SubStation</t>
  </si>
  <si>
    <t>33/11KV SS BUDUGUNTAPALLI</t>
  </si>
  <si>
    <t>33/11KV VPR KANDRIKA SubStation</t>
  </si>
  <si>
    <t>33/11KV Besthapalli SubStation</t>
  </si>
  <si>
    <t>33/11KV Kondur(penagalur) SubStation</t>
  </si>
  <si>
    <t>33/11KV Penagalur SubStation</t>
  </si>
  <si>
    <t>33/11KV T.G.Palli SubStation</t>
  </si>
  <si>
    <t>33/11 DALUVAYAPALL SS</t>
  </si>
  <si>
    <t>33/11 KV SS T.KAMMAPALLI</t>
  </si>
  <si>
    <t>33/11KV Puthanavaripalli SubStation</t>
  </si>
  <si>
    <t>33/11KV Vathalur SubStation</t>
  </si>
  <si>
    <t>33/11KV Thallapaka SubStation</t>
  </si>
  <si>
    <t>33/11 KV Kattakindapalli SS</t>
  </si>
  <si>
    <t>33/11 SS H.Cherlopalli</t>
  </si>
  <si>
    <t>33/11KV Akepadu SubStation</t>
  </si>
  <si>
    <t>33/11KV Bavikadapalli SubStation</t>
  </si>
  <si>
    <t>33/11KV Bramhanapalli SubStation</t>
  </si>
  <si>
    <t>33/11KV SR PURAM SUB STATION</t>
  </si>
  <si>
    <t>33/11KV SS KONDLOPALLI</t>
  </si>
  <si>
    <t>33/11KV SS MANDRAM</t>
  </si>
  <si>
    <t>33/11KV Rajampet SubStation</t>
  </si>
  <si>
    <t>33/11KV Saraswathipuram SubStation</t>
  </si>
  <si>
    <t>33/11 KV PATUR SS</t>
  </si>
  <si>
    <t>33/11KV CHENNAIAHGARIPALLI SUB STATION</t>
  </si>
  <si>
    <t>33/11KV Chintakayalapalli SubStation</t>
  </si>
  <si>
    <t>33/11KV N.T.Palli SubStation</t>
  </si>
  <si>
    <t>33/11KV Nandalur SubStation</t>
  </si>
  <si>
    <t>33/11KV Lingampalli SubStation</t>
  </si>
  <si>
    <t>33/11KV Peddapalli SubStation</t>
  </si>
  <si>
    <t>33/11KV Siddavatam SubStation</t>
  </si>
  <si>
    <t>33/11 KV SALABAD PTR</t>
  </si>
  <si>
    <t>33/11KV KODANDARAMA(VONTIMITTA) SS</t>
  </si>
  <si>
    <t>33/11KV Mantapampalli SubStation</t>
  </si>
  <si>
    <t>33/11KV Vontimitta SubStation</t>
  </si>
  <si>
    <t>33/11 KV SS KONAMPETA</t>
  </si>
  <si>
    <t>33/11 KV SS MADDIREVULA</t>
  </si>
  <si>
    <t>33/11KV L.R.Palli SubStation</t>
  </si>
  <si>
    <t>33/11 CHITLOOR SS</t>
  </si>
  <si>
    <t>33/11 KV GUVVALACHERUVU SS</t>
  </si>
  <si>
    <t>33/11KV Masapeta SubStation</t>
  </si>
  <si>
    <t>33/11KV POTHUKURAPALLI SS</t>
  </si>
  <si>
    <t>33/11KV Ramapuram SubStation</t>
  </si>
  <si>
    <t>33/11KV SUDHA MALLA SS</t>
  </si>
  <si>
    <t>33/11KV Vangimalla SubStation</t>
  </si>
  <si>
    <t>33/11KV GADIKOTA SubStation</t>
  </si>
  <si>
    <t>33/11KV Matli SubStation</t>
  </si>
  <si>
    <t>33/11KV Veeraballi SubStation</t>
  </si>
  <si>
    <t>33/11 KV KATIMAYA KUNT SS</t>
  </si>
  <si>
    <t>33/11 KV SS RAJULA COLONY</t>
  </si>
  <si>
    <t>33/11KV Madhavaram SubStation</t>
  </si>
  <si>
    <t>33/11KV Rayachoty SubStation</t>
  </si>
  <si>
    <t>33/11 KV MUDUMPADU SS</t>
  </si>
  <si>
    <t>33/11 KV SS MADITHADU</t>
  </si>
  <si>
    <t>33/11 SANIPAYA SS</t>
  </si>
  <si>
    <t>33/11KV G. Reddivaripalli SubStation</t>
  </si>
  <si>
    <t>33/11KV Poojarivandlaplli SubStation</t>
  </si>
  <si>
    <t>33/11KV Rayavaram SubStation</t>
  </si>
  <si>
    <t>33/11KV T.Sundupalli SubStation</t>
  </si>
  <si>
    <t>33/11 KV SS BONUMALLA</t>
  </si>
  <si>
    <t>33/11 KV SS DIGUVA GOTTIVEEDU</t>
  </si>
  <si>
    <t>33/11KV Chinnamandyam SubStation</t>
  </si>
  <si>
    <t>33/11KV Malluru SubStation</t>
  </si>
  <si>
    <t>33/11KV Padamati Kona SubStation</t>
  </si>
  <si>
    <t>33/11 KV SS BOREDDY GARIPALLI</t>
  </si>
  <si>
    <t>33/11 KV VELIGALLU SS</t>
  </si>
  <si>
    <t>33/11KV Galiveedu SubStation</t>
  </si>
  <si>
    <t>33/11KV Nooliveedu SubStation</t>
  </si>
  <si>
    <t>33/11 KV SS DUDAYALA</t>
  </si>
  <si>
    <t>33/11 KV SS SETTIPALLI</t>
  </si>
  <si>
    <t>33/11KV Devapatla SubStation</t>
  </si>
  <si>
    <t>33/11KV Sambepalli SubStation</t>
  </si>
  <si>
    <t>33/11 KV Halvi SS</t>
  </si>
  <si>
    <t>33/11 KV Kamavaram SS</t>
  </si>
  <si>
    <t>33/11 KV Kowthalam SS</t>
  </si>
  <si>
    <t>33/11 KV Nadichagi SS</t>
  </si>
  <si>
    <t>33/11KV CHUDI SS</t>
  </si>
  <si>
    <t>33/11 KV Baichegeri SS</t>
  </si>
  <si>
    <t>33/11 KV Dibbanakal SS</t>
  </si>
  <si>
    <t>33/11 KV Kallubhavi SS</t>
  </si>
  <si>
    <t>33/11 KV Market Yard SS</t>
  </si>
  <si>
    <t>33/11 KV Pesalabanda SS</t>
  </si>
  <si>
    <t>33/11KV AREKAL SS</t>
  </si>
  <si>
    <t>33/11KV Hanuman Nagar SubStation</t>
  </si>
  <si>
    <t>33/11KV SS Industrial Estate,Adoni</t>
  </si>
  <si>
    <t>33/11 KV Alur SS</t>
  </si>
  <si>
    <t>33/11 KV Kammarachedu SS</t>
  </si>
  <si>
    <t>33/11 KV Molagavalli SS</t>
  </si>
  <si>
    <t>33/11 KV Aspari SS</t>
  </si>
  <si>
    <t>33/11 KV B.Agraharam SS</t>
  </si>
  <si>
    <t>33/11KV TANGARADONA SS</t>
  </si>
  <si>
    <t>33/11 KV Holagunda SS</t>
  </si>
  <si>
    <t>33/11 KV Neraniki (Yellarthy) SS</t>
  </si>
  <si>
    <t>33/11 KV Chippagiri SS</t>
  </si>
  <si>
    <t>33/11 KV Nagaradona SS</t>
  </si>
  <si>
    <t>33/11 KV Gulyam SS</t>
  </si>
  <si>
    <t>33/11 KV Halaharvi SS</t>
  </si>
  <si>
    <t>33/11KV SS Virupapuram</t>
  </si>
  <si>
    <t>33/11KVCHINTHAKUNTA SS</t>
  </si>
  <si>
    <t>33/11 KV D.Belagal SS</t>
  </si>
  <si>
    <t>33/11 KV Kolamanpeta New SS</t>
  </si>
  <si>
    <t>33/11 KV Kosigi SS</t>
  </si>
  <si>
    <t>33/11 KV Sathanur SS</t>
  </si>
  <si>
    <t>33/11 KV Vandagal SS</t>
  </si>
  <si>
    <t>33/11KV SS Kandukuru</t>
  </si>
  <si>
    <t>33/11 KV Basaladoddi SS</t>
  </si>
  <si>
    <t>33/11 KV Mantralayam SS</t>
  </si>
  <si>
    <t>33/11 KV Thungabhadra SS</t>
  </si>
  <si>
    <t>33/11 KV H.Muravani SS</t>
  </si>
  <si>
    <t>33/11 KV NOWLEKAL SS</t>
  </si>
  <si>
    <t>33/11 KV Peddakadabur SS</t>
  </si>
  <si>
    <t>33/11 KV Devanakonda SS</t>
  </si>
  <si>
    <t>33/11 KV E.D.Banda SS</t>
  </si>
  <si>
    <t>33/11 KV Gundlakonda SS</t>
  </si>
  <si>
    <t>33/11 KV P.Kotakonda SS</t>
  </si>
  <si>
    <t>33/11 KV Thernekal SS</t>
  </si>
  <si>
    <t>33/11 KV Devanabanda SS</t>
  </si>
  <si>
    <t>33/11 KV Kothiralla SS</t>
  </si>
  <si>
    <t>33/11 KV Pathikonda SS</t>
  </si>
  <si>
    <t>33/11KV PANDIKONA SS</t>
  </si>
  <si>
    <t>33/11 KV Maddikera SS</t>
  </si>
  <si>
    <t>33/11 KV Jonnagiri SS</t>
  </si>
  <si>
    <t>33/11 KV R.S.Pendekal SS</t>
  </si>
  <si>
    <t>33/11 KV Tuggali SS</t>
  </si>
  <si>
    <t>33/11KV RAMALINGAYAPALLY</t>
  </si>
  <si>
    <t>33/11 KV Errabadu SS</t>
  </si>
  <si>
    <t>33/11 KV Gonegandla SS</t>
  </si>
  <si>
    <t>33/11 KV H.Kairavadi SS</t>
  </si>
  <si>
    <t>33/11 KV Kulumala SS</t>
  </si>
  <si>
    <t>33/11KV Ganjahalli Sub Station</t>
  </si>
  <si>
    <t>33/11 KV Nagaladinne SS</t>
  </si>
  <si>
    <t>33/11 KV NANDAVARAM SS</t>
  </si>
  <si>
    <t>33/11 KV Yemmiganur SS</t>
  </si>
  <si>
    <t>33/11 KV Banavasi SS</t>
  </si>
  <si>
    <t>33/11 KV Gudekal SS</t>
  </si>
  <si>
    <t>33/11 KV Kalugotla SS</t>
  </si>
  <si>
    <t>33/11 KV Parlapalli SS</t>
  </si>
  <si>
    <t>33/11KV Divamdinne Sub Station</t>
  </si>
  <si>
    <t>33/11 KV Enakandla SS</t>
  </si>
  <si>
    <t>33/11 KV Gonavaram SS</t>
  </si>
  <si>
    <t>33/11 KV I.K.Peta SS</t>
  </si>
  <si>
    <t>33/11 KV Palukuru SS</t>
  </si>
  <si>
    <t>33/11KV Kaipa SubStation</t>
  </si>
  <si>
    <t>33/11 KV Banaganapalli SS</t>
  </si>
  <si>
    <t>33/11 KV Pasupula SS</t>
  </si>
  <si>
    <t>33/11 KV Pathapadu SS</t>
  </si>
  <si>
    <t>33/11 KV Bethamcherla I.E. SS</t>
  </si>
  <si>
    <t>33/11 KV Muddavaram SS</t>
  </si>
  <si>
    <t>33/11 KV R.S.Rangapuram SS</t>
  </si>
  <si>
    <t>33/11 KV Sankalapuram SS</t>
  </si>
  <si>
    <t>33/11KV Yembai Sub Station</t>
  </si>
  <si>
    <t>33/11 KV Bethamcherla SS</t>
  </si>
  <si>
    <t>33/11 KV S.R.Nagar SS</t>
  </si>
  <si>
    <t>33/11 KV C.Malkapuram SS</t>
  </si>
  <si>
    <t>33/11 KV Dhone I.E. SS</t>
  </si>
  <si>
    <t>33/11 KV Dhone SS</t>
  </si>
  <si>
    <t>33/11 KV Jagadurthy SS</t>
  </si>
  <si>
    <t>33/11 KV Malliyala SS</t>
  </si>
  <si>
    <t>33/11 KV U.Kothapalli SS</t>
  </si>
  <si>
    <t>33/11KV DEVARABANDA SS</t>
  </si>
  <si>
    <t>33/11KV Dhone Water Works SubStation</t>
  </si>
  <si>
    <t>33/11KV Kochheruvu SS</t>
  </si>
  <si>
    <t>33/11 KV Hussainapuram SS</t>
  </si>
  <si>
    <t>33/11 KV Jaladurgam SS</t>
  </si>
  <si>
    <t>33/11 KV Racharla SS</t>
  </si>
  <si>
    <t>33/11 KV Aagavelli SubStation</t>
  </si>
  <si>
    <t>33/11 KV Kambalapadu SS</t>
  </si>
  <si>
    <t>33/11 KV Krishnagiri SS</t>
  </si>
  <si>
    <t>33/11 KV Lakkasagaram SS</t>
  </si>
  <si>
    <t>33/11 KV NALLAMEKALA PALLI S.S</t>
  </si>
  <si>
    <t>33/11 KV P.R.Palli SS</t>
  </si>
  <si>
    <t>33/11 KV Peapully SS</t>
  </si>
  <si>
    <t>33/11 KV SS PEDDA PUDILLA</t>
  </si>
  <si>
    <t>33/11KV SS POTHU DODDI</t>
  </si>
  <si>
    <t>33/11 KV Govardhanagiri SS</t>
  </si>
  <si>
    <t>33/11 KV SS cherlakottur</t>
  </si>
  <si>
    <t>33/11 KV Veldurthy SS</t>
  </si>
  <si>
    <t>33/11KV RAMALLAKOTA SS</t>
  </si>
  <si>
    <t>33/11 KV C.Tekur SS</t>
  </si>
  <si>
    <t>33/11 KV Dupadu SS</t>
  </si>
  <si>
    <t>33/11 KV K.Nagalapuram SS</t>
  </si>
  <si>
    <t>33/11 KV Ulindakonda SS</t>
  </si>
  <si>
    <t>33/11 KV G.S.Varam SS</t>
  </si>
  <si>
    <t>33/11 KV Military Hospital SS</t>
  </si>
  <si>
    <t>33/11 KV N.H-7 Check Post SS</t>
  </si>
  <si>
    <t>33/11 KV Narnoor SS</t>
  </si>
  <si>
    <t>33/11 KV P.Lingala SS</t>
  </si>
  <si>
    <t>33/11 KV Kalwabugga SS</t>
  </si>
  <si>
    <t>33/11 KV Orvakal SS</t>
  </si>
  <si>
    <t>33/11 KV Atmakur SS</t>
  </si>
  <si>
    <t>33/11 KV Nallakalva SS</t>
  </si>
  <si>
    <t>33/11 KV Gokavaram SS</t>
  </si>
  <si>
    <t>33/11 KV Karivena(Banumukka Turning) SS</t>
  </si>
  <si>
    <t>33/11 KV Kothapalli SS</t>
  </si>
  <si>
    <t>33/11 KV Pamulapadu SS</t>
  </si>
  <si>
    <t>33/11 KV C.Belagal SS</t>
  </si>
  <si>
    <t>33/11 KV Gundrevula SS</t>
  </si>
  <si>
    <t>33/11 KV Kothakota SS</t>
  </si>
  <si>
    <t>33/11 KV Polakal SS</t>
  </si>
  <si>
    <t>33/11KV Burandoddi SubStation</t>
  </si>
  <si>
    <t>33/11 KV Gudur SS</t>
  </si>
  <si>
    <t>33/11 KV Kodumur SS</t>
  </si>
  <si>
    <t>33/11 KV Laddagiri SS</t>
  </si>
  <si>
    <t>33/11 KV Pulakurthy SS</t>
  </si>
  <si>
    <t>33/11 KV Pyalakurthy SS</t>
  </si>
  <si>
    <t>33/11 KV J.Bunglow SS</t>
  </si>
  <si>
    <t>33/11 KV Mandlem SS</t>
  </si>
  <si>
    <t>33/11 KV Parumanchala SS</t>
  </si>
  <si>
    <t>33/11 KV B.Kotkur SS</t>
  </si>
  <si>
    <t>33/11 KV Konidala SS</t>
  </si>
  <si>
    <t>33/11 KV Nandikotkur SS</t>
  </si>
  <si>
    <t>33/11 KV Chowtkur SS</t>
  </si>
  <si>
    <t>33/11 KV Midthur SS</t>
  </si>
  <si>
    <t>33/11 KV Pagidyala SS</t>
  </si>
  <si>
    <t>33/11KV Kadumur Sub Station</t>
  </si>
  <si>
    <t>33/11KV Rollapadu SS</t>
  </si>
  <si>
    <t>33/11 KV Ahobilam SS</t>
  </si>
  <si>
    <t>33/11 KV Allagadda SS</t>
  </si>
  <si>
    <t>33/11 KV Kandukur SS</t>
  </si>
  <si>
    <t>33/11 KV R.K.Puram SS</t>
  </si>
  <si>
    <t>33/11 KV Yerraguntla SS</t>
  </si>
  <si>
    <t>33/11KV MITTAPALLY</t>
  </si>
  <si>
    <t>33/11KV Nallagatla SS</t>
  </si>
  <si>
    <t>33/11KV Padakandla SS</t>
  </si>
  <si>
    <t>33/11 KV Chagalamarri SS</t>
  </si>
  <si>
    <t>33/11 KV Chinthala Cheruvu SS</t>
  </si>
  <si>
    <t>33/11 KV Muthyalapadu SS</t>
  </si>
  <si>
    <t>33/11 KV P.Bodanam SS</t>
  </si>
  <si>
    <t>33/11KV GODIGANUR SS</t>
  </si>
  <si>
    <t>33/11 KV Deebaguntla SS</t>
  </si>
  <si>
    <t>33/11 KV Gospadu SS</t>
  </si>
  <si>
    <t>33/11 KV Yallur SS</t>
  </si>
  <si>
    <t>33/11 KV Alamuru SS</t>
  </si>
  <si>
    <t>33/11 KV CTR Palli SS</t>
  </si>
  <si>
    <t>33/11 KV Rudravaram SS</t>
  </si>
  <si>
    <t>33/11 KV Yellavathula SS</t>
  </si>
  <si>
    <t>33/11KV C. KAMBALURU SS</t>
  </si>
  <si>
    <t>33/11KV HARINAGARAM SS</t>
  </si>
  <si>
    <t>33/11 KV Gajulapalli SS</t>
  </si>
  <si>
    <t>33/11 KV Sirivella SS</t>
  </si>
  <si>
    <t>33/11KV BOILAKUNTLA SS</t>
  </si>
  <si>
    <t>33/11KV Govindapally Sub Station</t>
  </si>
  <si>
    <t>33/11 KV Uyyalawada SS</t>
  </si>
  <si>
    <t>33/11 KV Dornipadu SS</t>
  </si>
  <si>
    <t>33/11 KV Gulladurthy SS</t>
  </si>
  <si>
    <t>33/11 KV Koilakuntla SS</t>
  </si>
  <si>
    <t>33/11 KV Ankireddypalli SS</t>
  </si>
  <si>
    <t>33/11 KV Chintalayapalli SS</t>
  </si>
  <si>
    <t>33/11 KV Kolimigundla SS</t>
  </si>
  <si>
    <t>33/11 KV Thimmanayunipeta SS</t>
  </si>
  <si>
    <t>33/11KV Kanakadripally SS</t>
  </si>
  <si>
    <t>33/11 KV Gundla Singavaram SS</t>
  </si>
  <si>
    <t>33/11 KV Owk SS</t>
  </si>
  <si>
    <t>33/11 KV Ramapuram SS</t>
  </si>
  <si>
    <t>33/11 KV Uppalapadu SS</t>
  </si>
  <si>
    <t>33/11 KV Akumalla SS</t>
  </si>
  <si>
    <t>33/11 KV Nossam SS</t>
  </si>
  <si>
    <t>33/11 KV Perusomula SS</t>
  </si>
  <si>
    <t>33/11 KV Sanjamala SS</t>
  </si>
  <si>
    <t>33/11 KV Pulimaddi SS</t>
  </si>
  <si>
    <t>33/11 KV Milk Dairy SS</t>
  </si>
  <si>
    <t>33/11 KV B.Atmakur SS</t>
  </si>
  <si>
    <t>33/11 KV Ernapadu SS</t>
  </si>
  <si>
    <t>33/11 KV Santhajutur SS</t>
  </si>
  <si>
    <t>33/11 KV Durvesi SS</t>
  </si>
  <si>
    <t>33/11 KV Gadigarevula SS</t>
  </si>
  <si>
    <t>33/11 KV Gadivemula SS</t>
  </si>
  <si>
    <t>33/11 KV Gani SS</t>
  </si>
  <si>
    <t>33/11 KV Bukkapuram SS</t>
  </si>
  <si>
    <t>33/11 KV Mahanandi SS</t>
  </si>
  <si>
    <t>33/11 KV Peddakottla SS</t>
  </si>
  <si>
    <t>33/11KV AyyaluruMetta SS</t>
  </si>
  <si>
    <t>33/11KV Thimmapuram SS</t>
  </si>
  <si>
    <t>33/11 KV Industrial Estate (Nandyal) SS</t>
  </si>
  <si>
    <t>33/11 KV Kanala SS</t>
  </si>
  <si>
    <t>33/11 KV Pusulur SS</t>
  </si>
  <si>
    <t>33/11 KV Udumulapuram SS (AUTO NAGAR)</t>
  </si>
  <si>
    <t>33/11 KV Cement Nagar SS</t>
  </si>
  <si>
    <t>33/11 KV Panyam SS</t>
  </si>
  <si>
    <t>33/11 KV Velpanur SS</t>
  </si>
  <si>
    <t>33/11 KV Velugodu SS</t>
  </si>
  <si>
    <t>33/11KV Anantha sagaram Sub Station</t>
  </si>
  <si>
    <t>33/11KV Chilakalamarri Sub Station</t>
  </si>
  <si>
    <t>33/11KV Revuru Sub Station</t>
  </si>
  <si>
    <t>33/11KV Somasila Sub Station</t>
  </si>
  <si>
    <t>33/11 KV A.S.PETA SUB STATION</t>
  </si>
  <si>
    <t>33/11 KV Vasili SS</t>
  </si>
  <si>
    <t>33/11KV C.B.Varam Sub Station</t>
  </si>
  <si>
    <t>33/11KV Dubagunta Sub Station</t>
  </si>
  <si>
    <t>33/11KV Hasanapuram Sub Station</t>
  </si>
  <si>
    <t>33/11 KV Karatampadu SS</t>
  </si>
  <si>
    <t>33/11 KV Mahimaluru SS</t>
  </si>
  <si>
    <t>33/11KV Atmakur - 1 Sub Station</t>
  </si>
  <si>
    <t>33/11KV Battepadu Sub Station</t>
  </si>
  <si>
    <t>33/11KV D.C.Palli Sub Station</t>
  </si>
  <si>
    <t>33/11KV Nellore Palem Sub Station</t>
  </si>
  <si>
    <t>33/11KV Chinamachanuru Sub Station</t>
  </si>
  <si>
    <t>33/11KV Dutthalur Sub Station</t>
  </si>
  <si>
    <t>33/11KV NARRAWADA SUB STATION</t>
  </si>
  <si>
    <t>33/11 KV P.N.Palli SS</t>
  </si>
  <si>
    <t>33/11KV BRAMHANA PALLI SS</t>
  </si>
  <si>
    <t>33/11KV Kethigunta Sub Station</t>
  </si>
  <si>
    <t>33/11KV Krishnapuram Sub Station</t>
  </si>
  <si>
    <t>33/11KV Marripadu Sub Station</t>
  </si>
  <si>
    <t>33/11KV Kurrapalli Sub Station</t>
  </si>
  <si>
    <t>33/11KV Sitharamapuram Sub Station</t>
  </si>
  <si>
    <t>33/11 KV Bijjampalli SS</t>
  </si>
  <si>
    <t>33/11KV Gandipalem Sub Station</t>
  </si>
  <si>
    <t>33/11KV Udayagiri Sub Station</t>
  </si>
  <si>
    <t>33/11KV Peddireddipalli Sub Station</t>
  </si>
  <si>
    <t>33/11KV Thimmareddy pally Sub Station</t>
  </si>
  <si>
    <t>33/11KV Thurupurompidodla SubStation</t>
  </si>
  <si>
    <t>33/11KV Varikuntapadu Sub Station</t>
  </si>
  <si>
    <t>33/11 KV Varagali SS</t>
  </si>
  <si>
    <t>33/11KV Ankula paturu Sub Station</t>
  </si>
  <si>
    <t>33/11KV Chillakur Sub Station</t>
  </si>
  <si>
    <t>33/11KV Chinthavaram Sub Station</t>
  </si>
  <si>
    <t>33/11KV Thippagunta Palem SS</t>
  </si>
  <si>
    <t>33/11KV Goginenipuram Sub Station</t>
  </si>
  <si>
    <t>33/11KV Mittathmakur Sub Station</t>
  </si>
  <si>
    <t>33/11 KV Kondagunta Sub Station</t>
  </si>
  <si>
    <t>33/11 KV Vendodu SS</t>
  </si>
  <si>
    <t>33/11KV Gollapalli Sub Station</t>
  </si>
  <si>
    <t>33/11KV Thipavarapupadu Sub Station</t>
  </si>
  <si>
    <t>33/11KV Gudur(Adivi Colony)-NELCAST</t>
  </si>
  <si>
    <t>33/11 KV BVK PALEM SS</t>
  </si>
  <si>
    <t>33/11KV Cherlopalli Sub Station</t>
  </si>
  <si>
    <t>33/11KV Manubolu Sub Station</t>
  </si>
  <si>
    <t>33/11KV Veerampalli Sub Station</t>
  </si>
  <si>
    <t>33/11 KV VEPINAPI SS</t>
  </si>
  <si>
    <t>33/11KV Gonupalli Sub Station</t>
  </si>
  <si>
    <t>33/11KV Rapur Sub Station</t>
  </si>
  <si>
    <t>33/11KV Sanayapalem Sub Station</t>
  </si>
  <si>
    <t>33/11 KV Chaganam SS</t>
  </si>
  <si>
    <t>33/11 KV Paluru SS</t>
  </si>
  <si>
    <t>33/11KV Pothegunta Sub Station</t>
  </si>
  <si>
    <t>33/11KV Sydapuram Sub Station</t>
  </si>
  <si>
    <t>33/11KV Thalupur Sub Station</t>
  </si>
  <si>
    <t>33/11KV Utukur Sub Station</t>
  </si>
  <si>
    <t>33/11 KV CHITTEDU SS</t>
  </si>
  <si>
    <t>33/11KV Chendodu Sub Station</t>
  </si>
  <si>
    <t>33/11 KV GOTTIPROLU SS</t>
  </si>
  <si>
    <t>33/11KV Eswaravaka Sub Station</t>
  </si>
  <si>
    <t>33/11KV Gunapadu Sub Station</t>
  </si>
  <si>
    <t>33/11KV Kothagunta Sub Station</t>
  </si>
  <si>
    <t>33/11KV Kurugonda Sub Station</t>
  </si>
  <si>
    <t>33/11KV Mallam Sub Station</t>
  </si>
  <si>
    <t>33/11KV Yakasiri Sub Station</t>
  </si>
  <si>
    <t>33/11 KV Uttamanellore SS</t>
  </si>
  <si>
    <t>33/11 KV VANJIWAKA SS</t>
  </si>
  <si>
    <t>33/11KV Kota Sub Station</t>
  </si>
  <si>
    <t>33/11KV KOTHAPALEM SUB STATION</t>
  </si>
  <si>
    <t>33/11KV Siddavaram Sub Station</t>
  </si>
  <si>
    <t>33/11 KV Dugarajupatnam SS</t>
  </si>
  <si>
    <t>33/11KV Ballireddypalem Sub Station</t>
  </si>
  <si>
    <t>33/11KV Kondur Sub Station</t>
  </si>
  <si>
    <t>33/11KV Pallamparthy SS</t>
  </si>
  <si>
    <t>33/11KV Vakadu Sub Station</t>
  </si>
  <si>
    <t>33/11 KV SRI PURANDHARAPURAM SS</t>
  </si>
  <si>
    <t>33/11KV Butchi Sub Station</t>
  </si>
  <si>
    <t>33/11 KV DAMAVARAM SS</t>
  </si>
  <si>
    <t>33/11 KV Katrayapadu SS</t>
  </si>
  <si>
    <t>33/11KV Dagadarthy Sub Station</t>
  </si>
  <si>
    <t>33/11KV Ithampadu Sub Station</t>
  </si>
  <si>
    <t>33/11KV Kothavangallu SS</t>
  </si>
  <si>
    <t>33/11KV BUCHI ZONNAWADA ROAD (REBALA) SS</t>
  </si>
  <si>
    <t>33/11KV Damaramadugu Sub Station</t>
  </si>
  <si>
    <t>33/11KV ZonnaWada Sub Station</t>
  </si>
  <si>
    <t>33/11 KV MARRIPADU SS</t>
  </si>
  <si>
    <t>33/11KV Sangam Sub Station</t>
  </si>
  <si>
    <t>33/11KV Siddipuram Sub Station</t>
  </si>
  <si>
    <t>33/11KV Annavaram SS</t>
  </si>
  <si>
    <t>33/11KV Brahmanakraka Sub Station</t>
  </si>
  <si>
    <t>33/11KV Chowdavaram Sub Station</t>
  </si>
  <si>
    <t>33/11KV Jaladanki Sub Station</t>
  </si>
  <si>
    <t>33/11KV Kothapalem SS</t>
  </si>
  <si>
    <t>33/11KV Vegalarao Nagar Sub Station</t>
  </si>
  <si>
    <t>33/11 KV CHINNA ANNALURU SS</t>
  </si>
  <si>
    <t>33/11KV A.R.Palem Sub Station</t>
  </si>
  <si>
    <t>33/11KV Ananthapuram Sub Station</t>
  </si>
  <si>
    <t>33/11KV Basireddypalem Sub Station</t>
  </si>
  <si>
    <t>33/11KV Kaligiri Sub Station</t>
  </si>
  <si>
    <t>33/11KV Vinjamur Sub Station</t>
  </si>
  <si>
    <t>33/11 KV Kommi</t>
  </si>
  <si>
    <t>33/11 KV ThoorpuYerraballi SS</t>
  </si>
  <si>
    <t>33/11KV Chakalakonda Sub Station</t>
  </si>
  <si>
    <t>33/11KV Gottigundala Sub Station</t>
  </si>
  <si>
    <t>33/11KV Kondapuram Sub Station</t>
  </si>
  <si>
    <t>33/11KV Gundemadakala Sub Station</t>
  </si>
  <si>
    <t>33/11KV Katepalli Sub Station</t>
  </si>
  <si>
    <t>33/11KV M.C.Palem Sub Station</t>
  </si>
  <si>
    <t>33/11 KV J.P.Gudur SS</t>
  </si>
  <si>
    <t>33/11KV Bogole Sub Station</t>
  </si>
  <si>
    <t>33/11KV Mungamuru SS</t>
  </si>
  <si>
    <t>33/11KV Vaddipalem Sub Station</t>
  </si>
  <si>
    <t>33/11 KV MUSUNURU SUB STATION</t>
  </si>
  <si>
    <t>33/11KV Annagaripalem Sub Station</t>
  </si>
  <si>
    <t>33/11KV Maddurupadu Sub Station</t>
  </si>
  <si>
    <t>33/11KV MUSUNUR SS</t>
  </si>
  <si>
    <t>33/11KV P.R.Nagar(Kavali) Sub Station</t>
  </si>
  <si>
    <t>33/11KV Thummalapenta SS</t>
  </si>
  <si>
    <t>33/11 KV Veguru</t>
  </si>
  <si>
    <t>33/11KV Inamadugu Sub Station</t>
  </si>
  <si>
    <t>33/11 KV KOVUR- INAMADUGU ROAD SS</t>
  </si>
  <si>
    <t>33/11KV Kovur Sub Station</t>
  </si>
  <si>
    <t>33/11KV Patur Sub Station</t>
  </si>
  <si>
    <t>33/11KV KOVUR TALUKA OFFICE SS</t>
  </si>
  <si>
    <t>33/11KV Allur Sub Station</t>
  </si>
  <si>
    <t>33/11KV Gogulapalli SS</t>
  </si>
  <si>
    <t>33/11KV Iskapally Sub Station</t>
  </si>
  <si>
    <t>33/11 KV North Mopuru SS</t>
  </si>
  <si>
    <t>33/11 KV RAMANNAPALEM SS(Kodavalur)</t>
  </si>
  <si>
    <t>33/11KV Gandavaram Sub Station</t>
  </si>
  <si>
    <t>33/11KV P.N.Satram Sub Station</t>
  </si>
  <si>
    <t>33/11KV YELLAYAPALEM SS</t>
  </si>
  <si>
    <t>33/11KV Mudhivarthy Sub Station</t>
  </si>
  <si>
    <t>33/11KV Ramathirtham Sub Station</t>
  </si>
  <si>
    <t>33/11 KV VAVILLA SS</t>
  </si>
  <si>
    <t>33/11KV Vidavalur Sub Station</t>
  </si>
  <si>
    <t>33/11 KV KALIPEDU SS</t>
  </si>
  <si>
    <t>33/11 KV KONETIRAJUPALEM SS</t>
  </si>
  <si>
    <t>33/11KV Annamedu Sub Station</t>
  </si>
  <si>
    <t>33/11KV Menakuru Sub Station</t>
  </si>
  <si>
    <t>33/11KV Puduru Sub Station</t>
  </si>
  <si>
    <t>33/11 KV JUVVALAPALEM SS</t>
  </si>
  <si>
    <t>33/11KV Naidupet Sub Station</t>
  </si>
  <si>
    <t>33/11KV Thummuru Sub Station</t>
  </si>
  <si>
    <t>33/11KV Arimenipadu Sub Station</t>
  </si>
  <si>
    <t>33/11KV Karra Ballavolu Sub Station</t>
  </si>
  <si>
    <t>33/11KV Ozili Sub Station</t>
  </si>
  <si>
    <t>33/11KV Vajjavaripalem Sub Station</t>
  </si>
  <si>
    <t>33/11 KV CHEMBEDU X ROAD SS</t>
  </si>
  <si>
    <t>33/11 KV SIRASANAMBEDU SS</t>
  </si>
  <si>
    <t>33/11KV K.G.Kandrika Sub Station</t>
  </si>
  <si>
    <t>33/11KV Pellakuru Sub Station</t>
  </si>
  <si>
    <t>33/11KV D.V.Sathram Sub Station</t>
  </si>
  <si>
    <t>33/11KV Poolathota Sub Station</t>
  </si>
  <si>
    <t>33/11KV Thallampadu Sub Station</t>
  </si>
  <si>
    <t>33/11 KV Atakanithippa SS</t>
  </si>
  <si>
    <t>33/11 KV Kotapoluru SS</t>
  </si>
  <si>
    <t>33/11KV Manganellore Sub Station</t>
  </si>
  <si>
    <t>33/11KV Mannarpolur Sub Station</t>
  </si>
  <si>
    <t>33/11KV Mannemuthuru Sub Station</t>
  </si>
  <si>
    <t>33/11 KV Mambattu SS</t>
  </si>
  <si>
    <t>33/11 KV SULLURUPETA SS</t>
  </si>
  <si>
    <t>33/11KV Akkampeta Sub Station</t>
  </si>
  <si>
    <t>33/11KV B.V.palem Sub Station</t>
  </si>
  <si>
    <t>33/11KV Tada Sub Station</t>
  </si>
  <si>
    <t>33/11KV Balayapalli Sub Station</t>
  </si>
  <si>
    <t>33/11KV Gollagunta Sub Station</t>
  </si>
  <si>
    <t>33/11KV Jayampu SS</t>
  </si>
  <si>
    <t>33/11KV Nidigallu Sub Station</t>
  </si>
  <si>
    <t>33/11 KV Matumadugu SS</t>
  </si>
  <si>
    <t>33/11KV Daggavolu Sub Station</t>
  </si>
  <si>
    <t>33/11KV Dakkili Sub Station</t>
  </si>
  <si>
    <t>33/11KV Kammavari Palli SS</t>
  </si>
  <si>
    <t>33/11KV Mopur X Roads Sub Station</t>
  </si>
  <si>
    <t>33/11KV G.K.Palli Sub Station</t>
  </si>
  <si>
    <t>33/11KV Vallivedu Sub Station</t>
  </si>
  <si>
    <t>33/11KV Venkatagiri Sub Station</t>
  </si>
  <si>
    <t>33/11KV Venkatagiri West Sub Station</t>
  </si>
  <si>
    <t>33/11 KV N.M.KANDRIGA SS</t>
  </si>
  <si>
    <t>33/11 KV Potlapudi</t>
  </si>
  <si>
    <t>33/11KV Kodur Sub Station</t>
  </si>
  <si>
    <t>33/11KV Narukur Sub Station</t>
  </si>
  <si>
    <t>33/11KV South Amulur Sub Station</t>
  </si>
  <si>
    <t>33/11 KV Jagadevipeta SS</t>
  </si>
  <si>
    <t>33/11KV Indukurpet Sub Station</t>
  </si>
  <si>
    <t>33/11KV Kothur Sub Station</t>
  </si>
  <si>
    <t>33/11KV Lebur Sub Station</t>
  </si>
  <si>
    <t>33/11KV M.V.Palem Sub Station</t>
  </si>
  <si>
    <t>33/11KV Pallipadu Sub Station</t>
  </si>
  <si>
    <t>33/11KV Ramudupalem Sub Station</t>
  </si>
  <si>
    <t>33/11 KV Gangapatnam SS</t>
  </si>
  <si>
    <t>33/11 KV KOMARIKA SUB STATION</t>
  </si>
  <si>
    <t>33/11KV KTR Sub Station</t>
  </si>
  <si>
    <t>33/11KV NSP Sub Station</t>
  </si>
  <si>
    <t>33/11KV Sali pet Sub Station</t>
  </si>
  <si>
    <t>33/11KV T.P.Gudur Sub Station</t>
  </si>
  <si>
    <t>33/11KV Brahamdevam Sub Station</t>
  </si>
  <si>
    <t>33/11KV Muthukur Sub Station</t>
  </si>
  <si>
    <t>33/11KV Pantapalem Sub Station</t>
  </si>
  <si>
    <t>33/11KV Pidathapoluru SS</t>
  </si>
  <si>
    <t>33/11 KV NARAYANAREDDY PETA SS</t>
  </si>
  <si>
    <t>33/11 KV PEDDA CHERUKURU SS</t>
  </si>
  <si>
    <t>33/11KV SouthRaju palem Sub Station</t>
  </si>
  <si>
    <t>33/11 KV Amancherla SS</t>
  </si>
  <si>
    <t>33/11 KV Kothuru SS</t>
  </si>
  <si>
    <t>33/11KV Devarapalem SS</t>
  </si>
  <si>
    <t>33/11KV South Mopur Sub Station</t>
  </si>
  <si>
    <t>33/11KV Kanuparthypadu Sub Station</t>
  </si>
  <si>
    <t>33/11KV Vaviletipadu Sub Station</t>
  </si>
  <si>
    <t>33/11 KV Idagali SS</t>
  </si>
  <si>
    <t>33/11KV Buja buja Nellore Sub Station</t>
  </si>
  <si>
    <t>33/11KV G.V.Palem Sub Station</t>
  </si>
  <si>
    <t>33/11KV Iskapalem Sub Station</t>
  </si>
  <si>
    <t>33/11KV Kasumur Sub Station</t>
  </si>
  <si>
    <t>33/11KV Venkatachalam Sub Station</t>
  </si>
  <si>
    <t>33/11 KV Thurpu Kambham Padu SS</t>
  </si>
  <si>
    <t>33/11KV Adurupalli Sub Station</t>
  </si>
  <si>
    <t>33/11KV Chejerla Sub Station</t>
  </si>
  <si>
    <t>33/11KV Chinthalathmakur Sub Station</t>
  </si>
  <si>
    <t>33/11KV Thurpupalli Sub Station</t>
  </si>
  <si>
    <t>33/11 KV KULLURU SS</t>
  </si>
  <si>
    <t>33/11KV Kaluvoy Sub Station</t>
  </si>
  <si>
    <t>33/11 KV Chatagatla SS</t>
  </si>
  <si>
    <t>33/11 KV Duggunta SS</t>
  </si>
  <si>
    <t>33/11KV P.G.Patnam Sub Station</t>
  </si>
  <si>
    <t>33/11KV Podalakur Sub Station</t>
  </si>
  <si>
    <t>33/11KV Vanamthopu Sub Station</t>
  </si>
  <si>
    <t>33/11KV Thatiparthy Sub Station</t>
  </si>
  <si>
    <t>33/11KV Viruvur Sub Station</t>
  </si>
  <si>
    <t>33/11 KV Kattakindapalli SUB STATION</t>
  </si>
  <si>
    <t>33/11 KV Upponka SUB STATION</t>
  </si>
  <si>
    <t>33/11 KV Nampalle Sub Station</t>
  </si>
  <si>
    <t>33/11 KV ChinnaVenkatamPalli SUB STATION</t>
  </si>
  <si>
    <t>33/11 KV Madhipatlapalle SUB STATION</t>
  </si>
  <si>
    <t>33/11 KV Paipalli SUB STATION</t>
  </si>
  <si>
    <t>33/11 KV S.S.Konda SUB STATION</t>
  </si>
  <si>
    <t>33/11 KV Vepanjeri SUB STATION</t>
  </si>
  <si>
    <t>33/11 KV Nandanoor SUB STATION</t>
  </si>
  <si>
    <t>33/11 KV BALIJAKANDRIGA SUB STATION</t>
  </si>
  <si>
    <t>33/11 KV PSamudram(V.R.Kuppam)SUBSTATION</t>
  </si>
  <si>
    <t>T.V.N.R.PURAM SS</t>
  </si>
  <si>
    <t>33/11 KV Achamma Agraharam SUB STATION</t>
  </si>
  <si>
    <t>33/11 KV Polavaram SUB STATION</t>
  </si>
  <si>
    <t>33/11 KV UGRANAM PALLI SUB STATION</t>
  </si>
  <si>
    <t>33/11 KV Bandapalle Sub Station</t>
  </si>
  <si>
    <t>33/11KV P.Kothakota SubStation</t>
  </si>
  <si>
    <t>33/11 KV PapaSamudram SUB STATION</t>
  </si>
  <si>
    <t>33/11 KV Thummindapalem SUB STATION</t>
  </si>
  <si>
    <t>33/11 KV KOLLABAYALU SS</t>
  </si>
  <si>
    <t>33/11 KV K.C.Palle SUB STATION</t>
  </si>
  <si>
    <t>33/11KV R. Nadimpalle SS</t>
  </si>
  <si>
    <t>33/11 KV Kotavoor SUB STATION</t>
  </si>
  <si>
    <t>33/11 KV NayanaBavi SUB STATION</t>
  </si>
  <si>
    <t>33/11KV BADIKAYALAPALLE SS</t>
  </si>
  <si>
    <t>33/11 KV Chowdasamudram SUB STATION</t>
  </si>
  <si>
    <t>33/11KV DEVALACHERUVU SUBSTATION</t>
  </si>
  <si>
    <t>33/11 KV Kandukuru SUB STATION</t>
  </si>
  <si>
    <t>33/11 KV Mallela SUB STATION</t>
  </si>
  <si>
    <t>33/11 KV Varikasuvupalle SUB STATION</t>
  </si>
  <si>
    <t>33/11KV RANGASAMUDRAM SS</t>
  </si>
  <si>
    <t>33/11 KV KUKKARAJUPALLI SS</t>
  </si>
  <si>
    <t>33/11KV Kosuvaripalle SS</t>
  </si>
  <si>
    <t>33/11KV Peddapalle SS</t>
  </si>
  <si>
    <t>33/11 KV Vengamvaripalli SUB STATION</t>
  </si>
  <si>
    <t>33/11 KV Amilepalle SUB STATION</t>
  </si>
  <si>
    <t>33/11 KV Cherlopalli SUB STATION</t>
  </si>
  <si>
    <t>33/11 KV MARRIMAKULA PALLI SS</t>
  </si>
  <si>
    <t>33/11 KV REGADAPALLI SUB STATION</t>
  </si>
  <si>
    <t>33/11 KV YELLUTLA SUB STATION</t>
  </si>
  <si>
    <t>33/11KV Marripadu SS</t>
  </si>
  <si>
    <t>33/11 KV GUDIBANDA SS</t>
  </si>
  <si>
    <t>33/11 KV Kalakada SUB STATION</t>
  </si>
  <si>
    <t>33/11 KV YENUGONDAPALEM SUB STATION</t>
  </si>
  <si>
    <t>33/11KV GANGAPURAM SS</t>
  </si>
  <si>
    <t>33/11 KV Guttapalyam SUB STATION</t>
  </si>
  <si>
    <t>33/11 KV MAHAL SUB STATION</t>
  </si>
  <si>
    <t>33/11 KV Medikurthy SUB STATION</t>
  </si>
  <si>
    <t>33/11 KV Palyam SUB STATION</t>
  </si>
  <si>
    <t>33/11 KV PARAPATLA SUB STATION</t>
  </si>
  <si>
    <t>33/11 KV KOORAPARTHI SUB STATION</t>
  </si>
  <si>
    <t>33/11 KV MANCHUR SS</t>
  </si>
  <si>
    <t>33/11 KV Nagarimadugu SUB STATION</t>
  </si>
  <si>
    <t>33/11 KV CHENEPALLI SUBSTATION</t>
  </si>
  <si>
    <t>33/11 KV Dinnemedipalle SUBSTATION</t>
  </si>
  <si>
    <t>33/11 KV Garnimitta(K.V.Palle)SUBSTATION</t>
  </si>
  <si>
    <t>33/11 KV Gyarampalle SUB STATION</t>
  </si>
  <si>
    <t>33/11 KV JILLELA MANDA SUB STATION</t>
  </si>
  <si>
    <t>33/11 KV Nuthanakalva SUB STATION</t>
  </si>
  <si>
    <t>33/11 KV VAGALLA SS</t>
  </si>
  <si>
    <t>33/11 KV Piler SUB STATION</t>
  </si>
  <si>
    <t>33/11 KV REGALLU SUBSTATION</t>
  </si>
  <si>
    <t>33/11 KV Sivaramapuram SUB STATION</t>
  </si>
  <si>
    <t>33/11 KV Thalapula SUB STATION</t>
  </si>
  <si>
    <t>33/11KV Piler Deg.College(Vepulabylu) SS</t>
  </si>
  <si>
    <t>33/11 KV DEVARAKONDA SUB STATION</t>
  </si>
  <si>
    <t>33/11 KV NELLUTLAVARI PALLI SUB STATION</t>
  </si>
  <si>
    <t>33/11 KV ELLAMANDA SUB STATION</t>
  </si>
  <si>
    <t>33/11 KV NERABAYALU SUB STATION</t>
  </si>
  <si>
    <t>33/11 KV USTIKAYALAPENTA SUB STATION</t>
  </si>
  <si>
    <t>33/11 KV V.R.Agraharam SUB STATION</t>
  </si>
  <si>
    <t>33/11 KV Yerravaripalem SUB STATION</t>
  </si>
  <si>
    <t>33/11 KV Theertham SUB STATION</t>
  </si>
  <si>
    <t>33/11KV KADAPANATHAM</t>
  </si>
  <si>
    <t>33/11KV MNR Palle SubStation</t>
  </si>
  <si>
    <t>33/11KV KEELAPATLA SS</t>
  </si>
  <si>
    <t>33/11 KV DOMMARAMITTA SUB STATION</t>
  </si>
  <si>
    <t>33/11 KV Kasturinagaram SUB STATION</t>
  </si>
  <si>
    <t>33/11KV PAMUGANIPALLE SS</t>
  </si>
  <si>
    <t>33/11 KV Kagathi SUB STATION</t>
  </si>
  <si>
    <t>33/11KV A.Kothakota SubStation</t>
  </si>
  <si>
    <t>33/11KV PARIKADONA SS</t>
  </si>
  <si>
    <t>33/11 KV Appinapalli SUB STATION</t>
  </si>
  <si>
    <t>33/11 KV KELAVATHI SUB STATION</t>
  </si>
  <si>
    <t>33/11KV BANDLAPALLE SS</t>
  </si>
  <si>
    <t>33/11 KV Etavakili SUB STATION</t>
  </si>
  <si>
    <t>33/11 KV KOTAGADDA SUB STATION</t>
  </si>
  <si>
    <t>33/11 KV RAMPALLI SUB STATION</t>
  </si>
  <si>
    <t>33/11KV AARADIGUNTA SS</t>
  </si>
  <si>
    <t>33/11 KV ASHOKNAGAR SS</t>
  </si>
  <si>
    <t>33/11 KV Kallur SUB STATION</t>
  </si>
  <si>
    <t>33/11 KV KOTHAPETA SS</t>
  </si>
  <si>
    <t>33/11 KV Mangalampeta SUB STATION</t>
  </si>
  <si>
    <t>33/11 KV Pulicherla SUB STATION</t>
  </si>
  <si>
    <t>33/11 KV CHICHILAVARI PALLI SUB STATION</t>
  </si>
  <si>
    <t>33/11 KV KUMMARAPALLI SUB STATION</t>
  </si>
  <si>
    <t>33/11 KV Rompicherla SUB STATION</t>
  </si>
  <si>
    <t>33/11KV Ganuga Chinta SubStation</t>
  </si>
  <si>
    <t>33/11 KV BOORAGA MANDA SUB STATION</t>
  </si>
  <si>
    <t>33/11 KV GONGIVARI PALLI SUB STATION</t>
  </si>
  <si>
    <t>33/11 KV Nayanapakala SUB STATION</t>
  </si>
  <si>
    <t>33/11 KV Palamanda SUB STATION</t>
  </si>
  <si>
    <t>33/11 KV Sadum SUB STATION</t>
  </si>
  <si>
    <t>33/11KV Balijapalle SubStation</t>
  </si>
  <si>
    <t>33/11KV YERRATHIVARE PALLE SS</t>
  </si>
  <si>
    <t>33/11 KV IRIKIPENTA SUB STATION</t>
  </si>
  <si>
    <t>33/11 KV Nanjampeta SUB STATION</t>
  </si>
  <si>
    <t>33/11 KV Pedda Upparapalle SUB STATION</t>
  </si>
  <si>
    <t>33/11 KV Somala SUB STATION</t>
  </si>
  <si>
    <t>33/11 KV Annur SUB STATION</t>
  </si>
  <si>
    <t>33/11 KV Karvetinagar SUB STATION</t>
  </si>
  <si>
    <t>33/11 KV Kathirapalli SUB STATION</t>
  </si>
  <si>
    <t>33/11 KV Kethu MahaRajapuram SUB STATION</t>
  </si>
  <si>
    <t>33/11KV DWARAKA NAGAR SS</t>
  </si>
  <si>
    <t>33/11KV KOLLAGUNTA SS</t>
  </si>
  <si>
    <t>305P31440502</t>
  </si>
  <si>
    <t>305P31440504</t>
  </si>
  <si>
    <t>305P31340204</t>
  </si>
  <si>
    <t>305P11140502</t>
  </si>
  <si>
    <t>305P31340205</t>
  </si>
  <si>
    <t>305P31340203</t>
  </si>
  <si>
    <t>305P31340206</t>
  </si>
  <si>
    <t>305P11140501</t>
  </si>
  <si>
    <t>305P21440403</t>
  </si>
  <si>
    <t>305P11140504</t>
  </si>
  <si>
    <t>305P11140203</t>
  </si>
  <si>
    <t>305P21440401</t>
  </si>
  <si>
    <t>305P31540204</t>
  </si>
  <si>
    <t>305P31440302</t>
  </si>
  <si>
    <t>305P31540207</t>
  </si>
  <si>
    <t>305P11440302</t>
  </si>
  <si>
    <t>305P31440301</t>
  </si>
  <si>
    <t>305P31440304</t>
  </si>
  <si>
    <t>305P21140304</t>
  </si>
  <si>
    <t>305P21140102</t>
  </si>
  <si>
    <t>305P21140303</t>
  </si>
  <si>
    <t>305P11440304</t>
  </si>
  <si>
    <t>305P11440403</t>
  </si>
  <si>
    <t>305P21140302</t>
  </si>
  <si>
    <t>305P11140404</t>
  </si>
  <si>
    <t>305P11340503</t>
  </si>
  <si>
    <t>305P31240302</t>
  </si>
  <si>
    <t>305P21140603</t>
  </si>
  <si>
    <t>305P21340106</t>
  </si>
  <si>
    <t>305P31540205</t>
  </si>
  <si>
    <t>305P11240201</t>
  </si>
  <si>
    <t>305P11340302</t>
  </si>
  <si>
    <t>305P11440704</t>
  </si>
  <si>
    <t>305P31440203</t>
  </si>
  <si>
    <t>305P31540503</t>
  </si>
  <si>
    <t>305P21140103</t>
  </si>
  <si>
    <t>305P31240304</t>
  </si>
  <si>
    <t>305P21140204</t>
  </si>
  <si>
    <t>305P21140604</t>
  </si>
  <si>
    <t>305P11440103</t>
  </si>
  <si>
    <t>305P31240104</t>
  </si>
  <si>
    <t>305P11440504</t>
  </si>
  <si>
    <t>305P21340102</t>
  </si>
  <si>
    <t>305P21340104</t>
  </si>
  <si>
    <t>305P11440101</t>
  </si>
  <si>
    <t>305P11440301</t>
  </si>
  <si>
    <t>305P21340501</t>
  </si>
  <si>
    <t>305P21140402</t>
  </si>
  <si>
    <t>305P21340602</t>
  </si>
  <si>
    <t>305P11440104</t>
  </si>
  <si>
    <t>305P21340303</t>
  </si>
  <si>
    <t>305P21340401</t>
  </si>
  <si>
    <t>305P31440105</t>
  </si>
  <si>
    <t>305P31240103</t>
  </si>
  <si>
    <t>305P21340301</t>
  </si>
  <si>
    <t>305P11340105</t>
  </si>
  <si>
    <t>305P11440603</t>
  </si>
  <si>
    <t>305P11440202</t>
  </si>
  <si>
    <t>305P21240303</t>
  </si>
  <si>
    <t>305P31440106</t>
  </si>
  <si>
    <t>305P31240101</t>
  </si>
  <si>
    <t>305P11440503</t>
  </si>
  <si>
    <t>305P11440401</t>
  </si>
  <si>
    <t>305P21340603</t>
  </si>
  <si>
    <t>305P21340604</t>
  </si>
  <si>
    <t>305P31340102</t>
  </si>
  <si>
    <t>305P11240102</t>
  </si>
  <si>
    <t>305P11440601</t>
  </si>
  <si>
    <t>305P11340203</t>
  </si>
  <si>
    <t>305P31540101</t>
  </si>
  <si>
    <t>305P11440204</t>
  </si>
  <si>
    <t>305P11440602</t>
  </si>
  <si>
    <t>305P11240403</t>
  </si>
  <si>
    <t>305P11440702</t>
  </si>
  <si>
    <t>305P11340603</t>
  </si>
  <si>
    <t>305P11240104</t>
  </si>
  <si>
    <t>305P21340304</t>
  </si>
  <si>
    <t>305P21340502</t>
  </si>
  <si>
    <t>305P31340502</t>
  </si>
  <si>
    <t>305P21340404</t>
  </si>
  <si>
    <t>305P21340203</t>
  </si>
  <si>
    <t>305P11340602</t>
  </si>
  <si>
    <t>305P11140401</t>
  </si>
  <si>
    <t>305P21140503</t>
  </si>
  <si>
    <t>305P31240203</t>
  </si>
  <si>
    <t>305P21340201</t>
  </si>
  <si>
    <t>305P31540206</t>
  </si>
  <si>
    <t>305P11440703</t>
  </si>
  <si>
    <t>305P11440203</t>
  </si>
  <si>
    <t>305P11240302</t>
  </si>
  <si>
    <t>305P31440103</t>
  </si>
  <si>
    <t>305P11340402</t>
  </si>
  <si>
    <t>305P21340302</t>
  </si>
  <si>
    <t>305P11340202</t>
  </si>
  <si>
    <t>305P31340304</t>
  </si>
  <si>
    <t>305P21140702</t>
  </si>
  <si>
    <t>305P11340403</t>
  </si>
  <si>
    <t>305P31440401</t>
  </si>
  <si>
    <t>305P11340401</t>
  </si>
  <si>
    <t>305P11240203</t>
  </si>
  <si>
    <t>305P21340105</t>
  </si>
  <si>
    <t>305P31140107</t>
  </si>
  <si>
    <t>305P31540501</t>
  </si>
  <si>
    <t>305P11240204</t>
  </si>
  <si>
    <t>305P21140201</t>
  </si>
  <si>
    <t>305P31540102</t>
  </si>
  <si>
    <t>305P21140502</t>
  </si>
  <si>
    <t>305P31340302</t>
  </si>
  <si>
    <t>305P11440102</t>
  </si>
  <si>
    <t>305P21340403</t>
  </si>
  <si>
    <t>305P11340502</t>
  </si>
  <si>
    <t>305P11340504</t>
  </si>
  <si>
    <t>305P11240303</t>
  </si>
  <si>
    <t>305P11240401</t>
  </si>
  <si>
    <t>305P11340103</t>
  </si>
  <si>
    <t>305P21240401</t>
  </si>
  <si>
    <t>305P21140401</t>
  </si>
  <si>
    <t>305P21240101</t>
  </si>
  <si>
    <t>305P21240102</t>
  </si>
  <si>
    <t>305P31340401</t>
  </si>
  <si>
    <t>305P31340301</t>
  </si>
  <si>
    <t>305P31440204</t>
  </si>
  <si>
    <t>305P21340202</t>
  </si>
  <si>
    <t>305P31340503</t>
  </si>
  <si>
    <t>305P31240201</t>
  </si>
  <si>
    <t>305P11240602</t>
  </si>
  <si>
    <t>305P31540302</t>
  </si>
  <si>
    <t>305P31240205</t>
  </si>
  <si>
    <t>305P31440202</t>
  </si>
  <si>
    <t>305P31240102</t>
  </si>
  <si>
    <t>305P31140106</t>
  </si>
  <si>
    <t>305P11340102</t>
  </si>
  <si>
    <t>305P31440101</t>
  </si>
  <si>
    <t>305P21240202</t>
  </si>
  <si>
    <t>305P31440102</t>
  </si>
  <si>
    <t>305P11240501</t>
  </si>
  <si>
    <t>305P21240104</t>
  </si>
  <si>
    <t>305P21440201</t>
  </si>
  <si>
    <t>305P21240302</t>
  </si>
  <si>
    <t>305P31240202</t>
  </si>
  <si>
    <t>305P11240103</t>
  </si>
  <si>
    <t>305P11340104</t>
  </si>
  <si>
    <t>305P11340303</t>
  </si>
  <si>
    <t>305P31340501</t>
  </si>
  <si>
    <t>305P31440201</t>
  </si>
  <si>
    <t>305P11440501</t>
  </si>
  <si>
    <t>305P31540402</t>
  </si>
  <si>
    <t>305P11240502</t>
  </si>
  <si>
    <t>305P31440404</t>
  </si>
  <si>
    <t>305P31340403</t>
  </si>
  <si>
    <t>305P31440402</t>
  </si>
  <si>
    <t>305P21240201</t>
  </si>
  <si>
    <t>305P11240402</t>
  </si>
  <si>
    <t>305P31240301</t>
  </si>
  <si>
    <t>305P31340402</t>
  </si>
  <si>
    <t>305P11240504</t>
  </si>
  <si>
    <t>305P21440402</t>
  </si>
  <si>
    <t>305P31540401</t>
  </si>
  <si>
    <t>305P31240402</t>
  </si>
  <si>
    <t>305P21140701</t>
  </si>
  <si>
    <t>305P11140205</t>
  </si>
  <si>
    <t>305P31140105</t>
  </si>
  <si>
    <t>305P31340103</t>
  </si>
  <si>
    <t>305P11240301</t>
  </si>
  <si>
    <t>305P11240601</t>
  </si>
  <si>
    <t>305P21440203</t>
  </si>
  <si>
    <t>305P31540301</t>
  </si>
  <si>
    <t>305P21140403</t>
  </si>
  <si>
    <t>305P11440404</t>
  </si>
  <si>
    <t>305P21240402</t>
  </si>
  <si>
    <t>11KV Gagampalli</t>
  </si>
  <si>
    <t>11KV KADANUTHALA FEEDER</t>
  </si>
  <si>
    <t>11KV Krishnapatnam</t>
  </si>
  <si>
    <t>11KV KATHALURU</t>
  </si>
  <si>
    <t>11KV Bonthivanka</t>
  </si>
  <si>
    <t>11KV TIRUMALA NAYANI KUPPAM</t>
  </si>
  <si>
    <t>11KV P Putta</t>
  </si>
  <si>
    <t>11KV VENGAMVARI PALLI</t>
  </si>
  <si>
    <t>11KV Bandakindapalli</t>
  </si>
  <si>
    <t>11KV KRISHNAPURAM</t>
  </si>
  <si>
    <t>11KV MUSTI KOVELA</t>
  </si>
  <si>
    <t>11 KV Reddypalli</t>
  </si>
  <si>
    <t>11KV Kakularam</t>
  </si>
  <si>
    <t>11KV MSVPALEM</t>
  </si>
  <si>
    <t>11KV Mudipalli (Rural AGL)</t>
  </si>
  <si>
    <t>11KV Ilaganur</t>
  </si>
  <si>
    <t>11KV Cherlokandriga</t>
  </si>
  <si>
    <t>11KV Mamadugu</t>
  </si>
  <si>
    <t>11KV Therani</t>
  </si>
  <si>
    <t>11KV Kommaddi</t>
  </si>
  <si>
    <t>11KV Narikelapalli agl</t>
  </si>
  <si>
    <t>11KV KVB Puram Pathapalem</t>
  </si>
  <si>
    <t>11KV P D Palli</t>
  </si>
  <si>
    <t>11KV T R Palli</t>
  </si>
  <si>
    <t>11KV Chedimala</t>
  </si>
  <si>
    <t>11KV MKK KANDRIGA (Rural AGL)</t>
  </si>
  <si>
    <t>11KV Adavikothur</t>
  </si>
  <si>
    <t>11KV Vendodu</t>
  </si>
  <si>
    <t>11KV DVPALEM</t>
  </si>
  <si>
    <t>11 kV Alasapuram</t>
  </si>
  <si>
    <t>11 KV Gangannapalem</t>
  </si>
  <si>
    <t>11Kv Ramarajupalli</t>
  </si>
  <si>
    <t>11KV Addala Marry</t>
  </si>
  <si>
    <t>11KV Yellatur®</t>
  </si>
  <si>
    <t>11KV B Agaraharam</t>
  </si>
  <si>
    <t>11KV Nagarajakuppam</t>
  </si>
  <si>
    <t>11KV Ramireddy Palli Rurals</t>
  </si>
  <si>
    <t>11KV Ponnavolu Pallamala</t>
  </si>
  <si>
    <t>11KV Pogadu Doruvu Kandriga</t>
  </si>
  <si>
    <t>11KV Palur</t>
  </si>
  <si>
    <t>11KV Yerragunta</t>
  </si>
  <si>
    <t>11KV Paidikalva</t>
  </si>
  <si>
    <t>11KV B reddypalli</t>
  </si>
  <si>
    <t>11KV Kanaparthi</t>
  </si>
  <si>
    <t>11KV Gopalakrishnapuram</t>
  </si>
  <si>
    <t>11KV Y R Palli</t>
  </si>
  <si>
    <t>11KV Kummarapalli</t>
  </si>
  <si>
    <t>11KV Mustipalli</t>
  </si>
  <si>
    <t>11KV Diguvapalli</t>
  </si>
  <si>
    <t>11KV Saramatlapalli</t>
  </si>
  <si>
    <t>11KV Chaganam</t>
  </si>
  <si>
    <t>11KV Parlapalli</t>
  </si>
  <si>
    <t>11KV Adavichrlopalli</t>
  </si>
  <si>
    <t>11KV Dandapalli</t>
  </si>
  <si>
    <t>11KVRallapalli</t>
  </si>
  <si>
    <t>11KV Gollapalli</t>
  </si>
  <si>
    <t>11KV Bellamadugu (JKR Palli)</t>
  </si>
  <si>
    <t>11KV Pachigunta</t>
  </si>
  <si>
    <t>11KV Kurrupalli</t>
  </si>
  <si>
    <t>11KV Bedudhuru</t>
  </si>
  <si>
    <t>11 kV Bathalapuram</t>
  </si>
  <si>
    <t>11KV MUNGAMUR</t>
  </si>
  <si>
    <t>11KV Govindampalli</t>
  </si>
  <si>
    <t>11KV Kothavaripalle</t>
  </si>
  <si>
    <t>11KV Balaganganapalli Kondapalli</t>
  </si>
  <si>
    <t>11KV THUMMACHENUPALLI</t>
  </si>
  <si>
    <t>11KV Nallaballi</t>
  </si>
  <si>
    <t>11KVK N Palli</t>
  </si>
  <si>
    <t>11KV Thurupupalli</t>
  </si>
  <si>
    <t>11KV Anapagunta</t>
  </si>
  <si>
    <t>11KV Tangardona feeder</t>
  </si>
  <si>
    <t>11 KV MUSILIPEDU</t>
  </si>
  <si>
    <t>11KV NAGINENIGUNTA</t>
  </si>
  <si>
    <t>11KV VENDLURUPADU</t>
  </si>
  <si>
    <t>11KV Ananthamadugu</t>
  </si>
  <si>
    <t>11KV ROTARYPURAM AGL</t>
  </si>
  <si>
    <t>11KV Kalepalli</t>
  </si>
  <si>
    <t>11KVMALAYANUR</t>
  </si>
  <si>
    <t>11KV Kurchivedu</t>
  </si>
  <si>
    <t>11KV Ulimella</t>
  </si>
  <si>
    <t>11KV Pottepalem (Narasimhakonda)</t>
  </si>
  <si>
    <t>11KV WATAMBEDU</t>
  </si>
  <si>
    <t>11KV Bheemunipadu</t>
  </si>
  <si>
    <t>11KV P Marry (R)</t>
  </si>
  <si>
    <t>11KVCherlopalli</t>
  </si>
  <si>
    <t>11KV BOMMAYYACHERUVUPALLI NAGIRIPALEM</t>
  </si>
  <si>
    <t>11KV Nare Palli</t>
  </si>
  <si>
    <t>11KV Nandimandlam Rurals</t>
  </si>
  <si>
    <t>11KV Kothavenkatapuram</t>
  </si>
  <si>
    <t>11KV Brhamadevam</t>
  </si>
  <si>
    <t>11KV Madur Town</t>
  </si>
  <si>
    <t>11KV Gorlamudiveedu 11kv Garugupalli(B</t>
  </si>
  <si>
    <t>11KV Thummaluru</t>
  </si>
  <si>
    <t>11KV Aravakothur</t>
  </si>
  <si>
    <t>11KV A V Palle</t>
  </si>
  <si>
    <t>11KV Chavali</t>
  </si>
  <si>
    <t>11 kV Kothapalli</t>
  </si>
  <si>
    <t>11KV MINES EXPRESS</t>
  </si>
  <si>
    <t>11KV Letapalli Tuvva</t>
  </si>
  <si>
    <t>11KV PONNAPUDI AGL</t>
  </si>
  <si>
    <t>11KV R Thumalapalli</t>
  </si>
  <si>
    <t>11KV R Cherlopalli</t>
  </si>
  <si>
    <t>11KV Kalathur</t>
  </si>
  <si>
    <t>11KV P C PYAPILI</t>
  </si>
  <si>
    <t>11KV Kallu palli</t>
  </si>
  <si>
    <t>11KV Goriganoor</t>
  </si>
  <si>
    <t>11KV TANGEDUPALLI</t>
  </si>
  <si>
    <t>11KV VARIKAVIPUDI</t>
  </si>
  <si>
    <t>11KV Yega Agl</t>
  </si>
  <si>
    <t>11KV Vanjiwaka Exp Vanjiwaka Rurals (Bu</t>
  </si>
  <si>
    <t>11 KV West Gogulapalli Gogulapalli</t>
  </si>
  <si>
    <t>11KV M Kothur SSHQ Mangadu</t>
  </si>
  <si>
    <t>11KV Maddimadugu</t>
  </si>
  <si>
    <t>11KV J P GUDUR</t>
  </si>
  <si>
    <t>11KV D PUTTUR</t>
  </si>
  <si>
    <t>11KV KADAPAGUNTA</t>
  </si>
  <si>
    <t>11KV Kambhadahal</t>
  </si>
  <si>
    <t>11KV NERJAM PALLI</t>
  </si>
  <si>
    <t>11KV VPR Kandrika</t>
  </si>
  <si>
    <t>11KV muthukuru</t>
  </si>
  <si>
    <t>11KV Rajukunta</t>
  </si>
  <si>
    <t>11KV KONDAREDDYPALLI</t>
  </si>
  <si>
    <t>11KV Tirunampalli</t>
  </si>
  <si>
    <t>11KV Ramatheertham</t>
  </si>
  <si>
    <t>11KV Kondur</t>
  </si>
  <si>
    <t>11KV BGV KANDRIKA</t>
  </si>
  <si>
    <t>11KV Mamidipudi</t>
  </si>
  <si>
    <t>11KV ALWALA FEEDER</t>
  </si>
  <si>
    <t>11KV MUNGALA DORUVU FEEDER</t>
  </si>
  <si>
    <t>11KV NM KANDRIGA FEEDER</t>
  </si>
  <si>
    <t>11KV Nellapalli Balijipalli</t>
  </si>
  <si>
    <t>11KV Chinnacheppalli</t>
  </si>
  <si>
    <t>11KV ALAVALAPADU</t>
  </si>
  <si>
    <t>11KV Ashok nagar DP Palli</t>
  </si>
  <si>
    <t>11KV Damalacherla</t>
  </si>
  <si>
    <t>11KV M Bandapalle Indl</t>
  </si>
  <si>
    <t>11KV P Dandlur Sirigepalli Rurals</t>
  </si>
  <si>
    <t>11KV CHINNAMANAIAH GARI PALLI</t>
  </si>
  <si>
    <t>11KV Vanganur</t>
  </si>
  <si>
    <t>11KV Sirigepalli</t>
  </si>
  <si>
    <t>11KV Narrawada</t>
  </si>
  <si>
    <t>11KV Avulampalli</t>
  </si>
  <si>
    <t>11KV Gudipalle</t>
  </si>
  <si>
    <t>11KV Gandi</t>
  </si>
  <si>
    <t>11KV MALLEPALLI</t>
  </si>
  <si>
    <t>11KV Reddy Kunta</t>
  </si>
  <si>
    <t>11KV CHABOLU</t>
  </si>
  <si>
    <t>11KV Balijakandiga</t>
  </si>
  <si>
    <t>11KV Chittathur</t>
  </si>
  <si>
    <t>11KV Vempadu</t>
  </si>
  <si>
    <t>11KV Rampathadu</t>
  </si>
  <si>
    <t>11KV Malichedu</t>
  </si>
  <si>
    <t>11KV AKKULUGARIPALLI AGL</t>
  </si>
  <si>
    <t>11KV Vangimalla</t>
  </si>
  <si>
    <t>11KV TALLUR FEEDER</t>
  </si>
  <si>
    <t>11KV Bommaripalli</t>
  </si>
  <si>
    <t>11KV Chintala Juturu</t>
  </si>
  <si>
    <t>11KV Pathakodur</t>
  </si>
  <si>
    <t>11KV Nallaiah Gari Palli</t>
  </si>
  <si>
    <t>11KV G S Varam</t>
  </si>
  <si>
    <t>11KV RACHAVARI PALLI</t>
  </si>
  <si>
    <t>11KV VENUTHANAPALLI KARNAMPALLI-BUNCHED</t>
  </si>
  <si>
    <t>11KV Kadirinaidupalli</t>
  </si>
  <si>
    <t>11KV Balireddigaripalli</t>
  </si>
  <si>
    <t>11 KV KASANUR</t>
  </si>
  <si>
    <t>11KV Katarumadugu</t>
  </si>
  <si>
    <t>11KV TRPURAM TVNRPURAM-BUNCHED</t>
  </si>
  <si>
    <t>11KV SARASAWATHIPETA</t>
  </si>
  <si>
    <t>11 KV VARINI</t>
  </si>
  <si>
    <t>11KV Basapuram (Domestic + Agrl )</t>
  </si>
  <si>
    <t>11KV Diguva Palli</t>
  </si>
  <si>
    <t>11KV DONDLAVAGU</t>
  </si>
  <si>
    <t>11KV Meghanuru</t>
  </si>
  <si>
    <t>11KV Abdulapuram</t>
  </si>
  <si>
    <t>11KV NANDHANOOR PAPIREDDYPALLI-BUNCHED</t>
  </si>
  <si>
    <t>11KV VADLAVANDLA PALLI</t>
  </si>
  <si>
    <t>NORTH AMULURU NORTH MOPUR INDL</t>
  </si>
  <si>
    <t>11KV KALLURU PALLI FEEDER</t>
  </si>
  <si>
    <t>11KV Nakkalapalli</t>
  </si>
  <si>
    <t>11KV Yarlapadu</t>
  </si>
  <si>
    <t>11KV ARURU(AGL)</t>
  </si>
  <si>
    <t>11KV Upparapalli</t>
  </si>
  <si>
    <t>11KV Kolavuru Pasumanda</t>
  </si>
  <si>
    <t>11KV Enugu vari palli</t>
  </si>
  <si>
    <t>11KV Thikkavaram</t>
  </si>
  <si>
    <t>11KV AVT Palli</t>
  </si>
  <si>
    <t>11KV NAGIREDDY PALLI</t>
  </si>
  <si>
    <t>11KV VG Palli</t>
  </si>
  <si>
    <t>11KVSeetharam nagar</t>
  </si>
  <si>
    <t>11KV GANGARAPU PALLI</t>
  </si>
  <si>
    <t>11KV BADALAVARIPALLI NELLUTUVARIPALLI</t>
  </si>
  <si>
    <t>11KV Obulam Palle feeder</t>
  </si>
  <si>
    <t>11KV Chagaleru</t>
  </si>
  <si>
    <t>11KV Gadikota</t>
  </si>
  <si>
    <t>11KV CHAMCHIPURAM E C PALLI-BUNCHED</t>
  </si>
  <si>
    <t>11KV Boyapalli</t>
  </si>
  <si>
    <t>11KV Alur</t>
  </si>
  <si>
    <t>11KV Bommalatapalli</t>
  </si>
  <si>
    <t>11KV MANAMALA FEEDER</t>
  </si>
  <si>
    <t>11KV Viruvuru</t>
  </si>
  <si>
    <t>11KV Munakayapalli</t>
  </si>
  <si>
    <t>11KV Madavamala</t>
  </si>
  <si>
    <t>11KV Sathambakam</t>
  </si>
  <si>
    <t>11KV C R Vemula</t>
  </si>
  <si>
    <t>11KV Apprajugaripalli</t>
  </si>
  <si>
    <t>11KV Halwi Town</t>
  </si>
  <si>
    <t>11 KV Yerrapalli kaganipalli</t>
  </si>
  <si>
    <t>11KV SUNKESULA</t>
  </si>
  <si>
    <t>11KV MALLELAVANDLAPALLI</t>
  </si>
  <si>
    <t>11KV B N THANDA FEEDER</t>
  </si>
  <si>
    <t>11KV Jogipalli</t>
  </si>
  <si>
    <t>11KV Kadiyalapalli</t>
  </si>
  <si>
    <t>11KV Ayyavaripalli</t>
  </si>
  <si>
    <t>11KV G R Palli</t>
  </si>
  <si>
    <t>11KV Ganganapalli</t>
  </si>
  <si>
    <t>11KV L B Puram</t>
  </si>
  <si>
    <t>11KV Bheemavaram</t>
  </si>
  <si>
    <t>11KV GANGAMMA FEEDER</t>
  </si>
  <si>
    <t>11KV AGRAHARAM FEEDER</t>
  </si>
  <si>
    <t>11KVSasanakota</t>
  </si>
  <si>
    <t>11KV Nandimandalam Rural(Thuvva Palli)</t>
  </si>
  <si>
    <t>11KV PERURU (AGL)</t>
  </si>
  <si>
    <t>11 KV Yerragatipalem</t>
  </si>
  <si>
    <t>11KV Rollamadugu</t>
  </si>
  <si>
    <t>11KV CHINNAKUDALA</t>
  </si>
  <si>
    <t>11KV Korrapadu</t>
  </si>
  <si>
    <t>11KV K P PALLI</t>
  </si>
  <si>
    <t>11KV BATTALURU</t>
  </si>
  <si>
    <t>11KVMailarampalli</t>
  </si>
  <si>
    <t>11KV Kerthi palli</t>
  </si>
  <si>
    <t>11KV SRPURAM KJPURAM-BUNCHED</t>
  </si>
  <si>
    <t>11KV KORAVANI PALLI</t>
  </si>
  <si>
    <t>11KV MITTAPALLI</t>
  </si>
  <si>
    <t>11 KV Sanjeevapuram 11 KV 24 Hrs Indl</t>
  </si>
  <si>
    <t>11KV Kalpanayanacheruvu</t>
  </si>
  <si>
    <t>11KV Tholla madugu</t>
  </si>
  <si>
    <t>11KV Kanne palli</t>
  </si>
  <si>
    <t>11KV Rachapalli</t>
  </si>
  <si>
    <t>11KV Soputh Mopur Town Rural</t>
  </si>
  <si>
    <t>11KV Venkatapur</t>
  </si>
  <si>
    <t>11KV W KOTHAPALLI</t>
  </si>
  <si>
    <t>11KV Ontatipalli</t>
  </si>
  <si>
    <t>11KV Sarakallu</t>
  </si>
  <si>
    <t>11KV Podi chenu Damarakuppam</t>
  </si>
  <si>
    <t>11KV Mallivemula</t>
  </si>
  <si>
    <t>11KV Kopperla</t>
  </si>
  <si>
    <t>11KV ATCHUKATLA FEEDER</t>
  </si>
  <si>
    <t>11KV ANKEVANIPALLI</t>
  </si>
  <si>
    <t>11KV Enumuladoddi</t>
  </si>
  <si>
    <t>11KV Krishnam Gari Palli</t>
  </si>
  <si>
    <t>11KVSollapuram</t>
  </si>
  <si>
    <t>11KV Gonabavi</t>
  </si>
  <si>
    <t>11KV Matli</t>
  </si>
  <si>
    <t>11KV Nakkonipalli</t>
  </si>
  <si>
    <t>11KV TADAKALUR</t>
  </si>
  <si>
    <t>11KV Vellanti</t>
  </si>
  <si>
    <t>11KV POTUKANAMMA STONE CURSHER-BUNCHED</t>
  </si>
  <si>
    <t>11KV Aletipadu</t>
  </si>
  <si>
    <t>11KV Tholugangana</t>
  </si>
  <si>
    <t>11KV Thertham</t>
  </si>
  <si>
    <t>11KV R P Mitta</t>
  </si>
  <si>
    <t>11KV Cheelapalli</t>
  </si>
  <si>
    <t>11KV Narvakatipalli</t>
  </si>
  <si>
    <t>11 KV Sibyala</t>
  </si>
  <si>
    <t>11KV Venkatareddypalli</t>
  </si>
  <si>
    <t>11KV Chennampalli</t>
  </si>
  <si>
    <t>11KV Kattur</t>
  </si>
  <si>
    <t>11KV Jillella</t>
  </si>
  <si>
    <t>11KV Jarugumalli</t>
  </si>
  <si>
    <t>11KV K V Palli Town Gangavaram Rurals</t>
  </si>
  <si>
    <t>11KV New Jalawadi</t>
  </si>
  <si>
    <t>11KV B Yaragudi</t>
  </si>
  <si>
    <t>11KV VENKATREDDYGARIPALLI</t>
  </si>
  <si>
    <t>11KV S V Puram</t>
  </si>
  <si>
    <t>11 KV CR PALEM</t>
  </si>
  <si>
    <t>11KV KUDIRI TOTAKATLA FEEDER (Bunched)</t>
  </si>
  <si>
    <t>11KV Beripalli</t>
  </si>
  <si>
    <t>11KV Ramanaidupalli</t>
  </si>
  <si>
    <t>11KV Regatipalli</t>
  </si>
  <si>
    <t>11KV K R Palli</t>
  </si>
  <si>
    <t>EDURU + KATEPALLI (Bunched Feeder)</t>
  </si>
  <si>
    <t>11KV AMBAKAPALLI</t>
  </si>
  <si>
    <t>11KV GUDIPADU</t>
  </si>
  <si>
    <t>11KV Jangalapalli</t>
  </si>
  <si>
    <t>11KV Rukavari Palli</t>
  </si>
  <si>
    <t>11 KV Cheekavolu</t>
  </si>
  <si>
    <t>11KV Thenagallu</t>
  </si>
  <si>
    <t>11KV JANGAMDORUVU</t>
  </si>
  <si>
    <t>11KV NANAPALLI</t>
  </si>
  <si>
    <t>11KV Yerrampalle</t>
  </si>
  <si>
    <t>11KV Venkatareddy Palli</t>
  </si>
  <si>
    <t>11KV KAMMAVARIPALLI</t>
  </si>
  <si>
    <t>11KV GOVINDAPALLI (V)</t>
  </si>
  <si>
    <t>11 Basapuram</t>
  </si>
  <si>
    <t>11KV Machupalli</t>
  </si>
  <si>
    <t>11KV BELUM</t>
  </si>
  <si>
    <t>11KV Indupur, Purini Gogulapalli</t>
  </si>
  <si>
    <t>11KV P Devalapuram</t>
  </si>
  <si>
    <t>11KV Vasudevapuram</t>
  </si>
  <si>
    <t>11KV Taticherla</t>
  </si>
  <si>
    <t>11KV Vaddirala</t>
  </si>
  <si>
    <t>11KV P V G Palli</t>
  </si>
  <si>
    <t>11KV P Kothapalli</t>
  </si>
  <si>
    <t>11KVV Kothakota</t>
  </si>
  <si>
    <t>11KV Kandlopalli</t>
  </si>
  <si>
    <t>11KV Molakalapudi</t>
  </si>
  <si>
    <t>11KV SANGAMESWARA</t>
  </si>
  <si>
    <t>11KV Thimmojapalli</t>
  </si>
  <si>
    <t>11KV Giddaluru</t>
  </si>
  <si>
    <t>11KV Naidu Indulu feeder</t>
  </si>
  <si>
    <t>11KV Petnikota</t>
  </si>
  <si>
    <t>11KV Mamillacheruvu</t>
  </si>
  <si>
    <t>11KV BATLAKANUPURU FEEDER</t>
  </si>
  <si>
    <t>11KV P N Kalva</t>
  </si>
  <si>
    <t>11KV K R Kandriga</t>
  </si>
  <si>
    <t>11KV Janakipuram</t>
  </si>
  <si>
    <t>11KV Ponguru</t>
  </si>
  <si>
    <t>11KV N R peta</t>
  </si>
  <si>
    <t>11KV Valasapalli</t>
  </si>
  <si>
    <t>11KV NANDI PADU FEEDER</t>
  </si>
  <si>
    <t>11KV Kodikonda</t>
  </si>
  <si>
    <t>11KV Makkinavaripalli</t>
  </si>
  <si>
    <t>11KV Dugarajapatnam</t>
  </si>
  <si>
    <t>11KV A Kodur</t>
  </si>
  <si>
    <t>11KV Peravali</t>
  </si>
  <si>
    <t>11KV THIMMASAMUDRAM</t>
  </si>
  <si>
    <t>11KV Jilledubudakala feeder</t>
  </si>
  <si>
    <t>11KV Nelakota</t>
  </si>
  <si>
    <t>11KV Peddiveedu</t>
  </si>
  <si>
    <t>11KV Kothapeta</t>
  </si>
  <si>
    <t>11KV Dayyalakuntapalli</t>
  </si>
  <si>
    <t>11KV Thimmapuram</t>
  </si>
  <si>
    <t>11KV Karchukunta palli</t>
  </si>
  <si>
    <t>11KV Kothapalle</t>
  </si>
  <si>
    <t>11KVBestarapalli (Kundurpi)</t>
  </si>
  <si>
    <t>11KV Kandamur</t>
  </si>
  <si>
    <t>11KV MOTUKULAPALLI</t>
  </si>
  <si>
    <t>11KV Obili</t>
  </si>
  <si>
    <t>11KV Yerragudi</t>
  </si>
  <si>
    <t>11KV Allidinni</t>
  </si>
  <si>
    <t>11KV Hillary garden</t>
  </si>
  <si>
    <t>11KV Chintakunta</t>
  </si>
  <si>
    <t>11KV Polopalli</t>
  </si>
  <si>
    <t>11KV GOPIDINNE</t>
  </si>
  <si>
    <t>11KV Kariganipalli</t>
  </si>
  <si>
    <t>11KV Nelapalli</t>
  </si>
  <si>
    <t>11KV ADENAPALLI</t>
  </si>
  <si>
    <t>11KVVaddepalem</t>
  </si>
  <si>
    <t>11KV Ramanuthala Pall</t>
  </si>
  <si>
    <t>11KV Achiveli</t>
  </si>
  <si>
    <t>11KV SESHANNAGARI PALLI</t>
  </si>
  <si>
    <t>11KV Tangutur</t>
  </si>
  <si>
    <t>11KV Balapuram</t>
  </si>
  <si>
    <t>11KV KAMASAMUDRAM</t>
  </si>
  <si>
    <t>11KV Siddavaram</t>
  </si>
  <si>
    <t>11KV Bommavaram</t>
  </si>
  <si>
    <t>11KV Pallepadu</t>
  </si>
  <si>
    <t>11KV C KANDUKUR</t>
  </si>
  <si>
    <t>11KV Lingalapadu</t>
  </si>
  <si>
    <t>11KV Isvi Rural (Agrl ) feeder</t>
  </si>
  <si>
    <t>11KVMopidi</t>
  </si>
  <si>
    <t>11 KV Karlapudi Exp Karlapudi Rurals(Bu</t>
  </si>
  <si>
    <t>11KV KONDAMPALLI FEEDER</t>
  </si>
  <si>
    <t>11 KV Kammakkapalli</t>
  </si>
  <si>
    <t>11KV C KAMBALUR</t>
  </si>
  <si>
    <t>11KV P VANGALI</t>
  </si>
  <si>
    <t>11KV E Kodipalli</t>
  </si>
  <si>
    <t>11KV TATIMAKULAPALLI</t>
  </si>
  <si>
    <t>11KV B T,Padu</t>
  </si>
  <si>
    <t>11K MAMANDURU</t>
  </si>
  <si>
    <t>11KV Perlapadu</t>
  </si>
  <si>
    <t>11KV GPL RAILWAY STATION</t>
  </si>
  <si>
    <t>11 KV Thalupuru</t>
  </si>
  <si>
    <t>11KV Pathapadu</t>
  </si>
  <si>
    <t>11KV Amadala</t>
  </si>
  <si>
    <t>11KV Akkampeta</t>
  </si>
  <si>
    <t>11KV Bugga</t>
  </si>
  <si>
    <t>11KV Damaragunta</t>
  </si>
  <si>
    <t>11KV Dhappepalli</t>
  </si>
  <si>
    <t>11KV Chabala feeder</t>
  </si>
  <si>
    <t>11KV BUDIDHAGUNTAPALLI</t>
  </si>
  <si>
    <t>11KV Thorrivemula</t>
  </si>
  <si>
    <t>11KV Enugundalapalli</t>
  </si>
  <si>
    <t>11KV G V giri</t>
  </si>
  <si>
    <t>11KV Danamreddigaripalli Veligallu</t>
  </si>
  <si>
    <t>11KV Sheshapuram</t>
  </si>
  <si>
    <t>11KV M Kottala</t>
  </si>
  <si>
    <t>11KV Nindali</t>
  </si>
  <si>
    <t>11KV Mylavaram Rurals K V Palli</t>
  </si>
  <si>
    <t>11KV UTUKUR</t>
  </si>
  <si>
    <t>11KV Bidinamcherla</t>
  </si>
  <si>
    <t>11KV P G V Palli</t>
  </si>
  <si>
    <t>11KV M kaluva</t>
  </si>
  <si>
    <t>11KV NEELAPURAM</t>
  </si>
  <si>
    <t>11KVMANERUVANDLAPALLI</t>
  </si>
  <si>
    <t>11KVRACHAMARRI</t>
  </si>
  <si>
    <t>11KV Mittatmakur</t>
  </si>
  <si>
    <t>11KV RAJUPALEM FEEDER</t>
  </si>
  <si>
    <t>11KV CHINNA BAVI</t>
  </si>
  <si>
    <t>11KV Lakshmireddypally Agraharam-BUNCHED</t>
  </si>
  <si>
    <t>11KV PEDDA PUTHEDU</t>
  </si>
  <si>
    <t>11KV CHINAKRAKA FEEDER</t>
  </si>
  <si>
    <t>11KV Gandipalem</t>
  </si>
  <si>
    <t>11KV Kuppaguttapalli</t>
  </si>
  <si>
    <t>11KV Gonchithanda</t>
  </si>
  <si>
    <t>11KV APPALAPURAM</t>
  </si>
  <si>
    <t>11KV Bhagyanagar</t>
  </si>
  <si>
    <t>11KV Kapuguneri</t>
  </si>
  <si>
    <t>11KV Kalijivedu Eguvakalva</t>
  </si>
  <si>
    <t>11KV Kancharapalem</t>
  </si>
  <si>
    <t>11 KV Netrapalli (B N Halli)</t>
  </si>
  <si>
    <t>11KV Ponnagallu SSHQ</t>
  </si>
  <si>
    <t>11KV Joladarasi</t>
  </si>
  <si>
    <t>11KV BALIJAKANDRIGA T KANDRIGA-BUNCHED</t>
  </si>
  <si>
    <t>11KV M Rachapalli</t>
  </si>
  <si>
    <t>11KV Degapudi</t>
  </si>
  <si>
    <t>11KV PEDDAPAYA</t>
  </si>
  <si>
    <t>11KV Rampalli feeder</t>
  </si>
  <si>
    <t>11KV Talarivetu</t>
  </si>
  <si>
    <t>11KV Kopparthy Rural</t>
  </si>
  <si>
    <t>11KV Cherlopalli</t>
  </si>
  <si>
    <t>11KV Injeedu</t>
  </si>
  <si>
    <t>11KV VELIDONDLA</t>
  </si>
  <si>
    <t>11KV Paleru</t>
  </si>
  <si>
    <t>11KV P R G Palli</t>
  </si>
  <si>
    <t>11KVPennaahobilam (Shaikshanapalli )</t>
  </si>
  <si>
    <t>11KV B Cherlopalli</t>
  </si>
  <si>
    <t>11KV Karuru Agl</t>
  </si>
  <si>
    <t>11KVPullikunta</t>
  </si>
  <si>
    <t>11KVMaddanakunta</t>
  </si>
  <si>
    <t>11 K V E K Palli Rural</t>
  </si>
  <si>
    <t>11KV Bodigudipadu</t>
  </si>
  <si>
    <t>11 KV Kandadu Musiliedu Agl</t>
  </si>
  <si>
    <t>11KV OBULAYAPALLI</t>
  </si>
  <si>
    <t>11KV Akkampalli</t>
  </si>
  <si>
    <t>11 KV P V Palle</t>
  </si>
  <si>
    <t>11KV Malepadu</t>
  </si>
  <si>
    <t>11KV MATTAM</t>
  </si>
  <si>
    <t>11KVKogira</t>
  </si>
  <si>
    <t>11 KV YERRAM REDDY PALLI</t>
  </si>
  <si>
    <t>11KV Julekal</t>
  </si>
  <si>
    <t>11KV Kondlo palli</t>
  </si>
  <si>
    <t>11KV Nalagampalli</t>
  </si>
  <si>
    <t>11KV LPOATNUTHLA</t>
  </si>
  <si>
    <t>11 KV Thikkavaram</t>
  </si>
  <si>
    <t>11KV Gundampadu</t>
  </si>
  <si>
    <t>11KV Lingasamudram</t>
  </si>
  <si>
    <t>11KVKothapalli</t>
  </si>
  <si>
    <t>11KV BATTHALURU</t>
  </si>
  <si>
    <t>11KV GOTLUR</t>
  </si>
  <si>
    <t>11KV V R Kuppam</t>
  </si>
  <si>
    <t>11KV A L Puram</t>
  </si>
  <si>
    <t>11KV Madas palli</t>
  </si>
  <si>
    <t>11KV SUNDUVARIPALLI</t>
  </si>
  <si>
    <t>11KV AGADURU RURAL</t>
  </si>
  <si>
    <t>11KV Narapuram</t>
  </si>
  <si>
    <t>11KV Danduvaripalli</t>
  </si>
  <si>
    <t>11KVEnumuladoddi</t>
  </si>
  <si>
    <t>11KV Moolapalli</t>
  </si>
  <si>
    <t>11KV BKV Palli</t>
  </si>
  <si>
    <t>11KVJakkaavadiki</t>
  </si>
  <si>
    <t>11KV S K Peta</t>
  </si>
  <si>
    <t>11KV ALIREDDYPALLI</t>
  </si>
  <si>
    <t>11KV REDDY GUNTA FEEDER</t>
  </si>
  <si>
    <t>11KV Narayananellore</t>
  </si>
  <si>
    <t>11KV Kalikiripalli</t>
  </si>
  <si>
    <t>11KV EDIGAPALLI</t>
  </si>
  <si>
    <t>11KV Nandyalam Palli</t>
  </si>
  <si>
    <t>11KVGolla</t>
  </si>
  <si>
    <t>11KV Maddhirevula</t>
  </si>
  <si>
    <t>11KVMalyam (Malyam)</t>
  </si>
  <si>
    <t>11KV Ralla Anantapuram</t>
  </si>
  <si>
    <t>11KV Bommasamudram</t>
  </si>
  <si>
    <t>11KV T G Palli</t>
  </si>
  <si>
    <t>11KV VVPALEM TIRUMALAPUDI (Bunched)</t>
  </si>
  <si>
    <t>11KV SADHASIVAPURAM</t>
  </si>
  <si>
    <t>11KVMulakaledu</t>
  </si>
  <si>
    <t>11KV MUDRAPALLI</t>
  </si>
  <si>
    <t>11KV PeddaPendekal feeder</t>
  </si>
  <si>
    <t>11KV Agl</t>
  </si>
  <si>
    <t>11KV Payasampalli RURALS</t>
  </si>
  <si>
    <t>11KVGarudachedu</t>
  </si>
  <si>
    <t>11KV Kambalaparthy</t>
  </si>
  <si>
    <t>11KV G N Palli</t>
  </si>
  <si>
    <t>11KV D K PALLI</t>
  </si>
  <si>
    <t>11KV MM VILASAM</t>
  </si>
  <si>
    <t>11 KV BHRAMANPATTU PANAKAM</t>
  </si>
  <si>
    <t>11KV Vinduru</t>
  </si>
  <si>
    <t>11KV Mulapalli N K RAO PETA</t>
  </si>
  <si>
    <t>1KV Salakamcheruvu</t>
  </si>
  <si>
    <t>11KV Nayanipalli</t>
  </si>
  <si>
    <t>11KV I G Palli</t>
  </si>
  <si>
    <t>11KV BHUMAYAPALLI</t>
  </si>
  <si>
    <t>11 KV Dasampalli</t>
  </si>
  <si>
    <t>11KV DAKSHINAPALLI</t>
  </si>
  <si>
    <t>11 KV Yerragunta</t>
  </si>
  <si>
    <t>11KV NSPURAM GMPURAM-BUNCHED</t>
  </si>
  <si>
    <t>11KV Mothukur</t>
  </si>
  <si>
    <t>11KV Gulyam</t>
  </si>
  <si>
    <t>11KV Ethodu</t>
  </si>
  <si>
    <t>11KV VEJJUPALLI</t>
  </si>
  <si>
    <t>11KV Thudicherla</t>
  </si>
  <si>
    <t>11KV KRISTAPADU</t>
  </si>
  <si>
    <t>11KV V R Kandriga</t>
  </si>
  <si>
    <t>11KV VAGALLA+LRG PALLI+TOWN</t>
  </si>
  <si>
    <t>11KV KONDUPALLI</t>
  </si>
  <si>
    <t>11KV Mittoor</t>
  </si>
  <si>
    <t>11KV Neelampadu</t>
  </si>
  <si>
    <t>11KV Potlamarri</t>
  </si>
  <si>
    <t>11KV MADANANTHAPURAM</t>
  </si>
  <si>
    <t>11KV Kasthurivaripalli</t>
  </si>
  <si>
    <t>11KV Dasarlapalli</t>
  </si>
  <si>
    <t>11KV Lingadhal</t>
  </si>
  <si>
    <t>11 KV Polamada Agl</t>
  </si>
  <si>
    <t>11KV Kobaka</t>
  </si>
  <si>
    <t>11KV ALLIKESAM</t>
  </si>
  <si>
    <t>11KV NAGULAVARAM</t>
  </si>
  <si>
    <t>11KV Vidya Nagar</t>
  </si>
  <si>
    <t>11KV Pidur Palem</t>
  </si>
  <si>
    <t>11KV Jangamreddypeta</t>
  </si>
  <si>
    <t>11KV Kothakota</t>
  </si>
  <si>
    <t>11 KV Manirevu</t>
  </si>
  <si>
    <t>11KV Pulakunta</t>
  </si>
  <si>
    <t>11KV Vennapusapalli</t>
  </si>
  <si>
    <t>11KV Jayapuram</t>
  </si>
  <si>
    <t>11KV Ranganayanapalli</t>
  </si>
  <si>
    <t>11KV Vasapuram</t>
  </si>
  <si>
    <t>11KV Harthakaveri</t>
  </si>
  <si>
    <t>11KV G C Palli</t>
  </si>
  <si>
    <t>11KV SETTIVARIPALLI</t>
  </si>
  <si>
    <t>11KVAddamargam</t>
  </si>
  <si>
    <t>11KV M G PALLI</t>
  </si>
  <si>
    <t>11KV C Komerla</t>
  </si>
  <si>
    <t>11KV Thiruvatyam feeder</t>
  </si>
  <si>
    <t>11KV Nagiri</t>
  </si>
  <si>
    <t>11KV Bhopparajupalli</t>
  </si>
  <si>
    <t>11KV Dasaragunta Feeder</t>
  </si>
  <si>
    <t>11KVBangarupalyam</t>
  </si>
  <si>
    <t>11KV Abbaram</t>
  </si>
  <si>
    <t>11KV Ganganer</t>
  </si>
  <si>
    <t>11KV Ramlingayapalli feeder</t>
  </si>
  <si>
    <t>11 KV PIDURU</t>
  </si>
  <si>
    <t>11KV Bojjaya Palli</t>
  </si>
  <si>
    <t>11 KV Marrimakulapalli</t>
  </si>
  <si>
    <t>11 KV GALAGALA</t>
  </si>
  <si>
    <t>11KV Nossam</t>
  </si>
  <si>
    <t>11KV Botlacheruvu</t>
  </si>
  <si>
    <t>11KV B K G Palli</t>
  </si>
  <si>
    <t>11KV Chinthalacheruvu</t>
  </si>
  <si>
    <t>11KV K P THONDA</t>
  </si>
  <si>
    <t>11KV Nandanam</t>
  </si>
  <si>
    <t>11KV Revanur</t>
  </si>
  <si>
    <t>11KV G V Palli Rurals</t>
  </si>
  <si>
    <t>11KV JWALAPURAM</t>
  </si>
  <si>
    <t>11KV Balapalli</t>
  </si>
  <si>
    <t>11 KV Nawabpeta</t>
  </si>
  <si>
    <t>11KVChinnampalli</t>
  </si>
  <si>
    <t>11KV Vantareddypalli</t>
  </si>
  <si>
    <t>11KV Mavillapadu</t>
  </si>
  <si>
    <t>11KV Thalla Palli Rurals</t>
  </si>
  <si>
    <t>11KV HARIVARAM</t>
  </si>
  <si>
    <t>11KV Anjimedu</t>
  </si>
  <si>
    <t>11KV VELLAMPALLI FEEDER</t>
  </si>
  <si>
    <t>11KV Ravulacheruvu</t>
  </si>
  <si>
    <t>11KV Kattavaripalli</t>
  </si>
  <si>
    <t>11KV Vandurgapuram</t>
  </si>
  <si>
    <t>11KV Goduguchinta</t>
  </si>
  <si>
    <t>11KV Undabanda</t>
  </si>
  <si>
    <t>11KV Kurnuthala</t>
  </si>
  <si>
    <t>11KV Yerravanka palli</t>
  </si>
  <si>
    <t>11KV Kalamalla</t>
  </si>
  <si>
    <t>11KV VENKATRAM PALLI</t>
  </si>
  <si>
    <t>11 KV Korivipalli 11 KV 24 Hrs WW</t>
  </si>
  <si>
    <t>11 KV LINGAREDDYPALLI</t>
  </si>
  <si>
    <t>11KV Bayareddigaripalli</t>
  </si>
  <si>
    <t>11KV Kurinjalam</t>
  </si>
  <si>
    <t>11KV BATHINIVARIPALLI</t>
  </si>
  <si>
    <t>11KVAmidalagondi</t>
  </si>
  <si>
    <t>11KV GANGAVARAM FEEDER</t>
  </si>
  <si>
    <t>11KV Papireddypalli</t>
  </si>
  <si>
    <t>11KV GADIGAREVULA FEEDER</t>
  </si>
  <si>
    <t>11KV Lakshmapuram</t>
  </si>
  <si>
    <t>11KV B T Palli</t>
  </si>
  <si>
    <t>11KV Elagalamma gunta</t>
  </si>
  <si>
    <t>11KV Depuru B R Palem</t>
  </si>
  <si>
    <t>11KV Peddabayalu</t>
  </si>
  <si>
    <t>11KV Pd Nelathuru</t>
  </si>
  <si>
    <t>11KV Kalugotla</t>
  </si>
  <si>
    <t>11 KV VALIMICHERLOPALLI</t>
  </si>
  <si>
    <t>11KV V G Puram</t>
  </si>
  <si>
    <t>11KV GAJULADINNE FEEDER</t>
  </si>
  <si>
    <t>11KV Chenepaali+Gundevaripalli</t>
  </si>
  <si>
    <t>11KV N M Palli</t>
  </si>
  <si>
    <t>11KV Dandavolu feeder</t>
  </si>
  <si>
    <t>11KV Singanapalli</t>
  </si>
  <si>
    <t>11KV P Yakkaluru</t>
  </si>
  <si>
    <t>11KV NALLAGATLA</t>
  </si>
  <si>
    <t>11KV UTCHLAVARAM</t>
  </si>
  <si>
    <t>11KVMAREMPALLI</t>
  </si>
  <si>
    <t>11KV Diguvapalli feeder</t>
  </si>
  <si>
    <t>11KV Kamalapadu</t>
  </si>
  <si>
    <t>11KV T Kallur</t>
  </si>
  <si>
    <t>11KV Gundlur</t>
  </si>
  <si>
    <t>11KV Upparavandlapalli</t>
  </si>
  <si>
    <t>11 KV THIMMAPURAM</t>
  </si>
  <si>
    <t>11KV Lingampalli</t>
  </si>
  <si>
    <t>11KV Dhodium</t>
  </si>
  <si>
    <t>11 KV M Kothuru</t>
  </si>
  <si>
    <t>11KV JANGAMPALLI</t>
  </si>
  <si>
    <t>11KV Anupalli</t>
  </si>
  <si>
    <t>11KV Thurakavandlapalli feeder</t>
  </si>
  <si>
    <t>11KV Yeruru</t>
  </si>
  <si>
    <t>11 Battuvanipalli</t>
  </si>
  <si>
    <t>11KV santhakovvur</t>
  </si>
  <si>
    <t>11KVMDN Palli</t>
  </si>
  <si>
    <t>11KV C Bathalapalli</t>
  </si>
  <si>
    <t>11KV BURUJUPALLI</t>
  </si>
  <si>
    <t>11KV PERNAPADU TOWN</t>
  </si>
  <si>
    <t>11KV ALLAPALLI</t>
  </si>
  <si>
    <t>11KV Annamayya old</t>
  </si>
  <si>
    <t>11KV Balavenkatapuram (Manirevu)</t>
  </si>
  <si>
    <t>11KV Kuvakolli</t>
  </si>
  <si>
    <t>11KV Pachikapallam TR Puram</t>
  </si>
  <si>
    <t>11 KV MYSURIVARIPALLI</t>
  </si>
  <si>
    <t>11KV Komatikuntla</t>
  </si>
  <si>
    <t>11KV Surabi</t>
  </si>
  <si>
    <t>11KV P S PALLI</t>
  </si>
  <si>
    <t>11KV PASUPULA</t>
  </si>
  <si>
    <t>11KVHARIPURAM</t>
  </si>
  <si>
    <t>11KV Gopavaram</t>
  </si>
  <si>
    <t>11KV Bheemunicheruvu</t>
  </si>
  <si>
    <t>11KV Gulimcherla</t>
  </si>
  <si>
    <t>11KV Singapeta</t>
  </si>
  <si>
    <t>11KV GORANCHERUGU Gopanapalli(Bunched)</t>
  </si>
  <si>
    <t>11KV Bondimodugula</t>
  </si>
  <si>
    <t>11KV Pantapalli</t>
  </si>
  <si>
    <t>11KV Gundla palli</t>
  </si>
  <si>
    <t>11KV Pothukurupalli</t>
  </si>
  <si>
    <t>11 KV Unthakal</t>
  </si>
  <si>
    <t>11KV Kanala (SANJAMALA)</t>
  </si>
  <si>
    <t>11KV Bommai palli feeder</t>
  </si>
  <si>
    <t>11KV Velpicherla</t>
  </si>
  <si>
    <t>11KV Nekanapuram</t>
  </si>
  <si>
    <t>11KV Settiveedu</t>
  </si>
  <si>
    <t>11KVNeelakantapuram</t>
  </si>
  <si>
    <t>11KV Sivampalli</t>
  </si>
  <si>
    <t>11 KV Hadigili</t>
  </si>
  <si>
    <t>11KV N R Puram</t>
  </si>
  <si>
    <t>11KV URUTUR</t>
  </si>
  <si>
    <t>11KV Nusikothala</t>
  </si>
  <si>
    <t>11 KV MUDDINDLAPALLI</t>
  </si>
  <si>
    <t>11KV Churlopalli</t>
  </si>
  <si>
    <t>11KV Malliahpalli</t>
  </si>
  <si>
    <t>11KV GOONIPALLI</t>
  </si>
  <si>
    <t>11KV Ammagaripalli</t>
  </si>
  <si>
    <t>11KV Gherigadhona</t>
  </si>
  <si>
    <t>11 KV Gollapalli</t>
  </si>
  <si>
    <t>11KV V R PALLI</t>
  </si>
  <si>
    <t>11KV Gangapatnam Road</t>
  </si>
  <si>
    <t>11KV OBULAIPALLI AGL</t>
  </si>
  <si>
    <t>11KV Pathagunta Brahmanapalli</t>
  </si>
  <si>
    <t>11KV Pattivandlapalli</t>
  </si>
  <si>
    <t>11KV Somavaram</t>
  </si>
  <si>
    <t>11KV VENADU FEEDER</t>
  </si>
  <si>
    <t>11KV Chikkepalli</t>
  </si>
  <si>
    <t>11KV Bairluty</t>
  </si>
  <si>
    <t>11KV Nandavaram</t>
  </si>
  <si>
    <t>11KV N V Toor</t>
  </si>
  <si>
    <t>11KV GOLLADODDI</t>
  </si>
  <si>
    <t>11KV Manubolu Agl</t>
  </si>
  <si>
    <t>11KV Tharigopula</t>
  </si>
  <si>
    <t>11KV Yellutla - II</t>
  </si>
  <si>
    <t>11KV Gopamambapuram</t>
  </si>
  <si>
    <t>11KV D Uppalapadu Feeder</t>
  </si>
  <si>
    <t>11KV P C MADA</t>
  </si>
  <si>
    <t>11KV NarayanaRaju Podu 11KV A N R Peta</t>
  </si>
  <si>
    <t>11KV Motumarla</t>
  </si>
  <si>
    <t>11KV BANDLAPALLI</t>
  </si>
  <si>
    <t>11KV SAGUTURU</t>
  </si>
  <si>
    <t>11KV Muddalapuram</t>
  </si>
  <si>
    <t>11KV Kovaramguttapalli Rurals</t>
  </si>
  <si>
    <t>11KV Venadu</t>
  </si>
  <si>
    <t>11KV Marella</t>
  </si>
  <si>
    <t>11KV Ontikonda</t>
  </si>
  <si>
    <t>11KV Dora Kottala</t>
  </si>
  <si>
    <t>11KV Kesavakuppam</t>
  </si>
  <si>
    <t>11 KV ANNAGARIPALEM AGL</t>
  </si>
  <si>
    <t>11KV R Yerraguntapalli</t>
  </si>
  <si>
    <t>11KV YADAVAVARI PALLI</t>
  </si>
  <si>
    <t>11KV BTP</t>
  </si>
  <si>
    <t>11KV Garisaluru</t>
  </si>
  <si>
    <t>11KV Narayanapuram</t>
  </si>
  <si>
    <t>11KV CHERUVUPALLI</t>
  </si>
  <si>
    <t>11KV Epiligunta</t>
  </si>
  <si>
    <t>11KV Kodandaramapuram</t>
  </si>
  <si>
    <t>11KV JALALPURAM</t>
  </si>
  <si>
    <t>11KV Himakuntla Rurals Gurijal</t>
  </si>
  <si>
    <t>V N PETA</t>
  </si>
  <si>
    <t>11KV PERAIPALLI</t>
  </si>
  <si>
    <t>11KV Rajapuram</t>
  </si>
  <si>
    <t>11KV P Kandriga</t>
  </si>
  <si>
    <t>11KV Kotapadu</t>
  </si>
  <si>
    <t>11KV Katrayapadu</t>
  </si>
  <si>
    <t>11KV Kothapalli feeder</t>
  </si>
  <si>
    <t>11KV Yadawada</t>
  </si>
  <si>
    <t>11KV Karumanchi</t>
  </si>
  <si>
    <t>11KV ATHIVARAM FEEDER</t>
  </si>
  <si>
    <t>11KV Gudi Palli</t>
  </si>
  <si>
    <t>11KV H Kottala</t>
  </si>
  <si>
    <t>11KV Bavikadapalli</t>
  </si>
  <si>
    <t>11KV IDAMADAKA BAYANAPALLI</t>
  </si>
  <si>
    <t>11KV Chilakaldona</t>
  </si>
  <si>
    <t>11KV Vemulapadu</t>
  </si>
  <si>
    <t>11KV kotitheertham</t>
  </si>
  <si>
    <t>11KV VOOTUPALLI</t>
  </si>
  <si>
    <t>11KV Basinenipalli</t>
  </si>
  <si>
    <t>11KV Eluvendula</t>
  </si>
  <si>
    <t>11KV Nagalaguddam</t>
  </si>
  <si>
    <t>11 KV Rayampalli</t>
  </si>
  <si>
    <t>11KVBenakallu</t>
  </si>
  <si>
    <t>11KV Elakuntla</t>
  </si>
  <si>
    <t>11KV Podaralla</t>
  </si>
  <si>
    <t>11KV Nayanavaripalli</t>
  </si>
  <si>
    <t>11KV Bodupalli</t>
  </si>
  <si>
    <t>11KV R S Palli Mahimaluru</t>
  </si>
  <si>
    <t>11KV THODENDLAPALLI FEEDER</t>
  </si>
  <si>
    <t>11KV Dadamvaripalli</t>
  </si>
  <si>
    <t>11KV M C Kunta</t>
  </si>
  <si>
    <t>11KV Yenamalachintala</t>
  </si>
  <si>
    <t>11KV REKALAKUNTA</t>
  </si>
  <si>
    <t>11KV Nardhanampadu</t>
  </si>
  <si>
    <t>11KV INTIOBAIAH PALLI</t>
  </si>
  <si>
    <t>11KVM Rayapuram</t>
  </si>
  <si>
    <t>11KV Byluppala</t>
  </si>
  <si>
    <t>11KV KADIRI WEST</t>
  </si>
  <si>
    <t>11KV Itlamvaripalli</t>
  </si>
  <si>
    <t>11KV Gandlapalli</t>
  </si>
  <si>
    <t>11KV Gangavaram</t>
  </si>
  <si>
    <t>11KV G CHERUVUPALLI</t>
  </si>
  <si>
    <t>11KV Gaddamvaripalli</t>
  </si>
  <si>
    <t>11KV Kasipuram</t>
  </si>
  <si>
    <t>11KV Yerraguntla Water works</t>
  </si>
  <si>
    <t>11KV 35Yarlampalli</t>
  </si>
  <si>
    <t>11KV Nachukuru feeder</t>
  </si>
  <si>
    <t>11KV Gurujala</t>
  </si>
  <si>
    <t>11KV Jadadevi</t>
  </si>
  <si>
    <t>11KV Kogileru</t>
  </si>
  <si>
    <t>11KV Kadirinenipalli Venkatampeta</t>
  </si>
  <si>
    <t>11KV Karimaddela</t>
  </si>
  <si>
    <t>11KV KAIPA</t>
  </si>
  <si>
    <t>11KV Putlam Palli AGL</t>
  </si>
  <si>
    <t>11KV Mudhivarthy II</t>
  </si>
  <si>
    <t>11KV Kadivedu</t>
  </si>
  <si>
    <t>11KV Machapuram</t>
  </si>
  <si>
    <t>11KV Yellamanda+Nagiri</t>
  </si>
  <si>
    <t>11KV Nuthimadugu</t>
  </si>
  <si>
    <t>11kv N V KANDRIGA VAVILERU</t>
  </si>
  <si>
    <t>11KV JOUKULAPALLI</t>
  </si>
  <si>
    <t>11KV D AGRAHARAM</t>
  </si>
  <si>
    <t>11KV Laxumpalli</t>
  </si>
  <si>
    <t>11KV Konduru</t>
  </si>
  <si>
    <t>11KV DINNEPADU</t>
  </si>
  <si>
    <t>11KV Chokkamadugu</t>
  </si>
  <si>
    <t>11KV Tippanapalli</t>
  </si>
  <si>
    <t>11KV LINGALADINNEPALLI</t>
  </si>
  <si>
    <t>11KV BALAPALA GUTTA</t>
  </si>
  <si>
    <t>11KV Garugupalli</t>
  </si>
  <si>
    <t>11KV Neraducherla</t>
  </si>
  <si>
    <t>11KV Mandlapalli</t>
  </si>
  <si>
    <t>11KV Arekal feeder</t>
  </si>
  <si>
    <t>11KV Kuppalapalli</t>
  </si>
  <si>
    <t>11 KV RUDRAKOTA FEEDER</t>
  </si>
  <si>
    <t>11 KV Nagulaguddam Thanda</t>
  </si>
  <si>
    <t>11KV Palavai</t>
  </si>
  <si>
    <t>11KV BODHANAM (BAT)</t>
  </si>
  <si>
    <t>11KV Peddakottala (OWK)</t>
  </si>
  <si>
    <t>11 KV P K Cheruvu + WW</t>
  </si>
  <si>
    <t>11KV Gnagasanipalli</t>
  </si>
  <si>
    <t>11KV Kunukuntla</t>
  </si>
  <si>
    <t>11KV K G Kunta</t>
  </si>
  <si>
    <t>11 KV Tummagunta Chowkicherla</t>
  </si>
  <si>
    <t>11KV Jain temple</t>
  </si>
  <si>
    <t>11KV Amancherla Mannavarpupadu</t>
  </si>
  <si>
    <t>11KV EXPRESS FEEDER NELATURU AGL</t>
  </si>
  <si>
    <t>11KV B P Rachapalli</t>
  </si>
  <si>
    <t>11KV Isukapalli</t>
  </si>
  <si>
    <t>11KV VELIKALLU MADHAVAYAPALEM</t>
  </si>
  <si>
    <t>11KV Nidanawada</t>
  </si>
  <si>
    <t>11KV Pallipadu Kethigunta</t>
  </si>
  <si>
    <t>11KV Mudigedu</t>
  </si>
  <si>
    <t>11KV C K Palli rurals</t>
  </si>
  <si>
    <t>11KV D Vanipenta</t>
  </si>
  <si>
    <t>11KV Kuravapalli + Thimmapuram</t>
  </si>
  <si>
    <t>11KV Gurukula patasala</t>
  </si>
  <si>
    <t>11KV Gotlapalem</t>
  </si>
  <si>
    <t>11KV M THUMMALA PALLI</t>
  </si>
  <si>
    <t>11KV Uppalpadu</t>
  </si>
  <si>
    <t>11KV C G Project</t>
  </si>
  <si>
    <t>11KV CK Puram SSHQ</t>
  </si>
  <si>
    <t>11KV Duttaluru</t>
  </si>
  <si>
    <t>11KV PAVANA FEEDER</t>
  </si>
  <si>
    <t>11KV DEVARAGUTTA PALLI</t>
  </si>
  <si>
    <t>11KV ASWANIPURAM</t>
  </si>
  <si>
    <t>11KV Poliki feeder</t>
  </si>
  <si>
    <t>11KV OBIGANIPALLI FEEDER</t>
  </si>
  <si>
    <t>11KV Ankalamma</t>
  </si>
  <si>
    <t>11KV Thummala</t>
  </si>
  <si>
    <t>11KV K S Agraharam Milk Dairy</t>
  </si>
  <si>
    <t>11KV Peddapalli Rurals</t>
  </si>
  <si>
    <t>11KV MAHADEVAPURAM</t>
  </si>
  <si>
    <t>11KV KRISHNAMPALLI 1 2</t>
  </si>
  <si>
    <t>11KV Akulavaripalle</t>
  </si>
  <si>
    <t>11KV N R K Palli</t>
  </si>
  <si>
    <t>11KV Jangampalli+Kondakindapalli</t>
  </si>
  <si>
    <t>11KV KOTHANALAPADU FEEDER</t>
  </si>
  <si>
    <t>11KV Balija palli</t>
  </si>
  <si>
    <t>11KV PANDULAKONA</t>
  </si>
  <si>
    <t>11KV Oochuru</t>
  </si>
  <si>
    <t>11KV Dornakambala</t>
  </si>
  <si>
    <t>11KV K Ramapuram</t>
  </si>
  <si>
    <t>11KV VENKATA PURAM</t>
  </si>
  <si>
    <t>11KV Krishnam Reddy Palli</t>
  </si>
  <si>
    <t>11KV R S FEEDER</t>
  </si>
  <si>
    <t>11KV Akurthi</t>
  </si>
  <si>
    <t>11KV G M Dinne</t>
  </si>
  <si>
    <t>11KV Reddepalli</t>
  </si>
  <si>
    <t>11KV CHAKALAPALLI FEEDER</t>
  </si>
  <si>
    <t>11KVValasa</t>
  </si>
  <si>
    <t>11KV Tammadapalli</t>
  </si>
  <si>
    <t>11KV R TG palli</t>
  </si>
  <si>
    <t>11KV KESILINGAYAPALLI</t>
  </si>
  <si>
    <t>11KV Marlamadiki</t>
  </si>
  <si>
    <t>11KV Pothudoddi rural</t>
  </si>
  <si>
    <t>11KV Bylupathikonda feeder</t>
  </si>
  <si>
    <t>11KV AUDIREDDYPALLI</t>
  </si>
  <si>
    <t>Gyrampalli Rural</t>
  </si>
  <si>
    <t>11KV Papampalli</t>
  </si>
  <si>
    <t>11KV Doddanageri</t>
  </si>
  <si>
    <t>11KV Vasanthapuram</t>
  </si>
  <si>
    <t>11KV ALPuram</t>
  </si>
  <si>
    <t>11KV Kadivella</t>
  </si>
  <si>
    <t>11KV Madigubba</t>
  </si>
  <si>
    <t>11KV C KAMBALURU</t>
  </si>
  <si>
    <t>11KV Motlapalli</t>
  </si>
  <si>
    <t>11KV Dachuru</t>
  </si>
  <si>
    <t>11KV PalliPadu</t>
  </si>
  <si>
    <t>11KV KATTAKINDAPALLI</t>
  </si>
  <si>
    <t>11KV P M Thanda feeder</t>
  </si>
  <si>
    <t>11KV Bandlapalli 1</t>
  </si>
  <si>
    <t>11 KV Gundiganipalli</t>
  </si>
  <si>
    <t>11KV Gorapadu</t>
  </si>
  <si>
    <t>11KV Nallaballi feeder</t>
  </si>
  <si>
    <t>11KV Devasamudram</t>
  </si>
  <si>
    <t>11KVAnumpalli</t>
  </si>
  <si>
    <t>11KV Palyam Katrimala</t>
  </si>
  <si>
    <t>11KVY Rampuram</t>
  </si>
  <si>
    <t>11KV Yerreballe</t>
  </si>
  <si>
    <t>11KV Kambadhahall</t>
  </si>
  <si>
    <t>11KV Muguladoddi</t>
  </si>
  <si>
    <t>11KV Jellipeta</t>
  </si>
  <si>
    <t>11KV G K Manchi</t>
  </si>
  <si>
    <t>11KV Agraharam</t>
  </si>
  <si>
    <t>11KV Pulibonupalli</t>
  </si>
  <si>
    <t>11KV REDDYPALLI</t>
  </si>
  <si>
    <t>11KV PUNNEPALLI FEEDER</t>
  </si>
  <si>
    <t>11KV Betholy</t>
  </si>
  <si>
    <t>11KV Pinnapuram</t>
  </si>
  <si>
    <t>11KV D KOTTALA FEEDER</t>
  </si>
  <si>
    <t>11KV Mallam Rural</t>
  </si>
  <si>
    <t>11KV Panatoor</t>
  </si>
  <si>
    <t>11KV RC Kuravapalli</t>
  </si>
  <si>
    <t>11KV Yerraballi</t>
  </si>
  <si>
    <t>11KV Jampapuram</t>
  </si>
  <si>
    <t>11KV Bommaganipalli</t>
  </si>
  <si>
    <t>11 KV Kona+Nitturu 24 Hrs</t>
  </si>
  <si>
    <t>11KV Yanagandla</t>
  </si>
  <si>
    <t>11KV D Kondapuram</t>
  </si>
  <si>
    <t>11KV KOKKANTI</t>
  </si>
  <si>
    <t>11KV G M Palli</t>
  </si>
  <si>
    <t>11KV Balireddypalem</t>
  </si>
  <si>
    <t>11KV VENKATAPURAM</t>
  </si>
  <si>
    <t>11KV Narsapuram</t>
  </si>
  <si>
    <t>11KV Jajirikal</t>
  </si>
  <si>
    <t>11KV Velavali</t>
  </si>
  <si>
    <t>11KV CHERUVUMUNDARAPALLE</t>
  </si>
  <si>
    <t>11KV UPPALAMARTHY GUNAPADU (Bunched)</t>
  </si>
  <si>
    <t>11KV Theluru</t>
  </si>
  <si>
    <t>11 KV Kuravalli</t>
  </si>
  <si>
    <t>11KV Sivapuram</t>
  </si>
  <si>
    <t>11KV PAMALURU</t>
  </si>
  <si>
    <t>11KV Penubarthy + Golagamudi Rural</t>
  </si>
  <si>
    <t>11KV Thamminayunipalli</t>
  </si>
  <si>
    <t>11KV Sivagiri</t>
  </si>
  <si>
    <t>11KV Ankireddypalle</t>
  </si>
  <si>
    <t>11KV Gangaperuru</t>
  </si>
  <si>
    <t>11 KV AN Puram 11 KV Kurugunta</t>
  </si>
  <si>
    <t>11KV Kallapari</t>
  </si>
  <si>
    <t>11KV Gangadevipalli</t>
  </si>
  <si>
    <t>11KV Singavaram</t>
  </si>
  <si>
    <t>11KV Gonavaram</t>
  </si>
  <si>
    <t>11KV Gandlapalle</t>
  </si>
  <si>
    <t>11KV JRPALLI</t>
  </si>
  <si>
    <t>11KV Chenchugaripalli</t>
  </si>
  <si>
    <t>11KV PUTTUPALLI</t>
  </si>
  <si>
    <t>11KV Bapuram</t>
  </si>
  <si>
    <t>11KV PAPPANAPALLI</t>
  </si>
  <si>
    <t>11KV P Chennampalli</t>
  </si>
  <si>
    <t>11KV Y Kota</t>
  </si>
  <si>
    <t>11KV Nallapreddy palli</t>
  </si>
  <si>
    <t>11KV Boilakuntla</t>
  </si>
  <si>
    <t>11KV E Kottapalli</t>
  </si>
  <si>
    <t>11KV Tippe palli</t>
  </si>
  <si>
    <t>11KVVenkatareddypalli</t>
  </si>
  <si>
    <t>11KV Rudrampalli</t>
  </si>
  <si>
    <t>11KV TC Agraharam</t>
  </si>
  <si>
    <t>11KV Pachherla</t>
  </si>
  <si>
    <t>11KV Lakshmigardens</t>
  </si>
  <si>
    <t>11KV Boduguvaripalli</t>
  </si>
  <si>
    <t>11KV Gundlakunta</t>
  </si>
  <si>
    <t>11KV MARUTLA I</t>
  </si>
  <si>
    <t>11KV Chillabanda</t>
  </si>
  <si>
    <t>11KVSanthebidanur</t>
  </si>
  <si>
    <t>11KV Singamvaripalli</t>
  </si>
  <si>
    <t>11KV Beedanipalli</t>
  </si>
  <si>
    <t>11KV Nanjjapuram</t>
  </si>
  <si>
    <t>11KV OTIKUNTA (AGL)</t>
  </si>
  <si>
    <t>11KV Veldurthy</t>
  </si>
  <si>
    <t>11KV N N KUNTA FEEDER</t>
  </si>
  <si>
    <t>11 KV Pillapalem Feeder</t>
  </si>
  <si>
    <t>11KV Gonehal</t>
  </si>
  <si>
    <t>11KV Althurthi Town Mogulluru</t>
  </si>
  <si>
    <t>11KV Nerniki</t>
  </si>
  <si>
    <t>11KV DASARIPALLI</t>
  </si>
  <si>
    <t>S KOTHAPALLI</t>
  </si>
  <si>
    <t>11KV Betta konda</t>
  </si>
  <si>
    <t>11KV Pravalam</t>
  </si>
  <si>
    <t>11KV SETTYVARIPALLI</t>
  </si>
  <si>
    <t>11KV Keelakiri feeder</t>
  </si>
  <si>
    <t>11KV N R Palli</t>
  </si>
  <si>
    <t>11KV O B R Kandriga</t>
  </si>
  <si>
    <t>11KV CHOWDARIVARIPALLI</t>
  </si>
  <si>
    <t>11KV C L N Palli</t>
  </si>
  <si>
    <t>11KV T VANKAPALLI</t>
  </si>
  <si>
    <t>11KV Bommavaripalli</t>
  </si>
  <si>
    <t>11 Kv Mallasamudram A Kothakota SS Hq</t>
  </si>
  <si>
    <t>11KV Buchipalli</t>
  </si>
  <si>
    <t>11KV Medapuram</t>
  </si>
  <si>
    <t>11KV Bandarlapalli</t>
  </si>
  <si>
    <t>11 KV Junjurampalli</t>
  </si>
  <si>
    <t>11 KV Bommanahal rurals</t>
  </si>
  <si>
    <t>11KV KAMINENIPALLI</t>
  </si>
  <si>
    <t>11 KV Utukuru Perumallapadu(Bunched)</t>
  </si>
  <si>
    <t>11KV Nindra Rurals</t>
  </si>
  <si>
    <t>11KV Rurals</t>
  </si>
  <si>
    <t>11KV Erladinne</t>
  </si>
  <si>
    <t>11KV Konagaluru</t>
  </si>
  <si>
    <t>11KV Dosaludiki</t>
  </si>
  <si>
    <t>11KV Kallukunta</t>
  </si>
  <si>
    <t>11KV Denepalli</t>
  </si>
  <si>
    <t>11KV C S Puram</t>
  </si>
  <si>
    <t>11KV Alathur Pallamala</t>
  </si>
  <si>
    <t>11KV OBULAPURAM</t>
  </si>
  <si>
    <t>11KV Nagavaram</t>
  </si>
  <si>
    <t>11KV Nagaruru</t>
  </si>
  <si>
    <t>11KV Mandaram</t>
  </si>
  <si>
    <t>11KV Nancherla</t>
  </si>
  <si>
    <t>11KV Rangampalli</t>
  </si>
  <si>
    <t>11KV K Kandulavaripalli</t>
  </si>
  <si>
    <t>11KV Edavulaparthy</t>
  </si>
  <si>
    <t>11KV Simhadripuram Rurals</t>
  </si>
  <si>
    <t>11KV Kurukunda</t>
  </si>
  <si>
    <t>11KV CTRPalli (ALM)AGL</t>
  </si>
  <si>
    <t>11KV Thimamdoddi</t>
  </si>
  <si>
    <t>11KV Konayapalli</t>
  </si>
  <si>
    <t>11KV Nehru Nagar</t>
  </si>
  <si>
    <t>11KV PADAKANDLA</t>
  </si>
  <si>
    <t>11KV MUSALNAYANAPALLI</t>
  </si>
  <si>
    <t>11KV SEELAMVARIPALLI</t>
  </si>
  <si>
    <t>11KV Madugupalli-2</t>
  </si>
  <si>
    <t>11KV GADAMVARIPALLI</t>
  </si>
  <si>
    <t>11 KV Rajavolupadu</t>
  </si>
  <si>
    <t>11KV Bandameedakammapalli</t>
  </si>
  <si>
    <t>11 KV Cherlopalli Town</t>
  </si>
  <si>
    <t>11KV KAKANUR</t>
  </si>
  <si>
    <t>11KV OBULAMPALLY</t>
  </si>
  <si>
    <t>11KV Mudumala</t>
  </si>
  <si>
    <t>11KV Vengampalli</t>
  </si>
  <si>
    <t>11KV P Chinthakuntla</t>
  </si>
  <si>
    <t>11KV Buggalapalli</t>
  </si>
  <si>
    <t>11KV EEDULABAVI</t>
  </si>
  <si>
    <t>11KV Sunnampalli</t>
  </si>
  <si>
    <t>11KV Kancharapalli</t>
  </si>
  <si>
    <t>11KV Nelli patla</t>
  </si>
  <si>
    <t>11KV Rollapadu</t>
  </si>
  <si>
    <t>11 KV ONTILLU</t>
  </si>
  <si>
    <t>11KV Gorukallu</t>
  </si>
  <si>
    <t>11KV C R PALEM</t>
  </si>
  <si>
    <t>11KV DAMPETLA</t>
  </si>
  <si>
    <t>11KV Kalamandalapadu</t>
  </si>
  <si>
    <t>11KV C S PALLI</t>
  </si>
  <si>
    <t>11KV Kantevaripalle</t>
  </si>
  <si>
    <t>11KV KADAMALAKUNTA</t>
  </si>
  <si>
    <t>11KV KALAGALLA FEEDER</t>
  </si>
  <si>
    <t>11KV Boyalapalli</t>
  </si>
  <si>
    <t>11KV KOTA</t>
  </si>
  <si>
    <t>11KV C K DINNE</t>
  </si>
  <si>
    <t>11KV Udipirikonda feeder</t>
  </si>
  <si>
    <t>11 KV T Maddelacherevu</t>
  </si>
  <si>
    <t>11KV BAISUKUPPAM</t>
  </si>
  <si>
    <t>11KV Jakkasanikunla</t>
  </si>
  <si>
    <t>11KV KASIPENTLA</t>
  </si>
  <si>
    <t>11KV Madamanuru</t>
  </si>
  <si>
    <t>11KV MM Lingapuram</t>
  </si>
  <si>
    <t>11KVBASAMPALLI</t>
  </si>
  <si>
    <t>11KV Thuruvagal feeder</t>
  </si>
  <si>
    <t>11KV BACHAPURAM</t>
  </si>
  <si>
    <t>11 KV Bandrevu</t>
  </si>
  <si>
    <t>11KV CHOWTAKUNTAPALLI</t>
  </si>
  <si>
    <t>11 KV N K Doddi</t>
  </si>
  <si>
    <t>11KV Reddivaripalli</t>
  </si>
  <si>
    <t>11KV Annumpalli</t>
  </si>
  <si>
    <t>11KV Kadapanagaiah Palli</t>
  </si>
  <si>
    <t>11KV SURISIDDUPALLI</t>
  </si>
  <si>
    <t>11KV R K Puram</t>
  </si>
  <si>
    <t>11KVWestkodipalli</t>
  </si>
  <si>
    <t>11 KV D RANGAPURAM</t>
  </si>
  <si>
    <t>11KV Ketharajupalli</t>
  </si>
  <si>
    <t>11KV Rachavandlapalli</t>
  </si>
  <si>
    <t>11KV Junuthula</t>
  </si>
  <si>
    <t>11KV TalarivandlaPalli</t>
  </si>
  <si>
    <t>11KV Mangapuram</t>
  </si>
  <si>
    <t>11KV Arlabanda</t>
  </si>
  <si>
    <t>11KV Thettu</t>
  </si>
  <si>
    <t>11KV Prathakota</t>
  </si>
  <si>
    <t>Palamanda Matuku Badi</t>
  </si>
  <si>
    <t>11KV Arogyapuram,</t>
  </si>
  <si>
    <t>11KVNarasambhdi</t>
  </si>
  <si>
    <t>11KV CHINNAPALLI</t>
  </si>
  <si>
    <t>11KV KOTTHUR</t>
  </si>
  <si>
    <t>11KV MEERJAKANPALLI</t>
  </si>
  <si>
    <t>11KV Gulladurthy</t>
  </si>
  <si>
    <t>11KV Lalithagardens</t>
  </si>
  <si>
    <t>11KV YEMPEDU FEEDER</t>
  </si>
  <si>
    <t>11 KV H D N HALLI</t>
  </si>
  <si>
    <t>11KV Nandivargam</t>
  </si>
  <si>
    <t>11KV MUSALIMADUGU</t>
  </si>
  <si>
    <t>11KV Kammarachedu</t>
  </si>
  <si>
    <t>11KV CHAMADALA</t>
  </si>
  <si>
    <t>11KV T Veerapuram</t>
  </si>
  <si>
    <t>11KV OBANAPALLI</t>
  </si>
  <si>
    <t>11KV Ramagiri Vellur</t>
  </si>
  <si>
    <t>11KV Vontimitta Water works</t>
  </si>
  <si>
    <t>11 KV Venkannapalem</t>
  </si>
  <si>
    <t>11KV MIDDEPALLI</t>
  </si>
  <si>
    <t>11KV PENNAHOBILAM 2</t>
  </si>
  <si>
    <t>11KV Utukur(Bhuvanagiripalli)</t>
  </si>
  <si>
    <t>11KV Urukunda</t>
  </si>
  <si>
    <t>11KV Enamalamanda</t>
  </si>
  <si>
    <t>Godlavaripalli C V Palli</t>
  </si>
  <si>
    <t>POTTIPADU</t>
  </si>
  <si>
    <t>11KV Chinnagampalli</t>
  </si>
  <si>
    <t>11KV Ponnampalli</t>
  </si>
  <si>
    <t>11KV V Agraharam</t>
  </si>
  <si>
    <t>11KV MAREDU PALLI FEEDER</t>
  </si>
  <si>
    <t>11KV Erikambattu feeder</t>
  </si>
  <si>
    <t>11KV Malyavantham</t>
  </si>
  <si>
    <t>11KV D K PALLI FEEDER</t>
  </si>
  <si>
    <t>11KV Madinenidoddi</t>
  </si>
  <si>
    <t>11 KV Vavilla Dampur</t>
  </si>
  <si>
    <t>11KVBr Samudram Rurals</t>
  </si>
  <si>
    <t>11KV CHELIKAMPADU FEEDER</t>
  </si>
  <si>
    <t>11KV BILLAIAH GARI PALLI</t>
  </si>
  <si>
    <t>11 KV Chillakondayapalli</t>
  </si>
  <si>
    <t>11KV Sanapa</t>
  </si>
  <si>
    <t>11KV Neeruvoy</t>
  </si>
  <si>
    <t>11KV Durvesi</t>
  </si>
  <si>
    <t>11KV PEDAKANTIVARIPALLE</t>
  </si>
  <si>
    <t>11KV Chintamanipalli</t>
  </si>
  <si>
    <t>11KV E KOTHAPALLI AGL -II</t>
  </si>
  <si>
    <t>11KV Devagiri</t>
  </si>
  <si>
    <t>11KV Basapuram</t>
  </si>
  <si>
    <t>11KV Busireddy palli</t>
  </si>
  <si>
    <t>11KV Gummepalli</t>
  </si>
  <si>
    <t>11 KV Devaravemuru</t>
  </si>
  <si>
    <t>11KV Garalamadugu</t>
  </si>
  <si>
    <t>11KV Kattakindapalle</t>
  </si>
  <si>
    <t>11KV Bodddulapalli</t>
  </si>
  <si>
    <t>11KV Akumalla</t>
  </si>
  <si>
    <t>11KV Amararajupalli</t>
  </si>
  <si>
    <t>11KV Kamalapuram</t>
  </si>
  <si>
    <t>11KV YENUGUMARRI</t>
  </si>
  <si>
    <t>11KV Muchugeri</t>
  </si>
  <si>
    <t>11KV K BOLLAVARAM</t>
  </si>
  <si>
    <t>11KVBramhanapalli</t>
  </si>
  <si>
    <t>11KV D CHERLOPALLI FEEDER</t>
  </si>
  <si>
    <t>11KV Goridindla</t>
  </si>
  <si>
    <t>11KV Ullikallu</t>
  </si>
  <si>
    <t>11KV BUJUNUR</t>
  </si>
  <si>
    <t>11KV Kurivi Kuppam</t>
  </si>
  <si>
    <t>11KV Kallumaddi</t>
  </si>
  <si>
    <t>11KV Yanakandla</t>
  </si>
  <si>
    <t>11KV C VANGALI</t>
  </si>
  <si>
    <t>11KV Yellarthy</t>
  </si>
  <si>
    <t>11KV S Kottur</t>
  </si>
  <si>
    <t>11KV Ernapadu</t>
  </si>
  <si>
    <t>11KV M Kotur</t>
  </si>
  <si>
    <t>11KV ADDAGUTTA</t>
  </si>
  <si>
    <t>11KV DUGGANNAGARI PALLI</t>
  </si>
  <si>
    <t>11KV Mukkamalla</t>
  </si>
  <si>
    <t>11KV EGUVAPALLI</t>
  </si>
  <si>
    <t>11KVM KOTHAPALLI</t>
  </si>
  <si>
    <t>11KV Gownigunta</t>
  </si>
  <si>
    <t>11KV C Dhandluru</t>
  </si>
  <si>
    <t>11KV Balaiahgaripalli</t>
  </si>
  <si>
    <t>11KV Mannarpalle</t>
  </si>
  <si>
    <t>11KV Palledoddi</t>
  </si>
  <si>
    <t>11KV CHINDUKURU FEEDER</t>
  </si>
  <si>
    <t>11KV CHELAMAKUNTLAPALLI</t>
  </si>
  <si>
    <t>11KV Kondalapudi Kommarapudi</t>
  </si>
  <si>
    <t>11KV Paluru</t>
  </si>
  <si>
    <t>11KV Alamur Rurals</t>
  </si>
  <si>
    <t>11KV Kadarampalli</t>
  </si>
  <si>
    <t>11KV SR PURAM FEEDER</t>
  </si>
  <si>
    <t>11KV Alluru</t>
  </si>
  <si>
    <t>11kv machunur</t>
  </si>
  <si>
    <t>11 KV Kasamudram</t>
  </si>
  <si>
    <t>11KV Pullanalapalli</t>
  </si>
  <si>
    <t>11KV Balakrishnapuram</t>
  </si>
  <si>
    <t>11KV APPANAPALLI</t>
  </si>
  <si>
    <t>11KV Kartampadu B Chiruvella</t>
  </si>
  <si>
    <t>11KV CHENIGUNTA</t>
  </si>
  <si>
    <t>11KV Vethalathaduku</t>
  </si>
  <si>
    <t>11KV Nelatalamari</t>
  </si>
  <si>
    <t>11KV P J V palli</t>
  </si>
  <si>
    <t>11KV Chinthalakunta - 2</t>
  </si>
  <si>
    <t>11KV Yellutla +Garikuntapalli</t>
  </si>
  <si>
    <t>11KV Dadithota</t>
  </si>
  <si>
    <t>11KV CM Palli</t>
  </si>
  <si>
    <t>11KV Bhumulagadda</t>
  </si>
  <si>
    <t>11KV Ganthimarri</t>
  </si>
  <si>
    <t>11KV R NAGULAVARAM</t>
  </si>
  <si>
    <t>11KV Katharlapalle</t>
  </si>
  <si>
    <t>11KV L B Nagar</t>
  </si>
  <si>
    <t>11KV Gajulapalli</t>
  </si>
  <si>
    <t>11KV Bayanapalli</t>
  </si>
  <si>
    <t>11KV S Nagulavaram</t>
  </si>
  <si>
    <t>11KV J Rampuram</t>
  </si>
  <si>
    <t>11KV Dargha</t>
  </si>
  <si>
    <t>11KV P Kothuru</t>
  </si>
  <si>
    <t>11KV ASHOK NAGAR</t>
  </si>
  <si>
    <t>11KV Pedda Thanda+payalavaripalli</t>
  </si>
  <si>
    <t>11KV Veperi</t>
  </si>
  <si>
    <t>11KV Vemugodu</t>
  </si>
  <si>
    <t>11KV RAMAPURAM</t>
  </si>
  <si>
    <t>11KV DARPALA MITTA KANDRIGA</t>
  </si>
  <si>
    <t>11KV CHINTAGUNTA</t>
  </si>
  <si>
    <t>11KV Mittapalli + Donnikota Stone Crashe</t>
  </si>
  <si>
    <t>11KV Mekalavaripalle</t>
  </si>
  <si>
    <t>11KV D NELATURU</t>
  </si>
  <si>
    <t>11 KV BALEPALLI</t>
  </si>
  <si>
    <t>11KV Doddimekala</t>
  </si>
  <si>
    <t>11KV Debaguntla</t>
  </si>
  <si>
    <t>11KV Chelikala</t>
  </si>
  <si>
    <t>11KV KOTHAVANGALLU</t>
  </si>
  <si>
    <t>11KV Dhiguvapalli</t>
  </si>
  <si>
    <t>11KV Thopugunta</t>
  </si>
  <si>
    <t>11KV Perimidi</t>
  </si>
  <si>
    <t>11KV MADAPALLI</t>
  </si>
  <si>
    <t>11 KV N R PALLI - II</t>
  </si>
  <si>
    <t>11KV Mudhivarthy I</t>
  </si>
  <si>
    <t>11KV V R Peta</t>
  </si>
  <si>
    <t>11KV Valligatla</t>
  </si>
  <si>
    <t>11KV Thageli</t>
  </si>
  <si>
    <t>11KV Chittapara</t>
  </si>
  <si>
    <t>11KV A M Palli V G Puram</t>
  </si>
  <si>
    <t>11KV Yenumulavaripalli</t>
  </si>
  <si>
    <t>11KV Rallakuppam</t>
  </si>
  <si>
    <t>11KV Krishnadoddi</t>
  </si>
  <si>
    <t>11KV Seethapuram</t>
  </si>
  <si>
    <t>11KV Vendulurupadu</t>
  </si>
  <si>
    <t>11KV Mittapally</t>
  </si>
  <si>
    <t>11KV Pinnepalli</t>
  </si>
  <si>
    <t>11KV Gangadoddi+Kuraparthy Town</t>
  </si>
  <si>
    <t>11KV P Cherlopalli</t>
  </si>
  <si>
    <t>11KV B Pappur</t>
  </si>
  <si>
    <t>11KV Bathalapalli</t>
  </si>
  <si>
    <t>11KV Hussenapuram</t>
  </si>
  <si>
    <t>11KV Pattem vandla palli</t>
  </si>
  <si>
    <t>11KVRamasagaram</t>
  </si>
  <si>
    <t>11KVNidragatta</t>
  </si>
  <si>
    <t>11KV Gurajala Agl</t>
  </si>
  <si>
    <t>11KV Velukur</t>
  </si>
  <si>
    <t>11KV Gaddalamitta</t>
  </si>
  <si>
    <t>Kotha buruju</t>
  </si>
  <si>
    <t>11KV C R Kandriga</t>
  </si>
  <si>
    <t>11KV Havaligi</t>
  </si>
  <si>
    <t>11KV Dakkunuru</t>
  </si>
  <si>
    <t>11KV Ternekal</t>
  </si>
  <si>
    <t>11KV Kandukuru</t>
  </si>
  <si>
    <t>11KV Cherukuvaripalli</t>
  </si>
  <si>
    <t>11KV Tarimela</t>
  </si>
  <si>
    <t>11KV Chinna pudilla</t>
  </si>
  <si>
    <t>11KV Rangarajugutta</t>
  </si>
  <si>
    <t>11KV Pushapagiri</t>
  </si>
  <si>
    <t>11KV Kummaragunta</t>
  </si>
  <si>
    <t>11KV SATHRAM</t>
  </si>
  <si>
    <t>11KV Kanupur AGL</t>
  </si>
  <si>
    <t>11KV GANGAMMA GUTTA</t>
  </si>
  <si>
    <t>11KV GOSANIAPALLI (OLD WW)</t>
  </si>
  <si>
    <t>11KV Nagasamudram</t>
  </si>
  <si>
    <t>11KV Gundugallu</t>
  </si>
  <si>
    <t>11kv E Gottiveedu 11kv D Gottiveddu(Bun</t>
  </si>
  <si>
    <t>11KV S Nagalapuram</t>
  </si>
  <si>
    <t>11KV THUMMALAPETA</t>
  </si>
  <si>
    <t>11KV Mekadona</t>
  </si>
  <si>
    <t>11KV CHAVVARIPALLI</t>
  </si>
  <si>
    <t>11KV MAREMPALLI</t>
  </si>
  <si>
    <t>11KV Kairuppala</t>
  </si>
  <si>
    <t>11KV ANKALAMMA SWAMY</t>
  </si>
  <si>
    <t>11KVSivaram</t>
  </si>
  <si>
    <t>11KV Nidigurthy</t>
  </si>
  <si>
    <t>11KV Chalamangalam</t>
  </si>
  <si>
    <t>11KV Gadehothur feeder</t>
  </si>
  <si>
    <t>11KVKodipalli</t>
  </si>
  <si>
    <t>11KV Hatibelelgal</t>
  </si>
  <si>
    <t>11KV T Sakirevupalli</t>
  </si>
  <si>
    <t>11KV Sanyasi vari palli</t>
  </si>
  <si>
    <t>11KV VENGALATHUR</t>
  </si>
  <si>
    <t>11KVVepulapathy</t>
  </si>
  <si>
    <t>11KV SALLABASAIPALLI</t>
  </si>
  <si>
    <t>11KV Dasarivaripalli</t>
  </si>
  <si>
    <t>11KV Voddupalli</t>
  </si>
  <si>
    <t>11KVDUDDEBANDA</t>
  </si>
  <si>
    <t>11KV Kalyam</t>
  </si>
  <si>
    <t>11KV MUDIREDDYPALLI</t>
  </si>
  <si>
    <t>11KV Irikipenta SS HQ + Erramitta Feeder</t>
  </si>
  <si>
    <t>11KV Yalagiripalle</t>
  </si>
  <si>
    <t>11KV CHENNUR</t>
  </si>
  <si>
    <t>11KV Kuraganipalli</t>
  </si>
  <si>
    <t>11 KV K D Cheruvu Rural</t>
  </si>
  <si>
    <t>11KVSRIRANGARAJAPURAMU</t>
  </si>
  <si>
    <t>11KV Gantavari Palli</t>
  </si>
  <si>
    <t>11KV Narasingapuram</t>
  </si>
  <si>
    <t>11KV Gunthavaripalli</t>
  </si>
  <si>
    <t>11 KV Akuledu</t>
  </si>
  <si>
    <t>11KV GATTUPALLI CHINTHALAPALEM</t>
  </si>
  <si>
    <t>11KV Darjipalli</t>
  </si>
  <si>
    <t>11KV Maddanakunta</t>
  </si>
  <si>
    <t>11KV Billapuram</t>
  </si>
  <si>
    <t>11KV Inugunta Jayampu (Bunched)</t>
  </si>
  <si>
    <t>11KV Samudrampalli Machireddypalli</t>
  </si>
  <si>
    <t>11KV CHILAKALA (AGL)</t>
  </si>
  <si>
    <t>11KV RG PALLI</t>
  </si>
  <si>
    <t>11KV Kammacheruvu</t>
  </si>
  <si>
    <t>11KV Devanur</t>
  </si>
  <si>
    <t>11KV Sogur</t>
  </si>
  <si>
    <t>11KV Suddapalli</t>
  </si>
  <si>
    <t>11KV T K Puram</t>
  </si>
  <si>
    <t>11KV K V Puram</t>
  </si>
  <si>
    <t>11KV I K Peta</t>
  </si>
  <si>
    <t>11KV P Yaleru</t>
  </si>
  <si>
    <t>11KV Ganugapentla</t>
  </si>
  <si>
    <t>11KV Balapanur</t>
  </si>
  <si>
    <t>11KV KK Vadipalli</t>
  </si>
  <si>
    <t>11KV KATHIVARIPALLI</t>
  </si>
  <si>
    <t>11KV Mandapalli</t>
  </si>
  <si>
    <t>11KV Pendluru</t>
  </si>
  <si>
    <t>11KV JAMMULAMMA FEEDER</t>
  </si>
  <si>
    <t>11KV CTR PALLI-2(AGL)</t>
  </si>
  <si>
    <t>11KV Gopalapuram Sivagiri</t>
  </si>
  <si>
    <t>11KV MALLEMPALLI</t>
  </si>
  <si>
    <t>11KV KAMATHAMPALLI</t>
  </si>
  <si>
    <t>11KVSrirangapuram</t>
  </si>
  <si>
    <t>11KV Gollakandriga SS HQ</t>
  </si>
  <si>
    <t>11KV Korrapolur</t>
  </si>
  <si>
    <t>11KV Thotanampalli Devalmpeta SSHQ</t>
  </si>
  <si>
    <t>11KV Uppalur/Agl</t>
  </si>
  <si>
    <t>11KV EDDULAKONDRAYUDU</t>
  </si>
  <si>
    <t>11KV Sivadi</t>
  </si>
  <si>
    <t>11KV CHENNURU (AGL)</t>
  </si>
  <si>
    <t>C K Palli</t>
  </si>
  <si>
    <t>11KV ALLURU (AGL)</t>
  </si>
  <si>
    <t>11KV A K PETA VELURU</t>
  </si>
  <si>
    <t>11KV Pd Hothuru</t>
  </si>
  <si>
    <t>11KV Sarimadugu</t>
  </si>
  <si>
    <t>11KV MADIREPALLI</t>
  </si>
  <si>
    <t>11 KV M K PURAM</t>
  </si>
  <si>
    <t>11KV Peddakduburu Pure Agrl</t>
  </si>
  <si>
    <t>11KV Kallurupalli</t>
  </si>
  <si>
    <t>11KV Pandikona</t>
  </si>
  <si>
    <t>11 KV AVULAPALLI</t>
  </si>
  <si>
    <t>11KV E KOTTLA</t>
  </si>
  <si>
    <t>11KV Bingipalli</t>
  </si>
  <si>
    <t>11KV M A Rajulakandriga</t>
  </si>
  <si>
    <t>11KV Hirojipuram</t>
  </si>
  <si>
    <t>11KV HanumanthRayuni (AGL)</t>
  </si>
  <si>
    <t>11KV Maseedupuram</t>
  </si>
  <si>
    <t>11KV pothugallu</t>
  </si>
  <si>
    <t>11KV Kanuparthy</t>
  </si>
  <si>
    <t>11KV Vengalampalli</t>
  </si>
  <si>
    <t>11KV Vadiampeta</t>
  </si>
  <si>
    <t>11KV P N Palli Mallavaram</t>
  </si>
  <si>
    <t>11KV Thondapadu</t>
  </si>
  <si>
    <t>11KV Kotakonda feeder</t>
  </si>
  <si>
    <t>11KV Ontelagala</t>
  </si>
  <si>
    <t>11KV Sanambattla Paidipalli</t>
  </si>
  <si>
    <t>11KV Kolagatla</t>
  </si>
  <si>
    <t>11 KV Rama Naik Thanda</t>
  </si>
  <si>
    <t>11KV Topudurty feeder</t>
  </si>
  <si>
    <t>11KV Karani feeder</t>
  </si>
  <si>
    <t>11KV Edurapadu</t>
  </si>
  <si>
    <t>11KV Araveedu</t>
  </si>
  <si>
    <t>11KV Pamurupalli</t>
  </si>
  <si>
    <t>11KV Kommanetur Gottikadu</t>
  </si>
  <si>
    <t>11KV GOKAVARAM</t>
  </si>
  <si>
    <t>11KV Gadekal</t>
  </si>
  <si>
    <t>11KV JUTUR AGRICULTURE FEEDER</t>
  </si>
  <si>
    <t>11 KV N O Palle</t>
  </si>
  <si>
    <t>11KV MURARI CHINTHALA</t>
  </si>
  <si>
    <t>11 KV Veligallu+Nayanavaripalle(Bunched)</t>
  </si>
  <si>
    <t>11KV Peddasetty Palle</t>
  </si>
  <si>
    <t>11KV Vemuletikota +11KV Janupuvaripalli</t>
  </si>
  <si>
    <t>11KV Nela kosagi</t>
  </si>
  <si>
    <t>11KV Koruturu</t>
  </si>
  <si>
    <t>11KV Chinnakunta</t>
  </si>
  <si>
    <t>11KV Chintharam Palli Rurals</t>
  </si>
  <si>
    <t>11KVNallur</t>
  </si>
  <si>
    <t>11KV RANGANNAGARIGADDA</t>
  </si>
  <si>
    <t>11KV Gaddamangepalli</t>
  </si>
  <si>
    <t>11KV Vandagal</t>
  </si>
  <si>
    <t>11KV Daivamdinne</t>
  </si>
  <si>
    <t>11KV Thirumaladevarapalli</t>
  </si>
  <si>
    <t>11KV BOGOLU</t>
  </si>
  <si>
    <t>11KV Kristipadu</t>
  </si>
  <si>
    <t>11KVBasavanapalli</t>
  </si>
  <si>
    <t>11KV Alamuru</t>
  </si>
  <si>
    <t>11KV JDPETA RURAL</t>
  </si>
  <si>
    <t>11 KV Muradi</t>
  </si>
  <si>
    <t>11KV Papasamudram</t>
  </si>
  <si>
    <t>11KV Diguva Vagalla</t>
  </si>
  <si>
    <t>11KV Karivena</t>
  </si>
  <si>
    <t>11KV P KAMBALURU</t>
  </si>
  <si>
    <t>11KV Regadagudur</t>
  </si>
  <si>
    <t>11KVB G Halli</t>
  </si>
  <si>
    <t>11 KV Allampadu ThimmaNaiduPalem (Bun</t>
  </si>
  <si>
    <t>Mekalavaripalli N Kalava SS HQ</t>
  </si>
  <si>
    <t>11KV Paradam</t>
  </si>
  <si>
    <t>11KV Kuntimaddi</t>
  </si>
  <si>
    <t>11 KV Cherlopalli Agl</t>
  </si>
  <si>
    <t>11KVRatnagiri</t>
  </si>
  <si>
    <t>11KV Motakam palli</t>
  </si>
  <si>
    <t>11KV Gowaravaram</t>
  </si>
  <si>
    <t>11 KV Vanjiwaka</t>
  </si>
  <si>
    <t>11KV Balarajupalli</t>
  </si>
  <si>
    <t>11KV Sunkulamma feeder</t>
  </si>
  <si>
    <t>11KV Udayamanikyam</t>
  </si>
  <si>
    <t>11KV Dhinnepalli</t>
  </si>
  <si>
    <t>11KV Chinnasomala</t>
  </si>
  <si>
    <t>11KV Kesapuram</t>
  </si>
  <si>
    <t>11KV M Z Palli</t>
  </si>
  <si>
    <t>11KV M K PURAM</t>
  </si>
  <si>
    <t>11KV Bodireddy gari palli+Regallu SS Hq</t>
  </si>
  <si>
    <t>11KV Mittapalem Mangapuram 24hrs</t>
  </si>
  <si>
    <t>11KV MAHASAMUDRAM</t>
  </si>
  <si>
    <t>11KV Raghavampalli</t>
  </si>
  <si>
    <t>11KV Perusomula</t>
  </si>
  <si>
    <t>11KV Alathur</t>
  </si>
  <si>
    <t>11KV Duddi</t>
  </si>
  <si>
    <t>11KV BILLUPADU</t>
  </si>
  <si>
    <t>11KV Marripalli</t>
  </si>
  <si>
    <t>11KV Narpala Rural - I</t>
  </si>
  <si>
    <t>11KV Ramanapalli</t>
  </si>
  <si>
    <t>11KV Apracheruvu</t>
  </si>
  <si>
    <t>11KV M R Palli</t>
  </si>
  <si>
    <t>11 kv jutur</t>
  </si>
  <si>
    <t>11KV Mandyamvaripalli+V V Palli(Bunched)</t>
  </si>
  <si>
    <t>11KV D Kattakindapalli</t>
  </si>
  <si>
    <t>11KV Dasarlapalle</t>
  </si>
  <si>
    <t>11KV Thimmanayanipeta</t>
  </si>
  <si>
    <t>11KV Chengalrayamitta</t>
  </si>
  <si>
    <t>11KV Bodinamgutta</t>
  </si>
  <si>
    <t>11KV KHADARA BADARA</t>
  </si>
  <si>
    <t>11KV P Gunta</t>
  </si>
  <si>
    <t>11KV Gangulapadu</t>
  </si>
  <si>
    <t>11KVVeerapuram</t>
  </si>
  <si>
    <t>11KV Utlapalem</t>
  </si>
  <si>
    <t>11KV Konidedu</t>
  </si>
  <si>
    <t>11KV Rangachedu</t>
  </si>
  <si>
    <t>11KV P S Puram</t>
  </si>
  <si>
    <t>11 KV DHANIYANCHERUVU</t>
  </si>
  <si>
    <t>11KV Thummara kunta</t>
  </si>
  <si>
    <t>11KV Dhanalakshmi</t>
  </si>
  <si>
    <t>11KV RUDRAVARAM</t>
  </si>
  <si>
    <t>11KV Chillmanchenu</t>
  </si>
  <si>
    <t>11KV SUNKULAMMA</t>
  </si>
  <si>
    <t>11KV Matampalli</t>
  </si>
  <si>
    <t>11KV Bandlapalli-II</t>
  </si>
  <si>
    <t>11KV Degapudi rajupalem</t>
  </si>
  <si>
    <t>11KV Anugonda</t>
  </si>
  <si>
    <t>11KV Pudi vilasapuram</t>
  </si>
  <si>
    <t>11 KV Gowrajupalli</t>
  </si>
  <si>
    <t>11KV Etamaripuram</t>
  </si>
  <si>
    <t>11KV Lalmanpalli</t>
  </si>
  <si>
    <t>11KV Talampadu</t>
  </si>
  <si>
    <t>11KV Kunuthur</t>
  </si>
  <si>
    <t>11KV Eachanur</t>
  </si>
  <si>
    <t>11KV CHITTALURU</t>
  </si>
  <si>
    <t>11KV Gani</t>
  </si>
  <si>
    <t>11KV C Bandapally</t>
  </si>
  <si>
    <t>11KV Kagithalpur Rural</t>
  </si>
  <si>
    <t>11KV Jeedipalli</t>
  </si>
  <si>
    <t>11KV Uppanesinapalli</t>
  </si>
  <si>
    <t>11KV R Kothur</t>
  </si>
  <si>
    <t>11KV Suluvai (Ganjahalli)</t>
  </si>
  <si>
    <t>11KV Anjaneyapuram</t>
  </si>
  <si>
    <t>11KV Venkatampalli</t>
  </si>
  <si>
    <t>11KV Thurupu palli+Ediga Palli</t>
  </si>
  <si>
    <t>11KV R R Kunta</t>
  </si>
  <si>
    <t>11KV DEVARAKONA</t>
  </si>
  <si>
    <t>11KV Peersahebpeta</t>
  </si>
  <si>
    <t>11KV Bukkapuram</t>
  </si>
  <si>
    <t>11KV Rachapalem</t>
  </si>
  <si>
    <t>11KV ParamataPalli</t>
  </si>
  <si>
    <t>11KV Poli</t>
  </si>
  <si>
    <t>11KV Yangandla feeder</t>
  </si>
  <si>
    <t>11KV Nallachelamala</t>
  </si>
  <si>
    <t>11KV TANIYELLI FEEDER</t>
  </si>
  <si>
    <t>11KV Kammapalli</t>
  </si>
  <si>
    <t>11KV Burlapalli+Ankireddypalli(Bunched)</t>
  </si>
  <si>
    <t>11KV Madhavaram Rurals</t>
  </si>
  <si>
    <t>11KV Mambedu</t>
  </si>
  <si>
    <t>11KV PATHANALAPADU SANGANAPALLI (Bunch</t>
  </si>
  <si>
    <t>11KV GANGAPPA NAIDU</t>
  </si>
  <si>
    <t>11KV Manikantapuram</t>
  </si>
  <si>
    <t>11KV Buduguntapalli</t>
  </si>
  <si>
    <t>11KV Ramagiri</t>
  </si>
  <si>
    <t>11KV SAMAKOTAVARIPALLI</t>
  </si>
  <si>
    <t>11KV Dhanapuram</t>
  </si>
  <si>
    <t>11KV Ch Yerragudi</t>
  </si>
  <si>
    <t>11KV ANNAVARAM RURAL</t>
  </si>
  <si>
    <t>11KV Bapananthapuram</t>
  </si>
  <si>
    <t>11KV G M Puram</t>
  </si>
  <si>
    <t>11KV Gorantla</t>
  </si>
  <si>
    <t>11KV Mangalam Rural</t>
  </si>
  <si>
    <t>11KV Kulumala</t>
  </si>
  <si>
    <t>11KV Agrl-II</t>
  </si>
  <si>
    <t>11KV Chityala</t>
  </si>
  <si>
    <t>11KV B Reddy Kandriga Allamadugu SSHQ</t>
  </si>
  <si>
    <t>11KV Gopindevarapalli</t>
  </si>
  <si>
    <t>11KV YAPARLAPADU AGL</t>
  </si>
  <si>
    <t>11KV Gundlakonda</t>
  </si>
  <si>
    <t>11KV Bonthi Vanka feeder</t>
  </si>
  <si>
    <t>11KV Sakamvaripalli</t>
  </si>
  <si>
    <t>11KV Nethravathi</t>
  </si>
  <si>
    <t>11KV DEVALAKUPPAM</t>
  </si>
  <si>
    <t>11KV Srinagar</t>
  </si>
  <si>
    <t>11KV Malkatpalli + Cherlopalli</t>
  </si>
  <si>
    <t>11KV SARPARAJAPURAM</t>
  </si>
  <si>
    <t>11KV Puthramaddi</t>
  </si>
  <si>
    <t>11KV Thalamudipi</t>
  </si>
  <si>
    <t>11KV Madapuram</t>
  </si>
  <si>
    <t>11KV Charala</t>
  </si>
  <si>
    <t>11KV Nemakal</t>
  </si>
  <si>
    <t>11KV Jamalaiah Darga Feeder (KND)</t>
  </si>
  <si>
    <t>11KV M K Palli</t>
  </si>
  <si>
    <t>11KVChitnaduku</t>
  </si>
  <si>
    <t>11 KV Kotakadapalle</t>
  </si>
  <si>
    <t>11KV EKARLAPALEM</t>
  </si>
  <si>
    <t>11KV Pasaluru</t>
  </si>
  <si>
    <t>11KV SR Nagar Rural</t>
  </si>
  <si>
    <t>11KV Venkata gari Palli</t>
  </si>
  <si>
    <t>11KV Nagaluty</t>
  </si>
  <si>
    <t>11KV Pullapuram</t>
  </si>
  <si>
    <t>11KV Veerappalli</t>
  </si>
  <si>
    <t>11 KV Chadam</t>
  </si>
  <si>
    <t>11KV Ulchala</t>
  </si>
  <si>
    <t>11KV P Velagathuru</t>
  </si>
  <si>
    <t>11KV Pulakurthi</t>
  </si>
  <si>
    <t>11KV Kodumurthy</t>
  </si>
  <si>
    <t>11KV MRG PALLI</t>
  </si>
  <si>
    <t>11KV Yarramorrampalli</t>
  </si>
  <si>
    <t>11KV Kullur</t>
  </si>
  <si>
    <t>11KV Ragulapadu</t>
  </si>
  <si>
    <t>11KV Aggichenupalli SSHQ</t>
  </si>
  <si>
    <t>11KV Giddalur</t>
  </si>
  <si>
    <t>11KV AVULAIAHGARIPALLI FEEDER(AGL)</t>
  </si>
  <si>
    <t>11KV P KAMBALUR</t>
  </si>
  <si>
    <t>11KV NIMALAKUNTA FEEDER</t>
  </si>
  <si>
    <t>11KV Vinayakapuram</t>
  </si>
  <si>
    <t>11KV vitalam</t>
  </si>
  <si>
    <t>11KV M C KATTA FEEDER</t>
  </si>
  <si>
    <t>11KV Mittakura palli</t>
  </si>
  <si>
    <t>11KV Virupapuram</t>
  </si>
  <si>
    <t>11KV Vempenta</t>
  </si>
  <si>
    <t>11KV KONDAKINDI FEEDER</t>
  </si>
  <si>
    <t>11KV Kayampet</t>
  </si>
  <si>
    <t>11 KV Gunduvaripalli</t>
  </si>
  <si>
    <t>11KV Jangala Palli</t>
  </si>
  <si>
    <t>11KV VEDURURU IDS SCHEEME</t>
  </si>
  <si>
    <t>11KV T Psalavandlapalli</t>
  </si>
  <si>
    <t>11KVYangnisettipalli</t>
  </si>
  <si>
    <t>11KV K BATHALAPLLI</t>
  </si>
  <si>
    <t>11KV Chinnamudium</t>
  </si>
  <si>
    <t>11KV LK Thanda</t>
  </si>
  <si>
    <t>11KV Annareddypalem</t>
  </si>
  <si>
    <t>11kv RAMAKRISHNAPURAM</t>
  </si>
  <si>
    <t>11KV Maramdoddi</t>
  </si>
  <si>
    <t>11KV BHOGINEPALLI FEEDER</t>
  </si>
  <si>
    <t>11KV Ponnathota</t>
  </si>
  <si>
    <t>11KV Town Agrl feeder</t>
  </si>
  <si>
    <t>11KV SALIVENDULA MANU</t>
  </si>
  <si>
    <t>11KV Pyalakurthy</t>
  </si>
  <si>
    <t>11KV Konampalli</t>
  </si>
  <si>
    <t>11KV CHENNARAYUNI PALLI</t>
  </si>
  <si>
    <t>11 KV GORUMANUKONDA FEEDER</t>
  </si>
  <si>
    <t>11KV Kadumur</t>
  </si>
  <si>
    <t>11KV Peddamariveedu</t>
  </si>
  <si>
    <t>11KV Chakrampeta</t>
  </si>
  <si>
    <t>11KV KOTHA PALLI</t>
  </si>
  <si>
    <t>11 KV Byrasamudram</t>
  </si>
  <si>
    <t>11KV Pedda Vanka palli</t>
  </si>
  <si>
    <t>11KV Mandlem</t>
  </si>
  <si>
    <t>11KV Jagannadapuram Rurals</t>
  </si>
  <si>
    <t>11KV Devagudi</t>
  </si>
  <si>
    <t>11KV Palemgadda Routhukunta(Bunched)</t>
  </si>
  <si>
    <t>11KV GAJULAPALLI AGL</t>
  </si>
  <si>
    <t>11KV Nalagampalle</t>
  </si>
  <si>
    <t>11KV Pedarigunta</t>
  </si>
  <si>
    <t>11KV C V R PALLI FEEDER</t>
  </si>
  <si>
    <t>11KV P C K PURAM</t>
  </si>
  <si>
    <t>11KV ALTHURUPADU</t>
  </si>
  <si>
    <t>11KV GOVINDAPALLI (AGL)</t>
  </si>
  <si>
    <t>11 KV Thatimakulapalle</t>
  </si>
  <si>
    <t>11KV Lingapuram</t>
  </si>
  <si>
    <t>11 KV SAIBABA TEMPLE</t>
  </si>
  <si>
    <t>11KV Kannapakunta</t>
  </si>
  <si>
    <t>11KV THIMANNA CHERUVU</t>
  </si>
  <si>
    <t>11KV Varkuru</t>
  </si>
  <si>
    <t>11KV Baskarapuram</t>
  </si>
  <si>
    <t>11KV Usirikayalavaripalli</t>
  </si>
  <si>
    <t>11KV Machireddygaripalle</t>
  </si>
  <si>
    <t>11 KV SYDAPURAM</t>
  </si>
  <si>
    <t>11KV Jalakanur</t>
  </si>
  <si>
    <t>11KVManoor</t>
  </si>
  <si>
    <t>11KV KADIRIVARIPALLI</t>
  </si>
  <si>
    <t>11KV Kulumala Pure Agrl</t>
  </si>
  <si>
    <t>11KV TIMMAREDDYPALLI</t>
  </si>
  <si>
    <t>11KV Verampalli</t>
  </si>
  <si>
    <t>11 KV Bandameedapalle</t>
  </si>
  <si>
    <t>11KV Gadivaripalli</t>
  </si>
  <si>
    <t>11KV Ravuru</t>
  </si>
  <si>
    <t>11KV CHENCHAIAHGARIPALLI</t>
  </si>
  <si>
    <t>11KV Harinagaram</t>
  </si>
  <si>
    <t>11KV A Jangalapalli</t>
  </si>
  <si>
    <t>11KV Venkatagiri</t>
  </si>
  <si>
    <t>11KV N R Palle</t>
  </si>
  <si>
    <t>RAMANUJAPALLI</t>
  </si>
  <si>
    <t>11KV Islampeta Agl Kandalapadu Agl</t>
  </si>
  <si>
    <t>11KV Thangadancha</t>
  </si>
  <si>
    <t>11KV Mantapampalli</t>
  </si>
  <si>
    <t>11KVAldapalli</t>
  </si>
  <si>
    <t>11KV Chandana</t>
  </si>
  <si>
    <t>11 Kv Kurugonda Rural</t>
  </si>
  <si>
    <t>11KV C T R PALLI-1</t>
  </si>
  <si>
    <t>11KV Tarapuram</t>
  </si>
  <si>
    <t>11KV C RAMAPURAM</t>
  </si>
  <si>
    <t>11KV CHINTHALA RAYUDU SWAMY</t>
  </si>
  <si>
    <t>11KV R R Mitta Nennur</t>
  </si>
  <si>
    <t>11 KV RAMAPURAM</t>
  </si>
  <si>
    <t>11KV Gadegudur</t>
  </si>
  <si>
    <t>11KV Kalikirivandlapalli + PV PALLI</t>
  </si>
  <si>
    <t>11KV M Agraharam</t>
  </si>
  <si>
    <t>11KV N Kairawadi</t>
  </si>
  <si>
    <t>11KV Hasanapuram</t>
  </si>
  <si>
    <t>11KV CHERLAKOTTUR</t>
  </si>
  <si>
    <t>11KV KOLLABYLU</t>
  </si>
  <si>
    <t>11KVGollapalli</t>
  </si>
  <si>
    <t>11KV NP Kothapalem Agl</t>
  </si>
  <si>
    <t>11KV R V Palli</t>
  </si>
  <si>
    <t>11KV Jaladurgam Rurals</t>
  </si>
  <si>
    <t>11KV CHENAKAVARIPALLI</t>
  </si>
  <si>
    <t>11KV BHAKRAPURAM</t>
  </si>
  <si>
    <t>11KV Sampathikota</t>
  </si>
  <si>
    <t>11KV Tabjula</t>
  </si>
  <si>
    <t>11KV BACHIPALLI (AGL)</t>
  </si>
  <si>
    <t>11KV Thota Doruvu</t>
  </si>
  <si>
    <t>11KV Medi kurthi</t>
  </si>
  <si>
    <t>11KV SUNKULAGARIPALLI</t>
  </si>
  <si>
    <t>11KV Buran doddi</t>
  </si>
  <si>
    <t>11KV Chetnepalli</t>
  </si>
  <si>
    <t>11KV NALLAPUREDDYPALLI</t>
  </si>
  <si>
    <t>11KV BRAMHANA PALLI</t>
  </si>
  <si>
    <t>11KV Karivemula</t>
  </si>
  <si>
    <t>11KV Yallur</t>
  </si>
  <si>
    <t>11KV Jummal dinne</t>
  </si>
  <si>
    <t>11KV RAYAPPAGARIPALLI</t>
  </si>
  <si>
    <t>11KV Alla palli</t>
  </si>
  <si>
    <t>11KV PUTTAVARIPALLI</t>
  </si>
  <si>
    <t>11KV Ibrahimpeta</t>
  </si>
  <si>
    <t>11KV Maddipi</t>
  </si>
  <si>
    <t>11KV Dadulur</t>
  </si>
  <si>
    <t>11KV B R Kandriga</t>
  </si>
  <si>
    <t>11KV Pedda Bakarapuram</t>
  </si>
  <si>
    <t>11KV Beerangi</t>
  </si>
  <si>
    <t>11KV ALLINAGAR</t>
  </si>
  <si>
    <t>11KV Chinnadasaripalli</t>
  </si>
  <si>
    <t>11KV Uyyalawada</t>
  </si>
  <si>
    <t>11KV Melumai</t>
  </si>
  <si>
    <t>Kantepalli</t>
  </si>
  <si>
    <t>11KV Athur Rurals</t>
  </si>
  <si>
    <t>11KV Thurlapalle</t>
  </si>
  <si>
    <t>11KV MUSLIAHGARIPALLI</t>
  </si>
  <si>
    <t>11KV Pedduru</t>
  </si>
  <si>
    <t>11KV Thuvva</t>
  </si>
  <si>
    <t>11KV Yerrabadu</t>
  </si>
  <si>
    <t>11KV Mavatoor Kaigal</t>
  </si>
  <si>
    <t>11KV Nereduppala</t>
  </si>
  <si>
    <t>11KV KARNAPUDIKI FEEDER</t>
  </si>
  <si>
    <t>11KV Varimukkala</t>
  </si>
  <si>
    <t>11KVBullasamudram</t>
  </si>
  <si>
    <t>11KV Motukuvandlapalli</t>
  </si>
  <si>
    <t>11KV Guvvalakuntla</t>
  </si>
  <si>
    <t>11KV Gunnikuntla</t>
  </si>
  <si>
    <t>11KV KUMMARAPALLE AND KUKKARAJUPALLE</t>
  </si>
  <si>
    <t>11KV Juturu</t>
  </si>
  <si>
    <t>11KV Garimakulapalli</t>
  </si>
  <si>
    <t>11KV K B Palli</t>
  </si>
  <si>
    <t>11 KV S B R Puram</t>
  </si>
  <si>
    <t>11KV Nagalapurm</t>
  </si>
  <si>
    <t>11KVNayanapalli</t>
  </si>
  <si>
    <t>11KV Jettivaripalli</t>
  </si>
  <si>
    <t>T Rachapalle</t>
  </si>
  <si>
    <t>11KV Old Jalawadi</t>
  </si>
  <si>
    <t>11KV METTUPALLI</t>
  </si>
  <si>
    <t>11KV Polamgaripalli</t>
  </si>
  <si>
    <t>11KV Veerampalli</t>
  </si>
  <si>
    <t>11KV Devagudipalli</t>
  </si>
  <si>
    <t>11KV BIDINAM CHERLA</t>
  </si>
  <si>
    <t>11KV LINGAMAIAHSWAMY</t>
  </si>
  <si>
    <t>11KV Gunehalli</t>
  </si>
  <si>
    <t>11KV Mittameedipalli</t>
  </si>
  <si>
    <t>11KV Vepanagandla</t>
  </si>
  <si>
    <t>11KV CKT AGL Feeder</t>
  </si>
  <si>
    <t>11KV Jammipalem</t>
  </si>
  <si>
    <t>11KV Nernipalli</t>
  </si>
  <si>
    <t>11KV NELAVARAM THANDA</t>
  </si>
  <si>
    <t>11KVKurlapalli</t>
  </si>
  <si>
    <t>11KV Thippaladoddi</t>
  </si>
  <si>
    <t>11KV GONEGANDLA PURE AGL FEDER</t>
  </si>
  <si>
    <t>11KV Pulikonda</t>
  </si>
  <si>
    <t>11KV Suddagundlapalli+Kelavathi(Bunched)</t>
  </si>
  <si>
    <t>11KV Utakonda feeder</t>
  </si>
  <si>
    <t>11KV N R Podu</t>
  </si>
  <si>
    <t>11KV NAGASANIPALLI</t>
  </si>
  <si>
    <t>11KV ANNALURU</t>
  </si>
  <si>
    <t>11KV CHINATHALAPETA</t>
  </si>
  <si>
    <t>11 KV Chowdaripalem Budamgunta</t>
  </si>
  <si>
    <t>11KV Govindapalli Agl</t>
  </si>
  <si>
    <t>11KV P Pappur rural</t>
  </si>
  <si>
    <t>11KV Obulampalli</t>
  </si>
  <si>
    <t>11KV Madithadu Rurals</t>
  </si>
  <si>
    <t>11KV Ramagundapuram</t>
  </si>
  <si>
    <t>11 KV Peddamandyam Rurals</t>
  </si>
  <si>
    <t>11KV NELATUR</t>
  </si>
  <si>
    <t>11KV Kuravuru</t>
  </si>
  <si>
    <t>11KV E Mudhu Kuppam</t>
  </si>
  <si>
    <t>11KV P L N Kandriga</t>
  </si>
  <si>
    <t>11KV Gowrinagar</t>
  </si>
  <si>
    <t>11KV Bannur</t>
  </si>
  <si>
    <t>11KV Katnagallu+Kandukuru town(Bunched)</t>
  </si>
  <si>
    <t>11KV L R Peta</t>
  </si>
  <si>
    <t>11KVNampalli</t>
  </si>
  <si>
    <t>11KV Puttapasam Pure Agrl</t>
  </si>
  <si>
    <t>11KV Pampanur</t>
  </si>
  <si>
    <t>11KV Nalakadoddi</t>
  </si>
  <si>
    <t>11KV HANUMAPURAM FEEDER</t>
  </si>
  <si>
    <t>11KV N R Peta Rural</t>
  </si>
  <si>
    <t>1KV H Sodanapplli</t>
  </si>
  <si>
    <t>11KV SETTIPALLE FEEDER</t>
  </si>
  <si>
    <t>11KV E Venkatampalli</t>
  </si>
  <si>
    <t>11 KV Gudipalli</t>
  </si>
  <si>
    <t>11KV Penumada</t>
  </si>
  <si>
    <t>11KV SREENAGARAM</t>
  </si>
  <si>
    <t>11KV Rasool Palli</t>
  </si>
  <si>
    <t>11KV BHUPANAPADU FFEDER</t>
  </si>
  <si>
    <t>11KV KOTHASATRAM AGL BMR EXPRESS</t>
  </si>
  <si>
    <t>11KV Patha Arcod</t>
  </si>
  <si>
    <t>11KV SARASWATHIPALLI</t>
  </si>
  <si>
    <t>11KV M Agaram</t>
  </si>
  <si>
    <t>11KV Cherukucherla</t>
  </si>
  <si>
    <t>11KV SARYAPALLI</t>
  </si>
  <si>
    <t>11KV C Yerraballi</t>
  </si>
  <si>
    <t>11KVP Mallapuram</t>
  </si>
  <si>
    <t>11KVB M Palli</t>
  </si>
  <si>
    <t>11KV Madur</t>
  </si>
  <si>
    <t>11 KV SEETHARAMPURAM FEEDER</t>
  </si>
  <si>
    <t>11KV BHEEMAVARAM FEEDER</t>
  </si>
  <si>
    <t>11KV Ankireddy gari palli</t>
  </si>
  <si>
    <t>11KV Nandipalli</t>
  </si>
  <si>
    <t>11KV P Bodanam</t>
  </si>
  <si>
    <t>11KV Mangalam</t>
  </si>
  <si>
    <t>11KV V V Puram</t>
  </si>
  <si>
    <t>11KV Guttapalli</t>
  </si>
  <si>
    <t>11KV JANDLA</t>
  </si>
  <si>
    <t>11KV J K Palli</t>
  </si>
  <si>
    <t>11KV DURVI</t>
  </si>
  <si>
    <t>11KV Bhogeswaram</t>
  </si>
  <si>
    <t>11KV P D Y KOTHAPETA</t>
  </si>
  <si>
    <t>11KV Devamada</t>
  </si>
  <si>
    <t>11KV somagatta feeder</t>
  </si>
  <si>
    <t>11KV Nnunjarlapalli</t>
  </si>
  <si>
    <t>11KV Pendekal Pure Agrl</t>
  </si>
  <si>
    <t>11KV Katarkonda</t>
  </si>
  <si>
    <t>11KV MUNELLI</t>
  </si>
  <si>
    <t>11KV BOYANAPALLI</t>
  </si>
  <si>
    <t>11KV BYRAVESWARA TEMPLE</t>
  </si>
  <si>
    <t>11KV P Yellam Palli</t>
  </si>
  <si>
    <t>11KV Sanjevapuram</t>
  </si>
  <si>
    <t>11KV Siddareddypalli</t>
  </si>
  <si>
    <t>11KV Yeddulavaripalli</t>
  </si>
  <si>
    <t>11KV Devarabetta</t>
  </si>
  <si>
    <t>11KV T N PALLI</t>
  </si>
  <si>
    <t>11KV Pusulur</t>
  </si>
  <si>
    <t>11 KV Kondagunta SS Hq Vedicherla(Bunc</t>
  </si>
  <si>
    <t>11KV BASANAPALLI</t>
  </si>
  <si>
    <t>11KV Dalavaipalli</t>
  </si>
  <si>
    <t>11KV V K Mala Penumallam</t>
  </si>
  <si>
    <t>11KV Dudyala</t>
  </si>
  <si>
    <t>11KV Bondalawada</t>
  </si>
  <si>
    <t>11KV Narasareddykandriga</t>
  </si>
  <si>
    <t>11KV Kakivoy</t>
  </si>
  <si>
    <t>11 KV Thangedukunta</t>
  </si>
  <si>
    <t>11KV Sivarampeta feeder</t>
  </si>
  <si>
    <t>11KV Pujaganipalli</t>
  </si>
  <si>
    <t>11KV ITUKULAPADU</t>
  </si>
  <si>
    <t>11KV Gogulapalli</t>
  </si>
  <si>
    <t>11KV MADURU</t>
  </si>
  <si>
    <t>11KV K N KOTTALA TOWN RURAL</t>
  </si>
  <si>
    <t>11KV ANNEMMAGARIPALLI</t>
  </si>
  <si>
    <t>11KVGadekal</t>
  </si>
  <si>
    <t>11KV Shakepalli</t>
  </si>
  <si>
    <t>11KV JAYAMPU RURAL PAKAPUDI</t>
  </si>
  <si>
    <t>11KV T L DINNE FEEDER</t>
  </si>
  <si>
    <t>11 KV Pokurupalli</t>
  </si>
  <si>
    <t>11KV YELLASIRI</t>
  </si>
  <si>
    <t>11KV Animala</t>
  </si>
  <si>
    <t>11KV Racherla</t>
  </si>
  <si>
    <t>11KV Chunchuluru P N Palli</t>
  </si>
  <si>
    <t>11KV Chintharajupalli</t>
  </si>
  <si>
    <t>11KV Vatulur</t>
  </si>
  <si>
    <t>11KV Pamudurthy</t>
  </si>
  <si>
    <t>11KV Dyam + Metimanda</t>
  </si>
  <si>
    <t>11 KV Govindhavada</t>
  </si>
  <si>
    <t>11KVThammidepalli</t>
  </si>
  <si>
    <t>11KV Mallela</t>
  </si>
  <si>
    <t>11KV Bojeenetham Feeder</t>
  </si>
  <si>
    <t>11KV Kowlamanipeta</t>
  </si>
  <si>
    <t>11KV Edarapalli</t>
  </si>
  <si>
    <t>11KV PULLAGUMMI</t>
  </si>
  <si>
    <t>11KV YABAI FEEDER</t>
  </si>
  <si>
    <t>11KV Mallyala</t>
  </si>
  <si>
    <t>11KV Eduru</t>
  </si>
  <si>
    <t>11KV Muthyalampalli</t>
  </si>
  <si>
    <t>11 KV K P Doddi</t>
  </si>
  <si>
    <t>11KV Inamadugu Agl</t>
  </si>
  <si>
    <t>11KV Vaddipalli</t>
  </si>
  <si>
    <t>11KV C K Dinne(R)(Mittameeda Palle)</t>
  </si>
  <si>
    <t>11KV Yerramaddivaripalli</t>
  </si>
  <si>
    <t>11KV Kondapeta</t>
  </si>
  <si>
    <t>11 KV Peruru Rural</t>
  </si>
  <si>
    <t>11KV Nadimpalli</t>
  </si>
  <si>
    <t>11KV Nadimidoddi</t>
  </si>
  <si>
    <t>11KV Ontedudinne</t>
  </si>
  <si>
    <t>11KV DAMEGUNTA</t>
  </si>
  <si>
    <t>11KV Akepadu</t>
  </si>
  <si>
    <t>11KV T Sakibanda feeder</t>
  </si>
  <si>
    <t>11KV Agasanur</t>
  </si>
  <si>
    <t>11KV Devapatla Rurals</t>
  </si>
  <si>
    <t>11KV Cheegalabylu</t>
  </si>
  <si>
    <t>Rampalle</t>
  </si>
  <si>
    <t>11KV T Balijapalli</t>
  </si>
  <si>
    <t>11KV TATIPARTI</t>
  </si>
  <si>
    <t>11KV Marrikuntapalli</t>
  </si>
  <si>
    <t>11 KV Loluru</t>
  </si>
  <si>
    <t>11KV Madavaram</t>
  </si>
  <si>
    <t>11KV H Kairawadi Pure Agrl</t>
  </si>
  <si>
    <t>11KV Karidiguddem</t>
  </si>
  <si>
    <t>11KV Madukuru</t>
  </si>
  <si>
    <t>11KV Siddareddigaripalli</t>
  </si>
  <si>
    <t>11KV Muddangeri Pure Agrl</t>
  </si>
  <si>
    <t>11KV JAMMAVARAM</t>
  </si>
  <si>
    <t>11KV Veerabadraswamy Feeder (PTP)</t>
  </si>
  <si>
    <t>11KV KALAVAPALLI</t>
  </si>
  <si>
    <t>11KV Kandukuru Rural</t>
  </si>
  <si>
    <t>11KV Chandramakula palli</t>
  </si>
  <si>
    <t>11KV Mekavaripalli</t>
  </si>
  <si>
    <t>11KV ANUVARIPALLI</t>
  </si>
  <si>
    <t>11KV SHARE KHAN VANKA</t>
  </si>
  <si>
    <t>11KV KOTHUR</t>
  </si>
  <si>
    <t>11KV PARAVOLU FEEDER</t>
  </si>
  <si>
    <t>11KV N S Puram</t>
  </si>
  <si>
    <t>11KV Kottalapalli</t>
  </si>
  <si>
    <t>11KV JN Puram SSHQ Forest</t>
  </si>
  <si>
    <t>11KV GODIGENUR VILLAGE</t>
  </si>
  <si>
    <t>11KV JARRAVARIPALLI</t>
  </si>
  <si>
    <t>11 KV ANKALAMMAGUDURU</t>
  </si>
  <si>
    <t>11KV Balavenkatapuram</t>
  </si>
  <si>
    <t>11KV KUPPAMPALLI FEEDER</t>
  </si>
  <si>
    <t>11KV N Rpalli- I</t>
  </si>
  <si>
    <t>11KV M D Puttur Madibaka</t>
  </si>
  <si>
    <t>11KV CHABOLU FEEDER</t>
  </si>
  <si>
    <t>11KV Gangarajupodu</t>
  </si>
  <si>
    <t>11 KV CHOWDAVARAM</t>
  </si>
  <si>
    <t>11KV Akkarapaka</t>
  </si>
  <si>
    <t>11KV RAMAVARAPPADU+THIMMASAMUDRAM</t>
  </si>
  <si>
    <t>11KV Voddi palli</t>
  </si>
  <si>
    <t>11KV GANUGAPENTA</t>
  </si>
  <si>
    <t>11KV CM Kandriga Pullur</t>
  </si>
  <si>
    <t>11KV P K Palle</t>
  </si>
  <si>
    <t>11KV LM Puram</t>
  </si>
  <si>
    <t>11KV NC Palli + Kukkaloddu</t>
  </si>
  <si>
    <t>11KV Thathuru</t>
  </si>
  <si>
    <t>11 KV Ballavolu</t>
  </si>
  <si>
    <t>11 KV Papepalle + C Gollapalle(Bunched)</t>
  </si>
  <si>
    <t>11KV SR Puram</t>
  </si>
  <si>
    <t>TMN Palli</t>
  </si>
  <si>
    <t>11KV N C KANDRIGA FEEDER</t>
  </si>
  <si>
    <t>11KV THUMMURU</t>
  </si>
  <si>
    <t>11KV Vemapuram</t>
  </si>
  <si>
    <t>11KV Imreddy garipalle</t>
  </si>
  <si>
    <t>11KV THAMBALLAGONDI+SS HQ</t>
  </si>
  <si>
    <t>11KV Venkatarajupalli</t>
  </si>
  <si>
    <t>11KV Muthukur</t>
  </si>
  <si>
    <t>11KV Netteri Padiri</t>
  </si>
  <si>
    <t>11KV Pathapalem Medhawada</t>
  </si>
  <si>
    <t>11KVGowdankunta</t>
  </si>
  <si>
    <t>11KV Chanugondla</t>
  </si>
  <si>
    <t>11KV Malapanagudi</t>
  </si>
  <si>
    <t>11KV BALARAMA REDDY FIELDS</t>
  </si>
  <si>
    <t>11KV Nidigallu</t>
  </si>
  <si>
    <t>11KV ABBIPURAM FEEDER</t>
  </si>
  <si>
    <t>11KV Vengannapalli</t>
  </si>
  <si>
    <t>C U Palli</t>
  </si>
  <si>
    <t>11KV Allugundu</t>
  </si>
  <si>
    <t>11KV Regullapalli</t>
  </si>
  <si>
    <t>11KV MAYALURU</t>
  </si>
  <si>
    <t>11KV NKV PALLI</t>
  </si>
  <si>
    <t>11KV I K Peddypalli</t>
  </si>
  <si>
    <t>11KV I Konda feeder</t>
  </si>
  <si>
    <t>11KV Divitivaripalle</t>
  </si>
  <si>
    <t>11 KV KOMMEMARRI</t>
  </si>
  <si>
    <t>11KV Thimmanapalli</t>
  </si>
  <si>
    <t>11KV D Belagal</t>
  </si>
  <si>
    <t>11KV Gopalanagaram</t>
  </si>
  <si>
    <t>11KV Thatiparthy AGL</t>
  </si>
  <si>
    <t>11KV Rajoli</t>
  </si>
  <si>
    <t>11KV CHAKALA MADUGU</t>
  </si>
  <si>
    <t>11KVRampuram</t>
  </si>
  <si>
    <t>11KV Hariyancheruvu</t>
  </si>
  <si>
    <t>11 KV YAMBAI FEEDER</t>
  </si>
  <si>
    <t>11KVUtukur Agl Utukuru WW</t>
  </si>
  <si>
    <t>11KV NUTHIKONA</t>
  </si>
  <si>
    <t>11KV SH Puram</t>
  </si>
  <si>
    <t>11KV Gudekal</t>
  </si>
  <si>
    <t>11KV Mamillavaripalli</t>
  </si>
  <si>
    <t>11KV Yapadinne</t>
  </si>
  <si>
    <t>11KV MANNASAMUDRAM</t>
  </si>
  <si>
    <t>11KV SIDDANAGATTU</t>
  </si>
  <si>
    <t>11KV Kanikala thopu</t>
  </si>
  <si>
    <t>11KV Chinthamanuvanka</t>
  </si>
  <si>
    <t>11KV NMKandriga</t>
  </si>
  <si>
    <t>11KVKoduru</t>
  </si>
  <si>
    <t>11KV LaxmiNagar</t>
  </si>
  <si>
    <t>11KV SAIBABA</t>
  </si>
  <si>
    <t>11 KV MUDDAVARAM FEEDER (SANKALAPURAM)</t>
  </si>
  <si>
    <t>11KV THIPPIREDDY PALLI</t>
  </si>
  <si>
    <t>11KV Kothapalli SS HQ</t>
  </si>
  <si>
    <t>11KV KOPURIVANDLAPALLI</t>
  </si>
  <si>
    <t>11KV Ammacheruvu mitta Rural Feeder</t>
  </si>
  <si>
    <t>11KV CHEMARLAPALLI</t>
  </si>
  <si>
    <t>11KV Voolapadu</t>
  </si>
  <si>
    <t>11KV Basaladoddi</t>
  </si>
  <si>
    <t>11KV SUGEPALLI</t>
  </si>
  <si>
    <t>11KV Amilepalli</t>
  </si>
  <si>
    <t>11KV MANDLAVANIPALLI FEEDER</t>
  </si>
  <si>
    <t>11KV KOCHERUVU RURALS</t>
  </si>
  <si>
    <t>11KV Tippayapalli -2</t>
  </si>
  <si>
    <t>11KV TRIPURAVARAM</t>
  </si>
  <si>
    <t>11KV Mugathi</t>
  </si>
  <si>
    <t>11KV BT Palli</t>
  </si>
  <si>
    <t>11KV Mittamedipalli</t>
  </si>
  <si>
    <t>11KV Appayapalli</t>
  </si>
  <si>
    <t>11KV Banavasi</t>
  </si>
  <si>
    <t>11KV Yelagiripalli</t>
  </si>
  <si>
    <t>11KVH T Halli</t>
  </si>
  <si>
    <t>11KV Mulugundam</t>
  </si>
  <si>
    <t>11KV Dalavaipalle</t>
  </si>
  <si>
    <t>11KV K Kottala</t>
  </si>
  <si>
    <t>11 KV Siddavaram</t>
  </si>
  <si>
    <t>11KV KANDLAGUDURU</t>
  </si>
  <si>
    <t>11KV Gownivaripalli</t>
  </si>
  <si>
    <t>11KV POTHAPI</t>
  </si>
  <si>
    <t>11KV Boppepalli</t>
  </si>
  <si>
    <t>11KV Kurijala</t>
  </si>
  <si>
    <t>11KV Kamitipalli</t>
  </si>
  <si>
    <t>11KV B Vemula</t>
  </si>
  <si>
    <t>11KV SUGGUPALLI FEEDER</t>
  </si>
  <si>
    <t>11KV Kolanakuduru</t>
  </si>
  <si>
    <t>11KV KALVAKUNTLA</t>
  </si>
  <si>
    <t>11KV Rural</t>
  </si>
  <si>
    <t>11 Kv Sonnepalli</t>
  </si>
  <si>
    <t>11KV B Kammapalli</t>
  </si>
  <si>
    <t>11KV T Sodum</t>
  </si>
  <si>
    <t>11KV KANAGUDURU</t>
  </si>
  <si>
    <t>11KVGonchireddypalli</t>
  </si>
  <si>
    <t>11KV Pannur Rurals</t>
  </si>
  <si>
    <t>11KV 155 Kammapalli</t>
  </si>
  <si>
    <t>11KV AMBKAPALLI</t>
  </si>
  <si>
    <t>11KV Guttapalem</t>
  </si>
  <si>
    <t>11KV Amuladunipalli</t>
  </si>
  <si>
    <t>11KV GUNDLA CHERUVU</t>
  </si>
  <si>
    <t>11KV Magandlapalli</t>
  </si>
  <si>
    <t>11KV KOLUMULA PALLI</t>
  </si>
  <si>
    <t>11KV SIVALAYAM</t>
  </si>
  <si>
    <t>11KV B G Palli</t>
  </si>
  <si>
    <t>11KV Maruru</t>
  </si>
  <si>
    <t>11KV Kakarlavaripalli</t>
  </si>
  <si>
    <t>11KV Khajipeta</t>
  </si>
  <si>
    <t>11KV Thavalam</t>
  </si>
  <si>
    <t>11KV T Obulapuram feeder</t>
  </si>
  <si>
    <t>11KV BESTHAVARIPALLI</t>
  </si>
  <si>
    <t>11KV Siddapuram</t>
  </si>
  <si>
    <t>11KV Kammanapalli</t>
  </si>
  <si>
    <t>11KV KARUNAGIRI 1 2</t>
  </si>
  <si>
    <t>11KV Himakuntla Rurals</t>
  </si>
  <si>
    <t>11KV KANAMPALLI</t>
  </si>
  <si>
    <t>11KV Vijayavani</t>
  </si>
  <si>
    <t>11 KV PU PALLI SS HQ BONAMANDA</t>
  </si>
  <si>
    <t>11KV GOVINDAPALI-I (AGL)</t>
  </si>
  <si>
    <t>11 KV R KOTHAPALLI FEEDER</t>
  </si>
  <si>
    <t>11KV Marrimekulapalli</t>
  </si>
  <si>
    <t>11KV R S NAGAR</t>
  </si>
  <si>
    <t>11KV Peddapalli</t>
  </si>
  <si>
    <t>11KV ALLADUPALLI</t>
  </si>
  <si>
    <t>11KV Chintamakulapalle</t>
  </si>
  <si>
    <t>11KV BATAMMA SWAMY</t>
  </si>
  <si>
    <t>11KV BADRIPALLI</t>
  </si>
  <si>
    <t>11KVA Nagireddy Palli</t>
  </si>
  <si>
    <t>11KV Illathur</t>
  </si>
  <si>
    <t>11KV KRISHNA NANDI(TMP)</t>
  </si>
  <si>
    <t>11KV Sankarapuram</t>
  </si>
  <si>
    <t>11KV L Nagaram</t>
  </si>
  <si>
    <t>11KV Katikapalli</t>
  </si>
  <si>
    <t>11KV Devara banda</t>
  </si>
  <si>
    <t>11KV Thirumalapuram</t>
  </si>
  <si>
    <t>11KV Pasupathur</t>
  </si>
  <si>
    <t>11KV MUDAMALA+ AMBAVARAM</t>
  </si>
  <si>
    <t>11KVKanchisamudram</t>
  </si>
  <si>
    <t>11KV Gollaladoddi</t>
  </si>
  <si>
    <t>11KV YEGUVA PALLI</t>
  </si>
  <si>
    <t>11KV Nayanapakala</t>
  </si>
  <si>
    <t>11KV Hussainapuram</t>
  </si>
  <si>
    <t>11KV Ganjahalli Pure Agrl</t>
  </si>
  <si>
    <t>11KV Balisingaya</t>
  </si>
  <si>
    <t>11KV C Pasupula</t>
  </si>
  <si>
    <t>11KV Thirunamupalle</t>
  </si>
  <si>
    <t>11KV Kummarapalle</t>
  </si>
  <si>
    <t>Guttapalem Yallampalli</t>
  </si>
  <si>
    <t>11KV Paicheruvu</t>
  </si>
  <si>
    <t>11KV SUDDAMALLA</t>
  </si>
  <si>
    <t>11KVMadhudi</t>
  </si>
  <si>
    <t>11KV Karvet Nagaram MHQ</t>
  </si>
  <si>
    <t>11KV Yadapalli</t>
  </si>
  <si>
    <t>11KV BRAHMANAPALLI</t>
  </si>
  <si>
    <t>11KV CHANDUVI</t>
  </si>
  <si>
    <t>11KV EAST GUDLADONA</t>
  </si>
  <si>
    <t>11KV Peddapasupula</t>
  </si>
  <si>
    <t>11KVPATHIKUNTA PALLI</t>
  </si>
  <si>
    <t>11KV L V PALLI</t>
  </si>
  <si>
    <t>11KV Ananthasamudram</t>
  </si>
  <si>
    <t>11KV Aramadaka+Mugalamarri</t>
  </si>
  <si>
    <t>11KV KUCHIWADA</t>
  </si>
  <si>
    <t>11KV Gootamvari palli</t>
  </si>
  <si>
    <t>11KV P KOTTALA RURAL FEEDER</t>
  </si>
  <si>
    <t>11KVDodderi</t>
  </si>
  <si>
    <t>11KV G V PURAM</t>
  </si>
  <si>
    <t>11KV Kalikapuram</t>
  </si>
  <si>
    <t>11KV Peryiimbadi</t>
  </si>
  <si>
    <t>11KV DK Bedu</t>
  </si>
  <si>
    <t>11KV Pesalabanda</t>
  </si>
  <si>
    <t>11KV Palicherla Palem</t>
  </si>
  <si>
    <t>11KV JALADANKI RURALS</t>
  </si>
  <si>
    <t>11KV Mukkavaripalli</t>
  </si>
  <si>
    <t>11KV Gottichetla</t>
  </si>
  <si>
    <t>11KV Shabash Puram feeder</t>
  </si>
  <si>
    <t>11KV VARADARAJULU SWAMY</t>
  </si>
  <si>
    <t>11KV G R Kuppam</t>
  </si>
  <si>
    <t>R Nadimpalli Rural+R Nadimpalli(Bunched)</t>
  </si>
  <si>
    <t>11KV Tellagundlapalli D G Palli</t>
  </si>
  <si>
    <t>11KV SRI RANGAPURAM</t>
  </si>
  <si>
    <t>11KV SEETARAMAPURAM</t>
  </si>
  <si>
    <t>11 KV netrapalli</t>
  </si>
  <si>
    <t>11 KV Moorevandl Palli</t>
  </si>
  <si>
    <t>11KV Dasireddipalle</t>
  </si>
  <si>
    <t>11KV PALEMKOTA FEEDER</t>
  </si>
  <si>
    <t>11kV Chiyyedu</t>
  </si>
  <si>
    <t>11KV Neerajampalli</t>
  </si>
  <si>
    <t>11KV Ramavaram</t>
  </si>
  <si>
    <t>11KV Mudinepalli</t>
  </si>
  <si>
    <t>11KV Kurabalakota Rurals</t>
  </si>
  <si>
    <t>11KV Nakkala Dinne</t>
  </si>
  <si>
    <t>11KV RACHAYAPETA</t>
  </si>
  <si>
    <t>11KV GANGAMMA TEMPLE</t>
  </si>
  <si>
    <t>11KV Gondireddipalli</t>
  </si>
  <si>
    <t>11KV Madduru</t>
  </si>
  <si>
    <t>11KV Dinnepalli</t>
  </si>
  <si>
    <t>11KV Guntipalli</t>
  </si>
  <si>
    <t>11KV Mulagiripalli</t>
  </si>
  <si>
    <t>11KV Pulimaddi</t>
  </si>
  <si>
    <t>11KV SANKAVARAM</t>
  </si>
  <si>
    <t>11KV Dhinnemidhapalli</t>
  </si>
  <si>
    <t>11KV Vengamvaripalli</t>
  </si>
  <si>
    <t>11KV P RAMAPURAM</t>
  </si>
  <si>
    <t>11KV M R Fields</t>
  </si>
  <si>
    <t>11KV PALLAGIRI</t>
  </si>
  <si>
    <t>11KV PERAMANA</t>
  </si>
  <si>
    <t>11 KV B R Palem</t>
  </si>
  <si>
    <t>11KV Katiperu</t>
  </si>
  <si>
    <t>11KV Kaliyambakam</t>
  </si>
  <si>
    <t>11KV Boppalamadugu(Bommaiahpalli)</t>
  </si>
  <si>
    <t>Gangireddygaripalli</t>
  </si>
  <si>
    <t>11KV N G Palli</t>
  </si>
  <si>
    <t>11KV Agaveli feeder</t>
  </si>
  <si>
    <t>11KV Johrapuram</t>
  </si>
  <si>
    <t>11KV K G PADU</t>
  </si>
  <si>
    <t>11KV Vijayapuram Rural</t>
  </si>
  <si>
    <t>11KV Abbirajugaripalli</t>
  </si>
  <si>
    <t>11KV Peddapadu</t>
  </si>
  <si>
    <t>11KV Bodipadu</t>
  </si>
  <si>
    <t>11KV R C Puram</t>
  </si>
  <si>
    <t>11KV GUNDLA SAMUDRAM FEEDER</t>
  </si>
  <si>
    <t>11KV RAGHAVARAJU PALLI FEEDER</t>
  </si>
  <si>
    <t>11KV PIDUGUPALLI RURALS</t>
  </si>
  <si>
    <t>11KV Abdullapuram</t>
  </si>
  <si>
    <t>11KV K Uappalapdu</t>
  </si>
  <si>
    <t>11KV NAGALAKUNTA</t>
  </si>
  <si>
    <t>11KV Perur</t>
  </si>
  <si>
    <t>11KV Bhanumukkala</t>
  </si>
  <si>
    <t>11KV PEDULLAPALLI</t>
  </si>
  <si>
    <t>11KV MANIRAMPALLI</t>
  </si>
  <si>
    <t>11KV Annamedu</t>
  </si>
  <si>
    <t>11KV Mangalapalli</t>
  </si>
  <si>
    <t>11 KV Buchivanatham</t>
  </si>
  <si>
    <t>11KVKaluvapalli</t>
  </si>
  <si>
    <t>11 KV Tekulodu SRR Water Works</t>
  </si>
  <si>
    <t>11KV EDULAPALLI</t>
  </si>
  <si>
    <t>11KV D R Puram</t>
  </si>
  <si>
    <t>11KV Koverala Palem P R Palem</t>
  </si>
  <si>
    <t>11KV G Kotha palli feeder</t>
  </si>
  <si>
    <t>11KV Krishnasamudram</t>
  </si>
  <si>
    <t>11KV RKVB PETA</t>
  </si>
  <si>
    <t>11KV K Sunkesula</t>
  </si>
  <si>
    <t>11KV GN Kandriga</t>
  </si>
  <si>
    <t>11KV Kotakadapalli</t>
  </si>
  <si>
    <t>11KVSeerpi</t>
  </si>
  <si>
    <t>11KV Diguva Palem</t>
  </si>
  <si>
    <t>11KV PEDDA CHENU</t>
  </si>
  <si>
    <t>11KV Motakatla</t>
  </si>
  <si>
    <t>11KV KALIPEDU FEEDER</t>
  </si>
  <si>
    <t>11KV Dippanakurthy</t>
  </si>
  <si>
    <t>11KV SEETHARAMAPURAM</t>
  </si>
  <si>
    <t>11KV Pamurai</t>
  </si>
  <si>
    <t>11KV Devamachupalli</t>
  </si>
  <si>
    <t>11KV Ramagiri rurals</t>
  </si>
  <si>
    <t>11KV Ramacharlapalli</t>
  </si>
  <si>
    <t>11KV A S PETA RURAL</t>
  </si>
  <si>
    <t>11KV Kona</t>
  </si>
  <si>
    <t>11KV Kurppalli Feeder</t>
  </si>
  <si>
    <t>11 KV PENDLIMARRY</t>
  </si>
  <si>
    <t>11KV Nellimanda</t>
  </si>
  <si>
    <t>11KV Mangunta</t>
  </si>
  <si>
    <t>11KV MTN Palli</t>
  </si>
  <si>
    <t>11KV Nelaballi</t>
  </si>
  <si>
    <t>11KV Malyala</t>
  </si>
  <si>
    <t>11KV BAIRUPALLE</t>
  </si>
  <si>
    <t>11KV Nagamambapuram</t>
  </si>
  <si>
    <t>11KV PAVURALLA GUTTA</t>
  </si>
  <si>
    <t>11KV CHENNUR SUNAPUBATTI</t>
  </si>
  <si>
    <t>11KVSettipalli</t>
  </si>
  <si>
    <t>11KV Aradigunta Feeder</t>
  </si>
  <si>
    <t>11KV KURAGANIPALLI FEEDER</t>
  </si>
  <si>
    <t>11KV Kalichedu</t>
  </si>
  <si>
    <t>11KV Aravaperimidi</t>
  </si>
  <si>
    <t>11KV Talupur Feeder</t>
  </si>
  <si>
    <t>11KV S S Puram</t>
  </si>
  <si>
    <t>11KV Kondavandlapalli</t>
  </si>
  <si>
    <t>11KV Mummayapalem Armenipadu (Bunched)</t>
  </si>
  <si>
    <t>11KV GOPIREDDYPALLI</t>
  </si>
  <si>
    <t>11KV NANDIPADU</t>
  </si>
  <si>
    <t>11KV Kunuthuru</t>
  </si>
  <si>
    <t>11KV S Kandriga Poneripalli</t>
  </si>
  <si>
    <t>11KV Guntimadugu</t>
  </si>
  <si>
    <t>11KV Jammallapalli</t>
  </si>
  <si>
    <t>11KV Reddigunta</t>
  </si>
  <si>
    <t>11KV Y RAMAPURAM</t>
  </si>
  <si>
    <t>11KV GUNAKANA PALLI</t>
  </si>
  <si>
    <t>11KV VISWANATHAPURAM</t>
  </si>
  <si>
    <t>11 KV Pallepalli</t>
  </si>
  <si>
    <t>11KV Ontillu+R V Palli</t>
  </si>
  <si>
    <t>11KV Pottipadu</t>
  </si>
  <si>
    <t>11KV YELLAVATHULA FEEDER</t>
  </si>
  <si>
    <t>11KV Madumuru</t>
  </si>
  <si>
    <t>11KV Raithunagar</t>
  </si>
  <si>
    <t>11KV Muchumarri</t>
  </si>
  <si>
    <t>11 KV ARCH</t>
  </si>
  <si>
    <t>11KV Alamkonda</t>
  </si>
  <si>
    <t>11KV Nadichagi</t>
  </si>
  <si>
    <t>11 KV PAYAKATTU</t>
  </si>
  <si>
    <t>K C Palli+Mugavadi(Bunched)</t>
  </si>
  <si>
    <t>11KV Gowdanahalli</t>
  </si>
  <si>
    <t>11KV GUTTIVARIPALLI</t>
  </si>
  <si>
    <t>11KV Kalavalapudi</t>
  </si>
  <si>
    <t>11KV Karoor Rurals</t>
  </si>
  <si>
    <t>11KV Mittamarri</t>
  </si>
  <si>
    <t>11KV Babanagar</t>
  </si>
  <si>
    <t>11KVIdukallu</t>
  </si>
  <si>
    <t>11KV S RANGAPURAM</t>
  </si>
  <si>
    <t>11KV RAMALLAKOTA RURAL</t>
  </si>
  <si>
    <t>11KV CN Kandriga</t>
  </si>
  <si>
    <t>11KV Cheeraladoddi</t>
  </si>
  <si>
    <t>11KV Cheruvumundara palle</t>
  </si>
  <si>
    <t>11KVCHINTHARLAPALLI</t>
  </si>
  <si>
    <t>11kv C Polimerapalli 11kv Bonumala(Bunc</t>
  </si>
  <si>
    <t>11KV KUNAVARIPALLI</t>
  </si>
  <si>
    <t>11 KV JAYARAMPETA</t>
  </si>
  <si>
    <t>11KV Lingala dinne</t>
  </si>
  <si>
    <t>11KV Kotamangapuram Eguvaputtur</t>
  </si>
  <si>
    <t>11KV Pagidala</t>
  </si>
  <si>
    <t>11KV Mohammadabad</t>
  </si>
  <si>
    <t>11KV L KUNTA</t>
  </si>
  <si>
    <t>11KV Kothaplli</t>
  </si>
  <si>
    <t>11KV Kamalla</t>
  </si>
  <si>
    <t>11KV Rayavaram</t>
  </si>
  <si>
    <t>11KV V RAJUPALEM</t>
  </si>
  <si>
    <t>11KV Thallamapuram</t>
  </si>
  <si>
    <t>11KV R THUVA</t>
  </si>
  <si>
    <t>11KV Hemavathi Kenkera</t>
  </si>
  <si>
    <t>11KV Derakandriga</t>
  </si>
  <si>
    <t>11KV Gantapuram</t>
  </si>
  <si>
    <t>11 KV Kanapuram</t>
  </si>
  <si>
    <t>11KV REDDYKOTA</t>
  </si>
  <si>
    <t>11KV T G Palem</t>
  </si>
  <si>
    <t>11KV Kumbalanuru</t>
  </si>
  <si>
    <t>11KV A K R Palli</t>
  </si>
  <si>
    <t>11KV Komarolu</t>
  </si>
  <si>
    <t>11KV T Kanuma T Bandapalli</t>
  </si>
  <si>
    <t>11KV GONGIVARI PALLI</t>
  </si>
  <si>
    <t>11KV Agrl-I</t>
  </si>
  <si>
    <t>11KV Kakupalli</t>
  </si>
  <si>
    <t>11KV Guvvaladoddi</t>
  </si>
  <si>
    <t>11KV KOTTA NELLORE</t>
  </si>
  <si>
    <t>11KV VODDIPALLE</t>
  </si>
  <si>
    <t>11KV Thumucherla</t>
  </si>
  <si>
    <t>11KV Thammapuram</t>
  </si>
  <si>
    <t>11KV kesavapuram</t>
  </si>
  <si>
    <t>11 KV Rangasamudram</t>
  </si>
  <si>
    <t>11KV Kotokota</t>
  </si>
  <si>
    <t>11KV Pulakunta palli</t>
  </si>
  <si>
    <t>11KV Chinthakunta</t>
  </si>
  <si>
    <t>11KV Vengamambapuram</t>
  </si>
  <si>
    <t>11KV T Kammapalli Y Reedipalli</t>
  </si>
  <si>
    <t>11KV Siddapalli</t>
  </si>
  <si>
    <t>11KV Yathaluru</t>
  </si>
  <si>
    <t>11KV Nallapalem</t>
  </si>
  <si>
    <t>11KV Polatala</t>
  </si>
  <si>
    <t>11KV Bommanapalle</t>
  </si>
  <si>
    <t>11KV Gattu</t>
  </si>
  <si>
    <t>11KV Alamur Town</t>
  </si>
  <si>
    <t>11KV Honnuru</t>
  </si>
  <si>
    <t>11KV Vepanapalle</t>
  </si>
  <si>
    <t>11KV PANCHALAMARRY</t>
  </si>
  <si>
    <t>11 KV Appinepalli SS HQ</t>
  </si>
  <si>
    <t>11KV Jyothi</t>
  </si>
  <si>
    <t>11KV Burakayalakota Rural</t>
  </si>
  <si>
    <t>11KV Thanda Gollapalli 24hrs</t>
  </si>
  <si>
    <t>11KV Kamavaram</t>
  </si>
  <si>
    <t>11KVTurakalapatnam</t>
  </si>
  <si>
    <t>11KV B T Padu</t>
  </si>
  <si>
    <t>11KVKanakuru</t>
  </si>
  <si>
    <t>11KV Ayyaluru</t>
  </si>
  <si>
    <t>11 KV Penakacherla 1 2</t>
  </si>
  <si>
    <t>11 KV AMBAPURAM FEEDER</t>
  </si>
  <si>
    <t>11KV Kalepalle</t>
  </si>
  <si>
    <t>11KV BONALA</t>
  </si>
  <si>
    <t>11KV RANGASAMUDRAM FEEDER</t>
  </si>
  <si>
    <t>11KV Pothudoddi</t>
  </si>
  <si>
    <t>11KV Arlapadia RWS Feeder</t>
  </si>
  <si>
    <t>11KV LAKSHUMANNA SWAMY</t>
  </si>
  <si>
    <t>11KV Epilavakapalli</t>
  </si>
  <si>
    <t>11KV BANGAREDDIPALLI</t>
  </si>
  <si>
    <t>11KV Revuru Rural</t>
  </si>
  <si>
    <t>11KV AMMAVARIPETA</t>
  </si>
  <si>
    <t>11KV M Kondapuram</t>
  </si>
  <si>
    <t>11KV Tirumalapuram</t>
  </si>
  <si>
    <t>11KV Kurakula Palli</t>
  </si>
  <si>
    <t>11KV Chembedu Rural Nandimala</t>
  </si>
  <si>
    <t>11 KV NAGARAJU THOPU</t>
  </si>
  <si>
    <t>11KV Chembadi palem</t>
  </si>
  <si>
    <t>11KV Pedaballi</t>
  </si>
  <si>
    <t>11KV Gonigera</t>
  </si>
  <si>
    <t>11KV Marakuntapalli</t>
  </si>
  <si>
    <t>11KV CHINNA ANNALUR</t>
  </si>
  <si>
    <t>11KV S Nadimpalli</t>
  </si>
  <si>
    <t>11KV Nallamgadu</t>
  </si>
  <si>
    <t>11KV GODEGENURU</t>
  </si>
  <si>
    <t>11KV Bugganipalli Rural</t>
  </si>
  <si>
    <t>11KV Mekalavaripalli</t>
  </si>
  <si>
    <t>11KV YACHAVARAM FEEDER</t>
  </si>
  <si>
    <t>11KV AKULANARAYANAPALLI</t>
  </si>
  <si>
    <t>11KV Bandlapai</t>
  </si>
  <si>
    <t>11 KV Kondakamarla</t>
  </si>
  <si>
    <t>11KV Guravaraju palle</t>
  </si>
  <si>
    <t>11KV Penchupadu</t>
  </si>
  <si>
    <t>11KV P B Bailu</t>
  </si>
  <si>
    <t>Thuvvapalli KRG Palli</t>
  </si>
  <si>
    <t>11KV YERRAVANKA</t>
  </si>
  <si>
    <t>11KV KOTHACHERVU</t>
  </si>
  <si>
    <t>11KV TALLAKALVA</t>
  </si>
  <si>
    <t>11KV Kadimetla</t>
  </si>
  <si>
    <t>11KV Hampapuram</t>
  </si>
  <si>
    <t>11KV CHITTECHERLA</t>
  </si>
  <si>
    <t>11KV ZILLELA</t>
  </si>
  <si>
    <t>11KV Varimadugu</t>
  </si>
  <si>
    <t>11KV Bethapally</t>
  </si>
  <si>
    <t>11KV Kanga Nellore</t>
  </si>
  <si>
    <t>11KV M C Palli</t>
  </si>
  <si>
    <t>11KV Vepalakunta</t>
  </si>
  <si>
    <t>11KV Madugupalli-1</t>
  </si>
  <si>
    <t>11KV Puthanavaripalli</t>
  </si>
  <si>
    <t>11KV THOKALAPALLI</t>
  </si>
  <si>
    <t>11KV Anupallipadu AGL</t>
  </si>
  <si>
    <t>11KV TARI GONDA RAMA PURAM</t>
  </si>
  <si>
    <t>11KV Arai</t>
  </si>
  <si>
    <t>11KV Swamyreddypalle</t>
  </si>
  <si>
    <t>11KV Surendra Nagaram</t>
  </si>
  <si>
    <t>11KV Nadavaluru</t>
  </si>
  <si>
    <t>11KV NadimiKandriga</t>
  </si>
  <si>
    <t>11KV Chirythapalli</t>
  </si>
  <si>
    <t>11 KV Jallipalli 1 2</t>
  </si>
  <si>
    <t>11KV NIDIMUSALI+MOOLAPADU</t>
  </si>
  <si>
    <t>11KV Palukuru</t>
  </si>
  <si>
    <t>11KV V V Kandriga</t>
  </si>
  <si>
    <t>11KV Tavalammarri</t>
  </si>
  <si>
    <t>11KV Lakshumpalli new</t>
  </si>
  <si>
    <t>11KV Tadukupeta</t>
  </si>
  <si>
    <t>11 KV Nagasamudram+24 Hrs</t>
  </si>
  <si>
    <t>11KV S VENKATA RAMAPURAM</t>
  </si>
  <si>
    <t>11KV Madhavaram</t>
  </si>
  <si>
    <t>11KV B R Palli</t>
  </si>
  <si>
    <t>11KV Thatiparthipalem agl</t>
  </si>
  <si>
    <t>11KV UB Palle</t>
  </si>
  <si>
    <t>11KV VANAM BAI</t>
  </si>
  <si>
    <t>11 KV KRISHNAMPALLI PB PURAM</t>
  </si>
  <si>
    <t>11KV Laxmipuram</t>
  </si>
  <si>
    <t>11KV Rama Ratnagiri</t>
  </si>
  <si>
    <t>11KV Kalanjheri</t>
  </si>
  <si>
    <t>11KV MARKAPURAM</t>
  </si>
  <si>
    <t>11KV Narpala Rural - II</t>
  </si>
  <si>
    <t>11KV JOBAI</t>
  </si>
  <si>
    <t>11KV Palagalapalli feeder</t>
  </si>
  <si>
    <t>11KV Pillarikuppam Udamalakurthy</t>
  </si>
  <si>
    <t>11 kV GOWRAPURAM</t>
  </si>
  <si>
    <t>11KV Ralladoddi</t>
  </si>
  <si>
    <t>11KV CHIPPALAMADUGU</t>
  </si>
  <si>
    <t>11KV Gargeyapuram</t>
  </si>
  <si>
    <t>11KV MUTHULURUPADU</t>
  </si>
  <si>
    <t>11KV Masumandoddi</t>
  </si>
  <si>
    <t>11KV Setty peta</t>
  </si>
  <si>
    <t>11KV Papayapalli</t>
  </si>
  <si>
    <t>11KV Kottalam</t>
  </si>
  <si>
    <t>11KV Arikera</t>
  </si>
  <si>
    <t>11KV Rapurivaripalle</t>
  </si>
  <si>
    <t>11KV Badanhal</t>
  </si>
  <si>
    <t>11KV Gundlapalli Devalachervu Town</t>
  </si>
  <si>
    <t>11KV B Kothapalli</t>
  </si>
  <si>
    <t>11KV D M Puram</t>
  </si>
  <si>
    <t>11 KV Chittedu C S Puram (Bunched)</t>
  </si>
  <si>
    <t>Gundluruvaripalli Chichulavaripalli Town</t>
  </si>
  <si>
    <t>11KV Eturu feeder IDC SCHME</t>
  </si>
  <si>
    <t>11KV ANNREDDYPALEM VAVEERU</t>
  </si>
  <si>
    <t>11KV K G Puram</t>
  </si>
  <si>
    <t>11KVK K Palli</t>
  </si>
  <si>
    <t>11KV Nimmanapalli rural</t>
  </si>
  <si>
    <t>11 KV ZILLELA</t>
  </si>
  <si>
    <t>11KV Maharaja Puram</t>
  </si>
  <si>
    <t>11KV Amudur</t>
  </si>
  <si>
    <t>11KV Chetla Mallapuram</t>
  </si>
  <si>
    <t>11KV Busapalem</t>
  </si>
  <si>
    <t>11KV Chintha Chelika</t>
  </si>
  <si>
    <t>11KV CHERUVUKINDAPALLI</t>
  </si>
  <si>
    <t>11KV Paldoddi</t>
  </si>
  <si>
    <t>Cheekalachenu</t>
  </si>
  <si>
    <t>11KV P Abbipuram Tellapadu</t>
  </si>
  <si>
    <t>11KV THIRUPADU FEEDER</t>
  </si>
  <si>
    <t>11KV Pedda Mallela</t>
  </si>
  <si>
    <t>11KV Peddamudium</t>
  </si>
  <si>
    <t>11KV Dibbenekal</t>
  </si>
  <si>
    <t>11KV Matlivaripalli+ Peddapalli(Bunched)</t>
  </si>
  <si>
    <t>11KV KOTANNAGARIPALLI</t>
  </si>
  <si>
    <t>11KV Challavari palli</t>
  </si>
  <si>
    <t>11 KV GUTUPALLI FEEDER</t>
  </si>
  <si>
    <t>11KV Poluru</t>
  </si>
  <si>
    <t>11KV POLAVARAM(R) POLAVARAM(T)-BUNCHED</t>
  </si>
  <si>
    <t>11KV Goparajupalli</t>
  </si>
  <si>
    <t>11KV Achenapalli</t>
  </si>
  <si>
    <t>11KVBrahmanapalli</t>
  </si>
  <si>
    <t>11KV PATIMIDA PALLI</t>
  </si>
  <si>
    <t>11kv kOTHAPALEM 11KV POTLAPUDI</t>
  </si>
  <si>
    <t>11 KV Mudigallu</t>
  </si>
  <si>
    <t>11KV Chintalagunta</t>
  </si>
  <si>
    <t>11KV BACHEPALLI</t>
  </si>
  <si>
    <t>11KV GOTTIPROLU RURAL</t>
  </si>
  <si>
    <t>11KV Chimpura palli</t>
  </si>
  <si>
    <t>11KV VONIPENTA</t>
  </si>
  <si>
    <t>11KVKalipi</t>
  </si>
  <si>
    <t>11KV Thogurupeta</t>
  </si>
  <si>
    <t>11KV Gadanki</t>
  </si>
  <si>
    <t>11KVPalaram</t>
  </si>
  <si>
    <t>11KV RAJUVARIPALLI</t>
  </si>
  <si>
    <t>11KV Pamidi Rurals</t>
  </si>
  <si>
    <t>Velagapalli Nagarimadugu SSHQ</t>
  </si>
  <si>
    <t>11KV T G Palle</t>
  </si>
  <si>
    <t>11KV Mothala</t>
  </si>
  <si>
    <t>11KVNarasapuram</t>
  </si>
  <si>
    <t>11KV KALLURU</t>
  </si>
  <si>
    <t>11KV Chodavaram</t>
  </si>
  <si>
    <t>11KV YERRABHAI CHERUVU</t>
  </si>
  <si>
    <t>11KV Guntanala</t>
  </si>
  <si>
    <t>11KV CHIGURUPADU</t>
  </si>
  <si>
    <t>11 KV VR Palem</t>
  </si>
  <si>
    <t>11KV Kannavaram</t>
  </si>
  <si>
    <t>11KV MIKKINENIPALLI (AGL)</t>
  </si>
  <si>
    <t>11 KV Thaduku Nesanur</t>
  </si>
  <si>
    <t>11KV PELLIKANAAM</t>
  </si>
  <si>
    <t>11KV Palamangalam</t>
  </si>
  <si>
    <t>11 kv Kamanur</t>
  </si>
  <si>
    <t>11KV K Doddipalli</t>
  </si>
  <si>
    <t>11KV Bantakunta feeder</t>
  </si>
  <si>
    <t>11KV Middigunta</t>
  </si>
  <si>
    <t>11KV Racheruvu</t>
  </si>
  <si>
    <t>11KV Kallurur</t>
  </si>
  <si>
    <t>11KV GODUGUNURU</t>
  </si>
  <si>
    <t>11KV RAGHUNATHAPURAM</t>
  </si>
  <si>
    <t>11KV H Cherlopalli</t>
  </si>
  <si>
    <t>11KV Punabaka</t>
  </si>
  <si>
    <t>11KV HRPalli</t>
  </si>
  <si>
    <t>11KV Mallachinnapalle</t>
  </si>
  <si>
    <t>11KV NANDIGUNTA</t>
  </si>
  <si>
    <t>11KV Vaddiaplli Linganapalli</t>
  </si>
  <si>
    <t>11 KV Kethireddigaripalle</t>
  </si>
  <si>
    <t>11KV Thumminda Palem</t>
  </si>
  <si>
    <t>11KV VALASAPALEM</t>
  </si>
  <si>
    <t>11KV Chinnakotla</t>
  </si>
  <si>
    <t>11KV VANKAMARRI + L S P DAM</t>
  </si>
  <si>
    <t>11KV K CHERLOPALLI</t>
  </si>
  <si>
    <t>11KV Kodavandlapalli</t>
  </si>
  <si>
    <t>11KV JAMBAGUMPALA FEEDER</t>
  </si>
  <si>
    <t>11KV Chowki charla</t>
  </si>
  <si>
    <t>11KV Yerraboyanapalle</t>
  </si>
  <si>
    <t>11KV G C PADU</t>
  </si>
  <si>
    <t>11KV Halaharvi Feeder</t>
  </si>
  <si>
    <t>11KV KUCHUPAPA</t>
  </si>
  <si>
    <t>11KV Hosur</t>
  </si>
  <si>
    <t>11KV KOTHAPALLE FEEDER</t>
  </si>
  <si>
    <t>11KV Balireddypalli</t>
  </si>
  <si>
    <t>11KV Perumallapalle</t>
  </si>
  <si>
    <t>11KVJammanapalli</t>
  </si>
  <si>
    <t>11KV C Orampadu</t>
  </si>
  <si>
    <t>11KV Nellaballi</t>
  </si>
  <si>
    <t>11KV DAMARAMADUGU II</t>
  </si>
  <si>
    <t>11 KV Kandra Vendodu(Bunched)</t>
  </si>
  <si>
    <t>11KV T P R Palli</t>
  </si>
  <si>
    <t>11KV Varadapuram</t>
  </si>
  <si>
    <t>11KV J K Gardens</t>
  </si>
  <si>
    <t>11KV JUVVALAGUNTAPALLI</t>
  </si>
  <si>
    <t>11KV CHEEMALAPENTA RURALS</t>
  </si>
  <si>
    <t>11KV Mutharapalle</t>
  </si>
  <si>
    <t>11KV BUMAYAPALLI</t>
  </si>
  <si>
    <t>11KV Ramadurgam</t>
  </si>
  <si>
    <t>11 KV D Honnur</t>
  </si>
  <si>
    <t>11KV Lakshmaiahvooru</t>
  </si>
  <si>
    <t>11KV Cherlopalem</t>
  </si>
  <si>
    <t>11KV CHENNAREDDYPETA</t>
  </si>
  <si>
    <t>11KV Mypadu</t>
  </si>
  <si>
    <t>11KV Chinnampalli</t>
  </si>
  <si>
    <t>11KV TarigondaTown Tarigonda Kuravapalli</t>
  </si>
  <si>
    <t>11KV Mekalavarikalava</t>
  </si>
  <si>
    <t>11KV Allakuppam</t>
  </si>
  <si>
    <t>11KV GUMPARLAPADU</t>
  </si>
  <si>
    <t>11KV Ravulakolanu Rurals</t>
  </si>
  <si>
    <t>11KV YERRAMPALLI</t>
  </si>
  <si>
    <t>11KV Allipuram Rural</t>
  </si>
  <si>
    <t>11KV Cheepinapi</t>
  </si>
  <si>
    <t>11KV THAMBALLA PALLI</t>
  </si>
  <si>
    <t>11KV Moravapalli</t>
  </si>
  <si>
    <t>11KV T V Puram</t>
  </si>
  <si>
    <t>11KV Nagi Reddi Palli Turupu Gadda</t>
  </si>
  <si>
    <t>11KV RAMAPAURAM FEEDER</t>
  </si>
  <si>
    <t>11KV Kurvapalli</t>
  </si>
  <si>
    <t>11KV SIDDIGARIPALLI</t>
  </si>
  <si>
    <t>Marrimakulapalli + Marrimakulapalli SSHQ</t>
  </si>
  <si>
    <t>11KV Erakatva</t>
  </si>
  <si>
    <t>11KV ASIPIREDDYGARIPALLI</t>
  </si>
  <si>
    <t>11KV Tadakanapalli</t>
  </si>
  <si>
    <t>11KV Kodurupadu</t>
  </si>
  <si>
    <t>11KV DAMARAMADUGU I</t>
  </si>
  <si>
    <t>11KV Payal center</t>
  </si>
  <si>
    <t>11KV Pulagampalli</t>
  </si>
  <si>
    <t>11KV TALWAIPADU FEEDER</t>
  </si>
  <si>
    <t>11KV Yellanur</t>
  </si>
  <si>
    <t>11KV K C palli</t>
  </si>
  <si>
    <t>11KV Sanjeevapuram feeder</t>
  </si>
  <si>
    <t>11KV Iruguvai SSHQ Parvatharajupuram</t>
  </si>
  <si>
    <t>Podalakunta Palle Local</t>
  </si>
  <si>
    <t>11KV Maravapalli</t>
  </si>
  <si>
    <t>11KV G B Thanda</t>
  </si>
  <si>
    <t>11KV AVVATATA</t>
  </si>
  <si>
    <t>11KV MARUTLA III</t>
  </si>
  <si>
    <t>11KV BASAPURAM 1 2</t>
  </si>
  <si>
    <t>11KV PUNNETIVARIPALLE</t>
  </si>
  <si>
    <t>11KV KAMALAKUR</t>
  </si>
  <si>
    <t>11KV MUDDAVARAM FEEDER</t>
  </si>
  <si>
    <t>11 KV SHILAPARAMAM</t>
  </si>
  <si>
    <t>11KV Thallakera</t>
  </si>
  <si>
    <t>11KV SRIKOLANU</t>
  </si>
  <si>
    <t>11KV Takkalapalli</t>
  </si>
  <si>
    <t>11KV Appayakandriga Donthali</t>
  </si>
  <si>
    <t>11KV KOPPALAKONDA</t>
  </si>
  <si>
    <t>11KV THIPPARAJUPALLI</t>
  </si>
  <si>
    <t>11KV EPPATLA</t>
  </si>
  <si>
    <t>11KV Madhapuram</t>
  </si>
  <si>
    <t>11KV Kalagatoor</t>
  </si>
  <si>
    <t>11KV Vennawada</t>
  </si>
  <si>
    <t>11 KV SARVAYAPALEM</t>
  </si>
  <si>
    <t>11KV SINGARAYA PALLI</t>
  </si>
  <si>
    <t>11KV Prabhugiripatnam</t>
  </si>
  <si>
    <t>11KV Pantrampalli</t>
  </si>
  <si>
    <t>11KV YERRABALLI EXPRESS</t>
  </si>
  <si>
    <t>11KV PUDI PENNALAPADU</t>
  </si>
  <si>
    <t>11KV Attur</t>
  </si>
  <si>
    <t>11KV Bhadravathinagar</t>
  </si>
  <si>
    <t>11KV Belupalle</t>
  </si>
  <si>
    <t>11KV R K Padu</t>
  </si>
  <si>
    <t>11KV L R Bylu</t>
  </si>
  <si>
    <t>11KV GUDISELAPALLI FEEDER</t>
  </si>
  <si>
    <t>11KV Makthapuram</t>
  </si>
  <si>
    <t>Nutanakalva</t>
  </si>
  <si>
    <t>11KV Kaggallu</t>
  </si>
  <si>
    <t>11KV Pathakota</t>
  </si>
  <si>
    <t>11 KV GANGIVARI PALLI</t>
  </si>
  <si>
    <t>11KV Dudekonda</t>
  </si>
  <si>
    <t>11KV GK PALLI FEEDER</t>
  </si>
  <si>
    <t>11KV Mamillapalle CR Palle(Bunched)</t>
  </si>
  <si>
    <t>Kurravandlapalli+Rangasamudram(Bunched)</t>
  </si>
  <si>
    <t>11KV MUDDAPPAGARI PALLI FEEDER</t>
  </si>
  <si>
    <t>11KV Vepula Bylu</t>
  </si>
  <si>
    <t>11KV SANGAM RURAL</t>
  </si>
  <si>
    <t>11KV MALE GANGAMMA THALLI</t>
  </si>
  <si>
    <t>11KV Vempalli</t>
  </si>
  <si>
    <t>11 KV ZEENULAKUNTA</t>
  </si>
  <si>
    <t>11KVNagaluru</t>
  </si>
  <si>
    <t>11KV R S PURAM</t>
  </si>
  <si>
    <t>11KV G M R Puram SSHQ</t>
  </si>
  <si>
    <t>11KV Kotekal</t>
  </si>
  <si>
    <t>11KVAnkampalli</t>
  </si>
  <si>
    <t>11KV WEST NADIM PALLI</t>
  </si>
  <si>
    <t>11 KV KALAVAMULA KANDRIGA</t>
  </si>
  <si>
    <t>11KV Gandlaparthy</t>
  </si>
  <si>
    <t>11 KV GMK Palle Express</t>
  </si>
  <si>
    <t>11KV DWARAKAPURAM FEEDER</t>
  </si>
  <si>
    <t>11KV KOTTALU</t>
  </si>
  <si>
    <t>11KV JAYAMPU HQ</t>
  </si>
  <si>
    <t>11KV BANGARAMPETA FEEDER</t>
  </si>
  <si>
    <t>11KV Chappidi Palli</t>
  </si>
  <si>
    <t>11KV PULLIVEEDU</t>
  </si>
  <si>
    <t>11KV THANGEDUPALLI</t>
  </si>
  <si>
    <t>11KV Tarunavai</t>
  </si>
  <si>
    <t>11KV Chavali Kalavakur</t>
  </si>
  <si>
    <t>11KV SHANKARAPURAM</t>
  </si>
  <si>
    <t>11KV Althurthy rural</t>
  </si>
  <si>
    <t>11KV Kesavaram</t>
  </si>
  <si>
    <t>11KV VENKATAGIRI FEEDER</t>
  </si>
  <si>
    <t>11KV RK DINNE</t>
  </si>
  <si>
    <t>11KV Maravakothapalli</t>
  </si>
  <si>
    <t>11KVKonduru</t>
  </si>
  <si>
    <t>11 KV Kapupalle</t>
  </si>
  <si>
    <t>11 kv Ammaladinne</t>
  </si>
  <si>
    <t>11KV BASAVAPURAM</t>
  </si>
  <si>
    <t>11KV Chandrapadia</t>
  </si>
  <si>
    <t>11KV VARIKUNTLA</t>
  </si>
  <si>
    <t>11KVRachipalli</t>
  </si>
  <si>
    <t>11KV SIRIVARAM</t>
  </si>
  <si>
    <t>11KV Reddyvaripalli</t>
  </si>
  <si>
    <t>11 KV MARRIMANU</t>
  </si>
  <si>
    <t>11KV THAMMARAJUPALLI RURAL FEEDER</t>
  </si>
  <si>
    <t>11KV CHIYYAVARAM</t>
  </si>
  <si>
    <t>11KV Komarika</t>
  </si>
  <si>
    <t>11KV T S Agraharam</t>
  </si>
  <si>
    <t>11KV KAGULAPADU(K GOLLU NAGAMAMBA PURAM</t>
  </si>
  <si>
    <t>11KV Singiri gunta</t>
  </si>
  <si>
    <t>11KV C Rpalli G K Palli L Railways (Bunc</t>
  </si>
  <si>
    <t>11KV Nannur</t>
  </si>
  <si>
    <t>11KV V K Palli</t>
  </si>
  <si>
    <t>11KV Molagavelli</t>
  </si>
  <si>
    <t>11KVH M Halli</t>
  </si>
  <si>
    <t>11KV Marthadu Rural AGL</t>
  </si>
  <si>
    <t>11KV Modegunta</t>
  </si>
  <si>
    <t>11KV Vaviletipadu Village</t>
  </si>
  <si>
    <t>11KV PENUBALLI</t>
  </si>
  <si>
    <t>11KV C K V Palle</t>
  </si>
  <si>
    <t>11KV SIDDAGUNTA FEEDER</t>
  </si>
  <si>
    <t>11KV MUDDALADODDI</t>
  </si>
  <si>
    <t>11KV Guttapadu</t>
  </si>
  <si>
    <t>11KV S Rayapuram</t>
  </si>
  <si>
    <t>11KV Unuguntapalem</t>
  </si>
  <si>
    <t>11KV GANUGAPENTA + YERRABALEM</t>
  </si>
  <si>
    <t>11KV Chegicherla</t>
  </si>
  <si>
    <t>11KV Avuladatla</t>
  </si>
  <si>
    <t>11KV Palachuru</t>
  </si>
  <si>
    <t>11KV Thanda</t>
  </si>
  <si>
    <t>11KV Sivaram puram+Regallu BMC Express</t>
  </si>
  <si>
    <t>11KV Parthikota</t>
  </si>
  <si>
    <t>11KV MADAPUR</t>
  </si>
  <si>
    <t>11KV BIRADAWADA FEEDER</t>
  </si>
  <si>
    <t>11KV Rural AGL</t>
  </si>
  <si>
    <t>11 KV CHITAMANU</t>
  </si>
  <si>
    <t>11KV PIGILAM FEEDER</t>
  </si>
  <si>
    <t>11KV Basinepalli</t>
  </si>
  <si>
    <t>11KV Thorur GKPuram</t>
  </si>
  <si>
    <t>11KV Kotavuru + Kotavuru Rural (Bunched)</t>
  </si>
  <si>
    <t>11KV KATRAYAPADU DHARMAVARAM</t>
  </si>
  <si>
    <t>11KV Devalacheruvu</t>
  </si>
  <si>
    <t>11KVDuddekunta</t>
  </si>
  <si>
    <t>11KV Setteri</t>
  </si>
  <si>
    <t>11KV Pathapeta</t>
  </si>
  <si>
    <t>11KV Cherukulapadu</t>
  </si>
  <si>
    <t>11KV KAPULURU</t>
  </si>
  <si>
    <t>11KV BEECHUVARIPALLI</t>
  </si>
  <si>
    <t>11KV RENAMALA FEEDER</t>
  </si>
  <si>
    <t>11KV PENNA BADVEL</t>
  </si>
  <si>
    <t>11KV JULAKUNTA</t>
  </si>
  <si>
    <t>11KV Vanarachapalli</t>
  </si>
  <si>
    <t>11 KV T Sakibanda</t>
  </si>
  <si>
    <t>11KV Reddivaripalle Rurals</t>
  </si>
  <si>
    <t>11KV Kanchipativandlaplli</t>
  </si>
  <si>
    <t>11KV Navooru</t>
  </si>
  <si>
    <t>11KV Martadu</t>
  </si>
  <si>
    <t>11KV MINAGALLU</t>
  </si>
  <si>
    <t>11KV PALASAGARAM (AGL)</t>
  </si>
  <si>
    <t>11KV YD AGL Feeder</t>
  </si>
  <si>
    <t>11KV PAGADALAPALLI</t>
  </si>
  <si>
    <t>11KVPuleru</t>
  </si>
  <si>
    <t>11 KV MALAKAVEMULA</t>
  </si>
  <si>
    <t>11KV Sanjeevpuram</t>
  </si>
  <si>
    <t>11KV Ramalingapuram</t>
  </si>
  <si>
    <t>11KV Maddinanayanapalli</t>
  </si>
  <si>
    <t>11KV RENUMAKULAPALLE</t>
  </si>
  <si>
    <t>11KV Talupur</t>
  </si>
  <si>
    <t>11KV Venkatam palli</t>
  </si>
  <si>
    <t>11KV BOVILLAVARIPALLI</t>
  </si>
  <si>
    <t>11KV Malluru 11kv Vandadi(Bunched)</t>
  </si>
  <si>
    <t>11KV Govardhanagiri</t>
  </si>
  <si>
    <t>11KV Rajupalem -R</t>
  </si>
  <si>
    <t>11KV Peddapalavedu</t>
  </si>
  <si>
    <t>11KV Dubbarlavapalli</t>
  </si>
  <si>
    <t>11KV Kukkalapalli</t>
  </si>
  <si>
    <t>11KV KONAPURAM</t>
  </si>
  <si>
    <t>11KV K S R Peta</t>
  </si>
  <si>
    <t>11KV Anjur Chittrathur</t>
  </si>
  <si>
    <t>Ganugachintha Ganuga Chintha Town</t>
  </si>
  <si>
    <t>11KV TAMATAMVARIPALLI</t>
  </si>
  <si>
    <t>11KV Somlapuram</t>
  </si>
  <si>
    <t>11KV KOTAKONDA</t>
  </si>
  <si>
    <t>11 KV KOLUMULAPALLI FEEDER</t>
  </si>
  <si>
    <t>11KV Kasiralla</t>
  </si>
  <si>
    <t>11KV Brahmanadoddi</t>
  </si>
  <si>
    <t>11KV Mahamdapuram 11KV Surayapalem</t>
  </si>
  <si>
    <t>11KV Kolaganahalli</t>
  </si>
  <si>
    <t>11KV Pothulakunta</t>
  </si>
  <si>
    <t>11KV CHAKALAKONDA</t>
  </si>
  <si>
    <t>11KV Tekalakona</t>
  </si>
  <si>
    <t>11KV Virupakshipuram</t>
  </si>
  <si>
    <t>11KV KATEPALLI</t>
  </si>
  <si>
    <t>11KV Kuppam</t>
  </si>
  <si>
    <t>11 KV Kanampalli</t>
  </si>
  <si>
    <t>11KVLakshumpalli</t>
  </si>
  <si>
    <t>11KV CHINNA MARRIVEEDU FEEDER</t>
  </si>
  <si>
    <t>11KV Arigilivaripalli</t>
  </si>
  <si>
    <t>11KV PANCHEDU VAVEERU EXP</t>
  </si>
  <si>
    <t>11KV Tippayapalli -1</t>
  </si>
  <si>
    <t>11KV Kistipuram</t>
  </si>
  <si>
    <t>11KV Yagantipalli</t>
  </si>
  <si>
    <t>11KV Beerangi+Surapuvaripalli</t>
  </si>
  <si>
    <t>Y G Palli Gudarevupalli+ MUDUPULAVEMULA</t>
  </si>
  <si>
    <t>11KV Ubicherla</t>
  </si>
  <si>
    <t>11KV Illuru</t>
  </si>
  <si>
    <t>11KV Korlakunta</t>
  </si>
  <si>
    <t>11KV UTLAPALLI FEEDER</t>
  </si>
  <si>
    <t>11 KV ODULA PALLI</t>
  </si>
  <si>
    <t>11KV Siddipuram</t>
  </si>
  <si>
    <t>11KV TELLAPADU</t>
  </si>
  <si>
    <t>11KV Gadela</t>
  </si>
  <si>
    <t>11KV C Kodigepalli</t>
  </si>
  <si>
    <t>11KV Chellur Gudimallam</t>
  </si>
  <si>
    <t>11KV C R Puram</t>
  </si>
  <si>
    <t>11KV RAVIPADU</t>
  </si>
  <si>
    <t>11KV Obulapuram Rural</t>
  </si>
  <si>
    <t>11KV Nallagatlapalle</t>
  </si>
  <si>
    <t>11KV KONDARAJUPALLI</t>
  </si>
  <si>
    <t>11KV SIDDARAMPURAM</t>
  </si>
  <si>
    <t>11KV ACHAMGUNDLA</t>
  </si>
  <si>
    <t>11KV K V Palem</t>
  </si>
  <si>
    <t>11KV Kammaguttapalle</t>
  </si>
  <si>
    <t>11KVYatakallu</t>
  </si>
  <si>
    <t>11KV TEKURPETA</t>
  </si>
  <si>
    <t>11KV Kummara gunta</t>
  </si>
  <si>
    <t>11KV TURPUPOLAM</t>
  </si>
  <si>
    <t>11KV Chinna Orampadu</t>
  </si>
  <si>
    <t>11KV BODIPATIVARIPALLE</t>
  </si>
  <si>
    <t>11KV Kasibedu+Jandrapeta</t>
  </si>
  <si>
    <t>11KV Kotireddypalli</t>
  </si>
  <si>
    <t>11KV KOTALA</t>
  </si>
  <si>
    <t>11 KV RACHUVARI PALLI</t>
  </si>
  <si>
    <t>11KV Thatipalli</t>
  </si>
  <si>
    <t>11KV Kaluru</t>
  </si>
  <si>
    <t>11 KV Mallapuram</t>
  </si>
  <si>
    <t>11KV Kalibanda</t>
  </si>
  <si>
    <t>11KV Kunkanuru</t>
  </si>
  <si>
    <t>11KV N P Nagar</t>
  </si>
  <si>
    <t>11KV KATARUPALLI</t>
  </si>
  <si>
    <t>11KV Kammapalli +kadamvaripalli</t>
  </si>
  <si>
    <t>11KV MARRIPADU</t>
  </si>
  <si>
    <t>11KV Dimmagudi</t>
  </si>
  <si>
    <t>11KV Chandaluru</t>
  </si>
  <si>
    <t>11KV Gamallaapalem</t>
  </si>
  <si>
    <t>11KV Inagaluru</t>
  </si>
  <si>
    <t>11KV VELICHELAMALA</t>
  </si>
  <si>
    <t>11 KV PEDDANNAVARI PALLI</t>
  </si>
  <si>
    <t>11KV KUDUMULADINNEPADU</t>
  </si>
  <si>
    <t>11KV Akkagaripeta</t>
  </si>
  <si>
    <t>11KVRalla Anantapur</t>
  </si>
  <si>
    <t>11KV Ramalingapuram Kandali (Bunched)</t>
  </si>
  <si>
    <t>11KV ZANGALAKANDRIKA RANAGA SAMUDRAM</t>
  </si>
  <si>
    <t>11KV Pedayallampalli + 11KV K Pulakunta</t>
  </si>
  <si>
    <t>11KV Rajulapallem Duggi puram</t>
  </si>
  <si>
    <t>11KV Mangalmpeta Cheruvumundarapalli</t>
  </si>
  <si>
    <t>11KV Thegacherla</t>
  </si>
  <si>
    <t>11KV Patti Puttur</t>
  </si>
  <si>
    <t>11KV Panguru</t>
  </si>
  <si>
    <t>11KV Pulletipalli</t>
  </si>
  <si>
    <t>11KV Kalvatala</t>
  </si>
  <si>
    <t>11KV Veduru Kuppam Rural</t>
  </si>
  <si>
    <t>11 KV VADDI PALEM</t>
  </si>
  <si>
    <t>11KV DEVAVANDLA PALLI</t>
  </si>
  <si>
    <t>11KV RR Kandriga</t>
  </si>
  <si>
    <t>11KV BRAMARAMBA</t>
  </si>
  <si>
    <t>11KV Balamvaripalli+Agraharam</t>
  </si>
  <si>
    <t>11KV AB KANDRIKA</t>
  </si>
  <si>
    <t>11KV PALLAVOLU IDC SCHEME</t>
  </si>
  <si>
    <t>11 KV PARLAPALLI FEEDER</t>
  </si>
  <si>
    <t>11KV Mylapalli</t>
  </si>
  <si>
    <t>11KVChallavaripalli Gadhicheruvupalle</t>
  </si>
  <si>
    <t>11KV Kotavari palli</t>
  </si>
  <si>
    <t>11KV Veluturu Chenu</t>
  </si>
  <si>
    <t>11KV Durgasamudram</t>
  </si>
  <si>
    <t>11KV Nakkalaguttapalli</t>
  </si>
  <si>
    <t>11KV KAMMUR FEEDER</t>
  </si>
  <si>
    <t>11KV Paigadda</t>
  </si>
  <si>
    <t>11KV ALLIMADUGU (AGL) FEEDER</t>
  </si>
  <si>
    <t>11KV Leburu</t>
  </si>
  <si>
    <t>11KV PUTTAKONAMMA</t>
  </si>
  <si>
    <t>11KV Pudicherla</t>
  </si>
  <si>
    <t>11KVManesamudram</t>
  </si>
  <si>
    <t>11KV PC Palli</t>
  </si>
  <si>
    <t>11KV Kotanka</t>
  </si>
  <si>
    <t>11KV KUTALAPALLI</t>
  </si>
  <si>
    <t>11KV Orurpet Agaram</t>
  </si>
  <si>
    <t>11KV S Konapuram</t>
  </si>
  <si>
    <t>11KV KMS Palle</t>
  </si>
  <si>
    <t>11 KV PALLIPADU-II</t>
  </si>
  <si>
    <t>11KV JIRRAVARIPALEM FEEDER</t>
  </si>
  <si>
    <t>11KV Donimukkala Rural</t>
  </si>
  <si>
    <t>11KV Gonupalli</t>
  </si>
  <si>
    <t>11KV Kannamadakala 11KV</t>
  </si>
  <si>
    <t>11kV Raganipalli</t>
  </si>
  <si>
    <t>11KV Yallayapalem</t>
  </si>
  <si>
    <t>11KV CHOLASAMUDRAM FEEDER</t>
  </si>
  <si>
    <t>11KV Gunapadu Rural</t>
  </si>
  <si>
    <t>11KV Rajugaripalli</t>
  </si>
  <si>
    <t>11KV P Y Kunta</t>
  </si>
  <si>
    <t>11KV Punnur</t>
  </si>
  <si>
    <t>11KV ITRAMPETA</t>
  </si>
  <si>
    <t>11 KV VEPMANIPETA</t>
  </si>
  <si>
    <t>11KV Gpatnam Town G Patnam Rurals</t>
  </si>
  <si>
    <t>11KV Chinnapandur SSHQ Chilamathur</t>
  </si>
  <si>
    <t>11KVKallumarri</t>
  </si>
  <si>
    <t>11KV Thinnalapudi</t>
  </si>
  <si>
    <t>11KV Thallapaka</t>
  </si>
  <si>
    <t>11KV R KOTHUR FEEDER</t>
  </si>
  <si>
    <t>11KV RAVULAPALLI II</t>
  </si>
  <si>
    <t>11KV Kadarakunta</t>
  </si>
  <si>
    <t>11KV HTL Dinne</t>
  </si>
  <si>
    <t>11KV Kondaiah Garipalli</t>
  </si>
  <si>
    <t>11KV Chelimella</t>
  </si>
  <si>
    <t>11KV GOTTIGUNDALA + GOTTIGUNDALA AGL</t>
  </si>
  <si>
    <t>11KV KHADHARAPALLI CHAPADU (R)</t>
  </si>
  <si>
    <t>11KV GUNDEMADAKALA</t>
  </si>
  <si>
    <t>11KV DAMAVARAM</t>
  </si>
  <si>
    <t>11KV Chinamanayanapalli</t>
  </si>
  <si>
    <t>11KV SETTY PALEM FEEDER</t>
  </si>
  <si>
    <t>11KV LV PURAM</t>
  </si>
  <si>
    <t>11KV ANANTHAPURAM+GUDLADONA</t>
  </si>
  <si>
    <t>11KV KATRAPALLI</t>
  </si>
  <si>
    <t>11KV PALAKOLANU</t>
  </si>
  <si>
    <t>11KV Karutlapalli</t>
  </si>
  <si>
    <t>11KV T PUTTUR FEEDER</t>
  </si>
  <si>
    <t>11KV Nagardona</t>
  </si>
  <si>
    <t>11KV L G Padu</t>
  </si>
  <si>
    <t>11KV K Kandukur(K KURU SS)</t>
  </si>
  <si>
    <t>11KV BALAYAPALLI</t>
  </si>
  <si>
    <t>11 KV GARIKA PALLI</t>
  </si>
  <si>
    <t>11KV Maddur(Pusuluru SS)</t>
  </si>
  <si>
    <t>11KV Dupadu</t>
  </si>
  <si>
    <t>11 KV KURLI</t>
  </si>
  <si>
    <t>11KV KOTHA VEERAPURAM</t>
  </si>
  <si>
    <t>11KV Water works 11KV Rachapalli(Bunch</t>
  </si>
  <si>
    <t>11KV Biradavolu Chatagotla</t>
  </si>
  <si>
    <t>11KV Bestavaripalli</t>
  </si>
  <si>
    <t>11KV Kurjagunta</t>
  </si>
  <si>
    <t>11KV GANESWARAPURAM</t>
  </si>
  <si>
    <t>11KV Appaihgaripalle Guvvakallu</t>
  </si>
  <si>
    <t>11KVChallapalli</t>
  </si>
  <si>
    <t>11KV BAPALANATTAM</t>
  </si>
  <si>
    <t>11KV Nedurupalli</t>
  </si>
  <si>
    <t>11KV Nagalapuram</t>
  </si>
  <si>
    <t>11KV NallaPalli SSHQ</t>
  </si>
  <si>
    <t>11KV P Kotha Palli</t>
  </si>
  <si>
    <t>11KV Vepinapi</t>
  </si>
  <si>
    <t>11KV Chembakuru Rurals</t>
  </si>
  <si>
    <t>11KV THUMUKUNTA</t>
  </si>
  <si>
    <t>11KV CHEEMALAVARIPALEM + GANGIREDDYPALEM</t>
  </si>
  <si>
    <t>11KV M N Palli + Vepurikota (Bunched)</t>
  </si>
  <si>
    <t>11KV NEREDUPALLI</t>
  </si>
  <si>
    <t>11KV Z KOTHAPALLI</t>
  </si>
  <si>
    <t>11KV B K Bedu</t>
  </si>
  <si>
    <t>11KVCholasamudram</t>
  </si>
  <si>
    <t>11KV Bommanacheruvu</t>
  </si>
  <si>
    <t>11KV Muthayam</t>
  </si>
  <si>
    <t>11KV Raddyvaripalle</t>
  </si>
  <si>
    <t>11KV S V Nagar</t>
  </si>
  <si>
    <t>11KV Chellayapalem</t>
  </si>
  <si>
    <t>11KV Ralla Anantapuram + 11KV Uppalapadu</t>
  </si>
  <si>
    <t>11KV Thimmampalli</t>
  </si>
  <si>
    <t>11KV CHILAMATHUR FEEDER</t>
  </si>
  <si>
    <t>11KV Mandalapalli</t>
  </si>
  <si>
    <t>11KV SK Patteda</t>
  </si>
  <si>
    <t>11KV Konathaneri AGL</t>
  </si>
  <si>
    <t>11KV G K Rachapalli</t>
  </si>
  <si>
    <t>11KV Vepagunta</t>
  </si>
  <si>
    <t>11KV LI Scheme Chinnavaradaya Palli</t>
  </si>
  <si>
    <t>11KV PATUR RURAL FEEDER</t>
  </si>
  <si>
    <t>11KV S R PURAM</t>
  </si>
  <si>
    <t>11KV GOWKANAPETA</t>
  </si>
  <si>
    <t>11KV MUNIMADUGU</t>
  </si>
  <si>
    <t>11 KV DORIGALLU</t>
  </si>
  <si>
    <t>11KV NALLAGANDLA</t>
  </si>
  <si>
    <t>11KV V Gondipalli</t>
  </si>
  <si>
    <t>11KV Marrikommadinne</t>
  </si>
  <si>
    <t>11KV UPPULURU + TELLAPADU</t>
  </si>
  <si>
    <t>11KV BATRE PALLI</t>
  </si>
  <si>
    <t>11KV Battam doddi</t>
  </si>
  <si>
    <t>11KV REBALA</t>
  </si>
  <si>
    <t>11KV Chintopu</t>
  </si>
  <si>
    <t>11KV NALLAREDDYPALLI</t>
  </si>
  <si>
    <t>11KV Bidurukuntam</t>
  </si>
  <si>
    <t>11KV Balendrapalle Hanumantha Nagar</t>
  </si>
  <si>
    <t>11KV Kappalli</t>
  </si>
  <si>
    <t>11KV Chendrajugariplli</t>
  </si>
  <si>
    <t>11KV GUMMALA DIBBA FEEDER</t>
  </si>
  <si>
    <t>11KV ISKADAMERLA FEEDER</t>
  </si>
  <si>
    <t>11 KV Gudupalli</t>
  </si>
  <si>
    <t>11KV CHOWDAMMA GUTTA</t>
  </si>
  <si>
    <t>11KV KOMMI</t>
  </si>
  <si>
    <t>11KV Appiganipalli</t>
  </si>
  <si>
    <t>11KV NAREVANDLA PALLI</t>
  </si>
  <si>
    <t>11 KV M V Puram</t>
  </si>
  <si>
    <t>11KV Panchalingala</t>
  </si>
  <si>
    <t>11KV Brahmanakraka Rural</t>
  </si>
  <si>
    <t>11KV KARAKAMBADI</t>
  </si>
  <si>
    <t>11KV Agaveli</t>
  </si>
  <si>
    <t>11KV Kandlapalli</t>
  </si>
  <si>
    <t>11KV VANNURAPPA PALEM + BATHINAVARIPALLI</t>
  </si>
  <si>
    <t>11KV Kasaram</t>
  </si>
  <si>
    <t>11KV Thatireddy palli</t>
  </si>
  <si>
    <t>11KV U Rajupalem</t>
  </si>
  <si>
    <t>11KV C Gopulapuram</t>
  </si>
  <si>
    <t>11KV Peddagollapalli</t>
  </si>
  <si>
    <t>11KV Enugondapalem</t>
  </si>
  <si>
    <t>11KV C R PALLI</t>
  </si>
  <si>
    <t>11KV Gundlapalli + CSM Local</t>
  </si>
  <si>
    <t>11KV Chowdasamudram</t>
  </si>
  <si>
    <t>11KV Nidimamamidi</t>
  </si>
  <si>
    <t>11KV Basthipadu</t>
  </si>
  <si>
    <t>11KV Talapala SS H Q Mellacharuvu</t>
  </si>
  <si>
    <t>11KV B JARAVARIPALLE FEEDER</t>
  </si>
  <si>
    <t>11KV GURUKULAPALLEM FEEDER</t>
  </si>
  <si>
    <t>11 KV BAGYANAGARAM</t>
  </si>
  <si>
    <t>11KV Kamlapuram</t>
  </si>
  <si>
    <t>11KVPeddur</t>
  </si>
  <si>
    <t>11KV Janakampalli</t>
  </si>
  <si>
    <t>11KV Mulakalcheruvu Rural</t>
  </si>
  <si>
    <t>Mallireddygaripalli</t>
  </si>
  <si>
    <t>11KVChalakuru</t>
  </si>
  <si>
    <t>11KV VASAHALI</t>
  </si>
  <si>
    <t>11KV MALAMEEDAPALLI</t>
  </si>
  <si>
    <t>11 KV KOVUR AGL</t>
  </si>
  <si>
    <t>11 KV Molakalapundla</t>
  </si>
  <si>
    <t>11KV NAKKALDINNE</t>
  </si>
  <si>
    <t>11KV PUTTAYAPALLI</t>
  </si>
  <si>
    <t>11KV Kumkumpudi Agl</t>
  </si>
  <si>
    <t>11KV Rathana</t>
  </si>
  <si>
    <t>11KV Oruvai</t>
  </si>
  <si>
    <t>11KV Peddapalem</t>
  </si>
  <si>
    <t>11KV Kogilathota</t>
  </si>
  <si>
    <t>11 Kv Nayanibavi+Chinnapalli(Bunched)</t>
  </si>
  <si>
    <t>11KV Gopayapalli</t>
  </si>
  <si>
    <t>11KV KUMARKALVA FEEDER</t>
  </si>
  <si>
    <t>11KV YARRA BALLI FEEDER</t>
  </si>
  <si>
    <t>11KV MC PALEM + LAKSHMIPURAM</t>
  </si>
  <si>
    <t>11KV Nagarur</t>
  </si>
  <si>
    <t>11 KV Kesapuram</t>
  </si>
  <si>
    <t>11KV Salvapatteda</t>
  </si>
  <si>
    <t>11KV Balijapalli</t>
  </si>
  <si>
    <t>11KV K G Palli Rural</t>
  </si>
  <si>
    <t>11KV Narasapuram</t>
  </si>
  <si>
    <t>11KV Peddapuram</t>
  </si>
  <si>
    <t>11KV Kothadevarapalli</t>
  </si>
  <si>
    <t>11KV PONNETIPALEM</t>
  </si>
  <si>
    <t>11KV Ankisettipalle</t>
  </si>
  <si>
    <t>11KV Ambapuram</t>
  </si>
  <si>
    <t>11KV CCPALLI</t>
  </si>
  <si>
    <t>11KV G Reddyvaripalli</t>
  </si>
  <si>
    <t>11KV V M Cheruvu</t>
  </si>
  <si>
    <t>11 KV PALLIPADU-I</t>
  </si>
  <si>
    <t>11KV Kotipi</t>
  </si>
  <si>
    <t>11KV Modugulapalle</t>
  </si>
  <si>
    <t>11KV Aroor</t>
  </si>
  <si>
    <t>11KV E C Palli</t>
  </si>
  <si>
    <t>11KV Kalvabugga</t>
  </si>
  <si>
    <t>11KV Sompalli</t>
  </si>
  <si>
    <t>11KV VEERNAKALLU</t>
  </si>
  <si>
    <t>11KV K Konduru Vasili</t>
  </si>
  <si>
    <t>11KV KALAMPALLI</t>
  </si>
  <si>
    <t>11KV P Kondapuram</t>
  </si>
  <si>
    <t>11KV RENINTALA</t>
  </si>
  <si>
    <t>11KV Military Colony</t>
  </si>
  <si>
    <t>11KV Erukalacheruvu</t>
  </si>
  <si>
    <t>11KV JUVVALAPALEM</t>
  </si>
  <si>
    <t>11KV Motu Mallela</t>
  </si>
  <si>
    <t>11KV GarreddygariPalli</t>
  </si>
  <si>
    <t>11KV Kommaneturu</t>
  </si>
  <si>
    <t>11KV Narukuru Rurals</t>
  </si>
  <si>
    <t>11KV Nallagatla (AGL)</t>
  </si>
  <si>
    <t>11KV RAYAPEDU</t>
  </si>
  <si>
    <t>11KV GUNDLOOR</t>
  </si>
  <si>
    <t>11KV Kambalapalli</t>
  </si>
  <si>
    <t>11KV Medarpalli</t>
  </si>
  <si>
    <t>11KV Palem palli</t>
  </si>
  <si>
    <t>11 KV DADAMVODDIPALLE</t>
  </si>
  <si>
    <t>11KV Sambagal</t>
  </si>
  <si>
    <t>11KVMULAKALEDU(SETTUR)</t>
  </si>
  <si>
    <t>11KV Muravani</t>
  </si>
  <si>
    <t>11KV M Doruvu</t>
  </si>
  <si>
    <t>11KV Bommidoddi</t>
  </si>
  <si>
    <t>11KV Indukurpeta Rurals</t>
  </si>
  <si>
    <t>11KV KV VELIGANDLA FEEDER</t>
  </si>
  <si>
    <t>11KV P V Puram</t>
  </si>
  <si>
    <t>11KV Chintalakunta</t>
  </si>
  <si>
    <t>11KV PALLAPROLU</t>
  </si>
  <si>
    <t>11KV THAMBALLAPALLE RURALS</t>
  </si>
  <si>
    <t>11KV Baichigiri</t>
  </si>
  <si>
    <t>11KV PADUGUPADU AGL FEEDER</t>
  </si>
  <si>
    <t>11KV Keenatampalli</t>
  </si>
  <si>
    <t>11KV Yakisiri</t>
  </si>
  <si>
    <t>11KV KURRAPALLE+SS HQ</t>
  </si>
  <si>
    <t>11KV VEPANAPALLI</t>
  </si>
  <si>
    <t>11KVGuddugurki</t>
  </si>
  <si>
    <t>11KV P M K Palli</t>
  </si>
  <si>
    <t>11KV A Rnagampeta</t>
  </si>
  <si>
    <t>11KV Kocheruvu</t>
  </si>
  <si>
    <t>11KV Pandhillapalli P Reddyvaripalli</t>
  </si>
  <si>
    <t>11KV RAJUPALEM</t>
  </si>
  <si>
    <t>11KV Somarajupalli</t>
  </si>
  <si>
    <t>11KV Buchu Palli</t>
  </si>
  <si>
    <t>11KV Appicheruvu</t>
  </si>
  <si>
    <t>11KV YERADIKERA FEEDER</t>
  </si>
  <si>
    <t>Peapully Rurals</t>
  </si>
  <si>
    <t>11KV Kakkalapalli</t>
  </si>
  <si>
    <t>11KV Mamillakunta</t>
  </si>
  <si>
    <t>11KV S V Chintala</t>
  </si>
  <si>
    <t>11KV Karaballavolu</t>
  </si>
  <si>
    <t>11KV Balaswamy Bavi</t>
  </si>
  <si>
    <t>11KV C K D palli</t>
  </si>
  <si>
    <t>11KV BATTUVARIPALEM</t>
  </si>
  <si>
    <t>11KV Kodimi</t>
  </si>
  <si>
    <t>11KVV N Halli</t>
  </si>
  <si>
    <t>11KV A N Kandriga SN Kandriga SSHQ</t>
  </si>
  <si>
    <t>11KV Gosuvaripalli</t>
  </si>
  <si>
    <t>11KV Yellayapalem</t>
  </si>
  <si>
    <t>11KV NV Palli</t>
  </si>
  <si>
    <t>11KV Garladinne</t>
  </si>
  <si>
    <t>11 KV RAMUDUPALEM+11 KV PALLIPALEM</t>
  </si>
  <si>
    <t>11KV Nagaripeta</t>
  </si>
  <si>
    <t>11KV Papepalli Marrimakulapalle</t>
  </si>
  <si>
    <t>11KV Marimakulapalli</t>
  </si>
  <si>
    <t>11KV Jeedimakulapalli</t>
  </si>
  <si>
    <t>11KV Mulakanur</t>
  </si>
  <si>
    <t>11KV PARNAPALLI</t>
  </si>
  <si>
    <t>11KV Adavikampalli</t>
  </si>
  <si>
    <t>11 KV N R PALLI - I</t>
  </si>
  <si>
    <t>11KV Kothagandlapalli</t>
  </si>
  <si>
    <t>11KVP Byadagera</t>
  </si>
  <si>
    <t>11KV Ayyavaripalem</t>
  </si>
  <si>
    <t>11KV Nadigadda</t>
  </si>
  <si>
    <t>11KV Vanavolu</t>
  </si>
  <si>
    <t>11KV VIGNESWARA PURAM</t>
  </si>
  <si>
    <t>11KV KUDITHIPALEM</t>
  </si>
  <si>
    <t>11KV Varadaiahgaripalli</t>
  </si>
  <si>
    <t>11KV Sathanur</t>
  </si>
  <si>
    <t>11KV Gudurupalli</t>
  </si>
  <si>
    <t>11KV N S G Palli</t>
  </si>
  <si>
    <t>11KVKhyrevu</t>
  </si>
  <si>
    <t>11KV Jagamarla</t>
  </si>
  <si>
    <t>11KV Miniki</t>
  </si>
  <si>
    <t>11KV ERUKOLLU</t>
  </si>
  <si>
    <t>11KV BOGUDUPALLI</t>
  </si>
  <si>
    <t>11KV Maredupalli</t>
  </si>
  <si>
    <t>11KV J G Palli</t>
  </si>
  <si>
    <t>11KV MUNGILAPATTU</t>
  </si>
  <si>
    <t>11 KV Nagireddy palli</t>
  </si>
  <si>
    <t>11KV BMN Palli</t>
  </si>
  <si>
    <t>11KV P Orampadu</t>
  </si>
  <si>
    <t>11KV Gudali</t>
  </si>
  <si>
    <t>11 KV MV PALEM</t>
  </si>
  <si>
    <t>11KV NIDIMUSALI</t>
  </si>
  <si>
    <t>11KV T R Puram</t>
  </si>
  <si>
    <t>Chinthalavaripalli</t>
  </si>
  <si>
    <t>11KV C P Palem (C P Palem)</t>
  </si>
  <si>
    <t>11KV Gallavaripalli+Mahal 24Hrs</t>
  </si>
  <si>
    <t>11KV Kacharavedu</t>
  </si>
  <si>
    <t>11KV Melambakam Aroor</t>
  </si>
  <si>
    <t>11KV H R Dinne</t>
  </si>
  <si>
    <t>11KV GANDAVARAM</t>
  </si>
  <si>
    <t>11KV SAVISETTYPALLI</t>
  </si>
  <si>
    <t>11 KV Bodevaripalli+Kotagadda(Bunched)</t>
  </si>
  <si>
    <t>11 KV Mayalasamudramu</t>
  </si>
  <si>
    <t>11KV Vemuru Thandlam</t>
  </si>
  <si>
    <t>11KV Rajiv Nagar Colony</t>
  </si>
  <si>
    <t>11KV MARRYMAKULAPALLE</t>
  </si>
  <si>
    <t>11KV K K Peta</t>
  </si>
  <si>
    <t>11KV Javinipalle Nakkanapalle</t>
  </si>
  <si>
    <t>11KV Alamur</t>
  </si>
  <si>
    <t>11KV CV Palli</t>
  </si>
  <si>
    <t>11KV Thallapalem Rurals</t>
  </si>
  <si>
    <t>11KV T Gokulapadu</t>
  </si>
  <si>
    <t>11KV H M Puram</t>
  </si>
  <si>
    <t>11KV Akuthotaplli</t>
  </si>
  <si>
    <t>11KV L Banda</t>
  </si>
  <si>
    <t>11KV Mettu</t>
  </si>
  <si>
    <t>11KV Thimmapuram Rurals</t>
  </si>
  <si>
    <t>11KV Nidjur</t>
  </si>
  <si>
    <t>11KV PC MUSTURU</t>
  </si>
  <si>
    <t>11KV MALLAIH KONDA</t>
  </si>
  <si>
    <t>11KV SIDDANAKONDURU</t>
  </si>
  <si>
    <t>11KV LM Kandriga</t>
  </si>
  <si>
    <t>11KV NYAMADILLA</t>
  </si>
  <si>
    <t>11KV Peddakapupalli</t>
  </si>
  <si>
    <t>Goravanahalli</t>
  </si>
  <si>
    <t>11KV Manguntapadu ,Ramannapalem kovur</t>
  </si>
  <si>
    <t>11KV Kenchanapalli</t>
  </si>
  <si>
    <t>11KV Chandana New</t>
  </si>
  <si>
    <t>11KVSirekolam</t>
  </si>
  <si>
    <t>11KV Thagarakunta</t>
  </si>
  <si>
    <t>11KV VINJAMUR RURALS</t>
  </si>
  <si>
    <t>11KV Lakkasagaram</t>
  </si>
  <si>
    <t>11KV V V Kandrika</t>
  </si>
  <si>
    <t>11KV Bandarlapalli-II</t>
  </si>
  <si>
    <t>11KV NARASIMHAPURAM</t>
  </si>
  <si>
    <t>11KV Narayana college Deverapalem</t>
  </si>
  <si>
    <t>11KV THODERU</t>
  </si>
  <si>
    <t>11KVPenna Ahobilam</t>
  </si>
  <si>
    <t>11KV Tangaradona</t>
  </si>
  <si>
    <t>11KV Daggavolu</t>
  </si>
  <si>
    <t>11KV Lingareddypalli</t>
  </si>
  <si>
    <t>11KV Maddiledu</t>
  </si>
  <si>
    <t>11KV Pagidirai</t>
  </si>
  <si>
    <t>11KV Mallela Rural</t>
  </si>
  <si>
    <t>11KV Bahuda</t>
  </si>
  <si>
    <t>Kuravapalli Ravillavaripalli</t>
  </si>
  <si>
    <t>M Cherlopalli</t>
  </si>
  <si>
    <t>11KV M R Puram</t>
  </si>
  <si>
    <t>11KV Morasalapalli feeder</t>
  </si>
  <si>
    <t>11KV Ranganathapuram</t>
  </si>
  <si>
    <t>11KV GANGIKUNTA</t>
  </si>
  <si>
    <t>11KV MARUPURU</t>
  </si>
  <si>
    <t>11KV Pedapariya</t>
  </si>
  <si>
    <t>11KV Apparaopalem</t>
  </si>
  <si>
    <t>11KV MADIREDDYPALLI</t>
  </si>
  <si>
    <t>11KV Kapatrala</t>
  </si>
  <si>
    <t>11KVMorugabal</t>
  </si>
  <si>
    <t>11KV KALIGIRI-RURALS</t>
  </si>
  <si>
    <t>11KV Gunapati Palem</t>
  </si>
  <si>
    <t>11KV Padmasarasu</t>
  </si>
  <si>
    <t>11KV RAJASAHEB PETA</t>
  </si>
  <si>
    <t>11KV Y G PALLI</t>
  </si>
  <si>
    <t>11KV M Kothapalli</t>
  </si>
  <si>
    <t>11KV Budedu</t>
  </si>
  <si>
    <t>Rural-Agl-9hrs and 15hrs Sph</t>
  </si>
  <si>
    <t>Rural-Agl-9hrs</t>
  </si>
  <si>
    <t>ANANTHAPUR(E)</t>
  </si>
  <si>
    <t>ANANTAPUR-II</t>
  </si>
  <si>
    <t>KADAPA OPERATION 1</t>
  </si>
  <si>
    <t>KADAPA OPERATION 2</t>
  </si>
  <si>
    <t>KURNOOL-II</t>
  </si>
  <si>
    <t>NELLORE TOWN I</t>
  </si>
  <si>
    <t>NELLORE TOWN III</t>
  </si>
  <si>
    <t>NAGARI</t>
  </si>
  <si>
    <t>NAGALAPURAM OPERATION</t>
  </si>
  <si>
    <t>PUTTUR OPERATION</t>
  </si>
  <si>
    <t>SRIKALAHASTI RURAL</t>
  </si>
  <si>
    <t>SRIKALAHASTI OPERATION</t>
  </si>
  <si>
    <t>CHANDRAGIRI</t>
  </si>
  <si>
    <t>PAKALA</t>
  </si>
  <si>
    <t>TIRUPATI OPERATION2</t>
  </si>
  <si>
    <t>RENIGUNTA</t>
  </si>
  <si>
    <t>TIRUPATI CCO</t>
  </si>
  <si>
    <t>TIRUPATI OPERATION1</t>
  </si>
  <si>
    <t>33/11 KV Tadimari SS</t>
  </si>
  <si>
    <t>33/11 KV J.N.T.U.Engg College SS</t>
  </si>
  <si>
    <t>33/11 KV Rotarypuram SS</t>
  </si>
  <si>
    <t>33/11 KV Rachanapalli Sub-station</t>
  </si>
  <si>
    <t>33/11KV ATP Medical College Indoor SS</t>
  </si>
  <si>
    <t>33/11 KV Gugudu SS</t>
  </si>
  <si>
    <t>33/11 KV Narpala SS</t>
  </si>
  <si>
    <t>33/11 KV Bellary Road SS</t>
  </si>
  <si>
    <t>33/11 KV D.Cherlopalli SS</t>
  </si>
  <si>
    <t>33/11 KV B.Pappur SS</t>
  </si>
  <si>
    <t>33/11 KV Bathalapalli SS</t>
  </si>
  <si>
    <t>33/11 KV Arts College SS</t>
  </si>
  <si>
    <t>33/11 KV Rudrampeta SS</t>
  </si>
  <si>
    <t>33/11 KV Hospital Road SS</t>
  </si>
  <si>
    <t>33/11 KV Sri Nagar Colony SS</t>
  </si>
  <si>
    <t>33/11 KV Power House SS</t>
  </si>
  <si>
    <t>33/11 KV Market Yard (ATP) SS</t>
  </si>
  <si>
    <t>33/11 KV Kakkalapalli SS</t>
  </si>
  <si>
    <t>33/11 KV HLC Colony SS</t>
  </si>
  <si>
    <t>33/11 KV B.K.Samudram SS</t>
  </si>
  <si>
    <t>33/11 KV Itikalapalli SS</t>
  </si>
  <si>
    <t>33/11 KV Lingareddy Pally SS</t>
  </si>
  <si>
    <t>33/11 KV Dadithota SS</t>
  </si>
  <si>
    <t>33/11 KV Thammapuram SS</t>
  </si>
  <si>
    <t>33/11 KV Marthadu SS</t>
  </si>
  <si>
    <t>33/11 KV Kallur SS</t>
  </si>
  <si>
    <t>33/11 KV Garladinne SS</t>
  </si>
  <si>
    <t>33/11 KV P.A.B.R.Dam SS</t>
  </si>
  <si>
    <t>33/11 KV Sajjaladinne SS</t>
  </si>
  <si>
    <t>33/11KV Sai Nagar SubStation</t>
  </si>
  <si>
    <t>33/11KV Sajjaladinne-2 Sub Station</t>
  </si>
  <si>
    <t>33/11KV Hindupur Indoor Sub Station</t>
  </si>
  <si>
    <t>33/11KV IT Park SubStation</t>
  </si>
  <si>
    <t>33/11KV I.D.A. SubStation</t>
  </si>
  <si>
    <t>33/11KV POWER HOUSE SubStation</t>
  </si>
  <si>
    <t>33/11KV COLLECTORATE SubStation</t>
  </si>
  <si>
    <t>33/11 KV DEVUNI KADAPA SS</t>
  </si>
  <si>
    <t>33/11KV R&amp;B Guest House SS</t>
  </si>
  <si>
    <t>33/11KV Chinna Chowck SubStation</t>
  </si>
  <si>
    <t>33/11KV Old RIMS SubStation</t>
  </si>
  <si>
    <t>33/11KV LIC SubStation</t>
  </si>
  <si>
    <t>33/11KV Chemmumiahpeta SubStation</t>
  </si>
  <si>
    <t>33/11KV Housing Board colony SubStation</t>
  </si>
  <si>
    <t>33/11KV Jammalamadugu SubStation</t>
  </si>
  <si>
    <t>33/11KV RTPP SubStation</t>
  </si>
  <si>
    <t>33/11KV BONDALAKUNTA SS</t>
  </si>
  <si>
    <t>33/11KV Yerraguntla Estate SubStation</t>
  </si>
  <si>
    <t>33/11KV MARKET YARD SS</t>
  </si>
  <si>
    <t>33/11KV Modampalli SubStation</t>
  </si>
  <si>
    <t>33/11KV Yerraguntla Estate II SS</t>
  </si>
  <si>
    <t>33/11 KV SS MUNICIPAL OFFICE JMD</t>
  </si>
  <si>
    <t>33/11KVProddaturTownSubStation(PowerHou)</t>
  </si>
  <si>
    <t>33/11KV IDUPULAPAYA SubStation</t>
  </si>
  <si>
    <t>33/11 KV MANNURU SS</t>
  </si>
  <si>
    <t>33/11 KV Shaktinagar SS, Yemmiganur</t>
  </si>
  <si>
    <t>33/11 KV Ganekal New SS</t>
  </si>
  <si>
    <t>33/11KV Doddanageri SS</t>
  </si>
  <si>
    <t>33/11KV Shivanna Nagar SS</t>
  </si>
  <si>
    <t>33/11 KV INDORE SS ADONI</t>
  </si>
  <si>
    <t>33/11KV SS BYPASS ROAD</t>
  </si>
  <si>
    <t>33/11 KV Pd.Thumbalam SS</t>
  </si>
  <si>
    <t>33/11 KV Santhekodlurun SS</t>
  </si>
  <si>
    <t>33/11 KV SKD Colony SS</t>
  </si>
  <si>
    <t>33/11 KV Ramajala WaterWorks(Arts Clg)SS</t>
  </si>
  <si>
    <t>33/11 KV Nandavaram SS</t>
  </si>
  <si>
    <t>33/11 KV G.G.Hospital SS</t>
  </si>
  <si>
    <t>33/11 KV SAP Camp SS</t>
  </si>
  <si>
    <t>33/11 KV G.P.R. College SS</t>
  </si>
  <si>
    <t>33/11 KV Santoshnagar SS</t>
  </si>
  <si>
    <t>33/11 KV Joharapuram SS</t>
  </si>
  <si>
    <t>33/11 KV SS Osmanial college (indore)</t>
  </si>
  <si>
    <t>33/11 KV Industrial Estate SS</t>
  </si>
  <si>
    <t>33/11 KV Radio Station SS</t>
  </si>
  <si>
    <t>33/11KV Ramachandra NagarSubStation</t>
  </si>
  <si>
    <t>33/11 KV Shareen Nagar SS</t>
  </si>
  <si>
    <t>33/11 KV Mamidalapadu SS</t>
  </si>
  <si>
    <t>33/11KV Indore / Zilla parishad/Kurnool</t>
  </si>
  <si>
    <t>33/11 KV Vaartha Office,Kurnool SS</t>
  </si>
  <si>
    <t>33/11 KV Police Quarters SS</t>
  </si>
  <si>
    <t>33/11 KV Srisailam SS</t>
  </si>
  <si>
    <t>33/11KV Indore Nandyal SS</t>
  </si>
  <si>
    <t>33/11KV PONNAPURAM SS</t>
  </si>
  <si>
    <t>33/11 KV Santha Gate SS</t>
  </si>
  <si>
    <t>33/11 KV Power House, Nandyal SS</t>
  </si>
  <si>
    <t>33/11KV Gudur Sub Station(Narayana colg)</t>
  </si>
  <si>
    <t>33/11KV Town Hall SS</t>
  </si>
  <si>
    <t>33/11 KV Gandhinagar SS</t>
  </si>
  <si>
    <t>33/11KV Kattuva Palli SubStation</t>
  </si>
  <si>
    <t>33/11KV Rajiv Nagar(KAVALI) Indoor SS</t>
  </si>
  <si>
    <t>33/11KV Pottempadu SS</t>
  </si>
  <si>
    <t>33/11KV Ranganadha Sub Station</t>
  </si>
  <si>
    <t>33/11 KV OROORPETA Sub-Station</t>
  </si>
  <si>
    <t>33/11 KV Chinnapandur SUB STATION</t>
  </si>
  <si>
    <t>33/11KV BHATHALAVALLAM SS</t>
  </si>
  <si>
    <t>33/11 KV Kakaveedu Sub Station</t>
  </si>
  <si>
    <t>33/11 KV Ekambarakuppam SUB STATION</t>
  </si>
  <si>
    <t>33/11 KV O.G.KUPPAM Sub-Station</t>
  </si>
  <si>
    <t>33/11KV SRICITY SS</t>
  </si>
  <si>
    <t>33/11 KV Vedurukuppam SUB STATION</t>
  </si>
  <si>
    <t>33/11 KV Nadavalur SUB STATION</t>
  </si>
  <si>
    <t>33/11KV PUTTUR SS</t>
  </si>
  <si>
    <t>33/11 KV Pudi SUB STATION</t>
  </si>
  <si>
    <t>33/11 KV Karoor SUB STATION</t>
  </si>
  <si>
    <t>33/11 KV Sathyavedu SUB STATION</t>
  </si>
  <si>
    <t>33/11 KV GOVARDHANA GIRI Sub-Station</t>
  </si>
  <si>
    <t>33/11KV Lakshmi Nagar SS</t>
  </si>
  <si>
    <t>33/11 KV M.Kothur SUB STATION</t>
  </si>
  <si>
    <t>33/11 KV Nethukuppam SUB STATION</t>
  </si>
  <si>
    <t>33/11 KV S.B.R.Puram SUB STATION</t>
  </si>
  <si>
    <t>33/11 KV Venkatramapuram SUB STATION</t>
  </si>
  <si>
    <t>33/11KV PADIREDU SS</t>
  </si>
  <si>
    <t>33/11 KV Rayalacheruvu SUB STATION</t>
  </si>
  <si>
    <t>33/11 KV Dasukuppam SUB STATION</t>
  </si>
  <si>
    <t>33/11 KV Kalyana puram SUB STATION</t>
  </si>
  <si>
    <t>33/11 KV Beerakuppam SUB STATION</t>
  </si>
  <si>
    <t>33/11KV JAKKADONA SS</t>
  </si>
  <si>
    <t>33/11 KV Pitchatur SUB STATION</t>
  </si>
  <si>
    <t>33/11 KV Vadamalapeta SUB STATION</t>
  </si>
  <si>
    <t>33/11 KV PAIDIPALLE Sub-Station</t>
  </si>
  <si>
    <t>33/11KV ERACUMBATTU SS</t>
  </si>
  <si>
    <t>33/11 KV Varadaiah palem SUB STATION</t>
  </si>
  <si>
    <t>33/11 KV P.R.Mangalam SUB STATION</t>
  </si>
  <si>
    <t>33/11 KV Pannur SUB STATION</t>
  </si>
  <si>
    <t>33/11 KV Kosalanagaram SUB STATION</t>
  </si>
  <si>
    <t>33/11KV Nethamkandriga SS</t>
  </si>
  <si>
    <t>33/11 KV Mittakandriga SUB STATION</t>
  </si>
  <si>
    <t>33/11 KV Nagari SUB STATION</t>
  </si>
  <si>
    <t>33/11KV Rajivnagar(Puttur) Sub Station</t>
  </si>
  <si>
    <t>33/11 KV Vijayapuram SUB STATION</t>
  </si>
  <si>
    <t>33/11KV NARAYANAVANAM Sub Station</t>
  </si>
  <si>
    <t>33/11 KV Diguvaputtur SUB STATION</t>
  </si>
  <si>
    <t>33/11 KV Nagalapuram SUB STATION</t>
  </si>
  <si>
    <t>33/11 KV Netteri SUB STATION</t>
  </si>
  <si>
    <t>33/11KV Sidhamma Agraharam SS</t>
  </si>
  <si>
    <t>33/11KV PACHIKAPALAM SS</t>
  </si>
  <si>
    <t>33/11 KV Chinnatayyur SUB STATION</t>
  </si>
  <si>
    <t>33/11 KV Nellavai SUB STATION</t>
  </si>
  <si>
    <t>33/11KV VIKRUTHAMALA (APIIC)SS</t>
  </si>
  <si>
    <t>33/11 KV Konathaneri SUB STATION</t>
  </si>
  <si>
    <t>33/11 KV Ragigunta SUB STATION</t>
  </si>
  <si>
    <t>33/11KV VIDYA NAGAR COLONY</t>
  </si>
  <si>
    <t>33/11 KV Agarala SUB STATION</t>
  </si>
  <si>
    <t>33/11 KV Arai SUB STATION</t>
  </si>
  <si>
    <t>33/11 KV Vallivedu SUB STATION</t>
  </si>
  <si>
    <t>33/11 KV Peruru SUB STATION</t>
  </si>
  <si>
    <t>33/11 KV Kannali SUB STATION</t>
  </si>
  <si>
    <t>33/11 KV Thondawada SUB STATION</t>
  </si>
  <si>
    <t>33/11 KV Srikalahasti SUB STATION</t>
  </si>
  <si>
    <t>33/11 KV Chandragiri SUB STATION</t>
  </si>
  <si>
    <t>33/11KV SREENIVASA MANGAPURAM SS</t>
  </si>
  <si>
    <t>33/11 KV Pallamala SUB STATION</t>
  </si>
  <si>
    <t>33/11 KV Pakala SUB STATION</t>
  </si>
  <si>
    <t>33/11 KV Panapakam SUB STATION</t>
  </si>
  <si>
    <t>33/11 KV Yerpedu SUB STATION</t>
  </si>
  <si>
    <t>33/11 KV S.D.K.Nagar SUB STATION</t>
  </si>
  <si>
    <t>33/11KV Lankamitta SS</t>
  </si>
  <si>
    <t>33/11 KV Damalacheruvu SUB STATION</t>
  </si>
  <si>
    <t>33/11 KV Gangudupalle SUB STATION</t>
  </si>
  <si>
    <t>33/11 KV Panagallu SUB STATION</t>
  </si>
  <si>
    <t>33/11 KV A.Rangampeta SUB STATION</t>
  </si>
  <si>
    <t>33/11 KV B.N.kandriga SUB STATION</t>
  </si>
  <si>
    <t>33/11 KV BHARADWAJA SUB STATION</t>
  </si>
  <si>
    <t>33/11 KV Munagalapalem SUB STATION</t>
  </si>
  <si>
    <t>33/11KV GADHANKI SS</t>
  </si>
  <si>
    <t>33/11 KV DAMINEEDU SS</t>
  </si>
  <si>
    <t>33/11 KV Guravarajupalli SUB STATION</t>
  </si>
  <si>
    <t>33/11KV UPADYAYANAGAR SS (INDOOR)</t>
  </si>
  <si>
    <t>33/11 KV Rajiv nagar SUB STATION</t>
  </si>
  <si>
    <t>33/11KV THOLAPPA GARDEN INDOOR SS</t>
  </si>
  <si>
    <t>33/11 KV GovindarajaTemple SS</t>
  </si>
  <si>
    <t>33/11 KV Gajulamandyam SUB STATION</t>
  </si>
  <si>
    <t>33/11 KV Thukivakam SUB STATION</t>
  </si>
  <si>
    <t>33/11 KV Auto Nagar SS</t>
  </si>
  <si>
    <t>33/11 KV Mangalam SUB STATION</t>
  </si>
  <si>
    <t>33/11KV Srinivasam(TTD) Sub Station</t>
  </si>
  <si>
    <t>33/11 KV Karakambadi SUB STATION</t>
  </si>
  <si>
    <t>33/11KV YELAMANDYAM SS</t>
  </si>
  <si>
    <t>33/11 KV Srinivasa Puram SUB STATION</t>
  </si>
  <si>
    <t>33/11 KV Bhavani Nagar SUB STATION</t>
  </si>
  <si>
    <t>33/11 KV Tirumala SUB STATION</t>
  </si>
  <si>
    <t>33/11KV SETTIPALLI SS</t>
  </si>
  <si>
    <t>33/11KV PRAKASHAM PARK SS</t>
  </si>
  <si>
    <t>33/11KV R.C.ROAD (RDO)SS</t>
  </si>
  <si>
    <t>33/11 KV CORPORATE OFFICE SS</t>
  </si>
  <si>
    <t>33/11KV TTD AD Building SS</t>
  </si>
  <si>
    <t>33/11 KV Padipeta SUB STATION</t>
  </si>
  <si>
    <t>33/11 KV Alipiri SUB STATION</t>
  </si>
  <si>
    <t>33/11KV S.V.University SS</t>
  </si>
  <si>
    <t>33/11 KV Balaji Colony SUB STATION</t>
  </si>
  <si>
    <t>33/11 KV S V POLYTECHNIC SS</t>
  </si>
  <si>
    <t>33/11 KV Iscon SUB STATION</t>
  </si>
  <si>
    <t>305P21340601</t>
  </si>
  <si>
    <t>305P11140104</t>
  </si>
  <si>
    <t>305P11440701</t>
  </si>
  <si>
    <t>305P11140402</t>
  </si>
  <si>
    <t>305P31540203</t>
  </si>
  <si>
    <t>305P11140403</t>
  </si>
  <si>
    <t>305P11140302</t>
  </si>
  <si>
    <t>305P31540403</t>
  </si>
  <si>
    <t>305P31240504</t>
  </si>
  <si>
    <t>305P31240501</t>
  </si>
  <si>
    <t>305P11140101</t>
  </si>
  <si>
    <t>305P31540201</t>
  </si>
  <si>
    <t>305P11140103</t>
  </si>
  <si>
    <t>305P31440104</t>
  </si>
  <si>
    <t>305P11140102</t>
  </si>
  <si>
    <t>305P11240404</t>
  </si>
  <si>
    <t>305P11340101</t>
  </si>
  <si>
    <t>305P21340101</t>
  </si>
  <si>
    <t>305P31440403</t>
  </si>
  <si>
    <t>305P21240301</t>
  </si>
  <si>
    <t>305P31340105</t>
  </si>
  <si>
    <t>305P31240303</t>
  </si>
  <si>
    <t>305P11440303</t>
  </si>
  <si>
    <t>305P11440201</t>
  </si>
  <si>
    <t>305P21140203</t>
  </si>
  <si>
    <t>305P11140301</t>
  </si>
  <si>
    <t>305P11340501</t>
  </si>
  <si>
    <t>305P11440502</t>
  </si>
  <si>
    <t>305P21140202</t>
  </si>
  <si>
    <t>305P21240103</t>
  </si>
  <si>
    <t>305P21340402</t>
  </si>
  <si>
    <t>305P31240105</t>
  </si>
  <si>
    <t>305P11140201</t>
  </si>
  <si>
    <t>305P31340303</t>
  </si>
  <si>
    <t>305P21140601</t>
  </si>
  <si>
    <t>305P11440402</t>
  </si>
  <si>
    <t>305P11140303</t>
  </si>
  <si>
    <t>305P31140103</t>
  </si>
  <si>
    <t>305P11240503</t>
  </si>
  <si>
    <t>305P31240502</t>
  </si>
  <si>
    <t>305P21140301</t>
  </si>
  <si>
    <t>305P11340404</t>
  </si>
  <si>
    <t>11KV LRG</t>
  </si>
  <si>
    <t>11KV ROTARYPURAM 24HRS</t>
  </si>
  <si>
    <t>11KV Kuruguntla 24 Hrs</t>
  </si>
  <si>
    <t>11KV Rehamath nagar feeder</t>
  </si>
  <si>
    <t>11KV IDC Lift Irrigation</t>
  </si>
  <si>
    <t>11KV Narpala (MHQ)</t>
  </si>
  <si>
    <t>11KV Rachanapalli</t>
  </si>
  <si>
    <t>11KV Industrial 24 hrs</t>
  </si>
  <si>
    <t>11 KV Satya Sai Water works(B pappur)</t>
  </si>
  <si>
    <t>11KV Water Works(Bathalapalli)</t>
  </si>
  <si>
    <t>11KV Adimurthy Nagar</t>
  </si>
  <si>
    <t>11 KV Sai Nagar feeder</t>
  </si>
  <si>
    <t>11 KV Ambhedkar Feeder</t>
  </si>
  <si>
    <t>11KV Aravindanagar</t>
  </si>
  <si>
    <t>11KV ARAVIND NAGAR FEEDER-II</t>
  </si>
  <si>
    <t>11 KV Maruthi Nagar feeder</t>
  </si>
  <si>
    <t>11KV Ramnagar</t>
  </si>
  <si>
    <t>11KV Subash Road</t>
  </si>
  <si>
    <t>11KV Kld road</t>
  </si>
  <si>
    <t>11KV Sreenivasanagar</t>
  </si>
  <si>
    <t>11KV Kamalanagar</t>
  </si>
  <si>
    <t>11KV Sri Nagar Colony</t>
  </si>
  <si>
    <t>11 KV80 feet feeder</t>
  </si>
  <si>
    <t>11KV Raju Road</t>
  </si>
  <si>
    <t>11KV Bellary Road</t>
  </si>
  <si>
    <t>11KV Medical college feeder</t>
  </si>
  <si>
    <t>11KV Ist Road</t>
  </si>
  <si>
    <t>11KV Vinayanagar</t>
  </si>
  <si>
    <t>11KV Somaladoddi</t>
  </si>
  <si>
    <t>11KV Water Works (24 Hrs)</t>
  </si>
  <si>
    <t>11KV Ganga Nagar</t>
  </si>
  <si>
    <t>11KV Sapthagiri feeder</t>
  </si>
  <si>
    <t>11KV Sangameshnagar</t>
  </si>
  <si>
    <t>11KV Vidyuth Nagar</t>
  </si>
  <si>
    <t>11KV RAMNAGAR FEEDER-II</t>
  </si>
  <si>
    <t>11KV Venugopalnagar</t>
  </si>
  <si>
    <t>11KV Ayyappa</t>
  </si>
  <si>
    <t>11KV Zillaparishad feeder</t>
  </si>
  <si>
    <t>11KV Tapovanam</t>
  </si>
  <si>
    <t>11KV Rudrampeta</t>
  </si>
  <si>
    <t>11KV H L C Colony</t>
  </si>
  <si>
    <t>11KV AIR</t>
  </si>
  <si>
    <t>11KV B K Samudarm (MHQ)</t>
  </si>
  <si>
    <t>11KV Gooty Road</t>
  </si>
  <si>
    <t>11KV Gowrav Garden</t>
  </si>
  <si>
    <t>11KV GandhiBazar</t>
  </si>
  <si>
    <t>11KV TV</t>
  </si>
  <si>
    <t>11 KV Sangamitra feeder</t>
  </si>
  <si>
    <t>11 KV JNTU</t>
  </si>
  <si>
    <t>11KV PARTHASARATHY NAGAR FEEDER</t>
  </si>
  <si>
    <t>11KV Shirdi sai</t>
  </si>
  <si>
    <t>11KV Gooty RS</t>
  </si>
  <si>
    <t>11KV Viswanatha Puram</t>
  </si>
  <si>
    <t>11KV Akkayapalli Feeder</t>
  </si>
  <si>
    <t>11KV SugarFactory</t>
  </si>
  <si>
    <t>11KV MEDICAL COLLEGE</t>
  </si>
  <si>
    <t>11KV DARBARPET</t>
  </si>
  <si>
    <t>11KV Eenadu</t>
  </si>
  <si>
    <t>11KV ASHOK NAGAR FEEDER</t>
  </si>
  <si>
    <t>11KV UKKAYAPALLI</t>
  </si>
  <si>
    <t>11KV SUNDARAIH COLONY</t>
  </si>
  <si>
    <t>11KV VEDURURU LI SCHEME</t>
  </si>
  <si>
    <t>11KV PEDDAPASUPULA EXPRESS FEEDER</t>
  </si>
  <si>
    <t>11KV YAMAVARAM FEEDER</t>
  </si>
  <si>
    <t>11KV APSWR SCHOOL</t>
  </si>
  <si>
    <t>11KV TANGUTUR EXPRESS</t>
  </si>
  <si>
    <t>11KV ARAVETI PALLI FEEDER</t>
  </si>
  <si>
    <t>11KV BADUGUVARI PALLI FEEDER</t>
  </si>
  <si>
    <t>11KV BONDALAKUNTA TOWN FEEDER</t>
  </si>
  <si>
    <t>11KV AGADURU TOWN</t>
  </si>
  <si>
    <t>11KV DONDLAVAGU TOWN</t>
  </si>
  <si>
    <t>11KV GAJULAPETA TOWN</t>
  </si>
  <si>
    <t>11KV T VELAMAVARI PALLI TOWN</t>
  </si>
  <si>
    <t>11KV NC PALLI TOWN</t>
  </si>
  <si>
    <t>11KV Muddanuru Road Feeder</t>
  </si>
  <si>
    <t>11KV pULIVENDULA TOWN</t>
  </si>
  <si>
    <t>11KV SIDDAREDDYGARI PALLI</t>
  </si>
  <si>
    <t>11KV FOC FEEDER</t>
  </si>
  <si>
    <t>11 KV KADAPA ROAD FEEDER</t>
  </si>
  <si>
    <t>11KV ATTIRALA</t>
  </si>
  <si>
    <t>11KV SKR LIFT IRRIGITION</t>
  </si>
  <si>
    <t>11KV PullampetaTown</t>
  </si>
  <si>
    <t>11KV VEERABALLI TOWN</t>
  </si>
  <si>
    <t>11KV Devapatla</t>
  </si>
  <si>
    <t>11KV peddapalli</t>
  </si>
  <si>
    <t>11KV Amakathadu feeder</t>
  </si>
  <si>
    <t>11KV Midthur Industrial feeder</t>
  </si>
  <si>
    <t>11KV MARUTHI NAGAR</t>
  </si>
  <si>
    <t>11KV Jillella Town</t>
  </si>
  <si>
    <t>11KV Northwathuru</t>
  </si>
  <si>
    <t>11KV Mukkidipalem Ex feeder</t>
  </si>
  <si>
    <t>11KV KNR Express</t>
  </si>
  <si>
    <t>11KV Blue Park</t>
  </si>
  <si>
    <t>11KV Chembedu Express feeder</t>
  </si>
  <si>
    <t>11KV INFIILOOM</t>
  </si>
  <si>
    <t>11KV Madhipatlapalle</t>
  </si>
  <si>
    <t>11KV Vepanjeri Town</t>
  </si>
  <si>
    <t>11KV G D Nellore</t>
  </si>
  <si>
    <t>11KV Samrudhi</t>
  </si>
  <si>
    <t>11KV West</t>
  </si>
  <si>
    <t>11KV GANGAPURAM SS HQ</t>
  </si>
  <si>
    <t>11KV OIL SEEDS</t>
  </si>
  <si>
    <t>Timmapuram Exp(RWS)+SS HQ GYP Local</t>
  </si>
  <si>
    <t>Y V Palem Town</t>
  </si>
  <si>
    <t>11KV KV PALLI TOWN</t>
  </si>
  <si>
    <t>Jarikona Express (Rws)</t>
  </si>
  <si>
    <t>11KV V R Agraharam Town</t>
  </si>
  <si>
    <t>11KV Manchuru SSHQ</t>
  </si>
  <si>
    <t>Kalikiri Town</t>
  </si>
  <si>
    <t>11KV Railway Gate</t>
  </si>
  <si>
    <t>Kalakada Town</t>
  </si>
  <si>
    <t>11KV Nerabylu Town</t>
  </si>
  <si>
    <t>11KV V Kota Town-II</t>
  </si>
  <si>
    <t>11KV Bommaiahgaripalli FEEDER</t>
  </si>
  <si>
    <t>11KV SS HQ</t>
  </si>
  <si>
    <t>Shiva Shakthi Dairy</t>
  </si>
  <si>
    <t>Sodum Town</t>
  </si>
  <si>
    <t>11KV Rompi cherla Town</t>
  </si>
  <si>
    <t>11KV Somala MHQ Feeder</t>
  </si>
  <si>
    <t>11KV YERRATHIVARIPALLE SS HQ</t>
  </si>
  <si>
    <t>11KV R Vpalli</t>
  </si>
  <si>
    <t>11KV SSHQ</t>
  </si>
  <si>
    <t>11KV Seven Hills</t>
  </si>
  <si>
    <t>11KV Bathalavallam Industrial</t>
  </si>
  <si>
    <t>11KV Kakavedu SSHQ</t>
  </si>
  <si>
    <t>11KV Sathravada</t>
  </si>
  <si>
    <t>11KV Ekambrakuppam I II</t>
  </si>
  <si>
    <t>11KV OG Kuppam SSHQ Industrial</t>
  </si>
  <si>
    <t>11KV WTP Feeder</t>
  </si>
  <si>
    <t>11KV Sathrawada Industrial</t>
  </si>
  <si>
    <t>11KV Vedurukuppam MHQ</t>
  </si>
  <si>
    <t>11KV R C Puram(M H Q)</t>
  </si>
  <si>
    <t>11KV CCI Feeder</t>
  </si>
  <si>
    <t>11KV Textile</t>
  </si>
  <si>
    <t>11KV Thirumandyam Industrial</t>
  </si>
  <si>
    <t>11KV Karoor SSHQ A P R Kandriga</t>
  </si>
  <si>
    <t>11KV BC Colony</t>
  </si>
  <si>
    <t>11KV SR Kandriga GV Giri SSHQ</t>
  </si>
  <si>
    <t>11KV NTR Colony feeder</t>
  </si>
  <si>
    <t>11KV M Kothur Industrial</t>
  </si>
  <si>
    <t>11KV Vepakuppam SS Hq</t>
  </si>
  <si>
    <t>11KV AM PURAM SSHQ</t>
  </si>
  <si>
    <t>11KV PADIREDU SSHQ</t>
  </si>
  <si>
    <t>11KV Aretamma gudi feeder</t>
  </si>
  <si>
    <t>11KV Mittakandriga SSHQ</t>
  </si>
  <si>
    <t>11KV Dasukuppam SSHQ</t>
  </si>
  <si>
    <t>11KV T P Kota Beerakuppam SSHQ</t>
  </si>
  <si>
    <t>11KV Jakkadona HQ</t>
  </si>
  <si>
    <t>11KV Puttur Town-II</t>
  </si>
  <si>
    <t>11KV Pichatoor MHQ</t>
  </si>
  <si>
    <t>11KV Sathyavedu Town</t>
  </si>
  <si>
    <t>11KV Vadamalpet M H Q</t>
  </si>
  <si>
    <t>11KV KN Road Feeder</t>
  </si>
  <si>
    <t>11 KV Racha palem</t>
  </si>
  <si>
    <t>11KV Moolakona SS HQ</t>
  </si>
  <si>
    <t>11KV V Palem Town</t>
  </si>
  <si>
    <t>11KV Chinthala Patteda ( 24hrs)</t>
  </si>
  <si>
    <t>11KV Business Centre feeder</t>
  </si>
  <si>
    <t>11KV Puttur Town-I</t>
  </si>
  <si>
    <t>11KV NGO s Colony Town</t>
  </si>
  <si>
    <t>11KV Pannur SSHQ</t>
  </si>
  <si>
    <t>11KV Kosalanagaram SSHQ</t>
  </si>
  <si>
    <t>11KV Netham Kandriga</t>
  </si>
  <si>
    <t>11KV NINDRA MHQ</t>
  </si>
  <si>
    <t>11KV B T M</t>
  </si>
  <si>
    <t>11KV Nagari Town I</t>
  </si>
  <si>
    <t>11KV Nagari Industrial</t>
  </si>
  <si>
    <t>11KV Ramapuram Industrial</t>
  </si>
  <si>
    <t>11KV Vijayapuram MHQ Illathur RWS</t>
  </si>
  <si>
    <t>11KV Narayanavanam</t>
  </si>
  <si>
    <t>11KV Marati Gate</t>
  </si>
  <si>
    <t>11KV Mittakandriga Industrial</t>
  </si>
  <si>
    <t>11KV Nagalapuram MHQ</t>
  </si>
  <si>
    <t>11KV Rockwork feeder</t>
  </si>
  <si>
    <t>11KV Netteri Industrial</t>
  </si>
  <si>
    <t>11KV IFMR</t>
  </si>
  <si>
    <t>11KV Bathallavallam</t>
  </si>
  <si>
    <t>11KV Bergen pipes</t>
  </si>
  <si>
    <t>11KV IIIT</t>
  </si>
  <si>
    <t>11KV S L V Industrial</t>
  </si>
  <si>
    <t>11KV kuskabi feeder</t>
  </si>
  <si>
    <t>11KV Pachikapalam Industrial SSHQ</t>
  </si>
  <si>
    <t>11KV SR Puram MHQ</t>
  </si>
  <si>
    <t>11KV Varadaiahpalem Industrial</t>
  </si>
  <si>
    <t>11 KV Siddartha Egineering Ellege</t>
  </si>
  <si>
    <t>11KV SNJ Sugar</t>
  </si>
  <si>
    <t>11KV APIIC</t>
  </si>
  <si>
    <t>11KV VIMTECH</t>
  </si>
  <si>
    <t>11KV KONTHANERI SS HQ FEEDER</t>
  </si>
  <si>
    <t>11KV Nalandhanagar</t>
  </si>
  <si>
    <t>11KV L S Nagar</t>
  </si>
  <si>
    <t>11KV AGARALA SS HEAD QUARTER FEEDER</t>
  </si>
  <si>
    <t>11KV VALLIVEDU TOWN</t>
  </si>
  <si>
    <t>11KV Agl University</t>
  </si>
  <si>
    <t>11KV Industrial (Kannali SS)</t>
  </si>
  <si>
    <t>11KV Thondavada</t>
  </si>
  <si>
    <t>11KV B N Kandriga Industrial</t>
  </si>
  <si>
    <t>11KV Temple Feeder</t>
  </si>
  <si>
    <t>11KV K M M College TTD Waterworks</t>
  </si>
  <si>
    <t>11KV Pudipetla</t>
  </si>
  <si>
    <t>11KV Industrial (Pallamala SS)</t>
  </si>
  <si>
    <t>11KV Zoo Park</t>
  </si>
  <si>
    <t>11KV BHARATHAMITTA</t>
  </si>
  <si>
    <t>11KV PANAPAKAM SS HEAD QUARTER FEEDER</t>
  </si>
  <si>
    <t>11KV Oldpet feeder</t>
  </si>
  <si>
    <t>11KV Newpet feeder</t>
  </si>
  <si>
    <t>11KV Yerpedu</t>
  </si>
  <si>
    <t>11KV Cinema Street</t>
  </si>
  <si>
    <t>11KV Kasa Garden</t>
  </si>
  <si>
    <t>11KV Baskarapeta</t>
  </si>
  <si>
    <t>11KV Damalacherulu(Town)</t>
  </si>
  <si>
    <t>11KV Bahadurpet</t>
  </si>
  <si>
    <t>11KV GANGUDUPALLI SS HEADQUARTER FEEDER</t>
  </si>
  <si>
    <t>11KV Town-4</t>
  </si>
  <si>
    <t>11KV Panagal</t>
  </si>
  <si>
    <t>11KV Kanta</t>
  </si>
  <si>
    <t>11KV Kalyanidam</t>
  </si>
  <si>
    <t>11KV (WW TPT) Bangaramma Colony</t>
  </si>
  <si>
    <t>11KV Water works SKHT</t>
  </si>
  <si>
    <t>11KV S R N Colony</t>
  </si>
  <si>
    <t>11KV B N Kandriga M HQ</t>
  </si>
  <si>
    <t>11KV Town-2</t>
  </si>
  <si>
    <t>11KV Four madas</t>
  </si>
  <si>
    <t>11KV Water Works Munagalapalem</t>
  </si>
  <si>
    <t>11KV VIDYANIKETHAN</t>
  </si>
  <si>
    <t>11KV B P AGRAHARAM FEEDER</t>
  </si>
  <si>
    <t>11KV Papanaidupeta Head Qtrs</t>
  </si>
  <si>
    <t>11KV SannidhiVeedhi</t>
  </si>
  <si>
    <t>11KV NARL</t>
  </si>
  <si>
    <t>1KV Industrial (B N kandriga SS)</t>
  </si>
  <si>
    <t>11KV Thummalagunta</t>
  </si>
  <si>
    <t>11KV Daminedu</t>
  </si>
  <si>
    <t>11KV Airport</t>
  </si>
  <si>
    <t>11KV SUBBAREDDY NAGAR</t>
  </si>
  <si>
    <t>11KV Avilala</t>
  </si>
  <si>
    <t>11KV VINAYAKA SAGAR</t>
  </si>
  <si>
    <t>11 KV Ayyappa Swamy</t>
  </si>
  <si>
    <t>11 KV KARNALA STREET</t>
  </si>
  <si>
    <t>11KV DJ MULTI PACK</t>
  </si>
  <si>
    <t>11KV Marg</t>
  </si>
  <si>
    <t>11KV Renigunta MHQ</t>
  </si>
  <si>
    <t>11KV UPADHAYA NAGAR</t>
  </si>
  <si>
    <t>11 KV AUTO NAGAR</t>
  </si>
  <si>
    <t>11KV YERRAMITTLA(LEELA MAHAL)</t>
  </si>
  <si>
    <t>11KV P K LAYOUT</t>
  </si>
  <si>
    <t>11 KV BHIMAS</t>
  </si>
  <si>
    <t>11 KV HERO HONDA</t>
  </si>
  <si>
    <t>11KV Tholappa Garden</t>
  </si>
  <si>
    <t>11KV Indian culinary institute</t>
  </si>
  <si>
    <t>11KV NARAYAN PURAM</t>
  </si>
  <si>
    <t>11KV BHAVANI NAGAR AND T K STREET</t>
  </si>
  <si>
    <t>11KV Board Feeder</t>
  </si>
  <si>
    <t>11KV BTR COLONY</t>
  </si>
  <si>
    <t>11KV CRS</t>
  </si>
  <si>
    <t>11KV P R ROLLING MILLS</t>
  </si>
  <si>
    <t>11KV M K NAIDU COLONY</t>
  </si>
  <si>
    <t>11KV RDO Office feeder</t>
  </si>
  <si>
    <t>11KV P D NAGAR</t>
  </si>
  <si>
    <t>11KV Elamandyam Feeder</t>
  </si>
  <si>
    <t>11KV THARAKARAMA NAGAR</t>
  </si>
  <si>
    <t>11KV CMD</t>
  </si>
  <si>
    <t>11KV PLR GRAND</t>
  </si>
  <si>
    <t>11KV TC Mills</t>
  </si>
  <si>
    <t>11KV TILAK ROAD AND REDDY REDDY COLONY</t>
  </si>
  <si>
    <t>11KV MUNIREDDY NAGAR</t>
  </si>
  <si>
    <t>11KV SANJAY GANDHI COLONY</t>
  </si>
  <si>
    <t>11KV T K STREET</t>
  </si>
  <si>
    <t>11 KV KRISHNA REDDY NAGAR</t>
  </si>
  <si>
    <t>11 KV KRISHNA TEJA</t>
  </si>
  <si>
    <t>11KV SV PURAM</t>
  </si>
  <si>
    <t>11KV Tiruchanoor</t>
  </si>
  <si>
    <t>11KV MALLAVARAM</t>
  </si>
  <si>
    <t>11KV REDDY REDDY COLONY</t>
  </si>
  <si>
    <t>11KV AKKARAMPALLI</t>
  </si>
  <si>
    <t>11KV VAIKUNTAPURAM</t>
  </si>
  <si>
    <t>11KV Footpath</t>
  </si>
  <si>
    <t>11KV RAILWAY COLONY</t>
  </si>
  <si>
    <t>11KV MOSQUE ROAD</t>
  </si>
  <si>
    <t>11KV Vidyapeetam</t>
  </si>
  <si>
    <t>11 KV Sanidhi street Feeder</t>
  </si>
  <si>
    <t>11KV TIRUPATI I</t>
  </si>
  <si>
    <t>11KV G N Mada Street</t>
  </si>
  <si>
    <t>11KV JEEVAKONA</t>
  </si>
  <si>
    <t>11KV KESAVAYANA GUNTA</t>
  </si>
  <si>
    <t>11KV TTD PRESS</t>
  </si>
  <si>
    <t>11KV TIRUPATI II</t>
  </si>
  <si>
    <t>11KV TOWN CLUB</t>
  </si>
  <si>
    <t>11 KV Yogimallavaram</t>
  </si>
  <si>
    <t>11KV RESERVOIR COLONY</t>
  </si>
  <si>
    <t>11KV S V U Administrative Building</t>
  </si>
  <si>
    <t>11KV ESI FEEDER</t>
  </si>
  <si>
    <t>11KV LIC ROAD</t>
  </si>
  <si>
    <t>11KV SRI GOVIDARAJA SWAMY TEMPLE FEEDER</t>
  </si>
  <si>
    <t>11KV Giripuram</t>
  </si>
  <si>
    <t>11 KV GANDHI ROAD</t>
  </si>
  <si>
    <t>11KV PRAKASAM ROAD</t>
  </si>
  <si>
    <t>11KV Sri Padmavathi Guest House</t>
  </si>
  <si>
    <t>11KV LEELA MAHAL(MANGALAM)</t>
  </si>
  <si>
    <t>11KV SVIMS</t>
  </si>
  <si>
    <t>11 KV Vaishnavi Nagar</t>
  </si>
  <si>
    <t>11KV YERRAMITTA</t>
  </si>
  <si>
    <t>11KV S V Veterinary University</t>
  </si>
  <si>
    <t>11KV WATER WORKS SUNDARAIAH NAGAR</t>
  </si>
  <si>
    <t>11 KV S V POLYTECHNIC</t>
  </si>
  <si>
    <t>11KV RAMULAVARI TEMPLE</t>
  </si>
  <si>
    <t>11KV SVRR</t>
  </si>
  <si>
    <t>11KV ISKCON</t>
  </si>
  <si>
    <t>11KV TTD AD BUILDING</t>
  </si>
  <si>
    <t>11KV NEW BALAJI COLONY</t>
  </si>
  <si>
    <t>11KV FOOT PATH SCINCE CENTRE</t>
  </si>
  <si>
    <t>11KV MARRY CHENNA REDDY COLONY</t>
  </si>
  <si>
    <t>11 KV TMC</t>
  </si>
  <si>
    <t>11KV HOUSING BOARD Colony</t>
  </si>
  <si>
    <t>11KV THYAGARAJA NAGAR</t>
  </si>
  <si>
    <t>11 KV KTF</t>
  </si>
  <si>
    <t>11 KV KHADI COLONY</t>
  </si>
  <si>
    <t>11KV SN PURAM</t>
  </si>
  <si>
    <t>11 KV DWARAKA NAGAR</t>
  </si>
  <si>
    <t>11KV SRIVARI SANNIDHI</t>
  </si>
  <si>
    <t>11KV THIMMINAIDU PALEM</t>
  </si>
  <si>
    <t>11KV ANNARAO CIRCLE</t>
  </si>
  <si>
    <t>11KV NARASIMHATHEERTHAM</t>
  </si>
  <si>
    <t>RWS and PWS</t>
  </si>
  <si>
    <t>3ph 24 hrs/MHQ/SS HQ</t>
  </si>
  <si>
    <t>LI Schemes 16 hrs</t>
  </si>
  <si>
    <t>Dedicated for single ind</t>
  </si>
  <si>
    <t>predominantly ind services</t>
  </si>
  <si>
    <t>(blank)</t>
  </si>
  <si>
    <t>33KV-12990KM   11KV-136982KM  LT-166150KM</t>
  </si>
  <si>
    <t>(Rs. In Crs.)</t>
  </si>
  <si>
    <t>Billed Energy</t>
  </si>
  <si>
    <t>Subsidized Billed Energy</t>
  </si>
  <si>
    <t>Applicable rate of subsidy as notified by state govt.</t>
  </si>
  <si>
    <t>Subsidy dues from State Govt.  (Rs. In Crs.)</t>
  </si>
  <si>
    <t>Subsidy actually billed / claimed from State Govt. (as against col . 12)</t>
  </si>
  <si>
    <t>Subsidy received from State Govt. (as against col . 13)</t>
  </si>
  <si>
    <t xml:space="preserve">Balance Subsidy yet to be received from State Govt. </t>
  </si>
  <si>
    <t>Metered Energy</t>
  </si>
  <si>
    <t>Un-metered Energy</t>
  </si>
  <si>
    <t>4=2+3</t>
  </si>
  <si>
    <t>7=5+6</t>
  </si>
  <si>
    <t>10=5*8</t>
  </si>
  <si>
    <t>11=6*9</t>
  </si>
  <si>
    <t>12=10+11</t>
  </si>
  <si>
    <t>15=13-14</t>
  </si>
  <si>
    <t>SPDCL</t>
  </si>
  <si>
    <t>Up to 200 units free</t>
  </si>
  <si>
    <t>Up to 100/150 unts free/1.875</t>
  </si>
  <si>
    <t xml:space="preserve">Agricultural </t>
  </si>
  <si>
    <t>Annexure-1: Proforma for Qtly. Consumer category-wise subsidy billed/received/due for period  (October 22 to December 22)</t>
  </si>
  <si>
    <t>Metered (in MU)</t>
  </si>
  <si>
    <t>Un-metered (in MU)</t>
  </si>
  <si>
    <t>Total (in MU)</t>
  </si>
  <si>
    <t>Metered (in MU) (out of col.2)</t>
  </si>
  <si>
    <t>Un-metered (in MU) (out of col.3)</t>
  </si>
  <si>
    <t>Metered Energy (in Rs/ MU)</t>
  </si>
  <si>
    <t>Un-metered Energy (in Rs/ MU)</t>
  </si>
  <si>
    <t>Dr.NTTPS-I</t>
  </si>
  <si>
    <t>Dr.NTTPS-II</t>
  </si>
  <si>
    <t>Dr.NTTPS-III</t>
  </si>
  <si>
    <t>Sileru Complex</t>
  </si>
  <si>
    <t>Inter-state hydel(AP SHARE)</t>
  </si>
  <si>
    <t>NTPC (SR) Talcher St. II</t>
  </si>
  <si>
    <t>NPC (Kaiga Unit-I,II)</t>
  </si>
  <si>
    <t>NPC (Kaiga Unit-III &amp; IV)</t>
  </si>
  <si>
    <t>NTPL (NLC Tamilnadu Power Ltd Stage-1)(TUTICORIN)</t>
  </si>
  <si>
    <t>NLC TPS I EXP</t>
  </si>
  <si>
    <t>NLC TPS II EXP(EP)</t>
  </si>
  <si>
    <t xml:space="preserve">NPCIL(Kudamkulam) </t>
  </si>
  <si>
    <t>JNNSM PH-1 THERMAL</t>
  </si>
  <si>
    <t>JNNSM PH-1 SOLAR</t>
  </si>
  <si>
    <t>JNNSM PH-2 SOLAR</t>
  </si>
  <si>
    <t>Godavari Gas</t>
  </si>
  <si>
    <t>SDSTPS (APPDCL)-STAGE 1</t>
  </si>
  <si>
    <t>HNPCL</t>
  </si>
  <si>
    <t>JNNSM PH-II THERMAL</t>
  </si>
  <si>
    <t>UI CHARGES</t>
  </si>
  <si>
    <t>Short Term Purchases</t>
  </si>
  <si>
    <t>Banking(Import)</t>
  </si>
  <si>
    <t>Oil Country Tubular Ltd</t>
  </si>
  <si>
    <t>Blyth Wind Park Pvt Ltd(Banked energy)</t>
  </si>
  <si>
    <t>Srinivasa Cotton &amp; Oil Mills Pvt Ltd(Banked Energy)</t>
  </si>
  <si>
    <t>Indulpadu cotton mills(banked Energy)</t>
  </si>
  <si>
    <t>Heritage Foods ltd, Chinnahutur(banked Energy)</t>
  </si>
  <si>
    <t>Heritage Foods ltd, Tatrakallu(banked Energy)</t>
  </si>
  <si>
    <t>Ramabhadra Industries Pvt. LTd.,(banked Energy)</t>
  </si>
  <si>
    <t>Tirumala Cotton &amp; Agro Products(banked Energy)</t>
  </si>
  <si>
    <t>hetero Wind power(banked energy)</t>
  </si>
  <si>
    <t>IOCLbanked energy</t>
  </si>
  <si>
    <t>Kishore Infra</t>
  </si>
  <si>
    <t>Palnadu Power</t>
  </si>
  <si>
    <t>Renew Solar 21MW</t>
  </si>
  <si>
    <t>Sri Lakshmi Venkateswara Green Energy Pvt Ltd</t>
  </si>
  <si>
    <t>Sri Subramanya Solar Power Projects LLP</t>
  </si>
  <si>
    <t>Narasimha Swamy Solar Generators Private Ltd</t>
  </si>
  <si>
    <t>Repal Renewables Pvt Ltd</t>
  </si>
  <si>
    <t>REPAL RENEWABLES PVT. LTD., (ANANTHAPURAM DIST)</t>
  </si>
  <si>
    <t>NATEMS GREEN ENERGY PRIVATE LIMITED</t>
  </si>
  <si>
    <t>Sri City Solar</t>
  </si>
  <si>
    <t>Vuddanda Solar Pvt Ltd</t>
  </si>
  <si>
    <t>Apgenco (solar) Project</t>
  </si>
  <si>
    <t>NTPC NPKunta Ultra Mega Solar Project 1000MW</t>
  </si>
  <si>
    <t>KANDALERU</t>
  </si>
  <si>
    <t>Gas</t>
  </si>
  <si>
    <t>STOA</t>
  </si>
  <si>
    <t>Naidupeta</t>
  </si>
  <si>
    <t>132 KV.SS, Aadurupalli</t>
  </si>
  <si>
    <t>132KV SS, Menakur</t>
  </si>
  <si>
    <t>132 KV.SS, Naidupet</t>
  </si>
  <si>
    <t>220 KV.SS, Sullurpet</t>
  </si>
  <si>
    <t>132KV SS Venkatagiri</t>
  </si>
  <si>
    <t>132KV SS Gottiprolu</t>
  </si>
  <si>
    <t>132 KV.SS, Gudur</t>
  </si>
  <si>
    <t>33KVRAJENDRA NAGAR</t>
  </si>
  <si>
    <t>33KVDARGAMITTA</t>
  </si>
  <si>
    <t>33KVYMCA</t>
  </si>
  <si>
    <t>33KVTELUGUGANGA</t>
  </si>
  <si>
    <t>33KVM.G.NAGAR</t>
  </si>
  <si>
    <t>33KVDSR HOSPITAL</t>
  </si>
  <si>
    <t>33KVBV Nagar</t>
  </si>
  <si>
    <t>33KVRYTHUBAZAR</t>
  </si>
  <si>
    <t>33KVJAGADEESH NAGAR</t>
  </si>
  <si>
    <t>33KVHARNATHAPURAM</t>
  </si>
  <si>
    <t>33KVC.G ROAD</t>
  </si>
  <si>
    <t>33KVNELLORE</t>
  </si>
  <si>
    <t>33KVGOMATHI NAGAR</t>
  </si>
  <si>
    <t>33KVKONDAYAPALEM</t>
  </si>
  <si>
    <t>33KVATMAKUR</t>
  </si>
  <si>
    <t>33KVREVURU</t>
  </si>
  <si>
    <t>33KVSANGAM</t>
  </si>
  <si>
    <t>33KVAS Peta</t>
  </si>
  <si>
    <t>33KVDUBAGUNTA</t>
  </si>
  <si>
    <t>33KVD.C.PALLI</t>
  </si>
  <si>
    <t>33KVATPL SOLAR POWER PLANT</t>
  </si>
  <si>
    <t>33KVGUNDEMADAKALA</t>
  </si>
  <si>
    <t>33KVUDYAGIRI</t>
  </si>
  <si>
    <t>33KVV.K.PADU</t>
  </si>
  <si>
    <t>33KVSEETHA RAMAPURAM</t>
  </si>
  <si>
    <t>33KVGANDIPALEM</t>
  </si>
  <si>
    <t>33KVDUTTALUR</t>
  </si>
  <si>
    <t>33KVKRISHNAPURAM</t>
  </si>
  <si>
    <t>33KVANANTHA SAGARAM NEW</t>
  </si>
  <si>
    <t>33KVCHILAKALAMARRI</t>
  </si>
  <si>
    <t>33KVKETHIGUNTA</t>
  </si>
  <si>
    <t>33KVGOGINENIPURAM</t>
  </si>
  <si>
    <t xml:space="preserve">33KVKATUVAPALLI (CHINTHAVARAM) </t>
  </si>
  <si>
    <t>33KVPODALAKUR</t>
  </si>
  <si>
    <t>33KVSYDAPURAM (RAPUR)</t>
  </si>
  <si>
    <t>33KVPOWER GRID</t>
  </si>
  <si>
    <t>33KVCOLOURSHINE</t>
  </si>
  <si>
    <t>33KVOZILI</t>
  </si>
  <si>
    <t>33KVRAPUR</t>
  </si>
  <si>
    <t>33KVVEPINAPI</t>
  </si>
  <si>
    <t>33KVGONUPALLI</t>
  </si>
  <si>
    <t>33KVCHENDODU</t>
  </si>
  <si>
    <t>33KVB.R.PALEM</t>
  </si>
  <si>
    <t>33KVKURUGONDA</t>
  </si>
  <si>
    <t>33KVVAKADU</t>
  </si>
  <si>
    <t>33KVCHINTHAVARAM</t>
  </si>
  <si>
    <t>33KVKOTHAPALEM</t>
  </si>
  <si>
    <t>33KVMALLAM</t>
  </si>
  <si>
    <t>33KVKOTHAGUNTA</t>
  </si>
  <si>
    <t xml:space="preserve">33KV33KV ALLUR </t>
  </si>
  <si>
    <t>33KV33KV VIDAVALUR</t>
  </si>
  <si>
    <t>33KV33KV RAMATHEERTHAM</t>
  </si>
  <si>
    <t>33KV33KV DAGADARTHY</t>
  </si>
  <si>
    <t>33KV33KV PENNI FEEDS IND</t>
  </si>
  <si>
    <t xml:space="preserve">33KV33KV KAVALI </t>
  </si>
  <si>
    <t xml:space="preserve">33KV33KV MADDURUPADU </t>
  </si>
  <si>
    <t>33KV33KV Jaladanki Feeder(VINJAMURU)</t>
  </si>
  <si>
    <t>33KV33KV BOGOLE</t>
  </si>
  <si>
    <t>33KV33KV KONDAPURAM</t>
  </si>
  <si>
    <t>33KV33KV KAREDU</t>
  </si>
  <si>
    <t>33KV33KV KOVUR</t>
  </si>
  <si>
    <t>33KV33KV DAMARAMADUGU</t>
  </si>
  <si>
    <t>33KV33KV JONNAWADA</t>
  </si>
  <si>
    <t>33KV33KV GANDAVARAM(PATUR)</t>
  </si>
  <si>
    <t>33KV33KV SANGAM</t>
  </si>
  <si>
    <t>33KV33KV GANDAVRAM</t>
  </si>
  <si>
    <t>33KVGAMESHA</t>
  </si>
  <si>
    <t>33KV33KV KOTHAVANGALLU</t>
  </si>
  <si>
    <t>33KV33KV KALIGIRI</t>
  </si>
  <si>
    <t>33KV33KV M.C.PALEM</t>
  </si>
  <si>
    <t>33KV33KV KATEPALLI</t>
  </si>
  <si>
    <t>33KV33KV VINJAMURU</t>
  </si>
  <si>
    <t>33KVVINAI</t>
  </si>
  <si>
    <t>33KV33KV DAMAVARAM</t>
  </si>
  <si>
    <t>33KV33KV GRI</t>
  </si>
  <si>
    <t>33KV33KV BMR</t>
  </si>
  <si>
    <t>33KVBALAJI STEES</t>
  </si>
  <si>
    <t>33KVPODALAKUR (AMBAPURAM)</t>
  </si>
  <si>
    <t>33KVVENKATACHALAM</t>
  </si>
  <si>
    <t>33KVKOTHURU</t>
  </si>
  <si>
    <t>33KVKODUR</t>
  </si>
  <si>
    <t>33KVM.V.PALEM</t>
  </si>
  <si>
    <t>33KVBRAHMADEVAM</t>
  </si>
  <si>
    <t>33KVTOWN I</t>
  </si>
  <si>
    <t>33KVNR PETA</t>
  </si>
  <si>
    <t>33KVJD PETA</t>
  </si>
  <si>
    <t>33KVKANUPARTHYPADU</t>
  </si>
  <si>
    <t>33KVPANTAPALEM</t>
  </si>
  <si>
    <t>33KVMUTHUKUR</t>
  </si>
  <si>
    <t>33KVT.P.GUDUR</t>
  </si>
  <si>
    <t>33KVGENCO</t>
  </si>
  <si>
    <t>33KVKANUPARTHIPADU</t>
  </si>
  <si>
    <t>33KVKrishanapatman Oil</t>
  </si>
  <si>
    <t>33KVNELCAST</t>
  </si>
  <si>
    <t>33KVRELIANCE</t>
  </si>
  <si>
    <t>33KVMCN WATER WORKS</t>
  </si>
  <si>
    <t>33KVCHEJERLA</t>
  </si>
  <si>
    <t>33KVKALUVOY</t>
  </si>
  <si>
    <t>33KVBCSL</t>
  </si>
  <si>
    <t>33KVADURPALLI</t>
  </si>
  <si>
    <t>33KVP G PATNAM</t>
  </si>
  <si>
    <t>33KVVAZZRAVARIPALEM</t>
  </si>
  <si>
    <t>33KVGOLLAGUNTA</t>
  </si>
  <si>
    <t xml:space="preserve">33KVNITHYA INDUSTRIES </t>
  </si>
  <si>
    <t>33KVLOYAL TEXTILES</t>
  </si>
  <si>
    <t>33KVULTRA MERAINE</t>
  </si>
  <si>
    <t>33KVMENAKUR</t>
  </si>
  <si>
    <t>33KVANNAMEDU</t>
  </si>
  <si>
    <t>33KVCHILLAKURU</t>
  </si>
  <si>
    <t>33KVNAIDUPETA</t>
  </si>
  <si>
    <t>33KVAMMAN TRAY</t>
  </si>
  <si>
    <t>33KVSHAR</t>
  </si>
  <si>
    <t>33KVMANNEMUTHURU</t>
  </si>
  <si>
    <t>33KVMANGA NELLORE</t>
  </si>
  <si>
    <t>33KVD.V.SATRAM</t>
  </si>
  <si>
    <t>33KVTARAKESHWARA</t>
  </si>
  <si>
    <t>33KVGCB</t>
  </si>
  <si>
    <t>33KVTADA</t>
  </si>
  <si>
    <t>33KVSRICITY</t>
  </si>
  <si>
    <t>33KVAPACHE 1</t>
  </si>
  <si>
    <t>33KVAPACHE 2</t>
  </si>
  <si>
    <t>33KVTATA CHEMICALS</t>
  </si>
  <si>
    <t>33KVVENKATAGIRI</t>
  </si>
  <si>
    <t>33KVBALAYAPALLI</t>
  </si>
  <si>
    <t>33KVDAKKILI</t>
  </si>
  <si>
    <t>33KVVAMPALLI</t>
  </si>
  <si>
    <t>33KVKALIPEDU</t>
  </si>
  <si>
    <t>33KVGOTTIPROLU</t>
  </si>
  <si>
    <t>33KVARMENI PADU</t>
  </si>
  <si>
    <t>33KVNATCO PHARMA</t>
  </si>
  <si>
    <t>33KVSIRASANAMBEDU</t>
  </si>
  <si>
    <t>Urban</t>
  </si>
  <si>
    <t>Rural</t>
  </si>
  <si>
    <t>urban</t>
  </si>
  <si>
    <t>220 KV.SS, Nellore</t>
  </si>
  <si>
    <t>132 KV.SS, N.V.Gardens</t>
  </si>
  <si>
    <t>132 KV.SS, NTS</t>
  </si>
  <si>
    <t>132 KV.SS, KALLURUPALLI</t>
  </si>
  <si>
    <t>132 KV.SS, Atmakur</t>
  </si>
  <si>
    <t>132 KV.SS, Udayagiri</t>
  </si>
  <si>
    <t>132 KV.SS, Anantha Sagaram</t>
  </si>
  <si>
    <t>132 KV SS Gudur</t>
  </si>
  <si>
    <t>132 KV SS Rapur</t>
  </si>
  <si>
    <t>132 KVSS Adurupalli</t>
  </si>
  <si>
    <t>132 KV SS Chendodu</t>
  </si>
  <si>
    <t>132KVSS Gottiprolu</t>
  </si>
  <si>
    <t>132KV ALLUR</t>
  </si>
  <si>
    <t>132KV KAVALI</t>
  </si>
  <si>
    <t>132KV NTS</t>
  </si>
  <si>
    <t>132KV ATMAKUR</t>
  </si>
  <si>
    <t>132KV RACHARLAPADU</t>
  </si>
  <si>
    <t>132KV VINJAMURU</t>
  </si>
  <si>
    <t>132KV DAGADARTHY</t>
  </si>
  <si>
    <t>221 KV.SS, Nellore</t>
  </si>
  <si>
    <t>132 KV.SS,Kallurpalli</t>
  </si>
  <si>
    <t>132 KV.SS, Bramhadevam</t>
  </si>
  <si>
    <t>Tirupati Opn</t>
  </si>
  <si>
    <t>R,Tirupati</t>
  </si>
  <si>
    <t>Opn,CTR</t>
  </si>
  <si>
    <t>R,CTR</t>
  </si>
  <si>
    <t>Punganoor</t>
  </si>
  <si>
    <t>MPL</t>
  </si>
  <si>
    <t xml:space="preserve">132 KV Tirupati </t>
  </si>
  <si>
    <t>132 KV Tirumala</t>
  </si>
  <si>
    <t xml:space="preserve">220 KV Renigunta </t>
  </si>
  <si>
    <t>132 KV Alipiri</t>
  </si>
  <si>
    <t>133 KV Alipiri</t>
  </si>
  <si>
    <t>132KV Pakala</t>
  </si>
  <si>
    <t>132KV Chandragiri</t>
  </si>
  <si>
    <t>132KV Srikalahasti</t>
  </si>
  <si>
    <t>132KV Nagalapuram</t>
  </si>
  <si>
    <t>132KV Venkatagiri</t>
  </si>
  <si>
    <t>132 KV Yerpedu</t>
  </si>
  <si>
    <t>220KV Renigunta SS</t>
  </si>
  <si>
    <t>132 KV Yerpedu SS</t>
  </si>
  <si>
    <t>132KV Puttur</t>
  </si>
  <si>
    <t>220KV Nagari</t>
  </si>
  <si>
    <t>132KV Cherivi</t>
  </si>
  <si>
    <t>132KV KP mitta</t>
  </si>
  <si>
    <t>132KV Pahcikapalam</t>
  </si>
  <si>
    <t>220KV Chittoor SS</t>
  </si>
  <si>
    <t>132KV K.P.Mitta</t>
  </si>
  <si>
    <t>132KV Kothapalle</t>
  </si>
  <si>
    <t>132KV Penumur SS</t>
  </si>
  <si>
    <t>220 KV SS Chittoor</t>
  </si>
  <si>
    <t>132KV Nunegundlapalli</t>
  </si>
  <si>
    <t>132 KV SS Irala</t>
  </si>
  <si>
    <t>220 KV SS  Palamaner</t>
  </si>
  <si>
    <t>132 KV SS  Santhipuram</t>
  </si>
  <si>
    <t>132 KV SS Kuppam</t>
  </si>
  <si>
    <t>132/33 KV Madanapalle</t>
  </si>
  <si>
    <t>132/33 KV Burakayalakota</t>
  </si>
  <si>
    <t>132/33 KV Gurramkonda</t>
  </si>
  <si>
    <t>132/33 KV Punganur</t>
  </si>
  <si>
    <t>132/33 KV Ramasamudram</t>
  </si>
  <si>
    <t xml:space="preserve">132/33 KV SS Rompicherla </t>
  </si>
  <si>
    <t>132/33 KV SS Somala</t>
  </si>
  <si>
    <t xml:space="preserve">132/33 KV SS Gurramkonda </t>
  </si>
  <si>
    <t xml:space="preserve">132/33 KV SS  Gurramkonda </t>
  </si>
  <si>
    <t xml:space="preserve">220/132/33KV SS Kalikiri </t>
  </si>
  <si>
    <t>33 KV ESI Feeder (Alipiri  132 KV Tirupati)</t>
  </si>
  <si>
    <t>33 KV Rajiv Nagar</t>
  </si>
  <si>
    <t>33 KV Balaji colony</t>
  </si>
  <si>
    <t>33 KV Srinivasa puram</t>
  </si>
  <si>
    <t>33 KV Tirumala (132 KV Tirumala )</t>
  </si>
  <si>
    <t>33 KV Seven Hills ( 132 KV Tirumala)</t>
  </si>
  <si>
    <t xml:space="preserve">33/11 KV CMD office </t>
  </si>
  <si>
    <t>33 KV Padipeta</t>
  </si>
  <si>
    <t>33 KV Srinivasa Mangalam</t>
  </si>
  <si>
    <t>33 KV Bhavani Nagar</t>
  </si>
  <si>
    <t>33 KV Perur (K.C.Peta SS)</t>
  </si>
  <si>
    <t>33 KV Karakambadi</t>
  </si>
  <si>
    <t>33 KV Thukivakam-I</t>
  </si>
  <si>
    <t>33 KV Kukkaladoddi</t>
  </si>
  <si>
    <t>33 KV Elamandyam( Gowri venture)</t>
  </si>
  <si>
    <t>33 KV Gajulamanyam-II</t>
  </si>
  <si>
    <t>33 KV AIR Port</t>
  </si>
  <si>
    <t>33 KV Amara Raja Infra</t>
  </si>
  <si>
    <t>33KVRENIGUNTA RAILWAY TRACTION I&amp;II</t>
  </si>
  <si>
    <t>33KVGrindwell Norton 051/TPT</t>
  </si>
  <si>
    <t>33KVAmararaja 145/TPT</t>
  </si>
  <si>
    <t>33 KV Alipiri (New)</t>
  </si>
  <si>
    <t>33 KV S.V, University</t>
  </si>
  <si>
    <t>33 KV  ISKCON</t>
  </si>
  <si>
    <t>33KVM/s. Seven Hills Digital park 2513/TPT</t>
  </si>
  <si>
    <t>33KV Achamma Agraharam</t>
  </si>
  <si>
    <t>33KV Pakala</t>
  </si>
  <si>
    <t>33KV Kalluru</t>
  </si>
  <si>
    <t>33KV Mangalam Peta</t>
  </si>
  <si>
    <t>33KV Middinayani Palle</t>
  </si>
  <si>
    <t>33KV Damalacheruvu</t>
  </si>
  <si>
    <t>33KV Chandragiri</t>
  </si>
  <si>
    <t>33KV Gangudu Palle</t>
  </si>
  <si>
    <t>33KV Rangampeta</t>
  </si>
  <si>
    <t>33KV Spartek</t>
  </si>
  <si>
    <t>33KV Agarala</t>
  </si>
  <si>
    <t>33KV Perur</t>
  </si>
  <si>
    <t xml:space="preserve">33KV Srikalahasti  </t>
  </si>
  <si>
    <t>33KV Panagallu</t>
  </si>
  <si>
    <t>33KV Ragigunta</t>
  </si>
  <si>
    <t>33 KV Chiyyavaram</t>
  </si>
  <si>
    <t>33KV B.N Kandriga</t>
  </si>
  <si>
    <t>33KV S.V.S.P.P.L</t>
  </si>
  <si>
    <t>33KV Anuradha steels</t>
  </si>
  <si>
    <t>33KV Thriveni Earth movers</t>
  </si>
  <si>
    <t>33KV Yerpedu (Indl)</t>
  </si>
  <si>
    <t>33KVKotamangapuram</t>
  </si>
  <si>
    <t xml:space="preserve">33KV Yerpedu </t>
  </si>
  <si>
    <t>33KV Mungalapalem</t>
  </si>
  <si>
    <t>33KV Mannavaram</t>
  </si>
  <si>
    <t>33 KV Urandur</t>
  </si>
  <si>
    <t>33 KV Rajulapalem</t>
  </si>
  <si>
    <t>33 KV Industrial</t>
  </si>
  <si>
    <t>33KVAPIIC-I</t>
  </si>
  <si>
    <t>33KVAPIIC-II</t>
  </si>
  <si>
    <t>33KV Rachagunneri</t>
  </si>
  <si>
    <t>33KV  POTPL</t>
  </si>
  <si>
    <t>33KV KAJERIA</t>
  </si>
  <si>
    <t>33KVRayalacheruvu</t>
  </si>
  <si>
    <t>33KVAR Kandriga</t>
  </si>
  <si>
    <t>33KVPuttur</t>
  </si>
  <si>
    <t>33KVNarayanavaram</t>
  </si>
  <si>
    <t>33KVPR Mangalam</t>
  </si>
  <si>
    <t>33KVAnnur</t>
  </si>
  <si>
    <t>33KVM.Kothur</t>
  </si>
  <si>
    <t>33KVNagari</t>
  </si>
  <si>
    <t>33KVPannur</t>
  </si>
  <si>
    <t>33KVNetteri</t>
  </si>
  <si>
    <t>33KVNagalapuram</t>
  </si>
  <si>
    <t>33KVKarur</t>
  </si>
  <si>
    <t>33KVBeerakuppam</t>
  </si>
  <si>
    <t>33KVPichatur</t>
  </si>
  <si>
    <t>33KVPARKSON PACKING</t>
  </si>
  <si>
    <t>33KVVRV</t>
  </si>
  <si>
    <t>33KVSEZ (Sub Station)</t>
  </si>
  <si>
    <t>33KVColgate</t>
  </si>
  <si>
    <t>33KVEMC</t>
  </si>
  <si>
    <t>33KVVarun</t>
  </si>
  <si>
    <t>33KVTata Smart food</t>
  </si>
  <si>
    <t>33KVIsuzi</t>
  </si>
  <si>
    <t>33KVHero</t>
  </si>
  <si>
    <t>33KVUnicharam</t>
  </si>
  <si>
    <t>33KVCCL</t>
  </si>
  <si>
    <t>33KVALSTOM</t>
  </si>
  <si>
    <t>33KVSathyavedu</t>
  </si>
  <si>
    <t>33KVChinnapandur</t>
  </si>
  <si>
    <t>33KVVaradaiahpalem</t>
  </si>
  <si>
    <t>33KVChinnathayur</t>
  </si>
  <si>
    <t>33KVVedurukuppam</t>
  </si>
  <si>
    <t>33KVAllamadugu</t>
  </si>
  <si>
    <t>33KVSSR Puram</t>
  </si>
  <si>
    <t>33KVPachikapalam</t>
  </si>
  <si>
    <t>33KVMambedu</t>
  </si>
  <si>
    <t>33KVNadvaluru</t>
  </si>
  <si>
    <t>33KV K.R.Palle</t>
  </si>
  <si>
    <t>33KV Cherlopalle</t>
  </si>
  <si>
    <t>33KV Venganapalle</t>
  </si>
  <si>
    <t>33KV Santhapeta</t>
  </si>
  <si>
    <t>33KV BNRPeta-Ramapuram</t>
  </si>
  <si>
    <t>33KV panatoor(Reddygunta)</t>
  </si>
  <si>
    <t>33KV Greamspet</t>
  </si>
  <si>
    <t>33KV Thummindapalem</t>
  </si>
  <si>
    <t>33KV Mangal</t>
  </si>
  <si>
    <t>33KV Puthalapattu</t>
  </si>
  <si>
    <t>33KV Penumur (oldname)</t>
  </si>
  <si>
    <t>33KV G.D.Nellore</t>
  </si>
  <si>
    <t>33KV CPF</t>
  </si>
  <si>
    <t>33KV S.S.Konda</t>
  </si>
  <si>
    <t>33KV Kothapalle</t>
  </si>
  <si>
    <t>33KV Panatoor</t>
  </si>
  <si>
    <t>33KV Papasamudram</t>
  </si>
  <si>
    <t>33KV Penumur</t>
  </si>
  <si>
    <t>33KV M.Bandapalle</t>
  </si>
  <si>
    <t>33KV Matampalle</t>
  </si>
  <si>
    <t>33KV Palasamudram</t>
  </si>
  <si>
    <t>33KVAragonda</t>
  </si>
  <si>
    <t>33KVMordanapalle</t>
  </si>
  <si>
    <t>33KVIOC</t>
  </si>
  <si>
    <t>33KVB.D.R.Palle</t>
  </si>
  <si>
    <t>33KVJodichinthala</t>
  </si>
  <si>
    <t>33KVK.G.Sathram</t>
  </si>
  <si>
    <t>33KVMangal</t>
  </si>
  <si>
    <t>33KVNalagampalli</t>
  </si>
  <si>
    <t>33KVUppuvanka</t>
  </si>
  <si>
    <t>33KVC.V.Palle</t>
  </si>
  <si>
    <t>33KVIrala</t>
  </si>
  <si>
    <t>33KVPolakala</t>
  </si>
  <si>
    <t>33KVPalamaner</t>
  </si>
  <si>
    <t>33KVBaireddypalle</t>
  </si>
  <si>
    <t>33KVBangarupalem</t>
  </si>
  <si>
    <t>33KVIndustrial</t>
  </si>
  <si>
    <t>33KVPatthikonda</t>
  </si>
  <si>
    <t>33KVPanjani</t>
  </si>
  <si>
    <t>33KVSanthipuram</t>
  </si>
  <si>
    <t>33KVRallabaduguru</t>
  </si>
  <si>
    <t>33KVRamakuppam</t>
  </si>
  <si>
    <t>33KVSivaramapuram</t>
  </si>
  <si>
    <t>33KVV.Kota</t>
  </si>
  <si>
    <t>33KVKuppam</t>
  </si>
  <si>
    <t>33KVMallanur</t>
  </si>
  <si>
    <t>33KVKangundi</t>
  </si>
  <si>
    <t>33KVGudipally</t>
  </si>
  <si>
    <t>33KVPadigalakuppam</t>
  </si>
  <si>
    <t>33KVJBA</t>
  </si>
  <si>
    <t>33KVSAPA</t>
  </si>
  <si>
    <t>33KVRBA</t>
  </si>
  <si>
    <t>33KVKanumaladoddi</t>
  </si>
  <si>
    <t>33KVArmenipeta</t>
  </si>
  <si>
    <t>33KVKasthuri Nagaram</t>
  </si>
  <si>
    <t>33 KV Madanapalli</t>
  </si>
  <si>
    <t>33 KV Sub Collector office</t>
  </si>
  <si>
    <t>33 KV Vempalli</t>
  </si>
  <si>
    <t>33 KV Valasapalli</t>
  </si>
  <si>
    <t>33 KV Nimmanapalli</t>
  </si>
  <si>
    <t>33 KV Kurabalakota+
Kotavuru</t>
  </si>
  <si>
    <t>33 KV Spinning Mill</t>
  </si>
  <si>
    <t>33 KV CTM</t>
  </si>
  <si>
    <t>33 kv Burakyalakota</t>
  </si>
  <si>
    <t>33 kv Mulakacheruvu</t>
  </si>
  <si>
    <t>33 Kv PTM</t>
  </si>
  <si>
    <t>33 Kv B.Kothakota</t>
  </si>
  <si>
    <t>33 Kv Varikasuvupalli</t>
  </si>
  <si>
    <t>33 Kv Mudivedu</t>
  </si>
  <si>
    <t>33 Kv Peddamandyam</t>
  </si>
  <si>
    <t>33 Kv Kannemadugu</t>
  </si>
  <si>
    <t>33 Kv Punganur</t>
  </si>
  <si>
    <t>33 Kv Chowdepalli</t>
  </si>
  <si>
    <t>33 Kv Peddapanjani</t>
  </si>
  <si>
    <t>33 Kv Yetavakili</t>
  </si>
  <si>
    <t>33 Kv Ramasamudram</t>
  </si>
  <si>
    <t>33 Kv Boyakonda</t>
  </si>
  <si>
    <t xml:space="preserve">33 kv Chembhakur </t>
  </si>
  <si>
    <t>33 kv Kanagani</t>
  </si>
  <si>
    <t>33 kv KC Palle</t>
  </si>
  <si>
    <t>33 KV T.Gollapalle</t>
  </si>
  <si>
    <t>33KVV.R.Agraharam</t>
  </si>
  <si>
    <t>33KVC.G.Gallu</t>
  </si>
  <si>
    <t>33KVY.V Palem</t>
  </si>
  <si>
    <t>33KVPiler</t>
  </si>
  <si>
    <t>33KVTalapula</t>
  </si>
  <si>
    <t>33KVSodum</t>
  </si>
  <si>
    <t>33KVNanjampeta</t>
  </si>
  <si>
    <t>33KVSomala</t>
  </si>
  <si>
    <t>33KVAmilepalle</t>
  </si>
  <si>
    <t>33KVGurramkonda</t>
  </si>
  <si>
    <t>33KVKadirayacheruvu</t>
  </si>
  <si>
    <t>33KVHPCL</t>
  </si>
  <si>
    <t>33KVHNSS-G.konda</t>
  </si>
  <si>
    <t>33KVGyarampalle</t>
  </si>
  <si>
    <t>33KVVayalpad</t>
  </si>
  <si>
    <t>33KVKalakada</t>
  </si>
  <si>
    <t>33KVErrakotapalle</t>
  </si>
  <si>
    <t>33KVNagirimadugu</t>
  </si>
  <si>
    <t>33KVKalikiri</t>
  </si>
  <si>
    <t>33KVHNSS-Kalikiri</t>
  </si>
  <si>
    <t xml:space="preserve">33 Kalikiri-
440KV SS </t>
  </si>
  <si>
    <t xml:space="preserve">Urban </t>
  </si>
  <si>
    <t>Express</t>
  </si>
  <si>
    <t>Dedicated</t>
  </si>
  <si>
    <t>rural</t>
  </si>
  <si>
    <t xml:space="preserve">220 KV Kadapa                                                                                                                                                            </t>
  </si>
  <si>
    <t xml:space="preserve">132 KV Vempalli
</t>
  </si>
  <si>
    <t>132 KV Moolavanka</t>
  </si>
  <si>
    <t>133 KV Moolavanka</t>
  </si>
  <si>
    <t>132 KV SS AMBAVARAM 8712613242</t>
  </si>
  <si>
    <t>220 KV Pulivendula</t>
  </si>
  <si>
    <t>132 KV Pulivendula</t>
  </si>
  <si>
    <t>132 KV Balapanur</t>
  </si>
  <si>
    <t>132 KV Lingala</t>
  </si>
  <si>
    <t>132 KV Vempalli</t>
  </si>
  <si>
    <t>220KV C.Kpeta</t>
  </si>
  <si>
    <t>132KV N.C Pallii</t>
  </si>
  <si>
    <t>132 KV Proddatur</t>
  </si>
  <si>
    <t>132 KV Jammalamadugu</t>
  </si>
  <si>
    <t>220 KV Yerraguntla</t>
  </si>
  <si>
    <t>220KV Kondapuram</t>
  </si>
  <si>
    <t>220 KV Mydukur</t>
  </si>
  <si>
    <t>132 KV Badvel</t>
  </si>
  <si>
    <t>132 KV Porumamilla</t>
  </si>
  <si>
    <t>132 KV Duvvur</t>
  </si>
  <si>
    <t>132 KV Kalasapadu</t>
  </si>
  <si>
    <t>133 KV Kalasapadu</t>
  </si>
  <si>
    <t>134 KV Kalasapadu</t>
  </si>
  <si>
    <t>132 KV B.Matam</t>
  </si>
  <si>
    <t>133 KV B.Matam</t>
  </si>
  <si>
    <t>134 KV B.Matam</t>
  </si>
  <si>
    <t>220 KV Rajampeta</t>
  </si>
  <si>
    <t>220 KV Kodur</t>
  </si>
  <si>
    <t>221 KV Kodur</t>
  </si>
  <si>
    <t>222 KV Kodur</t>
  </si>
  <si>
    <t>132 KV Vontimitta</t>
  </si>
  <si>
    <t>133 KV Vontimitta</t>
  </si>
  <si>
    <t>132 KV TG Palli</t>
  </si>
  <si>
    <t>132 KV Rayachoty</t>
  </si>
  <si>
    <t>132 KV Sambepalli</t>
  </si>
  <si>
    <t>Bandivandlapalli (132/33kv)</t>
  </si>
  <si>
    <t>33KVRIMS(RCTY-1)</t>
  </si>
  <si>
    <t>33KVIDSS Spinning + RCTY II</t>
  </si>
  <si>
    <t>33KVChennur(Export)</t>
  </si>
  <si>
    <t>33KVPatha Kadapa</t>
  </si>
  <si>
    <t>33KVLIC Kadapa</t>
  </si>
  <si>
    <t>33KVPower house</t>
  </si>
  <si>
    <t>33KVChinnachowk</t>
  </si>
  <si>
    <t>33KVNandimandalam</t>
  </si>
  <si>
    <t>33KVMittamedipalli</t>
  </si>
  <si>
    <t>33KVChinakampalli</t>
  </si>
  <si>
    <t>33KVMoolavanka</t>
  </si>
  <si>
    <t>33KVIT Park</t>
  </si>
  <si>
    <t>33KVBalaji Nagar</t>
  </si>
  <si>
    <t>33KVPGCIL</t>
  </si>
  <si>
    <t xml:space="preserve">33KVM.M.PALLI </t>
  </si>
  <si>
    <t>33KVPeddarangapuram</t>
  </si>
  <si>
    <t>33KVIGCARL</t>
  </si>
  <si>
    <t>33KVMaduru</t>
  </si>
  <si>
    <t>33KVPulivendula</t>
  </si>
  <si>
    <t>33KVN.R.Palli</t>
  </si>
  <si>
    <t>33KVMurarichinthala</t>
  </si>
  <si>
    <t>33KVVemula</t>
  </si>
  <si>
    <t>33KVGotur</t>
  </si>
  <si>
    <t>33KVBalapanur</t>
  </si>
  <si>
    <t>33KVSimhadripuram</t>
  </si>
  <si>
    <t>33KVChinnakudala</t>
  </si>
  <si>
    <t>33KVThondur</t>
  </si>
  <si>
    <t>33KVJangamreddypalli</t>
  </si>
  <si>
    <t>33KVBonala</t>
  </si>
  <si>
    <t>33KVLingala</t>
  </si>
  <si>
    <t>33KVKommanuthala</t>
  </si>
  <si>
    <t>33KVParnapalli</t>
  </si>
  <si>
    <t>33KVVempalli</t>
  </si>
  <si>
    <t>33KVThallapalli</t>
  </si>
  <si>
    <t>33KVGonumakulapalli</t>
  </si>
  <si>
    <t>33KVEstate</t>
  </si>
  <si>
    <t>33KVSajjala</t>
  </si>
  <si>
    <t>33KVGS Steels</t>
  </si>
  <si>
    <t>33KVAlireddypalli</t>
  </si>
  <si>
    <t>33KVC K Peta</t>
  </si>
  <si>
    <t>33KVV G Palli</t>
  </si>
  <si>
    <t>33KVN G Palli</t>
  </si>
  <si>
    <t>33KVSiddareddygari Palli</t>
  </si>
  <si>
    <t>33KVNallacheruvu Palli</t>
  </si>
  <si>
    <t xml:space="preserve">33KVPernapadu </t>
  </si>
  <si>
    <t>33KVProddatur town</t>
  </si>
  <si>
    <t>33KVProddatur IDA</t>
  </si>
  <si>
    <t>33KVModampalli</t>
  </si>
  <si>
    <t>33KVChowdur</t>
  </si>
  <si>
    <t>33KVRajupalem</t>
  </si>
  <si>
    <t>33KVMarket Yard</t>
  </si>
  <si>
    <t>33KVJammalamadugu</t>
  </si>
  <si>
    <t>33KVAmbavaram</t>
  </si>
  <si>
    <t>33KVGundlakunta</t>
  </si>
  <si>
    <t>33KVMylavaram</t>
  </si>
  <si>
    <t>33KVTalamanchipatnam</t>
  </si>
  <si>
    <t>33KVRTPP-1</t>
  </si>
  <si>
    <t>33KVRTPP-2</t>
  </si>
  <si>
    <t>33KVKamalapuram</t>
  </si>
  <si>
    <t>33KVChinnacheppali</t>
  </si>
  <si>
    <t>33KVIndukur</t>
  </si>
  <si>
    <t>33KVMangapatnam</t>
  </si>
  <si>
    <t>33KVMuddanur</t>
  </si>
  <si>
    <t>33KVKondapuram</t>
  </si>
  <si>
    <t>33KVPottipadu</t>
  </si>
  <si>
    <t>33KVV.Kodur</t>
  </si>
  <si>
    <t>33KVNakkaladinne</t>
  </si>
  <si>
    <t>33KVMydukur</t>
  </si>
  <si>
    <t>33KVAdireddypalli</t>
  </si>
  <si>
    <t>33KVNandyalampeta</t>
  </si>
  <si>
    <t>33KVLekkalavaripalli</t>
  </si>
  <si>
    <t>33KVKhajipeta</t>
  </si>
  <si>
    <t>33KVBrahmamsagar</t>
  </si>
  <si>
    <t>33KVBadvel</t>
  </si>
  <si>
    <t>33KVPayalakunta</t>
  </si>
  <si>
    <t>33KVD.Agraharam</t>
  </si>
  <si>
    <t>33KVSidhout</t>
  </si>
  <si>
    <t>33KVPorumailla</t>
  </si>
  <si>
    <t>33KVAmagampalli</t>
  </si>
  <si>
    <t>33KVNarasapuram</t>
  </si>
  <si>
    <t>33KVKalavakatta</t>
  </si>
  <si>
    <t>33KVPorumailla Town</t>
  </si>
  <si>
    <t>33KVDuvvur</t>
  </si>
  <si>
    <t>33KVKanagudur</t>
  </si>
  <si>
    <t>33KVAnnavaram</t>
  </si>
  <si>
    <t>33KVThonddaladinne</t>
  </si>
  <si>
    <t>33KVKalasapadu</t>
  </si>
  <si>
    <t xml:space="preserve">33KVVarikuntla </t>
  </si>
  <si>
    <t>33KVRamapuram</t>
  </si>
  <si>
    <t>33KVMallepalli</t>
  </si>
  <si>
    <t>33KVB.Matam</t>
  </si>
  <si>
    <t>33KVChowdarivaripalli</t>
  </si>
  <si>
    <t>33KVAkepadu</t>
  </si>
  <si>
    <t>33KVThalapaka</t>
  </si>
  <si>
    <t>33KVBramhanapalli</t>
  </si>
  <si>
    <t>33KVRajampet</t>
  </si>
  <si>
    <t>33KVReddipalli</t>
  </si>
  <si>
    <t>33KVVathalur</t>
  </si>
  <si>
    <t>33KVKodur-I</t>
  </si>
  <si>
    <t>33KVKodur-II</t>
  </si>
  <si>
    <t>33KVY.Kota</t>
  </si>
  <si>
    <t>33KVKorlakunta</t>
  </si>
  <si>
    <t>33KVNagavaram</t>
  </si>
  <si>
    <t>33KVVPR Kandrika</t>
  </si>
  <si>
    <t>33KVManishreni</t>
  </si>
  <si>
    <t>33KVABCL</t>
  </si>
  <si>
    <t>33KVVontimitta</t>
  </si>
  <si>
    <t>33KVMantapampalli</t>
  </si>
  <si>
    <t xml:space="preserve">33KVPeddapalli </t>
  </si>
  <si>
    <t>33KVSri Kodanda Rama</t>
  </si>
  <si>
    <t>33KVT.G Palli</t>
  </si>
  <si>
    <t>33KVPGV Palli</t>
  </si>
  <si>
    <t>33KVChitvel</t>
  </si>
  <si>
    <t>33KVMasapeta</t>
  </si>
  <si>
    <t>33KVL.R.Palli</t>
  </si>
  <si>
    <t>33KVT. Sundupalli</t>
  </si>
  <si>
    <t>33KVVeeraballi</t>
  </si>
  <si>
    <t>33KVMadhavaram</t>
  </si>
  <si>
    <t>33KVGaliveedu</t>
  </si>
  <si>
    <t>33KVRayachoty</t>
  </si>
  <si>
    <t xml:space="preserve">33KVSambepalli </t>
  </si>
  <si>
    <t>33KVDevapatla</t>
  </si>
  <si>
    <t>33KVMalluru</t>
  </si>
  <si>
    <t xml:space="preserve">33KVB. Galiveedu </t>
  </si>
  <si>
    <t>Rurals</t>
  </si>
  <si>
    <t>Rurals+Urban</t>
  </si>
  <si>
    <t>Urban+Industrial</t>
  </si>
  <si>
    <t>Anantapuramu</t>
  </si>
  <si>
    <t>Anantapuramu Rurals</t>
  </si>
  <si>
    <t>Gooty</t>
  </si>
  <si>
    <t>Kalyandurg</t>
  </si>
  <si>
    <t>220KV SS ANANTAPURAMU</t>
  </si>
  <si>
    <t xml:space="preserve">132KV SS TATICHERLA </t>
  </si>
  <si>
    <t>132 KV SS TADIMARRI</t>
  </si>
  <si>
    <t>132KV SS DHARMAVARAM</t>
  </si>
  <si>
    <t xml:space="preserve">220KV SS RAMAGIRI </t>
  </si>
  <si>
    <t>220KV SS TADIPATRI</t>
  </si>
  <si>
    <t>132KV SS KOMATIKUNTLA</t>
  </si>
  <si>
    <t xml:space="preserve">220KV RS, GOOTY </t>
  </si>
  <si>
    <t>132KV SS GUNTAKAL</t>
  </si>
  <si>
    <t xml:space="preserve">132KV SS NAGALAPURAMU </t>
  </si>
  <si>
    <t>220KV SS HINDUPUR</t>
  </si>
  <si>
    <t>132KV SS JAMMALABANDA</t>
  </si>
  <si>
    <t>132KV SS AMARAPURAM</t>
  </si>
  <si>
    <t>132KV SS MADAKASIRA</t>
  </si>
  <si>
    <t>132KV SS THUMAKUNTA</t>
  </si>
  <si>
    <t>220 KV SS GOLLAPURAM</t>
  </si>
  <si>
    <t>220KV SS AMMAVARIPALLI</t>
  </si>
  <si>
    <t>132 KV LEPAKSHI</t>
  </si>
  <si>
    <t>220 KV SS BOXAMPALLI</t>
  </si>
  <si>
    <t>132 KV SS PALASAMUDRAM</t>
  </si>
  <si>
    <t>132KV SS KADIRI</t>
  </si>
  <si>
    <t>132KV SS PUTTAPARTHY</t>
  </si>
  <si>
    <t>132 KV SS TANAKALLU</t>
  </si>
  <si>
    <t>220KV SS KALYANDURG</t>
  </si>
  <si>
    <t>132KV SS RAYADURG</t>
  </si>
  <si>
    <t>132 KV SS OBULAPURAM</t>
  </si>
  <si>
    <t>132KV SS URAVAKONDA</t>
  </si>
  <si>
    <t>33KV KUDERU (E)</t>
  </si>
  <si>
    <t>33KV GOOTY ROAD</t>
  </si>
  <si>
    <t>33KV NARAPALA-II (E)</t>
  </si>
  <si>
    <t>33KV ANANTAPURAMU</t>
  </si>
  <si>
    <t xml:space="preserve">33KV ROTARYPURAM (E) </t>
  </si>
  <si>
    <t>33KV NARAPALA-I (E)</t>
  </si>
  <si>
    <t>33KV THATICHERLA (New)</t>
  </si>
  <si>
    <t>33KV SINGANAMALA (E)</t>
  </si>
  <si>
    <t>33KV GARLADINNE</t>
  </si>
  <si>
    <t>33KV HOSPITAL</t>
  </si>
  <si>
    <t>33KV BUKKARAYASAMUDRAM</t>
  </si>
  <si>
    <t xml:space="preserve">33KV POWER HOUSE  </t>
  </si>
  <si>
    <t xml:space="preserve">33KV MEDICAL COLLEGE </t>
  </si>
  <si>
    <t xml:space="preserve">33KV TATICHERLA </t>
  </si>
  <si>
    <t xml:space="preserve">33KV MARTHADU </t>
  </si>
  <si>
    <t xml:space="preserve">33KV RACHANAPALLI </t>
  </si>
  <si>
    <t xml:space="preserve">33KV D5 (ATP) </t>
  </si>
  <si>
    <t>33KV TADIMARRI</t>
  </si>
  <si>
    <t xml:space="preserve">33KV KUNUKUNTLA </t>
  </si>
  <si>
    <t xml:space="preserve">33KV M.AGRAHARAM </t>
  </si>
  <si>
    <t xml:space="preserve">33KV B.PAPPURU </t>
  </si>
  <si>
    <t>33KV KANAGANAPALLI FEEDER</t>
  </si>
  <si>
    <t xml:space="preserve">33KV KANUMUKKALA FEEDER                                             </t>
  </si>
  <si>
    <t>33KV D.CHERLO PALLI</t>
  </si>
  <si>
    <t>33KV BATHALAPALLI FEEDER</t>
  </si>
  <si>
    <t>33KV N.S.GATE FEEDER</t>
  </si>
  <si>
    <t xml:space="preserve">33KV HAMPAPURAM FEEDER </t>
  </si>
  <si>
    <t>33KV SATYA SAI WATER WORKS FEEDER</t>
  </si>
  <si>
    <t>33 KV RAM NAGAR LV 1</t>
  </si>
  <si>
    <t>33 KV RAM NAGAR LV 2</t>
  </si>
  <si>
    <t>33KV TADIMARRI FEEDER (AT DMM)</t>
  </si>
  <si>
    <t>33KV RAMAGIRI</t>
  </si>
  <si>
    <t>33KV C K PALLI</t>
  </si>
  <si>
    <t xml:space="preserve">33KV BUGGA </t>
  </si>
  <si>
    <t>33KV RAYALACHERUVU</t>
  </si>
  <si>
    <t xml:space="preserve">33KV SAJJALADINNE </t>
  </si>
  <si>
    <t xml:space="preserve">33KV AUTO NAGAR </t>
  </si>
  <si>
    <t xml:space="preserve">33KV A. KONDAPURAM </t>
  </si>
  <si>
    <t>33KV P. PAPPUR</t>
  </si>
  <si>
    <t xml:space="preserve">33KV SANJEEV NAGAR </t>
  </si>
  <si>
    <t xml:space="preserve">33KV JUTURU </t>
  </si>
  <si>
    <t>33KV MADDIPALLI (33KV VASAVI)</t>
  </si>
  <si>
    <t>33KV RN Palli</t>
  </si>
  <si>
    <t>33KV THIMMAMPALLI</t>
  </si>
  <si>
    <t>33KV PUTLURU</t>
  </si>
  <si>
    <t xml:space="preserve">33KV MIDUTHUR </t>
  </si>
  <si>
    <t>33KV PULIGUTTA</t>
  </si>
  <si>
    <t xml:space="preserve">33KV KISTAPADU </t>
  </si>
  <si>
    <t>33KV GUNTAKAL</t>
  </si>
  <si>
    <t>33KV NAGASAMUDRAM</t>
  </si>
  <si>
    <t>33KV MALAPURAM</t>
  </si>
  <si>
    <t>33KV URAVAKONDA (G)</t>
  </si>
  <si>
    <t>33KV KASAPURAM</t>
  </si>
  <si>
    <t>33KV PAMIDI</t>
  </si>
  <si>
    <t xml:space="preserve">33KV MAHARSHI ALLOYS </t>
  </si>
  <si>
    <t>33KV KIRIKERA</t>
  </si>
  <si>
    <t>33KV HINDUPUR</t>
  </si>
  <si>
    <t>33KV CHILAMATHUR</t>
  </si>
  <si>
    <t>33KV CHALAKUR</t>
  </si>
  <si>
    <t>33KV PAGIRI</t>
  </si>
  <si>
    <t>33KV KOTNUR</t>
  </si>
  <si>
    <t>33KV PRECOT</t>
  </si>
  <si>
    <t>33KV PEDDIREDDY PALLY</t>
  </si>
  <si>
    <t>33KV A-ONE STEEL</t>
  </si>
  <si>
    <t>33KV JAMMALABANDA</t>
  </si>
  <si>
    <t>33KV AMARAPURAM (J)</t>
  </si>
  <si>
    <t>33KV AGALI</t>
  </si>
  <si>
    <t>33KV ROLLA</t>
  </si>
  <si>
    <t>33KV MADAKASIRA (J)</t>
  </si>
  <si>
    <t>33KV HEMAVATHI</t>
  </si>
  <si>
    <t>33KV AMARAPURAM (A)</t>
  </si>
  <si>
    <t>33 KV TAMMIDEPALLI</t>
  </si>
  <si>
    <t xml:space="preserve">33 KV WATER WORKS </t>
  </si>
  <si>
    <t>33KV MADAKASIRA (M)</t>
  </si>
  <si>
    <t>33KV NEELAKANTHA PURAM-II</t>
  </si>
  <si>
    <t xml:space="preserve">33 kv KALPATARU </t>
  </si>
  <si>
    <t>33 kv RHODIUM</t>
  </si>
  <si>
    <t xml:space="preserve">33 kv THUMUKUNTA </t>
  </si>
  <si>
    <t>33 kv GOLLAPURAM</t>
  </si>
  <si>
    <t xml:space="preserve">33 kv VEDHIK </t>
  </si>
  <si>
    <t>33 kv Agarval Induction( old SURABHI)</t>
  </si>
  <si>
    <t xml:space="preserve">33 kv RADHE KRUPA </t>
  </si>
  <si>
    <t xml:space="preserve">33 kv OSWAL </t>
  </si>
  <si>
    <t>33 kv RAMAKRISHNA</t>
  </si>
  <si>
    <t xml:space="preserve">33 kv TIRUPATI </t>
  </si>
  <si>
    <t xml:space="preserve">33 kv LEPAKSHI </t>
  </si>
  <si>
    <t xml:space="preserve">33 kv BERGER </t>
  </si>
  <si>
    <t xml:space="preserve">33KV A ONE ISPATH </t>
  </si>
  <si>
    <t xml:space="preserve">33 KV SHYAM FERROUS </t>
  </si>
  <si>
    <t xml:space="preserve">33 KV TEXPORT </t>
  </si>
  <si>
    <t xml:space="preserve">33 KV HINDUPUR STEELS  </t>
  </si>
  <si>
    <t>33 KV MEGA STEELS</t>
  </si>
  <si>
    <t>33 KV ADISHAKTHI SMELTERS PVT. LTD.</t>
  </si>
  <si>
    <t xml:space="preserve">33 KV EXCEL RUBBER </t>
  </si>
  <si>
    <t>33 KV SIRIVARAM</t>
  </si>
  <si>
    <t>33KV GUTTUR</t>
  </si>
  <si>
    <t>33KV HM -I</t>
  </si>
  <si>
    <t>33KV SUNGHOO-II</t>
  </si>
  <si>
    <t>33KV FAURECIA-III</t>
  </si>
  <si>
    <t>33KV KSH-IV</t>
  </si>
  <si>
    <t>33 KV GUDIPALLI</t>
  </si>
  <si>
    <t>33 KV RODDAM-IV</t>
  </si>
  <si>
    <t>33 KV TURUKULA PATNAM</t>
  </si>
  <si>
    <t>33KV WOOYOUNG</t>
  </si>
  <si>
    <t>33KV SLAP</t>
  </si>
  <si>
    <t>33KV DONG 'A'</t>
  </si>
  <si>
    <t>33KV DSC</t>
  </si>
  <si>
    <t>33KV KODIKONDA</t>
  </si>
  <si>
    <t>33KV SOMANDEPALLI</t>
  </si>
  <si>
    <t>33 KV G.V. PALLI</t>
  </si>
  <si>
    <t>33 KV KADIRI</t>
  </si>
  <si>
    <t>33 KV AMADAGUR</t>
  </si>
  <si>
    <t>33 KV ODC</t>
  </si>
  <si>
    <t>33 KV TALUPULA</t>
  </si>
  <si>
    <t>33 KV MALAKAVEMULA</t>
  </si>
  <si>
    <t>33 KV MUDIGUBBA</t>
  </si>
  <si>
    <t>33 KV C.M. PALLI</t>
  </si>
  <si>
    <t>33KV PUTTAPARTHY-I</t>
  </si>
  <si>
    <t>33KV PUTTAPARTHY-II</t>
  </si>
  <si>
    <t>33KV KOTHACHERUVU</t>
  </si>
  <si>
    <t>33KV GORANTLA</t>
  </si>
  <si>
    <t>33KV MARALA</t>
  </si>
  <si>
    <t>33KV SATYA SAI WATER WORK</t>
  </si>
  <si>
    <t>33 KV NALLACHERUVU</t>
  </si>
  <si>
    <t xml:space="preserve">33KV TANAKALLU </t>
  </si>
  <si>
    <t xml:space="preserve">33KV C.M. PALLI </t>
  </si>
  <si>
    <t>33KV KOTTUVARIPALLI</t>
  </si>
  <si>
    <t>33KV KALYANDURG</t>
  </si>
  <si>
    <t>33KV SETTUR</t>
  </si>
  <si>
    <t>33KV BELUGUPPA</t>
  </si>
  <si>
    <t>33KV H.R. PALLI</t>
  </si>
  <si>
    <t>33KV THIMMAPURAM</t>
  </si>
  <si>
    <t>33KV GANGAVARAM</t>
  </si>
  <si>
    <t>33KV NUTHIMADUGU</t>
  </si>
  <si>
    <t>33KV KUNDURPI</t>
  </si>
  <si>
    <t>33 KV K.P.DODDI</t>
  </si>
  <si>
    <t>33 KV RAYADURG</t>
  </si>
  <si>
    <t>33 KV CHADAM</t>
  </si>
  <si>
    <t>33 KV BHUPASAMUDRAM</t>
  </si>
  <si>
    <t xml:space="preserve">33 KV PALLEPALLI </t>
  </si>
  <si>
    <t>33 KV AVULADATLA</t>
  </si>
  <si>
    <t>33KV OBULAPURAM</t>
  </si>
  <si>
    <t>33KV GUDISILA PALLI</t>
  </si>
  <si>
    <t>33 KV APPLE</t>
  </si>
  <si>
    <t>33KV D HIRREHAL</t>
  </si>
  <si>
    <t>33 KV BOMMANAHAL</t>
  </si>
  <si>
    <t>33KV URAVAKONDA (U)</t>
  </si>
  <si>
    <t>33KV KANEKAL</t>
  </si>
  <si>
    <t>33KV AMIDYALA</t>
  </si>
  <si>
    <t xml:space="preserve">33KV PENAHOBILAM </t>
  </si>
  <si>
    <t>W W</t>
  </si>
  <si>
    <t>132KV Kurnool</t>
  </si>
  <si>
    <t>220KV AP Carbides</t>
  </si>
  <si>
    <t>132KV Gudur</t>
  </si>
  <si>
    <t>132KV Nandikotkur</t>
  </si>
  <si>
    <t>132KV Atmakur</t>
  </si>
  <si>
    <t>132KV Sunnipenta</t>
  </si>
  <si>
    <t>220 KV Nandyal</t>
  </si>
  <si>
    <t>132KV Allagadda</t>
  </si>
  <si>
    <t>132 KV Rudravaram</t>
  </si>
  <si>
    <t>132 KV Banganpalli</t>
  </si>
  <si>
    <t>132KV Ankireddypalli</t>
  </si>
  <si>
    <t>132 KV Mudigedu</t>
  </si>
  <si>
    <t xml:space="preserve">132KV Cement Nagar </t>
  </si>
  <si>
    <t>132KV Dhone</t>
  </si>
  <si>
    <t>132KV Racherla</t>
  </si>
  <si>
    <t>132 KV Yemiganur</t>
  </si>
  <si>
    <t>132KV Adoni</t>
  </si>
  <si>
    <t>132KV Pathikonda</t>
  </si>
  <si>
    <t>132KV ALUR</t>
  </si>
  <si>
    <t>220 KV NUNSURALLA</t>
  </si>
  <si>
    <t>132KV Madhavaram</t>
  </si>
  <si>
    <t>33KV Power House</t>
  </si>
  <si>
    <t>33KV Hospital</t>
  </si>
  <si>
    <t>33KV Nagalapuram</t>
  </si>
  <si>
    <t>33 KV SAP CAMP</t>
  </si>
  <si>
    <t>33KV Santhosh Nagar</t>
  </si>
  <si>
    <t>33KV Tie Feeder</t>
  </si>
  <si>
    <t>33KV Nandikotkuru(APC SS)</t>
  </si>
  <si>
    <t>33KV Estate</t>
  </si>
  <si>
    <t>33KV Orvakal</t>
  </si>
  <si>
    <t>33KV Panchalingala</t>
  </si>
  <si>
    <t>33KV Chinnatekuru</t>
  </si>
  <si>
    <t>33KV Kodumuru</t>
  </si>
  <si>
    <t>33KV Gudur</t>
  </si>
  <si>
    <t>33KV C.Belagal</t>
  </si>
  <si>
    <t>33KV Kothakota</t>
  </si>
  <si>
    <t>33KV Pulakurthy LI scheme</t>
  </si>
  <si>
    <t>33KV Nandikotkuru (NDK SS)</t>
  </si>
  <si>
    <t>33KV Pagidyala</t>
  </si>
  <si>
    <t>33 KV NAGATURU</t>
  </si>
  <si>
    <t>33KV Midthur</t>
  </si>
  <si>
    <t>33KV Mandlem</t>
  </si>
  <si>
    <t>33KV Pamulapadu</t>
  </si>
  <si>
    <t>33KV Atmakuru</t>
  </si>
  <si>
    <t>33KV Kothapalli</t>
  </si>
  <si>
    <t>33KV Siddapuram</t>
  </si>
  <si>
    <t>33KV Srisailam</t>
  </si>
  <si>
    <t>33KV B.Atmakuru</t>
  </si>
  <si>
    <t>33KV Gadivemula</t>
  </si>
  <si>
    <t>33KV SPY Agro</t>
  </si>
  <si>
    <t>33KV Panyam</t>
  </si>
  <si>
    <t>33KV Nandyal</t>
  </si>
  <si>
    <t>33KV Ring Main</t>
  </si>
  <si>
    <t>33KV Gospadu</t>
  </si>
  <si>
    <t>33KV Sirivella (Gajulapalli)</t>
  </si>
  <si>
    <t>33KV Nandavaram</t>
  </si>
  <si>
    <t>33KV Mahanandi</t>
  </si>
  <si>
    <t>33KV Deebaguntla</t>
  </si>
  <si>
    <t>33KV Allagadda</t>
  </si>
  <si>
    <t>33KV Uyyalawada</t>
  </si>
  <si>
    <t>33KV Chagalamarri</t>
  </si>
  <si>
    <t>33KV Alamuru</t>
  </si>
  <si>
    <t>33KV Padakandla</t>
  </si>
  <si>
    <t>33KV R K Puram</t>
  </si>
  <si>
    <t>33 KV YELLAVATHULA</t>
  </si>
  <si>
    <t>33 KV Rudravaram</t>
  </si>
  <si>
    <t>33 KV Alamuru</t>
  </si>
  <si>
    <t>33 KV Ahobilam</t>
  </si>
  <si>
    <t>33KV Koilakuntla</t>
  </si>
  <si>
    <t>33KV Owk</t>
  </si>
  <si>
    <t>33KV Ankireddypalli</t>
  </si>
  <si>
    <t>33KV Kolimgundla</t>
  </si>
  <si>
    <t xml:space="preserve">33 KV Chinthalayapalli   </t>
  </si>
  <si>
    <t>33KV Koilkuntla</t>
  </si>
  <si>
    <t>33KV Sanjamala</t>
  </si>
  <si>
    <t>33KV Akumalla</t>
  </si>
  <si>
    <t>33KV Velugodu</t>
  </si>
  <si>
    <t>33KV Sankalapuram</t>
  </si>
  <si>
    <t>33KV Bethamcherla</t>
  </si>
  <si>
    <t>33KV C.Malkapuram</t>
  </si>
  <si>
    <t>33KV Peapully</t>
  </si>
  <si>
    <t>33KV Dhone</t>
  </si>
  <si>
    <t>33KV Veldurthy</t>
  </si>
  <si>
    <t>33KV Dhone-N.M.PALLI</t>
  </si>
  <si>
    <t>33KV Jaladurgam</t>
  </si>
  <si>
    <t>33KV Racherla</t>
  </si>
  <si>
    <t>33KV Banaganapalli</t>
  </si>
  <si>
    <t>33KV Pathapadu</t>
  </si>
  <si>
    <t>33 KV Mantralayam</t>
  </si>
  <si>
    <t>33KV Gudekal</t>
  </si>
  <si>
    <t>33KV Yemmiganur</t>
  </si>
  <si>
    <t>33KV Banavasi</t>
  </si>
  <si>
    <t>33KV Nagaladinne</t>
  </si>
  <si>
    <t>33KV Parlapalli</t>
  </si>
  <si>
    <t>33KV H.Kairavadi</t>
  </si>
  <si>
    <t>33KV Ganjahalli</t>
  </si>
  <si>
    <t>33 KV ITC</t>
  </si>
  <si>
    <t>33KV SKD,Adoni.</t>
  </si>
  <si>
    <t>33KV Kowthalam</t>
  </si>
  <si>
    <t>33KV Pedda thumbalam</t>
  </si>
  <si>
    <t>33 KV Dibbanakal</t>
  </si>
  <si>
    <t>33KV Market yard</t>
  </si>
  <si>
    <t>33 KV Holagunda</t>
  </si>
  <si>
    <t>33 KV Alur</t>
  </si>
  <si>
    <t>33 KV Aspari</t>
  </si>
  <si>
    <t>33KV NAGARADONA</t>
  </si>
  <si>
    <t>33KV HALAHARVI</t>
  </si>
  <si>
    <t>33KV  ALUR</t>
  </si>
  <si>
    <t>33KV VEERUPAPURAM</t>
  </si>
  <si>
    <t>33KV Devanakonda</t>
  </si>
  <si>
    <t>33KV Maddikera</t>
  </si>
  <si>
    <t>33KV Pathikonda</t>
  </si>
  <si>
    <t>33 KV GUNDLAKONDA</t>
  </si>
  <si>
    <t>33 KV P.KOTAKONDA</t>
  </si>
  <si>
    <t>33 KV R.S.PENDEKAL</t>
  </si>
  <si>
    <t>33 KV Basaladoddi</t>
  </si>
  <si>
    <t>33 KV Rampuram</t>
  </si>
  <si>
    <t>33 KV D.Belagal</t>
  </si>
  <si>
    <t>33 KV ITC (Adoni Willmar)</t>
  </si>
  <si>
    <t>33KV DEVARABETTA</t>
  </si>
  <si>
    <t>33KV TUNGABHADRA</t>
  </si>
  <si>
    <t>33KV MANTHRALAYAM</t>
  </si>
  <si>
    <t>33KV SATHANUR</t>
  </si>
  <si>
    <t>Period  October '22 To December ' 22</t>
  </si>
  <si>
    <t>Period from October '22 to  December  ' 22</t>
  </si>
  <si>
    <t>3rd Qtr.</t>
  </si>
  <si>
    <t>Rural Chittoor</t>
  </si>
  <si>
    <t xml:space="preserve"> Kadiri</t>
  </si>
  <si>
    <t>Tirupati Operation</t>
  </si>
  <si>
    <t>Rural Tirupati</t>
  </si>
  <si>
    <t>Operation Chittoor</t>
  </si>
  <si>
    <t>11KV SUPER SPECIALITY HOSPITAL FEEDER</t>
  </si>
  <si>
    <t>11KV Bathalapalli (MHQ)</t>
  </si>
  <si>
    <t>11KV Tadimarri (MHQ)</t>
  </si>
  <si>
    <t>33/11 KV Thaticherla SS</t>
  </si>
  <si>
    <t>11KV Taticherla 24 Hrs</t>
  </si>
  <si>
    <t>11KV S K University</t>
  </si>
  <si>
    <t>11KV Court Road</t>
  </si>
  <si>
    <t>11KV Gugudu Village,Towers WW works</t>
  </si>
  <si>
    <t>11KV R C Nagar</t>
  </si>
  <si>
    <t>33/11 KV Kottalapalli SS</t>
  </si>
  <si>
    <t>11KV 24 Hrs Industrial (Kottalapalli )</t>
  </si>
  <si>
    <t>33/11 KV Kuraganipalli SS</t>
  </si>
  <si>
    <t>11KV KESEPALLI 24HRS</t>
  </si>
  <si>
    <t>11KV Kuruguntla, Kamarpalli (v)</t>
  </si>
  <si>
    <t>11KV Neelamapalli</t>
  </si>
  <si>
    <t>33/11 KV M.Agraharam SS</t>
  </si>
  <si>
    <t>33/11 KV Kunukuntla SS</t>
  </si>
  <si>
    <t>33/11 KV Venkatapuram SS</t>
  </si>
  <si>
    <t>33/11 KV E.Siddarampuram SS</t>
  </si>
  <si>
    <t>11KV MARTHADU-2</t>
  </si>
  <si>
    <t>11KV Singanamala</t>
  </si>
  <si>
    <t>11KV Kondapalli Water Works</t>
  </si>
  <si>
    <t>11KV POTHUKUNTA URBAN MIXED</t>
  </si>
  <si>
    <t>33/11 KV Marutla SS</t>
  </si>
  <si>
    <t>33/11 KV Kuderu SS</t>
  </si>
  <si>
    <t>11KV Kuderu</t>
  </si>
  <si>
    <t>11KV Siva Nagar</t>
  </si>
  <si>
    <t>11KV Water Works (Kanumukkala)</t>
  </si>
  <si>
    <t>11KV NASANAKOTA 24HRS</t>
  </si>
  <si>
    <t>11KV PEURU 24 HRS</t>
  </si>
  <si>
    <t>11KV Atmakur MHQ</t>
  </si>
  <si>
    <t>33/11 KV Sanapa SS</t>
  </si>
  <si>
    <t>11KV B YALERU</t>
  </si>
  <si>
    <t>11KV C N KOTA</t>
  </si>
  <si>
    <t>11KV Nadimigaddapalli</t>
  </si>
  <si>
    <t>11KV Venkatathimmapuram</t>
  </si>
  <si>
    <t>11KV Mallakalva</t>
  </si>
  <si>
    <t>11KV Badanapalli</t>
  </si>
  <si>
    <t>11KV Thimmampeta</t>
  </si>
  <si>
    <t>33/11 KV Gandlaparthy SS</t>
  </si>
  <si>
    <t>11KV Mukundapuram</t>
  </si>
  <si>
    <t>33/11 KV Koppalakonda Sub-station</t>
  </si>
  <si>
    <t>11KV Gotkuru</t>
  </si>
  <si>
    <t>33/11 KV P.S.Puram SS</t>
  </si>
  <si>
    <t>33/11 KV Vaddulapalli SS</t>
  </si>
  <si>
    <t>11KV Mukundapuram Rural and RWS(Bunched)</t>
  </si>
  <si>
    <t>11KV Mamillpalli Rural and Indl(Bunched)</t>
  </si>
  <si>
    <t>11KV PYADINDI FEEDER</t>
  </si>
  <si>
    <t>11KV Solar</t>
  </si>
  <si>
    <t>11KV Penna Feeder</t>
  </si>
  <si>
    <t>11KV CHANDANA INDUSTRIAL</t>
  </si>
  <si>
    <t>11KV WATER WORKS (24HRS)</t>
  </si>
  <si>
    <t>11KV APPECHERLA 24 HRS</t>
  </si>
  <si>
    <t>11KV Sajjaladinne-I</t>
  </si>
  <si>
    <t>11KV Gandhikatta Feeder</t>
  </si>
  <si>
    <t>11KV Water Works(Kothapeta)</t>
  </si>
  <si>
    <t>11KV GOOTY TOWN</t>
  </si>
  <si>
    <t>11KV 24 Hrs WW feeder</t>
  </si>
  <si>
    <t>11KV Satya Sai W Works (Miduthur)</t>
  </si>
  <si>
    <t>11KV GTY-ATP</t>
  </si>
  <si>
    <t>11KV Water Works Sponge Iron Mill</t>
  </si>
  <si>
    <t>11KV 24 hrs industrial</t>
  </si>
  <si>
    <t>11 Kv Nagarur SS WW</t>
  </si>
  <si>
    <t>11 KV Putlur MHQ</t>
  </si>
  <si>
    <t>11KV Y G PALLI (OLD)</t>
  </si>
  <si>
    <t>11KV Ravuludiki</t>
  </si>
  <si>
    <t>11 KV Moosa FDR</t>
  </si>
  <si>
    <t>11KV Varadayapalli</t>
  </si>
  <si>
    <t>11KV Dharmapuram</t>
  </si>
  <si>
    <t>11KV Salavemula -3 feeder</t>
  </si>
  <si>
    <t>11KV Cherlopalli -II feeder</t>
  </si>
  <si>
    <t>11KV Maddipalli</t>
  </si>
  <si>
    <t>11KV Maddipalli-II feeder</t>
  </si>
  <si>
    <t>11KV OBULAPURAM -2 feeder</t>
  </si>
  <si>
    <t>11KV S Guduru feeder</t>
  </si>
  <si>
    <t>11KV Yellutla - I</t>
  </si>
  <si>
    <t>11KV Kadavakallu feeder</t>
  </si>
  <si>
    <t>11KV T OBULAPURAM II feeder</t>
  </si>
  <si>
    <t>11KV Kuchivaripalli</t>
  </si>
  <si>
    <t>11KV C K MANDA</t>
  </si>
  <si>
    <t>11 KV Bandarlapalli I</t>
  </si>
  <si>
    <t>11KV PENDEKALLU</t>
  </si>
  <si>
    <t>11KV NELAGONDA</t>
  </si>
  <si>
    <t>11KV Mallagundla</t>
  </si>
  <si>
    <t>11KV Danthalapalli</t>
  </si>
  <si>
    <t>11KV Goddumarri</t>
  </si>
  <si>
    <t>11KV CHINTHALCHERUVU</t>
  </si>
  <si>
    <t>11KV Salavemula I Feeder</t>
  </si>
  <si>
    <t>11 kv C K Manda</t>
  </si>
  <si>
    <t>11KV Salavemula-II</t>
  </si>
  <si>
    <t>11 KV YG Palli + WW</t>
  </si>
  <si>
    <t>33/11KV SS AMMAVARIPALLI</t>
  </si>
  <si>
    <t>11KV GAZIABAD FEEDER</t>
  </si>
  <si>
    <t>11KV MS METALS</t>
  </si>
  <si>
    <t>11KV SITE A</t>
  </si>
  <si>
    <t>33/11KV GUDIPALLI SS</t>
  </si>
  <si>
    <t>11KV SOMANDEPALLI</t>
  </si>
  <si>
    <t>11KV FINE TOOLS</t>
  </si>
  <si>
    <t>11KV GROBS</t>
  </si>
  <si>
    <t>11KV KOTECK</t>
  </si>
  <si>
    <t>11KV KOTNUR</t>
  </si>
  <si>
    <t>11KV Parigi Road</t>
  </si>
  <si>
    <t>11KVKirikera 24Hrs</t>
  </si>
  <si>
    <t>11KVThumukunta Indl</t>
  </si>
  <si>
    <t>11KVRTC Hindupur</t>
  </si>
  <si>
    <t>11KVNSF</t>
  </si>
  <si>
    <t>11KVPenukonda</t>
  </si>
  <si>
    <t>11KVMelapuram</t>
  </si>
  <si>
    <t>11KVParigi</t>
  </si>
  <si>
    <t>11KVSreekantapuram</t>
  </si>
  <si>
    <t>11KVMalgur 24Hrs</t>
  </si>
  <si>
    <t>11KVRoddam</t>
  </si>
  <si>
    <t>11KV GUTTUR 24 Hrs</t>
  </si>
  <si>
    <t>11KV Power House</t>
  </si>
  <si>
    <t>11KVSugur-DII</t>
  </si>
  <si>
    <t>11KV Penukonda Indl</t>
  </si>
  <si>
    <t>11KV Venkateswara Stone Crushers</t>
  </si>
  <si>
    <t>11KVSomandepalli</t>
  </si>
  <si>
    <t>11KV JUNIOUR COLLEGE FEEDER</t>
  </si>
  <si>
    <t>11KVExcel Rubber</t>
  </si>
  <si>
    <t>11KV Mavatur Feeder</t>
  </si>
  <si>
    <t>11KV Indian Design Feeder</t>
  </si>
  <si>
    <t>11KV Irrigepalli</t>
  </si>
  <si>
    <t>11KV Gundumala</t>
  </si>
  <si>
    <t>11KVJavanaduku</t>
  </si>
  <si>
    <t>11KV Papasanipalli</t>
  </si>
  <si>
    <t>11KVJammlabanda</t>
  </si>
  <si>
    <t>11KVGuttur</t>
  </si>
  <si>
    <t>11KVGollapuram Kirikera Rurals</t>
  </si>
  <si>
    <t>11KV Haresamudram</t>
  </si>
  <si>
    <t>11KVDemaketapalli</t>
  </si>
  <si>
    <t>11KVChowluru Agl Chowluru 24Hrs</t>
  </si>
  <si>
    <t>11KV Pedda Guvvalapalli</t>
  </si>
  <si>
    <t>11 KV Pedda Kodipalli</t>
  </si>
  <si>
    <t>11 KV Chinna Manthur</t>
  </si>
  <si>
    <t>11KVGovindapuram</t>
  </si>
  <si>
    <t>11KV R Locherla</t>
  </si>
  <si>
    <t>11KVKaki</t>
  </si>
  <si>
    <t>11KVAlupanapalli</t>
  </si>
  <si>
    <t>11KV MAHADEVAPALLI FEEDER</t>
  </si>
  <si>
    <t>11KVGudipalli</t>
  </si>
  <si>
    <t>11KVPaidety</t>
  </si>
  <si>
    <t>11KVM R Palli</t>
  </si>
  <si>
    <t>11KV Devaganipalli</t>
  </si>
  <si>
    <t>11KV Hunsekunta Feeder</t>
  </si>
  <si>
    <t>11KV Kollakunta</t>
  </si>
  <si>
    <t>11KV TALAMARALA 24 HRS FEEDER</t>
  </si>
  <si>
    <t>11KV PEDAPALLI 24HRS</t>
  </si>
  <si>
    <t>11KV KADIRI D-1</t>
  </si>
  <si>
    <t>11KV Talapula</t>
  </si>
  <si>
    <t>11KV Amadagur + 11 Sathyasai water works</t>
  </si>
  <si>
    <t>11KV MUTHYALA CHERUVU</t>
  </si>
  <si>
    <t>11KV Prasanthi-I</t>
  </si>
  <si>
    <t>11KV Tanakallu</t>
  </si>
  <si>
    <t>11KV Ujwala</t>
  </si>
  <si>
    <t>11KV SQADM MINES AND MINERALS</t>
  </si>
  <si>
    <t>11KV SV Stone Crushers</t>
  </si>
  <si>
    <t>MUDIGUBBA TOWN</t>
  </si>
  <si>
    <t>11KV Kothacheruvu</t>
  </si>
  <si>
    <t>11KV Gajukunta palli</t>
  </si>
  <si>
    <t>11 KV O B R PALLI</t>
  </si>
  <si>
    <t>11KV TAPPETAVARIPALLI</t>
  </si>
  <si>
    <t>11KV Bonthalapalli</t>
  </si>
  <si>
    <t>11KV T SADUM</t>
  </si>
  <si>
    <t>11KV BRAMHANAPALLI</t>
  </si>
  <si>
    <t>11KV Nallagutlapalli</t>
  </si>
  <si>
    <t>11KV Chinaganipalli</t>
  </si>
  <si>
    <t>11 KV Gunjepalli Podarallapalli</t>
  </si>
  <si>
    <t>11KV Kotapalli</t>
  </si>
  <si>
    <t>11KV Kotakammavaripalli</t>
  </si>
  <si>
    <t>11KV Jakkasamudram</t>
  </si>
  <si>
    <t>11KV Charupalli</t>
  </si>
  <si>
    <t>11KV Talamarla</t>
  </si>
  <si>
    <t>11KV Meerjapuram</t>
  </si>
  <si>
    <t>11KV Marala</t>
  </si>
  <si>
    <t>11KV P Bathalapalli</t>
  </si>
  <si>
    <t>11KV Patnam</t>
  </si>
  <si>
    <t>11KV Navabkota+11KV Seshaiahgaripalli</t>
  </si>
  <si>
    <t>11KV Kammavari palli</t>
  </si>
  <si>
    <t>11KV PEDAPALLI RURALS</t>
  </si>
  <si>
    <t>11 kv Sankepalli</t>
  </si>
  <si>
    <t>11KV G S</t>
  </si>
  <si>
    <t>11 KV Water works (Godisalapalli)</t>
  </si>
  <si>
    <t>11KV Water works ( Bhupasamudram)</t>
  </si>
  <si>
    <t>11KV Thimmapuram 24Hrs</t>
  </si>
  <si>
    <t>11KVRayadurg Town-I</t>
  </si>
  <si>
    <t>11KV Kalyandurg Town -1</t>
  </si>
  <si>
    <t>11KV Kalyandurg Town</t>
  </si>
  <si>
    <t>11KVSettur town</t>
  </si>
  <si>
    <t>11KVKundurpi Town</t>
  </si>
  <si>
    <t>11KVRayadurg Town-II</t>
  </si>
  <si>
    <t>11KV 11 KV Dwarakamai</t>
  </si>
  <si>
    <t>11KVLifting drip irrigation(V Kothakota)</t>
  </si>
  <si>
    <t>11KV Water works (T veerapuram)</t>
  </si>
  <si>
    <t>11KV Kambadur Town</t>
  </si>
  <si>
    <t>11 KV Textile park</t>
  </si>
  <si>
    <t>11KVWater works</t>
  </si>
  <si>
    <t>11KVUravakonda Town</t>
  </si>
  <si>
    <t>11KV Nimbagallu Water Works</t>
  </si>
  <si>
    <t>11KVYalagalavanka</t>
  </si>
  <si>
    <t>11KV SIDDALAPURAM</t>
  </si>
  <si>
    <t>11KV Kurlapalli</t>
  </si>
  <si>
    <t>11 KV Chapiri</t>
  </si>
  <si>
    <t>11KV Lingadeerlapalli</t>
  </si>
  <si>
    <t>11 KV S R Gatta</t>
  </si>
  <si>
    <t>11KV Cheruvu doddi</t>
  </si>
  <si>
    <t>11KV Pennahobilam Temple</t>
  </si>
  <si>
    <t>11KVPulicherla</t>
  </si>
  <si>
    <t>11KV K Bramhasamudram</t>
  </si>
  <si>
    <t>11KVMalyam</t>
  </si>
  <si>
    <t>11KVYerraguntla</t>
  </si>
  <si>
    <t>11KV 75 Veerapuram</t>
  </si>
  <si>
    <t>11KVUdegolam</t>
  </si>
  <si>
    <t>11KV BORAMPALLI</t>
  </si>
  <si>
    <t>11KV LATHAVARAM</t>
  </si>
  <si>
    <t>11KV Vadrahonnur</t>
  </si>
  <si>
    <t>11 KV Hullikallu</t>
  </si>
  <si>
    <t>11KVP C Kowkuntla</t>
  </si>
  <si>
    <t>11KV Achampalli</t>
  </si>
  <si>
    <t>11 KV Ambapuram</t>
  </si>
  <si>
    <t>11KV Melakunta</t>
  </si>
  <si>
    <t>11KV R B vanka</t>
  </si>
  <si>
    <t>11KVNimbagal</t>
  </si>
  <si>
    <t>11KV Ralla Ananthapuramu</t>
  </si>
  <si>
    <t>11 KV BTP</t>
  </si>
  <si>
    <t>11KV Shekshanipalli</t>
  </si>
  <si>
    <t>11 KV Kalugodu</t>
  </si>
  <si>
    <t>11KV Thippepalli</t>
  </si>
  <si>
    <t>11KV Kurakulapalli</t>
  </si>
  <si>
    <t>11KV Kambadur Rurals</t>
  </si>
  <si>
    <t>11 KV Nagepalli</t>
  </si>
  <si>
    <t>11KV Bestrapalli</t>
  </si>
  <si>
    <t>11KV IT Park</t>
  </si>
  <si>
    <t>11KV CMR Palli</t>
  </si>
  <si>
    <t>11KV 220 KV NTPC Feeder (Bunched)</t>
  </si>
  <si>
    <t>11KV TGP Colony</t>
  </si>
  <si>
    <t>11KV Rims</t>
  </si>
  <si>
    <t>11KV TOWN(PATHA KADAPA)</t>
  </si>
  <si>
    <t>11KV Y V administration</t>
  </si>
  <si>
    <t>11KV N Mandalam</t>
  </si>
  <si>
    <t>11KV Benita</t>
  </si>
  <si>
    <t>11KV IT College</t>
  </si>
  <si>
    <t>11KV Ulavalapalli</t>
  </si>
  <si>
    <t>11KV Thipparajupall</t>
  </si>
  <si>
    <t>11KV SOGALA PALLI</t>
  </si>
  <si>
    <t>11KV CHENNAMPALLI</t>
  </si>
  <si>
    <t>11KV SAIBABA TEMPLE</t>
  </si>
  <si>
    <t>11KV CENTURY FLY WOOD</t>
  </si>
  <si>
    <t>11KV KETHAVARAM</t>
  </si>
  <si>
    <t>11KV VEERABHADRA LI SCHEME</t>
  </si>
  <si>
    <t>33/11KV BALAYAPALLI SS</t>
  </si>
  <si>
    <t>11KV BALAYAPALLI TOWN</t>
  </si>
  <si>
    <t>33/11KV SIDDAVARAM SS</t>
  </si>
  <si>
    <t>11KV SIDDAVARAM SSHQ</t>
  </si>
  <si>
    <t>11KV KUMMARIKOTTALA</t>
  </si>
  <si>
    <t>33/11KV KOTHACHERUVU SS</t>
  </si>
  <si>
    <t>11KV BALAYPALLI</t>
  </si>
  <si>
    <t>11KV KONASAMUDRAM</t>
  </si>
  <si>
    <t>11KV KOTHACHERUVU</t>
  </si>
  <si>
    <t>11KV RAVULAPALLI</t>
  </si>
  <si>
    <t>11KV O THIPPIREDDYPALLI</t>
  </si>
  <si>
    <t>33/11KV BRAMHANAPALLI SS</t>
  </si>
  <si>
    <t>11KV CHENNUPALLI</t>
  </si>
  <si>
    <t>11KV MUSALREDDYPALLI</t>
  </si>
  <si>
    <t>11KV BALAYAPALLI RURAL</t>
  </si>
  <si>
    <t>11KV GONTUVARIPALLI</t>
  </si>
  <si>
    <t>11KV T PADU</t>
  </si>
  <si>
    <t>11KV MUSALAREDDYPALLI</t>
  </si>
  <si>
    <t>11KV KRISHNAMPALLI</t>
  </si>
  <si>
    <t>11KV S AGRAHARAM</t>
  </si>
  <si>
    <t>11KV S V CHINNAYAPALLI</t>
  </si>
  <si>
    <t>11KV SOMIREDDYPALLI</t>
  </si>
  <si>
    <t>11KV GANGIREDDYPALLI</t>
  </si>
  <si>
    <t>11KV Thallaproddatur</t>
  </si>
  <si>
    <t>11KV U RAJUPALEM</t>
  </si>
  <si>
    <t>11KV ANIMELA TOWN FEEDER</t>
  </si>
  <si>
    <t>11KV LI Sheme</t>
  </si>
  <si>
    <t>11KV Pandillapalli</t>
  </si>
  <si>
    <t>11KV Nidzivi</t>
  </si>
  <si>
    <t>11KV Payasampalli town</t>
  </si>
  <si>
    <t>11KV Sagala palli town</t>
  </si>
  <si>
    <t>11KV Kogatam Town</t>
  </si>
  <si>
    <t>11KV K S M Palli 24hrs</t>
  </si>
  <si>
    <t>11KV Dommaranandyala</t>
  </si>
  <si>
    <t>11 kv Express</t>
  </si>
  <si>
    <t>11KV Ambavaram</t>
  </si>
  <si>
    <t>11 KV YMR COLONY</t>
  </si>
  <si>
    <t>11KV Rameswaram Water works</t>
  </si>
  <si>
    <t>11KV Andaman Water works</t>
  </si>
  <si>
    <t>11KV Indukur Indrastrial</t>
  </si>
  <si>
    <t>11KV D D C</t>
  </si>
  <si>
    <t>11KV Kamalapuram Town</t>
  </si>
  <si>
    <t>11KV Chowtapalli</t>
  </si>
  <si>
    <t>11KV Dattapuram</t>
  </si>
  <si>
    <t>11KV K S M Palli Rurals</t>
  </si>
  <si>
    <t>11KV Regadipalli</t>
  </si>
  <si>
    <t>11KV Chevanagayapalli</t>
  </si>
  <si>
    <t>11KV C Rajupalem</t>
  </si>
  <si>
    <t>11KV Kogatam Rurals Sambatur</t>
  </si>
  <si>
    <t>11KV Lavanuru</t>
  </si>
  <si>
    <t>11KV Mangapatnam2</t>
  </si>
  <si>
    <t>11KV Venkatapuram town Rurals</t>
  </si>
  <si>
    <t>11 KV S Kothapalli Sankepalli</t>
  </si>
  <si>
    <t>11KV Gandikota</t>
  </si>
  <si>
    <t>11KV D Kothapalli</t>
  </si>
  <si>
    <t>11KV V Kodur</t>
  </si>
  <si>
    <t>11KV Y G Padu</t>
  </si>
  <si>
    <t>11KV Palagiri</t>
  </si>
  <si>
    <t>11KV Mains</t>
  </si>
  <si>
    <t>33/11KV BOJJAYAPALLI SS</t>
  </si>
  <si>
    <t>11KV Bojjayapalli</t>
  </si>
  <si>
    <t>11KV SREERAM NAGAR</t>
  </si>
  <si>
    <t>33/11KV SS GOLLALAGUDUR</t>
  </si>
  <si>
    <t>11KV Gollalaguduru</t>
  </si>
  <si>
    <t>11KV DONDLAVAGU EXPRESS</t>
  </si>
  <si>
    <t>11KV Inagaluru Sump</t>
  </si>
  <si>
    <t>11KV LAB</t>
  </si>
  <si>
    <t>11KV AYYAVARI PALLI TOWN</t>
  </si>
  <si>
    <t>11KV IGCARL -I</t>
  </si>
  <si>
    <t>11KV Bhumaiahgari palli</t>
  </si>
  <si>
    <t>11KV IRRIGATION</t>
  </si>
  <si>
    <t>11KV Himakuntla Town</t>
  </si>
  <si>
    <t>11KV Y S R colony</t>
  </si>
  <si>
    <t>11KV Gurajala Town</t>
  </si>
  <si>
    <t>11KV MALLELA TOWN</t>
  </si>
  <si>
    <t>11KV RACHAKUNTA PALLI TOWN</t>
  </si>
  <si>
    <t>11KV G V Palli</t>
  </si>
  <si>
    <t>11 KV VELPULA TOWN FEEDER</t>
  </si>
  <si>
    <t>11KV Mobbuchintala Palli</t>
  </si>
  <si>
    <t>11KV KOMANUTHALA</t>
  </si>
  <si>
    <t>11KV Chakraya Peta</t>
  </si>
  <si>
    <t>11 KV MINES</t>
  </si>
  <si>
    <t>11KV Kuppamraju Palli</t>
  </si>
  <si>
    <t>11KV CM HOUSE FEEDER</t>
  </si>
  <si>
    <t>11KV Ramiraddypalli</t>
  </si>
  <si>
    <t>11KV IGCARL -II</t>
  </si>
  <si>
    <t>11KV Kovaramguttapalli</t>
  </si>
  <si>
    <t>11KV BALAPANUR</t>
  </si>
  <si>
    <t>11KV Nakkala Palli Water Works</t>
  </si>
  <si>
    <t>11KV Kamballi</t>
  </si>
  <si>
    <t>11KV Thummalapalli</t>
  </si>
  <si>
    <t>33/11KV SS BADRAMPALLI</t>
  </si>
  <si>
    <t>11KV B KOTHA PALLI</t>
  </si>
  <si>
    <t>11KV BADRAM PALLI</t>
  </si>
  <si>
    <t>11KV LOMADA</t>
  </si>
  <si>
    <t>11KV TIRUMALANATHA SWAMY</t>
  </si>
  <si>
    <t>11KV Kumaram Palli</t>
  </si>
  <si>
    <t>11KV Achavelli Ganagamma</t>
  </si>
  <si>
    <t>11KV Durgamma Thalli</t>
  </si>
  <si>
    <t>11KV Kasinayana</t>
  </si>
  <si>
    <t>11KV BONALA TOWN</t>
  </si>
  <si>
    <t>11KV NAGAMMAKUNTA</t>
  </si>
  <si>
    <t>11KV Sydapuram</t>
  </si>
  <si>
    <t>11KV E KOTHAPALLI AGL -I</t>
  </si>
  <si>
    <t>11KV TERNAM PALLI TOWN</t>
  </si>
  <si>
    <t>11KV KONDAPPAGARI PALLI</t>
  </si>
  <si>
    <t>11KV HARI SWAMY</t>
  </si>
  <si>
    <t>11KV Takkallapalli</t>
  </si>
  <si>
    <t>11KV Jogireddygaripalli</t>
  </si>
  <si>
    <t>11KV PEDDAKUDALA</t>
  </si>
  <si>
    <t>11KV PALURU RURAL</t>
  </si>
  <si>
    <t>11KV Badrampalli</t>
  </si>
  <si>
    <t>11KV K VELMAVARIPALLI</t>
  </si>
  <si>
    <t>11KV Marellamadaka</t>
  </si>
  <si>
    <t>11KV SIDDAMREDDY PALLI</t>
  </si>
  <si>
    <t>11KV CK Palli</t>
  </si>
  <si>
    <t>11KV Kalyanam feeder</t>
  </si>
  <si>
    <t>11KV AITS College</t>
  </si>
  <si>
    <t>11KV Project</t>
  </si>
  <si>
    <t>11KV Pullampet Rural</t>
  </si>
  <si>
    <t>11KV C M Rachapalli</t>
  </si>
  <si>
    <t>11KV AG Palli</t>
  </si>
  <si>
    <t>11KV Adapur</t>
  </si>
  <si>
    <t>11KV ANR Peta</t>
  </si>
  <si>
    <t>11KV Nookanapalli</t>
  </si>
  <si>
    <t>11KV Thimmisettypalli</t>
  </si>
  <si>
    <t>11KV P Karampalli</t>
  </si>
  <si>
    <t>11KV Achampeta</t>
  </si>
  <si>
    <t>11KV Madithadu</t>
  </si>
  <si>
    <t>11KV TIDCO</t>
  </si>
  <si>
    <t>11KV Masapeta</t>
  </si>
  <si>
    <t>11KV Katimayakunta</t>
  </si>
  <si>
    <t>11KV Thogatapalli</t>
  </si>
  <si>
    <t>11KV Rajivswagruha feeder</t>
  </si>
  <si>
    <t>11KV NANDANAVANDLAPALLI</t>
  </si>
  <si>
    <t>11KV Vayaloddu</t>
  </si>
  <si>
    <t>11KV AV PALLI</t>
  </si>
  <si>
    <t>11KV T Samudram</t>
  </si>
  <si>
    <t>11KV Text tile -2</t>
  </si>
  <si>
    <t>11KV Batanahal Sreedarhal LISchme</t>
  </si>
  <si>
    <t>11KV Hanavalu (W W)</t>
  </si>
  <si>
    <t>11KV Town 24 Hrs feeder</t>
  </si>
  <si>
    <t>11KV Industrial temple</t>
  </si>
  <si>
    <t>11KV Peddakadubur Town</t>
  </si>
  <si>
    <t>11KV NAP W/W</t>
  </si>
  <si>
    <t>11KV NAP (WW)</t>
  </si>
  <si>
    <t>11KV Town/WW</t>
  </si>
  <si>
    <t>11KV Santhageri (RWS)</t>
  </si>
  <si>
    <t>11KV APSIDC LISchme</t>
  </si>
  <si>
    <t>11KV Gulyam Town Feeder</t>
  </si>
  <si>
    <t>11KV Nemalakal (W W)</t>
  </si>
  <si>
    <t>11KV Hebbatam RWS</t>
  </si>
  <si>
    <t>11KV Gurujala LI WW</t>
  </si>
  <si>
    <t>11KV P Kotakonda , Water works</t>
  </si>
  <si>
    <t>11KV IDC L I Scheme</t>
  </si>
  <si>
    <t>11KV LI Scheme</t>
  </si>
  <si>
    <t>11KV Aminabad</t>
  </si>
  <si>
    <t>11KV Mallanahatti</t>
  </si>
  <si>
    <t>11KV Chudi</t>
  </si>
  <si>
    <t>11KV Chandoli feeder</t>
  </si>
  <si>
    <t>11KV ED Banda</t>
  </si>
  <si>
    <t>11KV Kadithota</t>
  </si>
  <si>
    <t>11KV P Kotakonda</t>
  </si>
  <si>
    <t>11KV OHM NAGAR FEEDER</t>
  </si>
  <si>
    <t>11KV Jonnagiri</t>
  </si>
  <si>
    <t>11KV Rampalli</t>
  </si>
  <si>
    <t>11KV BUGGANIPALLI</t>
  </si>
  <si>
    <t>11KV WATER WORSK</t>
  </si>
  <si>
    <t>11KV Town-III</t>
  </si>
  <si>
    <t>11KV TOWN (DHONE I E)</t>
  </si>
  <si>
    <t>11KV PEAPALLY MHQ</t>
  </si>
  <si>
    <t>11KV DEVARANDA</t>
  </si>
  <si>
    <t>11KV DEDICATED BMM (C MULCAPURAM)</t>
  </si>
  <si>
    <t>11KV K V K ( TOWN-2 ) RURAL FEEDER</t>
  </si>
  <si>
    <t>11KV Mangampeta</t>
  </si>
  <si>
    <t>11KV Sandrapalli</t>
  </si>
  <si>
    <t>11KV Peddapudella</t>
  </si>
  <si>
    <t>11KV Jagadurthy</t>
  </si>
  <si>
    <t>11KV Industial WW (G S VARAM)</t>
  </si>
  <si>
    <t>11KV G G HOSPITAL</t>
  </si>
  <si>
    <t>11KV IV CLASS</t>
  </si>
  <si>
    <t>11KV Collector Office</t>
  </si>
  <si>
    <t>11KV Siri Noble Hospital</t>
  </si>
  <si>
    <t>11KV T B I</t>
  </si>
  <si>
    <t>11KV WOOD LAND</t>
  </si>
  <si>
    <t>11KV Sangaiah Peta</t>
  </si>
  <si>
    <t>33/11KV SS SUNDIPENTA</t>
  </si>
  <si>
    <t>11KV Sunnipenta</t>
  </si>
  <si>
    <t>11KV APRJ SCHOOL</t>
  </si>
  <si>
    <t>11KV Polakal</t>
  </si>
  <si>
    <t>11KV WATERWORKS(PAGIDYALA)</t>
  </si>
  <si>
    <t>11KV Western Colony</t>
  </si>
  <si>
    <t>11KV DAM</t>
  </si>
  <si>
    <t>11KV PAGIDYALA</t>
  </si>
  <si>
    <t>11KV madugala waterworks</t>
  </si>
  <si>
    <t>11KV Laddagiri</t>
  </si>
  <si>
    <t>11KV Express(Ayalur SSHQ)</t>
  </si>
  <si>
    <t>11KV GAJULAPALLI SSHQ</t>
  </si>
  <si>
    <t>11KV ALLAGADDA EXPRESS</t>
  </si>
  <si>
    <t>11KV Santhajutur (SSHQ)</t>
  </si>
  <si>
    <t>11KV SIRIVELLA MHQ</t>
  </si>
  <si>
    <t>11KV RICEMILL (SSHQ)</t>
  </si>
  <si>
    <t>11KV ALLAGADDA TOWN-II</t>
  </si>
  <si>
    <t>11KV LI SCH (GANI)</t>
  </si>
  <si>
    <t>11KV RUDRAVARAM MHQ</t>
  </si>
  <si>
    <t>11KV LI SCH (KALGOTLA)</t>
  </si>
  <si>
    <t>11KV LI SCH (GDVEMULA)</t>
  </si>
  <si>
    <t>11KV Sangapatnam LI SCHEME</t>
  </si>
  <si>
    <t>11KV LI SCH (S JUTUR)</t>
  </si>
  <si>
    <t>11KV GOVERNMENT HOSPITAL</t>
  </si>
  <si>
    <t>11KV ZEENEPALLI</t>
  </si>
  <si>
    <t>11KV Ramathirtham FEEDER</t>
  </si>
  <si>
    <t>11KV SL Dinne</t>
  </si>
  <si>
    <t>11KV K M PALLI</t>
  </si>
  <si>
    <t>11KV Gunthakanadala</t>
  </si>
  <si>
    <t>11KV KANAKADRIPALLI FEEDER</t>
  </si>
  <si>
    <t>11KV MURAGALLA Lift Irrigation</t>
  </si>
  <si>
    <t>11KV Water Works Vasili Lift Irrigation</t>
  </si>
  <si>
    <t>11KV Navodayavidyalya</t>
  </si>
  <si>
    <t>11KV BRAHMANAPALLI 24HRS</t>
  </si>
  <si>
    <t>11KV V K Padu-Town</t>
  </si>
  <si>
    <t>11KV Duttaluru Town</t>
  </si>
  <si>
    <t>11KV Gowravaram</t>
  </si>
  <si>
    <t>11KV Kurrapalli</t>
  </si>
  <si>
    <t>11KV A CHIRUVELLA</t>
  </si>
  <si>
    <t>11KV Thurpu Rompidodla</t>
  </si>
  <si>
    <t>11KV MANCHALAPALLI</t>
  </si>
  <si>
    <t>11KV Marramreddypalli</t>
  </si>
  <si>
    <t>11KV Yerukollu Lakshmipuram</t>
  </si>
  <si>
    <t>11KV Karatampadu Dubagunta</t>
  </si>
  <si>
    <t>11KV Bandakindapalli New</t>
  </si>
  <si>
    <t>11KV THURUPUROMPIDODLA</t>
  </si>
  <si>
    <t>11KV Aswanipuram Vasili</t>
  </si>
  <si>
    <t>11KV Vengannapalem</t>
  </si>
  <si>
    <t>11KV Somalaregada Nandipadu</t>
  </si>
  <si>
    <t>11KV Chilakalamarri Town Rural</t>
  </si>
  <si>
    <t>11KV Adivi Colony</t>
  </si>
  <si>
    <t>11 KV Thikkavaram Aqua</t>
  </si>
  <si>
    <t>11 KV Dugarajapatnam Express</t>
  </si>
  <si>
    <t>11KV Ankulapaturu</t>
  </si>
  <si>
    <t>11KV Nancharampeta Aqua</t>
  </si>
  <si>
    <t>11KV Sundariah colony</t>
  </si>
  <si>
    <t>11 KV Kota X Roads</t>
  </si>
  <si>
    <t>11KV Mallam Express</t>
  </si>
  <si>
    <t>11KV Vakadu</t>
  </si>
  <si>
    <t>11KV Sydapuram MHQ</t>
  </si>
  <si>
    <t>11KV NP Kothapalem</t>
  </si>
  <si>
    <t>11 KV Chillakur MHQ</t>
  </si>
  <si>
    <t>11KV APEX</t>
  </si>
  <si>
    <t>11KV C P Aqua</t>
  </si>
  <si>
    <t>11KV Chittamuru MHQ</t>
  </si>
  <si>
    <t>11 KV Konduru Rurals</t>
  </si>
  <si>
    <t>11KV Chinthavaram Agl</t>
  </si>
  <si>
    <t>11KV Kalavakonda</t>
  </si>
  <si>
    <t>11KV Gollapalem</t>
  </si>
  <si>
    <t>11KV Uttarapalem Ex TirumuruRural(bunch</t>
  </si>
  <si>
    <t>11KV Bandepalli</t>
  </si>
  <si>
    <t>11KV Eswara Vaaka (Rurals)</t>
  </si>
  <si>
    <t>11KV Nernuru</t>
  </si>
  <si>
    <t>11KV Thippavarappadu Agl Kondagunta(Bun</t>
  </si>
  <si>
    <t>11KV UPPALAMARTHY</t>
  </si>
  <si>
    <t>11K Varagali Agl</t>
  </si>
  <si>
    <t>11KV VEGURU TOWN</t>
  </si>
  <si>
    <t>11KV KODAVALUR</t>
  </si>
  <si>
    <t>11KV JADAGOGULA FEEDER</t>
  </si>
  <si>
    <t>11 KV WATER WORKS THALLAPALEM AQUA</t>
  </si>
  <si>
    <t>11KV Alluru Town 1</t>
  </si>
  <si>
    <t>11KV ALLIMADUGU IND FEEDER</t>
  </si>
  <si>
    <t>11 KV Kodavaluru</t>
  </si>
  <si>
    <t>11KV Alluru Town 2</t>
  </si>
  <si>
    <t>11KV JUVVALADINNE INDL</t>
  </si>
  <si>
    <t>11KV MADDURUPADU INDUSTRIAL FEEDER</t>
  </si>
  <si>
    <t>11KV Musunur Town</t>
  </si>
  <si>
    <t>11 KV OLD TOWN</t>
  </si>
  <si>
    <t>11KV KOTHAPALEM INDL FEEDER</t>
  </si>
  <si>
    <t>33/11 KV VENKATESWARAPURAM SS</t>
  </si>
  <si>
    <t>11KV Padugupadu</t>
  </si>
  <si>
    <t>11KV Mudivarthy indl</t>
  </si>
  <si>
    <t>11 KV NADIMPALLY AQUA</t>
  </si>
  <si>
    <t>11KV VINJAMUR TOWN I + VINJAMUR TOWN 2</t>
  </si>
  <si>
    <t>11KV PATUR TOWN FEEDER</t>
  </si>
  <si>
    <t>11KV MC PALEM TOWN + INDL FEEDER</t>
  </si>
  <si>
    <t>11KV RUDHIRA - 1 EXPRESS FEEDER</t>
  </si>
  <si>
    <t>11KV D C L</t>
  </si>
  <si>
    <t>11KV BOGOLE (BITRAGUNTA) MHQ</t>
  </si>
  <si>
    <t>11KV Racharlapadu Rural Industrial</t>
  </si>
  <si>
    <t>11KV POTHIREDDY PALEM TOWN FEEDER</t>
  </si>
  <si>
    <t>11KV Venkateswarapuram</t>
  </si>
  <si>
    <t>11KV Ramannapalem</t>
  </si>
  <si>
    <t>11KV GUNDALAMMAPALEM</t>
  </si>
  <si>
    <t>11KV JUVVALADINNE AGL 11KV TELLAGUNTA</t>
  </si>
  <si>
    <t>11KV TCPALEM AGL</t>
  </si>
  <si>
    <t>11KV North Mopur 9Hrs Feeder</t>
  </si>
  <si>
    <t>11KV Veguru Parlapalli</t>
  </si>
  <si>
    <t>11KV Talamanchi Tapathopu</t>
  </si>
  <si>
    <t>11KV Lingaraju Agraharam</t>
  </si>
  <si>
    <t>NORTH MOPUR GRADDAGUNTA</t>
  </si>
  <si>
    <t>11KV Utukur Alagani padu</t>
  </si>
  <si>
    <t>11KV JANARDHANAPURAM</t>
  </si>
  <si>
    <t>11KV YEPINAPI</t>
  </si>
  <si>
    <t>11KV GOPANNAPALEM</t>
  </si>
  <si>
    <t>11KV J P GUDURU 11 KV AB Kandrika</t>
  </si>
  <si>
    <t>11KV ULAVAPALLA</t>
  </si>
  <si>
    <t>11KV Utukuru</t>
  </si>
  <si>
    <t>11KV VEGURU RURAL</t>
  </si>
  <si>
    <t>11KV YERUKALAREDDY PALEM + PATHANAPURAM</t>
  </si>
  <si>
    <t>11KV RANGASAMUDRAM</t>
  </si>
  <si>
    <t>11KV DUNDIGAM</t>
  </si>
  <si>
    <t>11KV JEELAPATURU FEEDER</t>
  </si>
  <si>
    <t>11KV Kadaluru Express Feeder</t>
  </si>
  <si>
    <t>11KV INDIRA POWER FEEDER</t>
  </si>
  <si>
    <t>11KV Kotapoluru SS HQ Feeder</t>
  </si>
  <si>
    <t>11KV Manganellore SS HQ Feeder</t>
  </si>
  <si>
    <t>11 KV Sullurpet Town</t>
  </si>
  <si>
    <t>11KV COASTAL FATS OILS FEEDER</t>
  </si>
  <si>
    <t>11KV Sivayalam</t>
  </si>
  <si>
    <t>11KV MEDIMIX</t>
  </si>
  <si>
    <t>11 KV INL(NIPPO)</t>
  </si>
  <si>
    <t>11KV PUDI</t>
  </si>
  <si>
    <t>11KV VEMBULURU EXPRESS FEEDER</t>
  </si>
  <si>
    <t>11 KV IMCC(Panasonic)</t>
  </si>
  <si>
    <t>11KV Raghava textiles</t>
  </si>
  <si>
    <t>11KV Tada Town</t>
  </si>
  <si>
    <t>11KV MATUMADUGU FEEDER</t>
  </si>
  <si>
    <t>11KV 9TH BETALIAN FEEDER</t>
  </si>
  <si>
    <t>11KV Menakur Feeder</t>
  </si>
  <si>
    <t>11KV Summer Storage Tank</t>
  </si>
  <si>
    <t>11KV Sait Gobain</t>
  </si>
  <si>
    <t>11KV VINNAMALA</t>
  </si>
  <si>
    <t>11KV Uggumudi Feeder</t>
  </si>
  <si>
    <t>11KV MEZURU FEEDER</t>
  </si>
  <si>
    <t>11KV Tada Rural</t>
  </si>
  <si>
    <t>11 KV Sullurpet Rurals</t>
  </si>
  <si>
    <t>11KV SURYAVANAM FEEDER</t>
  </si>
  <si>
    <t>11KV MOPURU FEEDER</t>
  </si>
  <si>
    <t>11KV CHENNASAMUDRAM CHAPALAPALLI</t>
  </si>
  <si>
    <t>11KV LINGASAMUDRAM FEEDER</t>
  </si>
  <si>
    <t>11KV CHAMITTA FEEDER</t>
  </si>
  <si>
    <t>11KV MAMBATTU RURAL</t>
  </si>
  <si>
    <t>11KV KOTAPOLUR FEEDER</t>
  </si>
  <si>
    <t>11 KV Mangalam Padu</t>
  </si>
  <si>
    <t>11KV Matkamudi</t>
  </si>
  <si>
    <t>11KV NAIDUPET FEEDER</t>
  </si>
  <si>
    <t>11KV Polamrajugunta Express</t>
  </si>
  <si>
    <t>11KV Nidiguntapalem</t>
  </si>
  <si>
    <t>11KV V R Palem</t>
  </si>
  <si>
    <t>11KV Idemaplli</t>
  </si>
  <si>
    <t>11KV YERRAGUNTA DOMESTIC</t>
  </si>
  <si>
    <t>11KV CHEMUDUGUNTA</t>
  </si>
  <si>
    <t>11KV Kasumuru Town 11 KV Quary</t>
  </si>
  <si>
    <t>11KV Ambapuram(Amamcherla)</t>
  </si>
  <si>
    <t>11KV Niduguntapalem Express</t>
  </si>
  <si>
    <t>11KV Enadu</t>
  </si>
  <si>
    <t>11KV G V Palem</t>
  </si>
  <si>
    <t>11KV KOTHRUBIT-1</t>
  </si>
  <si>
    <t>11KV Thurupupalli 11KV Mamuduru PWS</t>
  </si>
  <si>
    <t>11KV CHEJARLA TOWN</t>
  </si>
  <si>
    <t>11KV KULLURU</t>
  </si>
  <si>
    <t>11 KV Kothuru+11KV Summerstorage</t>
  </si>
  <si>
    <t>11KV KALUVOY TOWN</t>
  </si>
  <si>
    <t>11KV PODALAKUR TOWN 1</t>
  </si>
  <si>
    <t>11KV Allipuram Industrial</t>
  </si>
  <si>
    <t>11KV Brahmadevam express</t>
  </si>
  <si>
    <t>11KV Muthukur(24hrs)-I MuTHUKUR-II</t>
  </si>
  <si>
    <t>11KV Rajupalem Industrial-II</t>
  </si>
  <si>
    <t>11KV Sarath-II</t>
  </si>
  <si>
    <t>11KV SUSHEEL G PACK INDL FEEDER</t>
  </si>
  <si>
    <t>11KV INDL BYPASS</t>
  </si>
  <si>
    <t>11KV MATTEMPADU FEEDER</t>
  </si>
  <si>
    <t>11KV pidatahpoluru</t>
  </si>
  <si>
    <t>11KV Jangalakandriga</t>
  </si>
  <si>
    <t>11KV Mallur</t>
  </si>
  <si>
    <t>11KV Epuru</t>
  </si>
  <si>
    <t>11KV TR Palem Agl 11KV G V Tthopu Agl</t>
  </si>
  <si>
    <t>11KV Anikepalli Agl</t>
  </si>
  <si>
    <t>11KV Mamuduru</t>
  </si>
  <si>
    <t>11KV S R Palli</t>
  </si>
  <si>
    <t>11 Thikkavarapupadu Agl</t>
  </si>
  <si>
    <t>11KV Peduru</t>
  </si>
  <si>
    <t>11KV Thallapudi</t>
  </si>
  <si>
    <t>11KV RDS Kandriga Agl 11KV Edagali Agl</t>
  </si>
  <si>
    <t>11KV MACHARLAVARIPALEM VARIGONDA</t>
  </si>
  <si>
    <t>11KV Deyyala Doruvu</t>
  </si>
  <si>
    <t>11KV PAMULAVARIPALEM</t>
  </si>
  <si>
    <t>11KV Budam vari kandriga</t>
  </si>
  <si>
    <t>11KV National High way</t>
  </si>
  <si>
    <t>11 KV N S+11 KV MCN+11KV Collectorbangla</t>
  </si>
  <si>
    <t>11 KV Gandhi nagar+11 KV Enadu</t>
  </si>
  <si>
    <t>11KV NTR GRUHA KALPA</t>
  </si>
  <si>
    <t>33/11KV DRDA (SwatantraPark) Sub Station</t>
  </si>
  <si>
    <t>11KV Brundavanam</t>
  </si>
  <si>
    <t>11KV VRC</t>
  </si>
  <si>
    <t>11KV Nartaki Centre</t>
  </si>
  <si>
    <t>11 KV Laxmi puram</t>
  </si>
  <si>
    <t>11KV Sunday Market</t>
  </si>
  <si>
    <t>11KV Balajinagar</t>
  </si>
  <si>
    <t>11KV REBALA VARI VEEDI FEEDER</t>
  </si>
  <si>
    <t>11KV Nawabpet</t>
  </si>
  <si>
    <t>11 KV Bodigadi thota</t>
  </si>
  <si>
    <t>11KV D S Nagar</t>
  </si>
  <si>
    <t>11KV INDIRA NAGAR FEEDER</t>
  </si>
  <si>
    <t>11KV Gandhi Girijana Colony</t>
  </si>
  <si>
    <t>11KV Janardan Reddy Colony</t>
  </si>
  <si>
    <t>11KV SHAR COLONY FEEDER</t>
  </si>
  <si>
    <t>11KV Simhapuri Hotel</t>
  </si>
  <si>
    <t>11KV Venkateswara Puram</t>
  </si>
  <si>
    <t>11KV SANGAMITRA FEEDER</t>
  </si>
  <si>
    <t>11KV USMAN SAHEB PETA FEEDER</t>
  </si>
  <si>
    <t>11 KV Gupthapark</t>
  </si>
  <si>
    <t>11KV Gomathy feeder</t>
  </si>
  <si>
    <t>11KV Mogili Temple feeder</t>
  </si>
  <si>
    <t>11KV Sun Gold feeder</t>
  </si>
  <si>
    <t>11KV Industial</t>
  </si>
  <si>
    <t>11KV Irala town</t>
  </si>
  <si>
    <t>11KV KG Satram</t>
  </si>
  <si>
    <t>11KV TV PALLE MHQ</t>
  </si>
  <si>
    <t>11KV Bandladoddi</t>
  </si>
  <si>
    <t>11KV KANTHALACHERUVU</t>
  </si>
  <si>
    <t>11KV E V Palli</t>
  </si>
  <si>
    <t>11KV KamakshiPuram</t>
  </si>
  <si>
    <t>11KV Thumbakuppam</t>
  </si>
  <si>
    <t>11KV Mudigolam Express</t>
  </si>
  <si>
    <t>11KV Kanipakam</t>
  </si>
  <si>
    <t>11KV T V Palli</t>
  </si>
  <si>
    <t>11KV Muchakalva</t>
  </si>
  <si>
    <t>11KV KAKKALAMITTA FEEDER</t>
  </si>
  <si>
    <t>11KV Paipalle</t>
  </si>
  <si>
    <t>11KV BANDRALAPALLI(T)</t>
  </si>
  <si>
    <t>11KV Kameswara Nagar</t>
  </si>
  <si>
    <t>11KV Sai Baba temple</t>
  </si>
  <si>
    <t>11KV Murakambattu</t>
  </si>
  <si>
    <t>11KV Muragani Palle</t>
  </si>
  <si>
    <t>11KV Thalapulapalle and Indl</t>
  </si>
  <si>
    <t>11KV b n r peta</t>
  </si>
  <si>
    <t>11KV Narigi palli</t>
  </si>
  <si>
    <t>11KV Cherlopally</t>
  </si>
  <si>
    <t>11KV Galla foods</t>
  </si>
  <si>
    <t>11KV Thalambedu</t>
  </si>
  <si>
    <t>11KV Maniyanampalli</t>
  </si>
  <si>
    <t>11KV UGRANAMAPALLI</t>
  </si>
  <si>
    <t>11KV Adavipalli</t>
  </si>
  <si>
    <t>11KV Thurupalli</t>
  </si>
  <si>
    <t>11KV L K P Vooru</t>
  </si>
  <si>
    <t>11KV Kandiga</t>
  </si>
  <si>
    <t>11KV Pullikallu</t>
  </si>
  <si>
    <t>11KV Matalam</t>
  </si>
  <si>
    <t>11KV ETTERI</t>
  </si>
  <si>
    <t>11KV K T Palle</t>
  </si>
  <si>
    <t>11KV Ramabhadrapuram</t>
  </si>
  <si>
    <t>11KV Punepalli</t>
  </si>
  <si>
    <t>11KV Seshachalapuram</t>
  </si>
  <si>
    <t>11KV Vavilthota</t>
  </si>
  <si>
    <t>11KV Thalapula palli Petamitta</t>
  </si>
  <si>
    <t>11KV Thopathipally</t>
  </si>
  <si>
    <t>11KV Kanagani</t>
  </si>
  <si>
    <t>11KV T Gollapalli</t>
  </si>
  <si>
    <t>11 KV Thurakapalle Town</t>
  </si>
  <si>
    <t>11KV Mudivedu Town</t>
  </si>
  <si>
    <t>11KV KATLATAPALLI FEEDER</t>
  </si>
  <si>
    <t>11KV BANDRAVU</t>
  </si>
  <si>
    <t>11KV Kandlamadugu</t>
  </si>
  <si>
    <t>11 KV Errakotapalli Town</t>
  </si>
  <si>
    <t>11KV Degre College</t>
  </si>
  <si>
    <t>11KV North Oil Seeds bunched feeder</t>
  </si>
  <si>
    <t>11KV Palem 24 Hrs</t>
  </si>
  <si>
    <t>11KV Rudravaripalli</t>
  </si>
  <si>
    <t>11KV Gangapuram</t>
  </si>
  <si>
    <t>11KV Guvvalagudem</t>
  </si>
  <si>
    <t>11KV YADAMVARIPALLI</t>
  </si>
  <si>
    <t>11KV EGAVURU</t>
  </si>
  <si>
    <t>11KV Parapatla</t>
  </si>
  <si>
    <t>305P11340604</t>
  </si>
  <si>
    <t>11KV Parikidona SS HQ feeder</t>
  </si>
  <si>
    <t>305P11140503</t>
  </si>
  <si>
    <t>11 kV Bandlapalli SS HQ</t>
  </si>
  <si>
    <t>305P21140404</t>
  </si>
  <si>
    <t>INDUSRIAL FEEDER</t>
  </si>
  <si>
    <t>305P21440103</t>
  </si>
  <si>
    <t>11KV Kalluru town</t>
  </si>
  <si>
    <t>305P31240503</t>
  </si>
  <si>
    <t>11KV Madanapalli Road</t>
  </si>
  <si>
    <t>305P31340201</t>
  </si>
  <si>
    <t>11KV PATHIKONDA EXPRESS</t>
  </si>
  <si>
    <t>305P11140202</t>
  </si>
  <si>
    <t>11KV Nakkabanda</t>
  </si>
  <si>
    <t>305P31140102</t>
  </si>
  <si>
    <t>305P11240101</t>
  </si>
  <si>
    <t>Rampalli</t>
  </si>
  <si>
    <t>305P31240404</t>
  </si>
  <si>
    <t>305P31140104</t>
  </si>
  <si>
    <t>11KV East</t>
  </si>
  <si>
    <t>305P31140101</t>
  </si>
  <si>
    <t>11KV Lakshmi Nagar</t>
  </si>
  <si>
    <t>305P21140703</t>
  </si>
  <si>
    <t>11KV Cherukuvari palli</t>
  </si>
  <si>
    <t>305P21140501</t>
  </si>
  <si>
    <t>11KV People Grove</t>
  </si>
  <si>
    <t>305P31340504</t>
  </si>
  <si>
    <t>11KV Kallupalli</t>
  </si>
  <si>
    <t>305P31240204</t>
  </si>
  <si>
    <t>305P21440302</t>
  </si>
  <si>
    <t>11KV Pulicherla town</t>
  </si>
  <si>
    <t>305P31240206</t>
  </si>
  <si>
    <t>11KV Nellipatla</t>
  </si>
  <si>
    <t>305P31540104</t>
  </si>
  <si>
    <t>11KV Kaigal</t>
  </si>
  <si>
    <t>305P31540103</t>
  </si>
  <si>
    <t>11KV T Bandapalli</t>
  </si>
  <si>
    <t>305P31540105</t>
  </si>
  <si>
    <t>305P21140602</t>
  </si>
  <si>
    <t>11KV KURAVAPALLE</t>
  </si>
  <si>
    <t>305P31440501</t>
  </si>
  <si>
    <t>11KV KADATHATLA PALLI</t>
  </si>
  <si>
    <t>305P21440501</t>
  </si>
  <si>
    <t>11KV Kothapeta Kummaripalli</t>
  </si>
  <si>
    <t>305P31440503</t>
  </si>
  <si>
    <t>11KV GOWNETHIMME PALLI</t>
  </si>
  <si>
    <t>305P11140105</t>
  </si>
  <si>
    <t>305P31540504</t>
  </si>
  <si>
    <t>11KV PEDDARAMPALLE</t>
  </si>
  <si>
    <t>305P21340103</t>
  </si>
  <si>
    <t>11KV Kamireddygaripalli</t>
  </si>
  <si>
    <t>305P21440104</t>
  </si>
  <si>
    <t>11KV VKV Palli</t>
  </si>
  <si>
    <t>305P11240202</t>
  </si>
  <si>
    <t>11KV Gopisettipalli Feeder</t>
  </si>
  <si>
    <t>305P11140204</t>
  </si>
  <si>
    <t>11KV Marrimakula palli</t>
  </si>
  <si>
    <t>305P11340601</t>
  </si>
  <si>
    <t>11KV Bathalapuram</t>
  </si>
  <si>
    <t>305P11340301</t>
  </si>
  <si>
    <t>11KV Bandalapalli</t>
  </si>
  <si>
    <t>305P11340201</t>
  </si>
  <si>
    <t>11 KV Pornepenta+Kagatahi(Bunched)</t>
  </si>
  <si>
    <t>305P31240401</t>
  </si>
  <si>
    <t>11KV Moram</t>
  </si>
  <si>
    <t>305P31540202</t>
  </si>
  <si>
    <t>11KV ITK Palle</t>
  </si>
  <si>
    <t>305P11340106</t>
  </si>
  <si>
    <t>11KV Gaddamavaripalli</t>
  </si>
  <si>
    <t>305P21140101</t>
  </si>
  <si>
    <t>11KV Pacharla</t>
  </si>
  <si>
    <t>305P21440202</t>
  </si>
  <si>
    <t>11KV P R Palli</t>
  </si>
  <si>
    <t>305P11240603</t>
  </si>
  <si>
    <t>11KV Marasanapalli</t>
  </si>
  <si>
    <t>305P21440102</t>
  </si>
  <si>
    <t>11KV C K Vallli</t>
  </si>
  <si>
    <t>305P21440502</t>
  </si>
  <si>
    <t>11 KV MADDEVARIPALLI</t>
  </si>
  <si>
    <t>305P21440101</t>
  </si>
  <si>
    <t>305P31340202</t>
  </si>
  <si>
    <t>11KV Gundrajupalli</t>
  </si>
  <si>
    <t>305P11140304</t>
  </si>
  <si>
    <t>11KV Melamdoddi</t>
  </si>
  <si>
    <t>305P31440303</t>
  </si>
  <si>
    <t>11KV M KOTTURU</t>
  </si>
  <si>
    <t>305P31340101</t>
  </si>
  <si>
    <t>11KV Mabbuvaripeta</t>
  </si>
  <si>
    <t>305P31540502</t>
  </si>
  <si>
    <t>11KV PAMUGANIPALLE</t>
  </si>
  <si>
    <t>305P31340104</t>
  </si>
  <si>
    <t>11KV Keelapatla</t>
  </si>
  <si>
    <t>305P31240403</t>
  </si>
  <si>
    <t>305P21440301</t>
  </si>
  <si>
    <t>11KV ERG Palli</t>
  </si>
  <si>
    <t>305P21440303</t>
  </si>
  <si>
    <t>11KV Dwarakanagar SSHQ Feeder</t>
  </si>
  <si>
    <t>11KV ABC FRUITS LIMITED</t>
  </si>
  <si>
    <t>11KV VBN</t>
  </si>
  <si>
    <t>11KV L T feeder</t>
  </si>
  <si>
    <t>11 KV A G Industries</t>
  </si>
  <si>
    <t>33/11KV DEVALAMPETA SS</t>
  </si>
  <si>
    <t>11 KV Thaduku RS Industrial</t>
  </si>
  <si>
    <t>33/11 KV Appalayagunta SUB STATION</t>
  </si>
  <si>
    <t>11KV Industrial SS HQ</t>
  </si>
  <si>
    <t>11KV Slate School</t>
  </si>
  <si>
    <t>11KV Pudi Industrial</t>
  </si>
  <si>
    <t>11KV Nagari Town II</t>
  </si>
  <si>
    <t>33/11 KV Koppedu SUB STATION</t>
  </si>
  <si>
    <t>11KV Koppedu SSHQ</t>
  </si>
  <si>
    <t>11KV Bhavani Industrial</t>
  </si>
  <si>
    <t>11KV By Pass ( 24 Hrs)</t>
  </si>
  <si>
    <t>11KV Prasanth Industrial</t>
  </si>
  <si>
    <t>11KV Koppedu Industrial</t>
  </si>
  <si>
    <t>11KV College feede</t>
  </si>
  <si>
    <t>11KV Text India</t>
  </si>
  <si>
    <t>11KV Sathyavedu Industrial</t>
  </si>
  <si>
    <t>11KV Annur SSHQ</t>
  </si>
  <si>
    <t>11KV Kalki Temple</t>
  </si>
  <si>
    <t>33/11 KV Mambedu SUB STATION</t>
  </si>
  <si>
    <t>11KV Mambedu Industrial SSHQ</t>
  </si>
  <si>
    <t>33/11 KV Aranyamkandriga SUB STATION</t>
  </si>
  <si>
    <t>11KV SSHQ Industrial</t>
  </si>
  <si>
    <t>33/11 KV Irugulam SUB STATION</t>
  </si>
  <si>
    <t>11KV Irugulam SSHQ</t>
  </si>
  <si>
    <t>33/11KV VELLORE SubStation</t>
  </si>
  <si>
    <t>11KV VELURU SSHQ</t>
  </si>
  <si>
    <t>11KV Nuclies feeder</t>
  </si>
  <si>
    <t>33/11 KV Sindurajapuram SUB STATION</t>
  </si>
  <si>
    <t>33/11 KV SANTHAVELLORE SS</t>
  </si>
  <si>
    <t>11KV Santhavellore ind feeder</t>
  </si>
  <si>
    <t>33/11 KV SEZ ( Satyavedu ) SUB STATION</t>
  </si>
  <si>
    <t>11KV SEZ Industrial</t>
  </si>
  <si>
    <t>11KV DEZ Industrial</t>
  </si>
  <si>
    <t>33/11 KV Kondakindapalle SUB STATION</t>
  </si>
  <si>
    <t>33/11 KV Kalikapuram SUB STATION</t>
  </si>
  <si>
    <t>33/11KV JAGANNADAPURAM SS</t>
  </si>
  <si>
    <t>33/11KV IRUGUVAI SS</t>
  </si>
  <si>
    <t>33/11 KV Allamadugu SUB STATION</t>
  </si>
  <si>
    <t>33/11KV Melapattu Sub Station</t>
  </si>
  <si>
    <t>11KV MN Kandriga (Rural AGL)</t>
  </si>
  <si>
    <t>33/11 KV Nalavenganapalli SUB STATION</t>
  </si>
  <si>
    <t>11KV MSVB Puram</t>
  </si>
  <si>
    <t>11KV Kavanoor</t>
  </si>
  <si>
    <t>33/11 KV Katikapalle SUB STATION</t>
  </si>
  <si>
    <t>11KV Padiredu Rural</t>
  </si>
  <si>
    <t>11KV Koppedu Rurals</t>
  </si>
  <si>
    <t>33/11 KV S.S.R PURAM SS</t>
  </si>
  <si>
    <t>33/11 KV ELAKATUR SS</t>
  </si>
  <si>
    <t>11KV Elakatur SSHQ Mitoor</t>
  </si>
  <si>
    <t>11KV Chavarambakam</t>
  </si>
  <si>
    <t>11KV Chinnathayyur P Thayyur</t>
  </si>
  <si>
    <t>33/11KVS.N KANDRIGA SS</t>
  </si>
  <si>
    <t>33/11 KV Kotamangapuram SUB STATION</t>
  </si>
  <si>
    <t>11KV Lakshmipuram Melapattu SSHQ</t>
  </si>
  <si>
    <t>11KV G N Kandriga</t>
  </si>
  <si>
    <t>11KV Jakkadona</t>
  </si>
  <si>
    <t>11KV Gopi chetty palli</t>
  </si>
  <si>
    <t>11KV Chadulapakam Bathalavallam SSHQ</t>
  </si>
  <si>
    <t>11KV Kommaragunta Industrial</t>
  </si>
  <si>
    <t>11 KV Chittathuru</t>
  </si>
  <si>
    <t>11KV Karani</t>
  </si>
  <si>
    <t>11KV Bangalamitta Kollagunta SSHQ</t>
  </si>
  <si>
    <t>11KV NISSANKADURGAM</t>
  </si>
  <si>
    <t>11KV C G Puram</t>
  </si>
  <si>
    <t>11KV APIIC WATER WORKS</t>
  </si>
  <si>
    <t>33/11 KV Eguvaveedi SUB STATION</t>
  </si>
  <si>
    <t>11KV THONDAMANADU 24HRS</t>
  </si>
  <si>
    <t>11KV A Agraharam</t>
  </si>
  <si>
    <t>11KV Vidya Nagar Colony</t>
  </si>
  <si>
    <t>11KV GADANKI</t>
  </si>
  <si>
    <t>11KV Ragigunta</t>
  </si>
  <si>
    <t>33/11KV M A Rajulukandriga SS</t>
  </si>
  <si>
    <t>11KV RAJULAKANDRIGA</t>
  </si>
  <si>
    <t>11KV VEMU COLLEGE</t>
  </si>
  <si>
    <t>33/11 KV PERUMALLAPALLI SS</t>
  </si>
  <si>
    <t>11KV MangaPuram PerumallaPalli</t>
  </si>
  <si>
    <t>11KV Town-1</t>
  </si>
  <si>
    <t>33/11 KV Pallam SUB STATION</t>
  </si>
  <si>
    <t>11KV Pallam</t>
  </si>
  <si>
    <t>33/11 KV Urandur SUB STATION</t>
  </si>
  <si>
    <t>33/11 KV Bonupalli SUB STATION</t>
  </si>
  <si>
    <t>11KV Bonupalli Water Works</t>
  </si>
  <si>
    <t>11KV Dixon</t>
  </si>
  <si>
    <t>11KV Virupakshapuram</t>
  </si>
  <si>
    <t>33/11 KV Vampalle SUB STATION</t>
  </si>
  <si>
    <t>11 KV Velampadu</t>
  </si>
  <si>
    <t>11KV Empedu</t>
  </si>
  <si>
    <t>11 KV Velavedu</t>
  </si>
  <si>
    <t>11KV Chinthalapalem</t>
  </si>
  <si>
    <t>33/11 KV Musilipedu SUB STATION</t>
  </si>
  <si>
    <t>33/11 KV BHEEMAVARAM SUB STATION</t>
  </si>
  <si>
    <t>33/11 KV Obulayapalli Sub Station</t>
  </si>
  <si>
    <t>33/11 KV Sanambatla SUB STATION</t>
  </si>
  <si>
    <t>33/11KV BANDARAPALLI SS</t>
  </si>
  <si>
    <t>11KV Mudugulapalem B R Palli HQ</t>
  </si>
  <si>
    <t>33/11 KV Maddinayanipalle SUB STATION</t>
  </si>
  <si>
    <t>11KV Mogarala</t>
  </si>
  <si>
    <t>11KV Bandrapalli</t>
  </si>
  <si>
    <t>33/11 KV CHELLUR Sub-Station</t>
  </si>
  <si>
    <t>33/11 KV Chiyyavaram SUB STATION</t>
  </si>
  <si>
    <t>11KV Damalacheruvu Rural</t>
  </si>
  <si>
    <t>33/11 KV RAJULAPALEM Sub-Station</t>
  </si>
  <si>
    <t>11KV Pallamala</t>
  </si>
  <si>
    <t>11KV MIDDIKANDRIGA</t>
  </si>
  <si>
    <t>33/11 KV K.V.B.Puram SUB STATION</t>
  </si>
  <si>
    <t>33/11 KV West varathur SUB STATION</t>
  </si>
  <si>
    <t>11KV West Varathuru Nelavoy</t>
  </si>
  <si>
    <t>11KV Perindesam</t>
  </si>
  <si>
    <t>33/11 KV Kalavagunta Sub Station</t>
  </si>
  <si>
    <t>11KV Eguvaveedhi</t>
  </si>
  <si>
    <t>11KV MokkalaChenu Ayyavaripalem</t>
  </si>
  <si>
    <t>11KV KALAVAGUNTA HQ MANNAVARAM</t>
  </si>
  <si>
    <t>11KV UDAMALAPADU</t>
  </si>
  <si>
    <t>11KV REDDYPALLI OBULAIPALLI HQ</t>
  </si>
  <si>
    <t>11KV Ammapalem</t>
  </si>
  <si>
    <t>11KV Edem</t>
  </si>
  <si>
    <t>11KV MELACHUR NEW</t>
  </si>
  <si>
    <t>11KV GANGULAPUDI</t>
  </si>
  <si>
    <t>11KV PRAKASAM PRAK</t>
  </si>
  <si>
    <t>11KV SIVAJYOTHI NAGAR</t>
  </si>
  <si>
    <t>11KV GAJULAMANDYAM TOWN</t>
  </si>
  <si>
    <t>11KV GUEST LINE DAYS</t>
  </si>
  <si>
    <t>11KV VISHNU NIVASAM</t>
  </si>
  <si>
    <t>11KV RENIGUNTA INDL DORA</t>
  </si>
  <si>
    <t>11KV DMART</t>
  </si>
  <si>
    <t>11KV TIRUPATI TOWN</t>
  </si>
  <si>
    <t>11KV KENCES</t>
  </si>
  <si>
    <t>11KV Renigunta Checkpost</t>
  </si>
  <si>
    <t>33/11 KV K.C.Peta SUB STATION</t>
  </si>
  <si>
    <t>11KV SREENAGAR COLONY</t>
  </si>
  <si>
    <t>11KV BLISS</t>
  </si>
  <si>
    <t>11KV Amma agro forum</t>
  </si>
  <si>
    <t>11KV Urban Hut</t>
  </si>
  <si>
    <t>11KV KORLAGUNTA</t>
  </si>
  <si>
    <t>11KV BAIRAGIPATTEDA</t>
  </si>
  <si>
    <t>11 KV SAPTAGIRI NAGAR</t>
  </si>
  <si>
    <t>11KV PV PURAM</t>
  </si>
  <si>
    <t>11KV MAHILA UNIVERSITY</t>
  </si>
  <si>
    <t>11 KV PADMAVATHI NAGAR</t>
  </si>
  <si>
    <t>11KV KRANTHI NAGAR</t>
  </si>
  <si>
    <t>11KV TIRUMALA NAGAR</t>
  </si>
  <si>
    <t>11 KV Padmavathi ammavari temple Feeder</t>
  </si>
  <si>
    <t>11KV SRINIVASAM</t>
  </si>
  <si>
    <t>11KV RC ROAD</t>
  </si>
  <si>
    <t>11KV TIRUPATI III</t>
  </si>
  <si>
    <t>11KV Chiguruwada</t>
  </si>
  <si>
    <t>11KV Jeepalem Feeder</t>
  </si>
  <si>
    <t>19938 KM</t>
  </si>
  <si>
    <t>117 KM</t>
  </si>
  <si>
    <t>Period From.April 2020…To.…March 2021</t>
  </si>
  <si>
    <t xml:space="preserve">T&amp;D losses </t>
  </si>
  <si>
    <t>AT&amp;C losses IN %</t>
  </si>
  <si>
    <t>11KV Panapakam</t>
  </si>
  <si>
    <t>11KV Mungilipatu</t>
  </si>
  <si>
    <t>11KV Gorpadu</t>
  </si>
  <si>
    <t>11KV Krishnampalli</t>
  </si>
  <si>
    <t>11 KV YALLAMANYAM</t>
  </si>
  <si>
    <t>11KV Mallavaram 11KV PN peta</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</si>
</sst>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1" formatCode="_ * #,##0_ ;_ * \-#,##0_ ;_ * &quot;-&quot;_ ;_ @_ "/>
    <numFmt numFmtId="43" formatCode="_ * #,##0.00_ ;_ * \-#,##0.00_ ;_ * &quot;-&quot;??_ ;_ @_ "/>
    <numFmt numFmtId="164" formatCode="_(* #,##0_);_(* \(#,##0\);_(* &quot;-&quot;_);_(@_)"/>
    <numFmt numFmtId="165" formatCode="_(&quot;$&quot;* #,##0.00_);_(&quot;$&quot;* \(#,##0.00\);_(&quot;$&quot;* &quot;-&quot;??_);_(@_)"/>
    <numFmt numFmtId="166" formatCode="_(* #,##0.00_);_(* \(#,##0.00\);_(* &quot;-&quot;??_);_(@_)"/>
    <numFmt numFmtId="167" formatCode="0.000"/>
    <numFmt numFmtId="168" formatCode="0.000000"/>
    <numFmt numFmtId="169" formatCode="0.0000"/>
    <numFmt numFmtId="170" formatCode="#,##0.0"/>
    <numFmt numFmtId="171" formatCode="#,##0.000"/>
    <numFmt numFmtId="172" formatCode="_ &quot;\&quot;* #,##0_ ;_ &quot;\&quot;* \-#,##0_ ;_ &quot;\&quot;* &quot;-&quot;_ ;_ @_ "/>
    <numFmt numFmtId="173" formatCode="_ &quot;\&quot;* #,##0.00_ ;_ &quot;\&quot;* \-#,##0.00_ ;_ &quot;\&quot;* &quot;-&quot;??_ ;_ @_ "/>
    <numFmt numFmtId="174" formatCode="&quot;$&quot;#,##0.0000_);\(&quot;$&quot;#,##0.0000\)"/>
    <numFmt numFmtId="175" formatCode="&quot;\&quot;#,##0.00;[Red]\-&quot;\&quot;#,##0.00"/>
    <numFmt numFmtId="176" formatCode="_(* #,##0.00_);_(* \(#,##0.00\);_(* \-??_);_(@_)"/>
    <numFmt numFmtId="177" formatCode="0.0_)"/>
    <numFmt numFmtId="178" formatCode="_-* #,##0.00_-;\-* #,##0.00_-;_-* &quot;-&quot;??_-;_-@_-"/>
    <numFmt numFmtId="179" formatCode="_([$€-2]* #,##0.00_);_([$€-2]* \(#,##0.00\);_([$€-2]* &quot;-&quot;??_)"/>
    <numFmt numFmtId="180" formatCode="#,##0.0_);\(#,##0.0\)"/>
    <numFmt numFmtId="181" formatCode="0\);"/>
    <numFmt numFmtId="182" formatCode="#,##0;[Red]\(#,##0\)"/>
    <numFmt numFmtId="183" formatCode="#,##0.0000_)"/>
    <numFmt numFmtId="184" formatCode="##,##0.000_);\(#,##0.000\)"/>
    <numFmt numFmtId="185" formatCode="_-* #,##0_-;\-* #,##0_-;_-* &quot;-&quot;_-;_-@_-"/>
    <numFmt numFmtId="186" formatCode="&quot;$&quot;#,##0;\-&quot;$&quot;#,##0"/>
    <numFmt numFmtId="187" formatCode="_(&quot;$&quot;* #,##0.0000000_);_(&quot;$&quot;* \(#,##0.0000000\);_(&quot;$&quot;* &quot;-&quot;??_);_(@_)"/>
    <numFmt numFmtId="188" formatCode="0.00000"/>
    <numFmt numFmtId="189" formatCode="#,##0.00000"/>
    <numFmt numFmtId="190" formatCode="#,##0.0000"/>
    <numFmt numFmtId="191" formatCode="00000"/>
  </numFmts>
  <fonts count="109">
    <font>
      <sz val="11"/>
      <color theme="1"/>
      <name val="Calibri"/>
      <family val="2"/>
      <scheme val="minor"/>
    </font>
    <font>
      <b/>
      <sz val="11"/>
      <color theme="1"/>
      <name val="Calibri"/>
      <family val="2"/>
      <scheme val="minor"/>
    </font>
    <font>
      <sz val="10"/>
      <color indexed="8"/>
      <name val="Arial"/>
      <family val="2"/>
    </font>
    <font>
      <b/>
      <sz val="11"/>
      <color rgb="FF000000"/>
      <name val="Cambria"/>
      <family val="1"/>
      <scheme val="major"/>
    </font>
    <font>
      <b/>
      <sz val="10"/>
      <color rgb="FF000000"/>
      <name val="Cambria"/>
      <family val="1"/>
      <scheme val="major"/>
    </font>
    <font>
      <sz val="11"/>
      <color theme="1"/>
      <name val="Cambria"/>
      <family val="1"/>
      <scheme val="major"/>
    </font>
    <font>
      <b/>
      <sz val="11"/>
      <color theme="1"/>
      <name val="Cambria"/>
      <family val="1"/>
      <scheme val="major"/>
    </font>
    <font>
      <b/>
      <sz val="20"/>
      <color theme="1"/>
      <name val="Palatino Linotype"/>
      <family val="1"/>
    </font>
    <font>
      <sz val="13"/>
      <color theme="1"/>
      <name val="Palatino Linotype"/>
      <family val="1"/>
    </font>
    <font>
      <b/>
      <sz val="13"/>
      <color theme="1"/>
      <name val="Palatino Linotype"/>
      <family val="1"/>
    </font>
    <font>
      <sz val="11"/>
      <color theme="1"/>
      <name val="Calibri"/>
      <family val="2"/>
      <scheme val="minor"/>
    </font>
    <font>
      <sz val="10"/>
      <name val="Calibri"/>
      <family val="2"/>
    </font>
    <font>
      <sz val="8"/>
      <name val="Calibri"/>
      <family val="2"/>
    </font>
    <font>
      <b/>
      <sz val="12"/>
      <name val="Calibri"/>
      <family val="2"/>
    </font>
    <font>
      <u/>
      <sz val="11"/>
      <color theme="10"/>
      <name val="Calibri"/>
      <family val="2"/>
    </font>
    <font>
      <sz val="12"/>
      <name val="Calibri"/>
      <family val="2"/>
    </font>
    <font>
      <sz val="12"/>
      <color theme="1"/>
      <name val="Calibri"/>
      <family val="2"/>
      <scheme val="minor"/>
    </font>
    <font>
      <sz val="11"/>
      <color theme="1"/>
      <name val="Arial"/>
      <family val="2"/>
    </font>
    <font>
      <b/>
      <sz val="11"/>
      <color rgb="FF000000"/>
      <name val="Arial"/>
      <family val="2"/>
    </font>
    <font>
      <sz val="11"/>
      <color rgb="FF000000"/>
      <name val="Arial"/>
      <family val="2"/>
    </font>
    <font>
      <sz val="11"/>
      <color theme="1"/>
      <name val="Century Gothic"/>
      <family val="2"/>
    </font>
    <font>
      <b/>
      <sz val="12"/>
      <color theme="1"/>
      <name val="Calibri"/>
      <family val="2"/>
      <scheme val="minor"/>
    </font>
    <font>
      <b/>
      <sz val="10"/>
      <name val="Times New Roman"/>
      <family val="1"/>
    </font>
    <font>
      <b/>
      <sz val="12"/>
      <color indexed="8"/>
      <name val="Calibri"/>
      <family val="2"/>
      <scheme val="minor"/>
    </font>
    <font>
      <sz val="12"/>
      <name val="Calibri"/>
      <family val="2"/>
      <scheme val="minor"/>
    </font>
    <font>
      <b/>
      <sz val="12"/>
      <color rgb="FF000000"/>
      <name val="Calibri"/>
      <family val="2"/>
      <scheme val="minor"/>
    </font>
    <font>
      <sz val="12"/>
      <color rgb="FF000000"/>
      <name val="Calibri"/>
      <family val="2"/>
      <scheme val="minor"/>
    </font>
    <font>
      <b/>
      <sz val="13"/>
      <name val="Palatino Linotype"/>
      <family val="1"/>
    </font>
    <font>
      <sz val="11"/>
      <name val="Calibri"/>
      <family val="2"/>
      <scheme val="minor"/>
    </font>
    <font>
      <b/>
      <sz val="11"/>
      <name val="Calibri"/>
      <family val="2"/>
      <scheme val="minor"/>
    </font>
    <font>
      <b/>
      <sz val="10"/>
      <name val="Calibri"/>
      <family val="2"/>
    </font>
    <font>
      <b/>
      <sz val="11"/>
      <name val="Cambria"/>
      <family val="1"/>
      <scheme val="major"/>
    </font>
    <font>
      <sz val="11"/>
      <name val="Arial"/>
      <family val="2"/>
    </font>
    <font>
      <sz val="11"/>
      <name val="Century Gothic"/>
      <family val="2"/>
    </font>
    <font>
      <b/>
      <sz val="10"/>
      <name val="Cambria"/>
      <family val="1"/>
      <scheme val="major"/>
    </font>
    <font>
      <sz val="11"/>
      <name val="Cambria"/>
      <family val="1"/>
      <scheme val="major"/>
    </font>
    <font>
      <b/>
      <sz val="14"/>
      <name val="Calibri"/>
      <family val="2"/>
      <scheme val="minor"/>
    </font>
    <font>
      <b/>
      <sz val="16"/>
      <color theme="1"/>
      <name val="Calibri"/>
      <family val="2"/>
      <scheme val="minor"/>
    </font>
    <font>
      <b/>
      <sz val="16"/>
      <name val="Calibri"/>
      <family val="2"/>
      <scheme val="minor"/>
    </font>
    <font>
      <b/>
      <sz val="20"/>
      <name val="Calibri"/>
      <family val="2"/>
      <scheme val="minor"/>
    </font>
    <font>
      <b/>
      <sz val="12"/>
      <name val="Calibri"/>
      <family val="2"/>
      <scheme val="minor"/>
    </font>
    <font>
      <sz val="10"/>
      <color theme="1"/>
      <name val="Times New Roman"/>
      <family val="1"/>
    </font>
    <font>
      <sz val="10"/>
      <color theme="0"/>
      <name val="Calibri"/>
      <family val="2"/>
      <scheme val="minor"/>
    </font>
    <font>
      <sz val="10"/>
      <color indexed="9"/>
      <name val="Calibri"/>
      <family val="2"/>
    </font>
    <font>
      <sz val="10"/>
      <color theme="1"/>
      <name val="Calibri"/>
      <family val="2"/>
      <scheme val="minor"/>
    </font>
    <font>
      <b/>
      <sz val="10"/>
      <color theme="1"/>
      <name val="Calibri"/>
      <family val="2"/>
      <scheme val="minor"/>
    </font>
    <font>
      <b/>
      <sz val="9"/>
      <color rgb="FF000000"/>
      <name val="Times New Roman"/>
      <family val="1"/>
    </font>
    <font>
      <sz val="11"/>
      <color theme="1"/>
      <name val="Times New Roman"/>
      <family val="1"/>
    </font>
    <font>
      <b/>
      <sz val="10"/>
      <color rgb="FFFF0000"/>
      <name val="Calibri"/>
      <family val="2"/>
      <scheme val="minor"/>
    </font>
    <font>
      <sz val="10"/>
      <color rgb="FFFF0000"/>
      <name val="Calibri"/>
      <family val="2"/>
      <scheme val="minor"/>
    </font>
    <font>
      <sz val="10"/>
      <name val="Arial"/>
      <family val="2"/>
    </font>
    <font>
      <sz val="20"/>
      <color rgb="FFFFFFFF"/>
      <name val="Times New Roman"/>
      <family val="1"/>
    </font>
    <font>
      <sz val="14"/>
      <color theme="1"/>
      <name val="Times New Roman"/>
      <family val="1"/>
    </font>
    <font>
      <b/>
      <sz val="14"/>
      <color theme="1"/>
      <name val="Times New Roman"/>
      <family val="1"/>
    </font>
    <font>
      <b/>
      <sz val="12"/>
      <color rgb="FF000000"/>
      <name val="Times New Roman"/>
      <family val="1"/>
    </font>
    <font>
      <sz val="12"/>
      <color theme="1"/>
      <name val="Times New Roman"/>
      <family val="1"/>
    </font>
    <font>
      <sz val="11"/>
      <color rgb="FF000000"/>
      <name val="Book Antiqua"/>
      <family val="1"/>
    </font>
    <font>
      <sz val="11"/>
      <name val="Book Antiqua"/>
      <family val="1"/>
    </font>
    <font>
      <b/>
      <sz val="14"/>
      <color rgb="FF000000"/>
      <name val="Times New Roman"/>
      <family val="1"/>
    </font>
    <font>
      <sz val="15"/>
      <color theme="1"/>
      <name val="Palatino Linotype"/>
      <family val="1"/>
    </font>
    <font>
      <b/>
      <sz val="13"/>
      <color rgb="FF000000"/>
      <name val="Arial"/>
      <family val="2"/>
    </font>
    <font>
      <sz val="11"/>
      <color rgb="FF000000"/>
      <name val="Calibri"/>
      <family val="2"/>
    </font>
    <font>
      <sz val="11"/>
      <color rgb="FF000000"/>
      <name val="Calibri"/>
      <family val="2"/>
    </font>
    <font>
      <sz val="11"/>
      <color indexed="8"/>
      <name val="Calibri"/>
      <family val="2"/>
    </font>
    <font>
      <sz val="11"/>
      <color indexed="9"/>
      <name val="Calibri"/>
      <family val="2"/>
    </font>
    <font>
      <sz val="14"/>
      <name val="AngsanaUPC"/>
      <family val="1"/>
    </font>
    <font>
      <sz val="12"/>
      <name val="¹ÙÅÁÃ¼"/>
      <family val="1"/>
      <charset val="129"/>
    </font>
    <font>
      <sz val="8"/>
      <name val="Times New Roman"/>
      <family val="1"/>
    </font>
    <font>
      <sz val="11"/>
      <color indexed="20"/>
      <name val="Calibri"/>
      <family val="2"/>
    </font>
    <font>
      <sz val="12"/>
      <name val="¹ÙÅÁÃ¼"/>
      <charset val="129"/>
    </font>
    <font>
      <b/>
      <sz val="11"/>
      <color indexed="52"/>
      <name val="Calibri"/>
      <family val="2"/>
    </font>
    <font>
      <b/>
      <sz val="11"/>
      <color indexed="9"/>
      <name val="Calibri"/>
      <family val="2"/>
    </font>
    <font>
      <sz val="10"/>
      <color indexed="8"/>
      <name val="Times New Roman"/>
      <family val="2"/>
    </font>
    <font>
      <sz val="9"/>
      <color indexed="8"/>
      <name val="Book Antiqua"/>
      <family val="2"/>
    </font>
    <font>
      <sz val="10"/>
      <color indexed="8"/>
      <name val="Verdana"/>
      <family val="2"/>
    </font>
    <font>
      <sz val="10"/>
      <color indexed="8"/>
      <name val="Times New Roman"/>
      <family val="1"/>
    </font>
    <font>
      <sz val="10"/>
      <name val="MS Serif"/>
      <family val="1"/>
    </font>
    <font>
      <sz val="10"/>
      <name val="Courier"/>
      <family val="3"/>
    </font>
    <font>
      <sz val="10"/>
      <color indexed="16"/>
      <name val="MS Serif"/>
      <family val="1"/>
    </font>
    <font>
      <sz val="10"/>
      <name val="Arial"/>
      <family val="2"/>
      <charset val="1"/>
    </font>
    <font>
      <sz val="11"/>
      <color indexed="8"/>
      <name val="Calibri"/>
      <family val="2"/>
      <charset val="1"/>
    </font>
    <font>
      <i/>
      <sz val="11"/>
      <color indexed="23"/>
      <name val="Calibri"/>
      <family val="2"/>
    </font>
    <font>
      <sz val="10"/>
      <color indexed="10"/>
      <name val="Arial"/>
      <family val="2"/>
    </font>
    <font>
      <sz val="11"/>
      <color indexed="17"/>
      <name val="Calibri"/>
      <family val="2"/>
    </font>
    <font>
      <sz val="8"/>
      <name val="Arial"/>
      <family val="2"/>
    </font>
    <font>
      <b/>
      <sz val="12"/>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2"/>
      <name val="Helv"/>
    </font>
    <font>
      <sz val="11"/>
      <color indexed="52"/>
      <name val="Calibri"/>
      <family val="2"/>
    </font>
    <font>
      <sz val="12"/>
      <color indexed="9"/>
      <name val="Helv"/>
    </font>
    <font>
      <sz val="11"/>
      <color indexed="60"/>
      <name val="Calibri"/>
      <family val="2"/>
    </font>
    <font>
      <sz val="7"/>
      <name val="Small Fonts"/>
      <family val="2"/>
    </font>
    <font>
      <sz val="10"/>
      <color indexed="8"/>
      <name val="Arial"/>
      <family val="2"/>
      <charset val="1"/>
    </font>
    <font>
      <sz val="12"/>
      <name val="Arial"/>
      <family val="2"/>
    </font>
    <font>
      <b/>
      <sz val="11"/>
      <color indexed="63"/>
      <name val="Calibri"/>
      <family val="2"/>
    </font>
    <font>
      <b/>
      <sz val="10"/>
      <name val="Arial CE"/>
      <family val="2"/>
      <charset val="238"/>
    </font>
    <font>
      <sz val="10"/>
      <name val="Tms Rmn"/>
    </font>
    <font>
      <sz val="10"/>
      <name val="MS Sans Serif"/>
      <family val="2"/>
    </font>
    <font>
      <u/>
      <sz val="9"/>
      <color indexed="36"/>
      <name val="Arial"/>
      <family val="2"/>
    </font>
    <font>
      <b/>
      <sz val="8"/>
      <color indexed="8"/>
      <name val="Helv"/>
    </font>
    <font>
      <b/>
      <sz val="18"/>
      <color indexed="56"/>
      <name val="Cambria"/>
      <family val="2"/>
    </font>
    <font>
      <b/>
      <sz val="11"/>
      <color indexed="8"/>
      <name val="Calibri"/>
      <family val="2"/>
    </font>
    <font>
      <sz val="11"/>
      <color indexed="10"/>
      <name val="Calibri"/>
      <family val="2"/>
    </font>
    <font>
      <sz val="11"/>
      <color rgb="FF000000"/>
      <name val="Calibri"/>
      <family val="2"/>
    </font>
  </fonts>
  <fills count="54">
    <fill>
      <patternFill patternType="none"/>
    </fill>
    <fill>
      <patternFill patternType="gray125"/>
    </fill>
    <fill>
      <patternFill patternType="solid">
        <fgColor theme="0" tint="-4.9989318521683403E-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0.249977111117893"/>
        <bgColor indexed="64"/>
      </patternFill>
    </fill>
    <fill>
      <patternFill patternType="solid">
        <fgColor theme="6" tint="0.79998168889431442"/>
        <bgColor indexed="64"/>
      </patternFill>
    </fill>
    <fill>
      <patternFill patternType="solid">
        <fgColor theme="3"/>
        <bgColor indexed="64"/>
      </patternFill>
    </fill>
    <fill>
      <patternFill patternType="solid">
        <fgColor theme="4" tint="0.59999389629810485"/>
        <bgColor indexed="64"/>
      </patternFill>
    </fill>
    <fill>
      <patternFill patternType="solid">
        <fgColor rgb="FFF2F2F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rgb="FF94B3D6"/>
      </patternFill>
    </fill>
    <fill>
      <patternFill patternType="solid">
        <fgColor theme="1"/>
        <bgColor indexed="64"/>
      </patternFill>
    </fill>
    <fill>
      <patternFill patternType="solid">
        <fgColor rgb="FFC5D9F0"/>
        <bgColor indexed="64"/>
      </patternFill>
    </fill>
    <fill>
      <patternFill patternType="solid">
        <fgColor rgb="FFFFFF00"/>
        <bgColor indexed="64"/>
      </patternFill>
    </fill>
    <fill>
      <patternFill patternType="solid">
        <fgColor theme="8" tint="0.59999389629810485"/>
        <bgColor indexed="64"/>
      </patternFill>
    </fill>
    <fill>
      <patternFill patternType="solid">
        <fgColor rgb="FF000000"/>
        <bgColor indexed="64"/>
      </patternFill>
    </fill>
    <fill>
      <patternFill patternType="solid">
        <fgColor rgb="FF93B3D5"/>
        <bgColor indexed="64"/>
      </patternFill>
    </fill>
    <fill>
      <patternFill patternType="solid">
        <fgColor theme="0"/>
        <bgColor indexed="64"/>
      </patternFill>
    </fill>
    <fill>
      <patternFill patternType="solid">
        <fgColor rgb="FF94B3D6"/>
        <bgColor indexed="64"/>
      </patternFill>
    </fill>
    <fill>
      <patternFill patternType="solid">
        <fgColor theme="4"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9"/>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solid">
        <fgColor rgb="FF92D050"/>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style="thin">
        <color indexed="64"/>
      </left>
      <right/>
      <top/>
      <bottom/>
      <diagonal/>
    </border>
    <border>
      <left style="medium">
        <color indexed="64"/>
      </left>
      <right/>
      <top/>
      <bottom style="medium">
        <color indexed="64"/>
      </bottom>
      <diagonal/>
    </border>
    <border>
      <left/>
      <right style="thin">
        <color indexed="64"/>
      </right>
      <top style="medium">
        <color indexed="64"/>
      </top>
      <bottom/>
      <diagonal/>
    </border>
    <border>
      <left style="thin">
        <color indexed="64"/>
      </left>
      <right/>
      <top/>
      <bottom style="thin">
        <color indexed="64"/>
      </bottom>
      <diagonal/>
    </border>
    <border>
      <left/>
      <right style="thin">
        <color indexed="64"/>
      </right>
      <top/>
      <bottom/>
      <diagonal/>
    </border>
    <border>
      <left style="thin">
        <color indexed="64"/>
      </left>
      <right style="thin">
        <color indexed="64"/>
      </right>
      <top style="medium">
        <color indexed="64"/>
      </top>
      <bottom/>
      <diagonal/>
    </border>
    <border>
      <left/>
      <right style="medium">
        <color rgb="FF000000"/>
      </right>
      <top/>
      <bottom style="medium">
        <color rgb="FF000000"/>
      </bottom>
      <diagonal/>
    </border>
    <border>
      <left style="thin">
        <color indexed="64"/>
      </left>
      <right style="thin">
        <color indexed="64"/>
      </right>
      <top/>
      <bottom style="medium">
        <color rgb="FF000000"/>
      </bottom>
      <diagonal/>
    </border>
    <border>
      <left style="medium">
        <color indexed="64"/>
      </left>
      <right/>
      <top/>
      <bottom/>
      <diagonal/>
    </border>
    <border>
      <left style="thin">
        <color indexed="64"/>
      </left>
      <right style="medium">
        <color indexed="64"/>
      </right>
      <top/>
      <bottom style="thin">
        <color indexed="64"/>
      </bottom>
      <diagonal/>
    </border>
    <border>
      <left style="thin">
        <color indexed="64"/>
      </left>
      <right style="thin">
        <color indexed="64"/>
      </right>
      <top style="medium">
        <color rgb="FF000000"/>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style="hair">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medium">
        <color rgb="FF000000"/>
      </top>
      <bottom/>
      <diagonal/>
    </border>
    <border>
      <left/>
      <right style="thin">
        <color indexed="64"/>
      </right>
      <top/>
      <bottom style="medium">
        <color indexed="64"/>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1237">
    <xf numFmtId="0" fontId="0" fillId="0" borderId="0"/>
    <xf numFmtId="0" fontId="2" fillId="0" borderId="0"/>
    <xf numFmtId="9" fontId="10" fillId="0" borderId="0" applyFont="0" applyFill="0" applyBorder="0" applyAlignment="0" applyProtection="0"/>
    <xf numFmtId="0" fontId="14" fillId="0" borderId="0" applyNumberFormat="0" applyFill="0" applyBorder="0" applyAlignment="0" applyProtection="0">
      <alignment vertical="top"/>
      <protection locked="0"/>
    </xf>
    <xf numFmtId="0" fontId="50" fillId="0" borderId="0"/>
    <xf numFmtId="0" fontId="10" fillId="0" borderId="0"/>
    <xf numFmtId="0" fontId="61" fillId="0" borderId="0"/>
    <xf numFmtId="0" fontId="62" fillId="0" borderId="0"/>
    <xf numFmtId="0" fontId="10" fillId="0" borderId="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5"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3"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3" fillId="36"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7"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4"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5"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0" fontId="64" fillId="40" borderId="0" applyNumberFormat="0" applyBorder="0" applyAlignment="0" applyProtection="0"/>
    <xf numFmtId="9" fontId="65" fillId="0" borderId="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1"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2"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43"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8"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39"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0" fontId="64" fillId="44" borderId="0" applyNumberFormat="0" applyBorder="0" applyAlignment="0" applyProtection="0"/>
    <xf numFmtId="172" fontId="66" fillId="0" borderId="0" applyFont="0" applyFill="0" applyBorder="0" applyAlignment="0" applyProtection="0"/>
    <xf numFmtId="173" fontId="66" fillId="0" borderId="0" applyFont="0" applyFill="0" applyBorder="0" applyAlignment="0" applyProtection="0"/>
    <xf numFmtId="0" fontId="67" fillId="0" borderId="0">
      <alignment horizontal="center" vertical="top" wrapText="1"/>
      <protection locked="0"/>
    </xf>
    <xf numFmtId="41" fontId="66" fillId="0" borderId="0" applyFont="0" applyFill="0" applyBorder="0" applyAlignment="0" applyProtection="0"/>
    <xf numFmtId="43" fontId="66" fillId="0" borderId="0" applyFont="0" applyFill="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8" fillId="28" borderId="0" applyNumberFormat="0" applyBorder="0" applyAlignment="0" applyProtection="0"/>
    <xf numFmtId="0" fontId="69" fillId="0" borderId="0"/>
    <xf numFmtId="174" fontId="50" fillId="0" borderId="0" applyFill="0" applyBorder="0" applyAlignment="0"/>
    <xf numFmtId="174" fontId="50" fillId="0" borderId="0" applyFill="0" applyBorder="0" applyAlignment="0"/>
    <xf numFmtId="174" fontId="50" fillId="0" borderId="0" applyFill="0" applyBorder="0" applyAlignment="0"/>
    <xf numFmtId="174" fontId="50" fillId="0" borderId="0" applyFill="0" applyBorder="0" applyAlignment="0"/>
    <xf numFmtId="174" fontId="50" fillId="0" borderId="0" applyFill="0" applyBorder="0" applyAlignment="0"/>
    <xf numFmtId="174" fontId="50" fillId="0" borderId="0" applyFill="0" applyBorder="0" applyAlignment="0"/>
    <xf numFmtId="0" fontId="70" fillId="45" borderId="51" applyNumberFormat="0" applyAlignment="0" applyProtection="0"/>
    <xf numFmtId="0" fontId="70" fillId="45" borderId="51" applyNumberFormat="0" applyAlignment="0" applyProtection="0"/>
    <xf numFmtId="0" fontId="70" fillId="45" borderId="51" applyNumberFormat="0" applyAlignment="0" applyProtection="0"/>
    <xf numFmtId="0" fontId="70" fillId="45" borderId="51" applyNumberFormat="0" applyAlignment="0" applyProtection="0"/>
    <xf numFmtId="0" fontId="70" fillId="45" borderId="51" applyNumberFormat="0" applyAlignment="0" applyProtection="0"/>
    <xf numFmtId="0" fontId="70" fillId="45" borderId="51" applyNumberFormat="0" applyAlignment="0" applyProtection="0"/>
    <xf numFmtId="0" fontId="71" fillId="46" borderId="52" applyNumberFormat="0" applyAlignment="0" applyProtection="0"/>
    <xf numFmtId="0" fontId="71" fillId="46" borderId="52" applyNumberFormat="0" applyAlignment="0" applyProtection="0"/>
    <xf numFmtId="0" fontId="71" fillId="46" borderId="52" applyNumberFormat="0" applyAlignment="0" applyProtection="0"/>
    <xf numFmtId="0" fontId="71" fillId="46" borderId="52" applyNumberFormat="0" applyAlignment="0" applyProtection="0"/>
    <xf numFmtId="0" fontId="71" fillId="46" borderId="52" applyNumberFormat="0" applyAlignment="0" applyProtection="0"/>
    <xf numFmtId="0" fontId="71" fillId="46" borderId="52" applyNumberFormat="0" applyAlignment="0" applyProtection="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75" fontId="50" fillId="0" borderId="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43" fontId="63" fillId="0" borderId="0" applyFont="0" applyFill="0" applyBorder="0" applyAlignment="0" applyProtection="0"/>
    <xf numFmtId="43" fontId="2"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63"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63"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76" fontId="50" fillId="0" borderId="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76" fontId="50" fillId="0" borderId="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43" fontId="72"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76" fontId="50" fillId="0" borderId="0" applyFill="0" applyBorder="0" applyAlignment="0" applyProtection="0"/>
    <xf numFmtId="177" fontId="73" fillId="0" borderId="0" applyFont="0" applyFill="0" applyBorder="0" applyAlignment="0" applyProtection="0"/>
    <xf numFmtId="43" fontId="63" fillId="0" borderId="0" applyFont="0" applyFill="0" applyBorder="0" applyAlignment="0" applyProtection="0"/>
    <xf numFmtId="166" fontId="72" fillId="0" borderId="0" applyFont="0" applyFill="0" applyBorder="0" applyAlignment="0" applyProtection="0"/>
    <xf numFmtId="166" fontId="50" fillId="0" borderId="0" applyFont="0" applyFill="0" applyBorder="0" applyAlignment="0" applyProtection="0"/>
    <xf numFmtId="43" fontId="72" fillId="0" borderId="0" applyFont="0" applyFill="0" applyBorder="0" applyAlignment="0" applyProtection="0"/>
    <xf numFmtId="166" fontId="74"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78" fontId="75"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76" fontId="50" fillId="0" borderId="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6"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164" fontId="50" fillId="0" borderId="0" applyFont="0" applyFill="0" applyBorder="0" applyAlignment="0" applyProtection="0"/>
    <xf numFmtId="0" fontId="76" fillId="0" borderId="0" applyNumberFormat="0" applyAlignment="0">
      <alignment horizontal="left"/>
    </xf>
    <xf numFmtId="0" fontId="77" fillId="0" borderId="0" applyNumberFormat="0" applyAlignment="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63"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65" fontId="50" fillId="0" borderId="0" applyFont="0" applyFill="0" applyBorder="0" applyAlignment="0" applyProtection="0"/>
    <xf numFmtId="15" fontId="57" fillId="0" borderId="22"/>
    <xf numFmtId="0" fontId="78" fillId="0" borderId="0" applyNumberFormat="0" applyAlignment="0">
      <alignment horizontal="left"/>
    </xf>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179" fontId="50" fillId="0" borderId="0" applyFont="0" applyFill="0" applyBorder="0" applyAlignment="0" applyProtection="0"/>
    <xf numFmtId="0" fontId="7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170" fontId="82" fillId="0" borderId="53">
      <alignment horizontal="right"/>
    </xf>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38" fontId="84" fillId="47" borderId="0" applyNumberFormat="0" applyBorder="0" applyAlignment="0" applyProtection="0"/>
    <xf numFmtId="0" fontId="85" fillId="0" borderId="14" applyNumberFormat="0" applyAlignment="0" applyProtection="0">
      <alignment horizontal="left" vertical="center"/>
    </xf>
    <xf numFmtId="0" fontId="85" fillId="0" borderId="3">
      <alignment horizontal="left" vertical="center"/>
    </xf>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6" fillId="0" borderId="54" applyNumberFormat="0" applyFill="0" applyAlignment="0" applyProtection="0"/>
    <xf numFmtId="0" fontId="87" fillId="0" borderId="55" applyNumberFormat="0" applyFill="0" applyAlignment="0" applyProtection="0"/>
    <xf numFmtId="0" fontId="87" fillId="0" borderId="55" applyNumberFormat="0" applyFill="0" applyAlignment="0" applyProtection="0"/>
    <xf numFmtId="0" fontId="87" fillId="0" borderId="55" applyNumberFormat="0" applyFill="0" applyAlignment="0" applyProtection="0"/>
    <xf numFmtId="0" fontId="87" fillId="0" borderId="55" applyNumberFormat="0" applyFill="0" applyAlignment="0" applyProtection="0"/>
    <xf numFmtId="0" fontId="87" fillId="0" borderId="55" applyNumberFormat="0" applyFill="0" applyAlignment="0" applyProtection="0"/>
    <xf numFmtId="0" fontId="87" fillId="0" borderId="55" applyNumberFormat="0" applyFill="0" applyAlignment="0" applyProtection="0"/>
    <xf numFmtId="0" fontId="88" fillId="0" borderId="56" applyNumberFormat="0" applyFill="0" applyAlignment="0" applyProtection="0"/>
    <xf numFmtId="0" fontId="88" fillId="0" borderId="56" applyNumberFormat="0" applyFill="0" applyAlignment="0" applyProtection="0"/>
    <xf numFmtId="0" fontId="88" fillId="0" borderId="56" applyNumberFormat="0" applyFill="0" applyAlignment="0" applyProtection="0"/>
    <xf numFmtId="0" fontId="88" fillId="0" borderId="56" applyNumberFormat="0" applyFill="0" applyAlignment="0" applyProtection="0"/>
    <xf numFmtId="0" fontId="88" fillId="0" borderId="56" applyNumberFormat="0" applyFill="0" applyAlignment="0" applyProtection="0"/>
    <xf numFmtId="0" fontId="88" fillId="0" borderId="56"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alignment vertical="top"/>
      <protection locked="0"/>
    </xf>
    <xf numFmtId="10" fontId="84" fillId="48" borderId="1" applyNumberFormat="0" applyBorder="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0" fontId="91" fillId="32" borderId="51" applyNumberFormat="0" applyAlignment="0" applyProtection="0"/>
    <xf numFmtId="180" fontId="92" fillId="49" borderId="0"/>
    <xf numFmtId="0" fontId="93" fillId="0" borderId="57" applyNumberFormat="0" applyFill="0" applyAlignment="0" applyProtection="0"/>
    <xf numFmtId="0" fontId="93" fillId="0" borderId="57" applyNumberFormat="0" applyFill="0" applyAlignment="0" applyProtection="0"/>
    <xf numFmtId="0" fontId="93" fillId="0" borderId="57" applyNumberFormat="0" applyFill="0" applyAlignment="0" applyProtection="0"/>
    <xf numFmtId="0" fontId="93" fillId="0" borderId="57" applyNumberFormat="0" applyFill="0" applyAlignment="0" applyProtection="0"/>
    <xf numFmtId="0" fontId="93" fillId="0" borderId="57" applyNumberFormat="0" applyFill="0" applyAlignment="0" applyProtection="0"/>
    <xf numFmtId="0" fontId="93" fillId="0" borderId="57" applyNumberFormat="0" applyFill="0" applyAlignment="0" applyProtection="0"/>
    <xf numFmtId="180" fontId="94" fillId="50" borderId="0"/>
    <xf numFmtId="181" fontId="50" fillId="0" borderId="0" applyFont="0" applyFill="0" applyBorder="0" applyAlignment="0" applyProtection="0"/>
    <xf numFmtId="182" fontId="50" fillId="0" borderId="0" applyFont="0" applyFill="0" applyBorder="0" applyAlignment="0" applyProtection="0"/>
    <xf numFmtId="183" fontId="50" fillId="0" borderId="0" applyFont="0" applyFill="0" applyBorder="0" applyAlignment="0" applyProtection="0"/>
    <xf numFmtId="184" fontId="50" fillId="0" borderId="0" applyFont="0" applyFill="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0" fontId="95" fillId="51" borderId="0" applyNumberFormat="0" applyBorder="0" applyAlignment="0" applyProtection="0"/>
    <xf numFmtId="37" fontId="96" fillId="0" borderId="0"/>
    <xf numFmtId="167" fontId="50" fillId="0" borderId="0"/>
    <xf numFmtId="167" fontId="50" fillId="0" borderId="0"/>
    <xf numFmtId="167" fontId="50" fillId="0" borderId="0"/>
    <xf numFmtId="167" fontId="50" fillId="0" borderId="0"/>
    <xf numFmtId="167" fontId="50" fillId="0" borderId="0"/>
    <xf numFmtId="167" fontId="50" fillId="0" borderId="0"/>
    <xf numFmtId="0" fontId="63" fillId="0" borderId="0"/>
    <xf numFmtId="0" fontId="63" fillId="0" borderId="0"/>
    <xf numFmtId="0" fontId="63"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4"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79" fillId="0" borderId="0"/>
    <xf numFmtId="0" fontId="63" fillId="0" borderId="0"/>
    <xf numFmtId="0" fontId="63" fillId="0" borderId="0"/>
    <xf numFmtId="0" fontId="50" fillId="0" borderId="0"/>
    <xf numFmtId="0" fontId="50" fillId="0" borderId="0"/>
    <xf numFmtId="0" fontId="72" fillId="0" borderId="0"/>
    <xf numFmtId="0" fontId="50" fillId="0" borderId="0"/>
    <xf numFmtId="0" fontId="50" fillId="0" borderId="0"/>
    <xf numFmtId="0" fontId="97" fillId="0" borderId="0"/>
    <xf numFmtId="0" fontId="97" fillId="0" borderId="0"/>
    <xf numFmtId="0" fontId="50" fillId="0" borderId="0"/>
    <xf numFmtId="0" fontId="50" fillId="0" borderId="0"/>
    <xf numFmtId="0" fontId="50" fillId="0" borderId="0"/>
    <xf numFmtId="0" fontId="50" fillId="0" borderId="0"/>
    <xf numFmtId="0" fontId="50" fillId="0" borderId="0"/>
    <xf numFmtId="0" fontId="9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7" fillId="0" borderId="0"/>
    <xf numFmtId="0" fontId="97"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79" fillId="0" borderId="0"/>
    <xf numFmtId="0" fontId="79" fillId="0" borderId="0"/>
    <xf numFmtId="0" fontId="79" fillId="0" borderId="0"/>
    <xf numFmtId="0" fontId="50" fillId="0" borderId="0"/>
    <xf numFmtId="0" fontId="50" fillId="0" borderId="0"/>
    <xf numFmtId="0" fontId="50" fillId="0" borderId="0"/>
    <xf numFmtId="0" fontId="63" fillId="0" borderId="0"/>
    <xf numFmtId="0" fontId="50" fillId="0" borderId="0"/>
    <xf numFmtId="0" fontId="50" fillId="0" borderId="0"/>
    <xf numFmtId="0" fontId="50" fillId="0" borderId="0"/>
    <xf numFmtId="0" fontId="97" fillId="0" borderId="0"/>
    <xf numFmtId="0" fontId="97" fillId="0" borderId="0"/>
    <xf numFmtId="0" fontId="97" fillId="0" borderId="0"/>
    <xf numFmtId="0" fontId="97" fillId="0" borderId="0"/>
    <xf numFmtId="0" fontId="97" fillId="0" borderId="0"/>
    <xf numFmtId="0" fontId="50" fillId="0" borderId="0"/>
    <xf numFmtId="0" fontId="50" fillId="0" borderId="0"/>
    <xf numFmtId="0" fontId="50" fillId="0" borderId="0"/>
    <xf numFmtId="0" fontId="10" fillId="0" borderId="0"/>
    <xf numFmtId="0" fontId="10" fillId="0" borderId="0"/>
    <xf numFmtId="0" fontId="10" fillId="0" borderId="0"/>
    <xf numFmtId="0" fontId="97" fillId="0" borderId="0"/>
    <xf numFmtId="0" fontId="2" fillId="0" borderId="0"/>
    <xf numFmtId="0" fontId="2" fillId="0" borderId="0"/>
    <xf numFmtId="0" fontId="2" fillId="0" borderId="0"/>
    <xf numFmtId="0" fontId="2" fillId="0" borderId="0"/>
    <xf numFmtId="0" fontId="2" fillId="0" borderId="0"/>
    <xf numFmtId="0" fontId="97" fillId="0" borderId="0"/>
    <xf numFmtId="0" fontId="97" fillId="0" borderId="0"/>
    <xf numFmtId="0" fontId="97" fillId="0" borderId="0"/>
    <xf numFmtId="0" fontId="97" fillId="0" borderId="0"/>
    <xf numFmtId="0" fontId="10" fillId="0" borderId="0"/>
    <xf numFmtId="0" fontId="10" fillId="0" borderId="0"/>
    <xf numFmtId="0" fontId="10" fillId="0" borderId="0"/>
    <xf numFmtId="0" fontId="79"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79" fillId="0" borderId="0"/>
    <xf numFmtId="0" fontId="50" fillId="0" borderId="0"/>
    <xf numFmtId="0" fontId="8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63" fillId="0" borderId="0"/>
    <xf numFmtId="0" fontId="63" fillId="0" borderId="0"/>
    <xf numFmtId="0" fontId="63" fillId="0" borderId="0"/>
    <xf numFmtId="0" fontId="63" fillId="0" borderId="0"/>
    <xf numFmtId="0" fontId="50" fillId="0" borderId="0"/>
    <xf numFmtId="0" fontId="50" fillId="0" borderId="0"/>
    <xf numFmtId="0" fontId="50" fillId="0" borderId="0"/>
    <xf numFmtId="0" fontId="72" fillId="0" borderId="0"/>
    <xf numFmtId="0" fontId="63" fillId="0" borderId="0"/>
    <xf numFmtId="0" fontId="97" fillId="0" borderId="0"/>
    <xf numFmtId="0" fontId="97" fillId="0" borderId="0"/>
    <xf numFmtId="0" fontId="97" fillId="0" borderId="0"/>
    <xf numFmtId="0" fontId="97" fillId="0" borderId="0"/>
    <xf numFmtId="0" fontId="97" fillId="0" borderId="0"/>
    <xf numFmtId="0" fontId="50" fillId="0" borderId="0"/>
    <xf numFmtId="0" fontId="63" fillId="0" borderId="0"/>
    <xf numFmtId="0" fontId="98" fillId="0" borderId="0"/>
    <xf numFmtId="0" fontId="50" fillId="0" borderId="0"/>
    <xf numFmtId="0" fontId="50" fillId="0" borderId="0"/>
    <xf numFmtId="0" fontId="50" fillId="0" borderId="0"/>
    <xf numFmtId="0" fontId="50" fillId="0" borderId="0"/>
    <xf numFmtId="0" fontId="50" fillId="0" borderId="0"/>
    <xf numFmtId="0" fontId="5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9" fillId="0" borderId="0"/>
    <xf numFmtId="0" fontId="79" fillId="0" borderId="0"/>
    <xf numFmtId="0" fontId="79" fillId="0" borderId="0"/>
    <xf numFmtId="0" fontId="79" fillId="0" borderId="0"/>
    <xf numFmtId="0" fontId="79" fillId="0" borderId="0"/>
    <xf numFmtId="0" fontId="50" fillId="0" borderId="0"/>
    <xf numFmtId="0" fontId="74"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79" fillId="0" borderId="0"/>
    <xf numFmtId="0" fontId="79" fillId="0" borderId="0"/>
    <xf numFmtId="0" fontId="79" fillId="0" borderId="0"/>
    <xf numFmtId="0" fontId="74"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79" fillId="0" borderId="0"/>
    <xf numFmtId="0" fontId="79" fillId="0" borderId="0"/>
    <xf numFmtId="0" fontId="79" fillId="0" borderId="0"/>
    <xf numFmtId="0" fontId="50" fillId="0" borderId="0"/>
    <xf numFmtId="0" fontId="50" fillId="0" borderId="0"/>
    <xf numFmtId="0" fontId="50"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79" fillId="0" borderId="0"/>
    <xf numFmtId="0" fontId="79" fillId="0" borderId="0"/>
    <xf numFmtId="0" fontId="79" fillId="0" borderId="0"/>
    <xf numFmtId="0" fontId="50" fillId="0" borderId="0"/>
    <xf numFmtId="0" fontId="50" fillId="0" borderId="0"/>
    <xf numFmtId="0" fontId="79" fillId="0" borderId="0"/>
    <xf numFmtId="0" fontId="63" fillId="0" borderId="0"/>
    <xf numFmtId="0" fontId="63" fillId="0" borderId="0"/>
    <xf numFmtId="0" fontId="8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0" borderId="0"/>
    <xf numFmtId="0" fontId="79"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79" fillId="0" borderId="0"/>
    <xf numFmtId="0" fontId="79" fillId="0" borderId="0"/>
    <xf numFmtId="0" fontId="63" fillId="0" borderId="0"/>
    <xf numFmtId="0" fontId="79" fillId="0" borderId="0"/>
    <xf numFmtId="0" fontId="79" fillId="0" borderId="0"/>
    <xf numFmtId="0" fontId="50" fillId="0" borderId="0"/>
    <xf numFmtId="0" fontId="63" fillId="0" borderId="0"/>
    <xf numFmtId="0" fontId="63" fillId="0" borderId="0"/>
    <xf numFmtId="0" fontId="63" fillId="0" borderId="0"/>
    <xf numFmtId="0" fontId="63"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63"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50"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63" fillId="52" borderId="58" applyNumberFormat="0" applyFont="0" applyAlignment="0" applyProtection="0"/>
    <xf numFmtId="0" fontId="50" fillId="52" borderId="58" applyNumberFormat="0" applyFont="0" applyAlignment="0" applyProtection="0"/>
    <xf numFmtId="0" fontId="50" fillId="52" borderId="58" applyNumberFormat="0" applyFont="0" applyAlignment="0" applyProtection="0"/>
    <xf numFmtId="0" fontId="50" fillId="52" borderId="58" applyNumberFormat="0" applyFont="0" applyAlignment="0" applyProtection="0"/>
    <xf numFmtId="0" fontId="50" fillId="52" borderId="58" applyNumberFormat="0" applyFont="0" applyAlignment="0" applyProtection="0"/>
    <xf numFmtId="0" fontId="63" fillId="52" borderId="58" applyNumberFormat="0" applyFont="0" applyAlignment="0" applyProtection="0"/>
    <xf numFmtId="0" fontId="50" fillId="52" borderId="58" applyNumberFormat="0" applyFont="0" applyAlignment="0" applyProtection="0"/>
    <xf numFmtId="0" fontId="50" fillId="52" borderId="58" applyNumberFormat="0" applyFont="0" applyAlignment="0" applyProtection="0"/>
    <xf numFmtId="178" fontId="50" fillId="0" borderId="0" applyFont="0" applyFill="0" applyBorder="0" applyAlignment="0" applyProtection="0"/>
    <xf numFmtId="185" fontId="50" fillId="0" borderId="0" applyFont="0" applyFill="0" applyBorder="0" applyAlignment="0" applyProtection="0"/>
    <xf numFmtId="0" fontId="99" fillId="45" borderId="59" applyNumberFormat="0" applyAlignment="0" applyProtection="0"/>
    <xf numFmtId="0" fontId="99" fillId="45" borderId="59" applyNumberFormat="0" applyAlignment="0" applyProtection="0"/>
    <xf numFmtId="0" fontId="99" fillId="45" borderId="59" applyNumberFormat="0" applyAlignment="0" applyProtection="0"/>
    <xf numFmtId="0" fontId="99" fillId="45" borderId="59" applyNumberFormat="0" applyAlignment="0" applyProtection="0"/>
    <xf numFmtId="0" fontId="99" fillId="45" borderId="59" applyNumberFormat="0" applyAlignment="0" applyProtection="0"/>
    <xf numFmtId="0" fontId="99" fillId="45" borderId="59" applyNumberFormat="0" applyAlignment="0" applyProtection="0"/>
    <xf numFmtId="14" fontId="67" fillId="0" borderId="0">
      <alignment horizontal="center" vertical="top" wrapText="1"/>
      <protection locked="0"/>
    </xf>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10" fontId="50" fillId="0" borderId="0" applyFont="0" applyFill="0" applyBorder="0" applyAlignment="0" applyProtection="0"/>
    <xf numFmtId="9" fontId="63" fillId="0" borderId="0" applyFont="0" applyFill="0" applyBorder="0" applyAlignment="0" applyProtection="0"/>
    <xf numFmtId="9" fontId="50"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ill="0" applyBorder="0" applyAlignment="0" applyProtection="0"/>
    <xf numFmtId="9" fontId="63" fillId="0" borderId="0" applyFont="0" applyFill="0" applyBorder="0" applyAlignment="0" applyProtection="0"/>
    <xf numFmtId="9" fontId="50" fillId="0" borderId="0" applyFont="0" applyFill="0" applyBorder="0" applyAlignment="0" applyProtection="0"/>
    <xf numFmtId="9" fontId="6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Protection="0">
      <alignment horizontal="left"/>
    </xf>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0" fillId="0" borderId="0" applyFont="0"/>
    <xf numFmtId="186" fontId="101" fillId="0" borderId="0"/>
    <xf numFmtId="0" fontId="102" fillId="0" borderId="0" applyNumberFormat="0" applyFont="0" applyFill="0" applyBorder="0" applyAlignment="0" applyProtection="0">
      <alignment horizontal="left"/>
    </xf>
    <xf numFmtId="187" fontId="50" fillId="0" borderId="0" applyNumberFormat="0" applyFill="0" applyBorder="0" applyAlignment="0" applyProtection="0">
      <alignment horizontal="left"/>
    </xf>
    <xf numFmtId="187" fontId="50" fillId="0" borderId="0" applyNumberFormat="0" applyFill="0" applyBorder="0" applyAlignment="0" applyProtection="0">
      <alignment horizontal="left"/>
    </xf>
    <xf numFmtId="187" fontId="50" fillId="0" borderId="0" applyNumberFormat="0" applyFill="0" applyBorder="0" applyAlignment="0" applyProtection="0">
      <alignment horizontal="left"/>
    </xf>
    <xf numFmtId="187" fontId="50" fillId="0" borderId="0" applyNumberFormat="0" applyFill="0" applyBorder="0" applyAlignment="0" applyProtection="0">
      <alignment horizontal="left"/>
    </xf>
    <xf numFmtId="187" fontId="50" fillId="0" borderId="0" applyNumberFormat="0" applyFill="0" applyBorder="0" applyAlignment="0" applyProtection="0">
      <alignment horizontal="left"/>
    </xf>
    <xf numFmtId="187" fontId="50" fillId="0" borderId="0" applyNumberFormat="0" applyFill="0" applyBorder="0" applyAlignment="0" applyProtection="0">
      <alignment horizontal="left"/>
    </xf>
    <xf numFmtId="0" fontId="103" fillId="0" borderId="0" applyNumberFormat="0" applyFill="0" applyBorder="0" applyAlignment="0" applyProtection="0">
      <alignment vertical="top"/>
      <protection locked="0"/>
    </xf>
    <xf numFmtId="0" fontId="102" fillId="0" borderId="0"/>
    <xf numFmtId="0" fontId="50" fillId="0" borderId="0"/>
    <xf numFmtId="40" fontId="104" fillId="0" borderId="0" applyBorder="0">
      <alignment horizontal="right"/>
    </xf>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6" fillId="0" borderId="60"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8" fillId="0" borderId="0"/>
    <xf numFmtId="0" fontId="61" fillId="0" borderId="0"/>
    <xf numFmtId="0" fontId="61" fillId="0" borderId="0"/>
  </cellStyleXfs>
  <cellXfs count="598">
    <xf numFmtId="0" fontId="0" fillId="0" borderId="0" xfId="0"/>
    <xf numFmtId="0" fontId="5" fillId="0" borderId="0" xfId="0" applyFont="1" applyAlignment="1" applyProtection="1">
      <alignment horizontal="center"/>
    </xf>
    <xf numFmtId="0" fontId="5" fillId="0" borderId="0" xfId="0" applyFont="1" applyAlignment="1" applyProtection="1"/>
    <xf numFmtId="0" fontId="5" fillId="0" borderId="0" xfId="0" applyFont="1" applyAlignment="1" applyProtection="1">
      <alignment horizontal="center" vertical="center"/>
    </xf>
    <xf numFmtId="0" fontId="5" fillId="0" borderId="0" xfId="0" applyFont="1" applyAlignment="1" applyProtection="1">
      <alignment wrapText="1"/>
    </xf>
    <xf numFmtId="0" fontId="5" fillId="0" borderId="0" xfId="0" applyFont="1" applyProtection="1"/>
    <xf numFmtId="0" fontId="8" fillId="0" borderId="1" xfId="0" applyFont="1" applyBorder="1" applyAlignment="1" applyProtection="1">
      <alignment vertical="center" wrapText="1"/>
      <protection locked="0"/>
    </xf>
    <xf numFmtId="0" fontId="0" fillId="0" borderId="0" xfId="0" applyProtection="1">
      <protection locked="0"/>
    </xf>
    <xf numFmtId="2" fontId="15" fillId="0" borderId="1" xfId="1" applyNumberFormat="1" applyFont="1" applyFill="1" applyBorder="1" applyAlignment="1" applyProtection="1">
      <alignment horizontal="center" vertical="center" wrapText="1"/>
      <protection locked="0"/>
    </xf>
    <xf numFmtId="0" fontId="11" fillId="2" borderId="1" xfId="1" applyFont="1" applyFill="1" applyBorder="1" applyAlignment="1" applyProtection="1">
      <alignment horizontal="center" vertical="center" wrapText="1"/>
      <protection locked="0"/>
    </xf>
    <xf numFmtId="3" fontId="11" fillId="2" borderId="1" xfId="1" applyNumberFormat="1" applyFont="1" applyFill="1" applyBorder="1" applyAlignment="1" applyProtection="1">
      <alignment horizontal="center" vertical="center" wrapText="1"/>
      <protection locked="0"/>
    </xf>
    <xf numFmtId="0" fontId="11" fillId="9" borderId="1" xfId="1" applyFont="1" applyFill="1" applyBorder="1" applyAlignment="1" applyProtection="1">
      <alignment horizontal="center" vertical="center" wrapText="1"/>
      <protection locked="0"/>
    </xf>
    <xf numFmtId="0" fontId="12" fillId="10" borderId="1" xfId="1" applyFont="1" applyFill="1" applyBorder="1" applyAlignment="1" applyProtection="1">
      <alignment horizontal="left" vertical="center" wrapText="1"/>
      <protection locked="0"/>
    </xf>
    <xf numFmtId="3" fontId="11" fillId="10" borderId="1" xfId="1" applyNumberFormat="1" applyFont="1" applyFill="1" applyBorder="1" applyAlignment="1" applyProtection="1">
      <alignment horizontal="center" vertical="center" wrapText="1"/>
      <protection locked="0"/>
    </xf>
    <xf numFmtId="0" fontId="8" fillId="0" borderId="0" xfId="0" applyFont="1" applyAlignment="1" applyProtection="1">
      <alignment vertical="center" wrapText="1"/>
      <protection locked="0"/>
    </xf>
    <xf numFmtId="0" fontId="9" fillId="0" borderId="0" xfId="0" applyFont="1" applyBorder="1" applyAlignment="1" applyProtection="1">
      <alignment horizontal="center" vertical="center" wrapText="1"/>
      <protection locked="0"/>
    </xf>
    <xf numFmtId="0" fontId="8" fillId="0" borderId="0" xfId="0" applyFont="1" applyBorder="1" applyAlignment="1" applyProtection="1">
      <alignment vertical="center" wrapText="1"/>
      <protection locked="0"/>
    </xf>
    <xf numFmtId="0" fontId="8" fillId="0" borderId="0" xfId="0" applyFont="1" applyBorder="1" applyAlignment="1" applyProtection="1">
      <alignment horizontal="left" vertical="center" wrapText="1"/>
      <protection locked="0"/>
    </xf>
    <xf numFmtId="0" fontId="9" fillId="0" borderId="0" xfId="0" applyFont="1" applyBorder="1" applyAlignment="1" applyProtection="1">
      <alignment vertical="center" wrapText="1"/>
      <protection locked="0"/>
    </xf>
    <xf numFmtId="0" fontId="8" fillId="0" borderId="0" xfId="0" applyFont="1" applyBorder="1" applyAlignment="1" applyProtection="1">
      <alignment horizontal="center" vertical="center" wrapText="1"/>
      <protection locked="0"/>
    </xf>
    <xf numFmtId="0" fontId="9" fillId="0" borderId="0" xfId="0" applyFont="1" applyAlignment="1" applyProtection="1">
      <alignment horizontal="center" vertical="center" wrapText="1"/>
      <protection locked="0"/>
    </xf>
    <xf numFmtId="0" fontId="8"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9" fillId="2" borderId="1" xfId="0" applyFont="1" applyFill="1" applyBorder="1" applyAlignment="1" applyProtection="1">
      <alignment vertical="center" wrapText="1"/>
    </xf>
    <xf numFmtId="0" fontId="9" fillId="2"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xf>
    <xf numFmtId="0" fontId="8" fillId="2" borderId="1" xfId="0" applyFont="1" applyFill="1" applyBorder="1" applyAlignment="1" applyProtection="1">
      <alignment vertical="center" wrapText="1"/>
    </xf>
    <xf numFmtId="0" fontId="4" fillId="0" borderId="0" xfId="0" applyFont="1" applyAlignment="1" applyProtection="1">
      <alignment horizontal="left" vertical="center"/>
      <protection locked="0"/>
    </xf>
    <xf numFmtId="0" fontId="5" fillId="0" borderId="0" xfId="0" applyFont="1" applyAlignment="1" applyProtection="1">
      <alignment horizontal="center"/>
      <protection locked="0"/>
    </xf>
    <xf numFmtId="0" fontId="5" fillId="0" borderId="0" xfId="0" applyFont="1" applyAlignment="1" applyProtection="1">
      <protection locked="0"/>
    </xf>
    <xf numFmtId="0" fontId="5" fillId="0" borderId="0" xfId="0" applyFont="1" applyAlignment="1" applyProtection="1">
      <alignment horizontal="center" vertical="center"/>
      <protection locked="0"/>
    </xf>
    <xf numFmtId="0" fontId="5" fillId="0" borderId="0" xfId="0" applyFont="1" applyProtection="1">
      <protection locked="0"/>
    </xf>
    <xf numFmtId="0" fontId="5" fillId="0" borderId="0" xfId="0" applyFont="1" applyAlignment="1" applyProtection="1">
      <alignment wrapText="1"/>
      <protection locked="0"/>
    </xf>
    <xf numFmtId="0" fontId="4" fillId="0" borderId="0" xfId="0" applyFont="1" applyAlignment="1" applyProtection="1">
      <alignment horizontal="left" vertical="center" wrapText="1"/>
      <protection locked="0"/>
    </xf>
    <xf numFmtId="0" fontId="6" fillId="0" borderId="0" xfId="0" applyFont="1" applyAlignment="1" applyProtection="1">
      <protection locked="0"/>
    </xf>
    <xf numFmtId="0" fontId="6" fillId="0" borderId="0" xfId="0" applyFont="1" applyProtection="1">
      <protection locked="0"/>
    </xf>
    <xf numFmtId="0" fontId="6" fillId="0" borderId="0" xfId="0" applyFont="1" applyAlignment="1" applyProtection="1">
      <alignment wrapText="1"/>
      <protection locked="0"/>
    </xf>
    <xf numFmtId="0" fontId="4" fillId="0" borderId="0" xfId="0" applyFont="1" applyAlignment="1" applyProtection="1">
      <alignment horizontal="left" vertical="center"/>
    </xf>
    <xf numFmtId="0" fontId="4" fillId="0" borderId="0" xfId="0" applyFont="1" applyAlignment="1" applyProtection="1">
      <alignment horizontal="left" vertical="center" wrapText="1"/>
    </xf>
    <xf numFmtId="0" fontId="3" fillId="0" borderId="0" xfId="0" applyFont="1" applyAlignment="1" applyProtection="1">
      <alignment horizontal="left" vertical="center" wrapText="1"/>
    </xf>
    <xf numFmtId="0" fontId="17" fillId="0" borderId="0" xfId="0" applyFont="1"/>
    <xf numFmtId="0" fontId="18" fillId="13" borderId="1" xfId="0" applyFont="1" applyFill="1" applyBorder="1" applyAlignment="1">
      <alignment horizontal="left" vertical="center" wrapText="1"/>
    </xf>
    <xf numFmtId="0" fontId="19" fillId="0" borderId="1" xfId="0" applyFont="1" applyBorder="1" applyAlignment="1">
      <alignment horizontal="left" vertical="center" wrapText="1"/>
    </xf>
    <xf numFmtId="0" fontId="19" fillId="0" borderId="1" xfId="0" applyFont="1" applyBorder="1" applyAlignment="1">
      <alignment horizontal="justify" vertical="center" wrapText="1"/>
    </xf>
    <xf numFmtId="0" fontId="19" fillId="0" borderId="1" xfId="0" applyFont="1" applyBorder="1" applyAlignment="1">
      <alignment horizontal="left" vertical="center"/>
    </xf>
    <xf numFmtId="2" fontId="19" fillId="0" borderId="1" xfId="0" applyNumberFormat="1" applyFont="1" applyBorder="1" applyAlignment="1">
      <alignment horizontal="center" vertical="center" wrapText="1"/>
    </xf>
    <xf numFmtId="0" fontId="17" fillId="0" borderId="0" xfId="0" applyFont="1" applyAlignment="1">
      <alignment horizontal="left" vertical="top"/>
    </xf>
    <xf numFmtId="0" fontId="18" fillId="13" borderId="1" xfId="0" applyFont="1" applyFill="1" applyBorder="1" applyAlignment="1">
      <alignment horizontal="left" vertical="top" wrapText="1"/>
    </xf>
    <xf numFmtId="0" fontId="20" fillId="0" borderId="0" xfId="0" applyFont="1" applyAlignment="1">
      <alignment horizontal="center" vertical="center"/>
    </xf>
    <xf numFmtId="0" fontId="4" fillId="0" borderId="0" xfId="0" applyFont="1" applyAlignment="1" applyProtection="1">
      <alignment vertical="center"/>
    </xf>
    <xf numFmtId="0" fontId="20" fillId="0" borderId="0" xfId="0" applyFont="1"/>
    <xf numFmtId="0" fontId="19" fillId="0" borderId="1" xfId="0" applyFont="1" applyBorder="1" applyAlignment="1">
      <alignment vertical="center" wrapText="1"/>
    </xf>
    <xf numFmtId="0" fontId="4" fillId="0" borderId="0" xfId="0" applyFont="1" applyAlignment="1" applyProtection="1">
      <alignment horizontal="left" vertical="center"/>
      <protection locked="0"/>
    </xf>
    <xf numFmtId="0" fontId="18" fillId="0" borderId="1" xfId="0" applyFont="1" applyBorder="1" applyAlignment="1">
      <alignment horizontal="left" vertical="center" wrapText="1"/>
    </xf>
    <xf numFmtId="0" fontId="0" fillId="0" borderId="1" xfId="0" applyBorder="1" applyProtection="1">
      <protection locked="0"/>
    </xf>
    <xf numFmtId="0" fontId="0" fillId="15" borderId="1" xfId="0" applyFill="1" applyBorder="1" applyProtection="1">
      <protection locked="0"/>
    </xf>
    <xf numFmtId="0" fontId="0" fillId="0" borderId="0" xfId="0" applyFill="1" applyBorder="1"/>
    <xf numFmtId="0" fontId="0" fillId="16" borderId="1" xfId="0" applyFill="1" applyBorder="1" applyProtection="1">
      <protection locked="0"/>
    </xf>
    <xf numFmtId="0" fontId="0" fillId="0" borderId="1" xfId="0" applyBorder="1" applyAlignment="1" applyProtection="1">
      <alignment horizontal="center" vertical="top"/>
      <protection locked="0"/>
    </xf>
    <xf numFmtId="0" fontId="16" fillId="0" borderId="0" xfId="0" applyFont="1"/>
    <xf numFmtId="0" fontId="21" fillId="7" borderId="1" xfId="0" applyFont="1" applyFill="1" applyBorder="1" applyAlignment="1" applyProtection="1">
      <alignment vertical="center" wrapText="1"/>
    </xf>
    <xf numFmtId="0" fontId="23" fillId="3" borderId="1" xfId="1" applyFont="1" applyFill="1" applyBorder="1" applyAlignment="1" applyProtection="1">
      <alignment vertical="center" wrapText="1"/>
    </xf>
    <xf numFmtId="0" fontId="16" fillId="0" borderId="1" xfId="0" applyFont="1" applyBorder="1" applyAlignment="1" applyProtection="1">
      <alignment horizontal="center" vertical="center" wrapText="1"/>
    </xf>
    <xf numFmtId="0" fontId="16" fillId="0" borderId="1" xfId="0" applyFont="1" applyBorder="1" applyAlignment="1" applyProtection="1">
      <alignment horizontal="left" vertical="top" wrapText="1"/>
    </xf>
    <xf numFmtId="0" fontId="16" fillId="0" borderId="1" xfId="0" applyFont="1" applyBorder="1" applyAlignment="1" applyProtection="1">
      <alignment horizontal="center" vertical="center" wrapText="1"/>
      <protection locked="0"/>
    </xf>
    <xf numFmtId="0" fontId="25" fillId="0" borderId="1" xfId="0" applyFont="1" applyFill="1" applyBorder="1" applyAlignment="1">
      <alignment horizontal="left" vertical="top"/>
    </xf>
    <xf numFmtId="0" fontId="26"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0" borderId="1" xfId="0" applyFont="1" applyFill="1" applyBorder="1" applyAlignment="1">
      <alignment horizontal="left" vertical="top"/>
    </xf>
    <xf numFmtId="0" fontId="26" fillId="0" borderId="1" xfId="0" applyFont="1" applyFill="1" applyBorder="1" applyAlignment="1">
      <alignment horizontal="left" vertical="top"/>
    </xf>
    <xf numFmtId="0" fontId="16" fillId="0" borderId="1" xfId="0" applyFont="1" applyBorder="1" applyAlignment="1">
      <alignment horizontal="center" vertical="center"/>
    </xf>
    <xf numFmtId="0" fontId="17" fillId="0" borderId="0" xfId="0" applyFont="1" applyFill="1"/>
    <xf numFmtId="0" fontId="24" fillId="0" borderId="1" xfId="0" applyFont="1" applyBorder="1" applyAlignment="1" applyProtection="1">
      <alignment horizontal="left" vertical="top" wrapText="1"/>
    </xf>
    <xf numFmtId="0" fontId="21" fillId="0" borderId="1" xfId="0" applyFont="1" applyBorder="1" applyAlignment="1" applyProtection="1">
      <alignment horizontal="left" vertical="top" wrapText="1"/>
    </xf>
    <xf numFmtId="0" fontId="27" fillId="2" borderId="1" xfId="0" applyFont="1" applyFill="1" applyBorder="1" applyAlignment="1" applyProtection="1">
      <alignment vertical="center" wrapText="1"/>
    </xf>
    <xf numFmtId="0" fontId="28" fillId="0" borderId="0" xfId="0" applyFont="1"/>
    <xf numFmtId="0" fontId="29" fillId="7" borderId="11" xfId="0" applyFont="1" applyFill="1" applyBorder="1" applyAlignment="1" applyProtection="1">
      <alignment horizontal="center" vertical="center" wrapText="1"/>
    </xf>
    <xf numFmtId="0" fontId="29" fillId="7" borderId="1" xfId="0" applyFont="1" applyFill="1" applyBorder="1" applyAlignment="1" applyProtection="1">
      <alignment horizontal="center" vertical="center" wrapText="1"/>
      <protection locked="0"/>
    </xf>
    <xf numFmtId="0" fontId="28" fillId="0" borderId="11" xfId="0" applyFont="1" applyBorder="1" applyAlignment="1" applyProtection="1">
      <alignment horizontal="center" vertical="center" wrapText="1"/>
    </xf>
    <xf numFmtId="2" fontId="28" fillId="8" borderId="1"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protection locked="0"/>
    </xf>
    <xf numFmtId="9" fontId="28" fillId="0" borderId="1" xfId="2" applyFont="1" applyBorder="1" applyAlignment="1" applyProtection="1">
      <alignment horizontal="center"/>
      <protection locked="0"/>
    </xf>
    <xf numFmtId="0" fontId="28" fillId="0" borderId="1" xfId="0" applyFont="1" applyBorder="1" applyAlignment="1" applyProtection="1">
      <alignment horizontal="center"/>
      <protection locked="0"/>
    </xf>
    <xf numFmtId="0" fontId="28" fillId="2" borderId="1" xfId="0" applyFont="1" applyFill="1" applyBorder="1" applyAlignment="1" applyProtection="1">
      <alignment horizontal="center" vertical="center"/>
      <protection locked="0"/>
    </xf>
    <xf numFmtId="0" fontId="28" fillId="9" borderId="1" xfId="0" applyFont="1" applyFill="1" applyBorder="1" applyAlignment="1" applyProtection="1">
      <alignment horizontal="center" vertical="center"/>
      <protection locked="0"/>
    </xf>
    <xf numFmtId="0" fontId="28" fillId="6" borderId="1" xfId="0" applyFont="1" applyFill="1" applyBorder="1" applyAlignment="1" applyProtection="1">
      <alignment horizontal="center" vertical="center"/>
      <protection locked="0"/>
    </xf>
    <xf numFmtId="0" fontId="28" fillId="10" borderId="1" xfId="0" applyFont="1" applyFill="1" applyBorder="1" applyAlignment="1" applyProtection="1">
      <alignment horizontal="center" vertical="center"/>
      <protection locked="0"/>
    </xf>
    <xf numFmtId="2" fontId="29" fillId="8"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28" fillId="9" borderId="1" xfId="0" applyFont="1" applyFill="1" applyBorder="1" applyAlignment="1" applyProtection="1">
      <alignment horizontal="center" vertical="center" wrapText="1"/>
    </xf>
    <xf numFmtId="0" fontId="28" fillId="9" borderId="4"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10" borderId="1" xfId="0" applyFont="1" applyFill="1" applyBorder="1" applyAlignment="1" applyProtection="1">
      <alignment horizontal="center" vertical="center" wrapText="1"/>
    </xf>
    <xf numFmtId="0" fontId="28" fillId="10" borderId="4" xfId="0" applyFont="1" applyFill="1" applyBorder="1" applyAlignment="1" applyProtection="1">
      <alignment horizontal="center" vertical="center" wrapText="1"/>
    </xf>
    <xf numFmtId="0" fontId="28" fillId="0" borderId="1" xfId="0" applyFont="1" applyBorder="1" applyAlignment="1" applyProtection="1">
      <alignment horizontal="center" vertical="center" wrapText="1"/>
    </xf>
    <xf numFmtId="0" fontId="28" fillId="0" borderId="4" xfId="0" applyFont="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8" fillId="11" borderId="4" xfId="0" applyFont="1" applyFill="1" applyBorder="1" applyAlignment="1" applyProtection="1">
      <alignment horizontal="center" vertical="center" wrapText="1"/>
    </xf>
    <xf numFmtId="0" fontId="28" fillId="8" borderId="10" xfId="0" applyFont="1" applyFill="1" applyBorder="1" applyAlignment="1" applyProtection="1">
      <alignment horizontal="center" vertical="center" wrapText="1"/>
    </xf>
    <xf numFmtId="0" fontId="28" fillId="8" borderId="27" xfId="0" applyFont="1" applyFill="1" applyBorder="1" applyAlignment="1" applyProtection="1">
      <alignment horizontal="center" vertical="center" wrapText="1"/>
    </xf>
    <xf numFmtId="0" fontId="32" fillId="0" borderId="0" xfId="0" applyFont="1"/>
    <xf numFmtId="0" fontId="33" fillId="0" borderId="0" xfId="0" applyFont="1" applyAlignment="1">
      <alignment horizontal="center" vertical="center"/>
    </xf>
    <xf numFmtId="0" fontId="34" fillId="0" borderId="28" xfId="0" applyFont="1" applyBorder="1" applyAlignment="1" applyProtection="1">
      <alignment horizontal="left" vertical="center"/>
    </xf>
    <xf numFmtId="0" fontId="31" fillId="0" borderId="0" xfId="0" applyFont="1" applyBorder="1" applyAlignment="1" applyProtection="1">
      <alignment horizontal="left" vertical="center" wrapText="1"/>
    </xf>
    <xf numFmtId="0" fontId="35" fillId="0" borderId="28" xfId="0" applyFont="1" applyBorder="1" applyAlignment="1" applyProtection="1">
      <alignment horizontal="center"/>
    </xf>
    <xf numFmtId="0" fontId="35" fillId="0" borderId="0" xfId="0" applyFont="1" applyBorder="1" applyAlignment="1" applyProtection="1"/>
    <xf numFmtId="0" fontId="34" fillId="0" borderId="0" xfId="0" applyFont="1" applyBorder="1" applyAlignment="1" applyProtection="1">
      <alignment vertical="center"/>
    </xf>
    <xf numFmtId="0" fontId="34" fillId="0" borderId="0" xfId="0" applyFont="1" applyBorder="1" applyAlignment="1" applyProtection="1">
      <alignment horizontal="left" vertical="center"/>
    </xf>
    <xf numFmtId="0" fontId="34" fillId="0" borderId="28" xfId="0" applyFont="1" applyBorder="1" applyAlignment="1" applyProtection="1">
      <alignment vertical="center"/>
    </xf>
    <xf numFmtId="0" fontId="35" fillId="0" borderId="0" xfId="0" applyFont="1" applyBorder="1" applyAlignment="1" applyProtection="1">
      <alignment horizontal="center" vertical="center"/>
    </xf>
    <xf numFmtId="0" fontId="35" fillId="0" borderId="0" xfId="0" applyFont="1" applyBorder="1" applyProtection="1"/>
    <xf numFmtId="0" fontId="34" fillId="0" borderId="28" xfId="0" applyFont="1" applyBorder="1" applyAlignment="1" applyProtection="1">
      <alignment horizontal="left" vertical="center" wrapText="1"/>
    </xf>
    <xf numFmtId="0" fontId="35" fillId="0" borderId="0" xfId="0" applyFont="1" applyBorder="1" applyAlignment="1" applyProtection="1">
      <alignment wrapText="1"/>
    </xf>
    <xf numFmtId="0" fontId="28" fillId="0" borderId="0" xfId="0" applyFont="1" applyProtection="1">
      <protection locked="0"/>
    </xf>
    <xf numFmtId="0" fontId="28" fillId="14" borderId="1" xfId="0" applyFont="1" applyFill="1" applyBorder="1" applyProtection="1">
      <protection locked="0"/>
    </xf>
    <xf numFmtId="0" fontId="28" fillId="15" borderId="1" xfId="0" applyFont="1" applyFill="1" applyBorder="1" applyProtection="1">
      <protection locked="0"/>
    </xf>
    <xf numFmtId="0" fontId="29" fillId="7" borderId="5" xfId="0" applyFont="1" applyFill="1" applyBorder="1" applyAlignment="1" applyProtection="1">
      <alignment horizontal="center" vertical="center" wrapText="1"/>
    </xf>
    <xf numFmtId="0" fontId="29" fillId="7" borderId="26" xfId="0" applyFont="1" applyFill="1" applyBorder="1" applyAlignment="1" applyProtection="1">
      <alignment horizontal="center" vertical="center" wrapText="1"/>
    </xf>
    <xf numFmtId="0" fontId="28" fillId="5" borderId="1" xfId="0" applyFont="1" applyFill="1" applyBorder="1" applyProtection="1">
      <protection locked="0"/>
    </xf>
    <xf numFmtId="3" fontId="16" fillId="0" borderId="1" xfId="0" applyNumberFormat="1" applyFont="1" applyFill="1" applyBorder="1" applyAlignment="1">
      <alignment horizontal="center" vertical="center"/>
    </xf>
    <xf numFmtId="0" fontId="21" fillId="7"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xf>
    <xf numFmtId="0" fontId="25" fillId="0" borderId="1" xfId="0" applyFont="1" applyFill="1" applyBorder="1" applyAlignment="1">
      <alignment horizontal="left" vertical="top" wrapText="1"/>
    </xf>
    <xf numFmtId="0" fontId="28" fillId="0" borderId="11" xfId="0" applyFont="1" applyFill="1" applyBorder="1" applyAlignment="1" applyProtection="1">
      <alignment horizontal="center" vertical="center" wrapText="1"/>
    </xf>
    <xf numFmtId="0" fontId="16" fillId="0" borderId="1" xfId="0" applyFont="1" applyBorder="1" applyAlignment="1" applyProtection="1">
      <alignment vertical="top" wrapText="1"/>
      <protection locked="0"/>
    </xf>
    <xf numFmtId="0" fontId="16" fillId="0" borderId="1" xfId="0" applyFont="1" applyBorder="1" applyProtection="1">
      <protection locked="0"/>
    </xf>
    <xf numFmtId="0" fontId="16" fillId="0" borderId="1" xfId="0" applyFont="1" applyBorder="1" applyAlignment="1" applyProtection="1">
      <alignment horizontal="left" vertical="top" wrapText="1"/>
      <protection locked="0"/>
    </xf>
    <xf numFmtId="3" fontId="16" fillId="4" borderId="1" xfId="0" applyNumberFormat="1" applyFont="1" applyFill="1" applyBorder="1" applyAlignment="1" applyProtection="1">
      <alignment horizontal="left" vertical="top"/>
      <protection locked="0"/>
    </xf>
    <xf numFmtId="0" fontId="16" fillId="4" borderId="1" xfId="0" applyFont="1" applyFill="1" applyBorder="1" applyAlignment="1" applyProtection="1">
      <alignment horizontal="left" vertical="top"/>
      <protection locked="0"/>
    </xf>
    <xf numFmtId="10" fontId="16" fillId="4" borderId="1" xfId="0" applyNumberFormat="1" applyFont="1" applyFill="1" applyBorder="1" applyAlignment="1" applyProtection="1">
      <alignment horizontal="left" vertical="top"/>
      <protection locked="0"/>
    </xf>
    <xf numFmtId="3" fontId="16" fillId="0" borderId="1" xfId="0" applyNumberFormat="1" applyFont="1" applyFill="1" applyBorder="1" applyAlignment="1" applyProtection="1">
      <alignment horizontal="center" vertical="center"/>
      <protection locked="0"/>
    </xf>
    <xf numFmtId="0" fontId="16" fillId="0" borderId="1" xfId="0" applyFont="1" applyFill="1" applyBorder="1" applyAlignment="1" applyProtection="1">
      <alignment horizontal="center" vertical="center"/>
      <protection locked="0"/>
    </xf>
    <xf numFmtId="10" fontId="16" fillId="0" borderId="1" xfId="0" applyNumberFormat="1" applyFont="1" applyFill="1" applyBorder="1" applyAlignment="1" applyProtection="1">
      <alignment horizontal="center" vertical="center"/>
      <protection locked="0"/>
    </xf>
    <xf numFmtId="0" fontId="16" fillId="0" borderId="1" xfId="0" applyFont="1" applyFill="1" applyBorder="1" applyAlignment="1" applyProtection="1">
      <alignment horizontal="left" vertical="top" wrapText="1"/>
      <protection locked="0"/>
    </xf>
    <xf numFmtId="0" fontId="26" fillId="0" borderId="1" xfId="0" applyFont="1" applyFill="1" applyBorder="1" applyAlignment="1" applyProtection="1">
      <alignment horizontal="left" vertical="top"/>
    </xf>
    <xf numFmtId="0" fontId="25" fillId="0" borderId="1" xfId="0" applyFont="1" applyFill="1" applyBorder="1" applyAlignment="1" applyProtection="1">
      <alignment horizontal="left" vertical="top"/>
    </xf>
    <xf numFmtId="0" fontId="16" fillId="0" borderId="1" xfId="0" applyFont="1" applyFill="1" applyBorder="1" applyAlignment="1" applyProtection="1">
      <alignment horizontal="left" vertical="top"/>
    </xf>
    <xf numFmtId="0" fontId="16" fillId="0" borderId="1" xfId="0" applyFont="1" applyBorder="1" applyAlignment="1" applyProtection="1">
      <alignment horizontal="center" vertical="center"/>
    </xf>
    <xf numFmtId="0" fontId="16" fillId="0" borderId="0" xfId="0" applyFont="1" applyProtection="1"/>
    <xf numFmtId="3" fontId="16" fillId="0" borderId="1" xfId="0" applyNumberFormat="1" applyFont="1" applyFill="1" applyBorder="1" applyAlignment="1" applyProtection="1">
      <alignment horizontal="left" vertical="top"/>
    </xf>
    <xf numFmtId="0" fontId="22" fillId="17" borderId="1" xfId="0" applyFont="1" applyFill="1" applyBorder="1" applyAlignment="1" applyProtection="1">
      <alignment horizontal="left" vertical="top" wrapText="1" indent="1"/>
    </xf>
    <xf numFmtId="0" fontId="28" fillId="0" borderId="1" xfId="0" applyFont="1" applyBorder="1" applyAlignment="1" applyProtection="1">
      <alignment horizontal="center" vertical="center"/>
      <protection locked="0"/>
    </xf>
    <xf numFmtId="0" fontId="28" fillId="0" borderId="28" xfId="0" applyFont="1" applyBorder="1" applyProtection="1"/>
    <xf numFmtId="0" fontId="28" fillId="0" borderId="0" xfId="0" applyFont="1" applyBorder="1" applyProtection="1"/>
    <xf numFmtId="0" fontId="28" fillId="0" borderId="32" xfId="0" applyFont="1" applyBorder="1" applyProtection="1"/>
    <xf numFmtId="0" fontId="28" fillId="0" borderId="0" xfId="0" applyFont="1" applyBorder="1" applyAlignment="1" applyProtection="1">
      <alignment horizontal="center" vertical="center" wrapText="1"/>
    </xf>
    <xf numFmtId="0" fontId="28" fillId="0" borderId="32" xfId="0" applyFont="1" applyBorder="1" applyAlignment="1" applyProtection="1">
      <alignment horizontal="center" vertical="center" wrapText="1"/>
    </xf>
    <xf numFmtId="0" fontId="33" fillId="0" borderId="0"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0" xfId="0" applyFont="1" applyBorder="1" applyProtection="1"/>
    <xf numFmtId="0" fontId="28" fillId="0" borderId="31" xfId="0" applyFont="1" applyBorder="1" applyProtection="1"/>
    <xf numFmtId="0" fontId="28" fillId="0" borderId="20" xfId="0" applyFont="1" applyBorder="1" applyProtection="1"/>
    <xf numFmtId="0" fontId="28" fillId="0" borderId="21" xfId="0" applyFont="1" applyBorder="1" applyProtection="1"/>
    <xf numFmtId="0" fontId="0" fillId="0" borderId="1" xfId="0" applyBorder="1" applyAlignment="1" applyProtection="1">
      <alignment horizontal="center" vertical="top"/>
    </xf>
    <xf numFmtId="0" fontId="0" fillId="15" borderId="1" xfId="0" applyFill="1" applyBorder="1" applyProtection="1"/>
    <xf numFmtId="0" fontId="0" fillId="15" borderId="26" xfId="0" applyFill="1" applyBorder="1" applyProtection="1"/>
    <xf numFmtId="0" fontId="0" fillId="0" borderId="1" xfId="0" applyBorder="1" applyProtection="1"/>
    <xf numFmtId="1" fontId="0" fillId="15" borderId="1" xfId="0" applyNumberFormat="1" applyFill="1" applyBorder="1" applyProtection="1"/>
    <xf numFmtId="2" fontId="0" fillId="16" borderId="1" xfId="0" applyNumberFormat="1" applyFill="1" applyBorder="1" applyProtection="1"/>
    <xf numFmtId="0" fontId="20" fillId="0" borderId="0" xfId="0" applyFont="1" applyAlignment="1" applyProtection="1">
      <alignment horizontal="center" vertical="center"/>
      <protection locked="0"/>
    </xf>
    <xf numFmtId="0" fontId="41" fillId="0" borderId="34" xfId="0" applyFont="1" applyBorder="1" applyAlignment="1" applyProtection="1">
      <alignment horizontal="center" vertical="center" wrapText="1"/>
      <protection locked="0"/>
    </xf>
    <xf numFmtId="2" fontId="41" fillId="0" borderId="34" xfId="0" applyNumberFormat="1" applyFont="1" applyBorder="1" applyAlignment="1" applyProtection="1">
      <alignment horizontal="center" vertical="center" wrapText="1"/>
      <protection locked="0"/>
    </xf>
    <xf numFmtId="0" fontId="44" fillId="0" borderId="0" xfId="0" applyFont="1" applyAlignment="1" applyProtection="1">
      <alignment wrapText="1"/>
    </xf>
    <xf numFmtId="0" fontId="44" fillId="0" borderId="0" xfId="0" applyFont="1" applyAlignment="1" applyProtection="1">
      <alignment horizontal="center" vertical="center" wrapText="1"/>
    </xf>
    <xf numFmtId="0" fontId="45" fillId="5" borderId="1"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4" fillId="0" borderId="21" xfId="0" applyFont="1" applyBorder="1" applyAlignment="1" applyProtection="1">
      <alignment horizontal="left" vertical="center" wrapText="1"/>
    </xf>
    <xf numFmtId="0" fontId="0" fillId="0" borderId="6" xfId="0" applyBorder="1" applyAlignment="1">
      <alignment horizontal="center" vertical="center"/>
    </xf>
    <xf numFmtId="0" fontId="44" fillId="0" borderId="6" xfId="0" applyFont="1" applyBorder="1" applyAlignment="1" applyProtection="1">
      <alignment horizontal="center" vertical="center" wrapText="1"/>
      <protection locked="0"/>
    </xf>
    <xf numFmtId="0" fontId="44" fillId="8" borderId="6" xfId="0" applyFont="1" applyFill="1" applyBorder="1" applyAlignment="1" applyProtection="1">
      <alignment horizontal="center" vertical="center" wrapText="1"/>
    </xf>
    <xf numFmtId="9" fontId="44" fillId="8" borderId="6" xfId="2" applyFont="1" applyFill="1" applyBorder="1" applyAlignment="1" applyProtection="1">
      <alignment horizontal="center" vertical="center" wrapText="1"/>
    </xf>
    <xf numFmtId="2" fontId="0" fillId="0" borderId="6" xfId="0" applyNumberFormat="1" applyBorder="1" applyAlignment="1">
      <alignment horizontal="center" vertical="center"/>
    </xf>
    <xf numFmtId="167" fontId="44" fillId="0" borderId="6" xfId="0" applyNumberFormat="1" applyFont="1" applyBorder="1" applyAlignment="1" applyProtection="1">
      <alignment horizontal="center" vertical="center" wrapText="1"/>
      <protection locked="0"/>
    </xf>
    <xf numFmtId="167" fontId="44" fillId="8" borderId="6" xfId="0" applyNumberFormat="1" applyFont="1" applyFill="1" applyBorder="1" applyAlignment="1" applyProtection="1">
      <alignment horizontal="center" vertical="center" wrapText="1"/>
    </xf>
    <xf numFmtId="0" fontId="47" fillId="19" borderId="6" xfId="0" applyFont="1" applyFill="1" applyBorder="1" applyAlignment="1">
      <alignment vertical="center" textRotation="90" wrapText="1"/>
    </xf>
    <xf numFmtId="0" fontId="44" fillId="0" borderId="4" xfId="0" applyFont="1" applyBorder="1" applyAlignment="1" applyProtection="1">
      <alignment horizontal="left" vertical="center" wrapText="1"/>
    </xf>
    <xf numFmtId="0" fontId="0" fillId="0" borderId="1" xfId="0" applyBorder="1" applyAlignment="1">
      <alignment horizontal="center" vertical="center"/>
    </xf>
    <xf numFmtId="0" fontId="44" fillId="0" borderId="1" xfId="0" applyFont="1" applyBorder="1" applyAlignment="1" applyProtection="1">
      <alignment horizontal="center" vertical="center" wrapText="1"/>
      <protection locked="0"/>
    </xf>
    <xf numFmtId="0" fontId="44" fillId="8" borderId="1" xfId="0" applyFont="1" applyFill="1" applyBorder="1" applyAlignment="1" applyProtection="1">
      <alignment horizontal="center" vertical="center" wrapText="1"/>
    </xf>
    <xf numFmtId="9" fontId="44" fillId="8" borderId="1" xfId="2" applyFont="1" applyFill="1" applyBorder="1" applyAlignment="1" applyProtection="1">
      <alignment horizontal="center" vertical="center" wrapText="1"/>
    </xf>
    <xf numFmtId="2" fontId="0" fillId="0" borderId="1" xfId="0" applyNumberFormat="1" applyBorder="1" applyAlignment="1">
      <alignment horizontal="center" vertical="center"/>
    </xf>
    <xf numFmtId="167" fontId="44" fillId="0" borderId="1" xfId="0" applyNumberFormat="1" applyFont="1" applyBorder="1" applyAlignment="1" applyProtection="1">
      <alignment horizontal="center" vertical="center" wrapText="1"/>
      <protection locked="0"/>
    </xf>
    <xf numFmtId="167" fontId="44" fillId="8" borderId="1" xfId="0" applyNumberFormat="1" applyFont="1" applyFill="1" applyBorder="1" applyAlignment="1" applyProtection="1">
      <alignment horizontal="center" vertical="center" wrapText="1"/>
    </xf>
    <xf numFmtId="0" fontId="49" fillId="0" borderId="1" xfId="0" applyFont="1" applyBorder="1" applyAlignment="1" applyProtection="1">
      <alignment horizontal="center" vertical="center" wrapText="1"/>
      <protection locked="0"/>
    </xf>
    <xf numFmtId="167" fontId="44" fillId="0" borderId="0" xfId="0" applyNumberFormat="1" applyFont="1" applyAlignment="1" applyProtection="1">
      <alignment wrapText="1"/>
    </xf>
    <xf numFmtId="0" fontId="45" fillId="8" borderId="1" xfId="0" applyFont="1" applyFill="1" applyBorder="1" applyAlignment="1" applyProtection="1">
      <alignment horizontal="center" vertical="center" wrapText="1"/>
    </xf>
    <xf numFmtId="9" fontId="45" fillId="8" borderId="1" xfId="0" applyNumberFormat="1" applyFont="1" applyFill="1" applyBorder="1" applyAlignment="1" applyProtection="1">
      <alignment horizontal="center" vertical="center" wrapText="1"/>
    </xf>
    <xf numFmtId="2" fontId="45" fillId="8" borderId="1" xfId="0" applyNumberFormat="1" applyFont="1" applyFill="1" applyBorder="1" applyAlignment="1" applyProtection="1">
      <alignment horizontal="center" vertical="center" wrapText="1"/>
    </xf>
    <xf numFmtId="167" fontId="45" fillId="8" borderId="1" xfId="0" applyNumberFormat="1" applyFont="1" applyFill="1" applyBorder="1" applyAlignment="1" applyProtection="1">
      <alignment horizontal="center" vertical="center" wrapText="1"/>
    </xf>
    <xf numFmtId="0" fontId="45" fillId="8" borderId="16" xfId="0" applyFont="1" applyFill="1" applyBorder="1" applyAlignment="1" applyProtection="1">
      <alignment horizontal="center" vertical="center" wrapText="1"/>
    </xf>
    <xf numFmtId="0" fontId="48" fillId="8" borderId="16" xfId="0" applyFont="1" applyFill="1" applyBorder="1" applyAlignment="1" applyProtection="1">
      <alignment horizontal="center" vertical="center" wrapText="1"/>
    </xf>
    <xf numFmtId="167" fontId="45" fillId="8" borderId="16" xfId="0" applyNumberFormat="1" applyFont="1" applyFill="1" applyBorder="1" applyAlignment="1" applyProtection="1">
      <alignment horizontal="center" vertical="center" wrapText="1"/>
    </xf>
    <xf numFmtId="9" fontId="45" fillId="8" borderId="16" xfId="0" applyNumberFormat="1" applyFont="1" applyFill="1" applyBorder="1" applyAlignment="1" applyProtection="1">
      <alignment horizontal="center" vertical="center" wrapText="1"/>
    </xf>
    <xf numFmtId="2" fontId="45" fillId="8" borderId="16" xfId="0" applyNumberFormat="1" applyFont="1" applyFill="1" applyBorder="1" applyAlignment="1" applyProtection="1">
      <alignment horizontal="center" vertical="center" wrapText="1"/>
    </xf>
    <xf numFmtId="10" fontId="45" fillId="8" borderId="17" xfId="2" applyNumberFormat="1" applyFont="1" applyFill="1" applyBorder="1" applyAlignment="1" applyProtection="1">
      <alignment horizontal="center" vertical="center" wrapText="1"/>
    </xf>
    <xf numFmtId="0" fontId="44" fillId="8" borderId="0" xfId="0" applyFont="1" applyFill="1" applyAlignment="1" applyProtection="1">
      <alignment wrapText="1"/>
    </xf>
    <xf numFmtId="167" fontId="44" fillId="8" borderId="0" xfId="0" applyNumberFormat="1" applyFont="1" applyFill="1" applyAlignment="1" applyProtection="1">
      <alignment wrapText="1"/>
    </xf>
    <xf numFmtId="0" fontId="45" fillId="8" borderId="13" xfId="0" applyFont="1" applyFill="1" applyBorder="1" applyAlignment="1" applyProtection="1">
      <alignment horizontal="center" vertical="center" wrapText="1"/>
    </xf>
    <xf numFmtId="0" fontId="45" fillId="8" borderId="14" xfId="0" applyFont="1" applyFill="1" applyBorder="1" applyAlignment="1" applyProtection="1">
      <alignment horizontal="left" vertical="center" wrapText="1"/>
    </xf>
    <xf numFmtId="0" fontId="45" fillId="8" borderId="25" xfId="0" applyFont="1" applyFill="1" applyBorder="1" applyAlignment="1" applyProtection="1">
      <alignment horizontal="center" vertical="center" wrapText="1"/>
    </xf>
    <xf numFmtId="0" fontId="45" fillId="8" borderId="33" xfId="0" applyFont="1" applyFill="1" applyBorder="1" applyAlignment="1" applyProtection="1">
      <alignment horizontal="center" vertical="center" wrapText="1"/>
    </xf>
    <xf numFmtId="0" fontId="48" fillId="8" borderId="33" xfId="0" applyFont="1" applyFill="1" applyBorder="1" applyAlignment="1" applyProtection="1">
      <alignment horizontal="center" vertical="center" wrapText="1"/>
    </xf>
    <xf numFmtId="0" fontId="44" fillId="21" borderId="1" xfId="0" applyFont="1" applyFill="1" applyBorder="1" applyAlignment="1" applyProtection="1">
      <alignment horizontal="center" vertical="center" wrapText="1"/>
    </xf>
    <xf numFmtId="0" fontId="0" fillId="21" borderId="1" xfId="0" applyFill="1" applyBorder="1" applyAlignment="1">
      <alignment horizontal="center" vertical="center"/>
    </xf>
    <xf numFmtId="9" fontId="0" fillId="21" borderId="1" xfId="2" applyFont="1" applyFill="1" applyBorder="1" applyAlignment="1">
      <alignment horizontal="center" vertical="center"/>
    </xf>
    <xf numFmtId="2" fontId="44" fillId="21" borderId="1" xfId="0" applyNumberFormat="1" applyFont="1" applyFill="1" applyBorder="1" applyAlignment="1" applyProtection="1">
      <alignment horizontal="center" vertical="center" wrapText="1"/>
      <protection locked="0"/>
    </xf>
    <xf numFmtId="167" fontId="44" fillId="21" borderId="1" xfId="0" applyNumberFormat="1" applyFont="1" applyFill="1" applyBorder="1" applyAlignment="1" applyProtection="1">
      <alignment horizontal="center" vertical="center" wrapText="1"/>
    </xf>
    <xf numFmtId="9" fontId="44" fillId="21" borderId="1" xfId="2" applyFont="1" applyFill="1" applyBorder="1" applyAlignment="1" applyProtection="1">
      <alignment horizontal="center" vertical="center" wrapText="1"/>
    </xf>
    <xf numFmtId="0" fontId="47" fillId="21" borderId="6" xfId="0" applyFont="1" applyFill="1" applyBorder="1" applyAlignment="1">
      <alignment vertical="center" textRotation="90" wrapText="1"/>
    </xf>
    <xf numFmtId="0" fontId="44" fillId="21" borderId="0" xfId="0" applyFont="1" applyFill="1" applyAlignment="1" applyProtection="1">
      <alignment wrapText="1"/>
    </xf>
    <xf numFmtId="167" fontId="0" fillId="21" borderId="1" xfId="0" applyNumberFormat="1" applyFill="1" applyBorder="1" applyAlignment="1">
      <alignment horizontal="center" vertical="center"/>
    </xf>
    <xf numFmtId="167" fontId="44" fillId="21" borderId="0" xfId="0" applyNumberFormat="1" applyFont="1" applyFill="1" applyAlignment="1" applyProtection="1">
      <alignment wrapText="1"/>
    </xf>
    <xf numFmtId="167" fontId="45" fillId="21" borderId="16" xfId="0" applyNumberFormat="1" applyFont="1" applyFill="1" applyBorder="1" applyAlignment="1" applyProtection="1">
      <alignment horizontal="center" vertical="center" wrapText="1"/>
    </xf>
    <xf numFmtId="9" fontId="45" fillId="21" borderId="16" xfId="0" applyNumberFormat="1" applyFont="1" applyFill="1" applyBorder="1" applyAlignment="1" applyProtection="1">
      <alignment horizontal="center" vertical="center" wrapText="1"/>
    </xf>
    <xf numFmtId="2" fontId="45" fillId="21" borderId="16" xfId="0" applyNumberFormat="1" applyFont="1" applyFill="1" applyBorder="1" applyAlignment="1" applyProtection="1">
      <alignment horizontal="center" vertical="center" wrapText="1"/>
    </xf>
    <xf numFmtId="10" fontId="45" fillId="21" borderId="17" xfId="2" applyNumberFormat="1" applyFont="1" applyFill="1" applyBorder="1" applyAlignment="1" applyProtection="1">
      <alignment horizontal="center" vertical="center" wrapText="1"/>
    </xf>
    <xf numFmtId="0" fontId="44" fillId="21" borderId="0" xfId="0" applyFont="1" applyFill="1" applyAlignment="1" applyProtection="1">
      <alignment vertical="center" wrapText="1"/>
    </xf>
    <xf numFmtId="167" fontId="44" fillId="21" borderId="0" xfId="0" applyNumberFormat="1" applyFont="1" applyFill="1" applyAlignment="1" applyProtection="1">
      <alignment vertical="center" wrapText="1"/>
    </xf>
    <xf numFmtId="2" fontId="0" fillId="21" borderId="1" xfId="0" applyNumberFormat="1" applyFill="1" applyBorder="1" applyAlignment="1">
      <alignment horizontal="center" vertical="center"/>
    </xf>
    <xf numFmtId="0" fontId="44" fillId="0" borderId="0" xfId="0" applyFont="1" applyAlignment="1" applyProtection="1">
      <alignment horizontal="left" wrapText="1"/>
    </xf>
    <xf numFmtId="0" fontId="49" fillId="0" borderId="0" xfId="0" applyFont="1" applyAlignment="1" applyProtection="1">
      <alignment wrapText="1"/>
    </xf>
    <xf numFmtId="2" fontId="44" fillId="0" borderId="0" xfId="0" applyNumberFormat="1" applyFont="1" applyAlignment="1" applyProtection="1">
      <alignment wrapText="1"/>
    </xf>
    <xf numFmtId="167" fontId="48" fillId="8" borderId="16" xfId="0" applyNumberFormat="1" applyFont="1" applyFill="1" applyBorder="1" applyAlignment="1" applyProtection="1">
      <alignment horizontal="center" vertical="center" wrapText="1"/>
    </xf>
    <xf numFmtId="2" fontId="28" fillId="0" borderId="10" xfId="0" applyNumberFormat="1" applyFont="1" applyBorder="1" applyAlignment="1" applyProtection="1">
      <alignment horizontal="center"/>
      <protection locked="0"/>
    </xf>
    <xf numFmtId="0" fontId="26" fillId="0" borderId="1" xfId="0" applyFont="1" applyFill="1" applyBorder="1" applyAlignment="1">
      <alignment horizontal="center" vertical="top" wrapText="1"/>
    </xf>
    <xf numFmtId="0" fontId="16" fillId="0" borderId="1" xfId="0" applyFont="1" applyFill="1" applyBorder="1" applyAlignment="1">
      <alignment horizontal="center" vertical="top" wrapText="1"/>
    </xf>
    <xf numFmtId="0" fontId="16" fillId="0" borderId="1" xfId="0" applyFont="1" applyFill="1" applyBorder="1" applyAlignment="1" applyProtection="1">
      <alignment horizontal="center" vertical="top" wrapText="1"/>
      <protection locked="0"/>
    </xf>
    <xf numFmtId="2" fontId="16" fillId="0" borderId="1" xfId="0" applyNumberFormat="1" applyFont="1" applyFill="1" applyBorder="1" applyAlignment="1">
      <alignment horizontal="center" vertical="center"/>
    </xf>
    <xf numFmtId="3" fontId="26" fillId="0" borderId="1" xfId="0" applyNumberFormat="1" applyFont="1" applyFill="1" applyBorder="1" applyAlignment="1">
      <alignment horizontal="left" vertical="top" wrapText="1"/>
    </xf>
    <xf numFmtId="3" fontId="16" fillId="0" borderId="1" xfId="0" applyNumberFormat="1" applyFont="1" applyFill="1" applyBorder="1" applyAlignment="1" applyProtection="1">
      <alignment horizontal="left" vertical="top" wrapText="1"/>
      <protection locked="0"/>
    </xf>
    <xf numFmtId="2" fontId="3" fillId="0" borderId="0" xfId="0" applyNumberFormat="1" applyFont="1" applyAlignment="1" applyProtection="1">
      <alignment horizontal="left" vertical="center" wrapText="1"/>
    </xf>
    <xf numFmtId="2" fontId="20" fillId="0" borderId="0" xfId="0" applyNumberFormat="1" applyFont="1" applyAlignment="1">
      <alignment horizontal="center" vertical="center"/>
    </xf>
    <xf numFmtId="2" fontId="19" fillId="0" borderId="1" xfId="2" applyNumberFormat="1" applyFont="1" applyBorder="1" applyAlignment="1">
      <alignment horizontal="center" vertical="center" wrapText="1"/>
    </xf>
    <xf numFmtId="0" fontId="31" fillId="0" borderId="28" xfId="0" applyFont="1" applyBorder="1" applyAlignment="1" applyProtection="1">
      <alignment horizontal="left" vertical="top" wrapText="1"/>
    </xf>
    <xf numFmtId="0" fontId="31" fillId="0" borderId="0" xfId="0" applyFont="1" applyBorder="1" applyAlignment="1" applyProtection="1">
      <alignment horizontal="left" vertical="top" wrapText="1"/>
    </xf>
    <xf numFmtId="0" fontId="31" fillId="0" borderId="32" xfId="0" applyFont="1" applyBorder="1" applyAlignment="1" applyProtection="1">
      <alignment horizontal="left" vertical="top" wrapText="1"/>
    </xf>
    <xf numFmtId="0" fontId="28" fillId="0" borderId="10" xfId="0" applyFont="1" applyBorder="1" applyAlignment="1" applyProtection="1">
      <alignment horizontal="left" vertical="center" wrapText="1"/>
    </xf>
    <xf numFmtId="0" fontId="28" fillId="0" borderId="19" xfId="0" applyFont="1" applyBorder="1" applyAlignment="1" applyProtection="1">
      <alignment horizontal="left" vertical="center" wrapText="1"/>
    </xf>
    <xf numFmtId="0" fontId="28" fillId="0" borderId="1" xfId="0" applyFont="1" applyBorder="1" applyAlignment="1" applyProtection="1">
      <alignment horizontal="left" vertical="center" wrapText="1"/>
    </xf>
    <xf numFmtId="0" fontId="28" fillId="0" borderId="2" xfId="0" applyFont="1" applyBorder="1" applyAlignment="1" applyProtection="1">
      <alignment horizontal="left" vertical="center" wrapText="1"/>
    </xf>
    <xf numFmtId="0" fontId="29" fillId="7" borderId="18"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xf>
    <xf numFmtId="2" fontId="0" fillId="16" borderId="1" xfId="0" applyNumberFormat="1" applyFill="1" applyBorder="1" applyProtection="1">
      <protection locked="0"/>
    </xf>
    <xf numFmtId="2" fontId="0" fillId="16" borderId="1" xfId="0" applyNumberFormat="1" applyFill="1" applyBorder="1" applyAlignment="1" applyProtection="1">
      <alignment horizontal="right"/>
      <protection locked="0"/>
    </xf>
    <xf numFmtId="2" fontId="0" fillId="16" borderId="1" xfId="0" applyNumberFormat="1" applyFill="1" applyBorder="1" applyAlignment="1" applyProtection="1">
      <alignment horizontal="center"/>
      <protection locked="0"/>
    </xf>
    <xf numFmtId="2" fontId="0" fillId="0" borderId="1" xfId="0" applyNumberFormat="1" applyBorder="1" applyProtection="1">
      <protection locked="0"/>
    </xf>
    <xf numFmtId="0" fontId="8" fillId="0" borderId="1" xfId="0" applyFont="1" applyBorder="1" applyAlignment="1" applyProtection="1">
      <alignment horizontal="center" vertical="center" wrapText="1"/>
      <protection locked="0"/>
    </xf>
    <xf numFmtId="0" fontId="0" fillId="0" borderId="1" xfId="0" applyBorder="1" applyAlignment="1" applyProtection="1">
      <alignment horizontal="center"/>
      <protection locked="0"/>
    </xf>
    <xf numFmtId="167" fontId="45" fillId="8" borderId="33" xfId="0" applyNumberFormat="1" applyFont="1" applyFill="1" applyBorder="1" applyAlignment="1" applyProtection="1">
      <alignment horizontal="center" vertical="center" wrapText="1"/>
    </xf>
    <xf numFmtId="9" fontId="45" fillId="8" borderId="33" xfId="0" applyNumberFormat="1" applyFont="1" applyFill="1" applyBorder="1" applyAlignment="1" applyProtection="1">
      <alignment horizontal="center" vertical="center" wrapText="1"/>
    </xf>
    <xf numFmtId="0" fontId="18" fillId="0" borderId="0" xfId="0" applyFont="1" applyBorder="1" applyAlignment="1">
      <alignment horizontal="left" vertical="center" wrapText="1"/>
    </xf>
    <xf numFmtId="0" fontId="19" fillId="0" borderId="0" xfId="0" applyFont="1" applyBorder="1" applyAlignment="1">
      <alignment vertical="center" wrapText="1"/>
    </xf>
    <xf numFmtId="0" fontId="19" fillId="0" borderId="0" xfId="0" applyFont="1" applyBorder="1" applyAlignment="1">
      <alignment horizontal="left" vertical="center" wrapText="1"/>
    </xf>
    <xf numFmtId="2" fontId="19" fillId="0" borderId="0" xfId="2" applyNumberFormat="1" applyFont="1" applyBorder="1" applyAlignment="1">
      <alignment horizontal="center" vertical="center" wrapText="1"/>
    </xf>
    <xf numFmtId="1" fontId="28" fillId="0" borderId="1" xfId="0" applyNumberFormat="1" applyFont="1" applyBorder="1" applyAlignment="1" applyProtection="1">
      <alignment horizontal="center"/>
      <protection locked="0"/>
    </xf>
    <xf numFmtId="0" fontId="16" fillId="0" borderId="1" xfId="0" applyFont="1" applyFill="1" applyBorder="1" applyAlignment="1" applyProtection="1">
      <alignment horizontal="center" vertical="top"/>
      <protection locked="0"/>
    </xf>
    <xf numFmtId="2" fontId="16" fillId="0" borderId="1" xfId="0" applyNumberFormat="1" applyFont="1" applyBorder="1" applyAlignment="1" applyProtection="1">
      <alignment horizontal="center"/>
      <protection locked="0"/>
    </xf>
    <xf numFmtId="0" fontId="16" fillId="0" borderId="1" xfId="0" applyFont="1" applyBorder="1" applyAlignment="1" applyProtection="1">
      <alignment horizontal="center"/>
      <protection locked="0"/>
    </xf>
    <xf numFmtId="0" fontId="16" fillId="4" borderId="1" xfId="0" applyFont="1" applyFill="1" applyBorder="1" applyAlignment="1" applyProtection="1">
      <alignment horizontal="center" vertical="top"/>
      <protection locked="0"/>
    </xf>
    <xf numFmtId="2" fontId="16" fillId="0" borderId="1" xfId="0" applyNumberFormat="1" applyFont="1" applyFill="1" applyBorder="1" applyAlignment="1" applyProtection="1">
      <alignment horizontal="center" vertical="top"/>
      <protection locked="0"/>
    </xf>
    <xf numFmtId="0" fontId="12" fillId="6" borderId="1" xfId="1" applyFont="1" applyFill="1" applyBorder="1" applyAlignment="1" applyProtection="1">
      <alignment horizontal="center" vertical="center" wrapText="1"/>
      <protection locked="0"/>
    </xf>
    <xf numFmtId="0" fontId="10" fillId="0" borderId="0" xfId="5"/>
    <xf numFmtId="0" fontId="58" fillId="25" borderId="1" xfId="5" applyFont="1" applyFill="1" applyBorder="1" applyAlignment="1">
      <alignment horizontal="center" vertical="center" wrapText="1"/>
    </xf>
    <xf numFmtId="0" fontId="58" fillId="25" borderId="1" xfId="5" applyFont="1" applyFill="1" applyBorder="1" applyAlignment="1">
      <alignment horizontal="left" vertical="center" wrapText="1" indent="4"/>
    </xf>
    <xf numFmtId="0" fontId="58" fillId="25" borderId="1" xfId="5" applyFont="1" applyFill="1" applyBorder="1" applyAlignment="1">
      <alignment horizontal="left" vertical="center" wrapText="1" indent="1"/>
    </xf>
    <xf numFmtId="0" fontId="56" fillId="0" borderId="1" xfId="5" applyFont="1" applyBorder="1" applyAlignment="1">
      <alignment horizontal="center" vertical="center" wrapText="1"/>
    </xf>
    <xf numFmtId="0" fontId="55" fillId="0" borderId="1" xfId="5" applyFont="1" applyBorder="1" applyAlignment="1">
      <alignment horizontal="center" vertical="center" wrapText="1"/>
    </xf>
    <xf numFmtId="0" fontId="10" fillId="0" borderId="0" xfId="5" applyAlignment="1"/>
    <xf numFmtId="0" fontId="10" fillId="0" borderId="0" xfId="5" applyAlignment="1">
      <alignment horizontal="center"/>
    </xf>
    <xf numFmtId="0" fontId="16" fillId="23" borderId="49" xfId="5" applyFont="1" applyFill="1" applyBorder="1" applyAlignment="1">
      <alignment horizontal="center" vertical="top" wrapText="1"/>
    </xf>
    <xf numFmtId="0" fontId="29" fillId="7" borderId="24" xfId="0" applyFont="1" applyFill="1" applyBorder="1" applyAlignment="1" applyProtection="1">
      <alignment horizontal="center" vertical="center" wrapText="1"/>
    </xf>
    <xf numFmtId="0" fontId="29" fillId="7" borderId="9" xfId="0"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167" fontId="49" fillId="0" borderId="6" xfId="0" applyNumberFormat="1" applyFont="1" applyBorder="1" applyAlignment="1" applyProtection="1">
      <alignment horizontal="center" vertical="center" wrapText="1"/>
      <protection locked="0"/>
    </xf>
    <xf numFmtId="167" fontId="49" fillId="0" borderId="1" xfId="0" applyNumberFormat="1" applyFont="1" applyBorder="1" applyAlignment="1" applyProtection="1">
      <alignment horizontal="center" vertical="center" wrapText="1"/>
      <protection locked="0"/>
    </xf>
    <xf numFmtId="2" fontId="48" fillId="8" borderId="16" xfId="0" applyNumberFormat="1" applyFont="1" applyFill="1" applyBorder="1" applyAlignment="1" applyProtection="1">
      <alignment horizontal="center" vertical="center" wrapText="1"/>
    </xf>
    <xf numFmtId="167" fontId="48" fillId="8" borderId="33" xfId="0" applyNumberFormat="1" applyFont="1" applyFill="1" applyBorder="1" applyAlignment="1" applyProtection="1">
      <alignment horizontal="center" vertical="center" wrapText="1"/>
    </xf>
    <xf numFmtId="10" fontId="19" fillId="0" borderId="1" xfId="2" applyNumberFormat="1" applyFont="1" applyBorder="1" applyAlignment="1">
      <alignment horizontal="center" vertical="center" wrapText="1"/>
    </xf>
    <xf numFmtId="0" fontId="24" fillId="0" borderId="1" xfId="0" applyFont="1" applyBorder="1" applyAlignment="1" applyProtection="1">
      <alignment horizontal="left" vertical="top" wrapText="1"/>
      <protection locked="0"/>
    </xf>
    <xf numFmtId="0" fontId="40" fillId="0" borderId="1" xfId="0" applyFont="1" applyBorder="1" applyAlignment="1" applyProtection="1">
      <alignment horizontal="left" vertical="top" wrapText="1"/>
      <protection locked="0"/>
    </xf>
    <xf numFmtId="0" fontId="16" fillId="0" borderId="1" xfId="0" applyFont="1" applyBorder="1" applyAlignment="1" applyProtection="1">
      <alignment horizontal="center" vertical="top" wrapText="1"/>
      <protection locked="0"/>
    </xf>
    <xf numFmtId="0" fontId="26" fillId="0" borderId="1" xfId="0" applyFont="1" applyFill="1" applyBorder="1" applyAlignment="1" applyProtection="1">
      <alignment horizontal="left" vertical="top" wrapText="1"/>
    </xf>
    <xf numFmtId="3" fontId="16" fillId="0" borderId="1" xfId="0" applyNumberFormat="1" applyFont="1" applyFill="1" applyBorder="1" applyAlignment="1" applyProtection="1">
      <alignment horizontal="center" vertical="top"/>
      <protection locked="0"/>
    </xf>
    <xf numFmtId="171" fontId="16" fillId="0" borderId="0" xfId="0" applyNumberFormat="1" applyFont="1" applyProtection="1"/>
    <xf numFmtId="167" fontId="16" fillId="0" borderId="1" xfId="0" applyNumberFormat="1" applyFont="1" applyFill="1" applyBorder="1" applyAlignment="1" applyProtection="1">
      <alignment horizontal="left" vertical="top"/>
    </xf>
    <xf numFmtId="0" fontId="10" fillId="0" borderId="0" xfId="5" applyFont="1"/>
    <xf numFmtId="0" fontId="55" fillId="24" borderId="1" xfId="5" applyFont="1" applyFill="1" applyBorder="1" applyAlignment="1">
      <alignment horizontal="left" vertical="center" wrapText="1"/>
    </xf>
    <xf numFmtId="0" fontId="10" fillId="24" borderId="1" xfId="5" applyFont="1" applyFill="1" applyBorder="1" applyAlignment="1">
      <alignment horizontal="left"/>
    </xf>
    <xf numFmtId="1" fontId="0" fillId="0" borderId="1" xfId="0" applyNumberFormat="1" applyBorder="1" applyProtection="1">
      <protection locked="0"/>
    </xf>
    <xf numFmtId="169" fontId="0" fillId="16" borderId="1" xfId="0" applyNumberFormat="1" applyFill="1" applyBorder="1" applyProtection="1">
      <protection locked="0"/>
    </xf>
    <xf numFmtId="2" fontId="1" fillId="0" borderId="1" xfId="0" applyNumberFormat="1" applyFont="1" applyBorder="1" applyProtection="1">
      <protection locked="0"/>
    </xf>
    <xf numFmtId="0" fontId="0" fillId="0" borderId="0" xfId="0" applyAlignment="1">
      <alignment horizontal="center"/>
    </xf>
    <xf numFmtId="0" fontId="0" fillId="0" borderId="1" xfId="0" applyBorder="1" applyAlignment="1">
      <alignment horizontal="center" vertical="top"/>
    </xf>
    <xf numFmtId="0" fontId="3" fillId="0" borderId="0" xfId="0" applyFont="1" applyBorder="1" applyAlignment="1" applyProtection="1">
      <alignment horizontal="left" wrapText="1"/>
    </xf>
    <xf numFmtId="0" fontId="30" fillId="7" borderId="1" xfId="1" applyFont="1" applyFill="1" applyBorder="1" applyAlignment="1" applyProtection="1">
      <alignment horizontal="center" vertical="center" wrapText="1"/>
    </xf>
    <xf numFmtId="0" fontId="11" fillId="2" borderId="4" xfId="1"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protection locked="0"/>
    </xf>
    <xf numFmtId="0" fontId="0" fillId="0" borderId="1" xfId="0" applyBorder="1" applyAlignment="1">
      <alignment horizontal="center"/>
    </xf>
    <xf numFmtId="167" fontId="13" fillId="0" borderId="1" xfId="1" applyNumberFormat="1" applyFont="1" applyFill="1" applyBorder="1" applyAlignment="1" applyProtection="1">
      <alignment horizontal="center" vertical="center" wrapText="1"/>
      <protection locked="0"/>
    </xf>
    <xf numFmtId="2" fontId="0" fillId="0" borderId="1" xfId="0" applyNumberFormat="1" applyBorder="1" applyAlignment="1">
      <alignment horizontal="center"/>
    </xf>
    <xf numFmtId="0" fontId="0" fillId="26" borderId="1" xfId="0" applyFill="1" applyBorder="1" applyAlignment="1">
      <alignment horizontal="center" vertical="top"/>
    </xf>
    <xf numFmtId="0" fontId="29" fillId="8" borderId="1" xfId="0" applyFont="1" applyFill="1" applyBorder="1" applyAlignment="1" applyProtection="1">
      <alignment horizontal="center"/>
    </xf>
    <xf numFmtId="0" fontId="29" fillId="8" borderId="1" xfId="0" applyFont="1" applyFill="1" applyBorder="1" applyAlignment="1" applyProtection="1">
      <alignment horizontal="center" vertical="center" wrapText="1"/>
    </xf>
    <xf numFmtId="0" fontId="31" fillId="0" borderId="28" xfId="0" applyFont="1" applyBorder="1" applyAlignment="1" applyProtection="1">
      <alignment horizontal="left" vertical="top"/>
    </xf>
    <xf numFmtId="168" fontId="16" fillId="4" borderId="1" xfId="0" applyNumberFormat="1" applyFont="1" applyFill="1" applyBorder="1" applyAlignment="1" applyProtection="1">
      <alignment horizontal="center" vertical="top"/>
      <protection locked="0"/>
    </xf>
    <xf numFmtId="189" fontId="16" fillId="4" borderId="1" xfId="0" applyNumberFormat="1" applyFont="1" applyFill="1" applyBorder="1" applyAlignment="1" applyProtection="1">
      <alignment horizontal="center" vertical="top"/>
      <protection locked="0"/>
    </xf>
    <xf numFmtId="189" fontId="16" fillId="4" borderId="1" xfId="0" applyNumberFormat="1" applyFont="1" applyFill="1" applyBorder="1" applyAlignment="1">
      <alignment horizontal="center" vertical="center"/>
    </xf>
    <xf numFmtId="189" fontId="16" fillId="0" borderId="1" xfId="0" applyNumberFormat="1" applyFont="1" applyFill="1" applyBorder="1" applyAlignment="1">
      <alignment horizontal="center" vertical="center"/>
    </xf>
    <xf numFmtId="189" fontId="16" fillId="0" borderId="0" xfId="0" applyNumberFormat="1" applyFont="1" applyAlignment="1">
      <alignment horizontal="center" vertical="center"/>
    </xf>
    <xf numFmtId="188" fontId="16" fillId="0" borderId="1" xfId="0" applyNumberFormat="1" applyFont="1" applyFill="1" applyBorder="1" applyAlignment="1" applyProtection="1">
      <alignment horizontal="center" vertical="center"/>
      <protection locked="0"/>
    </xf>
    <xf numFmtId="189" fontId="16" fillId="0" borderId="1" xfId="0" applyNumberFormat="1" applyFont="1" applyFill="1" applyBorder="1" applyAlignment="1" applyProtection="1">
      <alignment horizontal="center" vertical="center"/>
      <protection locked="0"/>
    </xf>
    <xf numFmtId="2" fontId="45" fillId="8" borderId="26" xfId="0" applyNumberFormat="1" applyFont="1" applyFill="1" applyBorder="1" applyAlignment="1" applyProtection="1">
      <alignment horizontal="center" vertical="center" wrapText="1"/>
    </xf>
    <xf numFmtId="2" fontId="45" fillId="8" borderId="26" xfId="0" applyNumberFormat="1" applyFont="1" applyFill="1" applyBorder="1" applyAlignment="1" applyProtection="1">
      <alignment horizontal="center" vertical="center" wrapText="1"/>
    </xf>
    <xf numFmtId="171" fontId="16" fillId="0" borderId="1" xfId="0" applyNumberFormat="1" applyFont="1" applyFill="1" applyBorder="1" applyAlignment="1" applyProtection="1">
      <alignment horizontal="center" vertical="center"/>
      <protection locked="0"/>
    </xf>
    <xf numFmtId="4" fontId="16" fillId="0" borderId="1" xfId="0" applyNumberFormat="1" applyFont="1" applyFill="1" applyBorder="1" applyAlignment="1">
      <alignment horizontal="center" vertical="center"/>
    </xf>
    <xf numFmtId="171" fontId="16" fillId="0" borderId="1" xfId="0" applyNumberFormat="1" applyFont="1" applyFill="1" applyBorder="1" applyAlignment="1">
      <alignment horizontal="center" vertical="center"/>
    </xf>
    <xf numFmtId="167" fontId="16" fillId="0" borderId="1" xfId="0" applyNumberFormat="1" applyFont="1" applyFill="1" applyBorder="1" applyAlignment="1" applyProtection="1">
      <alignment horizontal="center" vertical="center"/>
      <protection locked="0"/>
    </xf>
    <xf numFmtId="190" fontId="16" fillId="0" borderId="1" xfId="0" applyNumberFormat="1" applyFont="1" applyBorder="1" applyProtection="1">
      <protection locked="0"/>
    </xf>
    <xf numFmtId="171" fontId="25" fillId="0" borderId="1" xfId="0" applyNumberFormat="1" applyFont="1" applyFill="1" applyBorder="1" applyAlignment="1">
      <alignment horizontal="center" vertical="center"/>
    </xf>
    <xf numFmtId="0" fontId="10" fillId="0" borderId="0" xfId="5" applyAlignment="1">
      <alignment horizontal="center" vertical="center"/>
    </xf>
    <xf numFmtId="0" fontId="10" fillId="0" borderId="1" xfId="5" applyBorder="1" applyAlignment="1">
      <alignment horizontal="center" vertical="center"/>
    </xf>
    <xf numFmtId="2" fontId="45" fillId="21" borderId="33" xfId="0" applyNumberFormat="1" applyFont="1" applyFill="1" applyBorder="1" applyAlignment="1" applyProtection="1">
      <alignment horizontal="center" vertical="center" wrapText="1"/>
    </xf>
    <xf numFmtId="1" fontId="0" fillId="15" borderId="1" xfId="0" applyNumberFormat="1" applyFill="1" applyBorder="1" applyProtection="1">
      <protection locked="0"/>
    </xf>
    <xf numFmtId="167" fontId="28" fillId="0" borderId="1" xfId="0" applyNumberFormat="1" applyFont="1" applyBorder="1" applyAlignment="1" applyProtection="1">
      <alignment horizontal="center" vertical="center" wrapText="1"/>
      <protection locked="0"/>
    </xf>
    <xf numFmtId="10" fontId="28" fillId="0" borderId="1" xfId="2" applyNumberFormat="1" applyFont="1" applyBorder="1" applyAlignment="1" applyProtection="1">
      <alignment horizontal="center" vertical="center" wrapText="1"/>
      <protection locked="0"/>
    </xf>
    <xf numFmtId="4" fontId="16" fillId="0" borderId="1" xfId="0" applyNumberFormat="1" applyFont="1" applyFill="1" applyBorder="1" applyAlignment="1" applyProtection="1">
      <alignment horizontal="center" vertical="center"/>
      <protection locked="0"/>
    </xf>
    <xf numFmtId="4" fontId="25" fillId="0" borderId="1" xfId="0" applyNumberFormat="1" applyFont="1" applyFill="1" applyBorder="1" applyAlignment="1">
      <alignment horizontal="center" vertical="center"/>
    </xf>
    <xf numFmtId="1" fontId="28" fillId="14" borderId="1" xfId="0" applyNumberFormat="1" applyFont="1" applyFill="1" applyBorder="1" applyAlignment="1" applyProtection="1">
      <alignment horizontal="center"/>
      <protection locked="0"/>
    </xf>
    <xf numFmtId="2" fontId="28" fillId="14" borderId="1" xfId="0" applyNumberFormat="1" applyFont="1" applyFill="1" applyBorder="1" applyAlignment="1" applyProtection="1">
      <alignment horizontal="center"/>
      <protection locked="0"/>
    </xf>
    <xf numFmtId="0" fontId="10" fillId="0" borderId="1" xfId="5" applyFont="1" applyBorder="1" applyAlignment="1">
      <alignment horizontal="center"/>
    </xf>
    <xf numFmtId="2" fontId="45" fillId="8" borderId="26" xfId="0" applyNumberFormat="1" applyFont="1" applyFill="1" applyBorder="1" applyAlignment="1" applyProtection="1">
      <alignment horizontal="center" vertical="center" wrapText="1"/>
    </xf>
    <xf numFmtId="0" fontId="45" fillId="8" borderId="13" xfId="0" applyFont="1" applyFill="1" applyBorder="1" applyAlignment="1" applyProtection="1">
      <alignment horizontal="center" vertical="center" wrapText="1"/>
    </xf>
    <xf numFmtId="0" fontId="45" fillId="8" borderId="25" xfId="0" applyFont="1" applyFill="1" applyBorder="1" applyAlignment="1" applyProtection="1">
      <alignment horizontal="center" vertical="center" wrapText="1"/>
    </xf>
    <xf numFmtId="0" fontId="45" fillId="24" borderId="1" xfId="0" applyFont="1" applyFill="1" applyBorder="1" applyAlignment="1" applyProtection="1">
      <alignment horizontal="center" vertical="center" wrapText="1"/>
    </xf>
    <xf numFmtId="0" fontId="44" fillId="24" borderId="0" xfId="0" applyFont="1" applyFill="1" applyAlignment="1" applyProtection="1">
      <alignment wrapText="1"/>
    </xf>
    <xf numFmtId="167" fontId="48" fillId="8" borderId="40" xfId="0" applyNumberFormat="1" applyFont="1" applyFill="1" applyBorder="1" applyAlignment="1" applyProtection="1">
      <alignment horizontal="center" vertical="center" wrapText="1"/>
    </xf>
    <xf numFmtId="0" fontId="48" fillId="8" borderId="40" xfId="0" applyFont="1" applyFill="1" applyBorder="1" applyAlignment="1" applyProtection="1">
      <alignment horizontal="center" vertical="center" wrapText="1"/>
    </xf>
    <xf numFmtId="167" fontId="48" fillId="24" borderId="1" xfId="0" applyNumberFormat="1" applyFont="1" applyFill="1" applyBorder="1" applyAlignment="1" applyProtection="1">
      <alignment horizontal="center" vertical="center" wrapText="1"/>
    </xf>
    <xf numFmtId="0" fontId="48" fillId="24" borderId="1" xfId="0" applyFont="1" applyFill="1" applyBorder="1" applyAlignment="1" applyProtection="1">
      <alignment horizontal="center" vertical="center" wrapText="1"/>
    </xf>
    <xf numFmtId="0" fontId="28" fillId="0" borderId="1" xfId="0" applyFont="1" applyBorder="1" applyAlignment="1" applyProtection="1">
      <alignment horizontal="center" vertical="center"/>
      <protection locked="0"/>
    </xf>
    <xf numFmtId="0" fontId="28" fillId="0" borderId="1" xfId="0" applyFont="1" applyBorder="1" applyAlignment="1" applyProtection="1">
      <alignment horizontal="left" vertical="center"/>
      <protection locked="0"/>
    </xf>
    <xf numFmtId="0" fontId="28" fillId="2" borderId="1" xfId="0" applyFont="1" applyFill="1" applyBorder="1" applyAlignment="1" applyProtection="1">
      <alignment horizontal="left" vertical="center"/>
      <protection locked="0"/>
    </xf>
    <xf numFmtId="0" fontId="28" fillId="9" borderId="1" xfId="0" applyFont="1" applyFill="1" applyBorder="1" applyAlignment="1" applyProtection="1">
      <alignment horizontal="left" vertical="center"/>
      <protection locked="0"/>
    </xf>
    <xf numFmtId="0" fontId="55" fillId="0" borderId="1" xfId="1235" applyFont="1" applyBorder="1" applyAlignment="1">
      <alignment horizontal="center" vertical="center" wrapText="1"/>
    </xf>
    <xf numFmtId="0" fontId="28" fillId="0" borderId="1" xfId="0" applyFont="1" applyBorder="1" applyAlignment="1" applyProtection="1">
      <alignment horizontal="center" vertical="center"/>
      <protection locked="0"/>
    </xf>
    <xf numFmtId="0" fontId="0" fillId="20" borderId="1" xfId="0" applyFill="1" applyBorder="1" applyAlignment="1">
      <alignment horizontal="center" vertical="top"/>
    </xf>
    <xf numFmtId="0" fontId="0" fillId="24" borderId="1" xfId="0" applyFill="1" applyBorder="1" applyAlignment="1">
      <alignment horizontal="center" vertical="top"/>
    </xf>
    <xf numFmtId="0" fontId="0" fillId="20" borderId="1" xfId="0" applyFill="1" applyBorder="1" applyAlignment="1">
      <alignment horizontal="center"/>
    </xf>
    <xf numFmtId="0" fontId="0" fillId="0" borderId="1" xfId="0" applyFill="1" applyBorder="1" applyAlignment="1">
      <alignment horizontal="center"/>
    </xf>
    <xf numFmtId="0" fontId="0" fillId="53" borderId="1" xfId="0" applyFill="1" applyBorder="1" applyAlignment="1">
      <alignment horizontal="center" vertical="top"/>
    </xf>
    <xf numFmtId="0" fontId="0" fillId="0" borderId="1" xfId="0" applyFill="1" applyBorder="1" applyAlignment="1">
      <alignment horizontal="center" vertical="top"/>
    </xf>
    <xf numFmtId="0" fontId="10" fillId="0" borderId="0" xfId="5" applyFont="1" applyAlignment="1">
      <alignment horizontal="left"/>
    </xf>
    <xf numFmtId="0" fontId="58" fillId="25" borderId="1" xfId="5" applyFont="1" applyFill="1" applyBorder="1" applyAlignment="1">
      <alignment horizontal="left" vertical="center" wrapText="1"/>
    </xf>
    <xf numFmtId="0" fontId="53" fillId="25" borderId="4" xfId="5" applyFont="1" applyFill="1" applyBorder="1" applyAlignment="1">
      <alignment vertical="center" wrapText="1"/>
    </xf>
    <xf numFmtId="0" fontId="0" fillId="0" borderId="1" xfId="0" applyBorder="1"/>
    <xf numFmtId="0" fontId="55" fillId="24" borderId="1" xfId="1236" applyFont="1" applyFill="1" applyBorder="1" applyAlignment="1">
      <alignment horizontal="left" vertical="center" wrapText="1"/>
    </xf>
    <xf numFmtId="0" fontId="55" fillId="0" borderId="1" xfId="8" applyFont="1" applyBorder="1" applyAlignment="1">
      <alignment horizontal="left" vertical="center" wrapText="1"/>
    </xf>
    <xf numFmtId="168" fontId="61" fillId="24" borderId="1" xfId="1236" applyNumberFormat="1" applyFont="1" applyFill="1" applyBorder="1" applyAlignment="1">
      <alignment horizontal="left"/>
    </xf>
    <xf numFmtId="0" fontId="10" fillId="24" borderId="4" xfId="5" applyFont="1" applyFill="1" applyBorder="1" applyAlignment="1">
      <alignment horizontal="left"/>
    </xf>
    <xf numFmtId="1" fontId="10" fillId="24" borderId="1" xfId="5" applyNumberFormat="1" applyFont="1" applyFill="1" applyBorder="1" applyAlignment="1">
      <alignment horizontal="left"/>
    </xf>
    <xf numFmtId="0" fontId="10" fillId="0" borderId="1" xfId="5" applyFont="1" applyBorder="1" applyAlignment="1">
      <alignment horizontal="left"/>
    </xf>
    <xf numFmtId="0" fontId="10" fillId="0" borderId="4" xfId="5" applyFont="1" applyBorder="1" applyAlignment="1">
      <alignment horizontal="left"/>
    </xf>
    <xf numFmtId="0" fontId="10" fillId="0" borderId="1" xfId="5" applyFont="1" applyBorder="1"/>
    <xf numFmtId="0" fontId="0" fillId="0" borderId="1" xfId="5" applyFont="1" applyBorder="1"/>
    <xf numFmtId="168" fontId="10" fillId="0" borderId="1" xfId="5" applyNumberFormat="1" applyFont="1" applyBorder="1" applyAlignment="1">
      <alignment horizontal="left"/>
    </xf>
    <xf numFmtId="168" fontId="10" fillId="0" borderId="1" xfId="5" applyNumberFormat="1" applyFont="1" applyBorder="1"/>
    <xf numFmtId="0" fontId="10" fillId="0" borderId="0" xfId="5" applyFont="1" applyAlignment="1">
      <alignment horizontal="center"/>
    </xf>
    <xf numFmtId="0" fontId="10" fillId="0" borderId="1" xfId="5" applyBorder="1"/>
    <xf numFmtId="0" fontId="45" fillId="8" borderId="13" xfId="0" applyFont="1" applyFill="1" applyBorder="1" applyAlignment="1" applyProtection="1">
      <alignment horizontal="center" vertical="center" wrapText="1"/>
    </xf>
    <xf numFmtId="0" fontId="45" fillId="8" borderId="25" xfId="0" applyFont="1" applyFill="1" applyBorder="1" applyAlignment="1" applyProtection="1">
      <alignment horizontal="center" vertical="center" wrapText="1"/>
    </xf>
    <xf numFmtId="0" fontId="44" fillId="2" borderId="0" xfId="0" applyFont="1" applyFill="1" applyBorder="1" applyAlignment="1" applyProtection="1">
      <alignment horizontal="left" vertical="center" wrapText="1"/>
      <protection locked="0"/>
    </xf>
    <xf numFmtId="0" fontId="44" fillId="9" borderId="63" xfId="0" applyFont="1" applyFill="1" applyBorder="1" applyAlignment="1" applyProtection="1">
      <alignment horizontal="center" vertical="center" wrapText="1"/>
      <protection locked="0"/>
    </xf>
    <xf numFmtId="0" fontId="45" fillId="8" borderId="40" xfId="0" applyFont="1" applyFill="1" applyBorder="1" applyAlignment="1" applyProtection="1">
      <alignment horizontal="center" vertical="center" wrapText="1"/>
    </xf>
    <xf numFmtId="167" fontId="48" fillId="8" borderId="26" xfId="0" applyNumberFormat="1" applyFont="1" applyFill="1" applyBorder="1" applyAlignment="1" applyProtection="1">
      <alignment horizontal="center" vertical="center" wrapText="1"/>
    </xf>
    <xf numFmtId="0" fontId="0" fillId="24" borderId="1" xfId="0" applyFill="1" applyBorder="1" applyAlignment="1">
      <alignment horizontal="center" vertical="center"/>
    </xf>
    <xf numFmtId="2" fontId="0" fillId="24" borderId="1" xfId="0" applyNumberFormat="1" applyFill="1" applyBorder="1" applyAlignment="1">
      <alignment horizontal="center" vertical="center"/>
    </xf>
    <xf numFmtId="167" fontId="0" fillId="0" borderId="1" xfId="0" applyNumberFormat="1" applyBorder="1" applyAlignment="1">
      <alignment horizontal="center" vertical="center"/>
    </xf>
    <xf numFmtId="0" fontId="0" fillId="0" borderId="0" xfId="0" applyFill="1" applyProtection="1"/>
    <xf numFmtId="0" fontId="1" fillId="0" borderId="1" xfId="0" applyFont="1" applyFill="1" applyBorder="1" applyAlignment="1" applyProtection="1">
      <alignment horizontal="center" vertical="center" wrapText="1"/>
    </xf>
    <xf numFmtId="0" fontId="1" fillId="24" borderId="1" xfId="0" applyFont="1" applyFill="1" applyBorder="1" applyAlignment="1" applyProtection="1">
      <alignment horizontal="center" vertical="center" wrapText="1"/>
    </xf>
    <xf numFmtId="0" fontId="0" fillId="0" borderId="1" xfId="0" applyFill="1" applyBorder="1" applyAlignment="1" applyProtection="1">
      <alignment horizontal="left" vertical="center"/>
    </xf>
    <xf numFmtId="2" fontId="0" fillId="0" borderId="1" xfId="0" applyNumberFormat="1" applyFill="1" applyBorder="1" applyAlignment="1" applyProtection="1">
      <alignment horizontal="right" vertical="center"/>
    </xf>
    <xf numFmtId="0" fontId="0" fillId="0" borderId="4" xfId="0" applyBorder="1" applyAlignment="1" applyProtection="1">
      <alignment horizontal="left" vertical="center"/>
    </xf>
    <xf numFmtId="0" fontId="1" fillId="0" borderId="1" xfId="0" applyFont="1" applyFill="1" applyBorder="1" applyAlignment="1" applyProtection="1">
      <alignment horizontal="center" vertical="center"/>
    </xf>
    <xf numFmtId="2" fontId="1" fillId="0" borderId="1" xfId="0" applyNumberFormat="1" applyFont="1" applyFill="1" applyBorder="1" applyAlignment="1" applyProtection="1">
      <alignment horizontal="right" vertical="center"/>
    </xf>
    <xf numFmtId="2" fontId="0" fillId="0" borderId="1" xfId="0" applyNumberFormat="1" applyFill="1" applyBorder="1" applyAlignment="1" applyProtection="1">
      <alignment horizontal="center" vertical="center" wrapText="1"/>
    </xf>
    <xf numFmtId="2" fontId="1" fillId="0" borderId="1" xfId="0" applyNumberFormat="1" applyFont="1" applyFill="1" applyBorder="1" applyAlignment="1" applyProtection="1">
      <alignment horizontal="center" vertical="center" wrapText="1"/>
    </xf>
    <xf numFmtId="2" fontId="0" fillId="0" borderId="0" xfId="0" applyNumberFormat="1" applyFill="1" applyProtection="1"/>
    <xf numFmtId="0" fontId="56" fillId="0" borderId="1" xfId="8" applyFont="1" applyBorder="1" applyAlignment="1">
      <alignment horizontal="center" vertical="center" wrapText="1"/>
    </xf>
    <xf numFmtId="0" fontId="55" fillId="24" borderId="1" xfId="1236" applyFont="1" applyFill="1" applyBorder="1" applyAlignment="1">
      <alignment horizontal="center" vertical="center" wrapText="1"/>
    </xf>
    <xf numFmtId="168" fontId="10" fillId="0" borderId="0" xfId="5" applyNumberFormat="1" applyFont="1" applyAlignment="1">
      <alignment horizontal="left"/>
    </xf>
    <xf numFmtId="0" fontId="10" fillId="0" borderId="1" xfId="5" applyBorder="1" applyAlignment="1"/>
    <xf numFmtId="0" fontId="10" fillId="0" borderId="1" xfId="5" applyBorder="1" applyAlignment="1">
      <alignment horizontal="center"/>
    </xf>
    <xf numFmtId="2" fontId="28" fillId="14" borderId="1" xfId="0" applyNumberFormat="1" applyFont="1" applyFill="1" applyBorder="1" applyProtection="1">
      <protection locked="0"/>
    </xf>
    <xf numFmtId="0" fontId="28" fillId="20" borderId="1" xfId="0" applyFont="1" applyFill="1" applyBorder="1" applyProtection="1">
      <protection locked="0"/>
    </xf>
    <xf numFmtId="0" fontId="8" fillId="0" borderId="1" xfId="0" applyFont="1" applyBorder="1" applyAlignment="1" applyProtection="1">
      <alignment horizontal="center" vertical="center" wrapText="1"/>
      <protection locked="0"/>
    </xf>
    <xf numFmtId="0" fontId="7" fillId="3" borderId="1" xfId="0" applyFont="1" applyFill="1" applyBorder="1" applyAlignment="1">
      <alignment horizontal="center" vertical="center" wrapText="1"/>
    </xf>
    <xf numFmtId="0" fontId="59" fillId="0" borderId="1" xfId="0" applyFont="1" applyBorder="1" applyAlignment="1" applyProtection="1">
      <alignment horizontal="center" vertical="center" wrapText="1"/>
      <protection locked="0"/>
    </xf>
    <xf numFmtId="0" fontId="9" fillId="4" borderId="1" xfId="0" applyFont="1" applyFill="1" applyBorder="1" applyAlignment="1" applyProtection="1">
      <alignment horizontal="left" vertical="center" wrapText="1"/>
    </xf>
    <xf numFmtId="0" fontId="4" fillId="0" borderId="0" xfId="0" applyFont="1" applyAlignment="1" applyProtection="1">
      <alignment horizontal="left" vertical="center"/>
      <protection locked="0"/>
    </xf>
    <xf numFmtId="49" fontId="14" fillId="0" borderId="1" xfId="3" applyNumberFormat="1"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0" fontId="4" fillId="0" borderId="0" xfId="0" applyFont="1" applyAlignment="1" applyProtection="1">
      <alignment horizontal="left" vertical="center" wrapText="1"/>
      <protection locked="0"/>
    </xf>
    <xf numFmtId="0" fontId="27" fillId="4" borderId="1" xfId="0" applyFont="1" applyFill="1" applyBorder="1" applyAlignment="1" applyProtection="1">
      <alignment horizontal="left" vertical="center" wrapText="1"/>
    </xf>
    <xf numFmtId="0" fontId="60" fillId="0" borderId="1" xfId="0" applyFont="1" applyFill="1" applyBorder="1" applyAlignment="1">
      <alignment horizontal="center" vertical="center" wrapText="1"/>
    </xf>
    <xf numFmtId="0" fontId="18" fillId="0" borderId="5" xfId="0" applyFont="1" applyBorder="1" applyAlignment="1">
      <alignment horizontal="left" vertical="center"/>
    </xf>
    <xf numFmtId="0" fontId="18" fillId="0" borderId="6" xfId="0" applyFont="1" applyBorder="1" applyAlignment="1">
      <alignment horizontal="left" vertical="center"/>
    </xf>
    <xf numFmtId="0" fontId="19" fillId="0" borderId="5" xfId="0" applyFont="1" applyBorder="1" applyAlignment="1">
      <alignment horizontal="left" vertical="center" wrapText="1"/>
    </xf>
    <xf numFmtId="0" fontId="19" fillId="0" borderId="6" xfId="0" applyFont="1" applyBorder="1" applyAlignment="1">
      <alignment horizontal="left" vertical="center" wrapText="1"/>
    </xf>
    <xf numFmtId="0" fontId="18" fillId="13" borderId="1" xfId="0" applyFont="1" applyFill="1" applyBorder="1" applyAlignment="1">
      <alignment horizontal="left" vertical="center" wrapText="1"/>
    </xf>
    <xf numFmtId="0" fontId="3" fillId="0" borderId="0" xfId="0" applyFont="1" applyBorder="1" applyAlignment="1" applyProtection="1">
      <alignment horizontal="left" wrapText="1"/>
    </xf>
    <xf numFmtId="0" fontId="3" fillId="0" borderId="7" xfId="0" applyFont="1" applyBorder="1" applyAlignment="1" applyProtection="1">
      <alignment horizontal="left" wrapText="1"/>
    </xf>
    <xf numFmtId="0" fontId="3" fillId="0" borderId="0" xfId="0" applyFont="1" applyAlignment="1" applyProtection="1">
      <alignment horizontal="left" wrapText="1"/>
    </xf>
    <xf numFmtId="0" fontId="19" fillId="0" borderId="1" xfId="0" applyFont="1" applyBorder="1" applyAlignment="1">
      <alignment horizontal="center" vertical="center" wrapText="1"/>
    </xf>
    <xf numFmtId="0" fontId="38" fillId="7" borderId="1" xfId="0" applyFont="1" applyFill="1" applyBorder="1" applyAlignment="1" applyProtection="1">
      <alignment horizontal="center"/>
    </xf>
    <xf numFmtId="0" fontId="21" fillId="7" borderId="1" xfId="0" applyFont="1" applyFill="1" applyBorder="1" applyAlignment="1" applyProtection="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pplyProtection="1">
      <alignment horizontal="left" vertical="center"/>
    </xf>
    <xf numFmtId="0" fontId="16" fillId="0" borderId="1" xfId="0" applyFont="1" applyFill="1" applyBorder="1" applyAlignment="1" applyProtection="1">
      <alignment horizontal="center" vertical="center"/>
    </xf>
    <xf numFmtId="0" fontId="16" fillId="0" borderId="1" xfId="0" applyFont="1" applyFill="1" applyBorder="1" applyAlignment="1">
      <alignment horizontal="left" vertical="center"/>
    </xf>
    <xf numFmtId="0" fontId="16" fillId="0" borderId="2"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21" fillId="0" borderId="2" xfId="0" applyFont="1" applyBorder="1" applyAlignment="1">
      <alignment horizontal="center"/>
    </xf>
    <xf numFmtId="0" fontId="21" fillId="0" borderId="3" xfId="0" applyFont="1" applyBorder="1" applyAlignment="1">
      <alignment horizontal="center"/>
    </xf>
    <xf numFmtId="0" fontId="21" fillId="0" borderId="4" xfId="0" applyFont="1" applyBorder="1" applyAlignment="1">
      <alignment horizontal="center"/>
    </xf>
    <xf numFmtId="0" fontId="24" fillId="0" borderId="2" xfId="0" applyFont="1" applyBorder="1" applyAlignment="1" applyProtection="1">
      <alignment horizontal="center" vertical="top" wrapText="1"/>
      <protection locked="0"/>
    </xf>
    <xf numFmtId="0" fontId="24" fillId="0" borderId="3" xfId="0" applyFont="1" applyBorder="1" applyAlignment="1" applyProtection="1">
      <alignment horizontal="center" vertical="top" wrapText="1"/>
      <protection locked="0"/>
    </xf>
    <xf numFmtId="0" fontId="24" fillId="0" borderId="4" xfId="0" applyFont="1" applyBorder="1" applyAlignment="1" applyProtection="1">
      <alignment horizontal="center" vertical="top" wrapText="1"/>
      <protection locked="0"/>
    </xf>
    <xf numFmtId="0" fontId="25" fillId="0" borderId="2" xfId="0" applyFont="1" applyFill="1" applyBorder="1" applyAlignment="1" applyProtection="1">
      <alignment horizontal="right" vertical="top"/>
    </xf>
    <xf numFmtId="0" fontId="25" fillId="0" borderId="3" xfId="0" applyFont="1" applyFill="1" applyBorder="1" applyAlignment="1" applyProtection="1">
      <alignment horizontal="right" vertical="top"/>
    </xf>
    <xf numFmtId="0" fontId="25" fillId="0" borderId="4" xfId="0" applyFont="1" applyFill="1" applyBorder="1" applyAlignment="1" applyProtection="1">
      <alignment horizontal="right" vertical="top"/>
    </xf>
    <xf numFmtId="0" fontId="26" fillId="0" borderId="5" xfId="0" applyFont="1" applyFill="1" applyBorder="1" applyAlignment="1" applyProtection="1">
      <alignment horizontal="left" vertical="center"/>
    </xf>
    <xf numFmtId="0" fontId="26" fillId="0" borderId="26" xfId="0" applyFont="1" applyFill="1" applyBorder="1" applyAlignment="1" applyProtection="1">
      <alignment horizontal="left" vertical="center"/>
    </xf>
    <xf numFmtId="0" fontId="26" fillId="0" borderId="6" xfId="0" applyFont="1" applyFill="1" applyBorder="1" applyAlignment="1" applyProtection="1">
      <alignment horizontal="left" vertical="center"/>
    </xf>
    <xf numFmtId="0" fontId="26" fillId="0" borderId="5" xfId="0" applyFont="1" applyFill="1" applyBorder="1" applyAlignment="1" applyProtection="1">
      <alignment horizontal="center" vertical="center"/>
    </xf>
    <xf numFmtId="0" fontId="26" fillId="0" borderId="26" xfId="0" applyFont="1" applyFill="1" applyBorder="1" applyAlignment="1" applyProtection="1">
      <alignment horizontal="center" vertical="center"/>
    </xf>
    <xf numFmtId="0" fontId="26" fillId="0" borderId="6" xfId="0" applyFont="1" applyFill="1" applyBorder="1" applyAlignment="1" applyProtection="1">
      <alignment horizontal="center" vertical="center"/>
    </xf>
    <xf numFmtId="2" fontId="0" fillId="21" borderId="33" xfId="0" applyNumberFormat="1" applyFill="1" applyBorder="1" applyAlignment="1">
      <alignment horizontal="center" vertical="center"/>
    </xf>
    <xf numFmtId="2" fontId="0" fillId="21" borderId="26" xfId="0" applyNumberFormat="1" applyFill="1" applyBorder="1" applyAlignment="1">
      <alignment horizontal="center" vertical="center"/>
    </xf>
    <xf numFmtId="2" fontId="0" fillId="21" borderId="6" xfId="0" applyNumberFormat="1" applyFill="1" applyBorder="1" applyAlignment="1">
      <alignment horizontal="center" vertical="center"/>
    </xf>
    <xf numFmtId="2" fontId="44" fillId="21" borderId="5" xfId="0" applyNumberFormat="1" applyFont="1" applyFill="1" applyBorder="1" applyAlignment="1" applyProtection="1">
      <alignment horizontal="center" vertical="center" wrapText="1"/>
    </xf>
    <xf numFmtId="2" fontId="44" fillId="21" borderId="26" xfId="0" applyNumberFormat="1" applyFont="1" applyFill="1" applyBorder="1" applyAlignment="1" applyProtection="1">
      <alignment horizontal="center" vertical="center" wrapText="1"/>
    </xf>
    <xf numFmtId="2" fontId="44" fillId="21" borderId="40" xfId="0" applyNumberFormat="1" applyFont="1" applyFill="1" applyBorder="1" applyAlignment="1" applyProtection="1">
      <alignment horizontal="center" vertical="center" wrapText="1"/>
    </xf>
    <xf numFmtId="10" fontId="44" fillId="8" borderId="43" xfId="2" applyNumberFormat="1" applyFont="1" applyFill="1" applyBorder="1" applyAlignment="1" applyProtection="1">
      <alignment horizontal="center" vertical="center" wrapText="1"/>
    </xf>
    <xf numFmtId="10" fontId="44" fillId="8" borderId="39" xfId="2" applyNumberFormat="1" applyFont="1" applyFill="1" applyBorder="1" applyAlignment="1" applyProtection="1">
      <alignment horizontal="center" vertical="center" wrapText="1"/>
    </xf>
    <xf numFmtId="10" fontId="44" fillId="8" borderId="41" xfId="2" applyNumberFormat="1" applyFont="1" applyFill="1" applyBorder="1" applyAlignment="1" applyProtection="1">
      <alignment horizontal="center" vertical="center" wrapText="1"/>
    </xf>
    <xf numFmtId="0" fontId="44" fillId="9" borderId="12" xfId="0" quotePrefix="1" applyFont="1" applyFill="1" applyBorder="1" applyAlignment="1" applyProtection="1">
      <alignment horizontal="center" vertical="center" wrapText="1"/>
      <protection locked="0"/>
    </xf>
    <xf numFmtId="0" fontId="44" fillId="9" borderId="12" xfId="0" applyFont="1" applyFill="1" applyBorder="1" applyAlignment="1" applyProtection="1">
      <alignment horizontal="center" vertical="center" wrapText="1"/>
      <protection locked="0"/>
    </xf>
    <xf numFmtId="0" fontId="44" fillId="0" borderId="11" xfId="0" applyFont="1" applyBorder="1" applyAlignment="1" applyProtection="1">
      <alignment horizontal="center" vertical="center" wrapText="1"/>
    </xf>
    <xf numFmtId="2" fontId="44" fillId="8" borderId="61" xfId="0" applyNumberFormat="1" applyFont="1" applyFill="1" applyBorder="1" applyAlignment="1" applyProtection="1">
      <alignment horizontal="center" vertical="center" wrapText="1"/>
    </xf>
    <xf numFmtId="2" fontId="44" fillId="8" borderId="32" xfId="0" applyNumberFormat="1" applyFont="1" applyFill="1" applyBorder="1" applyAlignment="1" applyProtection="1">
      <alignment horizontal="center" vertical="center" wrapText="1"/>
    </xf>
    <xf numFmtId="2" fontId="44" fillId="8" borderId="62" xfId="0" applyNumberFormat="1" applyFont="1" applyFill="1" applyBorder="1" applyAlignment="1" applyProtection="1">
      <alignment horizontal="center" vertical="center" wrapText="1"/>
    </xf>
    <xf numFmtId="2" fontId="44" fillId="8" borderId="5" xfId="0" applyNumberFormat="1" applyFont="1" applyFill="1" applyBorder="1" applyAlignment="1" applyProtection="1">
      <alignment horizontal="center" vertical="center" wrapText="1"/>
    </xf>
    <xf numFmtId="2" fontId="44" fillId="8" borderId="26" xfId="0" applyNumberFormat="1" applyFont="1" applyFill="1" applyBorder="1" applyAlignment="1" applyProtection="1">
      <alignment horizontal="center" vertical="center" wrapText="1"/>
    </xf>
    <xf numFmtId="2" fontId="44" fillId="8" borderId="40" xfId="0" applyNumberFormat="1" applyFont="1" applyFill="1" applyBorder="1" applyAlignment="1" applyProtection="1">
      <alignment horizontal="center" vertical="center" wrapText="1"/>
    </xf>
    <xf numFmtId="0" fontId="45" fillId="8" borderId="13" xfId="0" applyFont="1" applyFill="1" applyBorder="1" applyAlignment="1" applyProtection="1">
      <alignment horizontal="center" vertical="center" wrapText="1"/>
    </xf>
    <xf numFmtId="0" fontId="45" fillId="8" borderId="15" xfId="0" applyFont="1" applyFill="1" applyBorder="1" applyAlignment="1" applyProtection="1">
      <alignment horizontal="center" vertical="center" wrapText="1"/>
    </xf>
    <xf numFmtId="0" fontId="44" fillId="9" borderId="42" xfId="0" applyFont="1" applyFill="1" applyBorder="1" applyAlignment="1" applyProtection="1">
      <alignment horizontal="center" vertical="center" wrapText="1"/>
      <protection locked="0"/>
    </xf>
    <xf numFmtId="0" fontId="44" fillId="9" borderId="36" xfId="0" applyFont="1" applyFill="1" applyBorder="1" applyAlignment="1" applyProtection="1">
      <alignment horizontal="center" vertical="center" wrapText="1"/>
      <protection locked="0"/>
    </xf>
    <xf numFmtId="0" fontId="44" fillId="9" borderId="29" xfId="0" applyFont="1" applyFill="1" applyBorder="1" applyAlignment="1" applyProtection="1">
      <alignment horizontal="center" vertical="center" wrapText="1"/>
      <protection locked="0"/>
    </xf>
    <xf numFmtId="0" fontId="44" fillId="2" borderId="1" xfId="0" applyFont="1" applyFill="1" applyBorder="1" applyAlignment="1" applyProtection="1">
      <alignment horizontal="left" vertical="center" wrapText="1"/>
      <protection locked="0"/>
    </xf>
    <xf numFmtId="0" fontId="44" fillId="0" borderId="33" xfId="0" applyFont="1" applyBorder="1" applyAlignment="1" applyProtection="1">
      <alignment horizontal="center" vertical="center" wrapText="1"/>
      <protection locked="0"/>
    </xf>
    <xf numFmtId="0" fontId="44" fillId="0" borderId="26" xfId="0" applyFont="1" applyBorder="1" applyAlignment="1" applyProtection="1">
      <alignment horizontal="center" vertical="center" wrapText="1"/>
      <protection locked="0"/>
    </xf>
    <xf numFmtId="0" fontId="44" fillId="0" borderId="40" xfId="0" applyFont="1" applyBorder="1" applyAlignment="1" applyProtection="1">
      <alignment horizontal="center" vertical="center" wrapText="1"/>
      <protection locked="0"/>
    </xf>
    <xf numFmtId="2" fontId="44" fillId="8" borderId="33" xfId="0" applyNumberFormat="1" applyFont="1" applyFill="1" applyBorder="1" applyAlignment="1" applyProtection="1">
      <alignment horizontal="center" vertical="center" wrapText="1"/>
    </xf>
    <xf numFmtId="2" fontId="44" fillId="8" borderId="6" xfId="0" applyNumberFormat="1" applyFont="1" applyFill="1" applyBorder="1" applyAlignment="1" applyProtection="1">
      <alignment horizontal="center" vertical="center" wrapText="1"/>
    </xf>
    <xf numFmtId="2" fontId="44" fillId="8" borderId="5" xfId="2" applyNumberFormat="1" applyFont="1" applyFill="1" applyBorder="1" applyAlignment="1" applyProtection="1">
      <alignment horizontal="center" vertical="center" wrapText="1"/>
    </xf>
    <xf numFmtId="2" fontId="44" fillId="8" borderId="26" xfId="2" applyNumberFormat="1" applyFont="1" applyFill="1" applyBorder="1" applyAlignment="1" applyProtection="1">
      <alignment horizontal="center" vertical="center" wrapText="1"/>
    </xf>
    <xf numFmtId="2" fontId="44" fillId="8" borderId="6" xfId="2" applyNumberFormat="1" applyFont="1" applyFill="1" applyBorder="1" applyAlignment="1" applyProtection="1">
      <alignment horizontal="center" vertical="center" wrapText="1"/>
    </xf>
    <xf numFmtId="0" fontId="44" fillId="21" borderId="1" xfId="0" applyFont="1" applyFill="1" applyBorder="1" applyAlignment="1" applyProtection="1">
      <alignment horizontal="center" vertical="center" wrapText="1"/>
      <protection locked="0"/>
    </xf>
    <xf numFmtId="0" fontId="0" fillId="21" borderId="26" xfId="0" applyFill="1" applyBorder="1" applyAlignment="1">
      <alignment horizontal="center" vertical="center"/>
    </xf>
    <xf numFmtId="0" fontId="0" fillId="21" borderId="6" xfId="0" applyFill="1" applyBorder="1" applyAlignment="1">
      <alignment horizontal="center" vertical="center"/>
    </xf>
    <xf numFmtId="0" fontId="45" fillId="8" borderId="30" xfId="0" applyFont="1" applyFill="1" applyBorder="1" applyAlignment="1" applyProtection="1">
      <alignment horizontal="center" vertical="center" wrapText="1"/>
    </xf>
    <xf numFmtId="0" fontId="44" fillId="9" borderId="64" xfId="0" applyFont="1" applyFill="1" applyBorder="1" applyAlignment="1" applyProtection="1">
      <alignment horizontal="center" vertical="center" wrapText="1"/>
      <protection locked="0"/>
    </xf>
    <xf numFmtId="0" fontId="44" fillId="9" borderId="65" xfId="0" applyFont="1" applyFill="1" applyBorder="1" applyAlignment="1" applyProtection="1">
      <alignment horizontal="center" vertical="center" wrapText="1"/>
      <protection locked="0"/>
    </xf>
    <xf numFmtId="0" fontId="44" fillId="9" borderId="66" xfId="0" applyFont="1" applyFill="1" applyBorder="1" applyAlignment="1" applyProtection="1">
      <alignment horizontal="center" vertical="center" wrapText="1"/>
      <protection locked="0"/>
    </xf>
    <xf numFmtId="0" fontId="44" fillId="0" borderId="1" xfId="0" applyFont="1" applyBorder="1" applyAlignment="1" applyProtection="1">
      <alignment horizontal="center" vertical="center" wrapText="1"/>
      <protection locked="0"/>
    </xf>
    <xf numFmtId="10" fontId="44" fillId="21" borderId="12" xfId="2" applyNumberFormat="1" applyFont="1" applyFill="1" applyBorder="1" applyAlignment="1" applyProtection="1">
      <alignment horizontal="center" vertical="center" wrapText="1"/>
    </xf>
    <xf numFmtId="0" fontId="45" fillId="21" borderId="13" xfId="0" applyFont="1" applyFill="1" applyBorder="1" applyAlignment="1" applyProtection="1">
      <alignment horizontal="center" vertical="center" wrapText="1"/>
    </xf>
    <xf numFmtId="0" fontId="45" fillId="21" borderId="14" xfId="0" applyFont="1" applyFill="1" applyBorder="1" applyAlignment="1" applyProtection="1">
      <alignment horizontal="center" vertical="center" wrapText="1"/>
    </xf>
    <xf numFmtId="0" fontId="45" fillId="21" borderId="1" xfId="0" applyFont="1" applyFill="1" applyBorder="1" applyAlignment="1" applyProtection="1">
      <alignment horizontal="center" vertical="center" wrapText="1"/>
    </xf>
    <xf numFmtId="0" fontId="44" fillId="21" borderId="11" xfId="0" applyFont="1" applyFill="1" applyBorder="1" applyAlignment="1" applyProtection="1">
      <alignment horizontal="center" vertical="center" wrapText="1"/>
    </xf>
    <xf numFmtId="0" fontId="44" fillId="21" borderId="1" xfId="0" applyFont="1" applyFill="1" applyBorder="1" applyAlignment="1" applyProtection="1">
      <alignment horizontal="left" vertical="center" wrapText="1"/>
      <protection locked="0"/>
    </xf>
    <xf numFmtId="0" fontId="44" fillId="21" borderId="2" xfId="0" quotePrefix="1" applyFont="1" applyFill="1" applyBorder="1" applyAlignment="1" applyProtection="1">
      <alignment horizontal="center" vertical="center" wrapText="1"/>
      <protection locked="0"/>
    </xf>
    <xf numFmtId="0" fontId="44" fillId="21" borderId="2" xfId="0" applyFont="1" applyFill="1" applyBorder="1" applyAlignment="1" applyProtection="1">
      <alignment horizontal="center" vertical="center" wrapText="1"/>
      <protection locked="0"/>
    </xf>
    <xf numFmtId="0" fontId="0" fillId="21" borderId="33" xfId="0" applyFill="1" applyBorder="1" applyAlignment="1">
      <alignment horizontal="center" vertical="center"/>
    </xf>
    <xf numFmtId="2" fontId="44" fillId="21" borderId="1" xfId="0" applyNumberFormat="1" applyFont="1" applyFill="1" applyBorder="1" applyAlignment="1" applyProtection="1">
      <alignment horizontal="center" vertical="center" wrapText="1"/>
    </xf>
    <xf numFmtId="0" fontId="0" fillId="0" borderId="33" xfId="0" applyBorder="1" applyAlignment="1" applyProtection="1">
      <alignment horizontal="center" vertical="center"/>
    </xf>
    <xf numFmtId="0" fontId="0" fillId="0" borderId="26" xfId="0" applyBorder="1" applyAlignment="1" applyProtection="1">
      <alignment horizontal="center" vertical="center"/>
    </xf>
    <xf numFmtId="0" fontId="0" fillId="0" borderId="40" xfId="0" applyBorder="1" applyAlignment="1" applyProtection="1">
      <alignment horizontal="center" vertical="center"/>
    </xf>
    <xf numFmtId="0" fontId="44" fillId="0" borderId="5" xfId="0" applyFont="1" applyBorder="1" applyAlignment="1" applyProtection="1">
      <alignment horizontal="center" vertical="center" wrapText="1"/>
      <protection locked="0"/>
    </xf>
    <xf numFmtId="2" fontId="44" fillId="21" borderId="38" xfId="0" applyNumberFormat="1" applyFont="1" applyFill="1" applyBorder="1" applyAlignment="1" applyProtection="1">
      <alignment horizontal="center" vertical="center" wrapText="1"/>
    </xf>
    <xf numFmtId="2" fontId="44" fillId="21" borderId="1" xfId="0" applyNumberFormat="1" applyFont="1" applyFill="1" applyBorder="1" applyAlignment="1" applyProtection="1">
      <alignment horizontal="center" vertical="center" wrapText="1"/>
      <protection locked="0"/>
    </xf>
    <xf numFmtId="0" fontId="45" fillId="8" borderId="42" xfId="0" applyFont="1" applyFill="1" applyBorder="1" applyAlignment="1" applyProtection="1">
      <alignment horizontal="center" vertical="center" wrapText="1"/>
    </xf>
    <xf numFmtId="2" fontId="44" fillId="0" borderId="33" xfId="0" applyNumberFormat="1" applyFont="1" applyBorder="1" applyAlignment="1" applyProtection="1">
      <alignment horizontal="center" vertical="center" wrapText="1"/>
      <protection locked="0"/>
    </xf>
    <xf numFmtId="2" fontId="44" fillId="0" borderId="26" xfId="0" applyNumberFormat="1" applyFont="1" applyBorder="1" applyAlignment="1" applyProtection="1">
      <alignment horizontal="center" vertical="center" wrapText="1"/>
      <protection locked="0"/>
    </xf>
    <xf numFmtId="2" fontId="44" fillId="0" borderId="40" xfId="0" applyNumberFormat="1" applyFont="1" applyBorder="1" applyAlignment="1" applyProtection="1">
      <alignment horizontal="center" vertical="center" wrapText="1"/>
      <protection locked="0"/>
    </xf>
    <xf numFmtId="0" fontId="45" fillId="8" borderId="14" xfId="0" applyFont="1" applyFill="1" applyBorder="1" applyAlignment="1" applyProtection="1">
      <alignment horizontal="center" vertical="center" wrapText="1"/>
    </xf>
    <xf numFmtId="10" fontId="44" fillId="8" borderId="12" xfId="2" applyNumberFormat="1" applyFont="1" applyFill="1" applyBorder="1" applyAlignment="1" applyProtection="1">
      <alignment horizontal="center" vertical="center" wrapText="1"/>
    </xf>
    <xf numFmtId="0" fontId="45" fillId="8" borderId="25" xfId="0" applyFont="1" applyFill="1" applyBorder="1" applyAlignment="1" applyProtection="1">
      <alignment horizontal="center" vertical="center" wrapText="1"/>
    </xf>
    <xf numFmtId="2" fontId="44" fillId="0" borderId="33" xfId="0" applyNumberFormat="1" applyFont="1" applyBorder="1" applyAlignment="1" applyProtection="1">
      <alignment horizontal="center" vertical="center"/>
      <protection locked="0"/>
    </xf>
    <xf numFmtId="2" fontId="44" fillId="0" borderId="26" xfId="0" applyNumberFormat="1" applyFont="1" applyBorder="1" applyAlignment="1" applyProtection="1">
      <alignment horizontal="center" vertical="center"/>
      <protection locked="0"/>
    </xf>
    <xf numFmtId="2" fontId="44" fillId="0" borderId="40" xfId="0" applyNumberFormat="1" applyFont="1" applyBorder="1" applyAlignment="1" applyProtection="1">
      <alignment horizontal="center" vertical="center"/>
      <protection locked="0"/>
    </xf>
    <xf numFmtId="2" fontId="44" fillId="8" borderId="1" xfId="0" applyNumberFormat="1" applyFont="1" applyFill="1" applyBorder="1" applyAlignment="1" applyProtection="1">
      <alignment horizontal="center" vertical="center" wrapText="1"/>
    </xf>
    <xf numFmtId="10" fontId="44" fillId="8" borderId="37" xfId="2" applyNumberFormat="1"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xf>
    <xf numFmtId="2" fontId="44" fillId="0" borderId="5" xfId="0" applyNumberFormat="1" applyFont="1" applyBorder="1" applyAlignment="1" applyProtection="1">
      <alignment horizontal="center" vertical="center" wrapText="1"/>
      <protection locked="0"/>
    </xf>
    <xf numFmtId="0" fontId="45" fillId="20" borderId="1" xfId="0" applyFont="1" applyFill="1" applyBorder="1" applyAlignment="1" applyProtection="1">
      <alignment horizontal="center" vertical="center" wrapText="1"/>
    </xf>
    <xf numFmtId="0" fontId="46" fillId="19" borderId="5" xfId="0" applyFont="1" applyFill="1" applyBorder="1" applyAlignment="1">
      <alignment horizontal="center" vertical="center" wrapText="1"/>
    </xf>
    <xf numFmtId="0" fontId="46" fillId="19" borderId="26" xfId="0" applyFont="1" applyFill="1" applyBorder="1" applyAlignment="1">
      <alignment horizontal="center" vertical="center" wrapText="1"/>
    </xf>
    <xf numFmtId="0" fontId="42" fillId="18" borderId="0" xfId="0" applyFont="1" applyFill="1" applyAlignment="1" applyProtection="1">
      <alignment horizontal="center" wrapText="1"/>
    </xf>
    <xf numFmtId="0" fontId="44" fillId="0" borderId="20" xfId="0" applyFont="1" applyBorder="1" applyAlignment="1" applyProtection="1">
      <alignment horizontal="center" wrapText="1"/>
    </xf>
    <xf numFmtId="0" fontId="45" fillId="12" borderId="5" xfId="0" applyFont="1" applyFill="1" applyBorder="1" applyAlignment="1" applyProtection="1">
      <alignment horizontal="center" wrapText="1"/>
    </xf>
    <xf numFmtId="0" fontId="46" fillId="19" borderId="2" xfId="0" applyFont="1" applyFill="1" applyBorder="1" applyAlignment="1">
      <alignment horizontal="center" vertical="center" wrapText="1"/>
    </xf>
    <xf numFmtId="0" fontId="46" fillId="19" borderId="3"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5" fillId="5" borderId="8" xfId="0" applyFont="1" applyFill="1" applyBorder="1" applyAlignment="1" applyProtection="1">
      <alignment horizontal="center" vertical="center" wrapText="1"/>
    </xf>
    <xf numFmtId="0" fontId="45" fillId="5" borderId="11" xfId="0" applyFont="1" applyFill="1" applyBorder="1" applyAlignment="1" applyProtection="1">
      <alignment horizontal="center" vertical="center" wrapText="1"/>
    </xf>
    <xf numFmtId="0" fontId="45" fillId="5" borderId="9" xfId="0" applyFont="1" applyFill="1" applyBorder="1" applyAlignment="1" applyProtection="1">
      <alignment horizontal="center" vertical="center" wrapText="1"/>
    </xf>
    <xf numFmtId="0" fontId="45" fillId="5" borderId="18" xfId="0" applyFont="1" applyFill="1" applyBorder="1" applyAlignment="1" applyProtection="1">
      <alignment horizontal="center" vertical="center" wrapText="1"/>
    </xf>
    <xf numFmtId="0" fontId="45" fillId="5" borderId="2" xfId="0" applyFont="1" applyFill="1" applyBorder="1" applyAlignment="1" applyProtection="1">
      <alignment horizontal="center" vertical="center" wrapText="1"/>
    </xf>
    <xf numFmtId="0" fontId="45" fillId="5" borderId="1" xfId="0" applyFont="1" applyFill="1" applyBorder="1" applyAlignment="1" applyProtection="1">
      <alignment horizontal="center" vertical="center" wrapText="1"/>
      <protection locked="0"/>
    </xf>
    <xf numFmtId="0" fontId="47" fillId="19" borderId="23" xfId="0" applyFont="1" applyFill="1" applyBorder="1" applyAlignment="1">
      <alignment horizontal="center" vertical="center" textRotation="90" wrapText="1"/>
    </xf>
    <xf numFmtId="0" fontId="47" fillId="19" borderId="32" xfId="0" applyFont="1" applyFill="1" applyBorder="1" applyAlignment="1">
      <alignment horizontal="center" vertical="center" textRotation="90" wrapText="1"/>
    </xf>
    <xf numFmtId="0" fontId="47" fillId="19" borderId="21" xfId="0" applyFont="1" applyFill="1" applyBorder="1" applyAlignment="1">
      <alignment horizontal="center" vertical="center" textRotation="90" wrapText="1"/>
    </xf>
    <xf numFmtId="0" fontId="46" fillId="19" borderId="35" xfId="0" applyFont="1" applyFill="1" applyBorder="1" applyAlignment="1">
      <alignment horizontal="center" vertical="center" wrapText="1"/>
    </xf>
    <xf numFmtId="0" fontId="46" fillId="19" borderId="6" xfId="0" applyFont="1" applyFill="1" applyBorder="1" applyAlignment="1">
      <alignment horizontal="center" vertical="center" wrapText="1"/>
    </xf>
    <xf numFmtId="0" fontId="1" fillId="7" borderId="1" xfId="0" applyFont="1" applyFill="1" applyBorder="1" applyAlignment="1" applyProtection="1">
      <alignment horizontal="center" vertical="center" wrapText="1"/>
    </xf>
    <xf numFmtId="0" fontId="1" fillId="7" borderId="1" xfId="0" applyFont="1" applyFill="1" applyBorder="1" applyAlignment="1" applyProtection="1">
      <alignment horizontal="center" vertical="center" wrapText="1"/>
      <protection locked="0"/>
    </xf>
    <xf numFmtId="0" fontId="21" fillId="15" borderId="2" xfId="0" applyFont="1" applyFill="1" applyBorder="1" applyAlignment="1" applyProtection="1">
      <alignment horizontal="right"/>
    </xf>
    <xf numFmtId="0" fontId="21" fillId="15" borderId="3" xfId="0" applyFont="1" applyFill="1" applyBorder="1" applyAlignment="1" applyProtection="1">
      <alignment horizontal="right"/>
    </xf>
    <xf numFmtId="0" fontId="21" fillId="15" borderId="4" xfId="0" applyFont="1" applyFill="1" applyBorder="1" applyAlignment="1" applyProtection="1">
      <alignment horizontal="right"/>
    </xf>
    <xf numFmtId="167" fontId="13" fillId="0" borderId="1" xfId="1" applyNumberFormat="1" applyFont="1" applyFill="1" applyBorder="1" applyAlignment="1" applyProtection="1">
      <alignment horizontal="center" vertical="center" wrapText="1"/>
      <protection locked="0"/>
    </xf>
    <xf numFmtId="0" fontId="28" fillId="0" borderId="1" xfId="0" applyFont="1" applyBorder="1" applyAlignment="1" applyProtection="1">
      <alignment horizontal="center" vertical="center"/>
      <protection locked="0"/>
    </xf>
    <xf numFmtId="2" fontId="29" fillId="8" borderId="1" xfId="0" applyNumberFormat="1" applyFont="1" applyFill="1" applyBorder="1" applyAlignment="1" applyProtection="1">
      <alignment horizontal="center" vertical="center"/>
    </xf>
    <xf numFmtId="0" fontId="28" fillId="0" borderId="36" xfId="0" applyFont="1" applyBorder="1" applyAlignment="1" applyProtection="1">
      <alignment horizontal="center"/>
    </xf>
    <xf numFmtId="0" fontId="28" fillId="0" borderId="0" xfId="0" applyFont="1" applyBorder="1" applyAlignment="1" applyProtection="1">
      <alignment horizontal="center"/>
    </xf>
    <xf numFmtId="0" fontId="29" fillId="7" borderId="1" xfId="0" applyFont="1" applyFill="1" applyBorder="1" applyAlignment="1" applyProtection="1">
      <alignment horizontal="center" vertical="center"/>
    </xf>
    <xf numFmtId="1" fontId="30" fillId="7" borderId="1" xfId="1" applyNumberFormat="1" applyFont="1" applyFill="1" applyBorder="1" applyAlignment="1" applyProtection="1">
      <alignment horizontal="center" vertical="center" wrapText="1"/>
    </xf>
    <xf numFmtId="0" fontId="30" fillId="7" borderId="1" xfId="1" applyFont="1" applyFill="1" applyBorder="1" applyAlignment="1" applyProtection="1">
      <alignment horizontal="center" vertical="center" wrapText="1"/>
    </xf>
    <xf numFmtId="0" fontId="22" fillId="17" borderId="1" xfId="0" applyFont="1" applyFill="1" applyBorder="1" applyAlignment="1" applyProtection="1">
      <alignment horizontal="center" vertical="top" wrapText="1"/>
    </xf>
    <xf numFmtId="0" fontId="29" fillId="7" borderId="1" xfId="0" applyFont="1" applyFill="1" applyBorder="1" applyAlignment="1" applyProtection="1">
      <alignment horizontal="center" wrapText="1"/>
    </xf>
    <xf numFmtId="0" fontId="28" fillId="0" borderId="2" xfId="0" applyFont="1" applyBorder="1" applyAlignment="1" applyProtection="1">
      <alignment horizontal="left" vertical="top" wrapText="1"/>
    </xf>
    <xf numFmtId="0" fontId="28" fillId="0" borderId="3" xfId="0" applyFont="1" applyBorder="1" applyAlignment="1" applyProtection="1">
      <alignment horizontal="left" vertical="top" wrapText="1"/>
    </xf>
    <xf numFmtId="0" fontId="28" fillId="0" borderId="4" xfId="0" applyFont="1" applyBorder="1" applyAlignment="1" applyProtection="1">
      <alignment horizontal="left" vertical="top" wrapText="1"/>
    </xf>
    <xf numFmtId="0" fontId="28" fillId="0" borderId="1" xfId="0" applyFont="1" applyBorder="1" applyAlignment="1" applyProtection="1">
      <alignment horizontal="center" vertical="center" wrapText="1"/>
      <protection locked="0"/>
    </xf>
    <xf numFmtId="0" fontId="28" fillId="0" borderId="2" xfId="0" applyFont="1" applyFill="1" applyBorder="1" applyAlignment="1" applyProtection="1">
      <alignment horizontal="left" vertical="top" wrapText="1"/>
    </xf>
    <xf numFmtId="0" fontId="28" fillId="0" borderId="3" xfId="0" applyFont="1" applyFill="1" applyBorder="1" applyAlignment="1" applyProtection="1">
      <alignment horizontal="left" vertical="top" wrapText="1"/>
    </xf>
    <xf numFmtId="0" fontId="28" fillId="0" borderId="4" xfId="0" applyFont="1" applyFill="1" applyBorder="1" applyAlignment="1" applyProtection="1">
      <alignment horizontal="left" vertical="top" wrapText="1"/>
    </xf>
    <xf numFmtId="0" fontId="28" fillId="0" borderId="2" xfId="0" applyFont="1" applyFill="1" applyBorder="1" applyAlignment="1" applyProtection="1">
      <alignment horizontal="left" vertical="center" wrapText="1"/>
    </xf>
    <xf numFmtId="0" fontId="28" fillId="0" borderId="3" xfId="0" applyFont="1" applyFill="1" applyBorder="1" applyAlignment="1" applyProtection="1">
      <alignment horizontal="left" vertical="center" wrapText="1"/>
    </xf>
    <xf numFmtId="0" fontId="28" fillId="0" borderId="4" xfId="0" applyFont="1" applyFill="1" applyBorder="1" applyAlignment="1" applyProtection="1">
      <alignment horizontal="left" vertical="center" wrapText="1"/>
    </xf>
    <xf numFmtId="0" fontId="36" fillId="7" borderId="8" xfId="0" applyFont="1" applyFill="1" applyBorder="1" applyAlignment="1" applyProtection="1">
      <alignment horizontal="center"/>
    </xf>
    <xf numFmtId="0" fontId="36" fillId="7" borderId="24" xfId="0" applyFont="1" applyFill="1" applyBorder="1" applyAlignment="1" applyProtection="1">
      <alignment horizontal="center"/>
    </xf>
    <xf numFmtId="0" fontId="40" fillId="7" borderId="9" xfId="0" applyFont="1" applyFill="1" applyBorder="1" applyAlignment="1" applyProtection="1">
      <alignment horizontal="center"/>
    </xf>
    <xf numFmtId="0" fontId="29" fillId="7" borderId="8" xfId="0" applyFont="1" applyFill="1" applyBorder="1" applyAlignment="1" applyProtection="1">
      <alignment horizontal="center" vertical="center" wrapText="1"/>
    </xf>
    <xf numFmtId="0" fontId="29" fillId="7" borderId="24" xfId="0" applyFont="1" applyFill="1" applyBorder="1" applyAlignment="1" applyProtection="1">
      <alignment horizontal="center" vertical="center" wrapText="1"/>
    </xf>
    <xf numFmtId="0" fontId="29" fillId="7" borderId="9" xfId="0" applyFont="1" applyFill="1" applyBorder="1" applyAlignment="1" applyProtection="1">
      <alignment horizontal="center" vertical="center" wrapText="1"/>
    </xf>
    <xf numFmtId="0" fontId="29" fillId="7" borderId="2" xfId="0" applyFont="1" applyFill="1" applyBorder="1" applyAlignment="1" applyProtection="1">
      <alignment horizontal="center" vertical="center" wrapText="1"/>
    </xf>
    <xf numFmtId="0" fontId="29" fillId="7" borderId="3" xfId="0" applyFont="1" applyFill="1" applyBorder="1" applyAlignment="1" applyProtection="1">
      <alignment horizontal="center" vertical="center" wrapText="1"/>
    </xf>
    <xf numFmtId="0" fontId="29" fillId="7" borderId="4" xfId="0" applyFont="1" applyFill="1" applyBorder="1" applyAlignment="1" applyProtection="1">
      <alignment horizontal="center" vertical="center" wrapText="1"/>
    </xf>
    <xf numFmtId="0" fontId="30" fillId="3" borderId="1" xfId="1" applyFont="1" applyFill="1" applyBorder="1" applyAlignment="1" applyProtection="1">
      <alignment horizontal="center" vertical="center" wrapText="1"/>
    </xf>
    <xf numFmtId="0" fontId="55" fillId="20" borderId="5" xfId="5" applyFont="1" applyFill="1" applyBorder="1" applyAlignment="1">
      <alignment horizontal="center" vertical="center" wrapText="1"/>
    </xf>
    <xf numFmtId="0" fontId="55" fillId="20" borderId="26" xfId="5" applyFont="1" applyFill="1" applyBorder="1" applyAlignment="1">
      <alignment horizontal="center" vertical="center" wrapText="1"/>
    </xf>
    <xf numFmtId="0" fontId="55" fillId="20" borderId="6" xfId="5" applyFont="1" applyFill="1" applyBorder="1" applyAlignment="1">
      <alignment horizontal="center" vertical="center" wrapText="1"/>
    </xf>
    <xf numFmtId="0" fontId="54" fillId="23" borderId="47" xfId="5" applyFont="1" applyFill="1" applyBorder="1" applyAlignment="1">
      <alignment horizontal="center" vertical="center" wrapText="1"/>
    </xf>
    <xf numFmtId="0" fontId="54" fillId="23" borderId="48" xfId="5" applyFont="1" applyFill="1" applyBorder="1" applyAlignment="1">
      <alignment horizontal="center" vertical="center" wrapText="1"/>
    </xf>
    <xf numFmtId="0" fontId="37" fillId="0" borderId="0" xfId="5" applyFont="1" applyAlignment="1">
      <alignment horizontal="center"/>
    </xf>
    <xf numFmtId="0" fontId="51" fillId="22" borderId="44" xfId="5" applyFont="1" applyFill="1" applyBorder="1" applyAlignment="1">
      <alignment horizontal="center" vertical="center" wrapText="1"/>
    </xf>
    <xf numFmtId="0" fontId="51" fillId="22" borderId="45" xfId="5" applyFont="1" applyFill="1" applyBorder="1" applyAlignment="1">
      <alignment horizontal="center" vertical="center" wrapText="1"/>
    </xf>
    <xf numFmtId="0" fontId="51" fillId="22" borderId="46" xfId="5" applyFont="1" applyFill="1" applyBorder="1" applyAlignment="1">
      <alignment horizontal="center" vertical="center" wrapText="1"/>
    </xf>
    <xf numFmtId="0" fontId="52" fillId="0" borderId="44" xfId="5" applyFont="1" applyBorder="1" applyAlignment="1">
      <alignment horizontal="center" vertical="center" wrapText="1"/>
    </xf>
    <xf numFmtId="0" fontId="52" fillId="0" borderId="45" xfId="5" applyFont="1" applyBorder="1" applyAlignment="1">
      <alignment horizontal="center" vertical="center" wrapText="1"/>
    </xf>
    <xf numFmtId="0" fontId="52" fillId="0" borderId="46" xfId="5" applyFont="1" applyBorder="1" applyAlignment="1">
      <alignment horizontal="center" vertical="center" wrapText="1"/>
    </xf>
    <xf numFmtId="0" fontId="53" fillId="0" borderId="44" xfId="5" applyFont="1" applyBorder="1" applyAlignment="1">
      <alignment horizontal="center" vertical="center" wrapText="1"/>
    </xf>
    <xf numFmtId="0" fontId="53" fillId="0" borderId="45" xfId="5" applyFont="1" applyBorder="1" applyAlignment="1">
      <alignment horizontal="center" vertical="center" wrapText="1"/>
    </xf>
    <xf numFmtId="0" fontId="53" fillId="0" borderId="46" xfId="5" applyFont="1" applyBorder="1" applyAlignment="1">
      <alignment horizontal="center" vertical="center" wrapText="1"/>
    </xf>
    <xf numFmtId="0" fontId="54" fillId="23" borderId="47" xfId="5" applyFont="1" applyFill="1" applyBorder="1" applyAlignment="1">
      <alignment vertical="center" wrapText="1"/>
    </xf>
    <xf numFmtId="0" fontId="54" fillId="23" borderId="48" xfId="5" applyFont="1" applyFill="1" applyBorder="1" applyAlignment="1">
      <alignment vertical="center" wrapText="1"/>
    </xf>
    <xf numFmtId="0" fontId="37" fillId="0" borderId="0" xfId="5" applyFont="1" applyBorder="1" applyAlignment="1">
      <alignment horizontal="center"/>
    </xf>
    <xf numFmtId="0" fontId="53" fillId="0" borderId="50" xfId="5" applyFont="1" applyBorder="1" applyAlignment="1">
      <alignment horizontal="center" vertical="center" wrapText="1"/>
    </xf>
    <xf numFmtId="0" fontId="53" fillId="0" borderId="0" xfId="5" applyFont="1" applyBorder="1" applyAlignment="1">
      <alignment horizontal="center" vertical="center" wrapText="1"/>
    </xf>
    <xf numFmtId="0" fontId="39" fillId="7" borderId="28" xfId="0" applyFont="1" applyFill="1" applyBorder="1" applyAlignment="1" applyProtection="1">
      <alignment horizontal="center" vertical="center"/>
    </xf>
    <xf numFmtId="0" fontId="39" fillId="7" borderId="0" xfId="0" applyFont="1" applyFill="1" applyBorder="1" applyAlignment="1" applyProtection="1">
      <alignment horizontal="center" vertical="center"/>
    </xf>
    <xf numFmtId="0" fontId="1" fillId="0" borderId="1" xfId="0" applyFont="1" applyFill="1" applyBorder="1" applyAlignment="1" applyProtection="1">
      <alignment horizontal="center" vertical="center"/>
    </xf>
    <xf numFmtId="17" fontId="0" fillId="0" borderId="1" xfId="0" applyNumberFormat="1" applyFill="1" applyBorder="1" applyAlignment="1" applyProtection="1">
      <alignment horizontal="center" vertical="center"/>
    </xf>
    <xf numFmtId="0" fontId="0" fillId="0" borderId="1" xfId="0" applyFill="1" applyBorder="1" applyAlignment="1" applyProtection="1">
      <alignment horizontal="center" vertical="center"/>
    </xf>
    <xf numFmtId="0" fontId="1" fillId="0" borderId="1" xfId="0" applyFont="1" applyFill="1" applyBorder="1" applyAlignment="1" applyProtection="1">
      <alignment horizontal="center" vertical="center" wrapText="1"/>
    </xf>
    <xf numFmtId="0" fontId="1" fillId="0" borderId="1" xfId="0" applyFont="1" applyFill="1" applyBorder="1" applyAlignment="1" applyProtection="1">
      <alignment horizontal="center"/>
    </xf>
    <xf numFmtId="0" fontId="0" fillId="0" borderId="1" xfId="0" applyFill="1" applyBorder="1" applyAlignment="1" applyProtection="1">
      <alignment horizontal="center"/>
    </xf>
    <xf numFmtId="0" fontId="28" fillId="0" borderId="28" xfId="0" applyFont="1" applyBorder="1" applyAlignment="1" applyProtection="1">
      <alignment horizontal="center" vertical="center"/>
      <protection locked="0"/>
    </xf>
    <xf numFmtId="0" fontId="28" fillId="0" borderId="0" xfId="0" applyFont="1" applyBorder="1" applyAlignment="1" applyProtection="1">
      <alignment horizontal="center" vertical="center"/>
      <protection locked="0"/>
    </xf>
    <xf numFmtId="0" fontId="29" fillId="20" borderId="5" xfId="0" applyFont="1" applyFill="1" applyBorder="1" applyAlignment="1" applyProtection="1">
      <alignment horizontal="center" vertical="center" wrapText="1"/>
    </xf>
    <xf numFmtId="191" fontId="28" fillId="14" borderId="1" xfId="0" applyNumberFormat="1" applyFont="1" applyFill="1" applyBorder="1" applyProtection="1">
      <protection locked="0"/>
    </xf>
    <xf numFmtId="0" fontId="28" fillId="20" borderId="0" xfId="0" applyFont="1" applyFill="1"/>
  </cellXfs>
  <cellStyles count="1237">
    <cellStyle name="20% - Accent1 2" xfId="9"/>
    <cellStyle name="20% - Accent1 2 2" xfId="10"/>
    <cellStyle name="20% - Accent1 2 3" xfId="11"/>
    <cellStyle name="20% - Accent1 2 4" xfId="12"/>
    <cellStyle name="20% - Accent1 3" xfId="13"/>
    <cellStyle name="20% - Accent1 4" xfId="14"/>
    <cellStyle name="20% - Accent2 2" xfId="15"/>
    <cellStyle name="20% - Accent2 2 2" xfId="16"/>
    <cellStyle name="20% - Accent2 2 3" xfId="17"/>
    <cellStyle name="20% - Accent2 2 4" xfId="18"/>
    <cellStyle name="20% - Accent2 3" xfId="19"/>
    <cellStyle name="20% - Accent2 4" xfId="20"/>
    <cellStyle name="20% - Accent3 2" xfId="21"/>
    <cellStyle name="20% - Accent3 2 2" xfId="22"/>
    <cellStyle name="20% - Accent3 2 3" xfId="23"/>
    <cellStyle name="20% - Accent3 2 4" xfId="24"/>
    <cellStyle name="20% - Accent3 3" xfId="25"/>
    <cellStyle name="20% - Accent3 4" xfId="26"/>
    <cellStyle name="20% - Accent4 2" xfId="27"/>
    <cellStyle name="20% - Accent4 2 2" xfId="28"/>
    <cellStyle name="20% - Accent4 2 3" xfId="29"/>
    <cellStyle name="20% - Accent4 2 4" xfId="30"/>
    <cellStyle name="20% - Accent4 3" xfId="31"/>
    <cellStyle name="20% - Accent4 4" xfId="32"/>
    <cellStyle name="20% - Accent5 2" xfId="33"/>
    <cellStyle name="20% - Accent5 2 2" xfId="34"/>
    <cellStyle name="20% - Accent5 2 3" xfId="35"/>
    <cellStyle name="20% - Accent5 2 4" xfId="36"/>
    <cellStyle name="20% - Accent5 3" xfId="37"/>
    <cellStyle name="20% - Accent5 4" xfId="38"/>
    <cellStyle name="20% - Accent6 2" xfId="39"/>
    <cellStyle name="20% - Accent6 2 2" xfId="40"/>
    <cellStyle name="20% - Accent6 2 3" xfId="41"/>
    <cellStyle name="20% - Accent6 2 4" xfId="42"/>
    <cellStyle name="20% - Accent6 3" xfId="43"/>
    <cellStyle name="20% - Accent6 4" xfId="44"/>
    <cellStyle name="40% - Accent1 2" xfId="45"/>
    <cellStyle name="40% - Accent1 2 2" xfId="46"/>
    <cellStyle name="40% - Accent1 2 3" xfId="47"/>
    <cellStyle name="40% - Accent1 2 4" xfId="48"/>
    <cellStyle name="40% - Accent1 3" xfId="49"/>
    <cellStyle name="40% - Accent1 4" xfId="50"/>
    <cellStyle name="40% - Accent2 2" xfId="51"/>
    <cellStyle name="40% - Accent2 2 2" xfId="52"/>
    <cellStyle name="40% - Accent2 2 3" xfId="53"/>
    <cellStyle name="40% - Accent2 2 4" xfId="54"/>
    <cellStyle name="40% - Accent2 3" xfId="55"/>
    <cellStyle name="40% - Accent2 4" xfId="56"/>
    <cellStyle name="40% - Accent3 2" xfId="57"/>
    <cellStyle name="40% - Accent3 2 2" xfId="58"/>
    <cellStyle name="40% - Accent3 2 3" xfId="59"/>
    <cellStyle name="40% - Accent3 2 4" xfId="60"/>
    <cellStyle name="40% - Accent3 3" xfId="61"/>
    <cellStyle name="40% - Accent3 4" xfId="62"/>
    <cellStyle name="40% - Accent4 2" xfId="63"/>
    <cellStyle name="40% - Accent4 2 2" xfId="64"/>
    <cellStyle name="40% - Accent4 2 3" xfId="65"/>
    <cellStyle name="40% - Accent4 2 4" xfId="66"/>
    <cellStyle name="40% - Accent4 3" xfId="67"/>
    <cellStyle name="40% - Accent4 4" xfId="68"/>
    <cellStyle name="40% - Accent5 2" xfId="69"/>
    <cellStyle name="40% - Accent5 2 2" xfId="70"/>
    <cellStyle name="40% - Accent5 2 3" xfId="71"/>
    <cellStyle name="40% - Accent5 2 4" xfId="72"/>
    <cellStyle name="40% - Accent5 3" xfId="73"/>
    <cellStyle name="40% - Accent5 4" xfId="74"/>
    <cellStyle name="40% - Accent6 2" xfId="75"/>
    <cellStyle name="40% - Accent6 2 2" xfId="76"/>
    <cellStyle name="40% - Accent6 2 3" xfId="77"/>
    <cellStyle name="40% - Accent6 2 4" xfId="78"/>
    <cellStyle name="40% - Accent6 3" xfId="79"/>
    <cellStyle name="40% - Accent6 4" xfId="80"/>
    <cellStyle name="60% - Accent1 2" xfId="81"/>
    <cellStyle name="60% - Accent1 2 2" xfId="82"/>
    <cellStyle name="60% - Accent1 2 3" xfId="83"/>
    <cellStyle name="60% - Accent1 2 4" xfId="84"/>
    <cellStyle name="60% - Accent1 3" xfId="85"/>
    <cellStyle name="60% - Accent1 4" xfId="86"/>
    <cellStyle name="60% - Accent2 2" xfId="87"/>
    <cellStyle name="60% - Accent2 2 2" xfId="88"/>
    <cellStyle name="60% - Accent2 2 3" xfId="89"/>
    <cellStyle name="60% - Accent2 2 4" xfId="90"/>
    <cellStyle name="60% - Accent2 3" xfId="91"/>
    <cellStyle name="60% - Accent2 4" xfId="92"/>
    <cellStyle name="60% - Accent3 2" xfId="93"/>
    <cellStyle name="60% - Accent3 2 2" xfId="94"/>
    <cellStyle name="60% - Accent3 2 3" xfId="95"/>
    <cellStyle name="60% - Accent3 2 4" xfId="96"/>
    <cellStyle name="60% - Accent3 3" xfId="97"/>
    <cellStyle name="60% - Accent3 4" xfId="98"/>
    <cellStyle name="60% - Accent4 2" xfId="99"/>
    <cellStyle name="60% - Accent4 2 2" xfId="100"/>
    <cellStyle name="60% - Accent4 2 3" xfId="101"/>
    <cellStyle name="60% - Accent4 2 4" xfId="102"/>
    <cellStyle name="60% - Accent4 3" xfId="103"/>
    <cellStyle name="60% - Accent4 4" xfId="104"/>
    <cellStyle name="60% - Accent5 2" xfId="105"/>
    <cellStyle name="60% - Accent5 2 2" xfId="106"/>
    <cellStyle name="60% - Accent5 2 3" xfId="107"/>
    <cellStyle name="60% - Accent5 2 4" xfId="108"/>
    <cellStyle name="60% - Accent5 3" xfId="109"/>
    <cellStyle name="60% - Accent5 4" xfId="110"/>
    <cellStyle name="60% - Accent6 2" xfId="111"/>
    <cellStyle name="60% - Accent6 2 2" xfId="112"/>
    <cellStyle name="60% - Accent6 2 3" xfId="113"/>
    <cellStyle name="60% - Accent6 2 4" xfId="114"/>
    <cellStyle name="60% - Accent6 3" xfId="115"/>
    <cellStyle name="60% - Accent6 4" xfId="116"/>
    <cellStyle name="75" xfId="117"/>
    <cellStyle name="Accent1 2" xfId="118"/>
    <cellStyle name="Accent1 2 2" xfId="119"/>
    <cellStyle name="Accent1 2 3" xfId="120"/>
    <cellStyle name="Accent1 2 4" xfId="121"/>
    <cellStyle name="Accent1 3" xfId="122"/>
    <cellStyle name="Accent1 4" xfId="123"/>
    <cellStyle name="Accent2 2" xfId="124"/>
    <cellStyle name="Accent2 2 2" xfId="125"/>
    <cellStyle name="Accent2 2 3" xfId="126"/>
    <cellStyle name="Accent2 2 4" xfId="127"/>
    <cellStyle name="Accent2 3" xfId="128"/>
    <cellStyle name="Accent2 4" xfId="129"/>
    <cellStyle name="Accent3 2" xfId="130"/>
    <cellStyle name="Accent3 2 2" xfId="131"/>
    <cellStyle name="Accent3 2 3" xfId="132"/>
    <cellStyle name="Accent3 2 4" xfId="133"/>
    <cellStyle name="Accent3 3" xfId="134"/>
    <cellStyle name="Accent3 4" xfId="135"/>
    <cellStyle name="Accent4 2" xfId="136"/>
    <cellStyle name="Accent4 2 2" xfId="137"/>
    <cellStyle name="Accent4 2 3" xfId="138"/>
    <cellStyle name="Accent4 2 4" xfId="139"/>
    <cellStyle name="Accent4 3" xfId="140"/>
    <cellStyle name="Accent4 4" xfId="141"/>
    <cellStyle name="Accent5 2" xfId="142"/>
    <cellStyle name="Accent5 2 2" xfId="143"/>
    <cellStyle name="Accent5 2 3" xfId="144"/>
    <cellStyle name="Accent5 2 4" xfId="145"/>
    <cellStyle name="Accent5 3" xfId="146"/>
    <cellStyle name="Accent5 4" xfId="147"/>
    <cellStyle name="Accent6 2" xfId="148"/>
    <cellStyle name="Accent6 2 2" xfId="149"/>
    <cellStyle name="Accent6 2 3" xfId="150"/>
    <cellStyle name="Accent6 2 4" xfId="151"/>
    <cellStyle name="Accent6 3" xfId="152"/>
    <cellStyle name="Accent6 4" xfId="153"/>
    <cellStyle name="ÅëÈ­ [0]_±âÅ¸" xfId="154"/>
    <cellStyle name="ÅëÈ­_±âÅ¸" xfId="155"/>
    <cellStyle name="args.style" xfId="156"/>
    <cellStyle name="ÄÞ¸¶ [0]_±âÅ¸" xfId="157"/>
    <cellStyle name="ÄÞ¸¶_±âÅ¸" xfId="158"/>
    <cellStyle name="Bad 2" xfId="159"/>
    <cellStyle name="Bad 2 2" xfId="160"/>
    <cellStyle name="Bad 2 3" xfId="161"/>
    <cellStyle name="Bad 2 4" xfId="162"/>
    <cellStyle name="Bad 3" xfId="163"/>
    <cellStyle name="Bad 4" xfId="164"/>
    <cellStyle name="Ç¥ÁØ_¿¬°£´©°è¿¹»ó" xfId="165"/>
    <cellStyle name="Calc Currency (0)" xfId="166"/>
    <cellStyle name="Calc Currency (0) 2" xfId="167"/>
    <cellStyle name="Calc Currency (0) 3" xfId="168"/>
    <cellStyle name="Calc Currency (0) 4" xfId="169"/>
    <cellStyle name="Calc Currency (0) 5" xfId="170"/>
    <cellStyle name="Calc Currency (0) 6" xfId="171"/>
    <cellStyle name="Calculation 2" xfId="172"/>
    <cellStyle name="Calculation 2 2" xfId="173"/>
    <cellStyle name="Calculation 2 3" xfId="174"/>
    <cellStyle name="Calculation 2 4" xfId="175"/>
    <cellStyle name="Calculation 3" xfId="176"/>
    <cellStyle name="Calculation 4" xfId="177"/>
    <cellStyle name="Check Cell 2" xfId="178"/>
    <cellStyle name="Check Cell 2 2" xfId="179"/>
    <cellStyle name="Check Cell 2 3" xfId="180"/>
    <cellStyle name="Check Cell 2 4" xfId="181"/>
    <cellStyle name="Check Cell 3" xfId="182"/>
    <cellStyle name="Check Cell 4" xfId="183"/>
    <cellStyle name="Comma  - Style1" xfId="184"/>
    <cellStyle name="Comma  - Style1 2" xfId="185"/>
    <cellStyle name="Comma  - Style1 3" xfId="186"/>
    <cellStyle name="Comma  - Style1 4" xfId="187"/>
    <cellStyle name="Comma  - Style1 5" xfId="188"/>
    <cellStyle name="Comma  - Style1 6" xfId="189"/>
    <cellStyle name="Comma  - Style2" xfId="190"/>
    <cellStyle name="Comma  - Style2 2" xfId="191"/>
    <cellStyle name="Comma  - Style2 3" xfId="192"/>
    <cellStyle name="Comma  - Style2 4" xfId="193"/>
    <cellStyle name="Comma  - Style2 5" xfId="194"/>
    <cellStyle name="Comma  - Style2 6" xfId="195"/>
    <cellStyle name="Comma  - Style3" xfId="196"/>
    <cellStyle name="Comma  - Style3 2" xfId="197"/>
    <cellStyle name="Comma  - Style3 3" xfId="198"/>
    <cellStyle name="Comma  - Style3 4" xfId="199"/>
    <cellStyle name="Comma  - Style3 5" xfId="200"/>
    <cellStyle name="Comma  - Style3 6" xfId="201"/>
    <cellStyle name="Comma  - Style4" xfId="202"/>
    <cellStyle name="Comma  - Style4 2" xfId="203"/>
    <cellStyle name="Comma  - Style4 3" xfId="204"/>
    <cellStyle name="Comma  - Style4 4" xfId="205"/>
    <cellStyle name="Comma  - Style4 5" xfId="206"/>
    <cellStyle name="Comma  - Style4 6" xfId="207"/>
    <cellStyle name="Comma  - Style5" xfId="208"/>
    <cellStyle name="Comma  - Style5 2" xfId="209"/>
    <cellStyle name="Comma  - Style5 3" xfId="210"/>
    <cellStyle name="Comma  - Style5 4" xfId="211"/>
    <cellStyle name="Comma  - Style5 5" xfId="212"/>
    <cellStyle name="Comma  - Style5 6" xfId="213"/>
    <cellStyle name="Comma  - Style6" xfId="214"/>
    <cellStyle name="Comma  - Style6 2" xfId="215"/>
    <cellStyle name="Comma  - Style6 3" xfId="216"/>
    <cellStyle name="Comma  - Style6 4" xfId="217"/>
    <cellStyle name="Comma  - Style6 5" xfId="218"/>
    <cellStyle name="Comma  - Style6 6" xfId="219"/>
    <cellStyle name="Comma  - Style7" xfId="220"/>
    <cellStyle name="Comma  - Style7 2" xfId="221"/>
    <cellStyle name="Comma  - Style7 3" xfId="222"/>
    <cellStyle name="Comma  - Style7 4" xfId="223"/>
    <cellStyle name="Comma  - Style7 5" xfId="224"/>
    <cellStyle name="Comma  - Style7 6" xfId="225"/>
    <cellStyle name="Comma  - Style8" xfId="226"/>
    <cellStyle name="Comma  - Style8 2" xfId="227"/>
    <cellStyle name="Comma  - Style8 3" xfId="228"/>
    <cellStyle name="Comma  - Style8 4" xfId="229"/>
    <cellStyle name="Comma  - Style8 5" xfId="230"/>
    <cellStyle name="Comma  - Style8 6" xfId="231"/>
    <cellStyle name="Comma [0] 2" xfId="232"/>
    <cellStyle name="Comma [0] 2 2" xfId="233"/>
    <cellStyle name="Comma [0] 2 2 2" xfId="234"/>
    <cellStyle name="Comma [0] 2 2 3" xfId="235"/>
    <cellStyle name="Comma [0] 2 2 4" xfId="236"/>
    <cellStyle name="Comma [0] 2 2 5" xfId="237"/>
    <cellStyle name="Comma [0] 2 2 6" xfId="238"/>
    <cellStyle name="Comma [0] 2 3" xfId="239"/>
    <cellStyle name="Comma [0] 2 3 2" xfId="240"/>
    <cellStyle name="Comma [0] 2 3 3" xfId="241"/>
    <cellStyle name="Comma [0] 2 3 4" xfId="242"/>
    <cellStyle name="Comma [0] 2 3 5" xfId="243"/>
    <cellStyle name="Comma [0] 2 3 6" xfId="244"/>
    <cellStyle name="Comma [0] 2 4" xfId="245"/>
    <cellStyle name="Comma [0] 2 4 2" xfId="246"/>
    <cellStyle name="Comma [0] 2 4 3" xfId="247"/>
    <cellStyle name="Comma [0] 2 4 4" xfId="248"/>
    <cellStyle name="Comma [0] 2 4 5" xfId="249"/>
    <cellStyle name="Comma [0] 2 4 6" xfId="250"/>
    <cellStyle name="Comma [0] 2 5" xfId="251"/>
    <cellStyle name="Comma [0] 2 5 2" xfId="252"/>
    <cellStyle name="Comma [0] 2 5 3" xfId="253"/>
    <cellStyle name="Comma [0] 2 5 4" xfId="254"/>
    <cellStyle name="Comma [0] 2 5 5" xfId="255"/>
    <cellStyle name="Comma [0] 2 5 6" xfId="256"/>
    <cellStyle name="Comma [0] 2 6" xfId="257"/>
    <cellStyle name="Comma [0] 2 6 2" xfId="258"/>
    <cellStyle name="Comma [0] 2 6 3" xfId="259"/>
    <cellStyle name="Comma [0] 2 6 4" xfId="260"/>
    <cellStyle name="Comma [0] 2 6 5" xfId="261"/>
    <cellStyle name="Comma [0] 2 6 6" xfId="262"/>
    <cellStyle name="Comma 10 10" xfId="263"/>
    <cellStyle name="Comma 10 10 2" xfId="264"/>
    <cellStyle name="Comma 10 10 3" xfId="265"/>
    <cellStyle name="Comma 10 10 4" xfId="266"/>
    <cellStyle name="Comma 10 10 5" xfId="267"/>
    <cellStyle name="Comma 10 10 6" xfId="268"/>
    <cellStyle name="Comma 11 2 2 11" xfId="269"/>
    <cellStyle name="Comma 11 2 2 3" xfId="270"/>
    <cellStyle name="Comma 11 2 2 4" xfId="271"/>
    <cellStyle name="Comma 11 2 2 9 2 2 2 2" xfId="272"/>
    <cellStyle name="Comma 11 2 2 9 2 3 2" xfId="273"/>
    <cellStyle name="Comma 11 4 3" xfId="274"/>
    <cellStyle name="Comma 114" xfId="275"/>
    <cellStyle name="Comma 2" xfId="276"/>
    <cellStyle name="Comma 2 10" xfId="277"/>
    <cellStyle name="Comma 2 10 2" xfId="278"/>
    <cellStyle name="Comma 2 10 3" xfId="279"/>
    <cellStyle name="Comma 2 10 4" xfId="280"/>
    <cellStyle name="Comma 2 10 5" xfId="281"/>
    <cellStyle name="Comma 2 10 6" xfId="282"/>
    <cellStyle name="Comma 2 10 7" xfId="283"/>
    <cellStyle name="Comma 2 11" xfId="284"/>
    <cellStyle name="Comma 2 12" xfId="285"/>
    <cellStyle name="Comma 2 13" xfId="286"/>
    <cellStyle name="Comma 2 14" xfId="287"/>
    <cellStyle name="Comma 2 15" xfId="288"/>
    <cellStyle name="Comma 2 2" xfId="289"/>
    <cellStyle name="Comma 2 2 2" xfId="290"/>
    <cellStyle name="Comma 2 2 2 10" xfId="291"/>
    <cellStyle name="Comma 2 2 2 2" xfId="292"/>
    <cellStyle name="Comma 2 2 2 2 2" xfId="293"/>
    <cellStyle name="Comma 2 2 2 2 3" xfId="294"/>
    <cellStyle name="Comma 2 2 2 2 4" xfId="295"/>
    <cellStyle name="Comma 2 2 2 2 5" xfId="296"/>
    <cellStyle name="Comma 2 2 2 2 6" xfId="297"/>
    <cellStyle name="Comma 2 2 2 3" xfId="298"/>
    <cellStyle name="Comma 2 2 2 4" xfId="299"/>
    <cellStyle name="Comma 2 2 2 5" xfId="300"/>
    <cellStyle name="Comma 2 2 2 6" xfId="301"/>
    <cellStyle name="Comma 2 2 2 7" xfId="302"/>
    <cellStyle name="Comma 2 2 2_september16 final mis" xfId="303"/>
    <cellStyle name="Comma 2 2 3" xfId="304"/>
    <cellStyle name="Comma 2 2 4" xfId="305"/>
    <cellStyle name="Comma 2 2 5" xfId="306"/>
    <cellStyle name="Comma 2 2 6" xfId="307"/>
    <cellStyle name="Comma 2 2 7" xfId="308"/>
    <cellStyle name="Comma 2 2_All Discoms PP Cost for April-2017 (Revised)" xfId="309"/>
    <cellStyle name="Comma 2 3" xfId="310"/>
    <cellStyle name="Comma 2 3 2" xfId="311"/>
    <cellStyle name="Comma 2 3 3" xfId="312"/>
    <cellStyle name="Comma 2 3 4" xfId="313"/>
    <cellStyle name="Comma 2 3 5" xfId="314"/>
    <cellStyle name="Comma 2 3 6" xfId="315"/>
    <cellStyle name="Comma 2 4" xfId="316"/>
    <cellStyle name="Comma 2 4 2" xfId="317"/>
    <cellStyle name="Comma 2 4 3" xfId="318"/>
    <cellStyle name="Comma 2 4 4" xfId="319"/>
    <cellStyle name="Comma 2 4 5" xfId="320"/>
    <cellStyle name="Comma 2 4 6" xfId="321"/>
    <cellStyle name="Comma 2 5" xfId="322"/>
    <cellStyle name="Comma 2 6" xfId="323"/>
    <cellStyle name="Comma 2 7" xfId="324"/>
    <cellStyle name="Comma 2 8" xfId="325"/>
    <cellStyle name="Comma 2 9" xfId="326"/>
    <cellStyle name="Comma 2_actual_pp_cost_from__2005-06_to_2015-16" xfId="327"/>
    <cellStyle name="Comma 3" xfId="328"/>
    <cellStyle name="Comma 3 2" xfId="329"/>
    <cellStyle name="Comma 3 2 2" xfId="330"/>
    <cellStyle name="Comma 3 2 3" xfId="331"/>
    <cellStyle name="Comma 3 2 4" xfId="332"/>
    <cellStyle name="Comma 3 2 5" xfId="333"/>
    <cellStyle name="Comma 3 2 6" xfId="334"/>
    <cellStyle name="Comma 3 3" xfId="335"/>
    <cellStyle name="Comma 3 4" xfId="336"/>
    <cellStyle name="Comma 3 5" xfId="337"/>
    <cellStyle name="Comma 3 6" xfId="338"/>
    <cellStyle name="Comma 3 7" xfId="339"/>
    <cellStyle name="Comma 4" xfId="340"/>
    <cellStyle name="Comma 4 2" xfId="341"/>
    <cellStyle name="Comma 4 2 2" xfId="342"/>
    <cellStyle name="Comma 4 2 3" xfId="343"/>
    <cellStyle name="Comma 4 2 4" xfId="344"/>
    <cellStyle name="Comma 4 2 5" xfId="345"/>
    <cellStyle name="Comma 4 2 6" xfId="346"/>
    <cellStyle name="Comma 4 22" xfId="347"/>
    <cellStyle name="Comma 4 3" xfId="348"/>
    <cellStyle name="Comma 4 4" xfId="349"/>
    <cellStyle name="Comma 4 5" xfId="350"/>
    <cellStyle name="Comma 4 6" xfId="351"/>
    <cellStyle name="Comma 4 7" xfId="352"/>
    <cellStyle name="Comma 4_pl to kpmg as on 31.03.2017" xfId="353"/>
    <cellStyle name="Comma 42" xfId="354"/>
    <cellStyle name="Comma 42 2" xfId="355"/>
    <cellStyle name="Comma 43" xfId="356"/>
    <cellStyle name="Comma 5" xfId="357"/>
    <cellStyle name="Comma 5 19" xfId="358"/>
    <cellStyle name="Comma 5 2" xfId="359"/>
    <cellStyle name="Comma 5 3" xfId="360"/>
    <cellStyle name="Comma 5 4" xfId="361"/>
    <cellStyle name="Comma 5 5" xfId="362"/>
    <cellStyle name="Comma 5 6" xfId="363"/>
    <cellStyle name="Comma 5 7" xfId="364"/>
    <cellStyle name="Comma 5_Schedue K for Dec..1" xfId="365"/>
    <cellStyle name="Comma 50 2 4" xfId="366"/>
    <cellStyle name="Comma 57 2 2 2" xfId="367"/>
    <cellStyle name="Comma 58 3" xfId="368"/>
    <cellStyle name="Comma 58 3 2" xfId="369"/>
    <cellStyle name="Comma 58 3 3" xfId="370"/>
    <cellStyle name="Comma 58 3 4" xfId="371"/>
    <cellStyle name="Comma 58 3 5" xfId="372"/>
    <cellStyle name="Comma 58 3 6" xfId="373"/>
    <cellStyle name="Comma 6" xfId="374"/>
    <cellStyle name="Comma 6 2" xfId="375"/>
    <cellStyle name="Comma 6 2 2" xfId="376"/>
    <cellStyle name="Comma 6 2 3" xfId="377"/>
    <cellStyle name="Comma 6 2 4" xfId="378"/>
    <cellStyle name="Comma 6 2 5" xfId="379"/>
    <cellStyle name="Comma 6 2 6" xfId="380"/>
    <cellStyle name="Comma 6 3" xfId="381"/>
    <cellStyle name="Comma 6 4" xfId="382"/>
    <cellStyle name="Comma 6 5" xfId="383"/>
    <cellStyle name="Comma 6 6" xfId="384"/>
    <cellStyle name="Comma 6 7" xfId="385"/>
    <cellStyle name="Comma 6_september16 final mis" xfId="386"/>
    <cellStyle name="Comma 7" xfId="387"/>
    <cellStyle name="Comma 7 2" xfId="388"/>
    <cellStyle name="Comma 7 3" xfId="389"/>
    <cellStyle name="Comma 7 4" xfId="390"/>
    <cellStyle name="Comma 7 5" xfId="391"/>
    <cellStyle name="Comma 7 6" xfId="392"/>
    <cellStyle name="Comma 8" xfId="393"/>
    <cellStyle name="Comma 8 2" xfId="394"/>
    <cellStyle name="Comma 8 3" xfId="395"/>
    <cellStyle name="Comma 8 4" xfId="396"/>
    <cellStyle name="Comma 8 5" xfId="397"/>
    <cellStyle name="Comma 8 6" xfId="398"/>
    <cellStyle name="Comma 9" xfId="399"/>
    <cellStyle name="Comma 9 2" xfId="400"/>
    <cellStyle name="Comma 9 3" xfId="401"/>
    <cellStyle name="Comma 9 4" xfId="402"/>
    <cellStyle name="Comma 9 5" xfId="403"/>
    <cellStyle name="Comma 9 6" xfId="404"/>
    <cellStyle name="Comma 9 7" xfId="405"/>
    <cellStyle name="Copied" xfId="406"/>
    <cellStyle name="COST1" xfId="407"/>
    <cellStyle name="Currency 2" xfId="408"/>
    <cellStyle name="Currency 2 10" xfId="409"/>
    <cellStyle name="Currency 2 11" xfId="410"/>
    <cellStyle name="Currency 2 2" xfId="411"/>
    <cellStyle name="Currency 2 3" xfId="412"/>
    <cellStyle name="Currency 2 4" xfId="413"/>
    <cellStyle name="Currency 2 5" xfId="414"/>
    <cellStyle name="Currency 2 6" xfId="415"/>
    <cellStyle name="Currency 2 7" xfId="416"/>
    <cellStyle name="Currency 2 8" xfId="417"/>
    <cellStyle name="Currency 2 9" xfId="418"/>
    <cellStyle name="date" xfId="419"/>
    <cellStyle name="Entered" xfId="420"/>
    <cellStyle name="Euro" xfId="421"/>
    <cellStyle name="Euro 2" xfId="422"/>
    <cellStyle name="Euro 2 2" xfId="423"/>
    <cellStyle name="Euro 2 3" xfId="424"/>
    <cellStyle name="Euro 2 4" xfId="425"/>
    <cellStyle name="Euro 2 5" xfId="426"/>
    <cellStyle name="Euro 2 6" xfId="427"/>
    <cellStyle name="Euro 3" xfId="428"/>
    <cellStyle name="Euro 3 2" xfId="429"/>
    <cellStyle name="Euro 3 3" xfId="430"/>
    <cellStyle name="Euro 3 4" xfId="431"/>
    <cellStyle name="Euro 3 5" xfId="432"/>
    <cellStyle name="Euro 3 6" xfId="433"/>
    <cellStyle name="Euro 4" xfId="434"/>
    <cellStyle name="Euro 4 2" xfId="435"/>
    <cellStyle name="Euro 4 3" xfId="436"/>
    <cellStyle name="Euro 4 4" xfId="437"/>
    <cellStyle name="Euro 4 5" xfId="438"/>
    <cellStyle name="Euro 4 6" xfId="439"/>
    <cellStyle name="Euro 5" xfId="440"/>
    <cellStyle name="Euro 5 2" xfId="441"/>
    <cellStyle name="Euro 5 3" xfId="442"/>
    <cellStyle name="Euro 5 4" xfId="443"/>
    <cellStyle name="Euro 5 5" xfId="444"/>
    <cellStyle name="Euro 5 6" xfId="445"/>
    <cellStyle name="Euro 6" xfId="446"/>
    <cellStyle name="Euro 6 2" xfId="447"/>
    <cellStyle name="Euro 6 3" xfId="448"/>
    <cellStyle name="Euro 6 4" xfId="449"/>
    <cellStyle name="Euro 6 5" xfId="450"/>
    <cellStyle name="Euro 6 6" xfId="451"/>
    <cellStyle name="Excel Built-in Normal" xfId="452"/>
    <cellStyle name="Excel Built-in Normal 2" xfId="453"/>
    <cellStyle name="Excel Built-in Normal 3" xfId="454"/>
    <cellStyle name="Excel Built-in Normal 4" xfId="455"/>
    <cellStyle name="Excel Built-in Normal 5" xfId="456"/>
    <cellStyle name="Excel Built-in Normal 6" xfId="457"/>
    <cellStyle name="Excel Built-in Normal_MIS For FY 2016-17" xfId="458"/>
    <cellStyle name="Explanatory Text 2" xfId="459"/>
    <cellStyle name="Explanatory Text 2 2" xfId="460"/>
    <cellStyle name="Explanatory Text 2 3" xfId="461"/>
    <cellStyle name="Explanatory Text 2 4" xfId="462"/>
    <cellStyle name="Explanatory Text 3" xfId="463"/>
    <cellStyle name="Explanatory Text 4" xfId="464"/>
    <cellStyle name="Formula" xfId="465"/>
    <cellStyle name="Good 2" xfId="466"/>
    <cellStyle name="Good 2 2" xfId="467"/>
    <cellStyle name="Good 2 3" xfId="468"/>
    <cellStyle name="Good 2 4" xfId="469"/>
    <cellStyle name="Good 3" xfId="470"/>
    <cellStyle name="Good 4" xfId="471"/>
    <cellStyle name="Grey" xfId="472"/>
    <cellStyle name="Header1" xfId="473"/>
    <cellStyle name="Header2" xfId="474"/>
    <cellStyle name="Heading 1 2" xfId="475"/>
    <cellStyle name="Heading 1 2 2" xfId="476"/>
    <cellStyle name="Heading 1 2 3" xfId="477"/>
    <cellStyle name="Heading 1 2 4" xfId="478"/>
    <cellStyle name="Heading 1 3" xfId="479"/>
    <cellStyle name="Heading 1 4" xfId="480"/>
    <cellStyle name="Heading 2 2" xfId="481"/>
    <cellStyle name="Heading 2 2 2" xfId="482"/>
    <cellStyle name="Heading 2 2 3" xfId="483"/>
    <cellStyle name="Heading 2 2 4" xfId="484"/>
    <cellStyle name="Heading 2 3" xfId="485"/>
    <cellStyle name="Heading 2 4" xfId="486"/>
    <cellStyle name="Heading 3 2" xfId="487"/>
    <cellStyle name="Heading 3 2 2" xfId="488"/>
    <cellStyle name="Heading 3 2 3" xfId="489"/>
    <cellStyle name="Heading 3 2 4" xfId="490"/>
    <cellStyle name="Heading 3 3" xfId="491"/>
    <cellStyle name="Heading 3 4" xfId="492"/>
    <cellStyle name="Heading 4 2" xfId="493"/>
    <cellStyle name="Heading 4 2 2" xfId="494"/>
    <cellStyle name="Heading 4 2 3" xfId="495"/>
    <cellStyle name="Heading 4 2 4" xfId="496"/>
    <cellStyle name="Heading 4 3" xfId="497"/>
    <cellStyle name="Heading 4 4" xfId="498"/>
    <cellStyle name="Hyperlink" xfId="3" builtinId="8"/>
    <cellStyle name="Hyperlink 2" xfId="499"/>
    <cellStyle name="Hypertextový odkaz" xfId="500"/>
    <cellStyle name="Input [yellow]" xfId="501"/>
    <cellStyle name="Input 2" xfId="502"/>
    <cellStyle name="Input 2 2" xfId="503"/>
    <cellStyle name="Input 2 3" xfId="504"/>
    <cellStyle name="Input 2 4" xfId="505"/>
    <cellStyle name="Input 3" xfId="506"/>
    <cellStyle name="Input 4" xfId="507"/>
    <cellStyle name="Input 5" xfId="508"/>
    <cellStyle name="Input 6" xfId="509"/>
    <cellStyle name="Input 7" xfId="510"/>
    <cellStyle name="Input Cells" xfId="511"/>
    <cellStyle name="Linked Cell 2" xfId="512"/>
    <cellStyle name="Linked Cell 2 2" xfId="513"/>
    <cellStyle name="Linked Cell 2 3" xfId="514"/>
    <cellStyle name="Linked Cell 2 4" xfId="515"/>
    <cellStyle name="Linked Cell 3" xfId="516"/>
    <cellStyle name="Linked Cell 4" xfId="517"/>
    <cellStyle name="Linked Cells" xfId="518"/>
    <cellStyle name="Milliers [0]_!!!GO" xfId="519"/>
    <cellStyle name="Milliers_!!!GO" xfId="520"/>
    <cellStyle name="Monétaire [0]_!!!GO" xfId="521"/>
    <cellStyle name="Monétaire_!!!GO" xfId="522"/>
    <cellStyle name="Neutral 2" xfId="523"/>
    <cellStyle name="Neutral 2 2" xfId="524"/>
    <cellStyle name="Neutral 2 3" xfId="525"/>
    <cellStyle name="Neutral 2 4" xfId="526"/>
    <cellStyle name="Neutral 3" xfId="527"/>
    <cellStyle name="Neutral 4" xfId="528"/>
    <cellStyle name="no dec" xfId="529"/>
    <cellStyle name="Normal" xfId="0" builtinId="0"/>
    <cellStyle name="Normal - Style1" xfId="530"/>
    <cellStyle name="Normal - Style1 2" xfId="531"/>
    <cellStyle name="Normal - Style1 3" xfId="532"/>
    <cellStyle name="Normal - Style1 4" xfId="533"/>
    <cellStyle name="Normal - Style1 5" xfId="534"/>
    <cellStyle name="Normal - Style1 6" xfId="535"/>
    <cellStyle name="Normal 10" xfId="536"/>
    <cellStyle name="Normal 10 10" xfId="537"/>
    <cellStyle name="Normal 10 10 2 2" xfId="538"/>
    <cellStyle name="Normal 10 10_Schedue K for Dec..1" xfId="539"/>
    <cellStyle name="Normal 10 11" xfId="540"/>
    <cellStyle name="Normal 10 11 2" xfId="541"/>
    <cellStyle name="Normal 10 11 3" xfId="542"/>
    <cellStyle name="Normal 10 11 4" xfId="543"/>
    <cellStyle name="Normal 10 11 5" xfId="544"/>
    <cellStyle name="Normal 10 11 6" xfId="545"/>
    <cellStyle name="Normal 10 11 7" xfId="546"/>
    <cellStyle name="Normal 10 14" xfId="547"/>
    <cellStyle name="Normal 10 17 2 2 2 2 2" xfId="548"/>
    <cellStyle name="Normal 10 17 2 2 3 2" xfId="549"/>
    <cellStyle name="Normal 10 17 3 3" xfId="550"/>
    <cellStyle name="Normal 10 17 3 3 2" xfId="551"/>
    <cellStyle name="Normal 10 17 3 3 2 2" xfId="552"/>
    <cellStyle name="Normal 10 17 3 3 2_Schedue K for Dec..1" xfId="553"/>
    <cellStyle name="Normal 10 17 3 3_Schedue K for Dec..1" xfId="554"/>
    <cellStyle name="Normal 10 2" xfId="555"/>
    <cellStyle name="Normal 10 2 2" xfId="556"/>
    <cellStyle name="Normal 10 2 3" xfId="557"/>
    <cellStyle name="Normal 10 2 4" xfId="558"/>
    <cellStyle name="Normal 10 2 5" xfId="559"/>
    <cellStyle name="Normal 10 2 6" xfId="560"/>
    <cellStyle name="Normal 10 21" xfId="561"/>
    <cellStyle name="Normal 10 3" xfId="562"/>
    <cellStyle name="Normal 10 3 2" xfId="563"/>
    <cellStyle name="Normal 10 3 3" xfId="564"/>
    <cellStyle name="Normal 10 3 4" xfId="565"/>
    <cellStyle name="Normal 10 3 5" xfId="566"/>
    <cellStyle name="Normal 10 3 6" xfId="567"/>
    <cellStyle name="Normal 10 4" xfId="568"/>
    <cellStyle name="Normal 10 4 2" xfId="569"/>
    <cellStyle name="Normal 10 4 3" xfId="570"/>
    <cellStyle name="Normal 10 4 4" xfId="571"/>
    <cellStyle name="Normal 10 4 5" xfId="572"/>
    <cellStyle name="Normal 10 4 6" xfId="573"/>
    <cellStyle name="Normal 10 5" xfId="574"/>
    <cellStyle name="Normal 10 5 2" xfId="575"/>
    <cellStyle name="Normal 10 5 3" xfId="576"/>
    <cellStyle name="Normal 10 5 4" xfId="577"/>
    <cellStyle name="Normal 10 5 5" xfId="578"/>
    <cellStyle name="Normal 10 5 6" xfId="579"/>
    <cellStyle name="Normal 10 6" xfId="580"/>
    <cellStyle name="Normal 10 6 2" xfId="581"/>
    <cellStyle name="Normal 10 6 3" xfId="582"/>
    <cellStyle name="Normal 10 6 4" xfId="583"/>
    <cellStyle name="Normal 10 6 5" xfId="584"/>
    <cellStyle name="Normal 10 6 6" xfId="585"/>
    <cellStyle name="Normal 11" xfId="586"/>
    <cellStyle name="Normal 12" xfId="587"/>
    <cellStyle name="Normal 13" xfId="588"/>
    <cellStyle name="Normal 13 2" xfId="589"/>
    <cellStyle name="Normal 13 2 2" xfId="590"/>
    <cellStyle name="Normal 13 2 3" xfId="591"/>
    <cellStyle name="Normal 13 2 4" xfId="592"/>
    <cellStyle name="Normal 13 2 5" xfId="593"/>
    <cellStyle name="Normal 13 2 6" xfId="594"/>
    <cellStyle name="Normal 131" xfId="595"/>
    <cellStyle name="Normal 14" xfId="596"/>
    <cellStyle name="Normal 14 2" xfId="597"/>
    <cellStyle name="Normal 14 2 2" xfId="598"/>
    <cellStyle name="Normal 14 2 3" xfId="599"/>
    <cellStyle name="Normal 14 2 4" xfId="600"/>
    <cellStyle name="Normal 14 2 5" xfId="601"/>
    <cellStyle name="Normal 14 2 6" xfId="602"/>
    <cellStyle name="Normal 14 3" xfId="603"/>
    <cellStyle name="Normal 14 4" xfId="604"/>
    <cellStyle name="Normal 14 5" xfId="605"/>
    <cellStyle name="Normal 14 6" xfId="606"/>
    <cellStyle name="Normal 14 7" xfId="607"/>
    <cellStyle name="Normal 14 8" xfId="608"/>
    <cellStyle name="Normal 15" xfId="609"/>
    <cellStyle name="Normal 16" xfId="610"/>
    <cellStyle name="Normal 16 2" xfId="5"/>
    <cellStyle name="Normal 16 2 10" xfId="8"/>
    <cellStyle name="Normal 16 2 11" xfId="611"/>
    <cellStyle name="Normal 16 2 12" xfId="612"/>
    <cellStyle name="Normal 16 2 2" xfId="613"/>
    <cellStyle name="Normal 16 2 2 2" xfId="614"/>
    <cellStyle name="Normal 16 2 2 3" xfId="615"/>
    <cellStyle name="Normal 16 2 2 4" xfId="616"/>
    <cellStyle name="Normal 16 2 2 5" xfId="617"/>
    <cellStyle name="Normal 16 2 2 6" xfId="618"/>
    <cellStyle name="Normal 16 2 3" xfId="619"/>
    <cellStyle name="Normal 16 2 3 2" xfId="620"/>
    <cellStyle name="Normal 16 2 3 3" xfId="621"/>
    <cellStyle name="Normal 16 2 3 4" xfId="622"/>
    <cellStyle name="Normal 16 2 3 5" xfId="623"/>
    <cellStyle name="Normal 16 2 3 6" xfId="624"/>
    <cellStyle name="Normal 16 2 4" xfId="625"/>
    <cellStyle name="Normal 16 2 4 2" xfId="626"/>
    <cellStyle name="Normal 16 2 4 3" xfId="627"/>
    <cellStyle name="Normal 16 2 4 4" xfId="628"/>
    <cellStyle name="Normal 16 2 4 5" xfId="629"/>
    <cellStyle name="Normal 16 2 4 6" xfId="630"/>
    <cellStyle name="Normal 16 2 5" xfId="631"/>
    <cellStyle name="Normal 16 2 5 2" xfId="632"/>
    <cellStyle name="Normal 16 2 5 3" xfId="633"/>
    <cellStyle name="Normal 16 2 5 4" xfId="634"/>
    <cellStyle name="Normal 16 2 5 5" xfId="635"/>
    <cellStyle name="Normal 16 2 5 6" xfId="636"/>
    <cellStyle name="Normal 16 2 6" xfId="637"/>
    <cellStyle name="Normal 16 2 6 2" xfId="638"/>
    <cellStyle name="Normal 16 2 6 3" xfId="639"/>
    <cellStyle name="Normal 16 2 6 4" xfId="640"/>
    <cellStyle name="Normal 16 2 6 5" xfId="641"/>
    <cellStyle name="Normal 16 2 6 6" xfId="642"/>
    <cellStyle name="Normal 16 2 7" xfId="643"/>
    <cellStyle name="Normal 16 2 7 10" xfId="644"/>
    <cellStyle name="Normal 16 2 7 11" xfId="645"/>
    <cellStyle name="Normal 16 2 7 2" xfId="646"/>
    <cellStyle name="Normal 16 2 7 2 2" xfId="647"/>
    <cellStyle name="Normal 16 2 7 2 3" xfId="648"/>
    <cellStyle name="Normal 16 2 7 2 4" xfId="649"/>
    <cellStyle name="Normal 16 2 7 2 5" xfId="650"/>
    <cellStyle name="Normal 16 2 7 2 6" xfId="651"/>
    <cellStyle name="Normal 16 2 7 3" xfId="652"/>
    <cellStyle name="Normal 16 2 7 3 2" xfId="653"/>
    <cellStyle name="Normal 16 2 7 3 3" xfId="654"/>
    <cellStyle name="Normal 16 2 7 3 4" xfId="655"/>
    <cellStyle name="Normal 16 2 7 3 5" xfId="656"/>
    <cellStyle name="Normal 16 2 7 3 6" xfId="657"/>
    <cellStyle name="Normal 16 2 7 4" xfId="658"/>
    <cellStyle name="Normal 16 2 7 4 2" xfId="659"/>
    <cellStyle name="Normal 16 2 7 4 2 2" xfId="660"/>
    <cellStyle name="Normal 16 2 7 4 2 2 2" xfId="661"/>
    <cellStyle name="Normal 16 2 7 4 2 2 3" xfId="662"/>
    <cellStyle name="Normal 16 2 7 4 2 3" xfId="663"/>
    <cellStyle name="Normal 16 2 7 4 2 4" xfId="664"/>
    <cellStyle name="Normal 16 2 7 4 2 5" xfId="665"/>
    <cellStyle name="Normal 16 2 7 4 2 6" xfId="666"/>
    <cellStyle name="Normal 16 2 7 4 3" xfId="667"/>
    <cellStyle name="Normal 16 2 7 4 4" xfId="668"/>
    <cellStyle name="Normal 16 2 7 4 5" xfId="669"/>
    <cellStyle name="Normal 16 2 7 4 6" xfId="670"/>
    <cellStyle name="Normal 16 2 7 4 7" xfId="671"/>
    <cellStyle name="Normal 16 2 7 5" xfId="672"/>
    <cellStyle name="Normal 16 2 7 5 2" xfId="673"/>
    <cellStyle name="Normal 16 2 7 5 3" xfId="674"/>
    <cellStyle name="Normal 16 2 7 5 4" xfId="675"/>
    <cellStyle name="Normal 16 2 7 5 5" xfId="676"/>
    <cellStyle name="Normal 16 2 7 5 6" xfId="677"/>
    <cellStyle name="Normal 16 2 7 6" xfId="678"/>
    <cellStyle name="Normal 16 2 7 6 2" xfId="679"/>
    <cellStyle name="Normal 16 2 7 6 3" xfId="680"/>
    <cellStyle name="Normal 16 2 7 6 4" xfId="681"/>
    <cellStyle name="Normal 16 2 7 6 5" xfId="682"/>
    <cellStyle name="Normal 16 2 7 6 6" xfId="683"/>
    <cellStyle name="Normal 16 2 7 7" xfId="684"/>
    <cellStyle name="Normal 16 2 7 8" xfId="685"/>
    <cellStyle name="Normal 16 2 7 9" xfId="686"/>
    <cellStyle name="Normal 16 2 8" xfId="687"/>
    <cellStyle name="Normal 16 2 9" xfId="688"/>
    <cellStyle name="Normal 17" xfId="689"/>
    <cellStyle name="Normal 17 2" xfId="690"/>
    <cellStyle name="Normal 17 2 2" xfId="691"/>
    <cellStyle name="Normal 17 2 3" xfId="692"/>
    <cellStyle name="Normal 17 2 4" xfId="693"/>
    <cellStyle name="Normal 17 2 5" xfId="694"/>
    <cellStyle name="Normal 17 2 6" xfId="695"/>
    <cellStyle name="Normal 17 3" xfId="696"/>
    <cellStyle name="Normal 17 3 2" xfId="697"/>
    <cellStyle name="Normal 17 3 3" xfId="698"/>
    <cellStyle name="Normal 17 3 4" xfId="699"/>
    <cellStyle name="Normal 17 3 5" xfId="700"/>
    <cellStyle name="Normal 17 3 6" xfId="701"/>
    <cellStyle name="Normal 17 4" xfId="702"/>
    <cellStyle name="Normal 17 5" xfId="703"/>
    <cellStyle name="Normal 17 6" xfId="704"/>
    <cellStyle name="Normal 17 7" xfId="705"/>
    <cellStyle name="Normal 17 8" xfId="706"/>
    <cellStyle name="Normal 18" xfId="707"/>
    <cellStyle name="Normal 18 2" xfId="708"/>
    <cellStyle name="Normal 18 2 2" xfId="709"/>
    <cellStyle name="Normal 18 2 3" xfId="710"/>
    <cellStyle name="Normal 18 2 4" xfId="711"/>
    <cellStyle name="Normal 18 2 5" xfId="712"/>
    <cellStyle name="Normal 18 2 6" xfId="713"/>
    <cellStyle name="Normal 18 3" xfId="714"/>
    <cellStyle name="Normal 18 4" xfId="715"/>
    <cellStyle name="Normal 18 5" xfId="716"/>
    <cellStyle name="Normal 18 6" xfId="717"/>
    <cellStyle name="Normal 18 7" xfId="718"/>
    <cellStyle name="Normal 19" xfId="1234"/>
    <cellStyle name="Normal 19 2" xfId="1236"/>
    <cellStyle name="Normal 2" xfId="6"/>
    <cellStyle name="Normal 2 10" xfId="719"/>
    <cellStyle name="Normal 2 10 2" xfId="720"/>
    <cellStyle name="Normal 2 10 3" xfId="721"/>
    <cellStyle name="Normal 2 10 4" xfId="722"/>
    <cellStyle name="Normal 2 10 5" xfId="723"/>
    <cellStyle name="Normal 2 10 6" xfId="724"/>
    <cellStyle name="Normal 2 11" xfId="725"/>
    <cellStyle name="Normal 2 12" xfId="726"/>
    <cellStyle name="Normal 2 13" xfId="727"/>
    <cellStyle name="Normal 2 13 21 2 3 2" xfId="728"/>
    <cellStyle name="Normal 2 13 22 2" xfId="729"/>
    <cellStyle name="Normal 2 14" xfId="730"/>
    <cellStyle name="Normal 2 15" xfId="731"/>
    <cellStyle name="Normal 2 16" xfId="732"/>
    <cellStyle name="Normal 2 17" xfId="733"/>
    <cellStyle name="Normal 2 2" xfId="734"/>
    <cellStyle name="Normal 2 2 10" xfId="735"/>
    <cellStyle name="Normal 2 2 11" xfId="736"/>
    <cellStyle name="Normal 2 2 12" xfId="737"/>
    <cellStyle name="Normal 2 2 13" xfId="738"/>
    <cellStyle name="Normal 2 2 14" xfId="739"/>
    <cellStyle name="Normal 2 2 15" xfId="740"/>
    <cellStyle name="Normal 2 2 16" xfId="741"/>
    <cellStyle name="Normal 2 2 2" xfId="742"/>
    <cellStyle name="Normal 2 2 2 2" xfId="743"/>
    <cellStyle name="Normal 2 2 2 3" xfId="744"/>
    <cellStyle name="Normal 2 2 2 4" xfId="745"/>
    <cellStyle name="Normal 2 2 2 5" xfId="746"/>
    <cellStyle name="Normal 2 2 2 6" xfId="747"/>
    <cellStyle name="Normal 2 2 3" xfId="748"/>
    <cellStyle name="Normal 2 2 4" xfId="749"/>
    <cellStyle name="Normal 2 2 5" xfId="750"/>
    <cellStyle name="Normal 2 2 6" xfId="751"/>
    <cellStyle name="Normal 2 2 7" xfId="752"/>
    <cellStyle name="Normal 2 2 8" xfId="753"/>
    <cellStyle name="Normal 2 2 9" xfId="754"/>
    <cellStyle name="Normal 2 2_All Discoms PP Cost for April-2017 (Revised)" xfId="755"/>
    <cellStyle name="Normal 2 3" xfId="756"/>
    <cellStyle name="Normal 2 3 10" xfId="757"/>
    <cellStyle name="Normal 2 3 10 2" xfId="758"/>
    <cellStyle name="Normal 2 3 10 3" xfId="759"/>
    <cellStyle name="Normal 2 3 10 4" xfId="760"/>
    <cellStyle name="Normal 2 3 10 5" xfId="761"/>
    <cellStyle name="Normal 2 3 10 6" xfId="762"/>
    <cellStyle name="Normal 2 3 11" xfId="763"/>
    <cellStyle name="Normal 2 3 12" xfId="764"/>
    <cellStyle name="Normal 2 3 2" xfId="765"/>
    <cellStyle name="Normal 2 3 3" xfId="766"/>
    <cellStyle name="Normal 2 3 4" xfId="767"/>
    <cellStyle name="Normal 2 3 5" xfId="768"/>
    <cellStyle name="Normal 2 3 6" xfId="769"/>
    <cellStyle name="Normal 2 3 7" xfId="770"/>
    <cellStyle name="Normal 2 3 8" xfId="771"/>
    <cellStyle name="Normal 2 3 9" xfId="772"/>
    <cellStyle name="Normal 2 3_Hinduja (HNPCL) MIS 2015-16" xfId="773"/>
    <cellStyle name="Normal 2 4" xfId="774"/>
    <cellStyle name="Normal 2 4 10" xfId="775"/>
    <cellStyle name="Normal 2 4 11" xfId="776"/>
    <cellStyle name="Normal 2 4 2" xfId="777"/>
    <cellStyle name="Normal 2 4 3" xfId="778"/>
    <cellStyle name="Normal 2 4 4" xfId="779"/>
    <cellStyle name="Normal 2 4 5" xfId="780"/>
    <cellStyle name="Normal 2 4 6" xfId="781"/>
    <cellStyle name="Normal 2 4 7" xfId="782"/>
    <cellStyle name="Normal 2 4 8" xfId="783"/>
    <cellStyle name="Normal 2 4 9" xfId="784"/>
    <cellStyle name="Normal 2 5" xfId="785"/>
    <cellStyle name="Normal 2 5 10" xfId="786"/>
    <cellStyle name="Normal 2 5 11" xfId="787"/>
    <cellStyle name="Normal 2 5 2" xfId="788"/>
    <cellStyle name="Normal 2 5 2 2" xfId="789"/>
    <cellStyle name="Normal 2 5 2 3" xfId="790"/>
    <cellStyle name="Normal 2 5 2 4" xfId="791"/>
    <cellStyle name="Normal 2 5 2 5" xfId="792"/>
    <cellStyle name="Normal 2 5 2 6" xfId="793"/>
    <cellStyle name="Normal 2 5 3" xfId="794"/>
    <cellStyle name="Normal 2 5 4" xfId="795"/>
    <cellStyle name="Normal 2 5 5" xfId="796"/>
    <cellStyle name="Normal 2 5 6" xfId="797"/>
    <cellStyle name="Normal 2 5 7" xfId="798"/>
    <cellStyle name="Normal 2 5 8" xfId="799"/>
    <cellStyle name="Normal 2 5 9" xfId="800"/>
    <cellStyle name="Normal 2 6" xfId="801"/>
    <cellStyle name="Normal 2 6 2" xfId="802"/>
    <cellStyle name="Normal 2 6 3" xfId="803"/>
    <cellStyle name="Normal 2 6 4" xfId="804"/>
    <cellStyle name="Normal 2 6 5" xfId="805"/>
    <cellStyle name="Normal 2 6 6" xfId="806"/>
    <cellStyle name="Normal 2 7" xfId="807"/>
    <cellStyle name="Normal 2 8" xfId="808"/>
    <cellStyle name="Normal 2 9" xfId="809"/>
    <cellStyle name="Normal 2_01-2010 EX" xfId="810"/>
    <cellStyle name="Normal 24" xfId="811"/>
    <cellStyle name="Normal 3" xfId="7"/>
    <cellStyle name="Normal 3 10" xfId="812"/>
    <cellStyle name="Normal 3 11" xfId="813"/>
    <cellStyle name="Normal 3 12" xfId="814"/>
    <cellStyle name="Normal 3 13" xfId="815"/>
    <cellStyle name="Normal 3 14" xfId="816"/>
    <cellStyle name="Normal 3 15" xfId="1235"/>
    <cellStyle name="Normal 3 2" xfId="817"/>
    <cellStyle name="Normal 3 2 10" xfId="818"/>
    <cellStyle name="Normal 3 2 11" xfId="819"/>
    <cellStyle name="Normal 3 2 2" xfId="820"/>
    <cellStyle name="Normal 3 2 3" xfId="821"/>
    <cellStyle name="Normal 3 2 4" xfId="822"/>
    <cellStyle name="Normal 3 2 5" xfId="823"/>
    <cellStyle name="Normal 3 2 6" xfId="824"/>
    <cellStyle name="Normal 3 2 7" xfId="825"/>
    <cellStyle name="Normal 3 2 8" xfId="826"/>
    <cellStyle name="Normal 3 2 9" xfId="827"/>
    <cellStyle name="Normal 3 23" xfId="828"/>
    <cellStyle name="Normal 3 3" xfId="829"/>
    <cellStyle name="Normal 3 4" xfId="830"/>
    <cellStyle name="Normal 3 5" xfId="831"/>
    <cellStyle name="Normal 3 6" xfId="832"/>
    <cellStyle name="Normal 3 7" xfId="833"/>
    <cellStyle name="Normal 3 8" xfId="834"/>
    <cellStyle name="Normal 3 9" xfId="835"/>
    <cellStyle name="Normal 3_05. CMD with all SE-DEs meeting 09.11.2010" xfId="836"/>
    <cellStyle name="Normal 4" xfId="837"/>
    <cellStyle name="Normal 4 2" xfId="838"/>
    <cellStyle name="Normal 4 2 2" xfId="839"/>
    <cellStyle name="Normal 4 2 3" xfId="840"/>
    <cellStyle name="Normal 4 2 4" xfId="841"/>
    <cellStyle name="Normal 4 2 5" xfId="842"/>
    <cellStyle name="Normal 4 2 6" xfId="843"/>
    <cellStyle name="Normal 4 3" xfId="844"/>
    <cellStyle name="Normal 4 3 10" xfId="845"/>
    <cellStyle name="Normal 4 3 11" xfId="846"/>
    <cellStyle name="Normal 4 3 12" xfId="847"/>
    <cellStyle name="Normal 4 3 2" xfId="848"/>
    <cellStyle name="Normal 4 3 2 2" xfId="849"/>
    <cellStyle name="Normal 4 3 2 3" xfId="850"/>
    <cellStyle name="Normal 4 3 2 4" xfId="851"/>
    <cellStyle name="Normal 4 3 2 5" xfId="852"/>
    <cellStyle name="Normal 4 3 2 6" xfId="853"/>
    <cellStyle name="Normal 4 3 3" xfId="854"/>
    <cellStyle name="Normal 4 3 3 2" xfId="855"/>
    <cellStyle name="Normal 4 3 3 3" xfId="856"/>
    <cellStyle name="Normal 4 3 3 4" xfId="857"/>
    <cellStyle name="Normal 4 3 3 5" xfId="858"/>
    <cellStyle name="Normal 4 3 3 6" xfId="859"/>
    <cellStyle name="Normal 4 3 4" xfId="860"/>
    <cellStyle name="Normal 4 3 4 2" xfId="861"/>
    <cellStyle name="Normal 4 3 4 3" xfId="862"/>
    <cellStyle name="Normal 4 3 4 4" xfId="863"/>
    <cellStyle name="Normal 4 3 4 5" xfId="864"/>
    <cellStyle name="Normal 4 3 4 6" xfId="865"/>
    <cellStyle name="Normal 4 3 5" xfId="866"/>
    <cellStyle name="Normal 4 3 5 2" xfId="867"/>
    <cellStyle name="Normal 4 3 5 3" xfId="868"/>
    <cellStyle name="Normal 4 3 5 4" xfId="869"/>
    <cellStyle name="Normal 4 3 5 5" xfId="870"/>
    <cellStyle name="Normal 4 3 5 6" xfId="871"/>
    <cellStyle name="Normal 4 3 6" xfId="872"/>
    <cellStyle name="Normal 4 3 6 2" xfId="873"/>
    <cellStyle name="Normal 4 3 6 3" xfId="874"/>
    <cellStyle name="Normal 4 3 6 4" xfId="875"/>
    <cellStyle name="Normal 4 3 6 5" xfId="876"/>
    <cellStyle name="Normal 4 3 6 6" xfId="877"/>
    <cellStyle name="Normal 4 3 7" xfId="878"/>
    <cellStyle name="Normal 4 3 7 10" xfId="879"/>
    <cellStyle name="Normal 4 3 7 11" xfId="880"/>
    <cellStyle name="Normal 4 3 7 2" xfId="881"/>
    <cellStyle name="Normal 4 3 7 2 2" xfId="882"/>
    <cellStyle name="Normal 4 3 7 2 3" xfId="883"/>
    <cellStyle name="Normal 4 3 7 2 4" xfId="884"/>
    <cellStyle name="Normal 4 3 7 2 5" xfId="885"/>
    <cellStyle name="Normal 4 3 7 2 6" xfId="886"/>
    <cellStyle name="Normal 4 3 7 3" xfId="887"/>
    <cellStyle name="Normal 4 3 7 3 2" xfId="888"/>
    <cellStyle name="Normal 4 3 7 3 3" xfId="889"/>
    <cellStyle name="Normal 4 3 7 3 4" xfId="890"/>
    <cellStyle name="Normal 4 3 7 3 5" xfId="891"/>
    <cellStyle name="Normal 4 3 7 3 6" xfId="892"/>
    <cellStyle name="Normal 4 3 7 4" xfId="893"/>
    <cellStyle name="Normal 4 3 7 4 2" xfId="894"/>
    <cellStyle name="Normal 4 3 7 4 2 2" xfId="895"/>
    <cellStyle name="Normal 4 3 7 4 2 2 2" xfId="896"/>
    <cellStyle name="Normal 4 3 7 4 2 2 3" xfId="897"/>
    <cellStyle name="Normal 4 3 7 4 2 3" xfId="898"/>
    <cellStyle name="Normal 4 3 7 4 2 4" xfId="899"/>
    <cellStyle name="Normal 4 3 7 4 2 5" xfId="900"/>
    <cellStyle name="Normal 4 3 7 4 2 6" xfId="901"/>
    <cellStyle name="Normal 4 3 7 4 3" xfId="902"/>
    <cellStyle name="Normal 4 3 7 4 4" xfId="903"/>
    <cellStyle name="Normal 4 3 7 4 5" xfId="904"/>
    <cellStyle name="Normal 4 3 7 4 6" xfId="905"/>
    <cellStyle name="Normal 4 3 7 4 7" xfId="906"/>
    <cellStyle name="Normal 4 3 7 5" xfId="907"/>
    <cellStyle name="Normal 4 3 7 5 2" xfId="908"/>
    <cellStyle name="Normal 4 3 7 5 3" xfId="909"/>
    <cellStyle name="Normal 4 3 7 5 4" xfId="910"/>
    <cellStyle name="Normal 4 3 7 5 5" xfId="911"/>
    <cellStyle name="Normal 4 3 7 5 6" xfId="912"/>
    <cellStyle name="Normal 4 3 7 6" xfId="913"/>
    <cellStyle name="Normal 4 3 7 6 2" xfId="914"/>
    <cellStyle name="Normal 4 3 7 6 3" xfId="915"/>
    <cellStyle name="Normal 4 3 7 6 4" xfId="916"/>
    <cellStyle name="Normal 4 3 7 6 5" xfId="917"/>
    <cellStyle name="Normal 4 3 7 6 6" xfId="918"/>
    <cellStyle name="Normal 4 3 7 7" xfId="919"/>
    <cellStyle name="Normal 4 3 7 8" xfId="920"/>
    <cellStyle name="Normal 4 3 7 9" xfId="921"/>
    <cellStyle name="Normal 4 3 8" xfId="922"/>
    <cellStyle name="Normal 4 3 9" xfId="923"/>
    <cellStyle name="Normal 4 4" xfId="924"/>
    <cellStyle name="Normal 4 5" xfId="925"/>
    <cellStyle name="Normal 4 6" xfId="926"/>
    <cellStyle name="Normal 4 7" xfId="927"/>
    <cellStyle name="Normal 4 8" xfId="928"/>
    <cellStyle name="Normal 4_05. CMD with all SE-DEs meeting 09.11.2010" xfId="929"/>
    <cellStyle name="Normal 5" xfId="4"/>
    <cellStyle name="Normal 5 2" xfId="930"/>
    <cellStyle name="Normal 5 3" xfId="931"/>
    <cellStyle name="Normal 5 3 2" xfId="932"/>
    <cellStyle name="Normal 5 3 3" xfId="933"/>
    <cellStyle name="Normal 5 3 4" xfId="934"/>
    <cellStyle name="Normal 5 3 5" xfId="935"/>
    <cellStyle name="Normal 5 3 6" xfId="936"/>
    <cellStyle name="Normal 5 4" xfId="937"/>
    <cellStyle name="Normal 5 5" xfId="938"/>
    <cellStyle name="Normal 5 6" xfId="939"/>
    <cellStyle name="Normal 5 7" xfId="940"/>
    <cellStyle name="Normal 5 8" xfId="941"/>
    <cellStyle name="Normal 5_All Discoms PP Cost for April-2017 (Revised)" xfId="942"/>
    <cellStyle name="Normal 6" xfId="943"/>
    <cellStyle name="Normal 6 10" xfId="944"/>
    <cellStyle name="Normal 6 11" xfId="945"/>
    <cellStyle name="Normal 6 12" xfId="946"/>
    <cellStyle name="Normal 6 2" xfId="947"/>
    <cellStyle name="Normal 6 2 2" xfId="948"/>
    <cellStyle name="Normal 6 2 3" xfId="949"/>
    <cellStyle name="Normal 6 2 4" xfId="950"/>
    <cellStyle name="Normal 6 2 5" xfId="951"/>
    <cellStyle name="Normal 6 2 6" xfId="952"/>
    <cellStyle name="Normal 6 3" xfId="953"/>
    <cellStyle name="Normal 6 4" xfId="954"/>
    <cellStyle name="Normal 6 5" xfId="955"/>
    <cellStyle name="Normal 6 6" xfId="956"/>
    <cellStyle name="Normal 6 7" xfId="957"/>
    <cellStyle name="Normal 6 8" xfId="958"/>
    <cellStyle name="Normal 6 9" xfId="959"/>
    <cellStyle name="Normal 6_10. Category-wise Arrears 09-11" xfId="960"/>
    <cellStyle name="Normal 68 2 4" xfId="961"/>
    <cellStyle name="Normal 7" xfId="962"/>
    <cellStyle name="Normal 7 10" xfId="963"/>
    <cellStyle name="Normal 7 11" xfId="964"/>
    <cellStyle name="Normal 7 12" xfId="965"/>
    <cellStyle name="Normal 7 2" xfId="966"/>
    <cellStyle name="Normal 7 2 2" xfId="967"/>
    <cellStyle name="Normal 7 2 3" xfId="968"/>
    <cellStyle name="Normal 7 2 4" xfId="969"/>
    <cellStyle name="Normal 7 2 5" xfId="970"/>
    <cellStyle name="Normal 7 2 6" xfId="971"/>
    <cellStyle name="Normal 7 3" xfId="972"/>
    <cellStyle name="Normal 7 4" xfId="973"/>
    <cellStyle name="Normal 7 5" xfId="974"/>
    <cellStyle name="Normal 7 6" xfId="975"/>
    <cellStyle name="Normal 7 7" xfId="976"/>
    <cellStyle name="Normal 7 8" xfId="977"/>
    <cellStyle name="Normal 7 9" xfId="978"/>
    <cellStyle name="Normal 7_september16 final mis" xfId="979"/>
    <cellStyle name="Normal 73 2 2 2" xfId="980"/>
    <cellStyle name="Normal 74 4" xfId="981"/>
    <cellStyle name="Normal 76" xfId="982"/>
    <cellStyle name="Normal 76 3" xfId="983"/>
    <cellStyle name="Normal 76 3 2" xfId="984"/>
    <cellStyle name="Normal 76 3 3" xfId="985"/>
    <cellStyle name="Normal 76 3 4" xfId="986"/>
    <cellStyle name="Normal 76 3 5" xfId="987"/>
    <cellStyle name="Normal 76 3 6" xfId="988"/>
    <cellStyle name="Normal 8" xfId="989"/>
    <cellStyle name="Normal 8 2" xfId="990"/>
    <cellStyle name="Normal 8 2 2" xfId="991"/>
    <cellStyle name="Normal 8 2 2 2" xfId="992"/>
    <cellStyle name="Normal 8 2 2 3" xfId="993"/>
    <cellStyle name="Normal 8 2 2 4" xfId="994"/>
    <cellStyle name="Normal 8 2 2 5" xfId="995"/>
    <cellStyle name="Normal 8 2 2 6" xfId="996"/>
    <cellStyle name="Normal 8 2 3" xfId="997"/>
    <cellStyle name="Normal 8 2 3 2" xfId="998"/>
    <cellStyle name="Normal 8 2 3 3" xfId="999"/>
    <cellStyle name="Normal 8 2 3 4" xfId="1000"/>
    <cellStyle name="Normal 8 2 3 5" xfId="1001"/>
    <cellStyle name="Normal 8 2 3 6" xfId="1002"/>
    <cellStyle name="Normal 8 2 4" xfId="1003"/>
    <cellStyle name="Normal 8 2 4 2" xfId="1004"/>
    <cellStyle name="Normal 8 2 4 3" xfId="1005"/>
    <cellStyle name="Normal 8 2 4 4" xfId="1006"/>
    <cellStyle name="Normal 8 2 4 5" xfId="1007"/>
    <cellStyle name="Normal 8 2 4 6" xfId="1008"/>
    <cellStyle name="Normal 8 2 5" xfId="1009"/>
    <cellStyle name="Normal 8 2 5 2" xfId="1010"/>
    <cellStyle name="Normal 8 2 5 3" xfId="1011"/>
    <cellStyle name="Normal 8 2 5 4" xfId="1012"/>
    <cellStyle name="Normal 8 2 5 5" xfId="1013"/>
    <cellStyle name="Normal 8 2 5 6" xfId="1014"/>
    <cellStyle name="Normal 8 2 6" xfId="1015"/>
    <cellStyle name="Normal 8 2 6 2" xfId="1016"/>
    <cellStyle name="Normal 8 2 6 3" xfId="1017"/>
    <cellStyle name="Normal 8 2 6 4" xfId="1018"/>
    <cellStyle name="Normal 8 2 6 5" xfId="1019"/>
    <cellStyle name="Normal 8 2 6 6" xfId="1020"/>
    <cellStyle name="Normal 8 3" xfId="1021"/>
    <cellStyle name="Normal 8 4" xfId="1022"/>
    <cellStyle name="Normal 8 4 3 2" xfId="1023"/>
    <cellStyle name="Normal 8 5" xfId="1024"/>
    <cellStyle name="Normal 8 6" xfId="1025"/>
    <cellStyle name="Normal 8_Hinduja (HNPCL) MIS 2015-16" xfId="1026"/>
    <cellStyle name="Normal 82 2" xfId="1027"/>
    <cellStyle name="Normal 82 2 2" xfId="1028"/>
    <cellStyle name="Normal 82 2_Schedue K for Dec..1" xfId="1029"/>
    <cellStyle name="Normal 9" xfId="1030"/>
    <cellStyle name="Normal 9 2" xfId="1031"/>
    <cellStyle name="Normal 9 2 2" xfId="1032"/>
    <cellStyle name="Normal 9 2 3" xfId="1033"/>
    <cellStyle name="Normal 9 2 4" xfId="1034"/>
    <cellStyle name="Normal 9 2 5" xfId="1035"/>
    <cellStyle name="Normal 9 2 6" xfId="1036"/>
    <cellStyle name="Normal 9 3" xfId="1037"/>
    <cellStyle name="Normal 9 3 2" xfId="1038"/>
    <cellStyle name="Normal 9 3 3" xfId="1039"/>
    <cellStyle name="Normal 9 3 4" xfId="1040"/>
    <cellStyle name="Normal 9 3 5" xfId="1041"/>
    <cellStyle name="Normal 9 3 6" xfId="1042"/>
    <cellStyle name="Normal 9 4" xfId="1043"/>
    <cellStyle name="Normal 9 4 2" xfId="1044"/>
    <cellStyle name="Normal 9 4 3" xfId="1045"/>
    <cellStyle name="Normal 9 4 4" xfId="1046"/>
    <cellStyle name="Normal 9 4 5" xfId="1047"/>
    <cellStyle name="Normal 9 4 6" xfId="1048"/>
    <cellStyle name="Normal 9 5" xfId="1049"/>
    <cellStyle name="Normal 9 5 2" xfId="1050"/>
    <cellStyle name="Normal 9 5 3" xfId="1051"/>
    <cellStyle name="Normal 9 5 4" xfId="1052"/>
    <cellStyle name="Normal 9 5 5" xfId="1053"/>
    <cellStyle name="Normal 9 5 6" xfId="1054"/>
    <cellStyle name="Normal 9 6" xfId="1055"/>
    <cellStyle name="Normal 9 6 2" xfId="1056"/>
    <cellStyle name="Normal 9 6 3" xfId="1057"/>
    <cellStyle name="Normal 9 6 4" xfId="1058"/>
    <cellStyle name="Normal 9 6 5" xfId="1059"/>
    <cellStyle name="Normal 9 6 6" xfId="1060"/>
    <cellStyle name="Normal 9_Schedue K for Dec..1" xfId="1061"/>
    <cellStyle name="Normal_AMR Master Sep2016" xfId="1"/>
    <cellStyle name="Note 2" xfId="1062"/>
    <cellStyle name="Note 2 2" xfId="1063"/>
    <cellStyle name="Note 2 3" xfId="1064"/>
    <cellStyle name="Note 2 4" xfId="1065"/>
    <cellStyle name="Note 2 4 2" xfId="1066"/>
    <cellStyle name="Note 2 4 3" xfId="1067"/>
    <cellStyle name="Note 2 4 4" xfId="1068"/>
    <cellStyle name="Note 2 4 5" xfId="1069"/>
    <cellStyle name="Note 2 4 6" xfId="1070"/>
    <cellStyle name="Note 2 5" xfId="1071"/>
    <cellStyle name="Note 2 6" xfId="1072"/>
    <cellStyle name="Note 2 7" xfId="1073"/>
    <cellStyle name="Note 2 8" xfId="1074"/>
    <cellStyle name="Note 2 9" xfId="1075"/>
    <cellStyle name="Note 3" xfId="1076"/>
    <cellStyle name="Note 4" xfId="1077"/>
    <cellStyle name="Note 5" xfId="1078"/>
    <cellStyle name="Œ…‹æØ‚è [0.00]_Region Orders (2)" xfId="1079"/>
    <cellStyle name="Œ…‹æØ‚è_Region Orders (2)" xfId="1080"/>
    <cellStyle name="Output 2" xfId="1081"/>
    <cellStyle name="Output 2 2" xfId="1082"/>
    <cellStyle name="Output 2 3" xfId="1083"/>
    <cellStyle name="Output 2 4" xfId="1084"/>
    <cellStyle name="Output 3" xfId="1085"/>
    <cellStyle name="Output 4" xfId="1086"/>
    <cellStyle name="per.style" xfId="1087"/>
    <cellStyle name="Percent" xfId="2" builtinId="5"/>
    <cellStyle name="Percent [2]" xfId="1088"/>
    <cellStyle name="Percent [2] 2" xfId="1089"/>
    <cellStyle name="Percent [2] 3" xfId="1090"/>
    <cellStyle name="Percent [2] 4" xfId="1091"/>
    <cellStyle name="Percent [2] 5" xfId="1092"/>
    <cellStyle name="Percent [2] 6" xfId="1093"/>
    <cellStyle name="Percent 19" xfId="1094"/>
    <cellStyle name="Percent 2" xfId="1095"/>
    <cellStyle name="Percent 2 10 4" xfId="1096"/>
    <cellStyle name="Percent 2 10 7" xfId="1097"/>
    <cellStyle name="Percent 2 2" xfId="1098"/>
    <cellStyle name="Percent 2 2 2" xfId="1099"/>
    <cellStyle name="Percent 2 2 2 2" xfId="1100"/>
    <cellStyle name="Percent 2 2 2 3" xfId="1101"/>
    <cellStyle name="Percent 2 2 2 4" xfId="1102"/>
    <cellStyle name="Percent 2 2 2 5" xfId="1103"/>
    <cellStyle name="Percent 2 2 2 6" xfId="1104"/>
    <cellStyle name="Percent 2 2 3" xfId="1105"/>
    <cellStyle name="Percent 2 2 4" xfId="1106"/>
    <cellStyle name="Percent 2 2 5" xfId="1107"/>
    <cellStyle name="Percent 2 2 6" xfId="1108"/>
    <cellStyle name="Percent 2 2 7" xfId="1109"/>
    <cellStyle name="Percent 2 3" xfId="1110"/>
    <cellStyle name="Percent 2 3 2" xfId="1111"/>
    <cellStyle name="Percent 2 3 3" xfId="1112"/>
    <cellStyle name="Percent 2 3 4" xfId="1113"/>
    <cellStyle name="Percent 2 3 5" xfId="1114"/>
    <cellStyle name="Percent 2 3 6" xfId="1115"/>
    <cellStyle name="Percent 2 4" xfId="1116"/>
    <cellStyle name="Percent 2 5" xfId="1117"/>
    <cellStyle name="Percent 2 6" xfId="1118"/>
    <cellStyle name="Percent 2 7" xfId="1119"/>
    <cellStyle name="Percent 2 8" xfId="1120"/>
    <cellStyle name="Percent 2_pl to kpmg as on 31.03.2017" xfId="1121"/>
    <cellStyle name="Percent 20 2 4" xfId="1122"/>
    <cellStyle name="Percent 3" xfId="1123"/>
    <cellStyle name="Percent 3 2" xfId="1124"/>
    <cellStyle name="Percent 3 3" xfId="1125"/>
    <cellStyle name="Percent 3 4" xfId="1126"/>
    <cellStyle name="Percent 3 5" xfId="1127"/>
    <cellStyle name="Percent 3 6" xfId="1128"/>
    <cellStyle name="Percent 3 7" xfId="1129"/>
    <cellStyle name="Percent 4" xfId="1130"/>
    <cellStyle name="Percent 4 2" xfId="1131"/>
    <cellStyle name="Percent 4 3" xfId="1132"/>
    <cellStyle name="Percent 4 4" xfId="1133"/>
    <cellStyle name="Percent 4 5" xfId="1134"/>
    <cellStyle name="Percent 4 6" xfId="1135"/>
    <cellStyle name="Percent 5" xfId="1136"/>
    <cellStyle name="Percent 5 2" xfId="1137"/>
    <cellStyle name="Percent 5 2 2" xfId="1138"/>
    <cellStyle name="Percent 5 2 3" xfId="1139"/>
    <cellStyle name="Percent 5 2 4" xfId="1140"/>
    <cellStyle name="Percent 5 2 5" xfId="1141"/>
    <cellStyle name="Percent 5 2 6" xfId="1142"/>
    <cellStyle name="Percent 5 3" xfId="1143"/>
    <cellStyle name="Percent 5 4" xfId="1144"/>
    <cellStyle name="Percent 5 5" xfId="1145"/>
    <cellStyle name="Percent 5 6" xfId="1146"/>
    <cellStyle name="Percent 5 7" xfId="1147"/>
    <cellStyle name="Percent 5_september16 final mis" xfId="1148"/>
    <cellStyle name="Percent 6" xfId="1149"/>
    <cellStyle name="Percent 6 2" xfId="1150"/>
    <cellStyle name="Percent 6 3" xfId="1151"/>
    <cellStyle name="Percent 6 4" xfId="1152"/>
    <cellStyle name="Percent 6 5" xfId="1153"/>
    <cellStyle name="Percent 6 6" xfId="1154"/>
    <cellStyle name="Percent 7" xfId="1155"/>
    <cellStyle name="Percent 7 2" xfId="1156"/>
    <cellStyle name="Percent 7 3" xfId="1157"/>
    <cellStyle name="Percent 7 4" xfId="1158"/>
    <cellStyle name="Percent 7 5" xfId="1159"/>
    <cellStyle name="Percent 7 6" xfId="1160"/>
    <cellStyle name="Percent 8" xfId="1161"/>
    <cellStyle name="Percent 8 2" xfId="1162"/>
    <cellStyle name="Percent 8 3" xfId="1163"/>
    <cellStyle name="Percent 8 4" xfId="1164"/>
    <cellStyle name="Percent 8 5" xfId="1165"/>
    <cellStyle name="Percent 8 6" xfId="1166"/>
    <cellStyle name="Pivot Table Category" xfId="1167"/>
    <cellStyle name="Pivot Table Category 2" xfId="1168"/>
    <cellStyle name="Pivot Table Category 3" xfId="1169"/>
    <cellStyle name="Pivot Table Category 4" xfId="1170"/>
    <cellStyle name="Pivot Table Category 5" xfId="1171"/>
    <cellStyle name="Pivot Table Category 6" xfId="1172"/>
    <cellStyle name="Pivot Table Corner" xfId="1173"/>
    <cellStyle name="Pivot Table Corner 2" xfId="1174"/>
    <cellStyle name="Pivot Table Corner 3" xfId="1175"/>
    <cellStyle name="Pivot Table Corner 4" xfId="1176"/>
    <cellStyle name="Pivot Table Corner 5" xfId="1177"/>
    <cellStyle name="Pivot Table Corner 6" xfId="1178"/>
    <cellStyle name="Pivot Table Field" xfId="1179"/>
    <cellStyle name="Pivot Table Field 2" xfId="1180"/>
    <cellStyle name="Pivot Table Field 3" xfId="1181"/>
    <cellStyle name="Pivot Table Field 4" xfId="1182"/>
    <cellStyle name="Pivot Table Field 5" xfId="1183"/>
    <cellStyle name="Pivot Table Field 6" xfId="1184"/>
    <cellStyle name="Pivot Table Result" xfId="1185"/>
    <cellStyle name="Pivot Table Result 2" xfId="1186"/>
    <cellStyle name="Pivot Table Result 3" xfId="1187"/>
    <cellStyle name="Pivot Table Result 4" xfId="1188"/>
    <cellStyle name="Pivot Table Result 5" xfId="1189"/>
    <cellStyle name="Pivot Table Result 6" xfId="1190"/>
    <cellStyle name="Pivot Table Title" xfId="1191"/>
    <cellStyle name="Pivot Table Title 2" xfId="1192"/>
    <cellStyle name="Pivot Table Title 3" xfId="1193"/>
    <cellStyle name="Pivot Table Title 4" xfId="1194"/>
    <cellStyle name="Pivot Table Title 5" xfId="1195"/>
    <cellStyle name="Pivot Table Title 6" xfId="1196"/>
    <cellStyle name="Pivot Table Value" xfId="1197"/>
    <cellStyle name="Pivot Table Value 2" xfId="1198"/>
    <cellStyle name="Pivot Table Value 3" xfId="1199"/>
    <cellStyle name="Pivot Table Value 4" xfId="1200"/>
    <cellStyle name="Pivot Table Value 5" xfId="1201"/>
    <cellStyle name="Pivot Table Value 6" xfId="1202"/>
    <cellStyle name="Popis" xfId="1203"/>
    <cellStyle name="pricing" xfId="1204"/>
    <cellStyle name="PSChar" xfId="1205"/>
    <cellStyle name="RevList" xfId="1206"/>
    <cellStyle name="RevList 2" xfId="1207"/>
    <cellStyle name="RevList 3" xfId="1208"/>
    <cellStyle name="RevList 4" xfId="1209"/>
    <cellStyle name="RevList 5" xfId="1210"/>
    <cellStyle name="RevList 6" xfId="1211"/>
    <cellStyle name="Sledovaný hypertextový odkaz" xfId="1212"/>
    <cellStyle name="Standard_BS14" xfId="1213"/>
    <cellStyle name="Style 1" xfId="1214"/>
    <cellStyle name="Subtotal" xfId="1215"/>
    <cellStyle name="Title 2" xfId="1216"/>
    <cellStyle name="Title 2 2" xfId="1217"/>
    <cellStyle name="Title 2 3" xfId="1218"/>
    <cellStyle name="Title 2 4" xfId="1219"/>
    <cellStyle name="Title 3" xfId="1220"/>
    <cellStyle name="Title 4" xfId="1221"/>
    <cellStyle name="Total 2" xfId="1222"/>
    <cellStyle name="Total 2 2" xfId="1223"/>
    <cellStyle name="Total 2 3" xfId="1224"/>
    <cellStyle name="Total 2 4" xfId="1225"/>
    <cellStyle name="Total 3" xfId="1226"/>
    <cellStyle name="Total 4" xfId="1227"/>
    <cellStyle name="Warning Text 2" xfId="1228"/>
    <cellStyle name="Warning Text 2 2" xfId="1229"/>
    <cellStyle name="Warning Text 2 3" xfId="1230"/>
    <cellStyle name="Warning Text 2 4" xfId="1231"/>
    <cellStyle name="Warning Text 3" xfId="1232"/>
    <cellStyle name="Warning Text 4" xfId="123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externalLink" Target="externalLinks/externalLink37.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63" Type="http://schemas.openxmlformats.org/officeDocument/2006/relationships/externalLink" Target="externalLinks/externalLink53.xml"/><Relationship Id="rId68"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9" Type="http://schemas.openxmlformats.org/officeDocument/2006/relationships/externalLink" Target="externalLinks/externalLink19.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53" Type="http://schemas.openxmlformats.org/officeDocument/2006/relationships/externalLink" Target="externalLinks/externalLink43.xml"/><Relationship Id="rId58" Type="http://schemas.openxmlformats.org/officeDocument/2006/relationships/externalLink" Target="externalLinks/externalLink48.xml"/><Relationship Id="rId66" Type="http://schemas.openxmlformats.org/officeDocument/2006/relationships/externalLink" Target="externalLinks/externalLink56.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externalLink" Target="externalLinks/externalLink39.xml"/><Relationship Id="rId57" Type="http://schemas.openxmlformats.org/officeDocument/2006/relationships/externalLink" Target="externalLinks/externalLink47.xml"/><Relationship Id="rId61" Type="http://schemas.openxmlformats.org/officeDocument/2006/relationships/externalLink" Target="externalLinks/externalLink5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52" Type="http://schemas.openxmlformats.org/officeDocument/2006/relationships/externalLink" Target="externalLinks/externalLink42.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7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externalLink" Target="externalLinks/externalLink38.xml"/><Relationship Id="rId56" Type="http://schemas.openxmlformats.org/officeDocument/2006/relationships/externalLink" Target="externalLinks/externalLink46.xml"/><Relationship Id="rId64" Type="http://schemas.openxmlformats.org/officeDocument/2006/relationships/externalLink" Target="externalLinks/externalLink54.xml"/><Relationship Id="rId69"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externalLink" Target="externalLinks/externalLink36.xml"/><Relationship Id="rId59" Type="http://schemas.openxmlformats.org/officeDocument/2006/relationships/externalLink" Target="externalLinks/externalLink49.xml"/><Relationship Id="rId67" Type="http://schemas.openxmlformats.org/officeDocument/2006/relationships/externalLink" Target="externalLinks/externalLink57.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54" Type="http://schemas.openxmlformats.org/officeDocument/2006/relationships/externalLink" Target="externalLinks/externalLink44.xml"/><Relationship Id="rId62" Type="http://schemas.openxmlformats.org/officeDocument/2006/relationships/externalLink" Target="externalLinks/externalLink52.xml"/><Relationship Id="rId7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17se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C\RK\BUDGETS-BOARD\budgets%20july%2020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C\Documents%20and%20Settings\Administrator\Desktop\RK\BUDGETS-BOARD\budgets%20july%20200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H\Documents%20and%20Settings\Admin\Local%20Settings\Temporary%20Internet%20Files\OLK3F\Bee%20Huay\Consolidated%20Account\Year%202004\GPS%20Conso%20-%20Mar%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kumar\agend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0.10.202\corporateoffice\SAO's%20MEETING\work%20order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H:\H\RK\BUDGETS-BOARD\budgets%20july%2020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C\WINDOWS\TEMP\Balance%20Sheet%202001-02(Final)-PMV.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12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C\DOCUME~1\ADMINI~1\LOCALS~1\Temp\DOCUME~1\accounts\LOCALS~1\Temp\notes6030C8\WINDOWS\TEMP\ASS_PP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Budget\O&amp;M%20Budg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C\Bee%20Huay\Consolidated%20Account\Year%202004\GPS%20Conso%20-%20Mar%200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Server\users%20data\BACKUP\C%20drive%20auidit01%20HECL\DHS2003\Financials\BS%20vijay%202003%20final%20120703%20old.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Graph2"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doc\Mthly%20Clg\F_Assets\F_Assets%202002\PHSB%20FA\PHSBFA03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d_distr\SHARE\Licensee%20Formats%20Revenu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10.50.0.253\Commom\datta\Budgets\DOCUME~1\ghosh.tk\LOCALS~1\Temp\Rar$DI01.250\Cost%20Estimate%20OLD.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C\Documents%20and%20Settings\Arun\Local%20Settings\Temporary%20Internet%20Files\Content.IE5\SNK58JAF\FUNNEL_FEB'03.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C\Documents%20and%20Settings\Amit%20Mohan\Local%20Settings\Temporary%20Internet%20Files\OLK1D4\Copy%20of%20GL_SL-ACCOUNT%20CODE%20MATRIX%20(9-JAN-2008)%20-%20TE%20BE%20SEN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prasanth\Laxmi\AOP\2002%20-%202003\GEC\GPOLbudgetf2002wrkn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2026.11.0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ahul\audits\AUDITS\Tax%20audit\anx3cd01-02%20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RK\BUDGETS-BOARD\budgets%20july%20200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Uma\e$\Documents%20and%20Settings\poornakala\Local%20Settings\Temporary%20Internet%20Files\Content.IE5\Q9ABCDEX\Mid%20term%20review%20PACR%20MALLAD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Balance%20Sheet%20-%2030.6.20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C\DOCUME~1\vineet.PWC\LOCALS~1\Temp\d.Notes.Data\Balance%20Sheet%202001-02(Final)-PMV.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10.8.116.206\Scan\Back%20Up%20Reports\Back%20Up%202007-08\Generation%20Report%202007-08\DGR%20MAR%2020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X\Documents%20and%20Settings\anu.gaur\Desktop\Arrear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Regine\f_assets%20200\GSIP%20FA\GSIPFA0303.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10.50.52.179\Monthly%20Report\Monthly%20Report%20Databank\Copy%20of%20MOnthly%20Report%20Rev%20Nov%2007(For%2007-0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50.52.179\Users\apspdcl\Downloads\FORM%20VII.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onthly%20Report\Monthly%20Report%20Databank\Copy%20of%20MOnthly%20Report%20Rev%20Nov%2007(For%2007-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WINDOWS\Temporary%20Internet%20Files\OLK1232\PAT%202004-2006%20CALENDAR%20YEA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Bee%20Huay\Consolidated%20Account\Year%202004\GPS%20Conso%20-%20Mar%2004.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TENDER%20TEMPLATE\STDS\GN-ST-06(2)(Design%20Sheet-Ruled).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pplications\Microsoft%20Office%202011\Office\Startup\Excel\DLF\DLF%20Infocity%20Chandigarh\Balance%20sheet-%20info%20city%20CHD%2031.12.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Z\Users\umasankaralluri\Desktop\LITL%20Financilas-Q3(Dec'09)%202009-10%20ver1.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Mdplrpt\Alldata\M1\ADMIN\RAMESHADMIN\SALARY%20M1,M3&amp;M4\F2W-Rs-v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Tcw\budget\Plan2004\Package%20to%20Genting%20DB\capitalisation-OCT-MAR-boar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C\Assignments\Active\EPL%201500%20MW\Model%20&amp;%20IM\Model\EPL%201500%201%20Mar%20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B\Amit_Data\sANKA%20DATA\Proposed%20Sep-07\POCM-chennai-hyd-Final-30.07.20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H:\C\RK\Operating%20Budget\budget-2000_rev_n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H:\H\2011-12\Lanco\1st%20Quarter\Lanco%20Power%20Limited-Q1\EDC\LPL-SS\Financials%2031.03.2010\Final%20BS,%20Notes%20to%20accounts\RK\BUDGETS-BOARD\budgets%20july%20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C\Documents%20and%20Settings\gel309\Desktop\DOCUME~1\RAMESH~1\LOCALS~1\Temp\notesE1EF34\IDF%20Business%20Models\GEL%20-%20Business%20Model\GEL%20-%202811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0.10.202\corporateoffice\SAO%20REVENUE\SAOs%20Meeting%2027.06.2009\Workings\July-08\kok5%2031.07.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Adserver\litlfinance\WINDOWS\TEMP\bud-act-FEB-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C\Documents%20and%20Settings\sandeep.gupta\Local%20Settings\Temporary%20Internet%20Files\OLK180\MIS_VIPL\MARCH_MIS_VIPL_Final.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H:\C\Documents%20and%20Settings\gel309\Desktop\Projects\equity%20investors\sski\models\June%2024\consolidated%20models\TBP%20-%20June%202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H\Users\Brahmayya%20038\AppData\Roaming\Microsoft\Excel\Audit\LAPL\Q4\PF\LVTPL\LVTPL-Q2-Final\LVTPL-Q2-Final\Lanco%20Vidarbha-Venkatesh\Wokings_LVTP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ydfs3001\VOL1\Regulatory\ARR_2003\Apspdcl19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H:\C\RK\accounts\capitalisation-OCT-MAR-board.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C\DOCUME~1\Dlf\LOCALS~1\Temp\Business%20plan%20Retail%20Lease\cash%20flows-1.11.2007-7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Commercial%20Biling\May%202016\pratik\Final%206%20June%20as%20sent%20by%20ratik\Omserver2\F&amp;A\USERS\FA\WAISUM\SAF-G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10.50.52.179\Users\apspdcl\Downloads\FORM%20VI.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Q3%202022-23%20BEE%20FINAL\ENRGY%20ACCOUNTING%20FORMATS%20FOR%20FY%202020-21%20OF%20APSPDCL%20-%20Revis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mc\c\My%20Documents\SpecialREPORT-MAY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92.168.50.12\d$\2005-06\mar%2006\re\2003-04\nov03\4year%20comparision-TO-hari1211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C\Documents%20and%20Settings\Admin\Local%20Settings\Temporary%20Internet%20Files\OLK3F\Bee%20Huay\Consolidated%20Account\Year%202004\GPS%20Conso%20-%20Mar%20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H\Documents%20and%20Settings\Rajeev.Maggo\Desktop\MIS_2010-11\May%202010\Budget%202010-11\Divisions\TEESTA_EPC\MIS\New%20formats\Bee%20Huay\Consolidated%20Account\Year%202004\GPS%20Conso%20-%20Mar%20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REF"/>
    </sheet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3_GRP_CA"/>
    </sheetNames>
    <sheetDataSet>
      <sheetData sheetId="0" refreshError="1"/>
      <sheetData sheetId="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sheetName val="O&amp;M"/>
      <sheetName val="DCW"/>
      <sheetName val="Burnt Meters"/>
      <sheetName val="Other"/>
      <sheetName val="Sheet1"/>
      <sheetName val="Salient1"/>
      <sheetName val="04REL"/>
    </sheetNames>
    <sheetDataSet>
      <sheetData sheetId="0"/>
      <sheetData sheetId="1"/>
      <sheetData sheetId="2"/>
      <sheetData sheetId="3"/>
      <sheetData sheetId="4"/>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 val="cash budg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ICGSIP"/>
      <sheetName val="cashflow"/>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_serial no."/>
      <sheetName val="Sheet1"/>
      <sheetName val="tot_ass_9697"/>
      <sheetName val="Criteria"/>
      <sheetName val="ICGSIP"/>
    </sheetNames>
    <sheetDataSet>
      <sheetData sheetId="0">
        <row r="1">
          <cell r="A1" t="str">
            <v>Main number</v>
          </cell>
          <cell r="B1" t="str">
            <v>SNo.</v>
          </cell>
          <cell r="C1" t="str">
            <v>Asset class</v>
          </cell>
          <cell r="D1" t="str">
            <v>Cap.date</v>
          </cell>
          <cell r="E1" t="str">
            <v>Quantity</v>
          </cell>
          <cell r="F1" t="str">
            <v>Old_serial no.</v>
          </cell>
        </row>
        <row r="2">
          <cell r="A2">
            <v>3400004910</v>
          </cell>
          <cell r="B2">
            <v>0</v>
          </cell>
          <cell r="C2">
            <v>5801</v>
          </cell>
          <cell r="D2" t="str">
            <v>31.12.1997</v>
          </cell>
          <cell r="E2">
            <v>1</v>
          </cell>
          <cell r="F2">
            <v>60980001</v>
          </cell>
        </row>
        <row r="3">
          <cell r="A3">
            <v>3400004911</v>
          </cell>
          <cell r="B3">
            <v>0</v>
          </cell>
          <cell r="C3">
            <v>5801</v>
          </cell>
          <cell r="D3" t="str">
            <v>31.12.1997</v>
          </cell>
          <cell r="E3">
            <v>2</v>
          </cell>
          <cell r="F3">
            <v>60980002</v>
          </cell>
        </row>
        <row r="4">
          <cell r="A4">
            <v>3400004913</v>
          </cell>
          <cell r="B4">
            <v>0</v>
          </cell>
          <cell r="C4">
            <v>5801</v>
          </cell>
          <cell r="D4" t="str">
            <v>31.12.1997</v>
          </cell>
          <cell r="E4">
            <v>1</v>
          </cell>
          <cell r="F4">
            <v>60980004</v>
          </cell>
        </row>
        <row r="5">
          <cell r="A5">
            <v>3400004915</v>
          </cell>
          <cell r="B5">
            <v>0</v>
          </cell>
          <cell r="C5">
            <v>6601</v>
          </cell>
          <cell r="D5" t="str">
            <v>10.01.1998</v>
          </cell>
          <cell r="E5">
            <v>1</v>
          </cell>
          <cell r="F5">
            <v>60980005</v>
          </cell>
        </row>
        <row r="6">
          <cell r="A6">
            <v>3400004915</v>
          </cell>
          <cell r="B6">
            <v>1</v>
          </cell>
          <cell r="C6">
            <v>6601</v>
          </cell>
          <cell r="D6" t="str">
            <v>10.01.1998</v>
          </cell>
          <cell r="E6">
            <v>1</v>
          </cell>
          <cell r="F6">
            <v>60980006</v>
          </cell>
        </row>
        <row r="7">
          <cell r="A7">
            <v>3400004917</v>
          </cell>
          <cell r="B7">
            <v>0</v>
          </cell>
          <cell r="C7">
            <v>6601</v>
          </cell>
          <cell r="D7" t="str">
            <v>27.03.1998</v>
          </cell>
          <cell r="E7">
            <v>1</v>
          </cell>
          <cell r="F7">
            <v>60980007</v>
          </cell>
        </row>
        <row r="8">
          <cell r="A8">
            <v>3400004918</v>
          </cell>
          <cell r="B8">
            <v>0</v>
          </cell>
          <cell r="C8">
            <v>5800</v>
          </cell>
          <cell r="D8" t="str">
            <v>27.03.1998</v>
          </cell>
          <cell r="E8">
            <v>1</v>
          </cell>
          <cell r="F8">
            <v>60980008</v>
          </cell>
        </row>
        <row r="9">
          <cell r="A9">
            <v>3400004919</v>
          </cell>
          <cell r="B9">
            <v>0</v>
          </cell>
          <cell r="C9">
            <v>5800</v>
          </cell>
          <cell r="D9" t="str">
            <v>27.03.1998</v>
          </cell>
          <cell r="E9">
            <v>1</v>
          </cell>
          <cell r="F9">
            <v>60980009</v>
          </cell>
        </row>
        <row r="10">
          <cell r="A10">
            <v>3400004920</v>
          </cell>
          <cell r="B10">
            <v>0</v>
          </cell>
          <cell r="C10">
            <v>5800</v>
          </cell>
          <cell r="D10" t="str">
            <v>27.03.1998</v>
          </cell>
          <cell r="E10">
            <v>1</v>
          </cell>
          <cell r="F10">
            <v>60980010</v>
          </cell>
        </row>
        <row r="11">
          <cell r="A11">
            <v>3400004921</v>
          </cell>
          <cell r="B11">
            <v>0</v>
          </cell>
          <cell r="C11">
            <v>6901</v>
          </cell>
          <cell r="D11" t="str">
            <v>27.03.1998</v>
          </cell>
          <cell r="E11">
            <v>45</v>
          </cell>
          <cell r="F11">
            <v>60980011</v>
          </cell>
        </row>
        <row r="12">
          <cell r="A12">
            <v>3400004922</v>
          </cell>
          <cell r="B12">
            <v>0</v>
          </cell>
          <cell r="C12">
            <v>5800</v>
          </cell>
          <cell r="D12" t="str">
            <v>27.03.1998</v>
          </cell>
          <cell r="E12">
            <v>1</v>
          </cell>
          <cell r="F12">
            <v>60980012</v>
          </cell>
        </row>
        <row r="13">
          <cell r="A13">
            <v>3400004930</v>
          </cell>
          <cell r="B13">
            <v>0</v>
          </cell>
          <cell r="C13">
            <v>5800</v>
          </cell>
          <cell r="D13" t="str">
            <v>23.01.1998</v>
          </cell>
          <cell r="E13">
            <v>1</v>
          </cell>
          <cell r="F13">
            <v>60980013</v>
          </cell>
        </row>
        <row r="14">
          <cell r="A14">
            <v>3400004931</v>
          </cell>
          <cell r="B14">
            <v>0</v>
          </cell>
          <cell r="C14">
            <v>6500</v>
          </cell>
          <cell r="D14" t="str">
            <v>09.01.1998</v>
          </cell>
          <cell r="E14">
            <v>1</v>
          </cell>
          <cell r="F14">
            <v>60980014</v>
          </cell>
        </row>
        <row r="15">
          <cell r="A15">
            <v>3400004932</v>
          </cell>
          <cell r="B15">
            <v>0</v>
          </cell>
          <cell r="C15">
            <v>6500</v>
          </cell>
          <cell r="D15" t="str">
            <v>09.01.1998</v>
          </cell>
          <cell r="E15">
            <v>1</v>
          </cell>
          <cell r="F15">
            <v>60980015</v>
          </cell>
        </row>
        <row r="16">
          <cell r="A16">
            <v>3400004933</v>
          </cell>
          <cell r="B16">
            <v>0</v>
          </cell>
          <cell r="C16">
            <v>6500</v>
          </cell>
          <cell r="D16" t="str">
            <v>09.01.1998</v>
          </cell>
          <cell r="E16">
            <v>1</v>
          </cell>
          <cell r="F16">
            <v>60980016</v>
          </cell>
        </row>
        <row r="17">
          <cell r="A17">
            <v>3400004934</v>
          </cell>
          <cell r="B17">
            <v>0</v>
          </cell>
          <cell r="C17">
            <v>6500</v>
          </cell>
          <cell r="D17" t="str">
            <v>09.01.1998</v>
          </cell>
          <cell r="E17">
            <v>1</v>
          </cell>
          <cell r="F17">
            <v>60980017</v>
          </cell>
        </row>
        <row r="18">
          <cell r="A18">
            <v>3400004935</v>
          </cell>
          <cell r="B18">
            <v>0</v>
          </cell>
          <cell r="C18">
            <v>5800</v>
          </cell>
          <cell r="D18" t="str">
            <v>20.01.1998</v>
          </cell>
          <cell r="E18">
            <v>1</v>
          </cell>
          <cell r="F18">
            <v>60980018</v>
          </cell>
        </row>
        <row r="19">
          <cell r="A19">
            <v>3400004936</v>
          </cell>
          <cell r="B19">
            <v>0</v>
          </cell>
          <cell r="C19">
            <v>5800</v>
          </cell>
          <cell r="D19" t="str">
            <v>20.01.1998</v>
          </cell>
          <cell r="E19">
            <v>1</v>
          </cell>
          <cell r="F19">
            <v>60980019</v>
          </cell>
        </row>
        <row r="20">
          <cell r="A20">
            <v>3400004937</v>
          </cell>
          <cell r="B20">
            <v>0</v>
          </cell>
          <cell r="C20">
            <v>5800</v>
          </cell>
          <cell r="D20" t="str">
            <v>20.01.1998</v>
          </cell>
          <cell r="E20">
            <v>1</v>
          </cell>
          <cell r="F20">
            <v>60980020</v>
          </cell>
        </row>
        <row r="21">
          <cell r="A21">
            <v>3400004939</v>
          </cell>
          <cell r="B21">
            <v>0</v>
          </cell>
          <cell r="C21">
            <v>5800</v>
          </cell>
          <cell r="D21" t="str">
            <v>20.01.1998</v>
          </cell>
          <cell r="E21">
            <v>40</v>
          </cell>
          <cell r="F21">
            <v>60980022</v>
          </cell>
        </row>
        <row r="22">
          <cell r="A22">
            <v>3400004940</v>
          </cell>
          <cell r="B22">
            <v>0</v>
          </cell>
          <cell r="C22">
            <v>6500</v>
          </cell>
          <cell r="D22" t="str">
            <v>03.02.1998</v>
          </cell>
          <cell r="E22">
            <v>1</v>
          </cell>
          <cell r="F22">
            <v>60980023</v>
          </cell>
        </row>
        <row r="23">
          <cell r="A23">
            <v>3400004941</v>
          </cell>
          <cell r="B23">
            <v>0</v>
          </cell>
          <cell r="C23">
            <v>6800</v>
          </cell>
          <cell r="D23" t="str">
            <v>10.02.1998</v>
          </cell>
          <cell r="E23">
            <v>1</v>
          </cell>
          <cell r="F23">
            <v>60980023</v>
          </cell>
        </row>
        <row r="24">
          <cell r="A24">
            <v>3400004942</v>
          </cell>
          <cell r="B24">
            <v>0</v>
          </cell>
          <cell r="C24">
            <v>6800</v>
          </cell>
          <cell r="D24" t="str">
            <v>10.02.1998</v>
          </cell>
          <cell r="E24">
            <v>1</v>
          </cell>
          <cell r="F24">
            <v>60980024</v>
          </cell>
        </row>
        <row r="25">
          <cell r="A25">
            <v>3400004943</v>
          </cell>
          <cell r="B25">
            <v>0</v>
          </cell>
          <cell r="C25">
            <v>6800</v>
          </cell>
          <cell r="D25" t="str">
            <v>10.02.1998</v>
          </cell>
          <cell r="E25">
            <v>1</v>
          </cell>
          <cell r="F25">
            <v>60980025</v>
          </cell>
        </row>
        <row r="26">
          <cell r="A26">
            <v>3400004944</v>
          </cell>
          <cell r="B26">
            <v>0</v>
          </cell>
          <cell r="C26">
            <v>5800</v>
          </cell>
          <cell r="D26" t="str">
            <v>18.02.1998</v>
          </cell>
          <cell r="E26">
            <v>1</v>
          </cell>
          <cell r="F26">
            <v>60980026</v>
          </cell>
        </row>
        <row r="27">
          <cell r="A27">
            <v>3400004945</v>
          </cell>
          <cell r="B27">
            <v>0</v>
          </cell>
          <cell r="C27">
            <v>5800</v>
          </cell>
          <cell r="D27" t="str">
            <v>18.02.1998</v>
          </cell>
          <cell r="E27">
            <v>1</v>
          </cell>
          <cell r="F27">
            <v>60980027</v>
          </cell>
        </row>
        <row r="28">
          <cell r="A28">
            <v>3400004946</v>
          </cell>
          <cell r="B28">
            <v>0</v>
          </cell>
          <cell r="C28">
            <v>5800</v>
          </cell>
          <cell r="D28" t="str">
            <v>18.02.1998</v>
          </cell>
          <cell r="E28">
            <v>1</v>
          </cell>
          <cell r="F28">
            <v>60980028</v>
          </cell>
        </row>
        <row r="29">
          <cell r="A29">
            <v>3400004947</v>
          </cell>
          <cell r="B29">
            <v>0</v>
          </cell>
          <cell r="C29">
            <v>5800</v>
          </cell>
          <cell r="D29" t="str">
            <v>18.02.1998</v>
          </cell>
          <cell r="E29">
            <v>1</v>
          </cell>
          <cell r="F29">
            <v>60980029</v>
          </cell>
        </row>
        <row r="30">
          <cell r="A30">
            <v>3400004948</v>
          </cell>
          <cell r="B30">
            <v>0</v>
          </cell>
          <cell r="C30">
            <v>5800</v>
          </cell>
          <cell r="D30" t="str">
            <v>07.02.1998</v>
          </cell>
          <cell r="E30">
            <v>1</v>
          </cell>
          <cell r="F30">
            <v>60980030</v>
          </cell>
        </row>
        <row r="31">
          <cell r="A31">
            <v>3400004949</v>
          </cell>
          <cell r="B31">
            <v>0</v>
          </cell>
          <cell r="C31">
            <v>5800</v>
          </cell>
          <cell r="D31" t="str">
            <v>07.02.1998</v>
          </cell>
          <cell r="E31">
            <v>1</v>
          </cell>
          <cell r="F31">
            <v>60980031</v>
          </cell>
        </row>
        <row r="32">
          <cell r="A32">
            <v>3400004950</v>
          </cell>
          <cell r="B32">
            <v>0</v>
          </cell>
          <cell r="C32">
            <v>5800</v>
          </cell>
          <cell r="D32" t="str">
            <v>07.02.1998</v>
          </cell>
          <cell r="E32">
            <v>1</v>
          </cell>
          <cell r="F32">
            <v>60980032</v>
          </cell>
        </row>
        <row r="33">
          <cell r="A33">
            <v>3400004951</v>
          </cell>
          <cell r="B33">
            <v>0</v>
          </cell>
          <cell r="C33">
            <v>5800</v>
          </cell>
          <cell r="D33" t="str">
            <v>07.02.1998</v>
          </cell>
          <cell r="E33">
            <v>1</v>
          </cell>
          <cell r="F33">
            <v>60980033</v>
          </cell>
        </row>
        <row r="34">
          <cell r="A34">
            <v>3400004952</v>
          </cell>
          <cell r="B34">
            <v>0</v>
          </cell>
          <cell r="C34">
            <v>5800</v>
          </cell>
          <cell r="D34" t="str">
            <v>03.03.1998</v>
          </cell>
          <cell r="E34">
            <v>1</v>
          </cell>
          <cell r="F34">
            <v>60980034</v>
          </cell>
        </row>
        <row r="35">
          <cell r="A35">
            <v>3400004953</v>
          </cell>
          <cell r="B35">
            <v>0</v>
          </cell>
          <cell r="C35">
            <v>6901</v>
          </cell>
          <cell r="D35" t="str">
            <v>03.03.1998</v>
          </cell>
          <cell r="E35">
            <v>25</v>
          </cell>
          <cell r="F35">
            <v>60980035</v>
          </cell>
        </row>
        <row r="36">
          <cell r="A36">
            <v>3400004954</v>
          </cell>
          <cell r="B36">
            <v>0</v>
          </cell>
          <cell r="C36">
            <v>5800</v>
          </cell>
          <cell r="D36" t="str">
            <v>25.03.1998</v>
          </cell>
          <cell r="E36">
            <v>1</v>
          </cell>
          <cell r="F36">
            <v>60980036</v>
          </cell>
        </row>
        <row r="37">
          <cell r="A37">
            <v>3400004956</v>
          </cell>
          <cell r="B37">
            <v>0</v>
          </cell>
          <cell r="C37">
            <v>5800</v>
          </cell>
          <cell r="D37" t="str">
            <v>19.03.1998</v>
          </cell>
          <cell r="E37">
            <v>1</v>
          </cell>
          <cell r="F37">
            <v>60980038</v>
          </cell>
        </row>
        <row r="38">
          <cell r="A38">
            <v>3400004938</v>
          </cell>
          <cell r="B38">
            <v>0</v>
          </cell>
          <cell r="C38">
            <v>5800</v>
          </cell>
          <cell r="D38" t="str">
            <v>20.01.1998</v>
          </cell>
          <cell r="E38">
            <v>1</v>
          </cell>
          <cell r="F38">
            <v>60980038</v>
          </cell>
        </row>
        <row r="39">
          <cell r="A39">
            <v>3400004957</v>
          </cell>
          <cell r="B39">
            <v>0</v>
          </cell>
          <cell r="C39">
            <v>5800</v>
          </cell>
          <cell r="D39" t="str">
            <v>19.03.1998</v>
          </cell>
          <cell r="E39">
            <v>1</v>
          </cell>
          <cell r="F39">
            <v>60980039</v>
          </cell>
        </row>
        <row r="40">
          <cell r="A40">
            <v>3400005126</v>
          </cell>
          <cell r="B40">
            <v>0</v>
          </cell>
          <cell r="C40">
            <v>6220</v>
          </cell>
          <cell r="D40" t="str">
            <v>11.08.1998</v>
          </cell>
          <cell r="E40">
            <v>1</v>
          </cell>
          <cell r="F40">
            <v>61007200</v>
          </cell>
        </row>
        <row r="41">
          <cell r="A41">
            <v>3400002473</v>
          </cell>
          <cell r="B41">
            <v>0</v>
          </cell>
          <cell r="C41">
            <v>6103</v>
          </cell>
          <cell r="D41" t="str">
            <v>01.04.1995</v>
          </cell>
          <cell r="E41">
            <v>1</v>
          </cell>
          <cell r="F41">
            <v>6195000019</v>
          </cell>
        </row>
        <row r="42">
          <cell r="A42">
            <v>3400002474</v>
          </cell>
          <cell r="B42">
            <v>0</v>
          </cell>
          <cell r="C42">
            <v>6801</v>
          </cell>
          <cell r="D42" t="str">
            <v>01.10.1996</v>
          </cell>
          <cell r="E42">
            <v>1</v>
          </cell>
          <cell r="F42">
            <v>6195000035</v>
          </cell>
        </row>
        <row r="43">
          <cell r="A43">
            <v>3400002475</v>
          </cell>
          <cell r="B43">
            <v>0</v>
          </cell>
          <cell r="C43">
            <v>6901</v>
          </cell>
          <cell r="D43" t="str">
            <v>01.04.1995</v>
          </cell>
          <cell r="E43">
            <v>1</v>
          </cell>
          <cell r="F43">
            <v>6195000043</v>
          </cell>
        </row>
        <row r="44">
          <cell r="A44">
            <v>3400002476</v>
          </cell>
          <cell r="B44">
            <v>0</v>
          </cell>
          <cell r="C44">
            <v>6901</v>
          </cell>
          <cell r="D44" t="str">
            <v>01.04.1995</v>
          </cell>
          <cell r="E44">
            <v>2</v>
          </cell>
          <cell r="F44">
            <v>6195000051</v>
          </cell>
        </row>
        <row r="45">
          <cell r="A45">
            <v>3400002477</v>
          </cell>
          <cell r="B45">
            <v>0</v>
          </cell>
          <cell r="C45">
            <v>6901</v>
          </cell>
          <cell r="D45" t="str">
            <v>01.04.1995</v>
          </cell>
          <cell r="E45">
            <v>36</v>
          </cell>
          <cell r="F45">
            <v>6195000072</v>
          </cell>
        </row>
        <row r="46">
          <cell r="A46">
            <v>3400002478</v>
          </cell>
          <cell r="B46">
            <v>0</v>
          </cell>
          <cell r="C46">
            <v>6801</v>
          </cell>
          <cell r="D46" t="str">
            <v>01.10.1996</v>
          </cell>
          <cell r="E46">
            <v>1</v>
          </cell>
          <cell r="F46">
            <v>6195000084</v>
          </cell>
        </row>
        <row r="47">
          <cell r="A47">
            <v>3400002479</v>
          </cell>
          <cell r="B47">
            <v>0</v>
          </cell>
          <cell r="C47">
            <v>6801</v>
          </cell>
          <cell r="D47" t="str">
            <v>01.10.1996</v>
          </cell>
          <cell r="E47">
            <v>1</v>
          </cell>
          <cell r="F47">
            <v>6195000096</v>
          </cell>
        </row>
        <row r="48">
          <cell r="A48">
            <v>3400002480</v>
          </cell>
          <cell r="B48">
            <v>0</v>
          </cell>
          <cell r="C48">
            <v>6901</v>
          </cell>
          <cell r="D48" t="str">
            <v>01.04.1995</v>
          </cell>
          <cell r="E48">
            <v>1</v>
          </cell>
          <cell r="F48">
            <v>6195000108</v>
          </cell>
        </row>
        <row r="49">
          <cell r="A49">
            <v>3400002481</v>
          </cell>
          <cell r="B49">
            <v>0</v>
          </cell>
          <cell r="C49">
            <v>6901</v>
          </cell>
          <cell r="D49" t="str">
            <v>01.04.1995</v>
          </cell>
          <cell r="E49">
            <v>14</v>
          </cell>
          <cell r="F49">
            <v>6195000116</v>
          </cell>
        </row>
        <row r="50">
          <cell r="A50">
            <v>3400002482</v>
          </cell>
          <cell r="B50">
            <v>0</v>
          </cell>
          <cell r="C50">
            <v>6801</v>
          </cell>
          <cell r="D50" t="str">
            <v>01.10.1996</v>
          </cell>
          <cell r="E50">
            <v>0</v>
          </cell>
          <cell r="F50">
            <v>6195000124</v>
          </cell>
        </row>
        <row r="51">
          <cell r="A51">
            <v>3400002483</v>
          </cell>
          <cell r="B51">
            <v>0</v>
          </cell>
          <cell r="C51">
            <v>6801</v>
          </cell>
          <cell r="D51" t="str">
            <v>01.10.1996</v>
          </cell>
          <cell r="E51">
            <v>1</v>
          </cell>
          <cell r="F51">
            <v>6195000132</v>
          </cell>
        </row>
        <row r="52">
          <cell r="A52">
            <v>3400002484</v>
          </cell>
          <cell r="B52">
            <v>0</v>
          </cell>
          <cell r="C52">
            <v>6801</v>
          </cell>
          <cell r="D52" t="str">
            <v>01.10.1996</v>
          </cell>
          <cell r="E52">
            <v>1</v>
          </cell>
          <cell r="F52">
            <v>6195000149</v>
          </cell>
        </row>
        <row r="53">
          <cell r="A53">
            <v>3400002485</v>
          </cell>
          <cell r="B53">
            <v>0</v>
          </cell>
          <cell r="C53">
            <v>6901</v>
          </cell>
          <cell r="D53" t="str">
            <v>01.04.1995</v>
          </cell>
          <cell r="E53">
            <v>1</v>
          </cell>
          <cell r="F53">
            <v>6195000151</v>
          </cell>
        </row>
        <row r="54">
          <cell r="A54">
            <v>3400002486</v>
          </cell>
          <cell r="B54">
            <v>0</v>
          </cell>
          <cell r="C54">
            <v>6901</v>
          </cell>
          <cell r="D54" t="str">
            <v>01.04.1995</v>
          </cell>
          <cell r="E54">
            <v>1</v>
          </cell>
          <cell r="F54">
            <v>6195000163</v>
          </cell>
        </row>
        <row r="55">
          <cell r="A55">
            <v>3400002487</v>
          </cell>
          <cell r="B55">
            <v>0</v>
          </cell>
          <cell r="C55">
            <v>6801</v>
          </cell>
          <cell r="D55" t="str">
            <v>01.10.1996</v>
          </cell>
          <cell r="E55">
            <v>1</v>
          </cell>
          <cell r="F55">
            <v>6195000175</v>
          </cell>
        </row>
        <row r="56">
          <cell r="A56">
            <v>3400002488</v>
          </cell>
          <cell r="B56">
            <v>0</v>
          </cell>
          <cell r="C56">
            <v>6801</v>
          </cell>
          <cell r="D56" t="str">
            <v>01.10.1996</v>
          </cell>
          <cell r="E56">
            <v>1</v>
          </cell>
          <cell r="F56">
            <v>6195000187</v>
          </cell>
        </row>
        <row r="57">
          <cell r="A57">
            <v>3400002489</v>
          </cell>
          <cell r="B57">
            <v>0</v>
          </cell>
          <cell r="C57">
            <v>6801</v>
          </cell>
          <cell r="D57" t="str">
            <v>01.10.1996</v>
          </cell>
          <cell r="E57">
            <v>1</v>
          </cell>
          <cell r="F57">
            <v>6195000199</v>
          </cell>
        </row>
        <row r="58">
          <cell r="A58">
            <v>3400002490</v>
          </cell>
          <cell r="B58">
            <v>0</v>
          </cell>
          <cell r="C58">
            <v>6801</v>
          </cell>
          <cell r="D58" t="str">
            <v>01.10.1996</v>
          </cell>
          <cell r="E58">
            <v>1</v>
          </cell>
          <cell r="F58">
            <v>6195000213</v>
          </cell>
        </row>
        <row r="59">
          <cell r="A59">
            <v>3400002491</v>
          </cell>
          <cell r="B59">
            <v>0</v>
          </cell>
          <cell r="C59">
            <v>6901</v>
          </cell>
          <cell r="D59" t="str">
            <v>01.04.1995</v>
          </cell>
          <cell r="E59">
            <v>1</v>
          </cell>
          <cell r="F59">
            <v>6195000221</v>
          </cell>
        </row>
        <row r="60">
          <cell r="A60">
            <v>3400002492</v>
          </cell>
          <cell r="B60">
            <v>0</v>
          </cell>
          <cell r="C60">
            <v>6901</v>
          </cell>
          <cell r="D60" t="str">
            <v>01.04.1995</v>
          </cell>
          <cell r="E60">
            <v>58</v>
          </cell>
          <cell r="F60">
            <v>6195000230</v>
          </cell>
        </row>
        <row r="61">
          <cell r="A61">
            <v>3400002493</v>
          </cell>
          <cell r="B61">
            <v>0</v>
          </cell>
          <cell r="C61">
            <v>6901</v>
          </cell>
          <cell r="D61" t="str">
            <v>01.04.1995</v>
          </cell>
          <cell r="E61">
            <v>25</v>
          </cell>
          <cell r="F61">
            <v>6195000266</v>
          </cell>
        </row>
        <row r="62">
          <cell r="A62">
            <v>3400002494</v>
          </cell>
          <cell r="B62">
            <v>0</v>
          </cell>
          <cell r="C62">
            <v>6901</v>
          </cell>
          <cell r="D62" t="str">
            <v>01.04.1995</v>
          </cell>
          <cell r="E62">
            <v>1</v>
          </cell>
          <cell r="F62">
            <v>6195000278</v>
          </cell>
        </row>
        <row r="63">
          <cell r="A63">
            <v>3400002495</v>
          </cell>
          <cell r="B63">
            <v>0</v>
          </cell>
          <cell r="C63">
            <v>6801</v>
          </cell>
          <cell r="D63" t="str">
            <v>01.10.1996</v>
          </cell>
          <cell r="E63">
            <v>1</v>
          </cell>
          <cell r="F63">
            <v>6195000289</v>
          </cell>
        </row>
        <row r="64">
          <cell r="A64">
            <v>3400002496</v>
          </cell>
          <cell r="B64">
            <v>0</v>
          </cell>
          <cell r="C64">
            <v>6901</v>
          </cell>
          <cell r="D64" t="str">
            <v>01.04.1995</v>
          </cell>
          <cell r="E64">
            <v>36</v>
          </cell>
          <cell r="F64">
            <v>6195000302</v>
          </cell>
        </row>
        <row r="65">
          <cell r="A65">
            <v>3400002497</v>
          </cell>
          <cell r="B65">
            <v>0</v>
          </cell>
          <cell r="C65">
            <v>6801</v>
          </cell>
          <cell r="D65" t="str">
            <v>01.10.1996</v>
          </cell>
          <cell r="E65">
            <v>0</v>
          </cell>
          <cell r="F65">
            <v>6195000319</v>
          </cell>
        </row>
        <row r="66">
          <cell r="A66">
            <v>3400002498</v>
          </cell>
          <cell r="B66">
            <v>0</v>
          </cell>
          <cell r="C66">
            <v>6901</v>
          </cell>
          <cell r="D66" t="str">
            <v>01.04.1995</v>
          </cell>
          <cell r="E66">
            <v>1</v>
          </cell>
          <cell r="F66">
            <v>6195000321</v>
          </cell>
        </row>
        <row r="67">
          <cell r="A67">
            <v>3400002499</v>
          </cell>
          <cell r="B67">
            <v>0</v>
          </cell>
          <cell r="C67">
            <v>6801</v>
          </cell>
          <cell r="D67" t="str">
            <v>01.10.1996</v>
          </cell>
          <cell r="E67">
            <v>1</v>
          </cell>
          <cell r="F67">
            <v>6195000357</v>
          </cell>
        </row>
        <row r="68">
          <cell r="A68">
            <v>3400002500</v>
          </cell>
          <cell r="B68">
            <v>0</v>
          </cell>
          <cell r="C68">
            <v>6801</v>
          </cell>
          <cell r="D68" t="str">
            <v>01.10.1996</v>
          </cell>
          <cell r="E68">
            <v>1</v>
          </cell>
          <cell r="F68">
            <v>6195000369</v>
          </cell>
        </row>
        <row r="69">
          <cell r="A69">
            <v>3400002501</v>
          </cell>
          <cell r="B69">
            <v>0</v>
          </cell>
          <cell r="C69">
            <v>6901</v>
          </cell>
          <cell r="D69" t="str">
            <v>01.04.1995</v>
          </cell>
          <cell r="E69">
            <v>1</v>
          </cell>
          <cell r="F69">
            <v>6195000370</v>
          </cell>
        </row>
        <row r="70">
          <cell r="A70">
            <v>3400002502</v>
          </cell>
          <cell r="B70">
            <v>0</v>
          </cell>
          <cell r="C70">
            <v>6801</v>
          </cell>
          <cell r="D70" t="str">
            <v>01.10.1996</v>
          </cell>
          <cell r="E70">
            <v>1</v>
          </cell>
          <cell r="F70">
            <v>6195000382</v>
          </cell>
        </row>
        <row r="71">
          <cell r="A71">
            <v>3400002503</v>
          </cell>
          <cell r="B71">
            <v>0</v>
          </cell>
          <cell r="C71">
            <v>6901</v>
          </cell>
          <cell r="D71" t="str">
            <v>01.04.1995</v>
          </cell>
          <cell r="E71">
            <v>0</v>
          </cell>
          <cell r="F71">
            <v>6195000394</v>
          </cell>
        </row>
        <row r="72">
          <cell r="A72">
            <v>3400002504</v>
          </cell>
          <cell r="B72">
            <v>0</v>
          </cell>
          <cell r="C72">
            <v>6901</v>
          </cell>
          <cell r="D72" t="str">
            <v>01.04.1995</v>
          </cell>
          <cell r="E72">
            <v>1</v>
          </cell>
          <cell r="F72">
            <v>6195000400</v>
          </cell>
        </row>
        <row r="73">
          <cell r="A73">
            <v>3400002505</v>
          </cell>
          <cell r="B73">
            <v>0</v>
          </cell>
          <cell r="C73">
            <v>6901</v>
          </cell>
          <cell r="D73" t="str">
            <v>01.04.1995</v>
          </cell>
          <cell r="E73">
            <v>3</v>
          </cell>
          <cell r="F73">
            <v>6195000412</v>
          </cell>
        </row>
        <row r="74">
          <cell r="A74">
            <v>3400002506</v>
          </cell>
          <cell r="B74">
            <v>0</v>
          </cell>
          <cell r="C74">
            <v>6901</v>
          </cell>
          <cell r="D74" t="str">
            <v>01.04.1995</v>
          </cell>
          <cell r="E74">
            <v>38</v>
          </cell>
          <cell r="F74">
            <v>6195000424</v>
          </cell>
        </row>
        <row r="75">
          <cell r="A75">
            <v>3400002507</v>
          </cell>
          <cell r="B75">
            <v>0</v>
          </cell>
          <cell r="C75">
            <v>6801</v>
          </cell>
          <cell r="D75" t="str">
            <v>01.10.1996</v>
          </cell>
          <cell r="E75">
            <v>1</v>
          </cell>
          <cell r="F75">
            <v>6195000436</v>
          </cell>
        </row>
        <row r="76">
          <cell r="A76">
            <v>3400002508</v>
          </cell>
          <cell r="B76">
            <v>0</v>
          </cell>
          <cell r="C76">
            <v>6901</v>
          </cell>
          <cell r="D76" t="str">
            <v>01.04.1995</v>
          </cell>
          <cell r="E76">
            <v>11</v>
          </cell>
          <cell r="F76">
            <v>6195000448</v>
          </cell>
        </row>
        <row r="77">
          <cell r="A77">
            <v>3400002509</v>
          </cell>
          <cell r="B77">
            <v>0</v>
          </cell>
          <cell r="C77">
            <v>6901</v>
          </cell>
          <cell r="D77" t="str">
            <v>01.04.1995</v>
          </cell>
          <cell r="E77">
            <v>16</v>
          </cell>
          <cell r="F77">
            <v>6195000459</v>
          </cell>
        </row>
        <row r="78">
          <cell r="A78">
            <v>3400002510</v>
          </cell>
          <cell r="B78">
            <v>0</v>
          </cell>
          <cell r="C78">
            <v>6901</v>
          </cell>
          <cell r="D78" t="str">
            <v>01.04.1995</v>
          </cell>
          <cell r="E78">
            <v>5</v>
          </cell>
          <cell r="F78">
            <v>6195000461</v>
          </cell>
        </row>
        <row r="79">
          <cell r="A79">
            <v>3400002511</v>
          </cell>
          <cell r="B79">
            <v>0</v>
          </cell>
          <cell r="C79">
            <v>6901</v>
          </cell>
          <cell r="D79" t="str">
            <v>01.04.1995</v>
          </cell>
          <cell r="E79">
            <v>1</v>
          </cell>
          <cell r="F79">
            <v>6195000473</v>
          </cell>
        </row>
        <row r="80">
          <cell r="A80">
            <v>3400002512</v>
          </cell>
          <cell r="B80">
            <v>0</v>
          </cell>
          <cell r="C80">
            <v>6901</v>
          </cell>
          <cell r="D80" t="str">
            <v>01.04.1995</v>
          </cell>
          <cell r="E80">
            <v>20</v>
          </cell>
          <cell r="F80">
            <v>6195000485</v>
          </cell>
        </row>
        <row r="81">
          <cell r="A81">
            <v>3400002513</v>
          </cell>
          <cell r="B81">
            <v>0</v>
          </cell>
          <cell r="C81">
            <v>6801</v>
          </cell>
          <cell r="D81" t="str">
            <v>01.10.1996</v>
          </cell>
          <cell r="E81">
            <v>1</v>
          </cell>
          <cell r="F81">
            <v>6195000497</v>
          </cell>
        </row>
        <row r="82">
          <cell r="A82">
            <v>3400002514</v>
          </cell>
          <cell r="B82">
            <v>0</v>
          </cell>
          <cell r="C82">
            <v>6801</v>
          </cell>
          <cell r="D82" t="str">
            <v>01.10.1996</v>
          </cell>
          <cell r="E82">
            <v>1</v>
          </cell>
          <cell r="F82">
            <v>6195000503</v>
          </cell>
        </row>
        <row r="83">
          <cell r="A83">
            <v>3400002515</v>
          </cell>
          <cell r="B83">
            <v>0</v>
          </cell>
          <cell r="C83">
            <v>6901</v>
          </cell>
          <cell r="D83" t="str">
            <v>01.04.1995</v>
          </cell>
          <cell r="E83">
            <v>6</v>
          </cell>
          <cell r="F83">
            <v>6195000515</v>
          </cell>
        </row>
        <row r="84">
          <cell r="A84">
            <v>3400002516</v>
          </cell>
          <cell r="B84">
            <v>0</v>
          </cell>
          <cell r="C84">
            <v>6901</v>
          </cell>
          <cell r="D84" t="str">
            <v>01.04.1995</v>
          </cell>
          <cell r="E84">
            <v>2</v>
          </cell>
          <cell r="F84">
            <v>6195000527</v>
          </cell>
        </row>
        <row r="85">
          <cell r="A85">
            <v>3400002517</v>
          </cell>
          <cell r="B85">
            <v>0</v>
          </cell>
          <cell r="C85">
            <v>6801</v>
          </cell>
          <cell r="D85" t="str">
            <v>01.10.1996</v>
          </cell>
          <cell r="E85">
            <v>1</v>
          </cell>
          <cell r="F85">
            <v>6195000539</v>
          </cell>
        </row>
        <row r="86">
          <cell r="A86">
            <v>3400002518</v>
          </cell>
          <cell r="B86">
            <v>0</v>
          </cell>
          <cell r="C86">
            <v>6901</v>
          </cell>
          <cell r="D86" t="str">
            <v>01.04.1995</v>
          </cell>
          <cell r="E86">
            <v>2</v>
          </cell>
          <cell r="F86">
            <v>6195000540</v>
          </cell>
        </row>
        <row r="87">
          <cell r="A87">
            <v>3400002519</v>
          </cell>
          <cell r="B87">
            <v>0</v>
          </cell>
          <cell r="C87">
            <v>6901</v>
          </cell>
          <cell r="D87" t="str">
            <v>01.04.1995</v>
          </cell>
          <cell r="E87">
            <v>2</v>
          </cell>
          <cell r="F87">
            <v>6195000552</v>
          </cell>
        </row>
        <row r="88">
          <cell r="A88">
            <v>3400002520</v>
          </cell>
          <cell r="B88">
            <v>0</v>
          </cell>
          <cell r="C88">
            <v>6901</v>
          </cell>
          <cell r="D88" t="str">
            <v>01.04.1995</v>
          </cell>
          <cell r="E88">
            <v>1</v>
          </cell>
          <cell r="F88">
            <v>6195000564</v>
          </cell>
        </row>
        <row r="89">
          <cell r="A89">
            <v>3400002521</v>
          </cell>
          <cell r="B89">
            <v>0</v>
          </cell>
          <cell r="C89">
            <v>6901</v>
          </cell>
          <cell r="D89" t="str">
            <v>01.04.1995</v>
          </cell>
          <cell r="E89">
            <v>1</v>
          </cell>
          <cell r="F89">
            <v>6195000576</v>
          </cell>
        </row>
        <row r="90">
          <cell r="A90">
            <v>3400002522</v>
          </cell>
          <cell r="B90">
            <v>0</v>
          </cell>
          <cell r="C90">
            <v>6801</v>
          </cell>
          <cell r="D90" t="str">
            <v>01.10.1996</v>
          </cell>
          <cell r="E90">
            <v>1</v>
          </cell>
          <cell r="F90">
            <v>6195000588</v>
          </cell>
        </row>
        <row r="91">
          <cell r="A91">
            <v>3400002523</v>
          </cell>
          <cell r="B91">
            <v>0</v>
          </cell>
          <cell r="C91">
            <v>6901</v>
          </cell>
          <cell r="D91" t="str">
            <v>01.04.1995</v>
          </cell>
          <cell r="E91">
            <v>1</v>
          </cell>
          <cell r="F91">
            <v>6195000599</v>
          </cell>
        </row>
        <row r="92">
          <cell r="A92">
            <v>3400002524</v>
          </cell>
          <cell r="B92">
            <v>0</v>
          </cell>
          <cell r="C92">
            <v>6801</v>
          </cell>
          <cell r="D92" t="str">
            <v>01.10.1996</v>
          </cell>
          <cell r="E92">
            <v>0</v>
          </cell>
          <cell r="F92">
            <v>6195000606</v>
          </cell>
        </row>
        <row r="93">
          <cell r="A93">
            <v>3400002525</v>
          </cell>
          <cell r="B93">
            <v>0</v>
          </cell>
          <cell r="C93">
            <v>6901</v>
          </cell>
          <cell r="D93" t="str">
            <v>01.04.1995</v>
          </cell>
          <cell r="E93">
            <v>1</v>
          </cell>
          <cell r="F93">
            <v>6195000618</v>
          </cell>
        </row>
        <row r="94">
          <cell r="A94">
            <v>3400002526</v>
          </cell>
          <cell r="B94">
            <v>0</v>
          </cell>
          <cell r="C94">
            <v>6801</v>
          </cell>
          <cell r="D94" t="str">
            <v>01.10.1996</v>
          </cell>
          <cell r="E94">
            <v>1</v>
          </cell>
          <cell r="F94">
            <v>6195000629</v>
          </cell>
        </row>
        <row r="95">
          <cell r="A95">
            <v>3400002527</v>
          </cell>
          <cell r="B95">
            <v>0</v>
          </cell>
          <cell r="C95">
            <v>6801</v>
          </cell>
          <cell r="D95" t="str">
            <v>01.10.1996</v>
          </cell>
          <cell r="E95">
            <v>1</v>
          </cell>
          <cell r="F95">
            <v>6195000631</v>
          </cell>
        </row>
        <row r="96">
          <cell r="A96">
            <v>3400002528</v>
          </cell>
          <cell r="B96">
            <v>0</v>
          </cell>
          <cell r="C96">
            <v>6801</v>
          </cell>
          <cell r="D96" t="str">
            <v>01.10.1996</v>
          </cell>
          <cell r="E96">
            <v>1</v>
          </cell>
          <cell r="F96">
            <v>6195000643</v>
          </cell>
        </row>
        <row r="97">
          <cell r="A97">
            <v>3400002529</v>
          </cell>
          <cell r="B97">
            <v>0</v>
          </cell>
          <cell r="C97">
            <v>6901</v>
          </cell>
          <cell r="D97" t="str">
            <v>01.04.1995</v>
          </cell>
          <cell r="E97">
            <v>1</v>
          </cell>
          <cell r="F97">
            <v>6195000655</v>
          </cell>
        </row>
        <row r="98">
          <cell r="A98">
            <v>3400002530</v>
          </cell>
          <cell r="B98">
            <v>0</v>
          </cell>
          <cell r="C98">
            <v>6901</v>
          </cell>
          <cell r="D98" t="str">
            <v>01.04.1995</v>
          </cell>
          <cell r="E98">
            <v>1</v>
          </cell>
          <cell r="F98">
            <v>6195000667</v>
          </cell>
        </row>
        <row r="99">
          <cell r="A99">
            <v>3400002531</v>
          </cell>
          <cell r="B99">
            <v>0</v>
          </cell>
          <cell r="C99">
            <v>6901</v>
          </cell>
          <cell r="D99" t="str">
            <v>01.04.1995</v>
          </cell>
          <cell r="E99">
            <v>2</v>
          </cell>
          <cell r="F99">
            <v>6195000679</v>
          </cell>
        </row>
        <row r="100">
          <cell r="A100">
            <v>3400002532</v>
          </cell>
          <cell r="B100">
            <v>0</v>
          </cell>
          <cell r="C100">
            <v>6901</v>
          </cell>
          <cell r="D100" t="str">
            <v>01.04.1995</v>
          </cell>
          <cell r="E100">
            <v>1</v>
          </cell>
          <cell r="F100">
            <v>6195000680</v>
          </cell>
        </row>
        <row r="101">
          <cell r="A101">
            <v>3400002533</v>
          </cell>
          <cell r="B101">
            <v>0</v>
          </cell>
          <cell r="C101">
            <v>6901</v>
          </cell>
          <cell r="D101" t="str">
            <v>01.04.1995</v>
          </cell>
          <cell r="E101">
            <v>2</v>
          </cell>
          <cell r="F101">
            <v>6195000692</v>
          </cell>
        </row>
        <row r="102">
          <cell r="A102">
            <v>3400002534</v>
          </cell>
          <cell r="B102">
            <v>0</v>
          </cell>
          <cell r="C102">
            <v>6901</v>
          </cell>
          <cell r="D102" t="str">
            <v>01.04.1995</v>
          </cell>
          <cell r="E102">
            <v>37</v>
          </cell>
          <cell r="F102">
            <v>6195000709</v>
          </cell>
        </row>
        <row r="103">
          <cell r="A103">
            <v>3400002535</v>
          </cell>
          <cell r="B103">
            <v>0</v>
          </cell>
          <cell r="C103">
            <v>6901</v>
          </cell>
          <cell r="D103" t="str">
            <v>01.04.1995</v>
          </cell>
          <cell r="E103">
            <v>1</v>
          </cell>
          <cell r="F103">
            <v>6195000710</v>
          </cell>
        </row>
        <row r="104">
          <cell r="A104">
            <v>3400002536</v>
          </cell>
          <cell r="B104">
            <v>0</v>
          </cell>
          <cell r="C104">
            <v>6901</v>
          </cell>
          <cell r="D104" t="str">
            <v>01.04.1995</v>
          </cell>
          <cell r="E104">
            <v>1</v>
          </cell>
          <cell r="F104">
            <v>6195000722</v>
          </cell>
        </row>
        <row r="105">
          <cell r="A105">
            <v>3400002537</v>
          </cell>
          <cell r="B105">
            <v>0</v>
          </cell>
          <cell r="C105">
            <v>6901</v>
          </cell>
          <cell r="D105" t="str">
            <v>01.04.1995</v>
          </cell>
          <cell r="E105">
            <v>9</v>
          </cell>
          <cell r="F105">
            <v>6195000734</v>
          </cell>
        </row>
        <row r="106">
          <cell r="A106">
            <v>3400002538</v>
          </cell>
          <cell r="B106">
            <v>0</v>
          </cell>
          <cell r="C106">
            <v>6901</v>
          </cell>
          <cell r="D106" t="str">
            <v>01.04.1995</v>
          </cell>
          <cell r="E106">
            <v>2</v>
          </cell>
          <cell r="F106">
            <v>6195000746</v>
          </cell>
        </row>
        <row r="107">
          <cell r="A107">
            <v>3400002539</v>
          </cell>
          <cell r="B107">
            <v>0</v>
          </cell>
          <cell r="C107">
            <v>6901</v>
          </cell>
          <cell r="D107" t="str">
            <v>01.04.1995</v>
          </cell>
          <cell r="E107">
            <v>29</v>
          </cell>
          <cell r="F107">
            <v>6195000758</v>
          </cell>
        </row>
        <row r="108">
          <cell r="A108">
            <v>3400002540</v>
          </cell>
          <cell r="B108">
            <v>0</v>
          </cell>
          <cell r="C108">
            <v>6801</v>
          </cell>
          <cell r="D108" t="str">
            <v>01.10.1996</v>
          </cell>
          <cell r="E108">
            <v>0</v>
          </cell>
          <cell r="F108">
            <v>6195000769</v>
          </cell>
        </row>
        <row r="109">
          <cell r="A109">
            <v>3400002541</v>
          </cell>
          <cell r="B109">
            <v>0</v>
          </cell>
          <cell r="C109">
            <v>6801</v>
          </cell>
          <cell r="D109" t="str">
            <v>01.10.1996</v>
          </cell>
          <cell r="E109">
            <v>1</v>
          </cell>
          <cell r="F109">
            <v>6195000771</v>
          </cell>
        </row>
        <row r="110">
          <cell r="A110">
            <v>3400002542</v>
          </cell>
          <cell r="B110">
            <v>0</v>
          </cell>
          <cell r="C110">
            <v>6801</v>
          </cell>
          <cell r="D110" t="str">
            <v>01.10.1996</v>
          </cell>
          <cell r="E110">
            <v>0</v>
          </cell>
          <cell r="F110">
            <v>6195000783</v>
          </cell>
        </row>
        <row r="111">
          <cell r="A111">
            <v>3400002543</v>
          </cell>
          <cell r="B111">
            <v>0</v>
          </cell>
          <cell r="C111">
            <v>6801</v>
          </cell>
          <cell r="D111" t="str">
            <v>01.10.1996</v>
          </cell>
          <cell r="E111">
            <v>0</v>
          </cell>
          <cell r="F111">
            <v>6195000795</v>
          </cell>
        </row>
        <row r="112">
          <cell r="A112">
            <v>3400002544</v>
          </cell>
          <cell r="B112">
            <v>0</v>
          </cell>
          <cell r="C112">
            <v>6801</v>
          </cell>
          <cell r="D112" t="str">
            <v>01.10.1996</v>
          </cell>
          <cell r="E112">
            <v>0</v>
          </cell>
          <cell r="F112">
            <v>6195000801</v>
          </cell>
        </row>
        <row r="113">
          <cell r="A113">
            <v>3400002545</v>
          </cell>
          <cell r="B113">
            <v>0</v>
          </cell>
          <cell r="C113">
            <v>6801</v>
          </cell>
          <cell r="D113" t="str">
            <v>01.10.1996</v>
          </cell>
          <cell r="E113">
            <v>0</v>
          </cell>
          <cell r="F113">
            <v>6195000813</v>
          </cell>
        </row>
        <row r="114">
          <cell r="A114">
            <v>3400002546</v>
          </cell>
          <cell r="B114">
            <v>0</v>
          </cell>
          <cell r="C114">
            <v>6801</v>
          </cell>
          <cell r="D114" t="str">
            <v>01.10.1996</v>
          </cell>
          <cell r="E114">
            <v>0</v>
          </cell>
          <cell r="F114">
            <v>6195000825</v>
          </cell>
        </row>
        <row r="115">
          <cell r="A115">
            <v>3400002547</v>
          </cell>
          <cell r="B115">
            <v>0</v>
          </cell>
          <cell r="C115">
            <v>6801</v>
          </cell>
          <cell r="D115" t="str">
            <v>01.10.1996</v>
          </cell>
          <cell r="E115">
            <v>1</v>
          </cell>
          <cell r="F115">
            <v>6195000837</v>
          </cell>
        </row>
        <row r="116">
          <cell r="A116">
            <v>3400002548</v>
          </cell>
          <cell r="B116">
            <v>0</v>
          </cell>
          <cell r="C116">
            <v>6801</v>
          </cell>
          <cell r="D116" t="str">
            <v>01.10.1996</v>
          </cell>
          <cell r="E116">
            <v>1</v>
          </cell>
          <cell r="F116">
            <v>6195000849</v>
          </cell>
        </row>
        <row r="117">
          <cell r="A117">
            <v>3400002549</v>
          </cell>
          <cell r="B117">
            <v>0</v>
          </cell>
          <cell r="C117">
            <v>6801</v>
          </cell>
          <cell r="D117" t="str">
            <v>01.10.1996</v>
          </cell>
          <cell r="E117">
            <v>1</v>
          </cell>
          <cell r="F117">
            <v>6195000850</v>
          </cell>
        </row>
        <row r="118">
          <cell r="A118">
            <v>3400002550</v>
          </cell>
          <cell r="B118">
            <v>0</v>
          </cell>
          <cell r="C118">
            <v>6901</v>
          </cell>
          <cell r="D118" t="str">
            <v>01.04.1995</v>
          </cell>
          <cell r="E118">
            <v>0</v>
          </cell>
          <cell r="F118">
            <v>6195000862</v>
          </cell>
        </row>
        <row r="119">
          <cell r="A119">
            <v>3400002551</v>
          </cell>
          <cell r="B119">
            <v>0</v>
          </cell>
          <cell r="C119">
            <v>6801</v>
          </cell>
          <cell r="D119" t="str">
            <v>01.10.1996</v>
          </cell>
          <cell r="E119">
            <v>1</v>
          </cell>
          <cell r="F119">
            <v>6195000874</v>
          </cell>
        </row>
        <row r="120">
          <cell r="A120">
            <v>3400004786</v>
          </cell>
          <cell r="B120">
            <v>0</v>
          </cell>
          <cell r="C120">
            <v>6801</v>
          </cell>
          <cell r="D120" t="str">
            <v>01.10.1996</v>
          </cell>
          <cell r="E120">
            <v>1</v>
          </cell>
          <cell r="F120">
            <v>6195000886</v>
          </cell>
        </row>
        <row r="121">
          <cell r="A121">
            <v>3400002552</v>
          </cell>
          <cell r="B121">
            <v>0</v>
          </cell>
          <cell r="C121">
            <v>6801</v>
          </cell>
          <cell r="D121" t="str">
            <v>01.10.1996</v>
          </cell>
          <cell r="E121">
            <v>1</v>
          </cell>
          <cell r="F121">
            <v>6195000898</v>
          </cell>
        </row>
        <row r="122">
          <cell r="A122">
            <v>3400002553</v>
          </cell>
          <cell r="B122">
            <v>0</v>
          </cell>
          <cell r="C122">
            <v>6801</v>
          </cell>
          <cell r="D122" t="str">
            <v>01.10.1996</v>
          </cell>
          <cell r="E122">
            <v>1</v>
          </cell>
          <cell r="F122">
            <v>6195000904</v>
          </cell>
        </row>
        <row r="123">
          <cell r="A123">
            <v>3400002554</v>
          </cell>
          <cell r="B123">
            <v>0</v>
          </cell>
          <cell r="C123">
            <v>6801</v>
          </cell>
          <cell r="D123" t="str">
            <v>01.10.1996</v>
          </cell>
          <cell r="E123">
            <v>1</v>
          </cell>
          <cell r="F123">
            <v>6195000916</v>
          </cell>
        </row>
        <row r="124">
          <cell r="A124">
            <v>3400002555</v>
          </cell>
          <cell r="B124">
            <v>0</v>
          </cell>
          <cell r="C124">
            <v>6801</v>
          </cell>
          <cell r="D124" t="str">
            <v>01.10.1996</v>
          </cell>
          <cell r="E124">
            <v>1</v>
          </cell>
          <cell r="F124">
            <v>6195000928</v>
          </cell>
        </row>
        <row r="125">
          <cell r="A125">
            <v>3400002556</v>
          </cell>
          <cell r="B125">
            <v>0</v>
          </cell>
          <cell r="C125">
            <v>6901</v>
          </cell>
          <cell r="D125" t="str">
            <v>01.04.1995</v>
          </cell>
          <cell r="E125">
            <v>3</v>
          </cell>
          <cell r="F125">
            <v>6195000939</v>
          </cell>
        </row>
        <row r="126">
          <cell r="A126">
            <v>3400002557</v>
          </cell>
          <cell r="B126">
            <v>0</v>
          </cell>
          <cell r="C126">
            <v>6901</v>
          </cell>
          <cell r="D126" t="str">
            <v>01.04.1995</v>
          </cell>
          <cell r="E126">
            <v>3</v>
          </cell>
          <cell r="F126">
            <v>6195000941</v>
          </cell>
        </row>
        <row r="127">
          <cell r="A127">
            <v>3400002558</v>
          </cell>
          <cell r="B127">
            <v>0</v>
          </cell>
          <cell r="C127">
            <v>6901</v>
          </cell>
          <cell r="D127" t="str">
            <v>01.04.1995</v>
          </cell>
          <cell r="E127">
            <v>1</v>
          </cell>
          <cell r="F127">
            <v>6195000953</v>
          </cell>
        </row>
        <row r="128">
          <cell r="A128">
            <v>3400002559</v>
          </cell>
          <cell r="B128">
            <v>0</v>
          </cell>
          <cell r="C128">
            <v>6901</v>
          </cell>
          <cell r="D128" t="str">
            <v>01.04.1995</v>
          </cell>
          <cell r="E128">
            <v>2</v>
          </cell>
          <cell r="F128">
            <v>6195000965</v>
          </cell>
        </row>
        <row r="129">
          <cell r="A129">
            <v>3400002560</v>
          </cell>
          <cell r="B129">
            <v>0</v>
          </cell>
          <cell r="C129">
            <v>6901</v>
          </cell>
          <cell r="D129" t="str">
            <v>01.04.1995</v>
          </cell>
          <cell r="E129">
            <v>11</v>
          </cell>
          <cell r="F129">
            <v>6195000977</v>
          </cell>
        </row>
        <row r="130">
          <cell r="A130">
            <v>3400002561</v>
          </cell>
          <cell r="B130">
            <v>0</v>
          </cell>
          <cell r="C130">
            <v>6901</v>
          </cell>
          <cell r="D130" t="str">
            <v>01.04.1995</v>
          </cell>
          <cell r="E130">
            <v>33</v>
          </cell>
          <cell r="F130">
            <v>6195000989</v>
          </cell>
        </row>
        <row r="131">
          <cell r="A131">
            <v>3400002562</v>
          </cell>
          <cell r="B131">
            <v>0</v>
          </cell>
          <cell r="C131">
            <v>6901</v>
          </cell>
          <cell r="D131" t="str">
            <v>01.04.1995</v>
          </cell>
          <cell r="E131">
            <v>21</v>
          </cell>
          <cell r="F131">
            <v>6195000990</v>
          </cell>
        </row>
        <row r="132">
          <cell r="A132">
            <v>3400002563</v>
          </cell>
          <cell r="B132">
            <v>0</v>
          </cell>
          <cell r="C132">
            <v>6901</v>
          </cell>
          <cell r="D132" t="str">
            <v>01.04.1995</v>
          </cell>
          <cell r="E132">
            <v>4</v>
          </cell>
          <cell r="F132">
            <v>6195001007</v>
          </cell>
        </row>
        <row r="133">
          <cell r="A133">
            <v>3400002564</v>
          </cell>
          <cell r="B133">
            <v>0</v>
          </cell>
          <cell r="C133">
            <v>6801</v>
          </cell>
          <cell r="D133" t="str">
            <v>01.10.1996</v>
          </cell>
          <cell r="E133">
            <v>1</v>
          </cell>
          <cell r="F133">
            <v>6195001015</v>
          </cell>
        </row>
        <row r="134">
          <cell r="A134">
            <v>3400002565</v>
          </cell>
          <cell r="B134">
            <v>0</v>
          </cell>
          <cell r="C134">
            <v>6901</v>
          </cell>
          <cell r="D134" t="str">
            <v>01.04.1995</v>
          </cell>
          <cell r="E134">
            <v>1</v>
          </cell>
          <cell r="F134">
            <v>6195001023</v>
          </cell>
        </row>
        <row r="135">
          <cell r="A135">
            <v>3400002566</v>
          </cell>
          <cell r="B135">
            <v>0</v>
          </cell>
          <cell r="C135">
            <v>6901</v>
          </cell>
          <cell r="D135" t="str">
            <v>01.04.1995</v>
          </cell>
          <cell r="E135">
            <v>1</v>
          </cell>
          <cell r="F135">
            <v>6195001031</v>
          </cell>
        </row>
        <row r="136">
          <cell r="A136">
            <v>3400002567</v>
          </cell>
          <cell r="B136">
            <v>0</v>
          </cell>
          <cell r="C136">
            <v>6901</v>
          </cell>
          <cell r="D136" t="str">
            <v>01.09.1995</v>
          </cell>
          <cell r="E136">
            <v>58</v>
          </cell>
          <cell r="F136">
            <v>6195001040</v>
          </cell>
        </row>
        <row r="137">
          <cell r="A137">
            <v>3400005590</v>
          </cell>
          <cell r="B137">
            <v>0</v>
          </cell>
          <cell r="C137">
            <v>6230</v>
          </cell>
          <cell r="D137" t="str">
            <v>01.10.1996</v>
          </cell>
          <cell r="E137">
            <v>2</v>
          </cell>
          <cell r="F137">
            <v>6195001052</v>
          </cell>
        </row>
        <row r="138">
          <cell r="A138">
            <v>3400002568</v>
          </cell>
          <cell r="B138">
            <v>0</v>
          </cell>
          <cell r="C138">
            <v>6801</v>
          </cell>
          <cell r="D138" t="str">
            <v>01.10.1996</v>
          </cell>
          <cell r="E138">
            <v>0</v>
          </cell>
          <cell r="F138">
            <v>6195001052</v>
          </cell>
        </row>
        <row r="139">
          <cell r="A139">
            <v>3400002569</v>
          </cell>
          <cell r="B139">
            <v>0</v>
          </cell>
          <cell r="C139">
            <v>6801</v>
          </cell>
          <cell r="D139" t="str">
            <v>01.10.1996</v>
          </cell>
          <cell r="E139">
            <v>0</v>
          </cell>
          <cell r="F139">
            <v>6195001064</v>
          </cell>
        </row>
        <row r="140">
          <cell r="A140">
            <v>3400002570</v>
          </cell>
          <cell r="B140">
            <v>0</v>
          </cell>
          <cell r="C140">
            <v>6801</v>
          </cell>
          <cell r="D140" t="str">
            <v>01.10.1996</v>
          </cell>
          <cell r="E140">
            <v>0</v>
          </cell>
          <cell r="F140">
            <v>6195001088</v>
          </cell>
        </row>
        <row r="141">
          <cell r="A141">
            <v>3400005591</v>
          </cell>
          <cell r="B141">
            <v>0</v>
          </cell>
          <cell r="C141">
            <v>6230</v>
          </cell>
          <cell r="D141" t="str">
            <v>01.10.1996</v>
          </cell>
          <cell r="E141">
            <v>2</v>
          </cell>
          <cell r="F141">
            <v>6195001088</v>
          </cell>
        </row>
        <row r="142">
          <cell r="A142">
            <v>3400005592</v>
          </cell>
          <cell r="B142">
            <v>0</v>
          </cell>
          <cell r="C142">
            <v>6230</v>
          </cell>
          <cell r="D142" t="str">
            <v>01.10.1996</v>
          </cell>
          <cell r="E142">
            <v>2</v>
          </cell>
          <cell r="F142">
            <v>6195001099</v>
          </cell>
        </row>
        <row r="143">
          <cell r="A143">
            <v>3400002571</v>
          </cell>
          <cell r="B143">
            <v>0</v>
          </cell>
          <cell r="C143">
            <v>6801</v>
          </cell>
          <cell r="D143" t="str">
            <v>01.10.1996</v>
          </cell>
          <cell r="E143">
            <v>0</v>
          </cell>
          <cell r="F143">
            <v>6195001099</v>
          </cell>
        </row>
        <row r="144">
          <cell r="A144">
            <v>3400002572</v>
          </cell>
          <cell r="B144">
            <v>0</v>
          </cell>
          <cell r="C144">
            <v>6801</v>
          </cell>
          <cell r="D144" t="str">
            <v>01.10.1996</v>
          </cell>
          <cell r="E144">
            <v>0</v>
          </cell>
          <cell r="F144">
            <v>6195001104</v>
          </cell>
        </row>
        <row r="145">
          <cell r="A145">
            <v>3400002573</v>
          </cell>
          <cell r="B145">
            <v>0</v>
          </cell>
          <cell r="C145">
            <v>6801</v>
          </cell>
          <cell r="D145" t="str">
            <v>01.10.1996</v>
          </cell>
          <cell r="E145">
            <v>0</v>
          </cell>
          <cell r="F145">
            <v>6195001112</v>
          </cell>
        </row>
        <row r="146">
          <cell r="A146">
            <v>3400002574</v>
          </cell>
          <cell r="B146">
            <v>0</v>
          </cell>
          <cell r="C146">
            <v>6801</v>
          </cell>
          <cell r="D146" t="str">
            <v>01.10.1996</v>
          </cell>
          <cell r="E146">
            <v>0</v>
          </cell>
          <cell r="F146">
            <v>6195001129</v>
          </cell>
        </row>
        <row r="147">
          <cell r="A147">
            <v>3400002575</v>
          </cell>
          <cell r="B147">
            <v>0</v>
          </cell>
          <cell r="C147">
            <v>6801</v>
          </cell>
          <cell r="D147" t="str">
            <v>01.10.1996</v>
          </cell>
          <cell r="E147">
            <v>0</v>
          </cell>
          <cell r="F147">
            <v>6195001131</v>
          </cell>
        </row>
        <row r="148">
          <cell r="A148">
            <v>3400002576</v>
          </cell>
          <cell r="B148">
            <v>0</v>
          </cell>
          <cell r="C148">
            <v>6801</v>
          </cell>
          <cell r="D148" t="str">
            <v>01.10.1996</v>
          </cell>
          <cell r="E148">
            <v>0</v>
          </cell>
          <cell r="F148">
            <v>6195001143</v>
          </cell>
        </row>
        <row r="149">
          <cell r="A149">
            <v>3400005593</v>
          </cell>
          <cell r="B149">
            <v>0</v>
          </cell>
          <cell r="C149">
            <v>6230</v>
          </cell>
          <cell r="D149" t="str">
            <v>01.10.1996</v>
          </cell>
          <cell r="E149">
            <v>2</v>
          </cell>
          <cell r="F149">
            <v>6195001143</v>
          </cell>
        </row>
        <row r="150">
          <cell r="A150">
            <v>3400002577</v>
          </cell>
          <cell r="B150">
            <v>0</v>
          </cell>
          <cell r="C150">
            <v>6801</v>
          </cell>
          <cell r="D150" t="str">
            <v>01.10.1996</v>
          </cell>
          <cell r="E150">
            <v>0</v>
          </cell>
          <cell r="F150">
            <v>6195001155</v>
          </cell>
        </row>
        <row r="151">
          <cell r="A151">
            <v>3400005594</v>
          </cell>
          <cell r="B151">
            <v>0</v>
          </cell>
          <cell r="C151">
            <v>6230</v>
          </cell>
          <cell r="D151" t="str">
            <v>01.10.1996</v>
          </cell>
          <cell r="E151">
            <v>2</v>
          </cell>
          <cell r="F151">
            <v>6195001155</v>
          </cell>
        </row>
        <row r="152">
          <cell r="A152">
            <v>3400002578</v>
          </cell>
          <cell r="B152">
            <v>0</v>
          </cell>
          <cell r="C152">
            <v>6801</v>
          </cell>
          <cell r="D152" t="str">
            <v>01.10.1996</v>
          </cell>
          <cell r="E152">
            <v>0</v>
          </cell>
          <cell r="F152">
            <v>6195001167</v>
          </cell>
        </row>
        <row r="153">
          <cell r="A153">
            <v>3400005595</v>
          </cell>
          <cell r="B153">
            <v>0</v>
          </cell>
          <cell r="C153">
            <v>6230</v>
          </cell>
          <cell r="D153" t="str">
            <v>01.10.1996</v>
          </cell>
          <cell r="E153">
            <v>2</v>
          </cell>
          <cell r="F153">
            <v>6195001167</v>
          </cell>
        </row>
        <row r="154">
          <cell r="A154">
            <v>3400005596</v>
          </cell>
          <cell r="B154">
            <v>0</v>
          </cell>
          <cell r="C154">
            <v>6230</v>
          </cell>
          <cell r="D154" t="str">
            <v>01.10.1996</v>
          </cell>
          <cell r="E154">
            <v>2</v>
          </cell>
          <cell r="F154">
            <v>6195001179</v>
          </cell>
        </row>
        <row r="155">
          <cell r="A155">
            <v>3400002579</v>
          </cell>
          <cell r="B155">
            <v>0</v>
          </cell>
          <cell r="C155">
            <v>6801</v>
          </cell>
          <cell r="D155" t="str">
            <v>01.10.1996</v>
          </cell>
          <cell r="E155">
            <v>0</v>
          </cell>
          <cell r="F155">
            <v>6195001179</v>
          </cell>
        </row>
        <row r="156">
          <cell r="A156">
            <v>3400002580</v>
          </cell>
          <cell r="B156">
            <v>0</v>
          </cell>
          <cell r="C156">
            <v>6901</v>
          </cell>
          <cell r="D156" t="str">
            <v>01.04.1995</v>
          </cell>
          <cell r="E156">
            <v>86</v>
          </cell>
          <cell r="F156">
            <v>6195001180</v>
          </cell>
        </row>
        <row r="157">
          <cell r="A157">
            <v>3400002581</v>
          </cell>
          <cell r="B157">
            <v>0</v>
          </cell>
          <cell r="C157">
            <v>6901</v>
          </cell>
          <cell r="D157" t="str">
            <v>01.04.1995</v>
          </cell>
          <cell r="E157">
            <v>3</v>
          </cell>
          <cell r="F157">
            <v>6195001192</v>
          </cell>
        </row>
        <row r="158">
          <cell r="A158">
            <v>3400002582</v>
          </cell>
          <cell r="B158">
            <v>0</v>
          </cell>
          <cell r="C158">
            <v>6801</v>
          </cell>
          <cell r="D158" t="str">
            <v>01.10.1996</v>
          </cell>
          <cell r="E158">
            <v>0</v>
          </cell>
          <cell r="F158">
            <v>6195001201</v>
          </cell>
        </row>
        <row r="159">
          <cell r="A159">
            <v>3400005597</v>
          </cell>
          <cell r="B159">
            <v>0</v>
          </cell>
          <cell r="C159">
            <v>6230</v>
          </cell>
          <cell r="D159" t="str">
            <v>01.10.1996</v>
          </cell>
          <cell r="E159">
            <v>2</v>
          </cell>
          <cell r="F159">
            <v>6195001201</v>
          </cell>
        </row>
        <row r="160">
          <cell r="A160">
            <v>3400002583</v>
          </cell>
          <cell r="B160">
            <v>0</v>
          </cell>
          <cell r="C160">
            <v>6901</v>
          </cell>
          <cell r="D160" t="str">
            <v>01.04.1995</v>
          </cell>
          <cell r="E160">
            <v>1</v>
          </cell>
          <cell r="F160">
            <v>6195001210</v>
          </cell>
        </row>
        <row r="161">
          <cell r="A161">
            <v>3400002584</v>
          </cell>
          <cell r="B161">
            <v>0</v>
          </cell>
          <cell r="C161">
            <v>6901</v>
          </cell>
          <cell r="D161" t="str">
            <v>01.04.1995</v>
          </cell>
          <cell r="E161">
            <v>0</v>
          </cell>
          <cell r="F161">
            <v>6195001222</v>
          </cell>
        </row>
        <row r="162">
          <cell r="A162">
            <v>3400002585</v>
          </cell>
          <cell r="B162">
            <v>0</v>
          </cell>
          <cell r="C162">
            <v>6801</v>
          </cell>
          <cell r="D162" t="str">
            <v>01.10.1996</v>
          </cell>
          <cell r="E162">
            <v>0</v>
          </cell>
          <cell r="F162">
            <v>6195001234</v>
          </cell>
        </row>
        <row r="163">
          <cell r="A163">
            <v>3400002586</v>
          </cell>
          <cell r="B163">
            <v>0</v>
          </cell>
          <cell r="C163">
            <v>6801</v>
          </cell>
          <cell r="D163" t="str">
            <v>01.10.1996</v>
          </cell>
          <cell r="E163">
            <v>0</v>
          </cell>
          <cell r="F163">
            <v>6195001246</v>
          </cell>
        </row>
        <row r="164">
          <cell r="A164">
            <v>3400002587</v>
          </cell>
          <cell r="B164">
            <v>0</v>
          </cell>
          <cell r="C164">
            <v>6801</v>
          </cell>
          <cell r="D164" t="str">
            <v>01.10.1996</v>
          </cell>
          <cell r="E164">
            <v>1</v>
          </cell>
          <cell r="F164">
            <v>6195001258</v>
          </cell>
        </row>
        <row r="165">
          <cell r="A165">
            <v>3400002588</v>
          </cell>
          <cell r="B165">
            <v>0</v>
          </cell>
          <cell r="C165">
            <v>6801</v>
          </cell>
          <cell r="D165" t="str">
            <v>01.10.1996</v>
          </cell>
          <cell r="E165">
            <v>1</v>
          </cell>
          <cell r="F165">
            <v>6195001269</v>
          </cell>
        </row>
        <row r="166">
          <cell r="A166">
            <v>3400002589</v>
          </cell>
          <cell r="B166">
            <v>0</v>
          </cell>
          <cell r="C166">
            <v>6901</v>
          </cell>
          <cell r="D166" t="str">
            <v>01.04.1995</v>
          </cell>
          <cell r="E166">
            <v>10</v>
          </cell>
          <cell r="F166">
            <v>6195001271</v>
          </cell>
        </row>
        <row r="167">
          <cell r="A167">
            <v>3400002590</v>
          </cell>
          <cell r="B167">
            <v>0</v>
          </cell>
          <cell r="C167">
            <v>6801</v>
          </cell>
          <cell r="D167" t="str">
            <v>01.10.1996</v>
          </cell>
          <cell r="E167">
            <v>1</v>
          </cell>
          <cell r="F167">
            <v>6195001283</v>
          </cell>
        </row>
        <row r="168">
          <cell r="A168">
            <v>3400002591</v>
          </cell>
          <cell r="B168">
            <v>0</v>
          </cell>
          <cell r="C168">
            <v>6901</v>
          </cell>
          <cell r="D168" t="str">
            <v>01.04.1995</v>
          </cell>
          <cell r="E168">
            <v>3</v>
          </cell>
          <cell r="F168">
            <v>6195001295</v>
          </cell>
        </row>
        <row r="169">
          <cell r="A169">
            <v>3400002592</v>
          </cell>
          <cell r="B169">
            <v>0</v>
          </cell>
          <cell r="C169">
            <v>6801</v>
          </cell>
          <cell r="D169" t="str">
            <v>01.10.1996</v>
          </cell>
          <cell r="E169">
            <v>1</v>
          </cell>
          <cell r="F169">
            <v>6195001301</v>
          </cell>
        </row>
        <row r="170">
          <cell r="A170">
            <v>3400002593</v>
          </cell>
          <cell r="B170">
            <v>0</v>
          </cell>
          <cell r="C170">
            <v>6801</v>
          </cell>
          <cell r="D170" t="str">
            <v>01.10.1996</v>
          </cell>
          <cell r="E170">
            <v>1</v>
          </cell>
          <cell r="F170">
            <v>6195001313</v>
          </cell>
        </row>
        <row r="171">
          <cell r="A171">
            <v>3400002594</v>
          </cell>
          <cell r="B171">
            <v>0</v>
          </cell>
          <cell r="C171">
            <v>6901</v>
          </cell>
          <cell r="D171" t="str">
            <v>01.04.1995</v>
          </cell>
          <cell r="E171">
            <v>1</v>
          </cell>
          <cell r="F171">
            <v>6195001325</v>
          </cell>
        </row>
        <row r="172">
          <cell r="A172">
            <v>3400002595</v>
          </cell>
          <cell r="B172">
            <v>0</v>
          </cell>
          <cell r="C172">
            <v>6901</v>
          </cell>
          <cell r="D172" t="str">
            <v>01.04.1995</v>
          </cell>
          <cell r="E172">
            <v>9</v>
          </cell>
          <cell r="F172">
            <v>6195001337</v>
          </cell>
        </row>
        <row r="173">
          <cell r="A173">
            <v>3400002596</v>
          </cell>
          <cell r="B173">
            <v>0</v>
          </cell>
          <cell r="C173">
            <v>6801</v>
          </cell>
          <cell r="D173" t="str">
            <v>01.10.1996</v>
          </cell>
          <cell r="E173">
            <v>1</v>
          </cell>
          <cell r="F173">
            <v>6195001349</v>
          </cell>
        </row>
        <row r="174">
          <cell r="A174">
            <v>3400002597</v>
          </cell>
          <cell r="B174">
            <v>0</v>
          </cell>
          <cell r="C174">
            <v>6901</v>
          </cell>
          <cell r="D174" t="str">
            <v>01.04.1995</v>
          </cell>
          <cell r="E174">
            <v>19</v>
          </cell>
          <cell r="F174">
            <v>6195001350</v>
          </cell>
        </row>
        <row r="175">
          <cell r="A175">
            <v>3400002598</v>
          </cell>
          <cell r="B175">
            <v>0</v>
          </cell>
          <cell r="C175">
            <v>6801</v>
          </cell>
          <cell r="D175" t="str">
            <v>01.10.1996</v>
          </cell>
          <cell r="E175">
            <v>1</v>
          </cell>
          <cell r="F175">
            <v>6195001441</v>
          </cell>
        </row>
        <row r="176">
          <cell r="A176">
            <v>3400002599</v>
          </cell>
          <cell r="B176">
            <v>0</v>
          </cell>
          <cell r="C176">
            <v>6801</v>
          </cell>
          <cell r="D176" t="str">
            <v>01.10.1996</v>
          </cell>
          <cell r="E176">
            <v>1</v>
          </cell>
          <cell r="F176">
            <v>6195001453</v>
          </cell>
        </row>
        <row r="177">
          <cell r="A177">
            <v>3400002600</v>
          </cell>
          <cell r="B177">
            <v>0</v>
          </cell>
          <cell r="C177">
            <v>6801</v>
          </cell>
          <cell r="D177" t="str">
            <v>01.10.1996</v>
          </cell>
          <cell r="E177">
            <v>1</v>
          </cell>
          <cell r="F177">
            <v>6195001465</v>
          </cell>
        </row>
        <row r="178">
          <cell r="A178">
            <v>3400002601</v>
          </cell>
          <cell r="B178">
            <v>0</v>
          </cell>
          <cell r="C178">
            <v>6901</v>
          </cell>
          <cell r="D178" t="str">
            <v>01.04.1995</v>
          </cell>
          <cell r="E178">
            <v>1</v>
          </cell>
          <cell r="F178">
            <v>6195001477</v>
          </cell>
        </row>
        <row r="179">
          <cell r="A179">
            <v>3400002602</v>
          </cell>
          <cell r="B179">
            <v>0</v>
          </cell>
          <cell r="C179">
            <v>6901</v>
          </cell>
          <cell r="D179" t="str">
            <v>01.04.1995</v>
          </cell>
          <cell r="E179">
            <v>1</v>
          </cell>
          <cell r="F179">
            <v>6195001489</v>
          </cell>
        </row>
        <row r="180">
          <cell r="A180">
            <v>3400002603</v>
          </cell>
          <cell r="B180">
            <v>0</v>
          </cell>
          <cell r="C180">
            <v>6901</v>
          </cell>
          <cell r="D180" t="str">
            <v>01.04.1995</v>
          </cell>
          <cell r="E180">
            <v>1</v>
          </cell>
          <cell r="F180">
            <v>6195001490</v>
          </cell>
        </row>
        <row r="181">
          <cell r="A181">
            <v>3400002604</v>
          </cell>
          <cell r="B181">
            <v>0</v>
          </cell>
          <cell r="C181">
            <v>6901</v>
          </cell>
          <cell r="D181" t="str">
            <v>01.04.1995</v>
          </cell>
          <cell r="E181">
            <v>1</v>
          </cell>
          <cell r="F181">
            <v>6195001507</v>
          </cell>
        </row>
        <row r="182">
          <cell r="A182">
            <v>3400002605</v>
          </cell>
          <cell r="B182">
            <v>0</v>
          </cell>
          <cell r="C182">
            <v>6801</v>
          </cell>
          <cell r="D182" t="str">
            <v>01.10.1996</v>
          </cell>
          <cell r="E182">
            <v>1</v>
          </cell>
          <cell r="F182">
            <v>6195001519</v>
          </cell>
        </row>
        <row r="183">
          <cell r="A183">
            <v>3400002606</v>
          </cell>
          <cell r="B183">
            <v>0</v>
          </cell>
          <cell r="C183">
            <v>6801</v>
          </cell>
          <cell r="D183" t="str">
            <v>01.10.1996</v>
          </cell>
          <cell r="E183">
            <v>1</v>
          </cell>
          <cell r="F183">
            <v>6195001520</v>
          </cell>
        </row>
        <row r="184">
          <cell r="A184">
            <v>3400002607</v>
          </cell>
          <cell r="B184">
            <v>0</v>
          </cell>
          <cell r="C184">
            <v>6901</v>
          </cell>
          <cell r="D184" t="str">
            <v>01.04.1995</v>
          </cell>
          <cell r="E184">
            <v>1</v>
          </cell>
          <cell r="F184">
            <v>6195001532</v>
          </cell>
        </row>
        <row r="185">
          <cell r="A185">
            <v>3400002608</v>
          </cell>
          <cell r="B185">
            <v>0</v>
          </cell>
          <cell r="C185">
            <v>6801</v>
          </cell>
          <cell r="D185" t="str">
            <v>01.10.1996</v>
          </cell>
          <cell r="E185">
            <v>1</v>
          </cell>
          <cell r="F185">
            <v>6195001544</v>
          </cell>
        </row>
        <row r="186">
          <cell r="A186">
            <v>3400005598</v>
          </cell>
          <cell r="B186">
            <v>0</v>
          </cell>
          <cell r="C186">
            <v>6230</v>
          </cell>
          <cell r="D186" t="str">
            <v>01.10.1996</v>
          </cell>
          <cell r="E186">
            <v>2</v>
          </cell>
          <cell r="F186">
            <v>6195001556</v>
          </cell>
        </row>
        <row r="187">
          <cell r="A187">
            <v>3400002609</v>
          </cell>
          <cell r="B187">
            <v>0</v>
          </cell>
          <cell r="C187">
            <v>6801</v>
          </cell>
          <cell r="D187" t="str">
            <v>01.10.1996</v>
          </cell>
          <cell r="E187">
            <v>0</v>
          </cell>
          <cell r="F187">
            <v>6195001556</v>
          </cell>
        </row>
        <row r="188">
          <cell r="A188">
            <v>3400002610</v>
          </cell>
          <cell r="B188">
            <v>0</v>
          </cell>
          <cell r="C188">
            <v>6901</v>
          </cell>
          <cell r="D188" t="str">
            <v>01.04.1995</v>
          </cell>
          <cell r="E188">
            <v>1</v>
          </cell>
          <cell r="F188">
            <v>6195001568</v>
          </cell>
        </row>
        <row r="189">
          <cell r="A189">
            <v>3400002611</v>
          </cell>
          <cell r="B189">
            <v>0</v>
          </cell>
          <cell r="C189">
            <v>6901</v>
          </cell>
          <cell r="D189" t="str">
            <v>01.04.1995</v>
          </cell>
          <cell r="E189">
            <v>1</v>
          </cell>
          <cell r="F189">
            <v>6195001579</v>
          </cell>
        </row>
        <row r="190">
          <cell r="A190">
            <v>3400002612</v>
          </cell>
          <cell r="B190">
            <v>0</v>
          </cell>
          <cell r="C190">
            <v>6901</v>
          </cell>
          <cell r="D190" t="str">
            <v>01.04.1995</v>
          </cell>
          <cell r="E190">
            <v>16</v>
          </cell>
          <cell r="F190">
            <v>6195001581</v>
          </cell>
        </row>
        <row r="191">
          <cell r="A191">
            <v>3400002613</v>
          </cell>
          <cell r="B191">
            <v>0</v>
          </cell>
          <cell r="C191">
            <v>6901</v>
          </cell>
          <cell r="D191" t="str">
            <v>01.04.1995</v>
          </cell>
          <cell r="E191">
            <v>1</v>
          </cell>
          <cell r="F191">
            <v>6195001593</v>
          </cell>
        </row>
        <row r="192">
          <cell r="A192">
            <v>3400002614</v>
          </cell>
          <cell r="B192">
            <v>0</v>
          </cell>
          <cell r="C192">
            <v>6901</v>
          </cell>
          <cell r="D192" t="str">
            <v>01.04.1995</v>
          </cell>
          <cell r="E192">
            <v>46</v>
          </cell>
          <cell r="F192">
            <v>6195001609</v>
          </cell>
        </row>
        <row r="193">
          <cell r="A193">
            <v>3400002615</v>
          </cell>
          <cell r="B193">
            <v>0</v>
          </cell>
          <cell r="C193">
            <v>6901</v>
          </cell>
          <cell r="D193" t="str">
            <v>01.04.1995</v>
          </cell>
          <cell r="E193">
            <v>6</v>
          </cell>
          <cell r="F193">
            <v>6195001611</v>
          </cell>
        </row>
        <row r="194">
          <cell r="A194">
            <v>3400002616</v>
          </cell>
          <cell r="B194">
            <v>0</v>
          </cell>
          <cell r="C194">
            <v>6901</v>
          </cell>
          <cell r="D194" t="str">
            <v>01.04.1995</v>
          </cell>
          <cell r="E194">
            <v>6</v>
          </cell>
          <cell r="F194">
            <v>6195001623</v>
          </cell>
        </row>
        <row r="195">
          <cell r="A195">
            <v>3400002617</v>
          </cell>
          <cell r="B195">
            <v>0</v>
          </cell>
          <cell r="C195">
            <v>6901</v>
          </cell>
          <cell r="D195" t="str">
            <v>01.04.1995</v>
          </cell>
          <cell r="E195">
            <v>5</v>
          </cell>
          <cell r="F195">
            <v>6195001635</v>
          </cell>
        </row>
        <row r="196">
          <cell r="A196">
            <v>3400002618</v>
          </cell>
          <cell r="B196">
            <v>0</v>
          </cell>
          <cell r="C196">
            <v>6801</v>
          </cell>
          <cell r="D196" t="str">
            <v>01.10.1996</v>
          </cell>
          <cell r="E196">
            <v>1</v>
          </cell>
          <cell r="F196">
            <v>6195001647</v>
          </cell>
        </row>
        <row r="197">
          <cell r="A197">
            <v>3400002619</v>
          </cell>
          <cell r="B197">
            <v>0</v>
          </cell>
          <cell r="C197">
            <v>6801</v>
          </cell>
          <cell r="D197" t="str">
            <v>01.10.1996</v>
          </cell>
          <cell r="E197">
            <v>1</v>
          </cell>
          <cell r="F197">
            <v>6195001659</v>
          </cell>
        </row>
        <row r="198">
          <cell r="A198">
            <v>3400002620</v>
          </cell>
          <cell r="B198">
            <v>0</v>
          </cell>
          <cell r="C198">
            <v>6901</v>
          </cell>
          <cell r="D198" t="str">
            <v>01.04.1995</v>
          </cell>
          <cell r="E198">
            <v>3</v>
          </cell>
          <cell r="F198">
            <v>6195001660</v>
          </cell>
        </row>
        <row r="199">
          <cell r="A199">
            <v>3400002621</v>
          </cell>
          <cell r="B199">
            <v>0</v>
          </cell>
          <cell r="C199">
            <v>6901</v>
          </cell>
          <cell r="D199" t="str">
            <v>01.04.1995</v>
          </cell>
          <cell r="E199">
            <v>32</v>
          </cell>
          <cell r="F199">
            <v>6195001672</v>
          </cell>
        </row>
        <row r="200">
          <cell r="A200">
            <v>3400002622</v>
          </cell>
          <cell r="B200">
            <v>0</v>
          </cell>
          <cell r="C200">
            <v>6801</v>
          </cell>
          <cell r="D200" t="str">
            <v>01.10.1996</v>
          </cell>
          <cell r="E200">
            <v>0</v>
          </cell>
          <cell r="F200">
            <v>6195001684</v>
          </cell>
        </row>
        <row r="201">
          <cell r="A201">
            <v>3400002623</v>
          </cell>
          <cell r="B201">
            <v>0</v>
          </cell>
          <cell r="C201">
            <v>6801</v>
          </cell>
          <cell r="D201" t="str">
            <v>01.10.1996</v>
          </cell>
          <cell r="E201">
            <v>1</v>
          </cell>
          <cell r="F201">
            <v>6195001696</v>
          </cell>
        </row>
        <row r="202">
          <cell r="A202">
            <v>3400002624</v>
          </cell>
          <cell r="B202">
            <v>0</v>
          </cell>
          <cell r="C202">
            <v>6901</v>
          </cell>
          <cell r="D202" t="str">
            <v>01.04.1995</v>
          </cell>
          <cell r="E202">
            <v>1</v>
          </cell>
          <cell r="F202">
            <v>6195001702</v>
          </cell>
        </row>
        <row r="203">
          <cell r="A203">
            <v>3400002625</v>
          </cell>
          <cell r="B203">
            <v>0</v>
          </cell>
          <cell r="C203">
            <v>6801</v>
          </cell>
          <cell r="D203" t="str">
            <v>01.10.1996</v>
          </cell>
          <cell r="E203">
            <v>0</v>
          </cell>
          <cell r="F203">
            <v>6195001714</v>
          </cell>
        </row>
        <row r="204">
          <cell r="A204">
            <v>3400002626</v>
          </cell>
          <cell r="B204">
            <v>0</v>
          </cell>
          <cell r="C204">
            <v>6901</v>
          </cell>
          <cell r="D204" t="str">
            <v>01.04.1995</v>
          </cell>
          <cell r="E204">
            <v>5</v>
          </cell>
          <cell r="F204">
            <v>6195001726</v>
          </cell>
        </row>
        <row r="205">
          <cell r="A205">
            <v>3400002627</v>
          </cell>
          <cell r="B205">
            <v>0</v>
          </cell>
          <cell r="C205">
            <v>6801</v>
          </cell>
          <cell r="D205" t="str">
            <v>01.10.1996</v>
          </cell>
          <cell r="E205">
            <v>1</v>
          </cell>
          <cell r="F205">
            <v>6195001738</v>
          </cell>
        </row>
        <row r="206">
          <cell r="A206">
            <v>3400002628</v>
          </cell>
          <cell r="B206">
            <v>0</v>
          </cell>
          <cell r="C206">
            <v>6801</v>
          </cell>
          <cell r="D206" t="str">
            <v>01.10.1996</v>
          </cell>
          <cell r="E206">
            <v>1</v>
          </cell>
          <cell r="F206">
            <v>6195001749</v>
          </cell>
        </row>
        <row r="207">
          <cell r="A207">
            <v>3400002629</v>
          </cell>
          <cell r="B207">
            <v>0</v>
          </cell>
          <cell r="C207">
            <v>6901</v>
          </cell>
          <cell r="D207" t="str">
            <v>01.04.1995</v>
          </cell>
          <cell r="E207">
            <v>7</v>
          </cell>
          <cell r="F207">
            <v>6195001751</v>
          </cell>
        </row>
        <row r="208">
          <cell r="A208">
            <v>3400002630</v>
          </cell>
          <cell r="B208">
            <v>0</v>
          </cell>
          <cell r="C208">
            <v>6901</v>
          </cell>
          <cell r="D208" t="str">
            <v>01.04.1995</v>
          </cell>
          <cell r="E208">
            <v>152</v>
          </cell>
          <cell r="F208">
            <v>6195001763</v>
          </cell>
        </row>
        <row r="209">
          <cell r="A209">
            <v>3400002631</v>
          </cell>
          <cell r="B209">
            <v>0</v>
          </cell>
          <cell r="C209">
            <v>6901</v>
          </cell>
          <cell r="D209" t="str">
            <v>01.04.1995</v>
          </cell>
          <cell r="E209">
            <v>1</v>
          </cell>
          <cell r="F209">
            <v>6195001775</v>
          </cell>
        </row>
        <row r="210">
          <cell r="A210">
            <v>3400005600</v>
          </cell>
          <cell r="B210">
            <v>0</v>
          </cell>
          <cell r="C210">
            <v>6230</v>
          </cell>
          <cell r="D210" t="str">
            <v>01.10.1996</v>
          </cell>
          <cell r="E210">
            <v>2</v>
          </cell>
          <cell r="F210">
            <v>6195001787</v>
          </cell>
        </row>
        <row r="211">
          <cell r="A211">
            <v>3400002632</v>
          </cell>
          <cell r="B211">
            <v>0</v>
          </cell>
          <cell r="C211">
            <v>6801</v>
          </cell>
          <cell r="D211" t="str">
            <v>01.10.1996</v>
          </cell>
          <cell r="E211">
            <v>0</v>
          </cell>
          <cell r="F211">
            <v>6195001787</v>
          </cell>
        </row>
        <row r="212">
          <cell r="A212">
            <v>3400002633</v>
          </cell>
          <cell r="B212">
            <v>0</v>
          </cell>
          <cell r="C212">
            <v>6801</v>
          </cell>
          <cell r="D212" t="str">
            <v>01.10.1996</v>
          </cell>
          <cell r="E212">
            <v>0</v>
          </cell>
          <cell r="F212">
            <v>6195001799</v>
          </cell>
        </row>
        <row r="213">
          <cell r="A213">
            <v>3400002634</v>
          </cell>
          <cell r="B213">
            <v>0</v>
          </cell>
          <cell r="C213">
            <v>6901</v>
          </cell>
          <cell r="D213" t="str">
            <v>01.04.1995</v>
          </cell>
          <cell r="E213">
            <v>1</v>
          </cell>
          <cell r="F213">
            <v>6195001805</v>
          </cell>
        </row>
        <row r="214">
          <cell r="A214">
            <v>3400002635</v>
          </cell>
          <cell r="B214">
            <v>0</v>
          </cell>
          <cell r="C214">
            <v>6801</v>
          </cell>
          <cell r="D214" t="str">
            <v>01.10.1996</v>
          </cell>
          <cell r="E214">
            <v>1</v>
          </cell>
          <cell r="F214">
            <v>6195001817</v>
          </cell>
        </row>
        <row r="215">
          <cell r="A215">
            <v>3400002636</v>
          </cell>
          <cell r="B215">
            <v>0</v>
          </cell>
          <cell r="C215">
            <v>6801</v>
          </cell>
          <cell r="D215" t="str">
            <v>01.10.1996</v>
          </cell>
          <cell r="E215">
            <v>1</v>
          </cell>
          <cell r="F215">
            <v>6195001829</v>
          </cell>
        </row>
        <row r="216">
          <cell r="A216">
            <v>3400002637</v>
          </cell>
          <cell r="B216">
            <v>0</v>
          </cell>
          <cell r="C216">
            <v>6801</v>
          </cell>
          <cell r="D216" t="str">
            <v>01.10.1996</v>
          </cell>
          <cell r="E216">
            <v>1</v>
          </cell>
          <cell r="F216">
            <v>6195001830</v>
          </cell>
        </row>
        <row r="217">
          <cell r="A217">
            <v>3400002638</v>
          </cell>
          <cell r="B217">
            <v>0</v>
          </cell>
          <cell r="C217">
            <v>6801</v>
          </cell>
          <cell r="D217" t="str">
            <v>01.10.1996</v>
          </cell>
          <cell r="E217">
            <v>1</v>
          </cell>
          <cell r="F217">
            <v>6195001842</v>
          </cell>
        </row>
        <row r="218">
          <cell r="A218">
            <v>3400002639</v>
          </cell>
          <cell r="B218">
            <v>0</v>
          </cell>
          <cell r="C218">
            <v>6801</v>
          </cell>
          <cell r="D218" t="str">
            <v>01.10.1996</v>
          </cell>
          <cell r="E218">
            <v>1</v>
          </cell>
          <cell r="F218">
            <v>6195001854</v>
          </cell>
        </row>
        <row r="219">
          <cell r="A219">
            <v>3400002640</v>
          </cell>
          <cell r="B219">
            <v>0</v>
          </cell>
          <cell r="C219">
            <v>6801</v>
          </cell>
          <cell r="D219" t="str">
            <v>01.10.1996</v>
          </cell>
          <cell r="E219">
            <v>0</v>
          </cell>
          <cell r="F219">
            <v>6195001866</v>
          </cell>
        </row>
        <row r="220">
          <cell r="A220">
            <v>3400002641</v>
          </cell>
          <cell r="B220">
            <v>0</v>
          </cell>
          <cell r="C220">
            <v>6901</v>
          </cell>
          <cell r="D220" t="str">
            <v>01.04.1995</v>
          </cell>
          <cell r="E220">
            <v>13</v>
          </cell>
          <cell r="F220">
            <v>6195001878</v>
          </cell>
        </row>
        <row r="221">
          <cell r="A221">
            <v>3400002642</v>
          </cell>
          <cell r="B221">
            <v>0</v>
          </cell>
          <cell r="C221">
            <v>6801</v>
          </cell>
          <cell r="D221" t="str">
            <v>01.10.1996</v>
          </cell>
          <cell r="E221">
            <v>0</v>
          </cell>
          <cell r="F221">
            <v>6195001889</v>
          </cell>
        </row>
        <row r="222">
          <cell r="A222">
            <v>3400002643</v>
          </cell>
          <cell r="B222">
            <v>0</v>
          </cell>
          <cell r="C222">
            <v>6901</v>
          </cell>
          <cell r="D222" t="str">
            <v>01.04.1995</v>
          </cell>
          <cell r="E222">
            <v>1</v>
          </cell>
          <cell r="F222">
            <v>6195001891</v>
          </cell>
        </row>
        <row r="223">
          <cell r="A223">
            <v>3400002644</v>
          </cell>
          <cell r="B223">
            <v>0</v>
          </cell>
          <cell r="C223">
            <v>6901</v>
          </cell>
          <cell r="D223" t="str">
            <v>01.04.1995</v>
          </cell>
          <cell r="E223">
            <v>81</v>
          </cell>
          <cell r="F223">
            <v>6195001908</v>
          </cell>
        </row>
        <row r="224">
          <cell r="A224">
            <v>3400002645</v>
          </cell>
          <cell r="B224">
            <v>0</v>
          </cell>
          <cell r="C224">
            <v>6901</v>
          </cell>
          <cell r="D224" t="str">
            <v>01.04.1995</v>
          </cell>
          <cell r="E224">
            <v>1</v>
          </cell>
          <cell r="F224">
            <v>6195001919</v>
          </cell>
        </row>
        <row r="225">
          <cell r="A225">
            <v>3400002646</v>
          </cell>
          <cell r="B225">
            <v>0</v>
          </cell>
          <cell r="C225">
            <v>6801</v>
          </cell>
          <cell r="D225" t="str">
            <v>01.10.1996</v>
          </cell>
          <cell r="E225">
            <v>1</v>
          </cell>
          <cell r="F225">
            <v>6195001921</v>
          </cell>
        </row>
        <row r="226">
          <cell r="A226">
            <v>3400002647</v>
          </cell>
          <cell r="B226">
            <v>0</v>
          </cell>
          <cell r="C226">
            <v>6801</v>
          </cell>
          <cell r="D226" t="str">
            <v>01.10.1996</v>
          </cell>
          <cell r="E226">
            <v>1</v>
          </cell>
          <cell r="F226">
            <v>6195001933</v>
          </cell>
        </row>
        <row r="227">
          <cell r="A227">
            <v>3400002648</v>
          </cell>
          <cell r="B227">
            <v>0</v>
          </cell>
          <cell r="C227">
            <v>6801</v>
          </cell>
          <cell r="D227" t="str">
            <v>01.10.1996</v>
          </cell>
          <cell r="E227">
            <v>1</v>
          </cell>
          <cell r="F227">
            <v>6195001945</v>
          </cell>
        </row>
        <row r="228">
          <cell r="A228">
            <v>3400002649</v>
          </cell>
          <cell r="B228">
            <v>0</v>
          </cell>
          <cell r="C228">
            <v>6801</v>
          </cell>
          <cell r="D228" t="str">
            <v>01.10.1996</v>
          </cell>
          <cell r="E228">
            <v>1</v>
          </cell>
          <cell r="F228">
            <v>6195001957</v>
          </cell>
        </row>
        <row r="229">
          <cell r="A229">
            <v>3400002650</v>
          </cell>
          <cell r="B229">
            <v>0</v>
          </cell>
          <cell r="C229">
            <v>6801</v>
          </cell>
          <cell r="D229" t="str">
            <v>01.10.1996</v>
          </cell>
          <cell r="E229">
            <v>1</v>
          </cell>
          <cell r="F229">
            <v>6195001969</v>
          </cell>
        </row>
        <row r="230">
          <cell r="A230">
            <v>3400002651</v>
          </cell>
          <cell r="B230">
            <v>0</v>
          </cell>
          <cell r="C230">
            <v>6801</v>
          </cell>
          <cell r="D230" t="str">
            <v>01.10.1996</v>
          </cell>
          <cell r="E230">
            <v>1</v>
          </cell>
          <cell r="F230">
            <v>6195001970</v>
          </cell>
        </row>
        <row r="231">
          <cell r="A231">
            <v>3400002652</v>
          </cell>
          <cell r="B231">
            <v>0</v>
          </cell>
          <cell r="C231">
            <v>6901</v>
          </cell>
          <cell r="D231" t="str">
            <v>01.04.1995</v>
          </cell>
          <cell r="E231">
            <v>1</v>
          </cell>
          <cell r="F231">
            <v>6195001982</v>
          </cell>
        </row>
        <row r="232">
          <cell r="A232">
            <v>3400002653</v>
          </cell>
          <cell r="B232">
            <v>0</v>
          </cell>
          <cell r="C232">
            <v>6901</v>
          </cell>
          <cell r="D232" t="str">
            <v>01.04.1995</v>
          </cell>
          <cell r="E232">
            <v>14</v>
          </cell>
          <cell r="F232">
            <v>6195001994</v>
          </cell>
        </row>
        <row r="233">
          <cell r="A233">
            <v>3400002654</v>
          </cell>
          <cell r="B233">
            <v>0</v>
          </cell>
          <cell r="C233">
            <v>6801</v>
          </cell>
          <cell r="D233" t="str">
            <v>01.10.1996</v>
          </cell>
          <cell r="E233">
            <v>1</v>
          </cell>
          <cell r="F233">
            <v>6195002003</v>
          </cell>
        </row>
        <row r="234">
          <cell r="A234">
            <v>3400002655</v>
          </cell>
          <cell r="B234">
            <v>0</v>
          </cell>
          <cell r="C234">
            <v>6901</v>
          </cell>
          <cell r="D234" t="str">
            <v>01.04.1995</v>
          </cell>
          <cell r="E234">
            <v>1</v>
          </cell>
          <cell r="F234">
            <v>6195002011</v>
          </cell>
        </row>
        <row r="235">
          <cell r="A235">
            <v>3400002656</v>
          </cell>
          <cell r="B235">
            <v>0</v>
          </cell>
          <cell r="C235">
            <v>6801</v>
          </cell>
          <cell r="D235" t="str">
            <v>01.10.1996</v>
          </cell>
          <cell r="E235">
            <v>1</v>
          </cell>
          <cell r="F235">
            <v>6195002020</v>
          </cell>
        </row>
        <row r="236">
          <cell r="A236">
            <v>3400002657</v>
          </cell>
          <cell r="B236">
            <v>0</v>
          </cell>
          <cell r="C236">
            <v>6901</v>
          </cell>
          <cell r="D236" t="str">
            <v>01.04.1995</v>
          </cell>
          <cell r="E236">
            <v>1</v>
          </cell>
          <cell r="F236">
            <v>6195002032</v>
          </cell>
        </row>
        <row r="237">
          <cell r="A237">
            <v>3400002658</v>
          </cell>
          <cell r="B237">
            <v>0</v>
          </cell>
          <cell r="C237">
            <v>6901</v>
          </cell>
          <cell r="D237" t="str">
            <v>01.04.1995</v>
          </cell>
          <cell r="E237">
            <v>4</v>
          </cell>
          <cell r="F237">
            <v>6195002044</v>
          </cell>
        </row>
        <row r="238">
          <cell r="A238">
            <v>3400002659</v>
          </cell>
          <cell r="B238">
            <v>0</v>
          </cell>
          <cell r="C238">
            <v>6901</v>
          </cell>
          <cell r="D238" t="str">
            <v>01.09.1995</v>
          </cell>
          <cell r="E238">
            <v>2</v>
          </cell>
          <cell r="F238">
            <v>6195002056</v>
          </cell>
        </row>
        <row r="239">
          <cell r="A239">
            <v>3400002660</v>
          </cell>
          <cell r="B239">
            <v>0</v>
          </cell>
          <cell r="C239">
            <v>6901</v>
          </cell>
          <cell r="D239" t="str">
            <v>01.04.1995</v>
          </cell>
          <cell r="E239">
            <v>2</v>
          </cell>
          <cell r="F239">
            <v>6195002068</v>
          </cell>
        </row>
        <row r="240">
          <cell r="A240">
            <v>3400002661</v>
          </cell>
          <cell r="B240">
            <v>0</v>
          </cell>
          <cell r="C240">
            <v>6901</v>
          </cell>
          <cell r="D240" t="str">
            <v>01.04.1995</v>
          </cell>
          <cell r="E240">
            <v>2</v>
          </cell>
          <cell r="F240">
            <v>6195002079</v>
          </cell>
        </row>
        <row r="241">
          <cell r="A241">
            <v>3400002662</v>
          </cell>
          <cell r="B241">
            <v>0</v>
          </cell>
          <cell r="C241">
            <v>6801</v>
          </cell>
          <cell r="D241" t="str">
            <v>01.10.1996</v>
          </cell>
          <cell r="E241">
            <v>1</v>
          </cell>
          <cell r="F241">
            <v>6195002081</v>
          </cell>
        </row>
        <row r="242">
          <cell r="A242">
            <v>3400002663</v>
          </cell>
          <cell r="B242">
            <v>0</v>
          </cell>
          <cell r="C242">
            <v>6801</v>
          </cell>
          <cell r="D242" t="str">
            <v>01.10.1996</v>
          </cell>
          <cell r="E242">
            <v>1</v>
          </cell>
          <cell r="F242">
            <v>6195002093</v>
          </cell>
        </row>
        <row r="243">
          <cell r="A243">
            <v>3400002664</v>
          </cell>
          <cell r="B243">
            <v>0</v>
          </cell>
          <cell r="C243">
            <v>6801</v>
          </cell>
          <cell r="D243" t="str">
            <v>01.10.1996</v>
          </cell>
          <cell r="E243">
            <v>1</v>
          </cell>
          <cell r="F243">
            <v>6195002109</v>
          </cell>
        </row>
        <row r="244">
          <cell r="A244">
            <v>3400002665</v>
          </cell>
          <cell r="B244">
            <v>0</v>
          </cell>
          <cell r="C244">
            <v>6801</v>
          </cell>
          <cell r="D244" t="str">
            <v>01.10.1996</v>
          </cell>
          <cell r="E244">
            <v>1</v>
          </cell>
          <cell r="F244">
            <v>6195002111</v>
          </cell>
        </row>
        <row r="245">
          <cell r="A245">
            <v>3400002666</v>
          </cell>
          <cell r="B245">
            <v>0</v>
          </cell>
          <cell r="C245">
            <v>6801</v>
          </cell>
          <cell r="D245" t="str">
            <v>01.10.1996</v>
          </cell>
          <cell r="E245">
            <v>1</v>
          </cell>
          <cell r="F245">
            <v>6195002123</v>
          </cell>
        </row>
        <row r="246">
          <cell r="A246">
            <v>3400002667</v>
          </cell>
          <cell r="B246">
            <v>0</v>
          </cell>
          <cell r="C246">
            <v>6801</v>
          </cell>
          <cell r="D246" t="str">
            <v>01.10.1996</v>
          </cell>
          <cell r="E246">
            <v>1</v>
          </cell>
          <cell r="F246">
            <v>6195002135</v>
          </cell>
        </row>
        <row r="247">
          <cell r="A247">
            <v>3400002668</v>
          </cell>
          <cell r="B247">
            <v>0</v>
          </cell>
          <cell r="C247">
            <v>6901</v>
          </cell>
          <cell r="D247" t="str">
            <v>01.04.1995</v>
          </cell>
          <cell r="E247">
            <v>0</v>
          </cell>
          <cell r="F247">
            <v>6195002147</v>
          </cell>
        </row>
        <row r="248">
          <cell r="A248">
            <v>3400002669</v>
          </cell>
          <cell r="B248">
            <v>0</v>
          </cell>
          <cell r="C248">
            <v>6901</v>
          </cell>
          <cell r="D248" t="str">
            <v>01.04.1995</v>
          </cell>
          <cell r="E248">
            <v>1</v>
          </cell>
          <cell r="F248">
            <v>6195002159</v>
          </cell>
        </row>
        <row r="249">
          <cell r="A249">
            <v>3400002670</v>
          </cell>
          <cell r="B249">
            <v>0</v>
          </cell>
          <cell r="C249">
            <v>6901</v>
          </cell>
          <cell r="D249" t="str">
            <v>01.09.1995</v>
          </cell>
          <cell r="E249">
            <v>2</v>
          </cell>
          <cell r="F249">
            <v>6195002160</v>
          </cell>
        </row>
        <row r="250">
          <cell r="A250">
            <v>3400002671</v>
          </cell>
          <cell r="B250">
            <v>0</v>
          </cell>
          <cell r="C250">
            <v>6901</v>
          </cell>
          <cell r="D250" t="str">
            <v>01.04.1995</v>
          </cell>
          <cell r="E250">
            <v>2</v>
          </cell>
          <cell r="F250">
            <v>6195002172</v>
          </cell>
        </row>
        <row r="251">
          <cell r="A251">
            <v>3400002672</v>
          </cell>
          <cell r="B251">
            <v>0</v>
          </cell>
          <cell r="C251">
            <v>6901</v>
          </cell>
          <cell r="D251" t="str">
            <v>01.04.1995</v>
          </cell>
          <cell r="E251">
            <v>199</v>
          </cell>
          <cell r="F251">
            <v>6195002184</v>
          </cell>
        </row>
        <row r="252">
          <cell r="A252">
            <v>3400002673</v>
          </cell>
          <cell r="B252">
            <v>0</v>
          </cell>
          <cell r="C252">
            <v>6901</v>
          </cell>
          <cell r="D252" t="str">
            <v>01.04.1995</v>
          </cell>
          <cell r="E252">
            <v>7</v>
          </cell>
          <cell r="F252">
            <v>6195002196</v>
          </cell>
        </row>
        <row r="253">
          <cell r="A253">
            <v>3400005614</v>
          </cell>
          <cell r="B253">
            <v>0</v>
          </cell>
          <cell r="C253">
            <v>6230</v>
          </cell>
          <cell r="D253" t="str">
            <v>01.10.1996</v>
          </cell>
          <cell r="E253">
            <v>2</v>
          </cell>
          <cell r="F253">
            <v>6195002202</v>
          </cell>
        </row>
        <row r="254">
          <cell r="A254">
            <v>3400002674</v>
          </cell>
          <cell r="B254">
            <v>0</v>
          </cell>
          <cell r="C254">
            <v>6801</v>
          </cell>
          <cell r="D254" t="str">
            <v>01.10.1996</v>
          </cell>
          <cell r="E254">
            <v>0</v>
          </cell>
          <cell r="F254">
            <v>6195002202</v>
          </cell>
        </row>
        <row r="255">
          <cell r="A255">
            <v>3400005615</v>
          </cell>
          <cell r="B255">
            <v>0</v>
          </cell>
          <cell r="C255">
            <v>6230</v>
          </cell>
          <cell r="D255" t="str">
            <v>01.10.1996</v>
          </cell>
          <cell r="E255">
            <v>2</v>
          </cell>
          <cell r="F255">
            <v>6195002214</v>
          </cell>
        </row>
        <row r="256">
          <cell r="A256">
            <v>3400002675</v>
          </cell>
          <cell r="B256">
            <v>0</v>
          </cell>
          <cell r="C256">
            <v>6801</v>
          </cell>
          <cell r="D256" t="str">
            <v>01.10.1996</v>
          </cell>
          <cell r="E256">
            <v>0</v>
          </cell>
          <cell r="F256">
            <v>6195002214</v>
          </cell>
        </row>
        <row r="257">
          <cell r="A257">
            <v>3400004787</v>
          </cell>
          <cell r="B257">
            <v>0</v>
          </cell>
          <cell r="C257">
            <v>6901</v>
          </cell>
          <cell r="D257" t="str">
            <v>01.04.1995</v>
          </cell>
          <cell r="E257">
            <v>64</v>
          </cell>
          <cell r="F257">
            <v>6195002226</v>
          </cell>
        </row>
        <row r="258">
          <cell r="A258">
            <v>3400002676</v>
          </cell>
          <cell r="B258">
            <v>0</v>
          </cell>
          <cell r="C258">
            <v>6901</v>
          </cell>
          <cell r="D258" t="str">
            <v>01.04.1995</v>
          </cell>
          <cell r="E258">
            <v>69</v>
          </cell>
          <cell r="F258">
            <v>6195002238</v>
          </cell>
        </row>
        <row r="259">
          <cell r="A259">
            <v>3400002677</v>
          </cell>
          <cell r="B259">
            <v>0</v>
          </cell>
          <cell r="C259">
            <v>6901</v>
          </cell>
          <cell r="D259" t="str">
            <v>01.04.1995</v>
          </cell>
          <cell r="E259">
            <v>4</v>
          </cell>
          <cell r="F259">
            <v>6195002249</v>
          </cell>
        </row>
        <row r="260">
          <cell r="A260">
            <v>3400002678</v>
          </cell>
          <cell r="B260">
            <v>0</v>
          </cell>
          <cell r="C260">
            <v>6901</v>
          </cell>
          <cell r="D260" t="str">
            <v>01.04.1995</v>
          </cell>
          <cell r="E260">
            <v>362</v>
          </cell>
          <cell r="F260">
            <v>6195002251</v>
          </cell>
        </row>
        <row r="261">
          <cell r="A261">
            <v>3400002679</v>
          </cell>
          <cell r="B261">
            <v>0</v>
          </cell>
          <cell r="C261">
            <v>6901</v>
          </cell>
          <cell r="D261" t="str">
            <v>01.04.1995</v>
          </cell>
          <cell r="E261">
            <v>125</v>
          </cell>
          <cell r="F261">
            <v>6195002263</v>
          </cell>
        </row>
        <row r="262">
          <cell r="A262">
            <v>3400002680</v>
          </cell>
          <cell r="B262">
            <v>0</v>
          </cell>
          <cell r="C262">
            <v>6901</v>
          </cell>
          <cell r="D262" t="str">
            <v>01.04.1995</v>
          </cell>
          <cell r="E262">
            <v>12</v>
          </cell>
          <cell r="F262">
            <v>6195002275</v>
          </cell>
        </row>
        <row r="263">
          <cell r="A263">
            <v>3400002681</v>
          </cell>
          <cell r="B263">
            <v>0</v>
          </cell>
          <cell r="C263">
            <v>6901</v>
          </cell>
          <cell r="D263" t="str">
            <v>01.04.1995</v>
          </cell>
          <cell r="E263">
            <v>3</v>
          </cell>
          <cell r="F263">
            <v>6195002287</v>
          </cell>
        </row>
        <row r="264">
          <cell r="A264">
            <v>3400002682</v>
          </cell>
          <cell r="B264">
            <v>0</v>
          </cell>
          <cell r="C264">
            <v>6801</v>
          </cell>
          <cell r="D264" t="str">
            <v>01.10.1996</v>
          </cell>
          <cell r="E264">
            <v>1</v>
          </cell>
          <cell r="F264">
            <v>6195002299</v>
          </cell>
        </row>
        <row r="265">
          <cell r="A265">
            <v>3400002683</v>
          </cell>
          <cell r="B265">
            <v>0</v>
          </cell>
          <cell r="C265">
            <v>6801</v>
          </cell>
          <cell r="D265" t="str">
            <v>01.10.1996</v>
          </cell>
          <cell r="E265">
            <v>1</v>
          </cell>
          <cell r="F265">
            <v>6195002305</v>
          </cell>
        </row>
        <row r="266">
          <cell r="A266">
            <v>3400002684</v>
          </cell>
          <cell r="B266">
            <v>0</v>
          </cell>
          <cell r="C266">
            <v>6901</v>
          </cell>
          <cell r="D266" t="str">
            <v>01.04.1995</v>
          </cell>
          <cell r="E266">
            <v>1</v>
          </cell>
          <cell r="F266">
            <v>6195002317</v>
          </cell>
        </row>
        <row r="267">
          <cell r="A267">
            <v>3400005617</v>
          </cell>
          <cell r="B267">
            <v>0</v>
          </cell>
          <cell r="C267">
            <v>6230</v>
          </cell>
          <cell r="D267" t="str">
            <v>01.10.1996</v>
          </cell>
          <cell r="E267">
            <v>2</v>
          </cell>
          <cell r="F267">
            <v>6195002329</v>
          </cell>
        </row>
        <row r="268">
          <cell r="A268">
            <v>3400002685</v>
          </cell>
          <cell r="B268">
            <v>0</v>
          </cell>
          <cell r="C268">
            <v>6801</v>
          </cell>
          <cell r="D268" t="str">
            <v>01.10.1996</v>
          </cell>
          <cell r="E268">
            <v>0</v>
          </cell>
          <cell r="F268">
            <v>6195002329</v>
          </cell>
        </row>
        <row r="269">
          <cell r="A269">
            <v>3400002686</v>
          </cell>
          <cell r="B269">
            <v>0</v>
          </cell>
          <cell r="C269">
            <v>6801</v>
          </cell>
          <cell r="D269" t="str">
            <v>01.10.1996</v>
          </cell>
          <cell r="E269">
            <v>0</v>
          </cell>
          <cell r="F269">
            <v>6195002330</v>
          </cell>
        </row>
        <row r="270">
          <cell r="A270">
            <v>3400005618</v>
          </cell>
          <cell r="B270">
            <v>0</v>
          </cell>
          <cell r="C270">
            <v>6230</v>
          </cell>
          <cell r="D270" t="str">
            <v>01.10.1996</v>
          </cell>
          <cell r="E270">
            <v>2</v>
          </cell>
          <cell r="F270">
            <v>6195002330</v>
          </cell>
        </row>
        <row r="271">
          <cell r="A271">
            <v>3400002687</v>
          </cell>
          <cell r="B271">
            <v>0</v>
          </cell>
          <cell r="C271">
            <v>6801</v>
          </cell>
          <cell r="D271" t="str">
            <v>01.10.1996</v>
          </cell>
          <cell r="E271">
            <v>0</v>
          </cell>
          <cell r="F271">
            <v>6195002342</v>
          </cell>
        </row>
        <row r="272">
          <cell r="A272">
            <v>3400002688</v>
          </cell>
          <cell r="B272">
            <v>0</v>
          </cell>
          <cell r="C272">
            <v>6901</v>
          </cell>
          <cell r="D272" t="str">
            <v>01.04.1995</v>
          </cell>
          <cell r="E272">
            <v>5</v>
          </cell>
          <cell r="F272">
            <v>6195002354</v>
          </cell>
        </row>
        <row r="273">
          <cell r="A273">
            <v>3400002689</v>
          </cell>
          <cell r="B273">
            <v>0</v>
          </cell>
          <cell r="C273">
            <v>6901</v>
          </cell>
          <cell r="D273" t="str">
            <v>01.04.1995</v>
          </cell>
          <cell r="E273">
            <v>1</v>
          </cell>
          <cell r="F273">
            <v>6195002366</v>
          </cell>
        </row>
        <row r="274">
          <cell r="A274">
            <v>3400002690</v>
          </cell>
          <cell r="B274">
            <v>0</v>
          </cell>
          <cell r="C274">
            <v>6901</v>
          </cell>
          <cell r="D274" t="str">
            <v>01.04.1995</v>
          </cell>
          <cell r="E274">
            <v>2</v>
          </cell>
          <cell r="F274">
            <v>6195002378</v>
          </cell>
        </row>
        <row r="275">
          <cell r="A275">
            <v>3400002691</v>
          </cell>
          <cell r="B275">
            <v>0</v>
          </cell>
          <cell r="C275">
            <v>6901</v>
          </cell>
          <cell r="D275" t="str">
            <v>01.04.1995</v>
          </cell>
          <cell r="E275">
            <v>1</v>
          </cell>
          <cell r="F275">
            <v>6195002389</v>
          </cell>
        </row>
        <row r="276">
          <cell r="A276">
            <v>3400002692</v>
          </cell>
          <cell r="B276">
            <v>0</v>
          </cell>
          <cell r="C276">
            <v>6801</v>
          </cell>
          <cell r="D276" t="str">
            <v>01.10.1996</v>
          </cell>
          <cell r="E276">
            <v>1</v>
          </cell>
          <cell r="F276">
            <v>6195002391</v>
          </cell>
        </row>
        <row r="277">
          <cell r="A277">
            <v>3400002693</v>
          </cell>
          <cell r="B277">
            <v>0</v>
          </cell>
          <cell r="C277">
            <v>6801</v>
          </cell>
          <cell r="D277" t="str">
            <v>01.10.1996</v>
          </cell>
          <cell r="E277">
            <v>1</v>
          </cell>
          <cell r="F277">
            <v>6195002408</v>
          </cell>
        </row>
        <row r="278">
          <cell r="A278">
            <v>3400002694</v>
          </cell>
          <cell r="B278">
            <v>0</v>
          </cell>
          <cell r="C278">
            <v>6801</v>
          </cell>
          <cell r="D278" t="str">
            <v>01.10.1996</v>
          </cell>
          <cell r="E278">
            <v>1</v>
          </cell>
          <cell r="F278">
            <v>6195002419</v>
          </cell>
        </row>
        <row r="279">
          <cell r="A279">
            <v>3400002695</v>
          </cell>
          <cell r="B279">
            <v>0</v>
          </cell>
          <cell r="C279">
            <v>6901</v>
          </cell>
          <cell r="D279" t="str">
            <v>01.09.1995</v>
          </cell>
          <cell r="E279">
            <v>1844</v>
          </cell>
          <cell r="F279">
            <v>6195002421</v>
          </cell>
        </row>
        <row r="280">
          <cell r="A280">
            <v>3400002696</v>
          </cell>
          <cell r="B280">
            <v>0</v>
          </cell>
          <cell r="C280">
            <v>6901</v>
          </cell>
          <cell r="D280" t="str">
            <v>01.04.1995</v>
          </cell>
          <cell r="E280">
            <v>275</v>
          </cell>
          <cell r="F280">
            <v>6195002433</v>
          </cell>
        </row>
        <row r="281">
          <cell r="A281">
            <v>3400002697</v>
          </cell>
          <cell r="B281">
            <v>0</v>
          </cell>
          <cell r="C281">
            <v>6901</v>
          </cell>
          <cell r="D281" t="str">
            <v>01.04.1995</v>
          </cell>
          <cell r="E281">
            <v>260</v>
          </cell>
          <cell r="F281">
            <v>6195002445</v>
          </cell>
        </row>
        <row r="282">
          <cell r="A282">
            <v>3400002698</v>
          </cell>
          <cell r="B282">
            <v>0</v>
          </cell>
          <cell r="C282">
            <v>6901</v>
          </cell>
          <cell r="D282" t="str">
            <v>01.04.1995</v>
          </cell>
          <cell r="E282">
            <v>30</v>
          </cell>
          <cell r="F282">
            <v>6195002457</v>
          </cell>
        </row>
        <row r="283">
          <cell r="A283">
            <v>3400002699</v>
          </cell>
          <cell r="B283">
            <v>0</v>
          </cell>
          <cell r="C283">
            <v>6901</v>
          </cell>
          <cell r="D283" t="str">
            <v>01.04.1995</v>
          </cell>
          <cell r="E283">
            <v>4</v>
          </cell>
          <cell r="F283">
            <v>6195002469</v>
          </cell>
        </row>
        <row r="284">
          <cell r="A284">
            <v>3400002700</v>
          </cell>
          <cell r="B284">
            <v>0</v>
          </cell>
          <cell r="C284">
            <v>6801</v>
          </cell>
          <cell r="D284" t="str">
            <v>01.10.1996</v>
          </cell>
          <cell r="E284">
            <v>1</v>
          </cell>
          <cell r="F284">
            <v>6195002470</v>
          </cell>
        </row>
        <row r="285">
          <cell r="A285">
            <v>3400002701</v>
          </cell>
          <cell r="B285">
            <v>0</v>
          </cell>
          <cell r="C285">
            <v>6901</v>
          </cell>
          <cell r="D285" t="str">
            <v>01.10.1996</v>
          </cell>
          <cell r="E285">
            <v>8</v>
          </cell>
          <cell r="F285">
            <v>6195002482</v>
          </cell>
        </row>
        <row r="286">
          <cell r="A286">
            <v>3400002702</v>
          </cell>
          <cell r="B286">
            <v>0</v>
          </cell>
          <cell r="C286">
            <v>6901</v>
          </cell>
          <cell r="D286" t="str">
            <v>01.10.1996</v>
          </cell>
          <cell r="E286">
            <v>3</v>
          </cell>
          <cell r="F286">
            <v>6195002494</v>
          </cell>
        </row>
        <row r="287">
          <cell r="A287">
            <v>3400002703</v>
          </cell>
          <cell r="B287">
            <v>0</v>
          </cell>
          <cell r="C287">
            <v>6901</v>
          </cell>
          <cell r="D287" t="str">
            <v>01.10.1996</v>
          </cell>
          <cell r="E287">
            <v>2</v>
          </cell>
          <cell r="F287">
            <v>6195002500</v>
          </cell>
        </row>
        <row r="288">
          <cell r="A288">
            <v>3400002704</v>
          </cell>
          <cell r="B288">
            <v>0</v>
          </cell>
          <cell r="C288">
            <v>6901</v>
          </cell>
          <cell r="D288" t="str">
            <v>01.10.1996</v>
          </cell>
          <cell r="E288">
            <v>1</v>
          </cell>
          <cell r="F288">
            <v>6195002512</v>
          </cell>
        </row>
        <row r="289">
          <cell r="A289">
            <v>3400002705</v>
          </cell>
          <cell r="B289">
            <v>0</v>
          </cell>
          <cell r="C289">
            <v>6901</v>
          </cell>
          <cell r="D289" t="str">
            <v>01.10.1996</v>
          </cell>
          <cell r="E289">
            <v>1</v>
          </cell>
          <cell r="F289">
            <v>6195002524</v>
          </cell>
        </row>
        <row r="290">
          <cell r="A290">
            <v>3400002706</v>
          </cell>
          <cell r="B290">
            <v>0</v>
          </cell>
          <cell r="C290">
            <v>6801</v>
          </cell>
          <cell r="D290" t="str">
            <v>01.10.1996</v>
          </cell>
          <cell r="E290">
            <v>1</v>
          </cell>
          <cell r="F290">
            <v>6195002536</v>
          </cell>
        </row>
        <row r="291">
          <cell r="A291">
            <v>3400002707</v>
          </cell>
          <cell r="B291">
            <v>0</v>
          </cell>
          <cell r="C291">
            <v>6901</v>
          </cell>
          <cell r="D291" t="str">
            <v>01.10.1996</v>
          </cell>
          <cell r="E291">
            <v>6</v>
          </cell>
          <cell r="F291">
            <v>6195002548</v>
          </cell>
        </row>
        <row r="292">
          <cell r="A292">
            <v>3400002708</v>
          </cell>
          <cell r="B292">
            <v>0</v>
          </cell>
          <cell r="C292">
            <v>6901</v>
          </cell>
          <cell r="D292" t="str">
            <v>01.10.1996</v>
          </cell>
          <cell r="E292">
            <v>39</v>
          </cell>
          <cell r="F292">
            <v>6195002559</v>
          </cell>
        </row>
        <row r="293">
          <cell r="A293">
            <v>3400002709</v>
          </cell>
          <cell r="B293">
            <v>0</v>
          </cell>
          <cell r="C293">
            <v>6802</v>
          </cell>
          <cell r="D293" t="str">
            <v>01.10.1996</v>
          </cell>
          <cell r="E293">
            <v>1</v>
          </cell>
          <cell r="F293">
            <v>6195002561</v>
          </cell>
        </row>
        <row r="294">
          <cell r="A294">
            <v>3400004788</v>
          </cell>
          <cell r="B294">
            <v>0</v>
          </cell>
          <cell r="C294">
            <v>4131</v>
          </cell>
          <cell r="D294" t="str">
            <v>01.10.1996</v>
          </cell>
          <cell r="E294">
            <v>1</v>
          </cell>
          <cell r="F294">
            <v>6195002573</v>
          </cell>
        </row>
        <row r="295">
          <cell r="A295">
            <v>3400002710</v>
          </cell>
          <cell r="B295">
            <v>0</v>
          </cell>
          <cell r="C295">
            <v>4420</v>
          </cell>
          <cell r="D295" t="str">
            <v>01.10.1996</v>
          </cell>
          <cell r="E295">
            <v>1</v>
          </cell>
          <cell r="F295">
            <v>6195002585</v>
          </cell>
        </row>
        <row r="296">
          <cell r="A296">
            <v>3400002711</v>
          </cell>
          <cell r="B296">
            <v>0</v>
          </cell>
          <cell r="C296">
            <v>4420</v>
          </cell>
          <cell r="D296" t="str">
            <v>01.10.1996</v>
          </cell>
          <cell r="E296">
            <v>1</v>
          </cell>
          <cell r="F296">
            <v>6195002597</v>
          </cell>
        </row>
        <row r="297">
          <cell r="A297">
            <v>3400002712</v>
          </cell>
          <cell r="B297">
            <v>0</v>
          </cell>
          <cell r="C297">
            <v>4420</v>
          </cell>
          <cell r="D297" t="str">
            <v>01.10.1996</v>
          </cell>
          <cell r="E297">
            <v>1</v>
          </cell>
          <cell r="F297">
            <v>6195002603</v>
          </cell>
        </row>
        <row r="298">
          <cell r="A298">
            <v>3400002713</v>
          </cell>
          <cell r="B298">
            <v>0</v>
          </cell>
          <cell r="C298">
            <v>4420</v>
          </cell>
          <cell r="D298" t="str">
            <v>01.10.1996</v>
          </cell>
          <cell r="E298">
            <v>1</v>
          </cell>
          <cell r="F298">
            <v>6195002615</v>
          </cell>
        </row>
        <row r="299">
          <cell r="A299">
            <v>3400002714</v>
          </cell>
          <cell r="B299">
            <v>0</v>
          </cell>
          <cell r="C299">
            <v>4410</v>
          </cell>
          <cell r="D299" t="str">
            <v>01.10.1996</v>
          </cell>
          <cell r="E299">
            <v>1</v>
          </cell>
          <cell r="F299">
            <v>6195002627</v>
          </cell>
        </row>
        <row r="300">
          <cell r="A300">
            <v>3400002715</v>
          </cell>
          <cell r="B300">
            <v>0</v>
          </cell>
          <cell r="C300">
            <v>6602</v>
          </cell>
          <cell r="D300" t="str">
            <v>01.10.1996</v>
          </cell>
          <cell r="E300">
            <v>0</v>
          </cell>
          <cell r="F300">
            <v>6195002639</v>
          </cell>
        </row>
        <row r="301">
          <cell r="A301">
            <v>3400002716</v>
          </cell>
          <cell r="B301">
            <v>0</v>
          </cell>
          <cell r="C301">
            <v>6602</v>
          </cell>
          <cell r="D301" t="str">
            <v>01.10.1996</v>
          </cell>
          <cell r="E301">
            <v>1</v>
          </cell>
          <cell r="F301">
            <v>6195002640</v>
          </cell>
        </row>
        <row r="302">
          <cell r="A302">
            <v>3400002717</v>
          </cell>
          <cell r="B302">
            <v>0</v>
          </cell>
          <cell r="C302">
            <v>6602</v>
          </cell>
          <cell r="D302" t="str">
            <v>01.10.1996</v>
          </cell>
          <cell r="E302">
            <v>1</v>
          </cell>
          <cell r="F302">
            <v>6195002664</v>
          </cell>
        </row>
        <row r="303">
          <cell r="A303">
            <v>3400002718</v>
          </cell>
          <cell r="B303">
            <v>0</v>
          </cell>
          <cell r="C303">
            <v>6600</v>
          </cell>
          <cell r="D303" t="str">
            <v>01.10.1996</v>
          </cell>
          <cell r="E303">
            <v>0</v>
          </cell>
          <cell r="F303">
            <v>6195002688</v>
          </cell>
        </row>
        <row r="304">
          <cell r="A304">
            <v>3400002719</v>
          </cell>
          <cell r="B304">
            <v>0</v>
          </cell>
          <cell r="C304">
            <v>6600</v>
          </cell>
          <cell r="D304" t="str">
            <v>01.10.1996</v>
          </cell>
          <cell r="E304">
            <v>1</v>
          </cell>
          <cell r="F304">
            <v>6195002706</v>
          </cell>
        </row>
        <row r="305">
          <cell r="A305">
            <v>3400002720</v>
          </cell>
          <cell r="B305">
            <v>0</v>
          </cell>
          <cell r="C305">
            <v>5302</v>
          </cell>
          <cell r="D305" t="str">
            <v>01.10.1996</v>
          </cell>
          <cell r="E305">
            <v>1</v>
          </cell>
          <cell r="F305">
            <v>6195002718</v>
          </cell>
        </row>
        <row r="306">
          <cell r="A306">
            <v>3400002721</v>
          </cell>
          <cell r="B306">
            <v>0</v>
          </cell>
          <cell r="C306">
            <v>5302</v>
          </cell>
          <cell r="D306" t="str">
            <v>01.10.1996</v>
          </cell>
          <cell r="E306">
            <v>1</v>
          </cell>
          <cell r="F306">
            <v>6195002729</v>
          </cell>
        </row>
        <row r="307">
          <cell r="A307">
            <v>3400002722</v>
          </cell>
          <cell r="B307">
            <v>0</v>
          </cell>
          <cell r="C307">
            <v>5302</v>
          </cell>
          <cell r="D307" t="str">
            <v>01.10.1996</v>
          </cell>
          <cell r="E307">
            <v>1</v>
          </cell>
          <cell r="F307">
            <v>6195002731</v>
          </cell>
        </row>
        <row r="308">
          <cell r="A308">
            <v>3400002723</v>
          </cell>
          <cell r="B308">
            <v>0</v>
          </cell>
          <cell r="C308">
            <v>5302</v>
          </cell>
          <cell r="D308" t="str">
            <v>01.10.1996</v>
          </cell>
          <cell r="E308">
            <v>1</v>
          </cell>
          <cell r="F308">
            <v>6195002743</v>
          </cell>
        </row>
        <row r="309">
          <cell r="A309">
            <v>3400002724</v>
          </cell>
          <cell r="B309">
            <v>0</v>
          </cell>
          <cell r="C309">
            <v>5302</v>
          </cell>
          <cell r="D309" t="str">
            <v>01.10.1996</v>
          </cell>
          <cell r="E309">
            <v>1</v>
          </cell>
          <cell r="F309">
            <v>6195002755</v>
          </cell>
        </row>
        <row r="310">
          <cell r="A310">
            <v>3400002725</v>
          </cell>
          <cell r="B310">
            <v>0</v>
          </cell>
          <cell r="C310">
            <v>5302</v>
          </cell>
          <cell r="D310" t="str">
            <v>01.10.1996</v>
          </cell>
          <cell r="E310">
            <v>1</v>
          </cell>
          <cell r="F310">
            <v>6195002767</v>
          </cell>
        </row>
        <row r="311">
          <cell r="A311">
            <v>3400002726</v>
          </cell>
          <cell r="B311">
            <v>0</v>
          </cell>
          <cell r="C311">
            <v>5302</v>
          </cell>
          <cell r="D311" t="str">
            <v>01.10.1996</v>
          </cell>
          <cell r="E311">
            <v>1</v>
          </cell>
          <cell r="F311">
            <v>6195002779</v>
          </cell>
        </row>
        <row r="312">
          <cell r="A312">
            <v>3400002727</v>
          </cell>
          <cell r="B312">
            <v>0</v>
          </cell>
          <cell r="C312">
            <v>5302</v>
          </cell>
          <cell r="D312" t="str">
            <v>01.10.1996</v>
          </cell>
          <cell r="E312">
            <v>1</v>
          </cell>
          <cell r="F312">
            <v>6195002780</v>
          </cell>
        </row>
        <row r="313">
          <cell r="A313">
            <v>3400002728</v>
          </cell>
          <cell r="B313">
            <v>0</v>
          </cell>
          <cell r="C313">
            <v>5301</v>
          </cell>
          <cell r="D313" t="str">
            <v>01.10.1996</v>
          </cell>
          <cell r="E313">
            <v>1</v>
          </cell>
          <cell r="F313">
            <v>6195002792</v>
          </cell>
        </row>
        <row r="314">
          <cell r="A314">
            <v>3400002729</v>
          </cell>
          <cell r="B314">
            <v>0</v>
          </cell>
          <cell r="C314">
            <v>5301</v>
          </cell>
          <cell r="D314" t="str">
            <v>01.10.1996</v>
          </cell>
          <cell r="E314">
            <v>1</v>
          </cell>
          <cell r="F314">
            <v>6195002809</v>
          </cell>
        </row>
        <row r="315">
          <cell r="A315">
            <v>3400002730</v>
          </cell>
          <cell r="B315">
            <v>0</v>
          </cell>
          <cell r="C315">
            <v>5301</v>
          </cell>
          <cell r="D315" t="str">
            <v>01.10.1996</v>
          </cell>
          <cell r="E315">
            <v>1</v>
          </cell>
          <cell r="F315">
            <v>6195002810</v>
          </cell>
        </row>
        <row r="316">
          <cell r="A316">
            <v>3400002731</v>
          </cell>
          <cell r="B316">
            <v>0</v>
          </cell>
          <cell r="C316">
            <v>5301</v>
          </cell>
          <cell r="D316" t="str">
            <v>01.10.1996</v>
          </cell>
          <cell r="E316">
            <v>1</v>
          </cell>
          <cell r="F316">
            <v>6195002822</v>
          </cell>
        </row>
        <row r="317">
          <cell r="A317">
            <v>3400002732</v>
          </cell>
          <cell r="B317">
            <v>0</v>
          </cell>
          <cell r="C317">
            <v>5301</v>
          </cell>
          <cell r="D317" t="str">
            <v>01.10.1996</v>
          </cell>
          <cell r="E317">
            <v>1</v>
          </cell>
          <cell r="F317">
            <v>6195002834</v>
          </cell>
        </row>
        <row r="318">
          <cell r="A318">
            <v>3400002733</v>
          </cell>
          <cell r="B318">
            <v>0</v>
          </cell>
          <cell r="C318">
            <v>5301</v>
          </cell>
          <cell r="D318" t="str">
            <v>01.10.1996</v>
          </cell>
          <cell r="E318">
            <v>1</v>
          </cell>
          <cell r="F318">
            <v>6195002846</v>
          </cell>
        </row>
        <row r="319">
          <cell r="A319">
            <v>3400002734</v>
          </cell>
          <cell r="B319">
            <v>0</v>
          </cell>
          <cell r="C319">
            <v>5304</v>
          </cell>
          <cell r="D319" t="str">
            <v>01.10.1996</v>
          </cell>
          <cell r="E319">
            <v>2</v>
          </cell>
          <cell r="F319">
            <v>6195002858</v>
          </cell>
        </row>
        <row r="320">
          <cell r="A320">
            <v>3400002735</v>
          </cell>
          <cell r="B320">
            <v>0</v>
          </cell>
          <cell r="C320">
            <v>5301</v>
          </cell>
          <cell r="D320" t="str">
            <v>01.10.1996</v>
          </cell>
          <cell r="E320">
            <v>1</v>
          </cell>
          <cell r="F320">
            <v>6195002869</v>
          </cell>
        </row>
        <row r="321">
          <cell r="A321">
            <v>3400002736</v>
          </cell>
          <cell r="B321">
            <v>0</v>
          </cell>
          <cell r="C321">
            <v>5304</v>
          </cell>
          <cell r="D321" t="str">
            <v>01.10.1996</v>
          </cell>
          <cell r="E321">
            <v>1</v>
          </cell>
          <cell r="F321">
            <v>6195002871</v>
          </cell>
        </row>
        <row r="322">
          <cell r="A322">
            <v>3400002737</v>
          </cell>
          <cell r="B322">
            <v>0</v>
          </cell>
          <cell r="C322">
            <v>5301</v>
          </cell>
          <cell r="D322" t="str">
            <v>01.10.1996</v>
          </cell>
          <cell r="E322">
            <v>1</v>
          </cell>
          <cell r="F322">
            <v>6195002883</v>
          </cell>
        </row>
        <row r="323">
          <cell r="A323">
            <v>3400002738</v>
          </cell>
          <cell r="B323">
            <v>0</v>
          </cell>
          <cell r="C323">
            <v>5303</v>
          </cell>
          <cell r="D323" t="str">
            <v>01.10.1996</v>
          </cell>
          <cell r="E323">
            <v>0</v>
          </cell>
          <cell r="F323">
            <v>6195002895</v>
          </cell>
        </row>
        <row r="324">
          <cell r="A324">
            <v>3400002739</v>
          </cell>
          <cell r="B324">
            <v>0</v>
          </cell>
          <cell r="C324">
            <v>5303</v>
          </cell>
          <cell r="D324" t="str">
            <v>01.10.1996</v>
          </cell>
          <cell r="E324">
            <v>1</v>
          </cell>
          <cell r="F324">
            <v>6195002901</v>
          </cell>
        </row>
        <row r="325">
          <cell r="A325">
            <v>3400002740</v>
          </cell>
          <cell r="B325">
            <v>0</v>
          </cell>
          <cell r="C325">
            <v>5301</v>
          </cell>
          <cell r="D325" t="str">
            <v>01.10.1996</v>
          </cell>
          <cell r="E325">
            <v>0</v>
          </cell>
          <cell r="F325">
            <v>6195002913</v>
          </cell>
        </row>
        <row r="326">
          <cell r="A326">
            <v>3400002741</v>
          </cell>
          <cell r="B326">
            <v>0</v>
          </cell>
          <cell r="C326">
            <v>6600</v>
          </cell>
          <cell r="D326" t="str">
            <v>01.10.1996</v>
          </cell>
          <cell r="E326">
            <v>0</v>
          </cell>
          <cell r="F326">
            <v>6195002950</v>
          </cell>
        </row>
        <row r="327">
          <cell r="A327">
            <v>3400002742</v>
          </cell>
          <cell r="B327">
            <v>0</v>
          </cell>
          <cell r="C327">
            <v>6600</v>
          </cell>
          <cell r="D327" t="str">
            <v>01.10.1996</v>
          </cell>
          <cell r="E327">
            <v>0</v>
          </cell>
          <cell r="F327">
            <v>6195002974</v>
          </cell>
        </row>
        <row r="328">
          <cell r="A328">
            <v>3400002743</v>
          </cell>
          <cell r="B328">
            <v>0</v>
          </cell>
          <cell r="C328">
            <v>6600</v>
          </cell>
          <cell r="D328" t="str">
            <v>01.10.1996</v>
          </cell>
          <cell r="E328">
            <v>0</v>
          </cell>
          <cell r="F328">
            <v>6195002986</v>
          </cell>
        </row>
        <row r="329">
          <cell r="A329">
            <v>3400002744</v>
          </cell>
          <cell r="B329">
            <v>0</v>
          </cell>
          <cell r="C329">
            <v>6602</v>
          </cell>
          <cell r="D329" t="str">
            <v>01.10.1996</v>
          </cell>
          <cell r="E329">
            <v>1</v>
          </cell>
          <cell r="F329">
            <v>6195003085</v>
          </cell>
        </row>
        <row r="330">
          <cell r="A330">
            <v>3400002745</v>
          </cell>
          <cell r="B330">
            <v>0</v>
          </cell>
          <cell r="C330">
            <v>6602</v>
          </cell>
          <cell r="D330" t="str">
            <v>01.10.1996</v>
          </cell>
          <cell r="E330">
            <v>2</v>
          </cell>
          <cell r="F330">
            <v>6195003097</v>
          </cell>
        </row>
        <row r="331">
          <cell r="A331">
            <v>3400002746</v>
          </cell>
          <cell r="B331">
            <v>0</v>
          </cell>
          <cell r="C331">
            <v>6602</v>
          </cell>
          <cell r="D331" t="str">
            <v>01.10.1996</v>
          </cell>
          <cell r="E331">
            <v>3</v>
          </cell>
          <cell r="F331">
            <v>6195003218</v>
          </cell>
        </row>
        <row r="332">
          <cell r="A332">
            <v>3400002747</v>
          </cell>
          <cell r="B332">
            <v>0</v>
          </cell>
          <cell r="C332">
            <v>6602</v>
          </cell>
          <cell r="D332" t="str">
            <v>01.10.1996</v>
          </cell>
          <cell r="E332">
            <v>0</v>
          </cell>
          <cell r="F332">
            <v>6195003334</v>
          </cell>
        </row>
        <row r="333">
          <cell r="A333">
            <v>3400002748</v>
          </cell>
          <cell r="B333">
            <v>0</v>
          </cell>
          <cell r="C333">
            <v>6602</v>
          </cell>
          <cell r="D333" t="str">
            <v>01.10.1996</v>
          </cell>
          <cell r="E333">
            <v>1</v>
          </cell>
          <cell r="F333">
            <v>6195003401</v>
          </cell>
        </row>
        <row r="334">
          <cell r="A334">
            <v>3400002749</v>
          </cell>
          <cell r="B334">
            <v>0</v>
          </cell>
          <cell r="C334">
            <v>6602</v>
          </cell>
          <cell r="D334" t="str">
            <v>01.10.1996</v>
          </cell>
          <cell r="E334">
            <v>0</v>
          </cell>
          <cell r="F334">
            <v>6195003449</v>
          </cell>
        </row>
        <row r="335">
          <cell r="A335">
            <v>3400002750</v>
          </cell>
          <cell r="B335">
            <v>0</v>
          </cell>
          <cell r="C335">
            <v>6602</v>
          </cell>
          <cell r="D335" t="str">
            <v>01.10.1996</v>
          </cell>
          <cell r="E335">
            <v>4</v>
          </cell>
          <cell r="F335">
            <v>6195003516</v>
          </cell>
        </row>
        <row r="336">
          <cell r="A336">
            <v>3400002751</v>
          </cell>
          <cell r="B336">
            <v>0</v>
          </cell>
          <cell r="C336">
            <v>6602</v>
          </cell>
          <cell r="D336" t="str">
            <v>01.10.1996</v>
          </cell>
          <cell r="E336">
            <v>1</v>
          </cell>
          <cell r="F336">
            <v>6195003539</v>
          </cell>
        </row>
        <row r="337">
          <cell r="A337">
            <v>3400002752</v>
          </cell>
          <cell r="B337">
            <v>0</v>
          </cell>
          <cell r="C337">
            <v>6602</v>
          </cell>
          <cell r="D337" t="str">
            <v>01.10.1996</v>
          </cell>
          <cell r="E337">
            <v>2</v>
          </cell>
          <cell r="F337">
            <v>6195003577</v>
          </cell>
        </row>
        <row r="338">
          <cell r="A338">
            <v>3400002753</v>
          </cell>
          <cell r="B338">
            <v>0</v>
          </cell>
          <cell r="C338">
            <v>6600</v>
          </cell>
          <cell r="D338" t="str">
            <v>01.10.1996</v>
          </cell>
          <cell r="E338">
            <v>1</v>
          </cell>
          <cell r="F338">
            <v>6195003589</v>
          </cell>
        </row>
        <row r="339">
          <cell r="A339">
            <v>3400002754</v>
          </cell>
          <cell r="B339">
            <v>0</v>
          </cell>
          <cell r="C339">
            <v>6602</v>
          </cell>
          <cell r="D339" t="str">
            <v>01.10.1996</v>
          </cell>
          <cell r="E339">
            <v>1</v>
          </cell>
          <cell r="F339">
            <v>6195003590</v>
          </cell>
        </row>
        <row r="340">
          <cell r="A340">
            <v>3400002755</v>
          </cell>
          <cell r="B340">
            <v>0</v>
          </cell>
          <cell r="C340">
            <v>6602</v>
          </cell>
          <cell r="D340" t="str">
            <v>01.10.1996</v>
          </cell>
          <cell r="E340">
            <v>3</v>
          </cell>
          <cell r="F340">
            <v>6195003607</v>
          </cell>
        </row>
        <row r="341">
          <cell r="A341">
            <v>3400002756</v>
          </cell>
          <cell r="B341">
            <v>0</v>
          </cell>
          <cell r="C341">
            <v>6600</v>
          </cell>
          <cell r="D341" t="str">
            <v>01.10.1996</v>
          </cell>
          <cell r="E341">
            <v>0</v>
          </cell>
          <cell r="F341">
            <v>6195003632</v>
          </cell>
        </row>
        <row r="342">
          <cell r="A342">
            <v>3400002757</v>
          </cell>
          <cell r="B342">
            <v>0</v>
          </cell>
          <cell r="C342">
            <v>6600</v>
          </cell>
          <cell r="D342" t="str">
            <v>01.10.1996</v>
          </cell>
          <cell r="E342">
            <v>1</v>
          </cell>
          <cell r="F342">
            <v>6195003644</v>
          </cell>
        </row>
        <row r="343">
          <cell r="A343">
            <v>3400002758</v>
          </cell>
          <cell r="B343">
            <v>0</v>
          </cell>
          <cell r="C343">
            <v>6602</v>
          </cell>
          <cell r="D343" t="str">
            <v>01.10.1996</v>
          </cell>
          <cell r="E343">
            <v>1</v>
          </cell>
          <cell r="F343">
            <v>6195003693</v>
          </cell>
        </row>
        <row r="344">
          <cell r="A344">
            <v>3400004789</v>
          </cell>
          <cell r="B344">
            <v>0</v>
          </cell>
          <cell r="C344">
            <v>6600</v>
          </cell>
          <cell r="D344" t="str">
            <v>01.10.1996</v>
          </cell>
          <cell r="E344">
            <v>1</v>
          </cell>
          <cell r="F344">
            <v>6195003747</v>
          </cell>
        </row>
        <row r="345">
          <cell r="A345">
            <v>3400002759</v>
          </cell>
          <cell r="B345">
            <v>0</v>
          </cell>
          <cell r="C345">
            <v>6600</v>
          </cell>
          <cell r="D345" t="str">
            <v>01.10.1996</v>
          </cell>
          <cell r="E345">
            <v>0</v>
          </cell>
          <cell r="F345">
            <v>6195003802</v>
          </cell>
        </row>
        <row r="346">
          <cell r="A346">
            <v>3400002760</v>
          </cell>
          <cell r="B346">
            <v>0</v>
          </cell>
          <cell r="C346">
            <v>6600</v>
          </cell>
          <cell r="D346" t="str">
            <v>01.10.1996</v>
          </cell>
          <cell r="E346">
            <v>1</v>
          </cell>
          <cell r="F346">
            <v>6195004004</v>
          </cell>
        </row>
        <row r="347">
          <cell r="A347">
            <v>3400002761</v>
          </cell>
          <cell r="B347">
            <v>0</v>
          </cell>
          <cell r="C347">
            <v>6600</v>
          </cell>
          <cell r="D347" t="str">
            <v>01.10.1996</v>
          </cell>
          <cell r="E347">
            <v>0</v>
          </cell>
          <cell r="F347">
            <v>6195004028</v>
          </cell>
        </row>
        <row r="348">
          <cell r="A348">
            <v>3400004790</v>
          </cell>
          <cell r="B348">
            <v>0</v>
          </cell>
          <cell r="C348">
            <v>6600</v>
          </cell>
          <cell r="D348" t="str">
            <v>01.10.1996</v>
          </cell>
          <cell r="E348">
            <v>1</v>
          </cell>
          <cell r="F348">
            <v>6195004090</v>
          </cell>
        </row>
        <row r="349">
          <cell r="A349">
            <v>3400002762</v>
          </cell>
          <cell r="B349">
            <v>0</v>
          </cell>
          <cell r="C349">
            <v>6600</v>
          </cell>
          <cell r="D349" t="str">
            <v>01.10.1996</v>
          </cell>
          <cell r="E349">
            <v>1</v>
          </cell>
          <cell r="F349">
            <v>6195004181</v>
          </cell>
        </row>
        <row r="350">
          <cell r="A350">
            <v>3400002763</v>
          </cell>
          <cell r="B350">
            <v>0</v>
          </cell>
          <cell r="C350">
            <v>6600</v>
          </cell>
          <cell r="D350" t="str">
            <v>01.10.1996</v>
          </cell>
          <cell r="E350">
            <v>1</v>
          </cell>
          <cell r="F350">
            <v>6195004209</v>
          </cell>
        </row>
        <row r="351">
          <cell r="A351">
            <v>3400002764</v>
          </cell>
          <cell r="B351">
            <v>0</v>
          </cell>
          <cell r="C351">
            <v>6602</v>
          </cell>
          <cell r="D351" t="str">
            <v>01.10.1996</v>
          </cell>
          <cell r="E351">
            <v>6</v>
          </cell>
          <cell r="F351">
            <v>6195004211</v>
          </cell>
        </row>
        <row r="352">
          <cell r="A352">
            <v>3400002765</v>
          </cell>
          <cell r="B352">
            <v>0</v>
          </cell>
          <cell r="C352">
            <v>6602</v>
          </cell>
          <cell r="D352" t="str">
            <v>01.10.1996</v>
          </cell>
          <cell r="E352">
            <v>1</v>
          </cell>
          <cell r="F352">
            <v>6195004235</v>
          </cell>
        </row>
        <row r="353">
          <cell r="A353">
            <v>3400002766</v>
          </cell>
          <cell r="B353">
            <v>0</v>
          </cell>
          <cell r="C353">
            <v>6602</v>
          </cell>
          <cell r="D353" t="str">
            <v>01.10.1996</v>
          </cell>
          <cell r="E353">
            <v>1</v>
          </cell>
          <cell r="F353">
            <v>6195004247</v>
          </cell>
        </row>
        <row r="354">
          <cell r="A354">
            <v>3400002767</v>
          </cell>
          <cell r="B354">
            <v>0</v>
          </cell>
          <cell r="C354">
            <v>6602</v>
          </cell>
          <cell r="D354" t="str">
            <v>01.10.1996</v>
          </cell>
          <cell r="E354">
            <v>1</v>
          </cell>
          <cell r="F354">
            <v>6195004259</v>
          </cell>
        </row>
        <row r="355">
          <cell r="A355">
            <v>3400002768</v>
          </cell>
          <cell r="B355">
            <v>0</v>
          </cell>
          <cell r="C355">
            <v>6602</v>
          </cell>
          <cell r="D355" t="str">
            <v>01.10.1996</v>
          </cell>
          <cell r="E355">
            <v>2</v>
          </cell>
          <cell r="F355">
            <v>6195004363</v>
          </cell>
        </row>
        <row r="356">
          <cell r="A356">
            <v>3400002769</v>
          </cell>
          <cell r="B356">
            <v>0</v>
          </cell>
          <cell r="C356">
            <v>6602</v>
          </cell>
          <cell r="D356" t="str">
            <v>01.10.1996</v>
          </cell>
          <cell r="E356">
            <v>1</v>
          </cell>
          <cell r="F356">
            <v>6195004491</v>
          </cell>
        </row>
        <row r="357">
          <cell r="A357">
            <v>3400002770</v>
          </cell>
          <cell r="B357">
            <v>0</v>
          </cell>
          <cell r="C357">
            <v>6600</v>
          </cell>
          <cell r="D357" t="str">
            <v>01.10.1996</v>
          </cell>
          <cell r="E357">
            <v>1</v>
          </cell>
          <cell r="F357">
            <v>6195004570</v>
          </cell>
        </row>
        <row r="358">
          <cell r="A358">
            <v>3400002771</v>
          </cell>
          <cell r="B358">
            <v>0</v>
          </cell>
          <cell r="C358">
            <v>6600</v>
          </cell>
          <cell r="D358" t="str">
            <v>01.10.1996</v>
          </cell>
          <cell r="E358">
            <v>1</v>
          </cell>
          <cell r="F358">
            <v>6195004582</v>
          </cell>
        </row>
        <row r="359">
          <cell r="A359">
            <v>3400002772</v>
          </cell>
          <cell r="B359">
            <v>0</v>
          </cell>
          <cell r="C359">
            <v>6600</v>
          </cell>
          <cell r="D359" t="str">
            <v>01.10.1996</v>
          </cell>
          <cell r="E359">
            <v>0</v>
          </cell>
          <cell r="F359">
            <v>6195004818</v>
          </cell>
        </row>
        <row r="360">
          <cell r="A360">
            <v>3400002773</v>
          </cell>
          <cell r="B360">
            <v>0</v>
          </cell>
          <cell r="C360">
            <v>5900</v>
          </cell>
          <cell r="D360" t="str">
            <v>01.10.1996</v>
          </cell>
          <cell r="E360">
            <v>1</v>
          </cell>
          <cell r="F360">
            <v>6195004922</v>
          </cell>
        </row>
        <row r="361">
          <cell r="A361">
            <v>3400002774</v>
          </cell>
          <cell r="B361">
            <v>0</v>
          </cell>
          <cell r="C361">
            <v>5900</v>
          </cell>
          <cell r="D361" t="str">
            <v>01.10.1996</v>
          </cell>
          <cell r="E361">
            <v>14</v>
          </cell>
          <cell r="F361">
            <v>6195004934</v>
          </cell>
        </row>
        <row r="362">
          <cell r="A362">
            <v>3400002775</v>
          </cell>
          <cell r="B362">
            <v>0</v>
          </cell>
          <cell r="C362">
            <v>5801</v>
          </cell>
          <cell r="D362" t="str">
            <v>01.10.1996</v>
          </cell>
          <cell r="E362">
            <v>1</v>
          </cell>
          <cell r="F362">
            <v>6195004969</v>
          </cell>
        </row>
        <row r="363">
          <cell r="A363">
            <v>3400002776</v>
          </cell>
          <cell r="B363">
            <v>0</v>
          </cell>
          <cell r="C363">
            <v>5801</v>
          </cell>
          <cell r="D363" t="str">
            <v>01.10.1996</v>
          </cell>
          <cell r="E363">
            <v>1</v>
          </cell>
          <cell r="F363">
            <v>6195004971</v>
          </cell>
        </row>
        <row r="364">
          <cell r="A364">
            <v>3400002777</v>
          </cell>
          <cell r="B364">
            <v>0</v>
          </cell>
          <cell r="C364">
            <v>5801</v>
          </cell>
          <cell r="D364" t="str">
            <v>01.10.1996</v>
          </cell>
          <cell r="E364">
            <v>1</v>
          </cell>
          <cell r="F364">
            <v>6195004983</v>
          </cell>
        </row>
        <row r="365">
          <cell r="A365">
            <v>3400002778</v>
          </cell>
          <cell r="B365">
            <v>0</v>
          </cell>
          <cell r="C365">
            <v>5801</v>
          </cell>
          <cell r="D365" t="str">
            <v>01.10.1996</v>
          </cell>
          <cell r="E365">
            <v>1</v>
          </cell>
          <cell r="F365">
            <v>6195004995</v>
          </cell>
        </row>
        <row r="366">
          <cell r="A366">
            <v>3400002779</v>
          </cell>
          <cell r="B366">
            <v>0</v>
          </cell>
          <cell r="C366">
            <v>5801</v>
          </cell>
          <cell r="D366" t="str">
            <v>01.10.1996</v>
          </cell>
          <cell r="E366">
            <v>1</v>
          </cell>
          <cell r="F366">
            <v>6195005008</v>
          </cell>
        </row>
        <row r="367">
          <cell r="A367">
            <v>3400002780</v>
          </cell>
          <cell r="B367">
            <v>0</v>
          </cell>
          <cell r="C367">
            <v>5801</v>
          </cell>
          <cell r="D367" t="str">
            <v>01.10.1996</v>
          </cell>
          <cell r="E367">
            <v>1</v>
          </cell>
          <cell r="F367">
            <v>6195005019</v>
          </cell>
        </row>
        <row r="368">
          <cell r="A368">
            <v>3400002781</v>
          </cell>
          <cell r="B368">
            <v>0</v>
          </cell>
          <cell r="C368">
            <v>5801</v>
          </cell>
          <cell r="D368" t="str">
            <v>01.10.1996</v>
          </cell>
          <cell r="E368">
            <v>1</v>
          </cell>
          <cell r="F368">
            <v>6195005021</v>
          </cell>
        </row>
        <row r="369">
          <cell r="A369">
            <v>3400002782</v>
          </cell>
          <cell r="B369">
            <v>0</v>
          </cell>
          <cell r="C369">
            <v>5801</v>
          </cell>
          <cell r="D369" t="str">
            <v>01.10.1996</v>
          </cell>
          <cell r="E369">
            <v>1</v>
          </cell>
          <cell r="F369">
            <v>6195005033</v>
          </cell>
        </row>
        <row r="370">
          <cell r="A370">
            <v>3400002783</v>
          </cell>
          <cell r="B370">
            <v>0</v>
          </cell>
          <cell r="C370">
            <v>5801</v>
          </cell>
          <cell r="D370" t="str">
            <v>01.10.1996</v>
          </cell>
          <cell r="E370">
            <v>1</v>
          </cell>
          <cell r="F370">
            <v>6195005045</v>
          </cell>
        </row>
        <row r="371">
          <cell r="A371">
            <v>3400002784</v>
          </cell>
          <cell r="B371">
            <v>0</v>
          </cell>
          <cell r="C371">
            <v>5801</v>
          </cell>
          <cell r="D371" t="str">
            <v>01.10.1996</v>
          </cell>
          <cell r="E371">
            <v>1</v>
          </cell>
          <cell r="F371">
            <v>6195005057</v>
          </cell>
        </row>
        <row r="372">
          <cell r="A372">
            <v>3400002785</v>
          </cell>
          <cell r="B372">
            <v>0</v>
          </cell>
          <cell r="C372">
            <v>6600</v>
          </cell>
          <cell r="D372" t="str">
            <v>01.10.1996</v>
          </cell>
          <cell r="E372">
            <v>0</v>
          </cell>
          <cell r="F372">
            <v>6195005069</v>
          </cell>
        </row>
        <row r="373">
          <cell r="A373">
            <v>3400002786</v>
          </cell>
          <cell r="B373">
            <v>0</v>
          </cell>
          <cell r="C373">
            <v>6602</v>
          </cell>
          <cell r="D373" t="str">
            <v>01.10.1996</v>
          </cell>
          <cell r="E373">
            <v>0</v>
          </cell>
          <cell r="F373">
            <v>6195005070</v>
          </cell>
        </row>
        <row r="374">
          <cell r="A374">
            <v>3400002787</v>
          </cell>
          <cell r="B374">
            <v>0</v>
          </cell>
          <cell r="C374">
            <v>6600</v>
          </cell>
          <cell r="D374" t="str">
            <v>01.10.1996</v>
          </cell>
          <cell r="E374">
            <v>0</v>
          </cell>
          <cell r="F374">
            <v>6195005082</v>
          </cell>
        </row>
        <row r="375">
          <cell r="A375">
            <v>3400002788</v>
          </cell>
          <cell r="B375">
            <v>0</v>
          </cell>
          <cell r="C375">
            <v>6600</v>
          </cell>
          <cell r="D375" t="str">
            <v>01.10.1996</v>
          </cell>
          <cell r="E375">
            <v>1</v>
          </cell>
          <cell r="F375">
            <v>6195005094</v>
          </cell>
        </row>
        <row r="376">
          <cell r="A376">
            <v>3400002789</v>
          </cell>
          <cell r="B376">
            <v>0</v>
          </cell>
          <cell r="C376">
            <v>6600</v>
          </cell>
          <cell r="D376" t="str">
            <v>01.10.1996</v>
          </cell>
          <cell r="E376">
            <v>1</v>
          </cell>
          <cell r="F376">
            <v>6195005100</v>
          </cell>
        </row>
        <row r="377">
          <cell r="A377">
            <v>3400002790</v>
          </cell>
          <cell r="B377">
            <v>0</v>
          </cell>
          <cell r="C377">
            <v>6600</v>
          </cell>
          <cell r="D377" t="str">
            <v>01.10.1996</v>
          </cell>
          <cell r="E377">
            <v>1</v>
          </cell>
          <cell r="F377">
            <v>6195005112</v>
          </cell>
        </row>
        <row r="378">
          <cell r="A378">
            <v>3400002791</v>
          </cell>
          <cell r="B378">
            <v>0</v>
          </cell>
          <cell r="C378">
            <v>6602</v>
          </cell>
          <cell r="D378" t="str">
            <v>01.10.1996</v>
          </cell>
          <cell r="E378">
            <v>1</v>
          </cell>
          <cell r="F378">
            <v>6195005124</v>
          </cell>
        </row>
        <row r="379">
          <cell r="A379">
            <v>3400002792</v>
          </cell>
          <cell r="B379">
            <v>0</v>
          </cell>
          <cell r="C379">
            <v>6602</v>
          </cell>
          <cell r="D379" t="str">
            <v>01.10.1996</v>
          </cell>
          <cell r="E379">
            <v>1</v>
          </cell>
          <cell r="F379">
            <v>6195005159</v>
          </cell>
        </row>
        <row r="380">
          <cell r="A380">
            <v>3400002793</v>
          </cell>
          <cell r="B380">
            <v>0</v>
          </cell>
          <cell r="C380">
            <v>6602</v>
          </cell>
          <cell r="D380" t="str">
            <v>01.10.1996</v>
          </cell>
          <cell r="E380">
            <v>3</v>
          </cell>
          <cell r="F380">
            <v>6195005161</v>
          </cell>
        </row>
        <row r="381">
          <cell r="A381">
            <v>3400002794</v>
          </cell>
          <cell r="B381">
            <v>0</v>
          </cell>
          <cell r="C381">
            <v>6602</v>
          </cell>
          <cell r="D381" t="str">
            <v>01.10.1996</v>
          </cell>
          <cell r="E381">
            <v>1</v>
          </cell>
          <cell r="F381">
            <v>6195005173</v>
          </cell>
        </row>
        <row r="382">
          <cell r="A382">
            <v>3400002795</v>
          </cell>
          <cell r="B382">
            <v>0</v>
          </cell>
          <cell r="C382">
            <v>6600</v>
          </cell>
          <cell r="D382" t="str">
            <v>01.10.1996</v>
          </cell>
          <cell r="E382">
            <v>1</v>
          </cell>
          <cell r="F382">
            <v>6195005185</v>
          </cell>
        </row>
        <row r="383">
          <cell r="A383">
            <v>3400002796</v>
          </cell>
          <cell r="B383">
            <v>0</v>
          </cell>
          <cell r="C383">
            <v>6600</v>
          </cell>
          <cell r="D383" t="str">
            <v>01.10.1996</v>
          </cell>
          <cell r="E383">
            <v>1</v>
          </cell>
          <cell r="F383">
            <v>6195005203</v>
          </cell>
        </row>
        <row r="384">
          <cell r="A384">
            <v>3400002797</v>
          </cell>
          <cell r="B384">
            <v>0</v>
          </cell>
          <cell r="C384">
            <v>6602</v>
          </cell>
          <cell r="D384" t="str">
            <v>01.10.1996</v>
          </cell>
          <cell r="E384">
            <v>2</v>
          </cell>
          <cell r="F384">
            <v>6195005215</v>
          </cell>
        </row>
        <row r="385">
          <cell r="A385">
            <v>3400002798</v>
          </cell>
          <cell r="B385">
            <v>0</v>
          </cell>
          <cell r="C385">
            <v>6600</v>
          </cell>
          <cell r="D385" t="str">
            <v>01.10.1996</v>
          </cell>
          <cell r="E385">
            <v>0</v>
          </cell>
          <cell r="F385">
            <v>6195005227</v>
          </cell>
        </row>
        <row r="386">
          <cell r="A386">
            <v>3400002799</v>
          </cell>
          <cell r="B386">
            <v>0</v>
          </cell>
          <cell r="C386">
            <v>6602</v>
          </cell>
          <cell r="D386" t="str">
            <v>01.10.1996</v>
          </cell>
          <cell r="E386">
            <v>1</v>
          </cell>
          <cell r="F386">
            <v>6195005252</v>
          </cell>
        </row>
        <row r="387">
          <cell r="A387">
            <v>3400002800</v>
          </cell>
          <cell r="B387">
            <v>0</v>
          </cell>
          <cell r="C387">
            <v>5900</v>
          </cell>
          <cell r="D387" t="str">
            <v>01.10.1996</v>
          </cell>
          <cell r="E387">
            <v>2</v>
          </cell>
          <cell r="F387">
            <v>6195005318</v>
          </cell>
        </row>
        <row r="388">
          <cell r="A388">
            <v>3400002801</v>
          </cell>
          <cell r="B388">
            <v>0</v>
          </cell>
          <cell r="C388">
            <v>5801</v>
          </cell>
          <cell r="D388" t="str">
            <v>01.10.1996</v>
          </cell>
          <cell r="E388">
            <v>0</v>
          </cell>
          <cell r="F388">
            <v>6195005331</v>
          </cell>
        </row>
        <row r="389">
          <cell r="A389">
            <v>3400005568</v>
          </cell>
          <cell r="B389">
            <v>0</v>
          </cell>
          <cell r="C389">
            <v>6230</v>
          </cell>
          <cell r="D389" t="str">
            <v>01.10.1996</v>
          </cell>
          <cell r="E389">
            <v>2</v>
          </cell>
          <cell r="F389">
            <v>6195005343</v>
          </cell>
        </row>
        <row r="390">
          <cell r="A390">
            <v>3400002802</v>
          </cell>
          <cell r="B390">
            <v>0</v>
          </cell>
          <cell r="C390">
            <v>5900</v>
          </cell>
          <cell r="D390" t="str">
            <v>01.10.1996</v>
          </cell>
          <cell r="E390">
            <v>0</v>
          </cell>
          <cell r="F390">
            <v>6195005343</v>
          </cell>
        </row>
        <row r="391">
          <cell r="A391">
            <v>3400002803</v>
          </cell>
          <cell r="B391">
            <v>0</v>
          </cell>
          <cell r="C391">
            <v>5801</v>
          </cell>
          <cell r="D391" t="str">
            <v>01.10.1996</v>
          </cell>
          <cell r="E391">
            <v>1</v>
          </cell>
          <cell r="F391">
            <v>6195005355</v>
          </cell>
        </row>
        <row r="392">
          <cell r="A392">
            <v>3400002804</v>
          </cell>
          <cell r="B392">
            <v>0</v>
          </cell>
          <cell r="C392">
            <v>5900</v>
          </cell>
          <cell r="D392" t="str">
            <v>01.10.1996</v>
          </cell>
          <cell r="E392">
            <v>15</v>
          </cell>
          <cell r="F392">
            <v>6195005367</v>
          </cell>
        </row>
        <row r="393">
          <cell r="A393">
            <v>3400002805</v>
          </cell>
          <cell r="B393">
            <v>0</v>
          </cell>
          <cell r="C393">
            <v>5801</v>
          </cell>
          <cell r="D393" t="str">
            <v>01.10.1996</v>
          </cell>
          <cell r="E393">
            <v>1</v>
          </cell>
          <cell r="F393">
            <v>6195005409</v>
          </cell>
        </row>
        <row r="394">
          <cell r="A394">
            <v>3400002806</v>
          </cell>
          <cell r="B394">
            <v>0</v>
          </cell>
          <cell r="C394">
            <v>5900</v>
          </cell>
          <cell r="D394" t="str">
            <v>01.10.1996</v>
          </cell>
          <cell r="E394">
            <v>10</v>
          </cell>
          <cell r="F394">
            <v>6195005410</v>
          </cell>
        </row>
        <row r="395">
          <cell r="A395">
            <v>3400002807</v>
          </cell>
          <cell r="B395">
            <v>0</v>
          </cell>
          <cell r="C395">
            <v>5801</v>
          </cell>
          <cell r="D395" t="str">
            <v>01.10.1996</v>
          </cell>
          <cell r="E395">
            <v>1</v>
          </cell>
          <cell r="F395">
            <v>6195005422</v>
          </cell>
        </row>
        <row r="396">
          <cell r="A396">
            <v>3400002808</v>
          </cell>
          <cell r="B396">
            <v>0</v>
          </cell>
          <cell r="C396">
            <v>5801</v>
          </cell>
          <cell r="D396" t="str">
            <v>01.10.1996</v>
          </cell>
          <cell r="E396">
            <v>0</v>
          </cell>
          <cell r="F396">
            <v>6195005446</v>
          </cell>
        </row>
        <row r="397">
          <cell r="A397">
            <v>3400002809</v>
          </cell>
          <cell r="B397">
            <v>0</v>
          </cell>
          <cell r="C397">
            <v>5801</v>
          </cell>
          <cell r="D397" t="str">
            <v>01.10.1996</v>
          </cell>
          <cell r="E397">
            <v>0</v>
          </cell>
          <cell r="F397">
            <v>6195005469</v>
          </cell>
        </row>
        <row r="398">
          <cell r="A398">
            <v>3400005570</v>
          </cell>
          <cell r="B398">
            <v>0</v>
          </cell>
          <cell r="C398">
            <v>6230</v>
          </cell>
          <cell r="D398" t="str">
            <v>01.10.1996</v>
          </cell>
          <cell r="E398">
            <v>2</v>
          </cell>
          <cell r="F398">
            <v>6195005469</v>
          </cell>
        </row>
        <row r="399">
          <cell r="A399">
            <v>3400002810</v>
          </cell>
          <cell r="B399">
            <v>0</v>
          </cell>
          <cell r="C399">
            <v>5801</v>
          </cell>
          <cell r="D399" t="str">
            <v>01.10.1996</v>
          </cell>
          <cell r="E399">
            <v>0</v>
          </cell>
          <cell r="F399">
            <v>6195005483</v>
          </cell>
        </row>
        <row r="400">
          <cell r="A400">
            <v>3400002811</v>
          </cell>
          <cell r="B400">
            <v>0</v>
          </cell>
          <cell r="C400">
            <v>5801</v>
          </cell>
          <cell r="D400" t="str">
            <v>01.10.1996</v>
          </cell>
          <cell r="E400">
            <v>0</v>
          </cell>
          <cell r="F400">
            <v>6195005495</v>
          </cell>
        </row>
        <row r="401">
          <cell r="A401">
            <v>3400002812</v>
          </cell>
          <cell r="B401">
            <v>0</v>
          </cell>
          <cell r="C401">
            <v>5801</v>
          </cell>
          <cell r="D401" t="str">
            <v>01.10.1996</v>
          </cell>
          <cell r="E401">
            <v>1</v>
          </cell>
          <cell r="F401">
            <v>6195005513</v>
          </cell>
        </row>
        <row r="402">
          <cell r="A402">
            <v>3400002813</v>
          </cell>
          <cell r="B402">
            <v>0</v>
          </cell>
          <cell r="C402">
            <v>5801</v>
          </cell>
          <cell r="D402" t="str">
            <v>01.10.1996</v>
          </cell>
          <cell r="E402">
            <v>1</v>
          </cell>
          <cell r="F402">
            <v>6195005604</v>
          </cell>
        </row>
        <row r="403">
          <cell r="A403">
            <v>3400002814</v>
          </cell>
          <cell r="B403">
            <v>0</v>
          </cell>
          <cell r="C403">
            <v>5900</v>
          </cell>
          <cell r="D403" t="str">
            <v>01.10.1996</v>
          </cell>
          <cell r="E403">
            <v>3</v>
          </cell>
          <cell r="F403">
            <v>6195005616</v>
          </cell>
        </row>
        <row r="404">
          <cell r="A404">
            <v>3400002815</v>
          </cell>
          <cell r="B404">
            <v>0</v>
          </cell>
          <cell r="C404">
            <v>5801</v>
          </cell>
          <cell r="D404" t="str">
            <v>01.10.1996</v>
          </cell>
          <cell r="E404">
            <v>0</v>
          </cell>
          <cell r="F404">
            <v>6195005628</v>
          </cell>
        </row>
        <row r="405">
          <cell r="A405">
            <v>3400002816</v>
          </cell>
          <cell r="B405">
            <v>0</v>
          </cell>
          <cell r="C405">
            <v>5900</v>
          </cell>
          <cell r="D405" t="str">
            <v>01.10.1996</v>
          </cell>
          <cell r="E405">
            <v>0</v>
          </cell>
          <cell r="F405">
            <v>6195005639</v>
          </cell>
        </row>
        <row r="406">
          <cell r="A406">
            <v>3400002817</v>
          </cell>
          <cell r="B406">
            <v>0</v>
          </cell>
          <cell r="C406">
            <v>5900</v>
          </cell>
          <cell r="D406" t="str">
            <v>01.10.1996</v>
          </cell>
          <cell r="E406">
            <v>0</v>
          </cell>
          <cell r="F406">
            <v>6195005641</v>
          </cell>
        </row>
        <row r="407">
          <cell r="A407">
            <v>3400002818</v>
          </cell>
          <cell r="B407">
            <v>0</v>
          </cell>
          <cell r="C407">
            <v>5900</v>
          </cell>
          <cell r="D407" t="str">
            <v>01.10.1996</v>
          </cell>
          <cell r="E407">
            <v>0</v>
          </cell>
          <cell r="F407">
            <v>6195005653</v>
          </cell>
        </row>
        <row r="408">
          <cell r="A408">
            <v>3400002819</v>
          </cell>
          <cell r="B408">
            <v>0</v>
          </cell>
          <cell r="C408">
            <v>5801</v>
          </cell>
          <cell r="D408" t="str">
            <v>01.10.1996</v>
          </cell>
          <cell r="E408">
            <v>1</v>
          </cell>
          <cell r="F408">
            <v>6195005665</v>
          </cell>
        </row>
        <row r="409">
          <cell r="A409">
            <v>3400002820</v>
          </cell>
          <cell r="B409">
            <v>0</v>
          </cell>
          <cell r="C409">
            <v>5801</v>
          </cell>
          <cell r="D409" t="str">
            <v>01.10.1996</v>
          </cell>
          <cell r="E409">
            <v>1</v>
          </cell>
          <cell r="F409">
            <v>6195005677</v>
          </cell>
        </row>
        <row r="410">
          <cell r="A410">
            <v>3400002821</v>
          </cell>
          <cell r="B410">
            <v>0</v>
          </cell>
          <cell r="C410">
            <v>5801</v>
          </cell>
          <cell r="D410" t="str">
            <v>01.10.1996</v>
          </cell>
          <cell r="E410">
            <v>1</v>
          </cell>
          <cell r="F410">
            <v>6195005689</v>
          </cell>
        </row>
        <row r="411">
          <cell r="A411">
            <v>3400002822</v>
          </cell>
          <cell r="B411">
            <v>0</v>
          </cell>
          <cell r="C411">
            <v>5801</v>
          </cell>
          <cell r="D411" t="str">
            <v>01.10.1996</v>
          </cell>
          <cell r="E411">
            <v>1</v>
          </cell>
          <cell r="F411">
            <v>6195005690</v>
          </cell>
        </row>
        <row r="412">
          <cell r="A412">
            <v>3400002823</v>
          </cell>
          <cell r="B412">
            <v>0</v>
          </cell>
          <cell r="C412">
            <v>5801</v>
          </cell>
          <cell r="D412" t="str">
            <v>01.10.1996</v>
          </cell>
          <cell r="E412">
            <v>1</v>
          </cell>
          <cell r="F412">
            <v>6195005707</v>
          </cell>
        </row>
        <row r="413">
          <cell r="A413">
            <v>3400002824</v>
          </cell>
          <cell r="B413">
            <v>0</v>
          </cell>
          <cell r="C413">
            <v>5900</v>
          </cell>
          <cell r="D413" t="str">
            <v>01.10.1996</v>
          </cell>
          <cell r="E413">
            <v>1</v>
          </cell>
          <cell r="F413">
            <v>6195005719</v>
          </cell>
        </row>
        <row r="414">
          <cell r="A414">
            <v>3400002825</v>
          </cell>
          <cell r="B414">
            <v>0</v>
          </cell>
          <cell r="C414">
            <v>5900</v>
          </cell>
          <cell r="D414" t="str">
            <v>01.10.1996</v>
          </cell>
          <cell r="E414">
            <v>1</v>
          </cell>
          <cell r="F414">
            <v>6195005768</v>
          </cell>
        </row>
        <row r="415">
          <cell r="A415">
            <v>3400002826</v>
          </cell>
          <cell r="B415">
            <v>0</v>
          </cell>
          <cell r="C415">
            <v>5900</v>
          </cell>
          <cell r="D415" t="str">
            <v>01.10.1996</v>
          </cell>
          <cell r="E415">
            <v>1</v>
          </cell>
          <cell r="F415">
            <v>6195005779</v>
          </cell>
        </row>
        <row r="416">
          <cell r="A416">
            <v>3400002827</v>
          </cell>
          <cell r="B416">
            <v>0</v>
          </cell>
          <cell r="C416">
            <v>5800</v>
          </cell>
          <cell r="D416" t="str">
            <v>01.10.1996</v>
          </cell>
          <cell r="E416">
            <v>0</v>
          </cell>
          <cell r="F416">
            <v>6195005781</v>
          </cell>
        </row>
        <row r="417">
          <cell r="A417">
            <v>3400002828</v>
          </cell>
          <cell r="B417">
            <v>0</v>
          </cell>
          <cell r="C417">
            <v>5800</v>
          </cell>
          <cell r="D417" t="str">
            <v>01.10.1996</v>
          </cell>
          <cell r="E417">
            <v>1</v>
          </cell>
          <cell r="F417">
            <v>6195005793</v>
          </cell>
        </row>
        <row r="418">
          <cell r="A418">
            <v>3400002829</v>
          </cell>
          <cell r="B418">
            <v>0</v>
          </cell>
          <cell r="C418">
            <v>5900</v>
          </cell>
          <cell r="D418" t="str">
            <v>01.10.1996</v>
          </cell>
          <cell r="E418">
            <v>35</v>
          </cell>
          <cell r="F418">
            <v>6195005811</v>
          </cell>
        </row>
        <row r="419">
          <cell r="A419">
            <v>3400002830</v>
          </cell>
          <cell r="B419">
            <v>0</v>
          </cell>
          <cell r="C419">
            <v>5900</v>
          </cell>
          <cell r="D419" t="str">
            <v>01.10.1996</v>
          </cell>
          <cell r="E419">
            <v>1</v>
          </cell>
          <cell r="F419">
            <v>6195005823</v>
          </cell>
        </row>
        <row r="420">
          <cell r="A420">
            <v>3400002831</v>
          </cell>
          <cell r="B420">
            <v>0</v>
          </cell>
          <cell r="C420">
            <v>5900</v>
          </cell>
          <cell r="D420" t="str">
            <v>01.04.1995</v>
          </cell>
          <cell r="E420">
            <v>0</v>
          </cell>
          <cell r="F420">
            <v>6195005860</v>
          </cell>
        </row>
        <row r="421">
          <cell r="A421">
            <v>3400002832</v>
          </cell>
          <cell r="B421">
            <v>0</v>
          </cell>
          <cell r="C421">
            <v>5801</v>
          </cell>
          <cell r="D421" t="str">
            <v>01.10.1996</v>
          </cell>
          <cell r="E421">
            <v>0</v>
          </cell>
          <cell r="F421">
            <v>6195005896</v>
          </cell>
        </row>
        <row r="422">
          <cell r="A422">
            <v>3400002833</v>
          </cell>
          <cell r="B422">
            <v>0</v>
          </cell>
          <cell r="C422">
            <v>5800</v>
          </cell>
          <cell r="D422" t="str">
            <v>01.10.1996</v>
          </cell>
          <cell r="E422">
            <v>1</v>
          </cell>
          <cell r="F422">
            <v>6195005914</v>
          </cell>
        </row>
        <row r="423">
          <cell r="A423">
            <v>3400002834</v>
          </cell>
          <cell r="B423">
            <v>0</v>
          </cell>
          <cell r="C423">
            <v>5800</v>
          </cell>
          <cell r="D423" t="str">
            <v>01.10.1996</v>
          </cell>
          <cell r="E423">
            <v>1</v>
          </cell>
          <cell r="F423">
            <v>6195005926</v>
          </cell>
        </row>
        <row r="424">
          <cell r="A424">
            <v>3400002835</v>
          </cell>
          <cell r="B424">
            <v>0</v>
          </cell>
          <cell r="C424">
            <v>5801</v>
          </cell>
          <cell r="D424" t="str">
            <v>01.10.1996</v>
          </cell>
          <cell r="E424">
            <v>1</v>
          </cell>
          <cell r="F424">
            <v>6195005938</v>
          </cell>
        </row>
        <row r="425">
          <cell r="A425">
            <v>3400004791</v>
          </cell>
          <cell r="B425">
            <v>0</v>
          </cell>
          <cell r="C425">
            <v>5900</v>
          </cell>
          <cell r="D425" t="str">
            <v>01.04.1995</v>
          </cell>
          <cell r="E425">
            <v>1</v>
          </cell>
          <cell r="F425">
            <v>6195005975</v>
          </cell>
        </row>
        <row r="426">
          <cell r="A426">
            <v>3400002836</v>
          </cell>
          <cell r="B426">
            <v>0</v>
          </cell>
          <cell r="C426">
            <v>5900</v>
          </cell>
          <cell r="D426" t="str">
            <v>01.04.1995</v>
          </cell>
          <cell r="E426">
            <v>0</v>
          </cell>
          <cell r="F426">
            <v>6195005987</v>
          </cell>
        </row>
        <row r="427">
          <cell r="A427">
            <v>3400002837</v>
          </cell>
          <cell r="B427">
            <v>0</v>
          </cell>
          <cell r="C427">
            <v>5801</v>
          </cell>
          <cell r="D427" t="str">
            <v>01.10.1996</v>
          </cell>
          <cell r="E427">
            <v>1</v>
          </cell>
          <cell r="F427">
            <v>6195006025</v>
          </cell>
        </row>
        <row r="428">
          <cell r="A428">
            <v>3400002838</v>
          </cell>
          <cell r="B428">
            <v>0</v>
          </cell>
          <cell r="C428">
            <v>5800</v>
          </cell>
          <cell r="D428" t="str">
            <v>01.10.1996</v>
          </cell>
          <cell r="E428">
            <v>1</v>
          </cell>
          <cell r="F428">
            <v>6195006050</v>
          </cell>
        </row>
        <row r="429">
          <cell r="A429">
            <v>3400002839</v>
          </cell>
          <cell r="B429">
            <v>0</v>
          </cell>
          <cell r="C429">
            <v>5800</v>
          </cell>
          <cell r="D429" t="str">
            <v>01.10.1996</v>
          </cell>
          <cell r="E429">
            <v>1</v>
          </cell>
          <cell r="F429">
            <v>6195006062</v>
          </cell>
        </row>
        <row r="430">
          <cell r="A430">
            <v>3400002840</v>
          </cell>
          <cell r="B430">
            <v>0</v>
          </cell>
          <cell r="C430">
            <v>5801</v>
          </cell>
          <cell r="D430" t="str">
            <v>01.10.1996</v>
          </cell>
          <cell r="E430">
            <v>1</v>
          </cell>
          <cell r="F430">
            <v>6195006104</v>
          </cell>
        </row>
        <row r="431">
          <cell r="A431">
            <v>3400002841</v>
          </cell>
          <cell r="B431">
            <v>0</v>
          </cell>
          <cell r="C431">
            <v>5801</v>
          </cell>
          <cell r="D431" t="str">
            <v>01.10.1996</v>
          </cell>
          <cell r="E431">
            <v>1</v>
          </cell>
          <cell r="F431">
            <v>6195006116</v>
          </cell>
        </row>
        <row r="432">
          <cell r="A432">
            <v>3400002842</v>
          </cell>
          <cell r="B432">
            <v>0</v>
          </cell>
          <cell r="C432">
            <v>5801</v>
          </cell>
          <cell r="D432" t="str">
            <v>01.10.1996</v>
          </cell>
          <cell r="E432">
            <v>0</v>
          </cell>
          <cell r="F432">
            <v>6195006128</v>
          </cell>
        </row>
        <row r="433">
          <cell r="A433">
            <v>3400002843</v>
          </cell>
          <cell r="B433">
            <v>0</v>
          </cell>
          <cell r="C433">
            <v>5801</v>
          </cell>
          <cell r="D433" t="str">
            <v>01.10.1996</v>
          </cell>
          <cell r="E433">
            <v>0</v>
          </cell>
          <cell r="F433">
            <v>6195006165</v>
          </cell>
        </row>
        <row r="434">
          <cell r="A434">
            <v>3400002844</v>
          </cell>
          <cell r="B434">
            <v>0</v>
          </cell>
          <cell r="C434">
            <v>5801</v>
          </cell>
          <cell r="D434" t="str">
            <v>01.10.1996</v>
          </cell>
          <cell r="E434">
            <v>0</v>
          </cell>
          <cell r="F434">
            <v>6195006207</v>
          </cell>
        </row>
        <row r="435">
          <cell r="A435">
            <v>3400002845</v>
          </cell>
          <cell r="B435">
            <v>0</v>
          </cell>
          <cell r="C435">
            <v>5801</v>
          </cell>
          <cell r="D435" t="str">
            <v>01.10.1996</v>
          </cell>
          <cell r="E435">
            <v>0</v>
          </cell>
          <cell r="F435">
            <v>6195006220</v>
          </cell>
        </row>
        <row r="436">
          <cell r="A436">
            <v>3400002846</v>
          </cell>
          <cell r="B436">
            <v>0</v>
          </cell>
          <cell r="C436">
            <v>5801</v>
          </cell>
          <cell r="D436" t="str">
            <v>01.10.1996</v>
          </cell>
          <cell r="E436">
            <v>0</v>
          </cell>
          <cell r="F436">
            <v>6195006232</v>
          </cell>
        </row>
        <row r="437">
          <cell r="A437">
            <v>3400002847</v>
          </cell>
          <cell r="B437">
            <v>0</v>
          </cell>
          <cell r="C437">
            <v>5801</v>
          </cell>
          <cell r="D437" t="str">
            <v>01.10.1996</v>
          </cell>
          <cell r="E437">
            <v>0</v>
          </cell>
          <cell r="F437">
            <v>6195006256</v>
          </cell>
        </row>
        <row r="438">
          <cell r="A438">
            <v>3400002848</v>
          </cell>
          <cell r="B438">
            <v>0</v>
          </cell>
          <cell r="C438">
            <v>5801</v>
          </cell>
          <cell r="D438" t="str">
            <v>01.10.1996</v>
          </cell>
          <cell r="E438">
            <v>0</v>
          </cell>
          <cell r="F438">
            <v>6195006268</v>
          </cell>
        </row>
        <row r="439">
          <cell r="A439">
            <v>3400002849</v>
          </cell>
          <cell r="B439">
            <v>0</v>
          </cell>
          <cell r="C439">
            <v>5801</v>
          </cell>
          <cell r="D439" t="str">
            <v>01.10.1996</v>
          </cell>
          <cell r="E439">
            <v>1</v>
          </cell>
          <cell r="F439">
            <v>6195006279</v>
          </cell>
        </row>
        <row r="440">
          <cell r="A440">
            <v>3400002850</v>
          </cell>
          <cell r="B440">
            <v>0</v>
          </cell>
          <cell r="C440">
            <v>5900</v>
          </cell>
          <cell r="D440" t="str">
            <v>01.04.1995</v>
          </cell>
          <cell r="E440">
            <v>1</v>
          </cell>
          <cell r="F440">
            <v>6195006281</v>
          </cell>
        </row>
        <row r="441">
          <cell r="A441">
            <v>3400002851</v>
          </cell>
          <cell r="B441">
            <v>0</v>
          </cell>
          <cell r="C441">
            <v>5801</v>
          </cell>
          <cell r="D441" t="str">
            <v>01.10.1996</v>
          </cell>
          <cell r="E441">
            <v>2</v>
          </cell>
          <cell r="F441">
            <v>6195006309</v>
          </cell>
        </row>
        <row r="442">
          <cell r="A442">
            <v>3400002852</v>
          </cell>
          <cell r="B442">
            <v>0</v>
          </cell>
          <cell r="C442">
            <v>5900</v>
          </cell>
          <cell r="D442" t="str">
            <v>01.04.1995</v>
          </cell>
          <cell r="E442">
            <v>3</v>
          </cell>
          <cell r="F442">
            <v>6195006311</v>
          </cell>
        </row>
        <row r="443">
          <cell r="A443">
            <v>3400002853</v>
          </cell>
          <cell r="B443">
            <v>0</v>
          </cell>
          <cell r="C443">
            <v>5800</v>
          </cell>
          <cell r="D443" t="str">
            <v>01.10.1996</v>
          </cell>
          <cell r="E443">
            <v>0</v>
          </cell>
          <cell r="F443">
            <v>6195006323</v>
          </cell>
        </row>
        <row r="444">
          <cell r="A444">
            <v>3400002854</v>
          </cell>
          <cell r="B444">
            <v>0</v>
          </cell>
          <cell r="C444">
            <v>5900</v>
          </cell>
          <cell r="D444" t="str">
            <v>01.04.1995</v>
          </cell>
          <cell r="E444">
            <v>2</v>
          </cell>
          <cell r="F444">
            <v>6195006335</v>
          </cell>
        </row>
        <row r="445">
          <cell r="A445">
            <v>3400002855</v>
          </cell>
          <cell r="B445">
            <v>0</v>
          </cell>
          <cell r="C445">
            <v>5900</v>
          </cell>
          <cell r="D445" t="str">
            <v>01.04.1995</v>
          </cell>
          <cell r="E445">
            <v>3</v>
          </cell>
          <cell r="F445">
            <v>6195006347</v>
          </cell>
        </row>
        <row r="446">
          <cell r="A446">
            <v>3400002856</v>
          </cell>
          <cell r="B446">
            <v>0</v>
          </cell>
          <cell r="C446">
            <v>5900</v>
          </cell>
          <cell r="D446" t="str">
            <v>01.04.1995</v>
          </cell>
          <cell r="E446">
            <v>1</v>
          </cell>
          <cell r="F446">
            <v>6195006359</v>
          </cell>
        </row>
        <row r="447">
          <cell r="A447">
            <v>3400002857</v>
          </cell>
          <cell r="B447">
            <v>0</v>
          </cell>
          <cell r="C447">
            <v>5900</v>
          </cell>
          <cell r="D447" t="str">
            <v>01.04.1995</v>
          </cell>
          <cell r="E447">
            <v>1</v>
          </cell>
          <cell r="F447">
            <v>6195006372</v>
          </cell>
        </row>
        <row r="448">
          <cell r="A448">
            <v>3400002858</v>
          </cell>
          <cell r="B448">
            <v>0</v>
          </cell>
          <cell r="C448">
            <v>5900</v>
          </cell>
          <cell r="D448" t="str">
            <v>01.04.1995</v>
          </cell>
          <cell r="E448">
            <v>0</v>
          </cell>
          <cell r="F448">
            <v>6195006384</v>
          </cell>
        </row>
        <row r="449">
          <cell r="A449">
            <v>3400002859</v>
          </cell>
          <cell r="B449">
            <v>0</v>
          </cell>
          <cell r="C449">
            <v>5801</v>
          </cell>
          <cell r="D449" t="str">
            <v>01.10.1996</v>
          </cell>
          <cell r="E449">
            <v>1</v>
          </cell>
          <cell r="F449">
            <v>6195006402</v>
          </cell>
        </row>
        <row r="450">
          <cell r="A450">
            <v>3400002860</v>
          </cell>
          <cell r="B450">
            <v>0</v>
          </cell>
          <cell r="C450">
            <v>5900</v>
          </cell>
          <cell r="D450" t="str">
            <v>01.04.1995</v>
          </cell>
          <cell r="E450">
            <v>2</v>
          </cell>
          <cell r="F450">
            <v>6195006414</v>
          </cell>
        </row>
        <row r="451">
          <cell r="A451">
            <v>3400002861</v>
          </cell>
          <cell r="B451">
            <v>0</v>
          </cell>
          <cell r="C451">
            <v>5801</v>
          </cell>
          <cell r="D451" t="str">
            <v>01.10.1996</v>
          </cell>
          <cell r="E451">
            <v>1</v>
          </cell>
          <cell r="F451">
            <v>6195006426</v>
          </cell>
        </row>
        <row r="452">
          <cell r="A452">
            <v>3400002862</v>
          </cell>
          <cell r="B452">
            <v>0</v>
          </cell>
          <cell r="C452">
            <v>5801</v>
          </cell>
          <cell r="D452" t="str">
            <v>01.10.1996</v>
          </cell>
          <cell r="E452">
            <v>1</v>
          </cell>
          <cell r="F452">
            <v>6195006438</v>
          </cell>
        </row>
        <row r="453">
          <cell r="A453">
            <v>3400002863</v>
          </cell>
          <cell r="B453">
            <v>0</v>
          </cell>
          <cell r="C453">
            <v>5900</v>
          </cell>
          <cell r="D453" t="str">
            <v>01.04.1995</v>
          </cell>
          <cell r="E453">
            <v>0</v>
          </cell>
          <cell r="F453">
            <v>6195006449</v>
          </cell>
        </row>
        <row r="454">
          <cell r="A454">
            <v>3400002864</v>
          </cell>
          <cell r="B454">
            <v>0</v>
          </cell>
          <cell r="C454">
            <v>5801</v>
          </cell>
          <cell r="D454" t="str">
            <v>01.10.1996</v>
          </cell>
          <cell r="E454">
            <v>0</v>
          </cell>
          <cell r="F454">
            <v>6195006463</v>
          </cell>
        </row>
        <row r="455">
          <cell r="A455">
            <v>3400002865</v>
          </cell>
          <cell r="B455">
            <v>0</v>
          </cell>
          <cell r="C455">
            <v>5801</v>
          </cell>
          <cell r="D455" t="str">
            <v>01.10.1996</v>
          </cell>
          <cell r="E455">
            <v>0</v>
          </cell>
          <cell r="F455">
            <v>6195006475</v>
          </cell>
        </row>
        <row r="456">
          <cell r="A456">
            <v>3400002866</v>
          </cell>
          <cell r="B456">
            <v>0</v>
          </cell>
          <cell r="C456">
            <v>5801</v>
          </cell>
          <cell r="D456" t="str">
            <v>01.10.1996</v>
          </cell>
          <cell r="E456">
            <v>0</v>
          </cell>
          <cell r="F456">
            <v>6195006499</v>
          </cell>
        </row>
        <row r="457">
          <cell r="A457">
            <v>3400002867</v>
          </cell>
          <cell r="B457">
            <v>0</v>
          </cell>
          <cell r="C457">
            <v>5801</v>
          </cell>
          <cell r="D457" t="str">
            <v>01.10.1996</v>
          </cell>
          <cell r="E457">
            <v>1</v>
          </cell>
          <cell r="F457">
            <v>6195006505</v>
          </cell>
        </row>
        <row r="458">
          <cell r="A458">
            <v>3400002868</v>
          </cell>
          <cell r="B458">
            <v>0</v>
          </cell>
          <cell r="C458">
            <v>5801</v>
          </cell>
          <cell r="D458" t="str">
            <v>01.10.1996</v>
          </cell>
          <cell r="E458">
            <v>1</v>
          </cell>
          <cell r="F458">
            <v>6195006517</v>
          </cell>
        </row>
        <row r="459">
          <cell r="A459">
            <v>3400002869</v>
          </cell>
          <cell r="B459">
            <v>0</v>
          </cell>
          <cell r="C459">
            <v>5801</v>
          </cell>
          <cell r="D459" t="str">
            <v>01.10.1996</v>
          </cell>
          <cell r="E459">
            <v>1</v>
          </cell>
          <cell r="F459">
            <v>6195006529</v>
          </cell>
        </row>
        <row r="460">
          <cell r="A460">
            <v>3400002870</v>
          </cell>
          <cell r="B460">
            <v>0</v>
          </cell>
          <cell r="C460">
            <v>5801</v>
          </cell>
          <cell r="D460" t="str">
            <v>01.10.1996</v>
          </cell>
          <cell r="E460">
            <v>0</v>
          </cell>
          <cell r="F460">
            <v>6195006608</v>
          </cell>
        </row>
        <row r="461">
          <cell r="A461">
            <v>3400002871</v>
          </cell>
          <cell r="B461">
            <v>0</v>
          </cell>
          <cell r="C461">
            <v>5801</v>
          </cell>
          <cell r="D461" t="str">
            <v>01.10.1996</v>
          </cell>
          <cell r="E461">
            <v>0</v>
          </cell>
          <cell r="F461">
            <v>6195006619</v>
          </cell>
        </row>
        <row r="462">
          <cell r="A462">
            <v>3400002872</v>
          </cell>
          <cell r="B462">
            <v>0</v>
          </cell>
          <cell r="C462">
            <v>5801</v>
          </cell>
          <cell r="D462" t="str">
            <v>01.10.1996</v>
          </cell>
          <cell r="E462">
            <v>0</v>
          </cell>
          <cell r="F462">
            <v>6195006633</v>
          </cell>
        </row>
        <row r="463">
          <cell r="A463">
            <v>3400002873</v>
          </cell>
          <cell r="B463">
            <v>0</v>
          </cell>
          <cell r="C463">
            <v>5800</v>
          </cell>
          <cell r="D463" t="str">
            <v>01.10.1996</v>
          </cell>
          <cell r="E463">
            <v>1</v>
          </cell>
          <cell r="F463">
            <v>6195006645</v>
          </cell>
        </row>
        <row r="464">
          <cell r="A464">
            <v>3400002874</v>
          </cell>
          <cell r="B464">
            <v>0</v>
          </cell>
          <cell r="C464">
            <v>5800</v>
          </cell>
          <cell r="D464" t="str">
            <v>01.10.1996</v>
          </cell>
          <cell r="E464">
            <v>1</v>
          </cell>
          <cell r="F464">
            <v>6195006657</v>
          </cell>
        </row>
        <row r="465">
          <cell r="A465">
            <v>3400002875</v>
          </cell>
          <cell r="B465">
            <v>0</v>
          </cell>
          <cell r="C465">
            <v>5900</v>
          </cell>
          <cell r="D465" t="str">
            <v>01.04.1995</v>
          </cell>
          <cell r="E465">
            <v>1</v>
          </cell>
          <cell r="F465">
            <v>6195006669</v>
          </cell>
        </row>
        <row r="466">
          <cell r="A466">
            <v>3400002876</v>
          </cell>
          <cell r="B466">
            <v>0</v>
          </cell>
          <cell r="C466">
            <v>5801</v>
          </cell>
          <cell r="D466" t="str">
            <v>01.10.1996</v>
          </cell>
          <cell r="E466">
            <v>0</v>
          </cell>
          <cell r="F466">
            <v>6195006785</v>
          </cell>
        </row>
        <row r="467">
          <cell r="A467">
            <v>3400002877</v>
          </cell>
          <cell r="B467">
            <v>0</v>
          </cell>
          <cell r="C467">
            <v>5801</v>
          </cell>
          <cell r="D467" t="str">
            <v>01.10.1996</v>
          </cell>
          <cell r="E467">
            <v>0</v>
          </cell>
          <cell r="F467">
            <v>6195006815</v>
          </cell>
        </row>
        <row r="468">
          <cell r="A468">
            <v>3400002878</v>
          </cell>
          <cell r="B468">
            <v>0</v>
          </cell>
          <cell r="C468">
            <v>5801</v>
          </cell>
          <cell r="D468" t="str">
            <v>01.10.1996</v>
          </cell>
          <cell r="E468">
            <v>0</v>
          </cell>
          <cell r="F468">
            <v>6195006840</v>
          </cell>
        </row>
        <row r="469">
          <cell r="A469">
            <v>3400002879</v>
          </cell>
          <cell r="B469">
            <v>0</v>
          </cell>
          <cell r="C469">
            <v>5801</v>
          </cell>
          <cell r="D469" t="str">
            <v>01.10.1996</v>
          </cell>
          <cell r="E469">
            <v>0</v>
          </cell>
          <cell r="F469">
            <v>6195006864</v>
          </cell>
        </row>
        <row r="470">
          <cell r="A470">
            <v>3400002880</v>
          </cell>
          <cell r="B470">
            <v>0</v>
          </cell>
          <cell r="C470">
            <v>5900</v>
          </cell>
          <cell r="D470" t="str">
            <v>01.04.1995</v>
          </cell>
          <cell r="E470">
            <v>2</v>
          </cell>
          <cell r="F470">
            <v>6195006906</v>
          </cell>
        </row>
        <row r="471">
          <cell r="A471">
            <v>3400002881</v>
          </cell>
          <cell r="B471">
            <v>0</v>
          </cell>
          <cell r="C471">
            <v>5303</v>
          </cell>
          <cell r="D471" t="str">
            <v>01.10.1996</v>
          </cell>
          <cell r="E471">
            <v>1</v>
          </cell>
          <cell r="F471">
            <v>6195007017</v>
          </cell>
        </row>
        <row r="472">
          <cell r="A472">
            <v>3400002882</v>
          </cell>
          <cell r="B472">
            <v>0</v>
          </cell>
          <cell r="C472">
            <v>6900</v>
          </cell>
          <cell r="D472" t="str">
            <v>01.05.1995</v>
          </cell>
          <cell r="E472">
            <v>1</v>
          </cell>
          <cell r="F472">
            <v>6195007029</v>
          </cell>
        </row>
        <row r="473">
          <cell r="A473">
            <v>3400002883</v>
          </cell>
          <cell r="B473">
            <v>0</v>
          </cell>
          <cell r="C473">
            <v>6901</v>
          </cell>
          <cell r="D473" t="str">
            <v>01.05.1995</v>
          </cell>
          <cell r="E473">
            <v>2</v>
          </cell>
          <cell r="F473">
            <v>6195007030</v>
          </cell>
        </row>
        <row r="474">
          <cell r="A474">
            <v>3400002884</v>
          </cell>
          <cell r="B474">
            <v>0</v>
          </cell>
          <cell r="C474">
            <v>6901</v>
          </cell>
          <cell r="D474" t="str">
            <v>01.04.1995</v>
          </cell>
          <cell r="E474">
            <v>4</v>
          </cell>
          <cell r="F474">
            <v>6195007042</v>
          </cell>
        </row>
        <row r="475">
          <cell r="A475">
            <v>3400002885</v>
          </cell>
          <cell r="B475">
            <v>0</v>
          </cell>
          <cell r="C475">
            <v>6801</v>
          </cell>
          <cell r="D475" t="str">
            <v>01.10.1996</v>
          </cell>
          <cell r="E475">
            <v>1</v>
          </cell>
          <cell r="F475">
            <v>6195007054</v>
          </cell>
        </row>
        <row r="476">
          <cell r="A476">
            <v>3400002886</v>
          </cell>
          <cell r="B476">
            <v>0</v>
          </cell>
          <cell r="C476">
            <v>6801</v>
          </cell>
          <cell r="D476" t="str">
            <v>01.10.1996</v>
          </cell>
          <cell r="E476">
            <v>1</v>
          </cell>
          <cell r="F476">
            <v>6195007066</v>
          </cell>
        </row>
        <row r="477">
          <cell r="A477">
            <v>3400002887</v>
          </cell>
          <cell r="B477">
            <v>0</v>
          </cell>
          <cell r="C477">
            <v>6801</v>
          </cell>
          <cell r="D477" t="str">
            <v>01.10.1996</v>
          </cell>
          <cell r="E477">
            <v>1</v>
          </cell>
          <cell r="F477">
            <v>6195007078</v>
          </cell>
        </row>
        <row r="478">
          <cell r="A478">
            <v>3400002888</v>
          </cell>
          <cell r="B478">
            <v>0</v>
          </cell>
          <cell r="C478">
            <v>6230</v>
          </cell>
          <cell r="D478" t="str">
            <v>01.10.1996</v>
          </cell>
          <cell r="E478">
            <v>0</v>
          </cell>
          <cell r="F478">
            <v>6195007089</v>
          </cell>
        </row>
        <row r="479">
          <cell r="A479">
            <v>3400002889</v>
          </cell>
          <cell r="B479">
            <v>0</v>
          </cell>
          <cell r="C479">
            <v>6230</v>
          </cell>
          <cell r="D479" t="str">
            <v>01.10.1996</v>
          </cell>
          <cell r="E479">
            <v>0</v>
          </cell>
          <cell r="F479">
            <v>6195007091</v>
          </cell>
        </row>
        <row r="480">
          <cell r="A480">
            <v>3400002890</v>
          </cell>
          <cell r="B480">
            <v>0</v>
          </cell>
          <cell r="C480">
            <v>6900</v>
          </cell>
          <cell r="D480" t="str">
            <v>01.04.1995</v>
          </cell>
          <cell r="E480">
            <v>1</v>
          </cell>
          <cell r="F480">
            <v>6195007108</v>
          </cell>
        </row>
        <row r="481">
          <cell r="A481">
            <v>3400002891</v>
          </cell>
          <cell r="B481">
            <v>0</v>
          </cell>
          <cell r="C481">
            <v>6230</v>
          </cell>
          <cell r="D481" t="str">
            <v>01.10.1996</v>
          </cell>
          <cell r="E481">
            <v>0</v>
          </cell>
          <cell r="F481">
            <v>6195007119</v>
          </cell>
        </row>
        <row r="482">
          <cell r="A482">
            <v>3400002892</v>
          </cell>
          <cell r="B482">
            <v>0</v>
          </cell>
          <cell r="C482">
            <v>6230</v>
          </cell>
          <cell r="D482" t="str">
            <v>01.10.1996</v>
          </cell>
          <cell r="E482">
            <v>0</v>
          </cell>
          <cell r="F482">
            <v>6195007121</v>
          </cell>
        </row>
        <row r="483">
          <cell r="A483">
            <v>3400002893</v>
          </cell>
          <cell r="B483">
            <v>0</v>
          </cell>
          <cell r="C483">
            <v>6801</v>
          </cell>
          <cell r="D483" t="str">
            <v>01.10.1996</v>
          </cell>
          <cell r="E483">
            <v>1</v>
          </cell>
          <cell r="F483">
            <v>6195007133</v>
          </cell>
        </row>
        <row r="484">
          <cell r="A484">
            <v>3400002894</v>
          </cell>
          <cell r="B484">
            <v>0</v>
          </cell>
          <cell r="C484">
            <v>6801</v>
          </cell>
          <cell r="D484" t="str">
            <v>01.10.1996</v>
          </cell>
          <cell r="E484">
            <v>1</v>
          </cell>
          <cell r="F484">
            <v>6195007145</v>
          </cell>
        </row>
        <row r="485">
          <cell r="A485">
            <v>3400002895</v>
          </cell>
          <cell r="B485">
            <v>0</v>
          </cell>
          <cell r="C485">
            <v>6801</v>
          </cell>
          <cell r="D485" t="str">
            <v>01.10.1996</v>
          </cell>
          <cell r="E485">
            <v>1</v>
          </cell>
          <cell r="F485">
            <v>6195007157</v>
          </cell>
        </row>
        <row r="486">
          <cell r="A486">
            <v>3400002896</v>
          </cell>
          <cell r="B486">
            <v>0</v>
          </cell>
          <cell r="C486">
            <v>6801</v>
          </cell>
          <cell r="D486" t="str">
            <v>01.10.1996</v>
          </cell>
          <cell r="E486">
            <v>1</v>
          </cell>
          <cell r="F486">
            <v>6195007169</v>
          </cell>
        </row>
        <row r="487">
          <cell r="A487">
            <v>3400002897</v>
          </cell>
          <cell r="B487">
            <v>0</v>
          </cell>
          <cell r="C487">
            <v>6900</v>
          </cell>
          <cell r="D487" t="str">
            <v>01.06.1995</v>
          </cell>
          <cell r="E487">
            <v>2</v>
          </cell>
          <cell r="F487">
            <v>6195007170</v>
          </cell>
        </row>
        <row r="488">
          <cell r="A488">
            <v>3400002898</v>
          </cell>
          <cell r="B488">
            <v>0</v>
          </cell>
          <cell r="C488">
            <v>6800</v>
          </cell>
          <cell r="D488" t="str">
            <v>01.10.1996</v>
          </cell>
          <cell r="E488">
            <v>1</v>
          </cell>
          <cell r="F488">
            <v>6195007182</v>
          </cell>
        </row>
        <row r="489">
          <cell r="A489">
            <v>3400002899</v>
          </cell>
          <cell r="B489">
            <v>0</v>
          </cell>
          <cell r="C489">
            <v>6800</v>
          </cell>
          <cell r="D489" t="str">
            <v>01.10.1996</v>
          </cell>
          <cell r="E489">
            <v>1</v>
          </cell>
          <cell r="F489">
            <v>6195007194</v>
          </cell>
        </row>
        <row r="490">
          <cell r="A490">
            <v>3400002900</v>
          </cell>
          <cell r="B490">
            <v>0</v>
          </cell>
          <cell r="C490">
            <v>6230</v>
          </cell>
          <cell r="D490" t="str">
            <v>01.10.1996</v>
          </cell>
          <cell r="E490">
            <v>0</v>
          </cell>
          <cell r="F490">
            <v>6195007200</v>
          </cell>
        </row>
        <row r="491">
          <cell r="A491">
            <v>3400002901</v>
          </cell>
          <cell r="B491">
            <v>0</v>
          </cell>
          <cell r="C491">
            <v>6901</v>
          </cell>
          <cell r="D491" t="str">
            <v>01.04.1995</v>
          </cell>
          <cell r="E491">
            <v>30</v>
          </cell>
          <cell r="F491">
            <v>6195007212</v>
          </cell>
        </row>
        <row r="492">
          <cell r="A492">
            <v>3400002902</v>
          </cell>
          <cell r="B492">
            <v>0</v>
          </cell>
          <cell r="C492">
            <v>6602</v>
          </cell>
          <cell r="D492" t="str">
            <v>01.04.1995</v>
          </cell>
          <cell r="E492">
            <v>3</v>
          </cell>
          <cell r="F492">
            <v>6195007224</v>
          </cell>
        </row>
        <row r="493">
          <cell r="A493">
            <v>3400002903</v>
          </cell>
          <cell r="B493">
            <v>0</v>
          </cell>
          <cell r="C493">
            <v>6602</v>
          </cell>
          <cell r="D493" t="str">
            <v>01.04.1995</v>
          </cell>
          <cell r="E493">
            <v>1</v>
          </cell>
          <cell r="F493">
            <v>6195007236</v>
          </cell>
        </row>
        <row r="494">
          <cell r="A494">
            <v>3400002904</v>
          </cell>
          <cell r="B494">
            <v>0</v>
          </cell>
          <cell r="C494">
            <v>6230</v>
          </cell>
          <cell r="D494" t="str">
            <v>01.10.1996</v>
          </cell>
          <cell r="E494">
            <v>0</v>
          </cell>
          <cell r="F494">
            <v>6196000001</v>
          </cell>
        </row>
        <row r="495">
          <cell r="A495">
            <v>3400002905</v>
          </cell>
          <cell r="B495">
            <v>0</v>
          </cell>
          <cell r="C495">
            <v>6230</v>
          </cell>
          <cell r="D495" t="str">
            <v>01.10.1996</v>
          </cell>
          <cell r="E495">
            <v>0</v>
          </cell>
          <cell r="F495">
            <v>6196000002</v>
          </cell>
        </row>
        <row r="496">
          <cell r="A496">
            <v>3400002906</v>
          </cell>
          <cell r="B496">
            <v>0</v>
          </cell>
          <cell r="C496">
            <v>6230</v>
          </cell>
          <cell r="D496" t="str">
            <v>01.10.1996</v>
          </cell>
          <cell r="E496">
            <v>0</v>
          </cell>
          <cell r="F496">
            <v>6196000003</v>
          </cell>
        </row>
        <row r="497">
          <cell r="A497">
            <v>3400002907</v>
          </cell>
          <cell r="B497">
            <v>0</v>
          </cell>
          <cell r="C497">
            <v>6230</v>
          </cell>
          <cell r="D497" t="str">
            <v>01.10.1996</v>
          </cell>
          <cell r="E497">
            <v>0</v>
          </cell>
          <cell r="F497">
            <v>6196000004</v>
          </cell>
        </row>
        <row r="498">
          <cell r="A498">
            <v>3400002908</v>
          </cell>
          <cell r="B498">
            <v>0</v>
          </cell>
          <cell r="C498">
            <v>6210</v>
          </cell>
          <cell r="D498" t="str">
            <v>01.10.1996</v>
          </cell>
          <cell r="E498">
            <v>0</v>
          </cell>
          <cell r="F498">
            <v>6196000005</v>
          </cell>
        </row>
        <row r="499">
          <cell r="A499">
            <v>3400002909</v>
          </cell>
          <cell r="B499">
            <v>0</v>
          </cell>
          <cell r="C499">
            <v>6210</v>
          </cell>
          <cell r="D499" t="str">
            <v>01.10.1996</v>
          </cell>
          <cell r="E499">
            <v>0</v>
          </cell>
          <cell r="F499">
            <v>6196000006</v>
          </cell>
        </row>
        <row r="500">
          <cell r="A500">
            <v>3400002910</v>
          </cell>
          <cell r="B500">
            <v>0</v>
          </cell>
          <cell r="C500">
            <v>6210</v>
          </cell>
          <cell r="D500" t="str">
            <v>01.10.1996</v>
          </cell>
          <cell r="E500">
            <v>0</v>
          </cell>
          <cell r="F500">
            <v>6196000007</v>
          </cell>
        </row>
        <row r="501">
          <cell r="A501">
            <v>3400002911</v>
          </cell>
          <cell r="B501">
            <v>0</v>
          </cell>
          <cell r="C501">
            <v>5300</v>
          </cell>
          <cell r="D501" t="str">
            <v>01.10.1996</v>
          </cell>
          <cell r="E501">
            <v>1</v>
          </cell>
          <cell r="F501">
            <v>6196000008</v>
          </cell>
        </row>
        <row r="502">
          <cell r="A502">
            <v>3400002912</v>
          </cell>
          <cell r="B502">
            <v>0</v>
          </cell>
          <cell r="C502">
            <v>6210</v>
          </cell>
          <cell r="D502" t="str">
            <v>01.10.1996</v>
          </cell>
          <cell r="E502">
            <v>0</v>
          </cell>
          <cell r="F502">
            <v>6196000009</v>
          </cell>
        </row>
        <row r="503">
          <cell r="A503">
            <v>3400002913</v>
          </cell>
          <cell r="B503">
            <v>1</v>
          </cell>
          <cell r="C503">
            <v>5301</v>
          </cell>
          <cell r="D503" t="str">
            <v>01.10.1996</v>
          </cell>
          <cell r="E503">
            <v>1</v>
          </cell>
          <cell r="F503">
            <v>6196000010</v>
          </cell>
        </row>
        <row r="504">
          <cell r="A504">
            <v>3400002913</v>
          </cell>
          <cell r="B504">
            <v>0</v>
          </cell>
          <cell r="C504">
            <v>5301</v>
          </cell>
          <cell r="D504" t="str">
            <v>01.10.1996</v>
          </cell>
          <cell r="E504">
            <v>0</v>
          </cell>
          <cell r="F504">
            <v>6196000010</v>
          </cell>
        </row>
        <row r="505">
          <cell r="A505">
            <v>3400002914</v>
          </cell>
          <cell r="B505">
            <v>0</v>
          </cell>
          <cell r="C505">
            <v>5400</v>
          </cell>
          <cell r="D505" t="str">
            <v>01.10.1996</v>
          </cell>
          <cell r="E505">
            <v>0</v>
          </cell>
          <cell r="F505">
            <v>6196000011</v>
          </cell>
        </row>
        <row r="506">
          <cell r="A506">
            <v>3400002915</v>
          </cell>
          <cell r="B506">
            <v>0</v>
          </cell>
          <cell r="C506">
            <v>6600</v>
          </cell>
          <cell r="D506" t="str">
            <v>01.10.1996</v>
          </cell>
          <cell r="E506">
            <v>1</v>
          </cell>
          <cell r="F506">
            <v>6196000012</v>
          </cell>
        </row>
        <row r="507">
          <cell r="A507">
            <v>3400002916</v>
          </cell>
          <cell r="B507">
            <v>0</v>
          </cell>
          <cell r="C507">
            <v>5302</v>
          </cell>
          <cell r="D507" t="str">
            <v>01.10.1996</v>
          </cell>
          <cell r="E507">
            <v>1</v>
          </cell>
          <cell r="F507">
            <v>6196000013</v>
          </cell>
        </row>
        <row r="508">
          <cell r="A508">
            <v>3400002917</v>
          </cell>
          <cell r="B508">
            <v>0</v>
          </cell>
          <cell r="C508">
            <v>5302</v>
          </cell>
          <cell r="D508" t="str">
            <v>01.10.1996</v>
          </cell>
          <cell r="E508">
            <v>1</v>
          </cell>
          <cell r="F508">
            <v>6196000014</v>
          </cell>
        </row>
        <row r="509">
          <cell r="A509">
            <v>3400002918</v>
          </cell>
          <cell r="B509">
            <v>0</v>
          </cell>
          <cell r="C509">
            <v>5302</v>
          </cell>
          <cell r="D509" t="str">
            <v>01.10.1996</v>
          </cell>
          <cell r="E509">
            <v>1</v>
          </cell>
          <cell r="F509">
            <v>6196000015</v>
          </cell>
        </row>
        <row r="510">
          <cell r="A510">
            <v>3400002919</v>
          </cell>
          <cell r="B510">
            <v>0</v>
          </cell>
          <cell r="C510">
            <v>5302</v>
          </cell>
          <cell r="D510" t="str">
            <v>01.10.1996</v>
          </cell>
          <cell r="E510">
            <v>1</v>
          </cell>
          <cell r="F510">
            <v>6196000016</v>
          </cell>
        </row>
        <row r="511">
          <cell r="A511">
            <v>3400002920</v>
          </cell>
          <cell r="B511">
            <v>0</v>
          </cell>
          <cell r="C511">
            <v>5302</v>
          </cell>
          <cell r="D511" t="str">
            <v>01.10.1996</v>
          </cell>
          <cell r="E511">
            <v>1</v>
          </cell>
          <cell r="F511">
            <v>6196000017</v>
          </cell>
        </row>
        <row r="512">
          <cell r="A512">
            <v>3400002921</v>
          </cell>
          <cell r="B512">
            <v>0</v>
          </cell>
          <cell r="C512">
            <v>5302</v>
          </cell>
          <cell r="D512" t="str">
            <v>01.10.1996</v>
          </cell>
          <cell r="E512">
            <v>0</v>
          </cell>
          <cell r="F512">
            <v>6196000018</v>
          </cell>
        </row>
        <row r="513">
          <cell r="A513">
            <v>3400002922</v>
          </cell>
          <cell r="B513">
            <v>0</v>
          </cell>
          <cell r="C513">
            <v>6210</v>
          </cell>
          <cell r="D513" t="str">
            <v>01.10.1996</v>
          </cell>
          <cell r="E513">
            <v>0</v>
          </cell>
          <cell r="F513">
            <v>6196000019</v>
          </cell>
        </row>
        <row r="514">
          <cell r="A514">
            <v>3400002923</v>
          </cell>
          <cell r="B514">
            <v>0</v>
          </cell>
          <cell r="C514">
            <v>5300</v>
          </cell>
          <cell r="D514" t="str">
            <v>01.10.1996</v>
          </cell>
          <cell r="E514">
            <v>1</v>
          </cell>
          <cell r="F514">
            <v>6196000020</v>
          </cell>
        </row>
        <row r="515">
          <cell r="A515">
            <v>3400002924</v>
          </cell>
          <cell r="B515">
            <v>0</v>
          </cell>
          <cell r="C515">
            <v>5300</v>
          </cell>
          <cell r="D515" t="str">
            <v>01.10.1996</v>
          </cell>
          <cell r="E515">
            <v>1</v>
          </cell>
          <cell r="F515">
            <v>6196000021</v>
          </cell>
        </row>
        <row r="516">
          <cell r="A516">
            <v>3400002925</v>
          </cell>
          <cell r="B516">
            <v>0</v>
          </cell>
          <cell r="C516">
            <v>6230</v>
          </cell>
          <cell r="D516" t="str">
            <v>01.10.1996</v>
          </cell>
          <cell r="E516">
            <v>0</v>
          </cell>
          <cell r="F516">
            <v>6196000023</v>
          </cell>
        </row>
        <row r="517">
          <cell r="A517">
            <v>3400002926</v>
          </cell>
          <cell r="B517">
            <v>0</v>
          </cell>
          <cell r="C517">
            <v>6601</v>
          </cell>
          <cell r="D517" t="str">
            <v>01.10.1996</v>
          </cell>
          <cell r="E517">
            <v>1</v>
          </cell>
          <cell r="F517">
            <v>6196000024</v>
          </cell>
        </row>
        <row r="518">
          <cell r="A518">
            <v>3400002927</v>
          </cell>
          <cell r="B518">
            <v>0</v>
          </cell>
          <cell r="C518">
            <v>6901</v>
          </cell>
          <cell r="D518" t="str">
            <v>03.01.1996</v>
          </cell>
          <cell r="E518">
            <v>25</v>
          </cell>
          <cell r="F518">
            <v>6196000025</v>
          </cell>
        </row>
        <row r="519">
          <cell r="A519">
            <v>3400002928</v>
          </cell>
          <cell r="B519">
            <v>0</v>
          </cell>
          <cell r="C519">
            <v>6230</v>
          </cell>
          <cell r="D519" t="str">
            <v>01.10.1996</v>
          </cell>
          <cell r="E519">
            <v>0</v>
          </cell>
          <cell r="F519">
            <v>6196000027</v>
          </cell>
        </row>
        <row r="520">
          <cell r="A520">
            <v>3400002929</v>
          </cell>
          <cell r="B520">
            <v>0</v>
          </cell>
          <cell r="C520">
            <v>6230</v>
          </cell>
          <cell r="D520" t="str">
            <v>01.10.1996</v>
          </cell>
          <cell r="E520">
            <v>0</v>
          </cell>
          <cell r="F520">
            <v>6196000028</v>
          </cell>
        </row>
        <row r="521">
          <cell r="A521">
            <v>3400002930</v>
          </cell>
          <cell r="B521">
            <v>0</v>
          </cell>
          <cell r="C521">
            <v>6230</v>
          </cell>
          <cell r="D521" t="str">
            <v>01.10.1996</v>
          </cell>
          <cell r="E521">
            <v>0</v>
          </cell>
          <cell r="F521">
            <v>6196000029</v>
          </cell>
        </row>
        <row r="522">
          <cell r="A522">
            <v>3400002931</v>
          </cell>
          <cell r="B522">
            <v>0</v>
          </cell>
          <cell r="C522">
            <v>6230</v>
          </cell>
          <cell r="D522" t="str">
            <v>01.10.1996</v>
          </cell>
          <cell r="E522">
            <v>0</v>
          </cell>
          <cell r="F522">
            <v>6196000030</v>
          </cell>
        </row>
        <row r="523">
          <cell r="A523">
            <v>3400002931</v>
          </cell>
          <cell r="B523">
            <v>1</v>
          </cell>
          <cell r="C523">
            <v>6230</v>
          </cell>
          <cell r="D523" t="str">
            <v>01.10.1996</v>
          </cell>
          <cell r="E523">
            <v>0</v>
          </cell>
          <cell r="F523">
            <v>6196000030</v>
          </cell>
        </row>
        <row r="524">
          <cell r="A524">
            <v>3400002932</v>
          </cell>
          <cell r="B524">
            <v>0</v>
          </cell>
          <cell r="C524">
            <v>5400</v>
          </cell>
          <cell r="D524" t="str">
            <v>01.10.1996</v>
          </cell>
          <cell r="E524">
            <v>1</v>
          </cell>
          <cell r="F524">
            <v>6196000031</v>
          </cell>
        </row>
        <row r="525">
          <cell r="A525">
            <v>3400002933</v>
          </cell>
          <cell r="B525">
            <v>0</v>
          </cell>
          <cell r="C525">
            <v>6901</v>
          </cell>
          <cell r="D525" t="str">
            <v>09.01.1996</v>
          </cell>
          <cell r="E525">
            <v>2</v>
          </cell>
          <cell r="F525">
            <v>6196000032</v>
          </cell>
        </row>
        <row r="526">
          <cell r="A526">
            <v>3400002934</v>
          </cell>
          <cell r="B526">
            <v>0</v>
          </cell>
          <cell r="C526">
            <v>6230</v>
          </cell>
          <cell r="D526" t="str">
            <v>01.10.1996</v>
          </cell>
          <cell r="E526">
            <v>0</v>
          </cell>
          <cell r="F526">
            <v>6196000033</v>
          </cell>
        </row>
        <row r="527">
          <cell r="A527">
            <v>3400002935</v>
          </cell>
          <cell r="B527">
            <v>0</v>
          </cell>
          <cell r="C527">
            <v>6230</v>
          </cell>
          <cell r="D527" t="str">
            <v>01.10.1996</v>
          </cell>
          <cell r="E527">
            <v>0</v>
          </cell>
          <cell r="F527">
            <v>6196000034</v>
          </cell>
        </row>
        <row r="528">
          <cell r="A528">
            <v>3400002936</v>
          </cell>
          <cell r="B528">
            <v>0</v>
          </cell>
          <cell r="C528">
            <v>5400</v>
          </cell>
          <cell r="D528" t="str">
            <v>01.10.1996</v>
          </cell>
          <cell r="E528">
            <v>0</v>
          </cell>
          <cell r="F528">
            <v>6196000035</v>
          </cell>
        </row>
        <row r="529">
          <cell r="A529">
            <v>3400002937</v>
          </cell>
          <cell r="B529">
            <v>0</v>
          </cell>
          <cell r="C529">
            <v>6901</v>
          </cell>
          <cell r="D529" t="str">
            <v>12.01.1996</v>
          </cell>
          <cell r="E529">
            <v>7</v>
          </cell>
          <cell r="F529">
            <v>6196000036</v>
          </cell>
        </row>
        <row r="530">
          <cell r="A530">
            <v>3400002938</v>
          </cell>
          <cell r="B530">
            <v>0</v>
          </cell>
          <cell r="C530">
            <v>6901</v>
          </cell>
          <cell r="D530" t="str">
            <v>06.01.1996</v>
          </cell>
          <cell r="E530">
            <v>1</v>
          </cell>
          <cell r="F530">
            <v>6196000037</v>
          </cell>
        </row>
        <row r="531">
          <cell r="A531">
            <v>3400002939</v>
          </cell>
          <cell r="B531">
            <v>0</v>
          </cell>
          <cell r="C531">
            <v>6901</v>
          </cell>
          <cell r="D531" t="str">
            <v>06.01.1996</v>
          </cell>
          <cell r="E531">
            <v>1</v>
          </cell>
          <cell r="F531">
            <v>6196000038</v>
          </cell>
        </row>
        <row r="532">
          <cell r="A532">
            <v>3400002940</v>
          </cell>
          <cell r="B532">
            <v>0</v>
          </cell>
          <cell r="C532">
            <v>6600</v>
          </cell>
          <cell r="D532" t="str">
            <v>01.10.1996</v>
          </cell>
          <cell r="E532">
            <v>1</v>
          </cell>
          <cell r="F532">
            <v>6196000039</v>
          </cell>
        </row>
        <row r="533">
          <cell r="A533">
            <v>3400002941</v>
          </cell>
          <cell r="B533">
            <v>0</v>
          </cell>
          <cell r="C533">
            <v>6900</v>
          </cell>
          <cell r="D533" t="str">
            <v>27.12.1995</v>
          </cell>
          <cell r="E533">
            <v>6</v>
          </cell>
          <cell r="F533">
            <v>6196000040</v>
          </cell>
        </row>
        <row r="534">
          <cell r="A534">
            <v>3400002942</v>
          </cell>
          <cell r="B534">
            <v>0</v>
          </cell>
          <cell r="C534">
            <v>6901</v>
          </cell>
          <cell r="D534" t="str">
            <v>04.09.1995</v>
          </cell>
          <cell r="E534">
            <v>5</v>
          </cell>
          <cell r="F534">
            <v>6196000041</v>
          </cell>
        </row>
        <row r="535">
          <cell r="A535">
            <v>3400002943</v>
          </cell>
          <cell r="B535">
            <v>0</v>
          </cell>
          <cell r="C535">
            <v>6901</v>
          </cell>
          <cell r="D535" t="str">
            <v>04.09.1995</v>
          </cell>
          <cell r="E535">
            <v>3</v>
          </cell>
          <cell r="F535">
            <v>6196000042</v>
          </cell>
        </row>
        <row r="536">
          <cell r="A536">
            <v>3400002944</v>
          </cell>
          <cell r="B536">
            <v>0</v>
          </cell>
          <cell r="C536">
            <v>6901</v>
          </cell>
          <cell r="D536" t="str">
            <v>04.09.1995</v>
          </cell>
          <cell r="E536">
            <v>2</v>
          </cell>
          <cell r="F536">
            <v>6196000043</v>
          </cell>
        </row>
        <row r="537">
          <cell r="A537">
            <v>3400002945</v>
          </cell>
          <cell r="B537">
            <v>0</v>
          </cell>
          <cell r="C537">
            <v>5300</v>
          </cell>
          <cell r="D537" t="str">
            <v>01.10.1996</v>
          </cell>
          <cell r="E537">
            <v>1</v>
          </cell>
          <cell r="F537">
            <v>6196000044</v>
          </cell>
        </row>
        <row r="538">
          <cell r="A538">
            <v>3400002946</v>
          </cell>
          <cell r="B538">
            <v>0</v>
          </cell>
          <cell r="C538">
            <v>6801</v>
          </cell>
          <cell r="D538" t="str">
            <v>01.10.1996</v>
          </cell>
          <cell r="E538">
            <v>1</v>
          </cell>
          <cell r="F538">
            <v>6196000045</v>
          </cell>
        </row>
        <row r="539">
          <cell r="A539">
            <v>3400002947</v>
          </cell>
          <cell r="B539">
            <v>0</v>
          </cell>
          <cell r="C539">
            <v>6901</v>
          </cell>
          <cell r="D539" t="str">
            <v>13.09.1995</v>
          </cell>
          <cell r="E539">
            <v>2</v>
          </cell>
          <cell r="F539">
            <v>6196000046</v>
          </cell>
        </row>
        <row r="540">
          <cell r="A540">
            <v>3400002948</v>
          </cell>
          <cell r="B540">
            <v>0</v>
          </cell>
          <cell r="C540">
            <v>6901</v>
          </cell>
          <cell r="D540" t="str">
            <v>13.09.1995</v>
          </cell>
          <cell r="E540">
            <v>0</v>
          </cell>
          <cell r="F540">
            <v>6196000047</v>
          </cell>
        </row>
        <row r="541">
          <cell r="A541">
            <v>3400002949</v>
          </cell>
          <cell r="B541">
            <v>0</v>
          </cell>
          <cell r="C541">
            <v>6901</v>
          </cell>
          <cell r="D541" t="str">
            <v>26.09.1995</v>
          </cell>
          <cell r="E541">
            <v>8</v>
          </cell>
          <cell r="F541">
            <v>6196000048</v>
          </cell>
        </row>
        <row r="542">
          <cell r="A542">
            <v>3400004792</v>
          </cell>
          <cell r="B542">
            <v>0</v>
          </cell>
          <cell r="C542">
            <v>6901</v>
          </cell>
          <cell r="D542" t="str">
            <v>12.10.1995</v>
          </cell>
          <cell r="E542">
            <v>1</v>
          </cell>
          <cell r="F542">
            <v>6196000049</v>
          </cell>
        </row>
        <row r="543">
          <cell r="A543">
            <v>3400002950</v>
          </cell>
          <cell r="B543">
            <v>0</v>
          </cell>
          <cell r="C543">
            <v>5801</v>
          </cell>
          <cell r="D543" t="str">
            <v>01.10.1996</v>
          </cell>
          <cell r="E543">
            <v>0</v>
          </cell>
          <cell r="F543">
            <v>6196000050</v>
          </cell>
        </row>
        <row r="544">
          <cell r="A544">
            <v>3400002951</v>
          </cell>
          <cell r="B544">
            <v>0</v>
          </cell>
          <cell r="C544">
            <v>5801</v>
          </cell>
          <cell r="D544" t="str">
            <v>01.10.1996</v>
          </cell>
          <cell r="E544">
            <v>0</v>
          </cell>
          <cell r="F544">
            <v>6196000051</v>
          </cell>
        </row>
        <row r="545">
          <cell r="A545">
            <v>3400002952</v>
          </cell>
          <cell r="B545">
            <v>0</v>
          </cell>
          <cell r="C545">
            <v>5600</v>
          </cell>
          <cell r="D545" t="str">
            <v>01.10.1996</v>
          </cell>
          <cell r="E545">
            <v>1</v>
          </cell>
          <cell r="F545">
            <v>6196000052</v>
          </cell>
        </row>
        <row r="546">
          <cell r="A546">
            <v>3400002953</v>
          </cell>
          <cell r="B546">
            <v>0</v>
          </cell>
          <cell r="C546">
            <v>6900</v>
          </cell>
          <cell r="D546" t="str">
            <v>12.11.1995</v>
          </cell>
          <cell r="E546">
            <v>10</v>
          </cell>
          <cell r="F546">
            <v>6196000053</v>
          </cell>
        </row>
        <row r="547">
          <cell r="A547">
            <v>3400002954</v>
          </cell>
          <cell r="B547">
            <v>0</v>
          </cell>
          <cell r="C547">
            <v>6901</v>
          </cell>
          <cell r="D547" t="str">
            <v>31.10.1995</v>
          </cell>
          <cell r="E547">
            <v>3</v>
          </cell>
          <cell r="F547">
            <v>6196000054</v>
          </cell>
        </row>
        <row r="548">
          <cell r="A548">
            <v>3400002955</v>
          </cell>
          <cell r="B548">
            <v>0</v>
          </cell>
          <cell r="C548">
            <v>5400</v>
          </cell>
          <cell r="D548" t="str">
            <v>01.10.1996</v>
          </cell>
          <cell r="E548">
            <v>0</v>
          </cell>
          <cell r="F548">
            <v>6196000055</v>
          </cell>
        </row>
        <row r="549">
          <cell r="A549">
            <v>3400002956</v>
          </cell>
          <cell r="B549">
            <v>0</v>
          </cell>
          <cell r="C549">
            <v>5801</v>
          </cell>
          <cell r="D549" t="str">
            <v>01.10.1996</v>
          </cell>
          <cell r="E549">
            <v>1</v>
          </cell>
          <cell r="F549">
            <v>6196000056</v>
          </cell>
        </row>
        <row r="550">
          <cell r="A550">
            <v>3400002957</v>
          </cell>
          <cell r="B550">
            <v>0</v>
          </cell>
          <cell r="C550">
            <v>5300</v>
          </cell>
          <cell r="D550" t="str">
            <v>01.10.1996</v>
          </cell>
          <cell r="E550">
            <v>1</v>
          </cell>
          <cell r="F550">
            <v>6196000057</v>
          </cell>
        </row>
        <row r="551">
          <cell r="A551">
            <v>3400002958</v>
          </cell>
          <cell r="B551">
            <v>0</v>
          </cell>
          <cell r="C551">
            <v>6801</v>
          </cell>
          <cell r="D551" t="str">
            <v>01.10.1996</v>
          </cell>
          <cell r="E551">
            <v>1</v>
          </cell>
          <cell r="F551">
            <v>6196000058</v>
          </cell>
        </row>
        <row r="552">
          <cell r="A552">
            <v>3400002959</v>
          </cell>
          <cell r="B552">
            <v>0</v>
          </cell>
          <cell r="C552">
            <v>6801</v>
          </cell>
          <cell r="D552" t="str">
            <v>01.10.1996</v>
          </cell>
          <cell r="E552">
            <v>1</v>
          </cell>
          <cell r="F552">
            <v>6196000059</v>
          </cell>
        </row>
        <row r="553">
          <cell r="A553">
            <v>3400002960</v>
          </cell>
          <cell r="B553">
            <v>0</v>
          </cell>
          <cell r="C553">
            <v>6801</v>
          </cell>
          <cell r="D553" t="str">
            <v>01.10.1996</v>
          </cell>
          <cell r="E553">
            <v>1</v>
          </cell>
          <cell r="F553">
            <v>6196000060</v>
          </cell>
        </row>
        <row r="554">
          <cell r="A554">
            <v>3400002961</v>
          </cell>
          <cell r="B554">
            <v>0</v>
          </cell>
          <cell r="C554">
            <v>6901</v>
          </cell>
          <cell r="D554" t="str">
            <v>16.11.1995</v>
          </cell>
          <cell r="E554">
            <v>2</v>
          </cell>
          <cell r="F554">
            <v>6196000061</v>
          </cell>
        </row>
        <row r="555">
          <cell r="A555">
            <v>3400002962</v>
          </cell>
          <cell r="B555">
            <v>0</v>
          </cell>
          <cell r="C555">
            <v>6801</v>
          </cell>
          <cell r="D555" t="str">
            <v>01.10.1996</v>
          </cell>
          <cell r="E555">
            <v>1</v>
          </cell>
          <cell r="F555">
            <v>6196000062</v>
          </cell>
        </row>
        <row r="556">
          <cell r="A556">
            <v>3400002963</v>
          </cell>
          <cell r="B556">
            <v>0</v>
          </cell>
          <cell r="C556">
            <v>6801</v>
          </cell>
          <cell r="D556" t="str">
            <v>01.10.1996</v>
          </cell>
          <cell r="E556">
            <v>1</v>
          </cell>
          <cell r="F556">
            <v>6196000063</v>
          </cell>
        </row>
        <row r="557">
          <cell r="A557">
            <v>3400002964</v>
          </cell>
          <cell r="B557">
            <v>0</v>
          </cell>
          <cell r="C557">
            <v>6801</v>
          </cell>
          <cell r="D557" t="str">
            <v>01.10.1996</v>
          </cell>
          <cell r="E557">
            <v>1</v>
          </cell>
          <cell r="F557">
            <v>6196000064</v>
          </cell>
        </row>
        <row r="558">
          <cell r="A558">
            <v>3400002965</v>
          </cell>
          <cell r="B558">
            <v>0</v>
          </cell>
          <cell r="C558">
            <v>6801</v>
          </cell>
          <cell r="D558" t="str">
            <v>22.11.1995</v>
          </cell>
          <cell r="E558">
            <v>1</v>
          </cell>
          <cell r="F558">
            <v>6196000065</v>
          </cell>
        </row>
        <row r="559">
          <cell r="A559">
            <v>3400002966</v>
          </cell>
          <cell r="B559">
            <v>0</v>
          </cell>
          <cell r="C559">
            <v>6230</v>
          </cell>
          <cell r="D559" t="str">
            <v>01.10.1996</v>
          </cell>
          <cell r="E559">
            <v>0</v>
          </cell>
          <cell r="F559">
            <v>6196000066</v>
          </cell>
        </row>
        <row r="560">
          <cell r="A560">
            <v>3400002967</v>
          </cell>
          <cell r="B560">
            <v>0</v>
          </cell>
          <cell r="C560">
            <v>6901</v>
          </cell>
          <cell r="D560" t="str">
            <v>28.08.1995</v>
          </cell>
          <cell r="E560">
            <v>2</v>
          </cell>
          <cell r="F560">
            <v>6196000067</v>
          </cell>
        </row>
        <row r="561">
          <cell r="A561">
            <v>3400002968</v>
          </cell>
          <cell r="B561">
            <v>0</v>
          </cell>
          <cell r="C561">
            <v>5400</v>
          </cell>
          <cell r="D561" t="str">
            <v>01.10.1996</v>
          </cell>
          <cell r="E561">
            <v>0</v>
          </cell>
          <cell r="F561">
            <v>6196000068</v>
          </cell>
        </row>
        <row r="562">
          <cell r="A562">
            <v>3400002969</v>
          </cell>
          <cell r="B562">
            <v>0</v>
          </cell>
          <cell r="C562">
            <v>5400</v>
          </cell>
          <cell r="D562" t="str">
            <v>01.10.1996</v>
          </cell>
          <cell r="E562">
            <v>0</v>
          </cell>
          <cell r="F562">
            <v>6196000069</v>
          </cell>
        </row>
        <row r="563">
          <cell r="A563">
            <v>3400002970</v>
          </cell>
          <cell r="B563">
            <v>0</v>
          </cell>
          <cell r="C563">
            <v>5400</v>
          </cell>
          <cell r="D563" t="str">
            <v>01.10.1996</v>
          </cell>
          <cell r="E563">
            <v>0</v>
          </cell>
          <cell r="F563">
            <v>6196000070</v>
          </cell>
        </row>
        <row r="564">
          <cell r="A564">
            <v>3400002971</v>
          </cell>
          <cell r="B564">
            <v>0</v>
          </cell>
          <cell r="C564">
            <v>5400</v>
          </cell>
          <cell r="D564" t="str">
            <v>01.10.1996</v>
          </cell>
          <cell r="E564">
            <v>0</v>
          </cell>
          <cell r="F564">
            <v>6196000071</v>
          </cell>
        </row>
        <row r="565">
          <cell r="A565">
            <v>3400002972</v>
          </cell>
          <cell r="B565">
            <v>0</v>
          </cell>
          <cell r="C565">
            <v>5300</v>
          </cell>
          <cell r="D565" t="str">
            <v>01.10.1996</v>
          </cell>
          <cell r="E565">
            <v>1</v>
          </cell>
          <cell r="F565">
            <v>6196000072</v>
          </cell>
        </row>
        <row r="566">
          <cell r="A566">
            <v>3400002973</v>
          </cell>
          <cell r="B566">
            <v>0</v>
          </cell>
          <cell r="C566">
            <v>6901</v>
          </cell>
          <cell r="D566" t="str">
            <v>22.11.1995</v>
          </cell>
          <cell r="E566">
            <v>4</v>
          </cell>
          <cell r="F566">
            <v>6196000073</v>
          </cell>
        </row>
        <row r="567">
          <cell r="A567">
            <v>3400002974</v>
          </cell>
          <cell r="B567">
            <v>0</v>
          </cell>
          <cell r="C567">
            <v>5302</v>
          </cell>
          <cell r="D567" t="str">
            <v>01.10.1996</v>
          </cell>
          <cell r="E567">
            <v>1</v>
          </cell>
          <cell r="F567">
            <v>6196000074</v>
          </cell>
        </row>
        <row r="568">
          <cell r="A568">
            <v>3400002975</v>
          </cell>
          <cell r="B568">
            <v>0</v>
          </cell>
          <cell r="C568">
            <v>5302</v>
          </cell>
          <cell r="D568" t="str">
            <v>01.10.1996</v>
          </cell>
          <cell r="E568">
            <v>1</v>
          </cell>
          <cell r="F568">
            <v>6196000075</v>
          </cell>
        </row>
        <row r="569">
          <cell r="A569">
            <v>3400002976</v>
          </cell>
          <cell r="B569">
            <v>0</v>
          </cell>
          <cell r="C569">
            <v>5302</v>
          </cell>
          <cell r="D569" t="str">
            <v>01.10.1996</v>
          </cell>
          <cell r="E569">
            <v>1</v>
          </cell>
          <cell r="F569">
            <v>6196000076</v>
          </cell>
        </row>
        <row r="570">
          <cell r="A570">
            <v>3400002977</v>
          </cell>
          <cell r="B570">
            <v>0</v>
          </cell>
          <cell r="C570">
            <v>5302</v>
          </cell>
          <cell r="D570" t="str">
            <v>01.10.1996</v>
          </cell>
          <cell r="E570">
            <v>1</v>
          </cell>
          <cell r="F570">
            <v>6196000077</v>
          </cell>
        </row>
        <row r="571">
          <cell r="A571">
            <v>3400002978</v>
          </cell>
          <cell r="B571">
            <v>0</v>
          </cell>
          <cell r="C571">
            <v>5302</v>
          </cell>
          <cell r="D571" t="str">
            <v>01.10.1996</v>
          </cell>
          <cell r="E571">
            <v>1</v>
          </cell>
          <cell r="F571">
            <v>6196000078</v>
          </cell>
        </row>
        <row r="572">
          <cell r="A572">
            <v>3400002979</v>
          </cell>
          <cell r="B572">
            <v>0</v>
          </cell>
          <cell r="C572">
            <v>5302</v>
          </cell>
          <cell r="D572" t="str">
            <v>01.10.1996</v>
          </cell>
          <cell r="E572">
            <v>1</v>
          </cell>
          <cell r="F572">
            <v>6196000079</v>
          </cell>
        </row>
        <row r="573">
          <cell r="A573">
            <v>3400002980</v>
          </cell>
          <cell r="B573">
            <v>0</v>
          </cell>
          <cell r="C573">
            <v>5302</v>
          </cell>
          <cell r="D573" t="str">
            <v>01.10.1996</v>
          </cell>
          <cell r="E573">
            <v>1</v>
          </cell>
          <cell r="F573">
            <v>6196000080</v>
          </cell>
        </row>
        <row r="574">
          <cell r="A574">
            <v>3400002981</v>
          </cell>
          <cell r="B574">
            <v>0</v>
          </cell>
          <cell r="C574">
            <v>5303</v>
          </cell>
          <cell r="D574" t="str">
            <v>01.10.1996</v>
          </cell>
          <cell r="E574">
            <v>1</v>
          </cell>
          <cell r="F574">
            <v>6196000081</v>
          </cell>
        </row>
        <row r="575">
          <cell r="A575">
            <v>3400002982</v>
          </cell>
          <cell r="B575">
            <v>0</v>
          </cell>
          <cell r="C575">
            <v>5303</v>
          </cell>
          <cell r="D575" t="str">
            <v>01.10.1996</v>
          </cell>
          <cell r="E575">
            <v>1</v>
          </cell>
          <cell r="F575">
            <v>6196000082</v>
          </cell>
        </row>
        <row r="576">
          <cell r="A576">
            <v>3400004793</v>
          </cell>
          <cell r="B576">
            <v>0</v>
          </cell>
          <cell r="C576">
            <v>6901</v>
          </cell>
          <cell r="D576" t="str">
            <v>06.10.1995</v>
          </cell>
          <cell r="E576">
            <v>15</v>
          </cell>
          <cell r="F576">
            <v>6196000083</v>
          </cell>
        </row>
        <row r="577">
          <cell r="A577">
            <v>3400004794</v>
          </cell>
          <cell r="B577">
            <v>0</v>
          </cell>
          <cell r="C577">
            <v>6901</v>
          </cell>
          <cell r="D577" t="str">
            <v>06.10.1995</v>
          </cell>
          <cell r="E577">
            <v>25</v>
          </cell>
          <cell r="F577">
            <v>6196000084</v>
          </cell>
        </row>
        <row r="578">
          <cell r="A578">
            <v>3400002983</v>
          </cell>
          <cell r="B578">
            <v>0</v>
          </cell>
          <cell r="C578">
            <v>6600</v>
          </cell>
          <cell r="D578" t="str">
            <v>01.10.1996</v>
          </cell>
          <cell r="E578">
            <v>0</v>
          </cell>
          <cell r="F578">
            <v>6196000085</v>
          </cell>
        </row>
        <row r="579">
          <cell r="A579">
            <v>3400002984</v>
          </cell>
          <cell r="B579">
            <v>0</v>
          </cell>
          <cell r="C579">
            <v>6500</v>
          </cell>
          <cell r="D579" t="str">
            <v>01.10.1996</v>
          </cell>
          <cell r="E579">
            <v>0</v>
          </cell>
          <cell r="F579">
            <v>6196000086</v>
          </cell>
        </row>
        <row r="580">
          <cell r="A580">
            <v>3400002985</v>
          </cell>
          <cell r="B580">
            <v>0</v>
          </cell>
          <cell r="C580">
            <v>6500</v>
          </cell>
          <cell r="D580" t="str">
            <v>01.10.1996</v>
          </cell>
          <cell r="E580">
            <v>0</v>
          </cell>
          <cell r="F580">
            <v>6196000087</v>
          </cell>
        </row>
        <row r="581">
          <cell r="A581">
            <v>3400002986</v>
          </cell>
          <cell r="B581">
            <v>0</v>
          </cell>
          <cell r="C581">
            <v>5400</v>
          </cell>
          <cell r="D581" t="str">
            <v>01.10.1996</v>
          </cell>
          <cell r="E581">
            <v>0</v>
          </cell>
          <cell r="F581">
            <v>6196000089</v>
          </cell>
        </row>
        <row r="582">
          <cell r="A582">
            <v>3400002987</v>
          </cell>
          <cell r="B582">
            <v>0</v>
          </cell>
          <cell r="C582">
            <v>5301</v>
          </cell>
          <cell r="D582" t="str">
            <v>01.10.1996</v>
          </cell>
          <cell r="E582">
            <v>1</v>
          </cell>
          <cell r="F582">
            <v>6196000090</v>
          </cell>
        </row>
        <row r="583">
          <cell r="A583">
            <v>3400002988</v>
          </cell>
          <cell r="B583">
            <v>0</v>
          </cell>
          <cell r="C583">
            <v>5301</v>
          </cell>
          <cell r="D583" t="str">
            <v>01.10.1996</v>
          </cell>
          <cell r="E583">
            <v>1</v>
          </cell>
          <cell r="F583">
            <v>6196000091</v>
          </cell>
        </row>
        <row r="584">
          <cell r="A584">
            <v>3400002989</v>
          </cell>
          <cell r="B584">
            <v>0</v>
          </cell>
          <cell r="C584">
            <v>5400</v>
          </cell>
          <cell r="D584" t="str">
            <v>01.10.1996</v>
          </cell>
          <cell r="E584">
            <v>2</v>
          </cell>
          <cell r="F584">
            <v>6196000092</v>
          </cell>
        </row>
        <row r="585">
          <cell r="A585">
            <v>3400002990</v>
          </cell>
          <cell r="B585">
            <v>0</v>
          </cell>
          <cell r="C585">
            <v>5400</v>
          </cell>
          <cell r="D585" t="str">
            <v>01.10.1996</v>
          </cell>
          <cell r="E585">
            <v>1</v>
          </cell>
          <cell r="F585">
            <v>6196000093</v>
          </cell>
        </row>
        <row r="586">
          <cell r="A586">
            <v>3400002991</v>
          </cell>
          <cell r="B586">
            <v>0</v>
          </cell>
          <cell r="C586">
            <v>5400</v>
          </cell>
          <cell r="D586" t="str">
            <v>01.10.1996</v>
          </cell>
          <cell r="E586">
            <v>0</v>
          </cell>
          <cell r="F586">
            <v>6196000094</v>
          </cell>
        </row>
        <row r="587">
          <cell r="A587">
            <v>3400002992</v>
          </cell>
          <cell r="B587">
            <v>0</v>
          </cell>
          <cell r="C587">
            <v>6230</v>
          </cell>
          <cell r="D587" t="str">
            <v>01.10.1996</v>
          </cell>
          <cell r="E587">
            <v>0</v>
          </cell>
          <cell r="F587">
            <v>6196000095</v>
          </cell>
        </row>
        <row r="588">
          <cell r="A588">
            <v>3400002993</v>
          </cell>
          <cell r="B588">
            <v>0</v>
          </cell>
          <cell r="C588">
            <v>6230</v>
          </cell>
          <cell r="D588" t="str">
            <v>01.10.1996</v>
          </cell>
          <cell r="E588">
            <v>0</v>
          </cell>
          <cell r="F588">
            <v>6196000096</v>
          </cell>
        </row>
        <row r="589">
          <cell r="A589">
            <v>3400002994</v>
          </cell>
          <cell r="B589">
            <v>0</v>
          </cell>
          <cell r="C589">
            <v>6901</v>
          </cell>
          <cell r="D589" t="str">
            <v>08.09.1995</v>
          </cell>
          <cell r="E589">
            <v>30</v>
          </cell>
          <cell r="F589">
            <v>6196000097</v>
          </cell>
        </row>
        <row r="590">
          <cell r="A590">
            <v>3400002995</v>
          </cell>
          <cell r="B590">
            <v>0</v>
          </cell>
          <cell r="C590">
            <v>6901</v>
          </cell>
          <cell r="D590" t="str">
            <v>08.09.1995</v>
          </cell>
          <cell r="E590">
            <v>1</v>
          </cell>
          <cell r="F590">
            <v>6196000098</v>
          </cell>
        </row>
        <row r="591">
          <cell r="A591">
            <v>3400002996</v>
          </cell>
          <cell r="B591">
            <v>0</v>
          </cell>
          <cell r="C591">
            <v>5100</v>
          </cell>
          <cell r="D591" t="str">
            <v>01.10.1996</v>
          </cell>
          <cell r="E591">
            <v>0</v>
          </cell>
          <cell r="F591">
            <v>6196000099</v>
          </cell>
        </row>
        <row r="592">
          <cell r="A592">
            <v>3400002997</v>
          </cell>
          <cell r="B592">
            <v>0</v>
          </cell>
          <cell r="C592">
            <v>6901</v>
          </cell>
          <cell r="D592" t="str">
            <v>21.09.1995</v>
          </cell>
          <cell r="E592">
            <v>35</v>
          </cell>
          <cell r="F592">
            <v>6196000100</v>
          </cell>
        </row>
        <row r="593">
          <cell r="A593">
            <v>3400002998</v>
          </cell>
          <cell r="B593">
            <v>0</v>
          </cell>
          <cell r="C593">
            <v>6600</v>
          </cell>
          <cell r="D593" t="str">
            <v>01.10.1996</v>
          </cell>
          <cell r="E593">
            <v>2</v>
          </cell>
          <cell r="F593">
            <v>6196000101</v>
          </cell>
        </row>
        <row r="594">
          <cell r="A594">
            <v>3400002999</v>
          </cell>
          <cell r="B594">
            <v>0</v>
          </cell>
          <cell r="C594">
            <v>5100</v>
          </cell>
          <cell r="D594" t="str">
            <v>01.10.1996</v>
          </cell>
          <cell r="E594">
            <v>1</v>
          </cell>
          <cell r="F594">
            <v>6196000102</v>
          </cell>
        </row>
        <row r="595">
          <cell r="A595">
            <v>3400003000</v>
          </cell>
          <cell r="B595">
            <v>0</v>
          </cell>
          <cell r="C595">
            <v>5100</v>
          </cell>
          <cell r="D595" t="str">
            <v>01.10.1996</v>
          </cell>
          <cell r="E595">
            <v>1</v>
          </cell>
          <cell r="F595">
            <v>6196000103</v>
          </cell>
        </row>
        <row r="596">
          <cell r="A596">
            <v>3400003001</v>
          </cell>
          <cell r="B596">
            <v>0</v>
          </cell>
          <cell r="C596">
            <v>5100</v>
          </cell>
          <cell r="D596" t="str">
            <v>01.10.1996</v>
          </cell>
          <cell r="E596">
            <v>1</v>
          </cell>
          <cell r="F596">
            <v>6196000104</v>
          </cell>
        </row>
        <row r="597">
          <cell r="A597">
            <v>3400003002</v>
          </cell>
          <cell r="B597">
            <v>0</v>
          </cell>
          <cell r="C597">
            <v>5100</v>
          </cell>
          <cell r="D597" t="str">
            <v>01.10.1996</v>
          </cell>
          <cell r="E597">
            <v>1</v>
          </cell>
          <cell r="F597">
            <v>6196000105</v>
          </cell>
        </row>
        <row r="598">
          <cell r="A598">
            <v>3400003003</v>
          </cell>
          <cell r="B598">
            <v>0</v>
          </cell>
          <cell r="C598">
            <v>6801</v>
          </cell>
          <cell r="D598" t="str">
            <v>01.10.1996</v>
          </cell>
          <cell r="E598">
            <v>0</v>
          </cell>
          <cell r="F598">
            <v>6196000106</v>
          </cell>
        </row>
        <row r="599">
          <cell r="A599">
            <v>3400003004</v>
          </cell>
          <cell r="B599">
            <v>0</v>
          </cell>
          <cell r="C599">
            <v>6801</v>
          </cell>
          <cell r="D599" t="str">
            <v>01.10.1996</v>
          </cell>
          <cell r="E599">
            <v>0</v>
          </cell>
          <cell r="F599">
            <v>6196000107</v>
          </cell>
        </row>
        <row r="600">
          <cell r="A600">
            <v>3400003005</v>
          </cell>
          <cell r="B600">
            <v>0</v>
          </cell>
          <cell r="C600">
            <v>6901</v>
          </cell>
          <cell r="D600" t="str">
            <v>15.09.1995</v>
          </cell>
          <cell r="E600">
            <v>100</v>
          </cell>
          <cell r="F600">
            <v>6196000108</v>
          </cell>
        </row>
        <row r="601">
          <cell r="A601">
            <v>3400003006</v>
          </cell>
          <cell r="B601">
            <v>0</v>
          </cell>
          <cell r="C601">
            <v>6801</v>
          </cell>
          <cell r="D601" t="str">
            <v>01.10.1996</v>
          </cell>
          <cell r="E601">
            <v>0</v>
          </cell>
          <cell r="F601">
            <v>6196000109</v>
          </cell>
        </row>
        <row r="602">
          <cell r="A602">
            <v>3400003007</v>
          </cell>
          <cell r="B602">
            <v>0</v>
          </cell>
          <cell r="C602">
            <v>6901</v>
          </cell>
          <cell r="D602" t="str">
            <v>03.11.1995</v>
          </cell>
          <cell r="E602">
            <v>0</v>
          </cell>
          <cell r="F602">
            <v>6196000110</v>
          </cell>
        </row>
        <row r="603">
          <cell r="A603">
            <v>3400003008</v>
          </cell>
          <cell r="B603">
            <v>0</v>
          </cell>
          <cell r="C603">
            <v>6801</v>
          </cell>
          <cell r="D603" t="str">
            <v>01.10.1996</v>
          </cell>
          <cell r="E603">
            <v>1</v>
          </cell>
          <cell r="F603">
            <v>6196000111</v>
          </cell>
        </row>
        <row r="604">
          <cell r="A604">
            <v>3400003009</v>
          </cell>
          <cell r="B604">
            <v>0</v>
          </cell>
          <cell r="C604">
            <v>5301</v>
          </cell>
          <cell r="D604" t="str">
            <v>01.10.1996</v>
          </cell>
          <cell r="E604">
            <v>1</v>
          </cell>
          <cell r="F604">
            <v>6196000112</v>
          </cell>
        </row>
        <row r="605">
          <cell r="A605">
            <v>3400003010</v>
          </cell>
          <cell r="B605">
            <v>0</v>
          </cell>
          <cell r="C605">
            <v>5400</v>
          </cell>
          <cell r="D605" t="str">
            <v>01.10.1996</v>
          </cell>
          <cell r="E605">
            <v>1</v>
          </cell>
          <cell r="F605">
            <v>6196000113</v>
          </cell>
        </row>
        <row r="606">
          <cell r="A606">
            <v>3400003011</v>
          </cell>
          <cell r="B606">
            <v>0</v>
          </cell>
          <cell r="C606">
            <v>5400</v>
          </cell>
          <cell r="D606" t="str">
            <v>01.10.1996</v>
          </cell>
          <cell r="E606">
            <v>1</v>
          </cell>
          <cell r="F606">
            <v>6196000114</v>
          </cell>
        </row>
        <row r="607">
          <cell r="A607">
            <v>3400003012</v>
          </cell>
          <cell r="B607">
            <v>0</v>
          </cell>
          <cell r="C607">
            <v>6801</v>
          </cell>
          <cell r="D607" t="str">
            <v>01.10.1996</v>
          </cell>
          <cell r="E607">
            <v>0</v>
          </cell>
          <cell r="F607">
            <v>6196000115</v>
          </cell>
        </row>
        <row r="608">
          <cell r="A608">
            <v>3400003013</v>
          </cell>
          <cell r="B608">
            <v>0</v>
          </cell>
          <cell r="C608">
            <v>6230</v>
          </cell>
          <cell r="D608" t="str">
            <v>01.10.1996</v>
          </cell>
          <cell r="E608">
            <v>0</v>
          </cell>
          <cell r="F608">
            <v>6196000116</v>
          </cell>
        </row>
        <row r="609">
          <cell r="A609">
            <v>3400003014</v>
          </cell>
          <cell r="B609">
            <v>0</v>
          </cell>
          <cell r="C609">
            <v>6901</v>
          </cell>
          <cell r="D609" t="str">
            <v>06.11.1995</v>
          </cell>
          <cell r="E609">
            <v>15</v>
          </cell>
          <cell r="F609">
            <v>6196000117</v>
          </cell>
        </row>
        <row r="610">
          <cell r="A610">
            <v>3400003015</v>
          </cell>
          <cell r="B610">
            <v>0</v>
          </cell>
          <cell r="C610">
            <v>6210</v>
          </cell>
          <cell r="D610" t="str">
            <v>01.10.1996</v>
          </cell>
          <cell r="E610">
            <v>0</v>
          </cell>
          <cell r="F610">
            <v>6196000118</v>
          </cell>
        </row>
        <row r="611">
          <cell r="A611">
            <v>3400003016</v>
          </cell>
          <cell r="B611">
            <v>0</v>
          </cell>
          <cell r="C611">
            <v>6901</v>
          </cell>
          <cell r="D611" t="str">
            <v>06.11.1995</v>
          </cell>
          <cell r="E611">
            <v>20</v>
          </cell>
          <cell r="F611">
            <v>6196000119</v>
          </cell>
        </row>
        <row r="612">
          <cell r="A612">
            <v>3400003017</v>
          </cell>
          <cell r="B612">
            <v>0</v>
          </cell>
          <cell r="C612">
            <v>6901</v>
          </cell>
          <cell r="D612" t="str">
            <v>04.11.1995</v>
          </cell>
          <cell r="E612">
            <v>0</v>
          </cell>
          <cell r="F612">
            <v>6196000120</v>
          </cell>
        </row>
        <row r="613">
          <cell r="A613">
            <v>3400005202</v>
          </cell>
          <cell r="B613">
            <v>0</v>
          </cell>
          <cell r="C613">
            <v>6230</v>
          </cell>
          <cell r="D613" t="str">
            <v>01.10.1996</v>
          </cell>
          <cell r="E613">
            <v>2</v>
          </cell>
          <cell r="F613">
            <v>6196000121</v>
          </cell>
        </row>
        <row r="614">
          <cell r="A614">
            <v>3400003018</v>
          </cell>
          <cell r="B614">
            <v>0</v>
          </cell>
          <cell r="C614">
            <v>6230</v>
          </cell>
          <cell r="D614" t="str">
            <v>01.10.1996</v>
          </cell>
          <cell r="E614">
            <v>0</v>
          </cell>
          <cell r="F614">
            <v>6196000121</v>
          </cell>
        </row>
        <row r="615">
          <cell r="A615">
            <v>3400003019</v>
          </cell>
          <cell r="B615">
            <v>0</v>
          </cell>
          <cell r="C615">
            <v>6801</v>
          </cell>
          <cell r="D615" t="str">
            <v>01.10.1996</v>
          </cell>
          <cell r="E615">
            <v>1</v>
          </cell>
          <cell r="F615">
            <v>6196000122</v>
          </cell>
        </row>
        <row r="616">
          <cell r="A616">
            <v>3400003020</v>
          </cell>
          <cell r="B616">
            <v>0</v>
          </cell>
          <cell r="C616">
            <v>6801</v>
          </cell>
          <cell r="D616" t="str">
            <v>01.10.1996</v>
          </cell>
          <cell r="E616">
            <v>1</v>
          </cell>
          <cell r="F616">
            <v>6196000123</v>
          </cell>
        </row>
        <row r="617">
          <cell r="A617">
            <v>3400003021</v>
          </cell>
          <cell r="B617">
            <v>0</v>
          </cell>
          <cell r="C617">
            <v>6801</v>
          </cell>
          <cell r="D617" t="str">
            <v>01.10.1996</v>
          </cell>
          <cell r="E617">
            <v>1</v>
          </cell>
          <cell r="F617">
            <v>6196000124</v>
          </cell>
        </row>
        <row r="618">
          <cell r="A618">
            <v>3400003022</v>
          </cell>
          <cell r="B618">
            <v>0</v>
          </cell>
          <cell r="C618">
            <v>6801</v>
          </cell>
          <cell r="D618" t="str">
            <v>01.10.1996</v>
          </cell>
          <cell r="E618">
            <v>1</v>
          </cell>
          <cell r="F618">
            <v>6196000125</v>
          </cell>
        </row>
        <row r="619">
          <cell r="A619">
            <v>3400003023</v>
          </cell>
          <cell r="B619">
            <v>0</v>
          </cell>
          <cell r="C619">
            <v>5300</v>
          </cell>
          <cell r="D619" t="str">
            <v>01.10.1996</v>
          </cell>
          <cell r="E619">
            <v>1</v>
          </cell>
          <cell r="F619">
            <v>6196000126</v>
          </cell>
        </row>
        <row r="620">
          <cell r="A620">
            <v>3400003024</v>
          </cell>
          <cell r="B620">
            <v>0</v>
          </cell>
          <cell r="C620">
            <v>6901</v>
          </cell>
          <cell r="D620" t="str">
            <v>14.11.1995</v>
          </cell>
          <cell r="E620">
            <v>3</v>
          </cell>
          <cell r="F620">
            <v>6196000127</v>
          </cell>
        </row>
        <row r="621">
          <cell r="A621">
            <v>3400003025</v>
          </cell>
          <cell r="B621">
            <v>0</v>
          </cell>
          <cell r="C621">
            <v>6901</v>
          </cell>
          <cell r="D621" t="str">
            <v>08.11.1995</v>
          </cell>
          <cell r="E621">
            <v>2</v>
          </cell>
          <cell r="F621">
            <v>6196000128</v>
          </cell>
        </row>
        <row r="622">
          <cell r="A622">
            <v>3400003026</v>
          </cell>
          <cell r="B622">
            <v>0</v>
          </cell>
          <cell r="C622">
            <v>6801</v>
          </cell>
          <cell r="D622" t="str">
            <v>01.10.1996</v>
          </cell>
          <cell r="E622">
            <v>1</v>
          </cell>
          <cell r="F622">
            <v>6196000129</v>
          </cell>
        </row>
        <row r="623">
          <cell r="A623">
            <v>3400003027</v>
          </cell>
          <cell r="B623">
            <v>0</v>
          </cell>
          <cell r="C623">
            <v>6210</v>
          </cell>
          <cell r="D623" t="str">
            <v>01.10.1996</v>
          </cell>
          <cell r="E623">
            <v>0</v>
          </cell>
          <cell r="F623">
            <v>6196000130</v>
          </cell>
        </row>
        <row r="624">
          <cell r="A624">
            <v>3400003028</v>
          </cell>
          <cell r="B624">
            <v>0</v>
          </cell>
          <cell r="C624">
            <v>6210</v>
          </cell>
          <cell r="D624" t="str">
            <v>01.10.1996</v>
          </cell>
          <cell r="E624">
            <v>0</v>
          </cell>
          <cell r="F624">
            <v>6196000131</v>
          </cell>
        </row>
        <row r="625">
          <cell r="A625">
            <v>3400003029</v>
          </cell>
          <cell r="B625">
            <v>0</v>
          </cell>
          <cell r="C625">
            <v>6210</v>
          </cell>
          <cell r="D625" t="str">
            <v>01.10.1996</v>
          </cell>
          <cell r="E625">
            <v>0</v>
          </cell>
          <cell r="F625">
            <v>6196000132</v>
          </cell>
        </row>
        <row r="626">
          <cell r="A626">
            <v>3400003030</v>
          </cell>
          <cell r="B626">
            <v>0</v>
          </cell>
          <cell r="C626">
            <v>5300</v>
          </cell>
          <cell r="D626" t="str">
            <v>01.10.1996</v>
          </cell>
          <cell r="E626">
            <v>1</v>
          </cell>
          <cell r="F626">
            <v>6196000133</v>
          </cell>
        </row>
        <row r="627">
          <cell r="A627">
            <v>3400003031</v>
          </cell>
          <cell r="B627">
            <v>0</v>
          </cell>
          <cell r="C627">
            <v>5300</v>
          </cell>
          <cell r="D627" t="str">
            <v>01.10.1996</v>
          </cell>
          <cell r="E627">
            <v>0</v>
          </cell>
          <cell r="F627">
            <v>6196000134</v>
          </cell>
        </row>
        <row r="628">
          <cell r="A628">
            <v>3400003032</v>
          </cell>
          <cell r="B628">
            <v>0</v>
          </cell>
          <cell r="C628">
            <v>6600</v>
          </cell>
          <cell r="D628" t="str">
            <v>01.10.1996</v>
          </cell>
          <cell r="E628">
            <v>0</v>
          </cell>
          <cell r="F628">
            <v>6196000135</v>
          </cell>
        </row>
        <row r="629">
          <cell r="A629">
            <v>3400003033</v>
          </cell>
          <cell r="B629">
            <v>0</v>
          </cell>
          <cell r="C629">
            <v>6600</v>
          </cell>
          <cell r="D629" t="str">
            <v>01.10.1996</v>
          </cell>
          <cell r="E629">
            <v>1</v>
          </cell>
          <cell r="F629">
            <v>6196000136</v>
          </cell>
        </row>
        <row r="630">
          <cell r="A630">
            <v>3400003034</v>
          </cell>
          <cell r="B630">
            <v>0</v>
          </cell>
          <cell r="C630">
            <v>6600</v>
          </cell>
          <cell r="D630" t="str">
            <v>01.10.1996</v>
          </cell>
          <cell r="E630">
            <v>1</v>
          </cell>
          <cell r="F630">
            <v>6196000137</v>
          </cell>
        </row>
        <row r="631">
          <cell r="A631">
            <v>3400003035</v>
          </cell>
          <cell r="B631">
            <v>0</v>
          </cell>
          <cell r="C631">
            <v>6901</v>
          </cell>
          <cell r="D631" t="str">
            <v>31.01.1996</v>
          </cell>
          <cell r="E631">
            <v>25</v>
          </cell>
          <cell r="F631">
            <v>6196000138</v>
          </cell>
        </row>
        <row r="632">
          <cell r="A632">
            <v>3400003036</v>
          </cell>
          <cell r="B632">
            <v>0</v>
          </cell>
          <cell r="C632">
            <v>5400</v>
          </cell>
          <cell r="D632" t="str">
            <v>01.10.1996</v>
          </cell>
          <cell r="E632">
            <v>1</v>
          </cell>
          <cell r="F632">
            <v>6196000139</v>
          </cell>
        </row>
        <row r="633">
          <cell r="A633">
            <v>3400003037</v>
          </cell>
          <cell r="B633">
            <v>0</v>
          </cell>
          <cell r="C633">
            <v>6901</v>
          </cell>
          <cell r="D633" t="str">
            <v>02.02.1996</v>
          </cell>
          <cell r="E633">
            <v>2</v>
          </cell>
          <cell r="F633">
            <v>6196000140</v>
          </cell>
        </row>
        <row r="634">
          <cell r="A634">
            <v>3400003038</v>
          </cell>
          <cell r="B634">
            <v>0</v>
          </cell>
          <cell r="C634">
            <v>6500</v>
          </cell>
          <cell r="D634" t="str">
            <v>01.10.1996</v>
          </cell>
          <cell r="E634">
            <v>0</v>
          </cell>
          <cell r="F634">
            <v>6196000141</v>
          </cell>
        </row>
        <row r="635">
          <cell r="A635">
            <v>3400003039</v>
          </cell>
          <cell r="B635">
            <v>0</v>
          </cell>
          <cell r="C635">
            <v>6500</v>
          </cell>
          <cell r="D635" t="str">
            <v>01.10.1996</v>
          </cell>
          <cell r="E635">
            <v>0</v>
          </cell>
          <cell r="F635">
            <v>6196000142</v>
          </cell>
        </row>
        <row r="636">
          <cell r="A636">
            <v>3400003040</v>
          </cell>
          <cell r="B636">
            <v>0</v>
          </cell>
          <cell r="C636">
            <v>6500</v>
          </cell>
          <cell r="D636" t="str">
            <v>01.10.1996</v>
          </cell>
          <cell r="E636">
            <v>0</v>
          </cell>
          <cell r="F636">
            <v>6196000143</v>
          </cell>
        </row>
        <row r="637">
          <cell r="A637">
            <v>3400003041</v>
          </cell>
          <cell r="B637">
            <v>0</v>
          </cell>
          <cell r="C637">
            <v>6901</v>
          </cell>
          <cell r="D637" t="str">
            <v>06.02.1996</v>
          </cell>
          <cell r="E637">
            <v>1</v>
          </cell>
          <cell r="F637">
            <v>6196000144</v>
          </cell>
        </row>
        <row r="638">
          <cell r="A638">
            <v>3400003042</v>
          </cell>
          <cell r="B638">
            <v>0</v>
          </cell>
          <cell r="C638">
            <v>6901</v>
          </cell>
          <cell r="D638" t="str">
            <v>20.01.1996</v>
          </cell>
          <cell r="E638">
            <v>0</v>
          </cell>
          <cell r="F638">
            <v>6196000145</v>
          </cell>
        </row>
        <row r="639">
          <cell r="A639">
            <v>3400003043</v>
          </cell>
          <cell r="B639">
            <v>0</v>
          </cell>
          <cell r="C639">
            <v>5801</v>
          </cell>
          <cell r="D639" t="str">
            <v>01.10.1996</v>
          </cell>
          <cell r="E639">
            <v>0</v>
          </cell>
          <cell r="F639">
            <v>6196000146</v>
          </cell>
        </row>
        <row r="640">
          <cell r="A640">
            <v>3400003044</v>
          </cell>
          <cell r="B640">
            <v>0</v>
          </cell>
          <cell r="C640">
            <v>5801</v>
          </cell>
          <cell r="D640" t="str">
            <v>01.10.1996</v>
          </cell>
          <cell r="E640">
            <v>0</v>
          </cell>
          <cell r="F640">
            <v>6196000147</v>
          </cell>
        </row>
        <row r="641">
          <cell r="A641">
            <v>3400003045</v>
          </cell>
          <cell r="B641">
            <v>0</v>
          </cell>
          <cell r="C641">
            <v>5801</v>
          </cell>
          <cell r="D641" t="str">
            <v>01.10.1996</v>
          </cell>
          <cell r="E641">
            <v>0</v>
          </cell>
          <cell r="F641">
            <v>6196000148</v>
          </cell>
        </row>
        <row r="642">
          <cell r="A642">
            <v>3400003046</v>
          </cell>
          <cell r="B642">
            <v>0</v>
          </cell>
          <cell r="C642">
            <v>5100</v>
          </cell>
          <cell r="D642" t="str">
            <v>01.10.1996</v>
          </cell>
          <cell r="E642">
            <v>1</v>
          </cell>
          <cell r="F642">
            <v>6196000149</v>
          </cell>
        </row>
        <row r="643">
          <cell r="A643">
            <v>3400003047</v>
          </cell>
          <cell r="B643">
            <v>0</v>
          </cell>
          <cell r="C643">
            <v>5100</v>
          </cell>
          <cell r="D643" t="str">
            <v>01.10.1996</v>
          </cell>
          <cell r="E643">
            <v>1</v>
          </cell>
          <cell r="F643">
            <v>6196000150</v>
          </cell>
        </row>
        <row r="644">
          <cell r="A644">
            <v>3400003048</v>
          </cell>
          <cell r="B644">
            <v>0</v>
          </cell>
          <cell r="C644">
            <v>5100</v>
          </cell>
          <cell r="D644" t="str">
            <v>01.10.1996</v>
          </cell>
          <cell r="E644">
            <v>1</v>
          </cell>
          <cell r="F644">
            <v>6196000151</v>
          </cell>
        </row>
        <row r="645">
          <cell r="A645">
            <v>3400003049</v>
          </cell>
          <cell r="B645">
            <v>0</v>
          </cell>
          <cell r="C645">
            <v>5100</v>
          </cell>
          <cell r="D645" t="str">
            <v>01.10.1996</v>
          </cell>
          <cell r="E645">
            <v>1</v>
          </cell>
          <cell r="F645">
            <v>6196000152</v>
          </cell>
        </row>
        <row r="646">
          <cell r="A646">
            <v>3400003050</v>
          </cell>
          <cell r="B646">
            <v>0</v>
          </cell>
          <cell r="C646">
            <v>5801</v>
          </cell>
          <cell r="D646" t="str">
            <v>01.10.1996</v>
          </cell>
          <cell r="E646">
            <v>0</v>
          </cell>
          <cell r="F646">
            <v>6196000153</v>
          </cell>
        </row>
        <row r="647">
          <cell r="A647">
            <v>3400003051</v>
          </cell>
          <cell r="B647">
            <v>0</v>
          </cell>
          <cell r="C647">
            <v>5801</v>
          </cell>
          <cell r="D647" t="str">
            <v>01.10.1996</v>
          </cell>
          <cell r="E647">
            <v>0</v>
          </cell>
          <cell r="F647">
            <v>6196000154</v>
          </cell>
        </row>
        <row r="648">
          <cell r="A648">
            <v>3400003052</v>
          </cell>
          <cell r="B648">
            <v>0</v>
          </cell>
          <cell r="C648">
            <v>5801</v>
          </cell>
          <cell r="D648" t="str">
            <v>01.10.1996</v>
          </cell>
          <cell r="E648">
            <v>0</v>
          </cell>
          <cell r="F648">
            <v>6196000155</v>
          </cell>
        </row>
        <row r="649">
          <cell r="A649">
            <v>3400003053</v>
          </cell>
          <cell r="B649">
            <v>0</v>
          </cell>
          <cell r="C649">
            <v>5801</v>
          </cell>
          <cell r="D649" t="str">
            <v>01.10.1996</v>
          </cell>
          <cell r="E649">
            <v>0</v>
          </cell>
          <cell r="F649">
            <v>6196000156</v>
          </cell>
        </row>
        <row r="650">
          <cell r="A650">
            <v>3400003054</v>
          </cell>
          <cell r="B650">
            <v>0</v>
          </cell>
          <cell r="C650">
            <v>5801</v>
          </cell>
          <cell r="D650" t="str">
            <v>01.10.1996</v>
          </cell>
          <cell r="E650">
            <v>0</v>
          </cell>
          <cell r="F650">
            <v>6196000157</v>
          </cell>
        </row>
        <row r="651">
          <cell r="A651">
            <v>3400003055</v>
          </cell>
          <cell r="B651">
            <v>0</v>
          </cell>
          <cell r="C651">
            <v>5801</v>
          </cell>
          <cell r="D651" t="str">
            <v>01.10.1996</v>
          </cell>
          <cell r="E651">
            <v>0</v>
          </cell>
          <cell r="F651">
            <v>6196000158</v>
          </cell>
        </row>
        <row r="652">
          <cell r="A652">
            <v>3400003056</v>
          </cell>
          <cell r="B652">
            <v>0</v>
          </cell>
          <cell r="C652">
            <v>5801</v>
          </cell>
          <cell r="D652" t="str">
            <v>01.10.1996</v>
          </cell>
          <cell r="E652">
            <v>0</v>
          </cell>
          <cell r="F652">
            <v>6196000159</v>
          </cell>
        </row>
        <row r="653">
          <cell r="A653">
            <v>3400003057</v>
          </cell>
          <cell r="B653">
            <v>0</v>
          </cell>
          <cell r="C653">
            <v>5801</v>
          </cell>
          <cell r="D653" t="str">
            <v>01.10.1996</v>
          </cell>
          <cell r="E653">
            <v>0</v>
          </cell>
          <cell r="F653">
            <v>6196000160</v>
          </cell>
        </row>
        <row r="654">
          <cell r="A654">
            <v>3400003058</v>
          </cell>
          <cell r="B654">
            <v>0</v>
          </cell>
          <cell r="C654">
            <v>5801</v>
          </cell>
          <cell r="D654" t="str">
            <v>01.10.1996</v>
          </cell>
          <cell r="E654">
            <v>0</v>
          </cell>
          <cell r="F654">
            <v>6196000161</v>
          </cell>
        </row>
        <row r="655">
          <cell r="A655">
            <v>3400003059</v>
          </cell>
          <cell r="B655">
            <v>0</v>
          </cell>
          <cell r="C655">
            <v>5801</v>
          </cell>
          <cell r="D655" t="str">
            <v>01.10.1996</v>
          </cell>
          <cell r="E655">
            <v>0</v>
          </cell>
          <cell r="F655">
            <v>6196000162</v>
          </cell>
        </row>
        <row r="656">
          <cell r="A656">
            <v>3400003060</v>
          </cell>
          <cell r="B656">
            <v>0</v>
          </cell>
          <cell r="C656">
            <v>5801</v>
          </cell>
          <cell r="D656" t="str">
            <v>01.10.1996</v>
          </cell>
          <cell r="E656">
            <v>0</v>
          </cell>
          <cell r="F656">
            <v>6196000163</v>
          </cell>
        </row>
        <row r="657">
          <cell r="A657">
            <v>3400003061</v>
          </cell>
          <cell r="B657">
            <v>0</v>
          </cell>
          <cell r="C657">
            <v>5801</v>
          </cell>
          <cell r="D657" t="str">
            <v>01.10.1996</v>
          </cell>
          <cell r="E657">
            <v>0</v>
          </cell>
          <cell r="F657">
            <v>6196000164</v>
          </cell>
        </row>
        <row r="658">
          <cell r="A658">
            <v>3400003062</v>
          </cell>
          <cell r="B658">
            <v>0</v>
          </cell>
          <cell r="C658">
            <v>5801</v>
          </cell>
          <cell r="D658" t="str">
            <v>01.10.1996</v>
          </cell>
          <cell r="E658">
            <v>0</v>
          </cell>
          <cell r="F658">
            <v>6196000165</v>
          </cell>
        </row>
        <row r="659">
          <cell r="A659">
            <v>3400003063</v>
          </cell>
          <cell r="B659">
            <v>0</v>
          </cell>
          <cell r="C659">
            <v>5801</v>
          </cell>
          <cell r="D659" t="str">
            <v>01.10.1996</v>
          </cell>
          <cell r="E659">
            <v>0</v>
          </cell>
          <cell r="F659">
            <v>6196000166</v>
          </cell>
        </row>
        <row r="660">
          <cell r="A660">
            <v>3400003064</v>
          </cell>
          <cell r="B660">
            <v>0</v>
          </cell>
          <cell r="C660">
            <v>5801</v>
          </cell>
          <cell r="D660" t="str">
            <v>01.10.1996</v>
          </cell>
          <cell r="E660">
            <v>0</v>
          </cell>
          <cell r="F660">
            <v>6196000167</v>
          </cell>
        </row>
        <row r="661">
          <cell r="A661">
            <v>3400003065</v>
          </cell>
          <cell r="B661">
            <v>0</v>
          </cell>
          <cell r="C661">
            <v>5801</v>
          </cell>
          <cell r="D661" t="str">
            <v>01.10.1996</v>
          </cell>
          <cell r="E661">
            <v>0</v>
          </cell>
          <cell r="F661">
            <v>6196000168</v>
          </cell>
        </row>
        <row r="662">
          <cell r="A662">
            <v>3400003066</v>
          </cell>
          <cell r="B662">
            <v>0</v>
          </cell>
          <cell r="C662">
            <v>5801</v>
          </cell>
          <cell r="D662" t="str">
            <v>01.10.1996</v>
          </cell>
          <cell r="E662">
            <v>0</v>
          </cell>
          <cell r="F662">
            <v>6196000169</v>
          </cell>
        </row>
        <row r="663">
          <cell r="A663">
            <v>3400003067</v>
          </cell>
          <cell r="B663">
            <v>0</v>
          </cell>
          <cell r="C663">
            <v>5801</v>
          </cell>
          <cell r="D663" t="str">
            <v>01.10.1996</v>
          </cell>
          <cell r="E663">
            <v>0</v>
          </cell>
          <cell r="F663">
            <v>6196000170</v>
          </cell>
        </row>
        <row r="664">
          <cell r="A664">
            <v>3400003068</v>
          </cell>
          <cell r="B664">
            <v>0</v>
          </cell>
          <cell r="C664">
            <v>5801</v>
          </cell>
          <cell r="D664" t="str">
            <v>01.10.1996</v>
          </cell>
          <cell r="E664">
            <v>0</v>
          </cell>
          <cell r="F664">
            <v>6196000171</v>
          </cell>
        </row>
        <row r="665">
          <cell r="A665">
            <v>3400003069</v>
          </cell>
          <cell r="B665">
            <v>0</v>
          </cell>
          <cell r="C665">
            <v>5801</v>
          </cell>
          <cell r="D665" t="str">
            <v>01.10.1996</v>
          </cell>
          <cell r="E665">
            <v>0</v>
          </cell>
          <cell r="F665">
            <v>6196000172</v>
          </cell>
        </row>
        <row r="666">
          <cell r="A666">
            <v>3400003070</v>
          </cell>
          <cell r="B666">
            <v>0</v>
          </cell>
          <cell r="C666">
            <v>5801</v>
          </cell>
          <cell r="D666" t="str">
            <v>01.10.1996</v>
          </cell>
          <cell r="E666">
            <v>0</v>
          </cell>
          <cell r="F666">
            <v>6196000173</v>
          </cell>
        </row>
        <row r="667">
          <cell r="A667">
            <v>3400003071</v>
          </cell>
          <cell r="B667">
            <v>0</v>
          </cell>
          <cell r="C667">
            <v>5801</v>
          </cell>
          <cell r="D667" t="str">
            <v>01.10.1996</v>
          </cell>
          <cell r="E667">
            <v>0</v>
          </cell>
          <cell r="F667">
            <v>6196000174</v>
          </cell>
        </row>
        <row r="668">
          <cell r="A668">
            <v>3400003072</v>
          </cell>
          <cell r="B668">
            <v>0</v>
          </cell>
          <cell r="C668">
            <v>5801</v>
          </cell>
          <cell r="D668" t="str">
            <v>01.10.1996</v>
          </cell>
          <cell r="E668">
            <v>0</v>
          </cell>
          <cell r="F668">
            <v>6196000175</v>
          </cell>
        </row>
        <row r="669">
          <cell r="A669">
            <v>3400003073</v>
          </cell>
          <cell r="B669">
            <v>0</v>
          </cell>
          <cell r="C669">
            <v>5801</v>
          </cell>
          <cell r="D669" t="str">
            <v>01.10.1996</v>
          </cell>
          <cell r="E669">
            <v>0</v>
          </cell>
          <cell r="F669">
            <v>6196000176</v>
          </cell>
        </row>
        <row r="670">
          <cell r="A670">
            <v>3400003074</v>
          </cell>
          <cell r="B670">
            <v>0</v>
          </cell>
          <cell r="C670">
            <v>5801</v>
          </cell>
          <cell r="D670" t="str">
            <v>01.10.1996</v>
          </cell>
          <cell r="E670">
            <v>0</v>
          </cell>
          <cell r="F670">
            <v>6196000177</v>
          </cell>
        </row>
        <row r="671">
          <cell r="A671">
            <v>3400003075</v>
          </cell>
          <cell r="B671">
            <v>0</v>
          </cell>
          <cell r="C671">
            <v>5801</v>
          </cell>
          <cell r="D671" t="str">
            <v>01.10.1996</v>
          </cell>
          <cell r="E671">
            <v>0</v>
          </cell>
          <cell r="F671">
            <v>6196000178</v>
          </cell>
        </row>
        <row r="672">
          <cell r="A672">
            <v>3400003076</v>
          </cell>
          <cell r="B672">
            <v>0</v>
          </cell>
          <cell r="C672">
            <v>5801</v>
          </cell>
          <cell r="D672" t="str">
            <v>01.10.1996</v>
          </cell>
          <cell r="E672">
            <v>0</v>
          </cell>
          <cell r="F672">
            <v>6196000179</v>
          </cell>
        </row>
        <row r="673">
          <cell r="A673">
            <v>3400003077</v>
          </cell>
          <cell r="B673">
            <v>0</v>
          </cell>
          <cell r="C673">
            <v>5801</v>
          </cell>
          <cell r="D673" t="str">
            <v>01.10.1996</v>
          </cell>
          <cell r="E673">
            <v>0</v>
          </cell>
          <cell r="F673">
            <v>6196000180</v>
          </cell>
        </row>
        <row r="674">
          <cell r="A674">
            <v>3400003078</v>
          </cell>
          <cell r="B674">
            <v>0</v>
          </cell>
          <cell r="C674">
            <v>5801</v>
          </cell>
          <cell r="D674" t="str">
            <v>01.10.1996</v>
          </cell>
          <cell r="E674">
            <v>0</v>
          </cell>
          <cell r="F674">
            <v>6196000181</v>
          </cell>
        </row>
        <row r="675">
          <cell r="A675">
            <v>3400003079</v>
          </cell>
          <cell r="B675">
            <v>0</v>
          </cell>
          <cell r="C675">
            <v>5801</v>
          </cell>
          <cell r="D675" t="str">
            <v>01.10.1996</v>
          </cell>
          <cell r="E675">
            <v>0</v>
          </cell>
          <cell r="F675">
            <v>6196000182</v>
          </cell>
        </row>
        <row r="676">
          <cell r="A676">
            <v>3400003080</v>
          </cell>
          <cell r="B676">
            <v>0</v>
          </cell>
          <cell r="C676">
            <v>5801</v>
          </cell>
          <cell r="D676" t="str">
            <v>01.10.1996</v>
          </cell>
          <cell r="E676">
            <v>0</v>
          </cell>
          <cell r="F676">
            <v>6196000183</v>
          </cell>
        </row>
        <row r="677">
          <cell r="A677">
            <v>3400003081</v>
          </cell>
          <cell r="B677">
            <v>0</v>
          </cell>
          <cell r="C677">
            <v>5801</v>
          </cell>
          <cell r="D677" t="str">
            <v>01.10.1996</v>
          </cell>
          <cell r="E677">
            <v>0</v>
          </cell>
          <cell r="F677">
            <v>6196000184</v>
          </cell>
        </row>
        <row r="678">
          <cell r="A678">
            <v>3400003082</v>
          </cell>
          <cell r="B678">
            <v>0</v>
          </cell>
          <cell r="C678">
            <v>5801</v>
          </cell>
          <cell r="D678" t="str">
            <v>01.10.1996</v>
          </cell>
          <cell r="E678">
            <v>0</v>
          </cell>
          <cell r="F678">
            <v>6196000185</v>
          </cell>
        </row>
        <row r="679">
          <cell r="A679">
            <v>3400003083</v>
          </cell>
          <cell r="B679">
            <v>0</v>
          </cell>
          <cell r="C679">
            <v>5801</v>
          </cell>
          <cell r="D679" t="str">
            <v>01.10.1996</v>
          </cell>
          <cell r="E679">
            <v>0</v>
          </cell>
          <cell r="F679">
            <v>6196000186</v>
          </cell>
        </row>
        <row r="680">
          <cell r="A680">
            <v>3400003084</v>
          </cell>
          <cell r="B680">
            <v>0</v>
          </cell>
          <cell r="C680">
            <v>5801</v>
          </cell>
          <cell r="D680" t="str">
            <v>01.10.1996</v>
          </cell>
          <cell r="E680">
            <v>0</v>
          </cell>
          <cell r="F680">
            <v>6196000187</v>
          </cell>
        </row>
        <row r="681">
          <cell r="A681">
            <v>3400003085</v>
          </cell>
          <cell r="B681">
            <v>0</v>
          </cell>
          <cell r="C681">
            <v>5801</v>
          </cell>
          <cell r="D681" t="str">
            <v>01.10.1996</v>
          </cell>
          <cell r="E681">
            <v>0</v>
          </cell>
          <cell r="F681">
            <v>6196000188</v>
          </cell>
        </row>
        <row r="682">
          <cell r="A682">
            <v>3400003086</v>
          </cell>
          <cell r="B682">
            <v>0</v>
          </cell>
          <cell r="C682">
            <v>5801</v>
          </cell>
          <cell r="D682" t="str">
            <v>01.10.1996</v>
          </cell>
          <cell r="E682">
            <v>0</v>
          </cell>
          <cell r="F682">
            <v>6196000189</v>
          </cell>
        </row>
        <row r="683">
          <cell r="A683">
            <v>3400003087</v>
          </cell>
          <cell r="B683">
            <v>0</v>
          </cell>
          <cell r="C683">
            <v>5801</v>
          </cell>
          <cell r="D683" t="str">
            <v>01.10.1996</v>
          </cell>
          <cell r="E683">
            <v>0</v>
          </cell>
          <cell r="F683">
            <v>6196000190</v>
          </cell>
        </row>
        <row r="684">
          <cell r="A684">
            <v>3400003088</v>
          </cell>
          <cell r="B684">
            <v>0</v>
          </cell>
          <cell r="C684">
            <v>5801</v>
          </cell>
          <cell r="D684" t="str">
            <v>01.10.1996</v>
          </cell>
          <cell r="E684">
            <v>0</v>
          </cell>
          <cell r="F684">
            <v>6196000191</v>
          </cell>
        </row>
        <row r="685">
          <cell r="A685">
            <v>3400003089</v>
          </cell>
          <cell r="B685">
            <v>0</v>
          </cell>
          <cell r="C685">
            <v>5801</v>
          </cell>
          <cell r="D685" t="str">
            <v>01.10.1996</v>
          </cell>
          <cell r="E685">
            <v>0</v>
          </cell>
          <cell r="F685">
            <v>6196000192</v>
          </cell>
        </row>
        <row r="686">
          <cell r="A686">
            <v>3400003090</v>
          </cell>
          <cell r="B686">
            <v>0</v>
          </cell>
          <cell r="C686">
            <v>5801</v>
          </cell>
          <cell r="D686" t="str">
            <v>01.10.1996</v>
          </cell>
          <cell r="E686">
            <v>0</v>
          </cell>
          <cell r="F686">
            <v>6196000193</v>
          </cell>
        </row>
        <row r="687">
          <cell r="A687">
            <v>3400003091</v>
          </cell>
          <cell r="B687">
            <v>0</v>
          </cell>
          <cell r="C687">
            <v>5801</v>
          </cell>
          <cell r="D687" t="str">
            <v>01.10.1996</v>
          </cell>
          <cell r="E687">
            <v>0</v>
          </cell>
          <cell r="F687">
            <v>6196000194</v>
          </cell>
        </row>
        <row r="688">
          <cell r="A688">
            <v>3400003092</v>
          </cell>
          <cell r="B688">
            <v>0</v>
          </cell>
          <cell r="C688">
            <v>5801</v>
          </cell>
          <cell r="D688" t="str">
            <v>01.10.1996</v>
          </cell>
          <cell r="E688">
            <v>0</v>
          </cell>
          <cell r="F688">
            <v>6196000195</v>
          </cell>
        </row>
        <row r="689">
          <cell r="A689">
            <v>3400003093</v>
          </cell>
          <cell r="B689">
            <v>0</v>
          </cell>
          <cell r="C689">
            <v>5801</v>
          </cell>
          <cell r="D689" t="str">
            <v>01.10.1996</v>
          </cell>
          <cell r="E689">
            <v>0</v>
          </cell>
          <cell r="F689">
            <v>6196000196</v>
          </cell>
        </row>
        <row r="690">
          <cell r="A690">
            <v>3400003094</v>
          </cell>
          <cell r="B690">
            <v>0</v>
          </cell>
          <cell r="C690">
            <v>5801</v>
          </cell>
          <cell r="D690" t="str">
            <v>01.10.1996</v>
          </cell>
          <cell r="E690">
            <v>0</v>
          </cell>
          <cell r="F690">
            <v>6196000197</v>
          </cell>
        </row>
        <row r="691">
          <cell r="A691">
            <v>3400003095</v>
          </cell>
          <cell r="B691">
            <v>0</v>
          </cell>
          <cell r="C691">
            <v>5801</v>
          </cell>
          <cell r="D691" t="str">
            <v>01.10.1996</v>
          </cell>
          <cell r="E691">
            <v>0</v>
          </cell>
          <cell r="F691">
            <v>6196000198</v>
          </cell>
        </row>
        <row r="692">
          <cell r="A692">
            <v>3400003096</v>
          </cell>
          <cell r="B692">
            <v>0</v>
          </cell>
          <cell r="C692">
            <v>5801</v>
          </cell>
          <cell r="D692" t="str">
            <v>01.10.1996</v>
          </cell>
          <cell r="E692">
            <v>0</v>
          </cell>
          <cell r="F692">
            <v>6196000199</v>
          </cell>
        </row>
        <row r="693">
          <cell r="A693">
            <v>3400003097</v>
          </cell>
          <cell r="B693">
            <v>0</v>
          </cell>
          <cell r="C693">
            <v>5801</v>
          </cell>
          <cell r="D693" t="str">
            <v>01.10.1996</v>
          </cell>
          <cell r="E693">
            <v>0</v>
          </cell>
          <cell r="F693">
            <v>6196000200</v>
          </cell>
        </row>
        <row r="694">
          <cell r="A694">
            <v>3400003098</v>
          </cell>
          <cell r="B694">
            <v>0</v>
          </cell>
          <cell r="C694">
            <v>5801</v>
          </cell>
          <cell r="D694" t="str">
            <v>01.10.1996</v>
          </cell>
          <cell r="E694">
            <v>0</v>
          </cell>
          <cell r="F694">
            <v>6196000201</v>
          </cell>
        </row>
        <row r="695">
          <cell r="A695">
            <v>3400003099</v>
          </cell>
          <cell r="B695">
            <v>0</v>
          </cell>
          <cell r="C695">
            <v>5801</v>
          </cell>
          <cell r="D695" t="str">
            <v>01.10.1996</v>
          </cell>
          <cell r="E695">
            <v>0</v>
          </cell>
          <cell r="F695">
            <v>6196000202</v>
          </cell>
        </row>
        <row r="696">
          <cell r="A696">
            <v>3400003100</v>
          </cell>
          <cell r="B696">
            <v>0</v>
          </cell>
          <cell r="C696">
            <v>5801</v>
          </cell>
          <cell r="D696" t="str">
            <v>01.10.1996</v>
          </cell>
          <cell r="E696">
            <v>0</v>
          </cell>
          <cell r="F696">
            <v>6196000203</v>
          </cell>
        </row>
        <row r="697">
          <cell r="A697">
            <v>3400003101</v>
          </cell>
          <cell r="B697">
            <v>0</v>
          </cell>
          <cell r="C697">
            <v>5801</v>
          </cell>
          <cell r="D697" t="str">
            <v>01.10.1996</v>
          </cell>
          <cell r="E697">
            <v>0</v>
          </cell>
          <cell r="F697">
            <v>6196000204</v>
          </cell>
        </row>
        <row r="698">
          <cell r="A698">
            <v>3400003102</v>
          </cell>
          <cell r="B698">
            <v>0</v>
          </cell>
          <cell r="C698">
            <v>5801</v>
          </cell>
          <cell r="D698" t="str">
            <v>01.10.1996</v>
          </cell>
          <cell r="E698">
            <v>0</v>
          </cell>
          <cell r="F698">
            <v>6196000205</v>
          </cell>
        </row>
        <row r="699">
          <cell r="A699">
            <v>3400003103</v>
          </cell>
          <cell r="B699">
            <v>0</v>
          </cell>
          <cell r="C699">
            <v>5801</v>
          </cell>
          <cell r="D699" t="str">
            <v>01.10.1996</v>
          </cell>
          <cell r="E699">
            <v>0</v>
          </cell>
          <cell r="F699">
            <v>6196000206</v>
          </cell>
        </row>
        <row r="700">
          <cell r="A700">
            <v>3400003104</v>
          </cell>
          <cell r="B700">
            <v>0</v>
          </cell>
          <cell r="C700">
            <v>5801</v>
          </cell>
          <cell r="D700" t="str">
            <v>01.10.1996</v>
          </cell>
          <cell r="E700">
            <v>0</v>
          </cell>
          <cell r="F700">
            <v>6196000207</v>
          </cell>
        </row>
        <row r="701">
          <cell r="A701">
            <v>3400003105</v>
          </cell>
          <cell r="B701">
            <v>0</v>
          </cell>
          <cell r="C701">
            <v>5801</v>
          </cell>
          <cell r="D701" t="str">
            <v>01.10.1996</v>
          </cell>
          <cell r="E701">
            <v>0</v>
          </cell>
          <cell r="F701">
            <v>6196000208</v>
          </cell>
        </row>
        <row r="702">
          <cell r="A702">
            <v>3400003106</v>
          </cell>
          <cell r="B702">
            <v>0</v>
          </cell>
          <cell r="C702">
            <v>5801</v>
          </cell>
          <cell r="D702" t="str">
            <v>01.10.1996</v>
          </cell>
          <cell r="E702">
            <v>0</v>
          </cell>
          <cell r="F702">
            <v>6196000209</v>
          </cell>
        </row>
        <row r="703">
          <cell r="A703">
            <v>3400003107</v>
          </cell>
          <cell r="B703">
            <v>0</v>
          </cell>
          <cell r="C703">
            <v>5801</v>
          </cell>
          <cell r="D703" t="str">
            <v>01.10.1996</v>
          </cell>
          <cell r="E703">
            <v>0</v>
          </cell>
          <cell r="F703">
            <v>6196000210</v>
          </cell>
        </row>
        <row r="704">
          <cell r="A704">
            <v>3400003108</v>
          </cell>
          <cell r="B704">
            <v>0</v>
          </cell>
          <cell r="C704">
            <v>5801</v>
          </cell>
          <cell r="D704" t="str">
            <v>01.10.1996</v>
          </cell>
          <cell r="E704">
            <v>0</v>
          </cell>
          <cell r="F704">
            <v>6196000211</v>
          </cell>
        </row>
        <row r="705">
          <cell r="A705">
            <v>3400003109</v>
          </cell>
          <cell r="B705">
            <v>0</v>
          </cell>
          <cell r="C705">
            <v>5801</v>
          </cell>
          <cell r="D705" t="str">
            <v>01.10.1996</v>
          </cell>
          <cell r="E705">
            <v>0</v>
          </cell>
          <cell r="F705">
            <v>6196000212</v>
          </cell>
        </row>
        <row r="706">
          <cell r="A706">
            <v>3400003110</v>
          </cell>
          <cell r="B706">
            <v>0</v>
          </cell>
          <cell r="C706">
            <v>5801</v>
          </cell>
          <cell r="D706" t="str">
            <v>01.10.1996</v>
          </cell>
          <cell r="E706">
            <v>0</v>
          </cell>
          <cell r="F706">
            <v>6196000213</v>
          </cell>
        </row>
        <row r="707">
          <cell r="A707">
            <v>3400003111</v>
          </cell>
          <cell r="B707">
            <v>0</v>
          </cell>
          <cell r="C707">
            <v>5801</v>
          </cell>
          <cell r="D707" t="str">
            <v>01.10.1996</v>
          </cell>
          <cell r="E707">
            <v>0</v>
          </cell>
          <cell r="F707">
            <v>6196000214</v>
          </cell>
        </row>
        <row r="708">
          <cell r="A708">
            <v>3400003112</v>
          </cell>
          <cell r="B708">
            <v>0</v>
          </cell>
          <cell r="C708">
            <v>5801</v>
          </cell>
          <cell r="D708" t="str">
            <v>01.10.1996</v>
          </cell>
          <cell r="E708">
            <v>0</v>
          </cell>
          <cell r="F708">
            <v>6196000215</v>
          </cell>
        </row>
        <row r="709">
          <cell r="A709">
            <v>3400003113</v>
          </cell>
          <cell r="B709">
            <v>0</v>
          </cell>
          <cell r="C709">
            <v>5801</v>
          </cell>
          <cell r="D709" t="str">
            <v>01.10.1996</v>
          </cell>
          <cell r="E709">
            <v>0</v>
          </cell>
          <cell r="F709">
            <v>6196000216</v>
          </cell>
        </row>
        <row r="710">
          <cell r="A710">
            <v>3400003114</v>
          </cell>
          <cell r="B710">
            <v>0</v>
          </cell>
          <cell r="C710">
            <v>5801</v>
          </cell>
          <cell r="D710" t="str">
            <v>01.10.1996</v>
          </cell>
          <cell r="E710">
            <v>0</v>
          </cell>
          <cell r="F710">
            <v>6196000217</v>
          </cell>
        </row>
        <row r="711">
          <cell r="A711">
            <v>3400003115</v>
          </cell>
          <cell r="B711">
            <v>0</v>
          </cell>
          <cell r="C711">
            <v>5801</v>
          </cell>
          <cell r="D711" t="str">
            <v>01.10.1996</v>
          </cell>
          <cell r="E711">
            <v>0</v>
          </cell>
          <cell r="F711">
            <v>6196000218</v>
          </cell>
        </row>
        <row r="712">
          <cell r="A712">
            <v>3400003116</v>
          </cell>
          <cell r="B712">
            <v>0</v>
          </cell>
          <cell r="C712">
            <v>5801</v>
          </cell>
          <cell r="D712" t="str">
            <v>01.10.1996</v>
          </cell>
          <cell r="E712">
            <v>0</v>
          </cell>
          <cell r="F712">
            <v>6196000219</v>
          </cell>
        </row>
        <row r="713">
          <cell r="A713">
            <v>3400003117</v>
          </cell>
          <cell r="B713">
            <v>0</v>
          </cell>
          <cell r="C713">
            <v>5801</v>
          </cell>
          <cell r="D713" t="str">
            <v>01.10.1996</v>
          </cell>
          <cell r="E713">
            <v>0</v>
          </cell>
          <cell r="F713">
            <v>6196000220</v>
          </cell>
        </row>
        <row r="714">
          <cell r="A714">
            <v>3400003118</v>
          </cell>
          <cell r="B714">
            <v>0</v>
          </cell>
          <cell r="C714">
            <v>5801</v>
          </cell>
          <cell r="D714" t="str">
            <v>01.10.1996</v>
          </cell>
          <cell r="E714">
            <v>0</v>
          </cell>
          <cell r="F714">
            <v>6196000221</v>
          </cell>
        </row>
        <row r="715">
          <cell r="A715">
            <v>3400003119</v>
          </cell>
          <cell r="B715">
            <v>0</v>
          </cell>
          <cell r="C715">
            <v>5801</v>
          </cell>
          <cell r="D715" t="str">
            <v>01.10.1996</v>
          </cell>
          <cell r="E715">
            <v>0</v>
          </cell>
          <cell r="F715">
            <v>6196000222</v>
          </cell>
        </row>
        <row r="716">
          <cell r="A716">
            <v>3400003120</v>
          </cell>
          <cell r="B716">
            <v>0</v>
          </cell>
          <cell r="C716">
            <v>5801</v>
          </cell>
          <cell r="D716" t="str">
            <v>01.10.1996</v>
          </cell>
          <cell r="E716">
            <v>0</v>
          </cell>
          <cell r="F716">
            <v>6196000223</v>
          </cell>
        </row>
        <row r="717">
          <cell r="A717">
            <v>3400003121</v>
          </cell>
          <cell r="B717">
            <v>0</v>
          </cell>
          <cell r="C717">
            <v>5801</v>
          </cell>
          <cell r="D717" t="str">
            <v>01.10.1996</v>
          </cell>
          <cell r="E717">
            <v>0</v>
          </cell>
          <cell r="F717">
            <v>6196000224</v>
          </cell>
        </row>
        <row r="718">
          <cell r="A718">
            <v>3400003122</v>
          </cell>
          <cell r="B718">
            <v>0</v>
          </cell>
          <cell r="C718">
            <v>5801</v>
          </cell>
          <cell r="D718" t="str">
            <v>01.10.1996</v>
          </cell>
          <cell r="E718">
            <v>0</v>
          </cell>
          <cell r="F718">
            <v>6196000225</v>
          </cell>
        </row>
        <row r="719">
          <cell r="A719">
            <v>3400003123</v>
          </cell>
          <cell r="B719">
            <v>0</v>
          </cell>
          <cell r="C719">
            <v>5801</v>
          </cell>
          <cell r="D719" t="str">
            <v>01.10.1996</v>
          </cell>
          <cell r="E719">
            <v>0</v>
          </cell>
          <cell r="F719">
            <v>6196000226</v>
          </cell>
        </row>
        <row r="720">
          <cell r="A720">
            <v>3400003124</v>
          </cell>
          <cell r="B720">
            <v>0</v>
          </cell>
          <cell r="C720">
            <v>5801</v>
          </cell>
          <cell r="D720" t="str">
            <v>01.10.1996</v>
          </cell>
          <cell r="E720">
            <v>0</v>
          </cell>
          <cell r="F720">
            <v>6196000227</v>
          </cell>
        </row>
        <row r="721">
          <cell r="A721">
            <v>3400003125</v>
          </cell>
          <cell r="B721">
            <v>0</v>
          </cell>
          <cell r="C721">
            <v>5801</v>
          </cell>
          <cell r="D721" t="str">
            <v>01.10.1996</v>
          </cell>
          <cell r="E721">
            <v>0</v>
          </cell>
          <cell r="F721">
            <v>6196000228</v>
          </cell>
        </row>
        <row r="722">
          <cell r="A722">
            <v>3400003126</v>
          </cell>
          <cell r="B722">
            <v>0</v>
          </cell>
          <cell r="C722">
            <v>5801</v>
          </cell>
          <cell r="D722" t="str">
            <v>01.10.1996</v>
          </cell>
          <cell r="E722">
            <v>0</v>
          </cell>
          <cell r="F722">
            <v>6196000229</v>
          </cell>
        </row>
        <row r="723">
          <cell r="A723">
            <v>3400003127</v>
          </cell>
          <cell r="B723">
            <v>0</v>
          </cell>
          <cell r="C723">
            <v>5801</v>
          </cell>
          <cell r="D723" t="str">
            <v>01.10.1996</v>
          </cell>
          <cell r="E723">
            <v>0</v>
          </cell>
          <cell r="F723">
            <v>6196000230</v>
          </cell>
        </row>
        <row r="724">
          <cell r="A724">
            <v>3400003128</v>
          </cell>
          <cell r="B724">
            <v>0</v>
          </cell>
          <cell r="C724">
            <v>5801</v>
          </cell>
          <cell r="D724" t="str">
            <v>01.10.1996</v>
          </cell>
          <cell r="E724">
            <v>0</v>
          </cell>
          <cell r="F724">
            <v>6196000231</v>
          </cell>
        </row>
        <row r="725">
          <cell r="A725">
            <v>3400003129</v>
          </cell>
          <cell r="B725">
            <v>0</v>
          </cell>
          <cell r="C725">
            <v>5801</v>
          </cell>
          <cell r="D725" t="str">
            <v>01.10.1996</v>
          </cell>
          <cell r="E725">
            <v>0</v>
          </cell>
          <cell r="F725">
            <v>6196000232</v>
          </cell>
        </row>
        <row r="726">
          <cell r="A726">
            <v>3400003130</v>
          </cell>
          <cell r="B726">
            <v>0</v>
          </cell>
          <cell r="C726">
            <v>5801</v>
          </cell>
          <cell r="D726" t="str">
            <v>01.10.1996</v>
          </cell>
          <cell r="E726">
            <v>0</v>
          </cell>
          <cell r="F726">
            <v>6196000233</v>
          </cell>
        </row>
        <row r="727">
          <cell r="A727">
            <v>3400003131</v>
          </cell>
          <cell r="B727">
            <v>0</v>
          </cell>
          <cell r="C727">
            <v>5801</v>
          </cell>
          <cell r="D727" t="str">
            <v>01.10.1996</v>
          </cell>
          <cell r="E727">
            <v>0</v>
          </cell>
          <cell r="F727">
            <v>6196000234</v>
          </cell>
        </row>
        <row r="728">
          <cell r="A728">
            <v>3400003132</v>
          </cell>
          <cell r="B728">
            <v>0</v>
          </cell>
          <cell r="C728">
            <v>5801</v>
          </cell>
          <cell r="D728" t="str">
            <v>01.10.1996</v>
          </cell>
          <cell r="E728">
            <v>0</v>
          </cell>
          <cell r="F728">
            <v>6196000235</v>
          </cell>
        </row>
        <row r="729">
          <cell r="A729">
            <v>3400003133</v>
          </cell>
          <cell r="B729">
            <v>0</v>
          </cell>
          <cell r="C729">
            <v>5801</v>
          </cell>
          <cell r="D729" t="str">
            <v>01.10.1996</v>
          </cell>
          <cell r="E729">
            <v>0</v>
          </cell>
          <cell r="F729">
            <v>6196000236</v>
          </cell>
        </row>
        <row r="730">
          <cell r="A730">
            <v>3400003134</v>
          </cell>
          <cell r="B730">
            <v>0</v>
          </cell>
          <cell r="C730">
            <v>5801</v>
          </cell>
          <cell r="D730" t="str">
            <v>01.10.1996</v>
          </cell>
          <cell r="E730">
            <v>0</v>
          </cell>
          <cell r="F730">
            <v>6196000237</v>
          </cell>
        </row>
        <row r="731">
          <cell r="A731">
            <v>3400003135</v>
          </cell>
          <cell r="B731">
            <v>0</v>
          </cell>
          <cell r="C731">
            <v>5801</v>
          </cell>
          <cell r="D731" t="str">
            <v>01.10.1996</v>
          </cell>
          <cell r="E731">
            <v>0</v>
          </cell>
          <cell r="F731">
            <v>6196000238</v>
          </cell>
        </row>
        <row r="732">
          <cell r="A732">
            <v>3400003136</v>
          </cell>
          <cell r="B732">
            <v>0</v>
          </cell>
          <cell r="C732">
            <v>5801</v>
          </cell>
          <cell r="D732" t="str">
            <v>01.10.1996</v>
          </cell>
          <cell r="E732">
            <v>0</v>
          </cell>
          <cell r="F732">
            <v>6196000239</v>
          </cell>
        </row>
        <row r="733">
          <cell r="A733">
            <v>3400003137</v>
          </cell>
          <cell r="B733">
            <v>0</v>
          </cell>
          <cell r="C733">
            <v>5801</v>
          </cell>
          <cell r="D733" t="str">
            <v>01.10.1996</v>
          </cell>
          <cell r="E733">
            <v>0</v>
          </cell>
          <cell r="F733">
            <v>6196000240</v>
          </cell>
        </row>
        <row r="734">
          <cell r="A734">
            <v>3400003138</v>
          </cell>
          <cell r="B734">
            <v>0</v>
          </cell>
          <cell r="C734">
            <v>5801</v>
          </cell>
          <cell r="D734" t="str">
            <v>01.10.1996</v>
          </cell>
          <cell r="E734">
            <v>0</v>
          </cell>
          <cell r="F734">
            <v>6196000241</v>
          </cell>
        </row>
        <row r="735">
          <cell r="A735">
            <v>3400003139</v>
          </cell>
          <cell r="B735">
            <v>0</v>
          </cell>
          <cell r="C735">
            <v>5801</v>
          </cell>
          <cell r="D735" t="str">
            <v>01.10.1996</v>
          </cell>
          <cell r="E735">
            <v>0</v>
          </cell>
          <cell r="F735">
            <v>6196000242</v>
          </cell>
        </row>
        <row r="736">
          <cell r="A736">
            <v>3400003140</v>
          </cell>
          <cell r="B736">
            <v>0</v>
          </cell>
          <cell r="C736">
            <v>5801</v>
          </cell>
          <cell r="D736" t="str">
            <v>01.10.1996</v>
          </cell>
          <cell r="E736">
            <v>0</v>
          </cell>
          <cell r="F736">
            <v>6196000243</v>
          </cell>
        </row>
        <row r="737">
          <cell r="A737">
            <v>3400003141</v>
          </cell>
          <cell r="B737">
            <v>0</v>
          </cell>
          <cell r="C737">
            <v>5801</v>
          </cell>
          <cell r="D737" t="str">
            <v>01.10.1996</v>
          </cell>
          <cell r="E737">
            <v>0</v>
          </cell>
          <cell r="F737">
            <v>6196000244</v>
          </cell>
        </row>
        <row r="738">
          <cell r="A738">
            <v>3400003142</v>
          </cell>
          <cell r="B738">
            <v>0</v>
          </cell>
          <cell r="C738">
            <v>5801</v>
          </cell>
          <cell r="D738" t="str">
            <v>01.10.1996</v>
          </cell>
          <cell r="E738">
            <v>0</v>
          </cell>
          <cell r="F738">
            <v>6196000245</v>
          </cell>
        </row>
        <row r="739">
          <cell r="A739">
            <v>3400003143</v>
          </cell>
          <cell r="B739">
            <v>0</v>
          </cell>
          <cell r="C739">
            <v>5801</v>
          </cell>
          <cell r="D739" t="str">
            <v>01.10.1996</v>
          </cell>
          <cell r="E739">
            <v>0</v>
          </cell>
          <cell r="F739">
            <v>6196000246</v>
          </cell>
        </row>
        <row r="740">
          <cell r="A740">
            <v>3400003144</v>
          </cell>
          <cell r="B740">
            <v>0</v>
          </cell>
          <cell r="C740">
            <v>5801</v>
          </cell>
          <cell r="D740" t="str">
            <v>01.10.1996</v>
          </cell>
          <cell r="E740">
            <v>0</v>
          </cell>
          <cell r="F740">
            <v>6196000247</v>
          </cell>
        </row>
        <row r="741">
          <cell r="A741">
            <v>3400003145</v>
          </cell>
          <cell r="B741">
            <v>0</v>
          </cell>
          <cell r="C741">
            <v>5801</v>
          </cell>
          <cell r="D741" t="str">
            <v>01.10.1996</v>
          </cell>
          <cell r="E741">
            <v>0</v>
          </cell>
          <cell r="F741">
            <v>6196000248</v>
          </cell>
        </row>
        <row r="742">
          <cell r="A742">
            <v>3400003146</v>
          </cell>
          <cell r="B742">
            <v>0</v>
          </cell>
          <cell r="C742">
            <v>5801</v>
          </cell>
          <cell r="D742" t="str">
            <v>01.10.1996</v>
          </cell>
          <cell r="E742">
            <v>0</v>
          </cell>
          <cell r="F742">
            <v>6196000249</v>
          </cell>
        </row>
        <row r="743">
          <cell r="A743">
            <v>3400003147</v>
          </cell>
          <cell r="B743">
            <v>0</v>
          </cell>
          <cell r="C743">
            <v>5801</v>
          </cell>
          <cell r="D743" t="str">
            <v>01.10.1996</v>
          </cell>
          <cell r="E743">
            <v>0</v>
          </cell>
          <cell r="F743">
            <v>6196000250</v>
          </cell>
        </row>
        <row r="744">
          <cell r="A744">
            <v>3400003148</v>
          </cell>
          <cell r="B744">
            <v>0</v>
          </cell>
          <cell r="C744">
            <v>5801</v>
          </cell>
          <cell r="D744" t="str">
            <v>01.10.1996</v>
          </cell>
          <cell r="E744">
            <v>0</v>
          </cell>
          <cell r="F744">
            <v>6196000251</v>
          </cell>
        </row>
        <row r="745">
          <cell r="A745">
            <v>3400003149</v>
          </cell>
          <cell r="B745">
            <v>0</v>
          </cell>
          <cell r="C745">
            <v>5801</v>
          </cell>
          <cell r="D745" t="str">
            <v>01.10.1996</v>
          </cell>
          <cell r="E745">
            <v>0</v>
          </cell>
          <cell r="F745">
            <v>6196000252</v>
          </cell>
        </row>
        <row r="746">
          <cell r="A746">
            <v>3400003150</v>
          </cell>
          <cell r="B746">
            <v>0</v>
          </cell>
          <cell r="C746">
            <v>5801</v>
          </cell>
          <cell r="D746" t="str">
            <v>01.10.1996</v>
          </cell>
          <cell r="E746">
            <v>0</v>
          </cell>
          <cell r="F746">
            <v>6196000253</v>
          </cell>
        </row>
        <row r="747">
          <cell r="A747">
            <v>3400003151</v>
          </cell>
          <cell r="B747">
            <v>0</v>
          </cell>
          <cell r="C747">
            <v>5801</v>
          </cell>
          <cell r="D747" t="str">
            <v>01.10.1996</v>
          </cell>
          <cell r="E747">
            <v>0</v>
          </cell>
          <cell r="F747">
            <v>6196000254</v>
          </cell>
        </row>
        <row r="748">
          <cell r="A748">
            <v>3400003152</v>
          </cell>
          <cell r="B748">
            <v>0</v>
          </cell>
          <cell r="C748">
            <v>5801</v>
          </cell>
          <cell r="D748" t="str">
            <v>01.10.1996</v>
          </cell>
          <cell r="E748">
            <v>0</v>
          </cell>
          <cell r="F748">
            <v>6196000255</v>
          </cell>
        </row>
        <row r="749">
          <cell r="A749">
            <v>3400003153</v>
          </cell>
          <cell r="B749">
            <v>0</v>
          </cell>
          <cell r="C749">
            <v>5801</v>
          </cell>
          <cell r="D749" t="str">
            <v>01.10.1996</v>
          </cell>
          <cell r="E749">
            <v>0</v>
          </cell>
          <cell r="F749">
            <v>6196000256</v>
          </cell>
        </row>
        <row r="750">
          <cell r="A750">
            <v>3400003154</v>
          </cell>
          <cell r="B750">
            <v>0</v>
          </cell>
          <cell r="C750">
            <v>5801</v>
          </cell>
          <cell r="D750" t="str">
            <v>01.10.1996</v>
          </cell>
          <cell r="E750">
            <v>0</v>
          </cell>
          <cell r="F750">
            <v>6196000257</v>
          </cell>
        </row>
        <row r="751">
          <cell r="A751">
            <v>3400003155</v>
          </cell>
          <cell r="B751">
            <v>0</v>
          </cell>
          <cell r="C751">
            <v>5801</v>
          </cell>
          <cell r="D751" t="str">
            <v>01.10.1996</v>
          </cell>
          <cell r="E751">
            <v>0</v>
          </cell>
          <cell r="F751">
            <v>6196000258</v>
          </cell>
        </row>
        <row r="752">
          <cell r="A752">
            <v>3400003156</v>
          </cell>
          <cell r="B752">
            <v>0</v>
          </cell>
          <cell r="C752">
            <v>5801</v>
          </cell>
          <cell r="D752" t="str">
            <v>01.10.1996</v>
          </cell>
          <cell r="E752">
            <v>0</v>
          </cell>
          <cell r="F752">
            <v>6196000259</v>
          </cell>
        </row>
        <row r="753">
          <cell r="A753">
            <v>3400003157</v>
          </cell>
          <cell r="B753">
            <v>0</v>
          </cell>
          <cell r="C753">
            <v>5801</v>
          </cell>
          <cell r="D753" t="str">
            <v>01.10.1996</v>
          </cell>
          <cell r="E753">
            <v>0</v>
          </cell>
          <cell r="F753">
            <v>6196000260</v>
          </cell>
        </row>
        <row r="754">
          <cell r="A754">
            <v>3400003158</v>
          </cell>
          <cell r="B754">
            <v>0</v>
          </cell>
          <cell r="C754">
            <v>5801</v>
          </cell>
          <cell r="D754" t="str">
            <v>01.10.1996</v>
          </cell>
          <cell r="E754">
            <v>0</v>
          </cell>
          <cell r="F754">
            <v>6196000261</v>
          </cell>
        </row>
        <row r="755">
          <cell r="A755">
            <v>3400003159</v>
          </cell>
          <cell r="B755">
            <v>0</v>
          </cell>
          <cell r="C755">
            <v>5801</v>
          </cell>
          <cell r="D755" t="str">
            <v>01.10.1996</v>
          </cell>
          <cell r="E755">
            <v>0</v>
          </cell>
          <cell r="F755">
            <v>6196000262</v>
          </cell>
        </row>
        <row r="756">
          <cell r="A756">
            <v>3400003160</v>
          </cell>
          <cell r="B756">
            <v>0</v>
          </cell>
          <cell r="C756">
            <v>5801</v>
          </cell>
          <cell r="D756" t="str">
            <v>01.10.1996</v>
          </cell>
          <cell r="E756">
            <v>0</v>
          </cell>
          <cell r="F756">
            <v>6196000263</v>
          </cell>
        </row>
        <row r="757">
          <cell r="A757">
            <v>3400003161</v>
          </cell>
          <cell r="B757">
            <v>0</v>
          </cell>
          <cell r="C757">
            <v>5801</v>
          </cell>
          <cell r="D757" t="str">
            <v>01.10.1996</v>
          </cell>
          <cell r="E757">
            <v>0</v>
          </cell>
          <cell r="F757">
            <v>6196000264</v>
          </cell>
        </row>
        <row r="758">
          <cell r="A758">
            <v>3400003162</v>
          </cell>
          <cell r="B758">
            <v>0</v>
          </cell>
          <cell r="C758">
            <v>5801</v>
          </cell>
          <cell r="D758" t="str">
            <v>01.10.1996</v>
          </cell>
          <cell r="E758">
            <v>0</v>
          </cell>
          <cell r="F758">
            <v>6196000265</v>
          </cell>
        </row>
        <row r="759">
          <cell r="A759">
            <v>3400003163</v>
          </cell>
          <cell r="B759">
            <v>0</v>
          </cell>
          <cell r="C759">
            <v>5801</v>
          </cell>
          <cell r="D759" t="str">
            <v>01.10.1996</v>
          </cell>
          <cell r="E759">
            <v>0</v>
          </cell>
          <cell r="F759">
            <v>6196000266</v>
          </cell>
        </row>
        <row r="760">
          <cell r="A760">
            <v>3400003164</v>
          </cell>
          <cell r="B760">
            <v>0</v>
          </cell>
          <cell r="C760">
            <v>5801</v>
          </cell>
          <cell r="D760" t="str">
            <v>01.10.1996</v>
          </cell>
          <cell r="E760">
            <v>0</v>
          </cell>
          <cell r="F760">
            <v>6196000267</v>
          </cell>
        </row>
        <row r="761">
          <cell r="A761">
            <v>3400003165</v>
          </cell>
          <cell r="B761">
            <v>0</v>
          </cell>
          <cell r="C761">
            <v>5801</v>
          </cell>
          <cell r="D761" t="str">
            <v>01.10.1996</v>
          </cell>
          <cell r="E761">
            <v>0</v>
          </cell>
          <cell r="F761">
            <v>6196000268</v>
          </cell>
        </row>
        <row r="762">
          <cell r="A762">
            <v>3400003165</v>
          </cell>
          <cell r="B762">
            <v>1</v>
          </cell>
          <cell r="C762">
            <v>5801</v>
          </cell>
          <cell r="D762" t="str">
            <v>01.10.1996</v>
          </cell>
          <cell r="E762">
            <v>0</v>
          </cell>
          <cell r="F762">
            <v>6196000268</v>
          </cell>
        </row>
        <row r="763">
          <cell r="A763">
            <v>3400003166</v>
          </cell>
          <cell r="B763">
            <v>0</v>
          </cell>
          <cell r="C763">
            <v>5801</v>
          </cell>
          <cell r="D763" t="str">
            <v>01.10.1996</v>
          </cell>
          <cell r="E763">
            <v>0</v>
          </cell>
          <cell r="F763">
            <v>6196000269</v>
          </cell>
        </row>
        <row r="764">
          <cell r="A764">
            <v>3400003167</v>
          </cell>
          <cell r="B764">
            <v>0</v>
          </cell>
          <cell r="C764">
            <v>5801</v>
          </cell>
          <cell r="D764" t="str">
            <v>01.10.1996</v>
          </cell>
          <cell r="E764">
            <v>0</v>
          </cell>
          <cell r="F764">
            <v>6196000270</v>
          </cell>
        </row>
        <row r="765">
          <cell r="A765">
            <v>3400003168</v>
          </cell>
          <cell r="B765">
            <v>1</v>
          </cell>
          <cell r="C765">
            <v>5801</v>
          </cell>
          <cell r="D765" t="str">
            <v>01.10.1996</v>
          </cell>
          <cell r="E765">
            <v>0</v>
          </cell>
          <cell r="F765">
            <v>6196000271</v>
          </cell>
        </row>
        <row r="766">
          <cell r="A766">
            <v>3400003168</v>
          </cell>
          <cell r="B766">
            <v>0</v>
          </cell>
          <cell r="C766">
            <v>5801</v>
          </cell>
          <cell r="D766" t="str">
            <v>01.10.1996</v>
          </cell>
          <cell r="E766">
            <v>0</v>
          </cell>
          <cell r="F766">
            <v>6196000271</v>
          </cell>
        </row>
        <row r="767">
          <cell r="A767">
            <v>3400003169</v>
          </cell>
          <cell r="B767">
            <v>0</v>
          </cell>
          <cell r="C767">
            <v>5801</v>
          </cell>
          <cell r="D767" t="str">
            <v>01.10.1996</v>
          </cell>
          <cell r="E767">
            <v>0</v>
          </cell>
          <cell r="F767">
            <v>6196000272</v>
          </cell>
        </row>
        <row r="768">
          <cell r="A768">
            <v>3400003170</v>
          </cell>
          <cell r="B768">
            <v>0</v>
          </cell>
          <cell r="C768">
            <v>5801</v>
          </cell>
          <cell r="D768" t="str">
            <v>01.10.1996</v>
          </cell>
          <cell r="E768">
            <v>0</v>
          </cell>
          <cell r="F768">
            <v>6196000273</v>
          </cell>
        </row>
        <row r="769">
          <cell r="A769">
            <v>3400003171</v>
          </cell>
          <cell r="B769">
            <v>0</v>
          </cell>
          <cell r="C769">
            <v>5801</v>
          </cell>
          <cell r="D769" t="str">
            <v>01.10.1996</v>
          </cell>
          <cell r="E769">
            <v>0</v>
          </cell>
          <cell r="F769">
            <v>6196000274</v>
          </cell>
        </row>
        <row r="770">
          <cell r="A770">
            <v>3400003172</v>
          </cell>
          <cell r="B770">
            <v>0</v>
          </cell>
          <cell r="C770">
            <v>5801</v>
          </cell>
          <cell r="D770" t="str">
            <v>01.10.1996</v>
          </cell>
          <cell r="E770">
            <v>0</v>
          </cell>
          <cell r="F770">
            <v>6196000275</v>
          </cell>
        </row>
        <row r="771">
          <cell r="A771">
            <v>3400003173</v>
          </cell>
          <cell r="B771">
            <v>0</v>
          </cell>
          <cell r="C771">
            <v>5801</v>
          </cell>
          <cell r="D771" t="str">
            <v>01.10.1996</v>
          </cell>
          <cell r="E771">
            <v>0</v>
          </cell>
          <cell r="F771">
            <v>6196000276</v>
          </cell>
        </row>
        <row r="772">
          <cell r="A772">
            <v>3400003174</v>
          </cell>
          <cell r="B772">
            <v>0</v>
          </cell>
          <cell r="C772">
            <v>5801</v>
          </cell>
          <cell r="D772" t="str">
            <v>01.10.1996</v>
          </cell>
          <cell r="E772">
            <v>0</v>
          </cell>
          <cell r="F772">
            <v>6196000277</v>
          </cell>
        </row>
        <row r="773">
          <cell r="A773">
            <v>3400003175</v>
          </cell>
          <cell r="B773">
            <v>0</v>
          </cell>
          <cell r="C773">
            <v>5801</v>
          </cell>
          <cell r="D773" t="str">
            <v>01.10.1996</v>
          </cell>
          <cell r="E773">
            <v>0</v>
          </cell>
          <cell r="F773">
            <v>6196000278</v>
          </cell>
        </row>
        <row r="774">
          <cell r="A774">
            <v>3400003176</v>
          </cell>
          <cell r="B774">
            <v>0</v>
          </cell>
          <cell r="C774">
            <v>6801</v>
          </cell>
          <cell r="D774" t="str">
            <v>01.10.1996</v>
          </cell>
          <cell r="E774">
            <v>1</v>
          </cell>
          <cell r="F774">
            <v>6196000279</v>
          </cell>
        </row>
        <row r="775">
          <cell r="A775">
            <v>3400003177</v>
          </cell>
          <cell r="B775">
            <v>0</v>
          </cell>
          <cell r="C775">
            <v>6801</v>
          </cell>
          <cell r="D775" t="str">
            <v>01.10.1996</v>
          </cell>
          <cell r="E775">
            <v>1</v>
          </cell>
          <cell r="F775">
            <v>6196000280</v>
          </cell>
        </row>
        <row r="776">
          <cell r="A776">
            <v>3400003178</v>
          </cell>
          <cell r="B776">
            <v>0</v>
          </cell>
          <cell r="C776">
            <v>5400</v>
          </cell>
          <cell r="D776" t="str">
            <v>01.10.1996</v>
          </cell>
          <cell r="E776">
            <v>7</v>
          </cell>
          <cell r="F776">
            <v>6196000281</v>
          </cell>
        </row>
        <row r="777">
          <cell r="A777">
            <v>3400003179</v>
          </cell>
          <cell r="B777">
            <v>0</v>
          </cell>
          <cell r="C777">
            <v>5302</v>
          </cell>
          <cell r="D777" t="str">
            <v>01.10.1996</v>
          </cell>
          <cell r="E777">
            <v>1</v>
          </cell>
          <cell r="F777">
            <v>6196000282</v>
          </cell>
        </row>
        <row r="778">
          <cell r="A778">
            <v>3400003180</v>
          </cell>
          <cell r="B778">
            <v>0</v>
          </cell>
          <cell r="C778">
            <v>5302</v>
          </cell>
          <cell r="D778" t="str">
            <v>01.10.1996</v>
          </cell>
          <cell r="E778">
            <v>1</v>
          </cell>
          <cell r="F778">
            <v>6196000283</v>
          </cell>
        </row>
        <row r="779">
          <cell r="A779">
            <v>3400003181</v>
          </cell>
          <cell r="B779">
            <v>0</v>
          </cell>
          <cell r="C779">
            <v>5302</v>
          </cell>
          <cell r="D779" t="str">
            <v>01.10.1996</v>
          </cell>
          <cell r="E779">
            <v>1</v>
          </cell>
          <cell r="F779">
            <v>6196000284</v>
          </cell>
        </row>
        <row r="780">
          <cell r="A780">
            <v>3400003182</v>
          </cell>
          <cell r="B780">
            <v>0</v>
          </cell>
          <cell r="C780">
            <v>6801</v>
          </cell>
          <cell r="D780" t="str">
            <v>01.10.1996</v>
          </cell>
          <cell r="E780">
            <v>1</v>
          </cell>
          <cell r="F780">
            <v>6196000285</v>
          </cell>
        </row>
        <row r="781">
          <cell r="A781">
            <v>3400003183</v>
          </cell>
          <cell r="B781">
            <v>0</v>
          </cell>
          <cell r="C781">
            <v>6801</v>
          </cell>
          <cell r="D781" t="str">
            <v>01.10.1996</v>
          </cell>
          <cell r="E781">
            <v>1</v>
          </cell>
          <cell r="F781">
            <v>6196000286</v>
          </cell>
        </row>
        <row r="782">
          <cell r="A782">
            <v>3400003184</v>
          </cell>
          <cell r="B782">
            <v>0</v>
          </cell>
          <cell r="C782">
            <v>5302</v>
          </cell>
          <cell r="D782" t="str">
            <v>01.10.1996</v>
          </cell>
          <cell r="E782">
            <v>1</v>
          </cell>
          <cell r="F782">
            <v>6196000287</v>
          </cell>
        </row>
        <row r="783">
          <cell r="A783">
            <v>3400003185</v>
          </cell>
          <cell r="B783">
            <v>0</v>
          </cell>
          <cell r="C783">
            <v>6801</v>
          </cell>
          <cell r="D783" t="str">
            <v>01.10.1996</v>
          </cell>
          <cell r="E783">
            <v>1</v>
          </cell>
          <cell r="F783">
            <v>6196000288</v>
          </cell>
        </row>
        <row r="784">
          <cell r="A784">
            <v>3400003186</v>
          </cell>
          <cell r="B784">
            <v>0</v>
          </cell>
          <cell r="C784">
            <v>6801</v>
          </cell>
          <cell r="D784" t="str">
            <v>17.11.1995</v>
          </cell>
          <cell r="E784">
            <v>1</v>
          </cell>
          <cell r="F784">
            <v>6196000289</v>
          </cell>
        </row>
        <row r="785">
          <cell r="A785">
            <v>3400003187</v>
          </cell>
          <cell r="B785">
            <v>0</v>
          </cell>
          <cell r="C785">
            <v>6801</v>
          </cell>
          <cell r="D785" t="str">
            <v>01.10.1996</v>
          </cell>
          <cell r="E785">
            <v>1</v>
          </cell>
          <cell r="F785">
            <v>6196000290</v>
          </cell>
        </row>
        <row r="786">
          <cell r="A786">
            <v>3400003188</v>
          </cell>
          <cell r="B786">
            <v>0</v>
          </cell>
          <cell r="C786">
            <v>6801</v>
          </cell>
          <cell r="D786" t="str">
            <v>01.10.1996</v>
          </cell>
          <cell r="E786">
            <v>1</v>
          </cell>
          <cell r="F786">
            <v>6196000291</v>
          </cell>
        </row>
        <row r="787">
          <cell r="A787">
            <v>3400003189</v>
          </cell>
          <cell r="B787">
            <v>0</v>
          </cell>
          <cell r="C787">
            <v>6801</v>
          </cell>
          <cell r="D787" t="str">
            <v>01.10.1996</v>
          </cell>
          <cell r="E787">
            <v>1</v>
          </cell>
          <cell r="F787">
            <v>6196000292</v>
          </cell>
        </row>
        <row r="788">
          <cell r="A788">
            <v>3400003190</v>
          </cell>
          <cell r="B788">
            <v>0</v>
          </cell>
          <cell r="C788">
            <v>6801</v>
          </cell>
          <cell r="D788" t="str">
            <v>01.10.1996</v>
          </cell>
          <cell r="E788">
            <v>1</v>
          </cell>
          <cell r="F788">
            <v>6196000293</v>
          </cell>
        </row>
        <row r="789">
          <cell r="A789">
            <v>3400003191</v>
          </cell>
          <cell r="B789">
            <v>0</v>
          </cell>
          <cell r="C789">
            <v>6801</v>
          </cell>
          <cell r="D789" t="str">
            <v>01.10.1996</v>
          </cell>
          <cell r="E789">
            <v>1</v>
          </cell>
          <cell r="F789">
            <v>6196000294</v>
          </cell>
        </row>
        <row r="790">
          <cell r="A790">
            <v>3400003192</v>
          </cell>
          <cell r="B790">
            <v>0</v>
          </cell>
          <cell r="C790">
            <v>6801</v>
          </cell>
          <cell r="D790" t="str">
            <v>01.10.1996</v>
          </cell>
          <cell r="E790">
            <v>1</v>
          </cell>
          <cell r="F790">
            <v>6196000295</v>
          </cell>
        </row>
        <row r="791">
          <cell r="A791">
            <v>3400003193</v>
          </cell>
          <cell r="B791">
            <v>0</v>
          </cell>
          <cell r="C791">
            <v>6901</v>
          </cell>
          <cell r="D791" t="str">
            <v>17.11.1995</v>
          </cell>
          <cell r="E791">
            <v>2</v>
          </cell>
          <cell r="F791">
            <v>6196000296</v>
          </cell>
        </row>
        <row r="792">
          <cell r="A792">
            <v>3400003194</v>
          </cell>
          <cell r="B792">
            <v>0</v>
          </cell>
          <cell r="C792">
            <v>6801</v>
          </cell>
          <cell r="D792" t="str">
            <v>01.10.1996</v>
          </cell>
          <cell r="E792">
            <v>1</v>
          </cell>
          <cell r="F792">
            <v>6196000297</v>
          </cell>
        </row>
        <row r="793">
          <cell r="A793">
            <v>3400003195</v>
          </cell>
          <cell r="B793">
            <v>0</v>
          </cell>
          <cell r="C793">
            <v>6801</v>
          </cell>
          <cell r="D793" t="str">
            <v>01.10.1996</v>
          </cell>
          <cell r="E793">
            <v>1</v>
          </cell>
          <cell r="F793">
            <v>6196000298</v>
          </cell>
        </row>
        <row r="794">
          <cell r="A794">
            <v>3400003196</v>
          </cell>
          <cell r="B794">
            <v>0</v>
          </cell>
          <cell r="C794">
            <v>6801</v>
          </cell>
          <cell r="D794" t="str">
            <v>01.10.1996</v>
          </cell>
          <cell r="E794">
            <v>1</v>
          </cell>
          <cell r="F794">
            <v>6196000299</v>
          </cell>
        </row>
        <row r="795">
          <cell r="A795">
            <v>3400003197</v>
          </cell>
          <cell r="B795">
            <v>0</v>
          </cell>
          <cell r="C795">
            <v>6801</v>
          </cell>
          <cell r="D795" t="str">
            <v>01.10.1996</v>
          </cell>
          <cell r="E795">
            <v>1</v>
          </cell>
          <cell r="F795">
            <v>6196000300</v>
          </cell>
        </row>
        <row r="796">
          <cell r="A796">
            <v>3400003198</v>
          </cell>
          <cell r="B796">
            <v>0</v>
          </cell>
          <cell r="C796">
            <v>6801</v>
          </cell>
          <cell r="D796" t="str">
            <v>01.10.1996</v>
          </cell>
          <cell r="E796">
            <v>1</v>
          </cell>
          <cell r="F796">
            <v>6196000301</v>
          </cell>
        </row>
        <row r="797">
          <cell r="A797">
            <v>3400003199</v>
          </cell>
          <cell r="B797">
            <v>0</v>
          </cell>
          <cell r="C797">
            <v>5801</v>
          </cell>
          <cell r="D797" t="str">
            <v>01.10.1996</v>
          </cell>
          <cell r="E797">
            <v>0</v>
          </cell>
          <cell r="F797">
            <v>6196000302</v>
          </cell>
        </row>
        <row r="798">
          <cell r="A798">
            <v>3400003200</v>
          </cell>
          <cell r="B798">
            <v>0</v>
          </cell>
          <cell r="C798">
            <v>6801</v>
          </cell>
          <cell r="D798" t="str">
            <v>01.10.1996</v>
          </cell>
          <cell r="E798">
            <v>1</v>
          </cell>
          <cell r="F798">
            <v>6196000303</v>
          </cell>
        </row>
        <row r="799">
          <cell r="A799">
            <v>3400003201</v>
          </cell>
          <cell r="B799">
            <v>0</v>
          </cell>
          <cell r="C799">
            <v>5301</v>
          </cell>
          <cell r="D799" t="str">
            <v>01.10.1996</v>
          </cell>
          <cell r="E799">
            <v>1</v>
          </cell>
          <cell r="F799">
            <v>6196000304</v>
          </cell>
        </row>
        <row r="800">
          <cell r="A800">
            <v>3400003202</v>
          </cell>
          <cell r="B800">
            <v>0</v>
          </cell>
          <cell r="C800">
            <v>6801</v>
          </cell>
          <cell r="D800" t="str">
            <v>01.10.1996</v>
          </cell>
          <cell r="E800">
            <v>1</v>
          </cell>
          <cell r="F800">
            <v>6196000305</v>
          </cell>
        </row>
        <row r="801">
          <cell r="A801">
            <v>3400003203</v>
          </cell>
          <cell r="B801">
            <v>0</v>
          </cell>
          <cell r="C801">
            <v>5300</v>
          </cell>
          <cell r="D801" t="str">
            <v>01.10.1996</v>
          </cell>
          <cell r="E801">
            <v>1</v>
          </cell>
          <cell r="F801">
            <v>6196000306</v>
          </cell>
        </row>
        <row r="802">
          <cell r="A802">
            <v>3400003204</v>
          </cell>
          <cell r="B802">
            <v>0</v>
          </cell>
          <cell r="C802">
            <v>5400</v>
          </cell>
          <cell r="D802" t="str">
            <v>01.10.1996</v>
          </cell>
          <cell r="E802">
            <v>0</v>
          </cell>
          <cell r="F802">
            <v>6196000307</v>
          </cell>
        </row>
        <row r="803">
          <cell r="A803">
            <v>3400003205</v>
          </cell>
          <cell r="B803">
            <v>0</v>
          </cell>
          <cell r="C803">
            <v>6210</v>
          </cell>
          <cell r="D803" t="str">
            <v>01.10.1996</v>
          </cell>
          <cell r="E803">
            <v>0</v>
          </cell>
          <cell r="F803">
            <v>6196000308</v>
          </cell>
        </row>
        <row r="804">
          <cell r="A804">
            <v>3400003206</v>
          </cell>
          <cell r="B804">
            <v>0</v>
          </cell>
          <cell r="C804">
            <v>6210</v>
          </cell>
          <cell r="D804" t="str">
            <v>01.10.1996</v>
          </cell>
          <cell r="E804">
            <v>0</v>
          </cell>
          <cell r="F804">
            <v>6196000309</v>
          </cell>
        </row>
        <row r="805">
          <cell r="A805">
            <v>3400003207</v>
          </cell>
          <cell r="B805">
            <v>0</v>
          </cell>
          <cell r="C805">
            <v>6230</v>
          </cell>
          <cell r="D805" t="str">
            <v>01.10.1996</v>
          </cell>
          <cell r="E805">
            <v>0</v>
          </cell>
          <cell r="F805">
            <v>6196000310</v>
          </cell>
        </row>
        <row r="806">
          <cell r="A806">
            <v>3400003208</v>
          </cell>
          <cell r="B806">
            <v>0</v>
          </cell>
          <cell r="C806">
            <v>6600</v>
          </cell>
          <cell r="D806" t="str">
            <v>01.10.1996</v>
          </cell>
          <cell r="E806">
            <v>0</v>
          </cell>
          <cell r="F806">
            <v>6196000311</v>
          </cell>
        </row>
        <row r="807">
          <cell r="A807">
            <v>3400003209</v>
          </cell>
          <cell r="B807">
            <v>0</v>
          </cell>
          <cell r="C807">
            <v>6600</v>
          </cell>
          <cell r="D807" t="str">
            <v>01.10.1996</v>
          </cell>
          <cell r="E807">
            <v>1</v>
          </cell>
          <cell r="F807">
            <v>6196000312</v>
          </cell>
        </row>
        <row r="808">
          <cell r="A808">
            <v>3400003210</v>
          </cell>
          <cell r="B808">
            <v>0</v>
          </cell>
          <cell r="C808">
            <v>5303</v>
          </cell>
          <cell r="D808" t="str">
            <v>01.10.1996</v>
          </cell>
          <cell r="E808">
            <v>1</v>
          </cell>
          <cell r="F808">
            <v>6196000313</v>
          </cell>
        </row>
        <row r="809">
          <cell r="A809">
            <v>3400003211</v>
          </cell>
          <cell r="B809">
            <v>0</v>
          </cell>
          <cell r="C809">
            <v>6901</v>
          </cell>
          <cell r="D809" t="str">
            <v>27.12.1995</v>
          </cell>
          <cell r="E809">
            <v>0</v>
          </cell>
          <cell r="F809">
            <v>6196000314</v>
          </cell>
        </row>
        <row r="810">
          <cell r="A810">
            <v>3400003212</v>
          </cell>
          <cell r="B810">
            <v>0</v>
          </cell>
          <cell r="C810">
            <v>6230</v>
          </cell>
          <cell r="D810" t="str">
            <v>01.10.1996</v>
          </cell>
          <cell r="E810">
            <v>0</v>
          </cell>
          <cell r="F810">
            <v>6196000315</v>
          </cell>
        </row>
        <row r="811">
          <cell r="A811">
            <v>3400003213</v>
          </cell>
          <cell r="B811">
            <v>0</v>
          </cell>
          <cell r="C811">
            <v>6210</v>
          </cell>
          <cell r="D811" t="str">
            <v>01.10.1996</v>
          </cell>
          <cell r="E811">
            <v>0</v>
          </cell>
          <cell r="F811">
            <v>6196000316</v>
          </cell>
        </row>
        <row r="812">
          <cell r="A812">
            <v>3400003214</v>
          </cell>
          <cell r="B812">
            <v>0</v>
          </cell>
          <cell r="C812">
            <v>5304</v>
          </cell>
          <cell r="D812" t="str">
            <v>17.02.1996</v>
          </cell>
          <cell r="E812">
            <v>0</v>
          </cell>
          <cell r="F812">
            <v>6196000317</v>
          </cell>
        </row>
        <row r="813">
          <cell r="A813">
            <v>3400003215</v>
          </cell>
          <cell r="B813">
            <v>0</v>
          </cell>
          <cell r="C813">
            <v>5303</v>
          </cell>
          <cell r="D813" t="str">
            <v>01.10.1996</v>
          </cell>
          <cell r="E813">
            <v>0</v>
          </cell>
          <cell r="F813">
            <v>6196000318</v>
          </cell>
        </row>
        <row r="814">
          <cell r="A814">
            <v>3400003216</v>
          </cell>
          <cell r="B814">
            <v>0</v>
          </cell>
          <cell r="C814">
            <v>6602</v>
          </cell>
          <cell r="D814" t="str">
            <v>22.03.1996</v>
          </cell>
          <cell r="E814">
            <v>0</v>
          </cell>
          <cell r="F814">
            <v>6196000319</v>
          </cell>
        </row>
        <row r="815">
          <cell r="A815">
            <v>3400003217</v>
          </cell>
          <cell r="B815">
            <v>0</v>
          </cell>
          <cell r="C815">
            <v>5400</v>
          </cell>
          <cell r="D815" t="str">
            <v>01.10.1996</v>
          </cell>
          <cell r="E815">
            <v>0</v>
          </cell>
          <cell r="F815">
            <v>6196000320</v>
          </cell>
        </row>
        <row r="816">
          <cell r="A816">
            <v>3400003218</v>
          </cell>
          <cell r="B816">
            <v>0</v>
          </cell>
          <cell r="C816">
            <v>5400</v>
          </cell>
          <cell r="D816" t="str">
            <v>01.10.1996</v>
          </cell>
          <cell r="E816">
            <v>1</v>
          </cell>
          <cell r="F816">
            <v>6196000321</v>
          </cell>
        </row>
        <row r="817">
          <cell r="A817">
            <v>3400003219</v>
          </cell>
          <cell r="B817">
            <v>0</v>
          </cell>
          <cell r="C817">
            <v>6801</v>
          </cell>
          <cell r="D817" t="str">
            <v>01.10.1996</v>
          </cell>
          <cell r="E817">
            <v>0</v>
          </cell>
          <cell r="F817">
            <v>6196000322</v>
          </cell>
        </row>
        <row r="818">
          <cell r="A818">
            <v>3400003220</v>
          </cell>
          <cell r="B818">
            <v>0</v>
          </cell>
          <cell r="C818">
            <v>6500</v>
          </cell>
          <cell r="D818" t="str">
            <v>01.10.1996</v>
          </cell>
          <cell r="E818">
            <v>0</v>
          </cell>
          <cell r="F818">
            <v>6196000324</v>
          </cell>
        </row>
        <row r="819">
          <cell r="A819">
            <v>3400003221</v>
          </cell>
          <cell r="B819">
            <v>0</v>
          </cell>
          <cell r="C819">
            <v>6601</v>
          </cell>
          <cell r="D819" t="str">
            <v>01.10.1996</v>
          </cell>
          <cell r="E819">
            <v>1</v>
          </cell>
          <cell r="F819">
            <v>6196000325</v>
          </cell>
        </row>
        <row r="820">
          <cell r="A820">
            <v>3400003222</v>
          </cell>
          <cell r="B820">
            <v>0</v>
          </cell>
          <cell r="C820">
            <v>6601</v>
          </cell>
          <cell r="D820" t="str">
            <v>01.10.1996</v>
          </cell>
          <cell r="E820">
            <v>1</v>
          </cell>
          <cell r="F820">
            <v>6196000326</v>
          </cell>
        </row>
        <row r="821">
          <cell r="A821">
            <v>3400003223</v>
          </cell>
          <cell r="B821">
            <v>0</v>
          </cell>
          <cell r="C821">
            <v>5801</v>
          </cell>
          <cell r="D821" t="str">
            <v>01.10.1996</v>
          </cell>
          <cell r="E821">
            <v>0</v>
          </cell>
          <cell r="F821">
            <v>6196000327</v>
          </cell>
        </row>
        <row r="822">
          <cell r="A822">
            <v>3400003224</v>
          </cell>
          <cell r="B822">
            <v>0</v>
          </cell>
          <cell r="C822">
            <v>5801</v>
          </cell>
          <cell r="D822" t="str">
            <v>01.10.1996</v>
          </cell>
          <cell r="E822">
            <v>0</v>
          </cell>
          <cell r="F822">
            <v>6196000328</v>
          </cell>
        </row>
        <row r="823">
          <cell r="A823">
            <v>3400003225</v>
          </cell>
          <cell r="B823">
            <v>0</v>
          </cell>
          <cell r="C823">
            <v>5801</v>
          </cell>
          <cell r="D823" t="str">
            <v>01.10.1996</v>
          </cell>
          <cell r="E823">
            <v>0</v>
          </cell>
          <cell r="F823">
            <v>6196000329</v>
          </cell>
        </row>
        <row r="824">
          <cell r="A824">
            <v>3400003226</v>
          </cell>
          <cell r="B824">
            <v>0</v>
          </cell>
          <cell r="C824">
            <v>5801</v>
          </cell>
          <cell r="D824" t="str">
            <v>01.10.1996</v>
          </cell>
          <cell r="E824">
            <v>0</v>
          </cell>
          <cell r="F824">
            <v>6196000330</v>
          </cell>
        </row>
        <row r="825">
          <cell r="A825">
            <v>3400003227</v>
          </cell>
          <cell r="B825">
            <v>0</v>
          </cell>
          <cell r="C825">
            <v>5801</v>
          </cell>
          <cell r="D825" t="str">
            <v>01.10.1996</v>
          </cell>
          <cell r="E825">
            <v>0</v>
          </cell>
          <cell r="F825">
            <v>6196000331</v>
          </cell>
        </row>
        <row r="826">
          <cell r="A826">
            <v>3400003228</v>
          </cell>
          <cell r="B826">
            <v>0</v>
          </cell>
          <cell r="C826">
            <v>5801</v>
          </cell>
          <cell r="D826" t="str">
            <v>01.10.1996</v>
          </cell>
          <cell r="E826">
            <v>0</v>
          </cell>
          <cell r="F826">
            <v>6196000332</v>
          </cell>
        </row>
        <row r="827">
          <cell r="A827">
            <v>3400003229</v>
          </cell>
          <cell r="B827">
            <v>0</v>
          </cell>
          <cell r="C827">
            <v>5801</v>
          </cell>
          <cell r="D827" t="str">
            <v>01.10.1996</v>
          </cell>
          <cell r="E827">
            <v>0</v>
          </cell>
          <cell r="F827">
            <v>6196000333</v>
          </cell>
        </row>
        <row r="828">
          <cell r="A828">
            <v>3400003230</v>
          </cell>
          <cell r="B828">
            <v>0</v>
          </cell>
          <cell r="C828">
            <v>5801</v>
          </cell>
          <cell r="D828" t="str">
            <v>01.10.1996</v>
          </cell>
          <cell r="E828">
            <v>0</v>
          </cell>
          <cell r="F828">
            <v>6196000334</v>
          </cell>
        </row>
        <row r="829">
          <cell r="A829">
            <v>3400003231</v>
          </cell>
          <cell r="B829">
            <v>0</v>
          </cell>
          <cell r="C829">
            <v>5801</v>
          </cell>
          <cell r="D829" t="str">
            <v>01.10.1996</v>
          </cell>
          <cell r="E829">
            <v>0</v>
          </cell>
          <cell r="F829">
            <v>6196000336</v>
          </cell>
        </row>
        <row r="830">
          <cell r="A830">
            <v>3400003232</v>
          </cell>
          <cell r="B830">
            <v>0</v>
          </cell>
          <cell r="C830">
            <v>5801</v>
          </cell>
          <cell r="D830" t="str">
            <v>01.10.1996</v>
          </cell>
          <cell r="E830">
            <v>0</v>
          </cell>
          <cell r="F830">
            <v>6196000337</v>
          </cell>
        </row>
        <row r="831">
          <cell r="A831">
            <v>3400003233</v>
          </cell>
          <cell r="B831">
            <v>0</v>
          </cell>
          <cell r="C831">
            <v>5801</v>
          </cell>
          <cell r="D831" t="str">
            <v>01.10.1996</v>
          </cell>
          <cell r="E831">
            <v>1</v>
          </cell>
          <cell r="F831">
            <v>6196000338</v>
          </cell>
        </row>
        <row r="832">
          <cell r="A832">
            <v>3400003234</v>
          </cell>
          <cell r="B832">
            <v>0</v>
          </cell>
          <cell r="C832">
            <v>5801</v>
          </cell>
          <cell r="D832" t="str">
            <v>01.10.1996</v>
          </cell>
          <cell r="E832">
            <v>1</v>
          </cell>
          <cell r="F832">
            <v>6196000339</v>
          </cell>
        </row>
        <row r="833">
          <cell r="A833">
            <v>3400003235</v>
          </cell>
          <cell r="B833">
            <v>0</v>
          </cell>
          <cell r="C833">
            <v>5801</v>
          </cell>
          <cell r="D833" t="str">
            <v>01.10.1996</v>
          </cell>
          <cell r="E833">
            <v>1</v>
          </cell>
          <cell r="F833">
            <v>6196000340</v>
          </cell>
        </row>
        <row r="834">
          <cell r="A834">
            <v>3400003236</v>
          </cell>
          <cell r="B834">
            <v>0</v>
          </cell>
          <cell r="C834">
            <v>5801</v>
          </cell>
          <cell r="D834" t="str">
            <v>01.10.1996</v>
          </cell>
          <cell r="E834">
            <v>1</v>
          </cell>
          <cell r="F834">
            <v>6196000341</v>
          </cell>
        </row>
        <row r="835">
          <cell r="A835">
            <v>3400003237</v>
          </cell>
          <cell r="B835">
            <v>0</v>
          </cell>
          <cell r="C835">
            <v>5801</v>
          </cell>
          <cell r="D835" t="str">
            <v>01.10.1996</v>
          </cell>
          <cell r="E835">
            <v>1</v>
          </cell>
          <cell r="F835">
            <v>6196000342</v>
          </cell>
        </row>
        <row r="836">
          <cell r="A836">
            <v>3400003238</v>
          </cell>
          <cell r="B836">
            <v>0</v>
          </cell>
          <cell r="C836">
            <v>5801</v>
          </cell>
          <cell r="D836" t="str">
            <v>01.10.1996</v>
          </cell>
          <cell r="E836">
            <v>1</v>
          </cell>
          <cell r="F836">
            <v>6196000343</v>
          </cell>
        </row>
        <row r="837">
          <cell r="A837">
            <v>3400003239</v>
          </cell>
          <cell r="B837">
            <v>0</v>
          </cell>
          <cell r="C837">
            <v>5801</v>
          </cell>
          <cell r="D837" t="str">
            <v>01.10.1996</v>
          </cell>
          <cell r="E837">
            <v>1</v>
          </cell>
          <cell r="F837">
            <v>6196000344</v>
          </cell>
        </row>
        <row r="838">
          <cell r="A838">
            <v>3400003240</v>
          </cell>
          <cell r="B838">
            <v>0</v>
          </cell>
          <cell r="C838">
            <v>5801</v>
          </cell>
          <cell r="D838" t="str">
            <v>01.10.1996</v>
          </cell>
          <cell r="E838">
            <v>1</v>
          </cell>
          <cell r="F838">
            <v>6196000345</v>
          </cell>
        </row>
        <row r="839">
          <cell r="A839">
            <v>3400003241</v>
          </cell>
          <cell r="B839">
            <v>0</v>
          </cell>
          <cell r="C839">
            <v>5801</v>
          </cell>
          <cell r="D839" t="str">
            <v>01.10.1996</v>
          </cell>
          <cell r="E839">
            <v>1</v>
          </cell>
          <cell r="F839">
            <v>6196000346</v>
          </cell>
        </row>
        <row r="840">
          <cell r="A840">
            <v>3400003242</v>
          </cell>
          <cell r="B840">
            <v>0</v>
          </cell>
          <cell r="C840">
            <v>5801</v>
          </cell>
          <cell r="D840" t="str">
            <v>01.10.1996</v>
          </cell>
          <cell r="E840">
            <v>1</v>
          </cell>
          <cell r="F840">
            <v>6196000347</v>
          </cell>
        </row>
        <row r="841">
          <cell r="A841">
            <v>3400003243</v>
          </cell>
          <cell r="B841">
            <v>0</v>
          </cell>
          <cell r="C841">
            <v>5801</v>
          </cell>
          <cell r="D841" t="str">
            <v>01.10.1996</v>
          </cell>
          <cell r="E841">
            <v>1</v>
          </cell>
          <cell r="F841">
            <v>6196000348</v>
          </cell>
        </row>
        <row r="842">
          <cell r="A842">
            <v>3400003244</v>
          </cell>
          <cell r="B842">
            <v>0</v>
          </cell>
          <cell r="C842">
            <v>5801</v>
          </cell>
          <cell r="D842" t="str">
            <v>01.10.1996</v>
          </cell>
          <cell r="E842">
            <v>1</v>
          </cell>
          <cell r="F842">
            <v>6196000349</v>
          </cell>
        </row>
        <row r="843">
          <cell r="A843">
            <v>3400003245</v>
          </cell>
          <cell r="B843">
            <v>0</v>
          </cell>
          <cell r="C843">
            <v>5801</v>
          </cell>
          <cell r="D843" t="str">
            <v>01.10.1996</v>
          </cell>
          <cell r="E843">
            <v>1</v>
          </cell>
          <cell r="F843">
            <v>6196000350</v>
          </cell>
        </row>
        <row r="844">
          <cell r="A844">
            <v>3400003246</v>
          </cell>
          <cell r="B844">
            <v>0</v>
          </cell>
          <cell r="C844">
            <v>5801</v>
          </cell>
          <cell r="D844" t="str">
            <v>01.10.1996</v>
          </cell>
          <cell r="E844">
            <v>1</v>
          </cell>
          <cell r="F844">
            <v>6196000351</v>
          </cell>
        </row>
        <row r="845">
          <cell r="A845">
            <v>3400003247</v>
          </cell>
          <cell r="B845">
            <v>0</v>
          </cell>
          <cell r="C845">
            <v>5801</v>
          </cell>
          <cell r="D845" t="str">
            <v>01.10.1996</v>
          </cell>
          <cell r="E845">
            <v>1</v>
          </cell>
          <cell r="F845">
            <v>6196000352</v>
          </cell>
        </row>
        <row r="846">
          <cell r="A846">
            <v>3400003248</v>
          </cell>
          <cell r="B846">
            <v>0</v>
          </cell>
          <cell r="C846">
            <v>5801</v>
          </cell>
          <cell r="D846" t="str">
            <v>01.10.1996</v>
          </cell>
          <cell r="E846">
            <v>1</v>
          </cell>
          <cell r="F846">
            <v>6196000353</v>
          </cell>
        </row>
        <row r="847">
          <cell r="A847">
            <v>3400003249</v>
          </cell>
          <cell r="B847">
            <v>0</v>
          </cell>
          <cell r="C847">
            <v>5801</v>
          </cell>
          <cell r="D847" t="str">
            <v>01.10.1996</v>
          </cell>
          <cell r="E847">
            <v>1</v>
          </cell>
          <cell r="F847">
            <v>6196000354</v>
          </cell>
        </row>
        <row r="848">
          <cell r="A848">
            <v>3400003250</v>
          </cell>
          <cell r="B848">
            <v>0</v>
          </cell>
          <cell r="C848">
            <v>5801</v>
          </cell>
          <cell r="D848" t="str">
            <v>01.10.1996</v>
          </cell>
          <cell r="E848">
            <v>1</v>
          </cell>
          <cell r="F848">
            <v>6196000355</v>
          </cell>
        </row>
        <row r="849">
          <cell r="A849">
            <v>3400003251</v>
          </cell>
          <cell r="B849">
            <v>0</v>
          </cell>
          <cell r="C849">
            <v>5801</v>
          </cell>
          <cell r="D849" t="str">
            <v>01.10.1996</v>
          </cell>
          <cell r="E849">
            <v>1</v>
          </cell>
          <cell r="F849">
            <v>6196000356</v>
          </cell>
        </row>
        <row r="850">
          <cell r="A850">
            <v>3400003252</v>
          </cell>
          <cell r="B850">
            <v>0</v>
          </cell>
          <cell r="C850">
            <v>5801</v>
          </cell>
          <cell r="D850" t="str">
            <v>01.10.1996</v>
          </cell>
          <cell r="E850">
            <v>1</v>
          </cell>
          <cell r="F850">
            <v>6196000357</v>
          </cell>
        </row>
        <row r="851">
          <cell r="A851">
            <v>3400003253</v>
          </cell>
          <cell r="B851">
            <v>0</v>
          </cell>
          <cell r="C851">
            <v>5801</v>
          </cell>
          <cell r="D851" t="str">
            <v>01.10.1996</v>
          </cell>
          <cell r="E851">
            <v>1</v>
          </cell>
          <cell r="F851">
            <v>6196000358</v>
          </cell>
        </row>
        <row r="852">
          <cell r="A852">
            <v>3400003254</v>
          </cell>
          <cell r="B852">
            <v>0</v>
          </cell>
          <cell r="C852">
            <v>5801</v>
          </cell>
          <cell r="D852" t="str">
            <v>01.10.1996</v>
          </cell>
          <cell r="E852">
            <v>1</v>
          </cell>
          <cell r="F852">
            <v>6196000359</v>
          </cell>
        </row>
        <row r="853">
          <cell r="A853">
            <v>3400003255</v>
          </cell>
          <cell r="B853">
            <v>0</v>
          </cell>
          <cell r="C853">
            <v>5801</v>
          </cell>
          <cell r="D853" t="str">
            <v>01.10.1996</v>
          </cell>
          <cell r="E853">
            <v>1</v>
          </cell>
          <cell r="F853">
            <v>6196000360</v>
          </cell>
        </row>
        <row r="854">
          <cell r="A854">
            <v>3400003256</v>
          </cell>
          <cell r="B854">
            <v>0</v>
          </cell>
          <cell r="C854">
            <v>5801</v>
          </cell>
          <cell r="D854" t="str">
            <v>01.10.1996</v>
          </cell>
          <cell r="E854">
            <v>1</v>
          </cell>
          <cell r="F854">
            <v>6196000361</v>
          </cell>
        </row>
        <row r="855">
          <cell r="A855">
            <v>3400003257</v>
          </cell>
          <cell r="B855">
            <v>0</v>
          </cell>
          <cell r="C855">
            <v>5801</v>
          </cell>
          <cell r="D855" t="str">
            <v>01.10.1996</v>
          </cell>
          <cell r="E855">
            <v>1</v>
          </cell>
          <cell r="F855">
            <v>6196000362</v>
          </cell>
        </row>
        <row r="856">
          <cell r="A856">
            <v>3400003258</v>
          </cell>
          <cell r="B856">
            <v>0</v>
          </cell>
          <cell r="C856">
            <v>5801</v>
          </cell>
          <cell r="D856" t="str">
            <v>01.10.1996</v>
          </cell>
          <cell r="E856">
            <v>1</v>
          </cell>
          <cell r="F856">
            <v>6196000363</v>
          </cell>
        </row>
        <row r="857">
          <cell r="A857">
            <v>3400003259</v>
          </cell>
          <cell r="B857">
            <v>0</v>
          </cell>
          <cell r="C857">
            <v>5801</v>
          </cell>
          <cell r="D857" t="str">
            <v>01.10.1996</v>
          </cell>
          <cell r="E857">
            <v>1</v>
          </cell>
          <cell r="F857">
            <v>6196000364</v>
          </cell>
        </row>
        <row r="858">
          <cell r="A858">
            <v>3400003260</v>
          </cell>
          <cell r="B858">
            <v>0</v>
          </cell>
          <cell r="C858">
            <v>5801</v>
          </cell>
          <cell r="D858" t="str">
            <v>01.10.1996</v>
          </cell>
          <cell r="E858">
            <v>1</v>
          </cell>
          <cell r="F858">
            <v>6196000365</v>
          </cell>
        </row>
        <row r="859">
          <cell r="A859">
            <v>3400003261</v>
          </cell>
          <cell r="B859">
            <v>0</v>
          </cell>
          <cell r="C859">
            <v>5801</v>
          </cell>
          <cell r="D859" t="str">
            <v>01.10.1996</v>
          </cell>
          <cell r="E859">
            <v>1</v>
          </cell>
          <cell r="F859">
            <v>6196000366</v>
          </cell>
        </row>
        <row r="860">
          <cell r="A860">
            <v>3400003262</v>
          </cell>
          <cell r="B860">
            <v>0</v>
          </cell>
          <cell r="C860">
            <v>5801</v>
          </cell>
          <cell r="D860" t="str">
            <v>01.10.1996</v>
          </cell>
          <cell r="E860">
            <v>1</v>
          </cell>
          <cell r="F860">
            <v>6196000367</v>
          </cell>
        </row>
        <row r="861">
          <cell r="A861">
            <v>3400003263</v>
          </cell>
          <cell r="B861">
            <v>0</v>
          </cell>
          <cell r="C861">
            <v>5801</v>
          </cell>
          <cell r="D861" t="str">
            <v>01.10.1996</v>
          </cell>
          <cell r="E861">
            <v>1</v>
          </cell>
          <cell r="F861">
            <v>6196000368</v>
          </cell>
        </row>
        <row r="862">
          <cell r="A862">
            <v>3400003264</v>
          </cell>
          <cell r="B862">
            <v>0</v>
          </cell>
          <cell r="C862">
            <v>5801</v>
          </cell>
          <cell r="D862" t="str">
            <v>01.10.1996</v>
          </cell>
          <cell r="E862">
            <v>1</v>
          </cell>
          <cell r="F862">
            <v>6196000369</v>
          </cell>
        </row>
        <row r="863">
          <cell r="A863">
            <v>3400003265</v>
          </cell>
          <cell r="B863">
            <v>0</v>
          </cell>
          <cell r="C863">
            <v>5801</v>
          </cell>
          <cell r="D863" t="str">
            <v>01.10.1996</v>
          </cell>
          <cell r="E863">
            <v>1</v>
          </cell>
          <cell r="F863">
            <v>6196000370</v>
          </cell>
        </row>
        <row r="864">
          <cell r="A864">
            <v>3400003266</v>
          </cell>
          <cell r="B864">
            <v>0</v>
          </cell>
          <cell r="C864">
            <v>5801</v>
          </cell>
          <cell r="D864" t="str">
            <v>01.10.1996</v>
          </cell>
          <cell r="E864">
            <v>1</v>
          </cell>
          <cell r="F864">
            <v>6196000371</v>
          </cell>
        </row>
        <row r="865">
          <cell r="A865">
            <v>3400003267</v>
          </cell>
          <cell r="B865">
            <v>0</v>
          </cell>
          <cell r="C865">
            <v>5801</v>
          </cell>
          <cell r="D865" t="str">
            <v>01.10.1996</v>
          </cell>
          <cell r="E865">
            <v>1</v>
          </cell>
          <cell r="F865">
            <v>6196000372</v>
          </cell>
        </row>
        <row r="866">
          <cell r="A866">
            <v>3400003268</v>
          </cell>
          <cell r="B866">
            <v>0</v>
          </cell>
          <cell r="C866">
            <v>5801</v>
          </cell>
          <cell r="D866" t="str">
            <v>01.10.1996</v>
          </cell>
          <cell r="E866">
            <v>1</v>
          </cell>
          <cell r="F866">
            <v>6196000373</v>
          </cell>
        </row>
        <row r="867">
          <cell r="A867">
            <v>3400003269</v>
          </cell>
          <cell r="B867">
            <v>0</v>
          </cell>
          <cell r="C867">
            <v>5801</v>
          </cell>
          <cell r="D867" t="str">
            <v>01.10.1996</v>
          </cell>
          <cell r="E867">
            <v>1</v>
          </cell>
          <cell r="F867">
            <v>6196000374</v>
          </cell>
        </row>
        <row r="868">
          <cell r="A868">
            <v>3400003270</v>
          </cell>
          <cell r="B868">
            <v>0</v>
          </cell>
          <cell r="C868">
            <v>5801</v>
          </cell>
          <cell r="D868" t="str">
            <v>01.10.1996</v>
          </cell>
          <cell r="E868">
            <v>1</v>
          </cell>
          <cell r="F868">
            <v>6196000375</v>
          </cell>
        </row>
        <row r="869">
          <cell r="A869">
            <v>3400003271</v>
          </cell>
          <cell r="B869">
            <v>0</v>
          </cell>
          <cell r="C869">
            <v>5801</v>
          </cell>
          <cell r="D869" t="str">
            <v>01.10.1996</v>
          </cell>
          <cell r="E869">
            <v>1</v>
          </cell>
          <cell r="F869">
            <v>6196000376</v>
          </cell>
        </row>
        <row r="870">
          <cell r="A870">
            <v>3400003272</v>
          </cell>
          <cell r="B870">
            <v>0</v>
          </cell>
          <cell r="C870">
            <v>5801</v>
          </cell>
          <cell r="D870" t="str">
            <v>01.10.1996</v>
          </cell>
          <cell r="E870">
            <v>1</v>
          </cell>
          <cell r="F870">
            <v>6196000377</v>
          </cell>
        </row>
        <row r="871">
          <cell r="A871">
            <v>3400003273</v>
          </cell>
          <cell r="B871">
            <v>0</v>
          </cell>
          <cell r="C871">
            <v>5801</v>
          </cell>
          <cell r="D871" t="str">
            <v>01.10.1996</v>
          </cell>
          <cell r="E871">
            <v>1</v>
          </cell>
          <cell r="F871">
            <v>6196000378</v>
          </cell>
        </row>
        <row r="872">
          <cell r="A872">
            <v>3400003274</v>
          </cell>
          <cell r="B872">
            <v>0</v>
          </cell>
          <cell r="C872">
            <v>5801</v>
          </cell>
          <cell r="D872" t="str">
            <v>01.10.1996</v>
          </cell>
          <cell r="E872">
            <v>1</v>
          </cell>
          <cell r="F872">
            <v>6196000379</v>
          </cell>
        </row>
        <row r="873">
          <cell r="A873">
            <v>3400003275</v>
          </cell>
          <cell r="B873">
            <v>0</v>
          </cell>
          <cell r="C873">
            <v>5801</v>
          </cell>
          <cell r="D873" t="str">
            <v>01.10.1996</v>
          </cell>
          <cell r="E873">
            <v>1</v>
          </cell>
          <cell r="F873">
            <v>6196000380</v>
          </cell>
        </row>
        <row r="874">
          <cell r="A874">
            <v>3400003276</v>
          </cell>
          <cell r="B874">
            <v>0</v>
          </cell>
          <cell r="C874">
            <v>5801</v>
          </cell>
          <cell r="D874" t="str">
            <v>01.10.1996</v>
          </cell>
          <cell r="E874">
            <v>1</v>
          </cell>
          <cell r="F874">
            <v>6196000381</v>
          </cell>
        </row>
        <row r="875">
          <cell r="A875">
            <v>3400003277</v>
          </cell>
          <cell r="B875">
            <v>0</v>
          </cell>
          <cell r="C875">
            <v>5801</v>
          </cell>
          <cell r="D875" t="str">
            <v>01.10.1996</v>
          </cell>
          <cell r="E875">
            <v>1</v>
          </cell>
          <cell r="F875">
            <v>6196000382</v>
          </cell>
        </row>
        <row r="876">
          <cell r="A876">
            <v>3400003278</v>
          </cell>
          <cell r="B876">
            <v>0</v>
          </cell>
          <cell r="C876">
            <v>5801</v>
          </cell>
          <cell r="D876" t="str">
            <v>01.10.1996</v>
          </cell>
          <cell r="E876">
            <v>1</v>
          </cell>
          <cell r="F876">
            <v>6196000383</v>
          </cell>
        </row>
        <row r="877">
          <cell r="A877">
            <v>3400003279</v>
          </cell>
          <cell r="B877">
            <v>0</v>
          </cell>
          <cell r="C877">
            <v>5801</v>
          </cell>
          <cell r="D877" t="str">
            <v>01.10.1996</v>
          </cell>
          <cell r="E877">
            <v>1</v>
          </cell>
          <cell r="F877">
            <v>6196000384</v>
          </cell>
        </row>
        <row r="878">
          <cell r="A878">
            <v>3400003280</v>
          </cell>
          <cell r="B878">
            <v>0</v>
          </cell>
          <cell r="C878">
            <v>5801</v>
          </cell>
          <cell r="D878" t="str">
            <v>01.10.1996</v>
          </cell>
          <cell r="E878">
            <v>1</v>
          </cell>
          <cell r="F878">
            <v>6196000385</v>
          </cell>
        </row>
        <row r="879">
          <cell r="A879">
            <v>3400003281</v>
          </cell>
          <cell r="B879">
            <v>0</v>
          </cell>
          <cell r="C879">
            <v>5801</v>
          </cell>
          <cell r="D879" t="str">
            <v>01.10.1996</v>
          </cell>
          <cell r="E879">
            <v>2</v>
          </cell>
          <cell r="F879">
            <v>6196000386</v>
          </cell>
        </row>
        <row r="880">
          <cell r="A880">
            <v>3400003282</v>
          </cell>
          <cell r="B880">
            <v>0</v>
          </cell>
          <cell r="C880">
            <v>5801</v>
          </cell>
          <cell r="D880" t="str">
            <v>01.10.1996</v>
          </cell>
          <cell r="E880">
            <v>0</v>
          </cell>
          <cell r="F880">
            <v>6196000387</v>
          </cell>
        </row>
        <row r="881">
          <cell r="A881">
            <v>3400003283</v>
          </cell>
          <cell r="B881">
            <v>0</v>
          </cell>
          <cell r="C881">
            <v>5801</v>
          </cell>
          <cell r="D881" t="str">
            <v>01.10.1996</v>
          </cell>
          <cell r="E881">
            <v>6</v>
          </cell>
          <cell r="F881">
            <v>6196000388</v>
          </cell>
        </row>
        <row r="882">
          <cell r="A882">
            <v>3400003284</v>
          </cell>
          <cell r="B882">
            <v>0</v>
          </cell>
          <cell r="C882">
            <v>5801</v>
          </cell>
          <cell r="D882" t="str">
            <v>04.03.1996</v>
          </cell>
          <cell r="E882">
            <v>2</v>
          </cell>
          <cell r="F882">
            <v>6196000389</v>
          </cell>
        </row>
        <row r="883">
          <cell r="A883">
            <v>3400003285</v>
          </cell>
          <cell r="B883">
            <v>0</v>
          </cell>
          <cell r="C883">
            <v>5801</v>
          </cell>
          <cell r="D883" t="str">
            <v>01.10.1996</v>
          </cell>
          <cell r="E883">
            <v>12</v>
          </cell>
          <cell r="F883">
            <v>6196000390</v>
          </cell>
        </row>
        <row r="884">
          <cell r="A884">
            <v>3400003286</v>
          </cell>
          <cell r="B884">
            <v>0</v>
          </cell>
          <cell r="C884">
            <v>5801</v>
          </cell>
          <cell r="D884" t="str">
            <v>01.10.1996</v>
          </cell>
          <cell r="E884">
            <v>2</v>
          </cell>
          <cell r="F884">
            <v>6196000391</v>
          </cell>
        </row>
        <row r="885">
          <cell r="A885">
            <v>3400003287</v>
          </cell>
          <cell r="B885">
            <v>0</v>
          </cell>
          <cell r="C885">
            <v>5801</v>
          </cell>
          <cell r="D885" t="str">
            <v>01.10.1996</v>
          </cell>
          <cell r="E885">
            <v>1</v>
          </cell>
          <cell r="F885">
            <v>6196000392</v>
          </cell>
        </row>
        <row r="886">
          <cell r="A886">
            <v>3400003288</v>
          </cell>
          <cell r="B886">
            <v>0</v>
          </cell>
          <cell r="C886">
            <v>6210</v>
          </cell>
          <cell r="D886" t="str">
            <v>01.10.1996</v>
          </cell>
          <cell r="E886">
            <v>0</v>
          </cell>
          <cell r="F886">
            <v>6196000393</v>
          </cell>
        </row>
        <row r="887">
          <cell r="A887">
            <v>3400005564</v>
          </cell>
          <cell r="B887">
            <v>0</v>
          </cell>
          <cell r="C887">
            <v>6210</v>
          </cell>
          <cell r="D887" t="str">
            <v>01.10.1996</v>
          </cell>
          <cell r="E887">
            <v>2</v>
          </cell>
          <cell r="F887">
            <v>6196000394</v>
          </cell>
        </row>
        <row r="888">
          <cell r="A888">
            <v>3400005561</v>
          </cell>
          <cell r="B888">
            <v>0</v>
          </cell>
          <cell r="C888">
            <v>6210</v>
          </cell>
          <cell r="D888" t="str">
            <v>01.10.1996</v>
          </cell>
          <cell r="E888">
            <v>2</v>
          </cell>
          <cell r="F888">
            <v>6196000394</v>
          </cell>
        </row>
        <row r="889">
          <cell r="A889">
            <v>3400003289</v>
          </cell>
          <cell r="B889">
            <v>1</v>
          </cell>
          <cell r="C889">
            <v>6210</v>
          </cell>
          <cell r="D889" t="str">
            <v>01.10.1996</v>
          </cell>
          <cell r="E889">
            <v>0</v>
          </cell>
          <cell r="F889">
            <v>6196000394</v>
          </cell>
        </row>
        <row r="890">
          <cell r="A890">
            <v>3400003289</v>
          </cell>
          <cell r="B890">
            <v>0</v>
          </cell>
          <cell r="C890">
            <v>6210</v>
          </cell>
          <cell r="D890" t="str">
            <v>01.10.1996</v>
          </cell>
          <cell r="E890">
            <v>0</v>
          </cell>
          <cell r="F890">
            <v>6196000394</v>
          </cell>
        </row>
        <row r="891">
          <cell r="A891">
            <v>3400003290</v>
          </cell>
          <cell r="B891">
            <v>0</v>
          </cell>
          <cell r="C891">
            <v>6210</v>
          </cell>
          <cell r="D891" t="str">
            <v>01.10.1996</v>
          </cell>
          <cell r="E891">
            <v>0</v>
          </cell>
          <cell r="F891">
            <v>6196000395</v>
          </cell>
        </row>
        <row r="892">
          <cell r="A892">
            <v>3400003291</v>
          </cell>
          <cell r="B892">
            <v>0</v>
          </cell>
          <cell r="C892">
            <v>6210</v>
          </cell>
          <cell r="D892" t="str">
            <v>01.10.1996</v>
          </cell>
          <cell r="E892">
            <v>0</v>
          </cell>
          <cell r="F892">
            <v>6196000396</v>
          </cell>
        </row>
        <row r="893">
          <cell r="A893">
            <v>3400003292</v>
          </cell>
          <cell r="B893">
            <v>0</v>
          </cell>
          <cell r="C893">
            <v>6210</v>
          </cell>
          <cell r="D893" t="str">
            <v>01.10.1996</v>
          </cell>
          <cell r="E893">
            <v>0</v>
          </cell>
          <cell r="F893">
            <v>6196000397</v>
          </cell>
        </row>
        <row r="894">
          <cell r="A894">
            <v>3400003293</v>
          </cell>
          <cell r="B894">
            <v>0</v>
          </cell>
          <cell r="C894">
            <v>5301</v>
          </cell>
          <cell r="D894" t="str">
            <v>01.10.1996</v>
          </cell>
          <cell r="E894">
            <v>1</v>
          </cell>
          <cell r="F894">
            <v>6196000398</v>
          </cell>
        </row>
        <row r="895">
          <cell r="A895">
            <v>3400003294</v>
          </cell>
          <cell r="B895">
            <v>0</v>
          </cell>
          <cell r="C895">
            <v>6801</v>
          </cell>
          <cell r="D895" t="str">
            <v>01.10.1996</v>
          </cell>
          <cell r="E895">
            <v>1</v>
          </cell>
          <cell r="F895">
            <v>6196000399</v>
          </cell>
        </row>
        <row r="896">
          <cell r="A896">
            <v>3400003295</v>
          </cell>
          <cell r="B896">
            <v>0</v>
          </cell>
          <cell r="C896">
            <v>6210</v>
          </cell>
          <cell r="D896" t="str">
            <v>01.10.1996</v>
          </cell>
          <cell r="E896">
            <v>0</v>
          </cell>
          <cell r="F896">
            <v>6196000400</v>
          </cell>
        </row>
        <row r="897">
          <cell r="A897">
            <v>3400003296</v>
          </cell>
          <cell r="B897">
            <v>0</v>
          </cell>
          <cell r="C897">
            <v>6901</v>
          </cell>
          <cell r="D897" t="str">
            <v>09.01.1996</v>
          </cell>
          <cell r="E897">
            <v>25</v>
          </cell>
          <cell r="F897">
            <v>6196000401</v>
          </cell>
        </row>
        <row r="898">
          <cell r="A898">
            <v>3400003297</v>
          </cell>
          <cell r="B898">
            <v>0</v>
          </cell>
          <cell r="C898">
            <v>6901</v>
          </cell>
          <cell r="D898" t="str">
            <v>09.02.1996</v>
          </cell>
          <cell r="E898">
            <v>1</v>
          </cell>
          <cell r="F898">
            <v>6196000402</v>
          </cell>
        </row>
        <row r="899">
          <cell r="A899">
            <v>3400003298</v>
          </cell>
          <cell r="B899">
            <v>0</v>
          </cell>
          <cell r="C899">
            <v>6901</v>
          </cell>
          <cell r="D899" t="str">
            <v>09.02.1996</v>
          </cell>
          <cell r="E899">
            <v>8</v>
          </cell>
          <cell r="F899">
            <v>6196000403</v>
          </cell>
        </row>
        <row r="900">
          <cell r="A900">
            <v>3400003299</v>
          </cell>
          <cell r="B900">
            <v>0</v>
          </cell>
          <cell r="C900">
            <v>6901</v>
          </cell>
          <cell r="D900" t="str">
            <v>09.02.1996</v>
          </cell>
          <cell r="E900">
            <v>23</v>
          </cell>
          <cell r="F900">
            <v>6196000404</v>
          </cell>
        </row>
        <row r="901">
          <cell r="A901">
            <v>3400003300</v>
          </cell>
          <cell r="B901">
            <v>0</v>
          </cell>
          <cell r="C901">
            <v>6901</v>
          </cell>
          <cell r="D901" t="str">
            <v>07.02.1996</v>
          </cell>
          <cell r="E901">
            <v>0</v>
          </cell>
          <cell r="F901">
            <v>6196000405</v>
          </cell>
        </row>
        <row r="902">
          <cell r="A902">
            <v>3400003301</v>
          </cell>
          <cell r="B902">
            <v>0</v>
          </cell>
          <cell r="C902">
            <v>6901</v>
          </cell>
          <cell r="D902" t="str">
            <v>04.08.1995</v>
          </cell>
          <cell r="E902">
            <v>6</v>
          </cell>
          <cell r="F902">
            <v>6197000001</v>
          </cell>
        </row>
        <row r="903">
          <cell r="A903">
            <v>3400003302</v>
          </cell>
          <cell r="B903">
            <v>0</v>
          </cell>
          <cell r="C903">
            <v>6901</v>
          </cell>
          <cell r="D903" t="str">
            <v>04.08.1995</v>
          </cell>
          <cell r="E903">
            <v>4</v>
          </cell>
          <cell r="F903">
            <v>6197000002</v>
          </cell>
        </row>
        <row r="904">
          <cell r="A904">
            <v>3400003303</v>
          </cell>
          <cell r="B904">
            <v>0</v>
          </cell>
          <cell r="C904">
            <v>6901</v>
          </cell>
          <cell r="D904" t="str">
            <v>12.04.1996</v>
          </cell>
          <cell r="E904">
            <v>1</v>
          </cell>
          <cell r="F904">
            <v>6197000003</v>
          </cell>
        </row>
        <row r="905">
          <cell r="A905">
            <v>3400003304</v>
          </cell>
          <cell r="B905">
            <v>0</v>
          </cell>
          <cell r="C905">
            <v>6801</v>
          </cell>
          <cell r="D905" t="str">
            <v>01.10.1996</v>
          </cell>
          <cell r="E905">
            <v>1</v>
          </cell>
          <cell r="F905">
            <v>6197000004</v>
          </cell>
        </row>
        <row r="906">
          <cell r="A906">
            <v>3400003305</v>
          </cell>
          <cell r="B906">
            <v>0</v>
          </cell>
          <cell r="C906">
            <v>6801</v>
          </cell>
          <cell r="D906" t="str">
            <v>01.10.1996</v>
          </cell>
          <cell r="E906">
            <v>1</v>
          </cell>
          <cell r="F906">
            <v>6197000005</v>
          </cell>
        </row>
        <row r="907">
          <cell r="A907">
            <v>3400003306</v>
          </cell>
          <cell r="B907">
            <v>0</v>
          </cell>
          <cell r="C907">
            <v>6801</v>
          </cell>
          <cell r="D907" t="str">
            <v>01.10.1996</v>
          </cell>
          <cell r="E907">
            <v>1</v>
          </cell>
          <cell r="F907">
            <v>6197000006</v>
          </cell>
        </row>
        <row r="908">
          <cell r="A908">
            <v>3400003307</v>
          </cell>
          <cell r="B908">
            <v>0</v>
          </cell>
          <cell r="C908">
            <v>6801</v>
          </cell>
          <cell r="D908" t="str">
            <v>01.10.1996</v>
          </cell>
          <cell r="E908">
            <v>1</v>
          </cell>
          <cell r="F908">
            <v>6197000007</v>
          </cell>
        </row>
        <row r="909">
          <cell r="A909">
            <v>3400003308</v>
          </cell>
          <cell r="B909">
            <v>0</v>
          </cell>
          <cell r="C909">
            <v>6801</v>
          </cell>
          <cell r="D909" t="str">
            <v>01.10.1996</v>
          </cell>
          <cell r="E909">
            <v>1</v>
          </cell>
          <cell r="F909">
            <v>6197000008</v>
          </cell>
        </row>
        <row r="910">
          <cell r="A910">
            <v>3400003309</v>
          </cell>
          <cell r="B910">
            <v>0</v>
          </cell>
          <cell r="C910">
            <v>6801</v>
          </cell>
          <cell r="D910" t="str">
            <v>01.10.1996</v>
          </cell>
          <cell r="E910">
            <v>1</v>
          </cell>
          <cell r="F910">
            <v>6197000009</v>
          </cell>
        </row>
        <row r="911">
          <cell r="A911">
            <v>3400003310</v>
          </cell>
          <cell r="B911">
            <v>0</v>
          </cell>
          <cell r="C911">
            <v>6801</v>
          </cell>
          <cell r="D911" t="str">
            <v>01.10.1996</v>
          </cell>
          <cell r="E911">
            <v>1</v>
          </cell>
          <cell r="F911">
            <v>6197000010</v>
          </cell>
        </row>
        <row r="912">
          <cell r="A912">
            <v>3400003311</v>
          </cell>
          <cell r="B912">
            <v>0</v>
          </cell>
          <cell r="C912">
            <v>6801</v>
          </cell>
          <cell r="D912" t="str">
            <v>01.10.1996</v>
          </cell>
          <cell r="E912">
            <v>1</v>
          </cell>
          <cell r="F912">
            <v>6197000011</v>
          </cell>
        </row>
        <row r="913">
          <cell r="A913">
            <v>3400003312</v>
          </cell>
          <cell r="B913">
            <v>0</v>
          </cell>
          <cell r="C913">
            <v>5301</v>
          </cell>
          <cell r="D913" t="str">
            <v>01.10.1996</v>
          </cell>
          <cell r="E913">
            <v>0</v>
          </cell>
          <cell r="F913">
            <v>6197000012</v>
          </cell>
        </row>
        <row r="914">
          <cell r="A914">
            <v>3400003313</v>
          </cell>
          <cell r="B914">
            <v>0</v>
          </cell>
          <cell r="C914">
            <v>5301</v>
          </cell>
          <cell r="D914" t="str">
            <v>01.10.1996</v>
          </cell>
          <cell r="E914">
            <v>0</v>
          </cell>
          <cell r="F914">
            <v>6197000013</v>
          </cell>
        </row>
        <row r="915">
          <cell r="A915">
            <v>3400003314</v>
          </cell>
          <cell r="B915">
            <v>0</v>
          </cell>
          <cell r="C915">
            <v>5301</v>
          </cell>
          <cell r="D915" t="str">
            <v>01.10.1996</v>
          </cell>
          <cell r="E915">
            <v>0</v>
          </cell>
          <cell r="F915">
            <v>6197000014</v>
          </cell>
        </row>
        <row r="916">
          <cell r="A916">
            <v>3400003315</v>
          </cell>
          <cell r="B916">
            <v>0</v>
          </cell>
          <cell r="C916">
            <v>6900</v>
          </cell>
          <cell r="D916" t="str">
            <v>20.03.1996</v>
          </cell>
          <cell r="E916">
            <v>13</v>
          </cell>
          <cell r="F916">
            <v>6197000015</v>
          </cell>
        </row>
        <row r="917">
          <cell r="A917">
            <v>3400003316</v>
          </cell>
          <cell r="B917">
            <v>0</v>
          </cell>
          <cell r="C917">
            <v>6800</v>
          </cell>
          <cell r="D917" t="str">
            <v>01.10.1996</v>
          </cell>
          <cell r="E917">
            <v>0</v>
          </cell>
          <cell r="F917">
            <v>6197000016</v>
          </cell>
        </row>
        <row r="918">
          <cell r="A918">
            <v>3400005580</v>
          </cell>
          <cell r="B918">
            <v>0</v>
          </cell>
          <cell r="C918">
            <v>6230</v>
          </cell>
          <cell r="D918" t="str">
            <v>01.10.1996</v>
          </cell>
          <cell r="E918">
            <v>2</v>
          </cell>
          <cell r="F918">
            <v>6197000016</v>
          </cell>
        </row>
        <row r="919">
          <cell r="A919">
            <v>3400005581</v>
          </cell>
          <cell r="B919">
            <v>0</v>
          </cell>
          <cell r="C919">
            <v>6230</v>
          </cell>
          <cell r="D919" t="str">
            <v>01.10.1996</v>
          </cell>
          <cell r="E919">
            <v>2</v>
          </cell>
          <cell r="F919">
            <v>6197000017</v>
          </cell>
        </row>
        <row r="920">
          <cell r="A920">
            <v>3400003317</v>
          </cell>
          <cell r="B920">
            <v>0</v>
          </cell>
          <cell r="C920">
            <v>6800</v>
          </cell>
          <cell r="D920" t="str">
            <v>01.10.1996</v>
          </cell>
          <cell r="E920">
            <v>0</v>
          </cell>
          <cell r="F920">
            <v>6197000017</v>
          </cell>
        </row>
        <row r="921">
          <cell r="A921">
            <v>3400003318</v>
          </cell>
          <cell r="B921">
            <v>0</v>
          </cell>
          <cell r="C921">
            <v>6600</v>
          </cell>
          <cell r="D921" t="str">
            <v>01.10.1996</v>
          </cell>
          <cell r="E921">
            <v>0</v>
          </cell>
          <cell r="F921">
            <v>6197000018</v>
          </cell>
        </row>
        <row r="922">
          <cell r="A922">
            <v>3400003319</v>
          </cell>
          <cell r="B922">
            <v>0</v>
          </cell>
          <cell r="C922">
            <v>6600</v>
          </cell>
          <cell r="D922" t="str">
            <v>01.10.1996</v>
          </cell>
          <cell r="E922">
            <v>0</v>
          </cell>
          <cell r="F922">
            <v>6197000019</v>
          </cell>
        </row>
        <row r="923">
          <cell r="A923">
            <v>3400003320</v>
          </cell>
          <cell r="B923">
            <v>0</v>
          </cell>
          <cell r="C923">
            <v>6600</v>
          </cell>
          <cell r="D923" t="str">
            <v>01.10.1996</v>
          </cell>
          <cell r="E923">
            <v>0</v>
          </cell>
          <cell r="F923">
            <v>6197000020</v>
          </cell>
        </row>
        <row r="924">
          <cell r="A924">
            <v>3400003321</v>
          </cell>
          <cell r="B924">
            <v>0</v>
          </cell>
          <cell r="C924">
            <v>6600</v>
          </cell>
          <cell r="D924" t="str">
            <v>01.10.1996</v>
          </cell>
          <cell r="E924">
            <v>0</v>
          </cell>
          <cell r="F924">
            <v>6197000021</v>
          </cell>
        </row>
        <row r="925">
          <cell r="A925">
            <v>3400003322</v>
          </cell>
          <cell r="B925">
            <v>0</v>
          </cell>
          <cell r="C925">
            <v>6230</v>
          </cell>
          <cell r="D925" t="str">
            <v>01.10.1996</v>
          </cell>
          <cell r="E925">
            <v>0</v>
          </cell>
          <cell r="F925">
            <v>6197000022</v>
          </cell>
        </row>
        <row r="926">
          <cell r="A926">
            <v>3400003323</v>
          </cell>
          <cell r="B926">
            <v>0</v>
          </cell>
          <cell r="C926">
            <v>5304</v>
          </cell>
          <cell r="D926" t="str">
            <v>21.08.1995</v>
          </cell>
          <cell r="E926">
            <v>1</v>
          </cell>
          <cell r="F926">
            <v>6197000023</v>
          </cell>
        </row>
        <row r="927">
          <cell r="A927">
            <v>3400003324</v>
          </cell>
          <cell r="B927">
            <v>0</v>
          </cell>
          <cell r="C927">
            <v>6900</v>
          </cell>
          <cell r="D927" t="str">
            <v>21.08.1995</v>
          </cell>
          <cell r="E927">
            <v>1</v>
          </cell>
          <cell r="F927">
            <v>6197000024</v>
          </cell>
        </row>
        <row r="928">
          <cell r="A928">
            <v>3400003325</v>
          </cell>
          <cell r="B928">
            <v>0</v>
          </cell>
          <cell r="C928">
            <v>5302</v>
          </cell>
          <cell r="D928" t="str">
            <v>01.10.1996</v>
          </cell>
          <cell r="E928">
            <v>1</v>
          </cell>
          <cell r="F928">
            <v>6197000025</v>
          </cell>
        </row>
        <row r="929">
          <cell r="A929">
            <v>3400003326</v>
          </cell>
          <cell r="B929">
            <v>0</v>
          </cell>
          <cell r="C929">
            <v>5302</v>
          </cell>
          <cell r="D929" t="str">
            <v>01.10.1996</v>
          </cell>
          <cell r="E929">
            <v>1</v>
          </cell>
          <cell r="F929">
            <v>6197000026</v>
          </cell>
        </row>
        <row r="930">
          <cell r="A930">
            <v>3400003327</v>
          </cell>
          <cell r="B930">
            <v>0</v>
          </cell>
          <cell r="C930">
            <v>6210</v>
          </cell>
          <cell r="D930" t="str">
            <v>01.10.1996</v>
          </cell>
          <cell r="E930">
            <v>0</v>
          </cell>
          <cell r="F930">
            <v>6197000027</v>
          </cell>
        </row>
        <row r="931">
          <cell r="A931">
            <v>3400003328</v>
          </cell>
          <cell r="B931">
            <v>0</v>
          </cell>
          <cell r="C931">
            <v>6600</v>
          </cell>
          <cell r="D931" t="str">
            <v>01.10.1996</v>
          </cell>
          <cell r="E931">
            <v>1</v>
          </cell>
          <cell r="F931">
            <v>6197000029</v>
          </cell>
        </row>
        <row r="932">
          <cell r="A932">
            <v>3400003329</v>
          </cell>
          <cell r="B932">
            <v>0</v>
          </cell>
          <cell r="C932">
            <v>5400</v>
          </cell>
          <cell r="D932" t="str">
            <v>01.10.1996</v>
          </cell>
          <cell r="E932">
            <v>0</v>
          </cell>
          <cell r="F932">
            <v>6197000031</v>
          </cell>
        </row>
        <row r="933">
          <cell r="A933">
            <v>3400003330</v>
          </cell>
          <cell r="B933">
            <v>0</v>
          </cell>
          <cell r="C933">
            <v>5400</v>
          </cell>
          <cell r="D933" t="str">
            <v>01.10.1996</v>
          </cell>
          <cell r="E933">
            <v>0</v>
          </cell>
          <cell r="F933">
            <v>6197000032</v>
          </cell>
        </row>
        <row r="934">
          <cell r="A934">
            <v>3400003331</v>
          </cell>
          <cell r="B934">
            <v>0</v>
          </cell>
          <cell r="C934">
            <v>6230</v>
          </cell>
          <cell r="D934" t="str">
            <v>01.10.1996</v>
          </cell>
          <cell r="E934">
            <v>0</v>
          </cell>
          <cell r="F934">
            <v>6197000033</v>
          </cell>
        </row>
        <row r="935">
          <cell r="A935">
            <v>3400003332</v>
          </cell>
          <cell r="B935">
            <v>0</v>
          </cell>
          <cell r="C935">
            <v>6603</v>
          </cell>
          <cell r="D935" t="str">
            <v>08.09.1995</v>
          </cell>
          <cell r="E935">
            <v>0</v>
          </cell>
          <cell r="F935">
            <v>6197000034</v>
          </cell>
        </row>
        <row r="936">
          <cell r="A936">
            <v>3400003333</v>
          </cell>
          <cell r="B936">
            <v>0</v>
          </cell>
          <cell r="C936">
            <v>6901</v>
          </cell>
          <cell r="D936" t="str">
            <v>25.03.1993</v>
          </cell>
          <cell r="E936">
            <v>2</v>
          </cell>
          <cell r="F936">
            <v>6197000035</v>
          </cell>
        </row>
        <row r="937">
          <cell r="A937">
            <v>3400003334</v>
          </cell>
          <cell r="B937">
            <v>0</v>
          </cell>
          <cell r="C937">
            <v>6901</v>
          </cell>
          <cell r="D937" t="str">
            <v>23.04.1996</v>
          </cell>
          <cell r="E937">
            <v>0</v>
          </cell>
          <cell r="F937">
            <v>6197000036</v>
          </cell>
        </row>
        <row r="938">
          <cell r="A938">
            <v>3400003335</v>
          </cell>
          <cell r="B938">
            <v>0</v>
          </cell>
          <cell r="C938">
            <v>6901</v>
          </cell>
          <cell r="D938" t="str">
            <v>10.04.1996</v>
          </cell>
          <cell r="E938">
            <v>3</v>
          </cell>
          <cell r="F938">
            <v>6197000037</v>
          </cell>
        </row>
        <row r="939">
          <cell r="A939">
            <v>3400003336</v>
          </cell>
          <cell r="B939">
            <v>0</v>
          </cell>
          <cell r="C939">
            <v>6901</v>
          </cell>
          <cell r="D939" t="str">
            <v>10.04.1996</v>
          </cell>
          <cell r="E939">
            <v>0</v>
          </cell>
          <cell r="F939">
            <v>6197000038</v>
          </cell>
        </row>
        <row r="940">
          <cell r="A940">
            <v>3400003337</v>
          </cell>
          <cell r="B940">
            <v>0</v>
          </cell>
          <cell r="C940">
            <v>6901</v>
          </cell>
          <cell r="D940" t="str">
            <v>11.06.1996</v>
          </cell>
          <cell r="E940">
            <v>1</v>
          </cell>
          <cell r="F940">
            <v>6197000039</v>
          </cell>
        </row>
        <row r="941">
          <cell r="A941">
            <v>3400003338</v>
          </cell>
          <cell r="B941">
            <v>0</v>
          </cell>
          <cell r="C941">
            <v>6901</v>
          </cell>
          <cell r="D941" t="str">
            <v>30.05.1996</v>
          </cell>
          <cell r="E941">
            <v>1</v>
          </cell>
          <cell r="F941">
            <v>6197000040</v>
          </cell>
        </row>
        <row r="942">
          <cell r="A942">
            <v>3400003339</v>
          </cell>
          <cell r="B942">
            <v>0</v>
          </cell>
          <cell r="C942">
            <v>6801</v>
          </cell>
          <cell r="D942" t="str">
            <v>01.10.1996</v>
          </cell>
          <cell r="E942">
            <v>1</v>
          </cell>
          <cell r="F942">
            <v>6197000041</v>
          </cell>
        </row>
        <row r="943">
          <cell r="A943">
            <v>3400003340</v>
          </cell>
          <cell r="B943">
            <v>0</v>
          </cell>
          <cell r="C943">
            <v>5600</v>
          </cell>
          <cell r="D943" t="str">
            <v>01.10.1996</v>
          </cell>
          <cell r="E943">
            <v>0</v>
          </cell>
          <cell r="F943">
            <v>6197000042</v>
          </cell>
        </row>
        <row r="944">
          <cell r="A944">
            <v>3400003340</v>
          </cell>
          <cell r="B944">
            <v>1</v>
          </cell>
          <cell r="C944">
            <v>5600</v>
          </cell>
          <cell r="D944" t="str">
            <v>01.10.1996</v>
          </cell>
          <cell r="E944">
            <v>0</v>
          </cell>
          <cell r="F944">
            <v>6197000042</v>
          </cell>
        </row>
        <row r="945">
          <cell r="A945">
            <v>3400003341</v>
          </cell>
          <cell r="B945">
            <v>0</v>
          </cell>
          <cell r="C945">
            <v>5100</v>
          </cell>
          <cell r="D945" t="str">
            <v>01.10.1996</v>
          </cell>
          <cell r="E945">
            <v>1</v>
          </cell>
          <cell r="F945">
            <v>6197000043</v>
          </cell>
        </row>
        <row r="946">
          <cell r="A946">
            <v>3400003342</v>
          </cell>
          <cell r="B946">
            <v>0</v>
          </cell>
          <cell r="C946">
            <v>6900</v>
          </cell>
          <cell r="D946" t="str">
            <v>12.04.1996</v>
          </cell>
          <cell r="E946">
            <v>0</v>
          </cell>
          <cell r="F946">
            <v>6197000044</v>
          </cell>
        </row>
        <row r="947">
          <cell r="A947">
            <v>3400003343</v>
          </cell>
          <cell r="B947">
            <v>0</v>
          </cell>
          <cell r="C947">
            <v>6210</v>
          </cell>
          <cell r="D947" t="str">
            <v>01.10.1996</v>
          </cell>
          <cell r="E947">
            <v>0</v>
          </cell>
          <cell r="F947">
            <v>6197000045</v>
          </cell>
        </row>
        <row r="948">
          <cell r="A948">
            <v>3400003344</v>
          </cell>
          <cell r="B948">
            <v>0</v>
          </cell>
          <cell r="C948">
            <v>6210</v>
          </cell>
          <cell r="D948" t="str">
            <v>01.10.1996</v>
          </cell>
          <cell r="E948">
            <v>0</v>
          </cell>
          <cell r="F948">
            <v>6197000046</v>
          </cell>
        </row>
        <row r="949">
          <cell r="A949">
            <v>3400003345</v>
          </cell>
          <cell r="B949">
            <v>0</v>
          </cell>
          <cell r="C949">
            <v>5304</v>
          </cell>
          <cell r="D949" t="str">
            <v>15.05.1996</v>
          </cell>
          <cell r="E949">
            <v>140</v>
          </cell>
          <cell r="F949">
            <v>6197000047</v>
          </cell>
        </row>
        <row r="950">
          <cell r="A950">
            <v>3400003346</v>
          </cell>
          <cell r="B950">
            <v>0</v>
          </cell>
          <cell r="C950">
            <v>5304</v>
          </cell>
          <cell r="D950" t="str">
            <v>15.05.1996</v>
          </cell>
          <cell r="E950">
            <v>280</v>
          </cell>
          <cell r="F950">
            <v>6197000048</v>
          </cell>
        </row>
        <row r="951">
          <cell r="A951">
            <v>3400003347</v>
          </cell>
          <cell r="B951">
            <v>1</v>
          </cell>
          <cell r="C951">
            <v>6800</v>
          </cell>
          <cell r="D951" t="str">
            <v>01.10.1996</v>
          </cell>
          <cell r="E951">
            <v>1</v>
          </cell>
          <cell r="F951">
            <v>6197000049</v>
          </cell>
        </row>
        <row r="952">
          <cell r="A952">
            <v>3400003347</v>
          </cell>
          <cell r="B952">
            <v>0</v>
          </cell>
          <cell r="C952">
            <v>6800</v>
          </cell>
          <cell r="D952" t="str">
            <v>01.10.1996</v>
          </cell>
          <cell r="E952">
            <v>1</v>
          </cell>
          <cell r="F952">
            <v>6197000049</v>
          </cell>
        </row>
        <row r="953">
          <cell r="A953">
            <v>3400003348</v>
          </cell>
          <cell r="B953">
            <v>0</v>
          </cell>
          <cell r="C953">
            <v>6901</v>
          </cell>
          <cell r="D953" t="str">
            <v>25.04.1996</v>
          </cell>
          <cell r="E953">
            <v>0</v>
          </cell>
          <cell r="F953">
            <v>6197000050</v>
          </cell>
        </row>
        <row r="954">
          <cell r="A954">
            <v>3400003349</v>
          </cell>
          <cell r="B954">
            <v>0</v>
          </cell>
          <cell r="C954">
            <v>6901</v>
          </cell>
          <cell r="D954" t="str">
            <v>22.05.1996</v>
          </cell>
          <cell r="E954">
            <v>0</v>
          </cell>
          <cell r="F954">
            <v>6197000051</v>
          </cell>
        </row>
        <row r="955">
          <cell r="A955">
            <v>3400003350</v>
          </cell>
          <cell r="B955">
            <v>0</v>
          </cell>
          <cell r="C955">
            <v>6220</v>
          </cell>
          <cell r="D955" t="str">
            <v>01.10.1996</v>
          </cell>
          <cell r="E955">
            <v>1</v>
          </cell>
          <cell r="F955">
            <v>6197000052</v>
          </cell>
        </row>
        <row r="956">
          <cell r="A956">
            <v>3400003351</v>
          </cell>
          <cell r="B956">
            <v>0</v>
          </cell>
          <cell r="C956">
            <v>6220</v>
          </cell>
          <cell r="D956" t="str">
            <v>01.10.1996</v>
          </cell>
          <cell r="E956">
            <v>1</v>
          </cell>
          <cell r="F956">
            <v>6197000053</v>
          </cell>
        </row>
        <row r="957">
          <cell r="A957">
            <v>3400003352</v>
          </cell>
          <cell r="B957">
            <v>0</v>
          </cell>
          <cell r="C957">
            <v>6220</v>
          </cell>
          <cell r="D957" t="str">
            <v>01.10.1996</v>
          </cell>
          <cell r="E957">
            <v>1</v>
          </cell>
          <cell r="F957">
            <v>6197000054</v>
          </cell>
        </row>
        <row r="958">
          <cell r="A958">
            <v>3400003353</v>
          </cell>
          <cell r="B958">
            <v>0</v>
          </cell>
          <cell r="C958">
            <v>5301</v>
          </cell>
          <cell r="D958" t="str">
            <v>01.10.1996</v>
          </cell>
          <cell r="E958">
            <v>0</v>
          </cell>
          <cell r="F958">
            <v>6197000055</v>
          </cell>
        </row>
        <row r="959">
          <cell r="A959">
            <v>3400003354</v>
          </cell>
          <cell r="B959">
            <v>0</v>
          </cell>
          <cell r="C959">
            <v>5300</v>
          </cell>
          <cell r="D959" t="str">
            <v>01.10.1996</v>
          </cell>
          <cell r="E959">
            <v>0</v>
          </cell>
          <cell r="F959">
            <v>6197000056</v>
          </cell>
        </row>
        <row r="960">
          <cell r="A960">
            <v>3400003355</v>
          </cell>
          <cell r="B960">
            <v>0</v>
          </cell>
          <cell r="C960">
            <v>6801</v>
          </cell>
          <cell r="D960" t="str">
            <v>01.10.1996</v>
          </cell>
          <cell r="E960">
            <v>0</v>
          </cell>
          <cell r="F960">
            <v>6197000057</v>
          </cell>
        </row>
        <row r="961">
          <cell r="A961">
            <v>3400003356</v>
          </cell>
          <cell r="B961">
            <v>0</v>
          </cell>
          <cell r="C961">
            <v>5304</v>
          </cell>
          <cell r="D961" t="str">
            <v>27.06.1996</v>
          </cell>
          <cell r="E961">
            <v>6</v>
          </cell>
          <cell r="F961">
            <v>6197000058</v>
          </cell>
        </row>
        <row r="962">
          <cell r="A962">
            <v>3400003357</v>
          </cell>
          <cell r="B962">
            <v>0</v>
          </cell>
          <cell r="C962">
            <v>6230</v>
          </cell>
          <cell r="D962" t="str">
            <v>01.10.1996</v>
          </cell>
          <cell r="E962">
            <v>0</v>
          </cell>
          <cell r="F962">
            <v>6197000059</v>
          </cell>
        </row>
        <row r="963">
          <cell r="A963">
            <v>3400003358</v>
          </cell>
          <cell r="B963">
            <v>0</v>
          </cell>
          <cell r="C963">
            <v>6901</v>
          </cell>
          <cell r="D963" t="str">
            <v>19.06.1996</v>
          </cell>
          <cell r="E963">
            <v>53</v>
          </cell>
          <cell r="F963">
            <v>6197000060</v>
          </cell>
        </row>
        <row r="964">
          <cell r="A964">
            <v>3400003359</v>
          </cell>
          <cell r="B964">
            <v>0</v>
          </cell>
          <cell r="C964">
            <v>6901</v>
          </cell>
          <cell r="D964" t="str">
            <v>24.07.1996</v>
          </cell>
          <cell r="E964">
            <v>1</v>
          </cell>
          <cell r="F964">
            <v>6197000061</v>
          </cell>
        </row>
        <row r="965">
          <cell r="A965">
            <v>3400003360</v>
          </cell>
          <cell r="B965">
            <v>0</v>
          </cell>
          <cell r="C965">
            <v>5400</v>
          </cell>
          <cell r="D965" t="str">
            <v>01.10.1996</v>
          </cell>
          <cell r="E965">
            <v>0</v>
          </cell>
          <cell r="F965">
            <v>6197000062</v>
          </cell>
        </row>
        <row r="966">
          <cell r="A966">
            <v>3400003361</v>
          </cell>
          <cell r="B966">
            <v>0</v>
          </cell>
          <cell r="C966">
            <v>6230</v>
          </cell>
          <cell r="D966" t="str">
            <v>01.10.1996</v>
          </cell>
          <cell r="E966">
            <v>0</v>
          </cell>
          <cell r="F966">
            <v>6197000063</v>
          </cell>
        </row>
        <row r="967">
          <cell r="A967">
            <v>3400003362</v>
          </cell>
          <cell r="B967">
            <v>0</v>
          </cell>
          <cell r="C967">
            <v>6230</v>
          </cell>
          <cell r="D967" t="str">
            <v>01.10.1996</v>
          </cell>
          <cell r="E967">
            <v>0</v>
          </cell>
          <cell r="F967">
            <v>6197000064</v>
          </cell>
        </row>
        <row r="968">
          <cell r="A968">
            <v>3400003363</v>
          </cell>
          <cell r="B968">
            <v>0</v>
          </cell>
          <cell r="C968">
            <v>6800</v>
          </cell>
          <cell r="D968" t="str">
            <v>01.10.1996</v>
          </cell>
          <cell r="E968">
            <v>1</v>
          </cell>
          <cell r="F968">
            <v>6197000065</v>
          </cell>
        </row>
        <row r="969">
          <cell r="A969">
            <v>3400003364</v>
          </cell>
          <cell r="B969">
            <v>0</v>
          </cell>
          <cell r="C969">
            <v>6901</v>
          </cell>
          <cell r="D969" t="str">
            <v>19.07.1996</v>
          </cell>
          <cell r="E969">
            <v>0</v>
          </cell>
          <cell r="F969">
            <v>6197000066</v>
          </cell>
        </row>
        <row r="970">
          <cell r="A970">
            <v>3400003365</v>
          </cell>
          <cell r="B970">
            <v>0</v>
          </cell>
          <cell r="C970">
            <v>6901</v>
          </cell>
          <cell r="D970" t="str">
            <v>08.05.1996</v>
          </cell>
          <cell r="E970">
            <v>2</v>
          </cell>
          <cell r="F970">
            <v>6197000067</v>
          </cell>
        </row>
        <row r="971">
          <cell r="A971">
            <v>3400003366</v>
          </cell>
          <cell r="B971">
            <v>0</v>
          </cell>
          <cell r="C971">
            <v>6801</v>
          </cell>
          <cell r="D971" t="str">
            <v>01.10.1996</v>
          </cell>
          <cell r="E971">
            <v>27</v>
          </cell>
          <cell r="F971">
            <v>6197000088</v>
          </cell>
        </row>
        <row r="972">
          <cell r="A972">
            <v>3400003367</v>
          </cell>
          <cell r="B972">
            <v>0</v>
          </cell>
          <cell r="C972">
            <v>6900</v>
          </cell>
          <cell r="D972" t="str">
            <v>08.08.1996</v>
          </cell>
          <cell r="E972">
            <v>1350</v>
          </cell>
          <cell r="F972">
            <v>6197000089</v>
          </cell>
        </row>
        <row r="973">
          <cell r="A973">
            <v>3400003368</v>
          </cell>
          <cell r="B973">
            <v>1</v>
          </cell>
          <cell r="C973">
            <v>6602</v>
          </cell>
          <cell r="D973" t="str">
            <v>17.04.1996</v>
          </cell>
          <cell r="E973">
            <v>84</v>
          </cell>
          <cell r="F973">
            <v>6197000090</v>
          </cell>
        </row>
        <row r="974">
          <cell r="A974">
            <v>3400003368</v>
          </cell>
          <cell r="B974">
            <v>0</v>
          </cell>
          <cell r="C974">
            <v>6602</v>
          </cell>
          <cell r="D974" t="str">
            <v>17.04.1996</v>
          </cell>
          <cell r="E974">
            <v>84</v>
          </cell>
          <cell r="F974">
            <v>6197000090</v>
          </cell>
        </row>
        <row r="975">
          <cell r="A975">
            <v>3400003369</v>
          </cell>
          <cell r="B975">
            <v>0</v>
          </cell>
          <cell r="C975">
            <v>5800</v>
          </cell>
          <cell r="D975" t="str">
            <v>01.10.1996</v>
          </cell>
          <cell r="E975">
            <v>1</v>
          </cell>
          <cell r="F975">
            <v>6197000091</v>
          </cell>
        </row>
        <row r="976">
          <cell r="A976">
            <v>3400003370</v>
          </cell>
          <cell r="B976">
            <v>0</v>
          </cell>
          <cell r="C976">
            <v>6801</v>
          </cell>
          <cell r="D976" t="str">
            <v>01.10.1996</v>
          </cell>
          <cell r="E976">
            <v>1</v>
          </cell>
          <cell r="F976">
            <v>6197000092</v>
          </cell>
        </row>
        <row r="977">
          <cell r="A977">
            <v>3400003371</v>
          </cell>
          <cell r="B977">
            <v>0</v>
          </cell>
          <cell r="C977">
            <v>6801</v>
          </cell>
          <cell r="D977" t="str">
            <v>01.10.1996</v>
          </cell>
          <cell r="E977">
            <v>1</v>
          </cell>
          <cell r="F977">
            <v>6197000093</v>
          </cell>
        </row>
        <row r="978">
          <cell r="A978">
            <v>3400003372</v>
          </cell>
          <cell r="B978">
            <v>0</v>
          </cell>
          <cell r="C978">
            <v>6801</v>
          </cell>
          <cell r="D978" t="str">
            <v>01.10.1996</v>
          </cell>
          <cell r="E978">
            <v>1</v>
          </cell>
          <cell r="F978">
            <v>6197000094</v>
          </cell>
        </row>
        <row r="979">
          <cell r="A979">
            <v>3400003373</v>
          </cell>
          <cell r="B979">
            <v>0</v>
          </cell>
          <cell r="C979">
            <v>6801</v>
          </cell>
          <cell r="D979" t="str">
            <v>01.10.1996</v>
          </cell>
          <cell r="E979">
            <v>1</v>
          </cell>
          <cell r="F979">
            <v>6197000095</v>
          </cell>
        </row>
        <row r="980">
          <cell r="A980">
            <v>3400003374</v>
          </cell>
          <cell r="B980">
            <v>0</v>
          </cell>
          <cell r="C980">
            <v>5801</v>
          </cell>
          <cell r="D980" t="str">
            <v>01.10.1996</v>
          </cell>
          <cell r="E980">
            <v>0</v>
          </cell>
          <cell r="F980">
            <v>6197000096</v>
          </cell>
        </row>
        <row r="981">
          <cell r="A981">
            <v>3400003375</v>
          </cell>
          <cell r="B981">
            <v>0</v>
          </cell>
          <cell r="C981">
            <v>5801</v>
          </cell>
          <cell r="D981" t="str">
            <v>01.10.1996</v>
          </cell>
          <cell r="E981">
            <v>0</v>
          </cell>
          <cell r="F981">
            <v>6197000097</v>
          </cell>
        </row>
        <row r="982">
          <cell r="A982">
            <v>3400003376</v>
          </cell>
          <cell r="B982">
            <v>0</v>
          </cell>
          <cell r="C982">
            <v>5801</v>
          </cell>
          <cell r="D982" t="str">
            <v>01.10.1996</v>
          </cell>
          <cell r="E982">
            <v>0</v>
          </cell>
          <cell r="F982">
            <v>6197000098</v>
          </cell>
        </row>
        <row r="983">
          <cell r="A983">
            <v>3400003377</v>
          </cell>
          <cell r="B983">
            <v>0</v>
          </cell>
          <cell r="C983">
            <v>5801</v>
          </cell>
          <cell r="D983" t="str">
            <v>01.10.1996</v>
          </cell>
          <cell r="E983">
            <v>0</v>
          </cell>
          <cell r="F983">
            <v>6197000099</v>
          </cell>
        </row>
        <row r="984">
          <cell r="A984">
            <v>3400003378</v>
          </cell>
          <cell r="B984">
            <v>0</v>
          </cell>
          <cell r="C984">
            <v>5600</v>
          </cell>
          <cell r="D984" t="str">
            <v>01.10.1996</v>
          </cell>
          <cell r="E984">
            <v>0</v>
          </cell>
          <cell r="F984">
            <v>6197000100</v>
          </cell>
        </row>
        <row r="985">
          <cell r="A985">
            <v>3400003379</v>
          </cell>
          <cell r="B985">
            <v>0</v>
          </cell>
          <cell r="C985">
            <v>5600</v>
          </cell>
          <cell r="D985" t="str">
            <v>01.10.1996</v>
          </cell>
          <cell r="E985">
            <v>0</v>
          </cell>
          <cell r="F985">
            <v>6197000101</v>
          </cell>
        </row>
        <row r="986">
          <cell r="A986">
            <v>3400003380</v>
          </cell>
          <cell r="B986">
            <v>0</v>
          </cell>
          <cell r="C986">
            <v>5600</v>
          </cell>
          <cell r="D986" t="str">
            <v>01.10.1996</v>
          </cell>
          <cell r="E986">
            <v>0</v>
          </cell>
          <cell r="F986">
            <v>6197000102</v>
          </cell>
        </row>
        <row r="987">
          <cell r="A987">
            <v>3400003381</v>
          </cell>
          <cell r="B987">
            <v>0</v>
          </cell>
          <cell r="C987">
            <v>5100</v>
          </cell>
          <cell r="D987" t="str">
            <v>01.10.1996</v>
          </cell>
          <cell r="E987">
            <v>0</v>
          </cell>
          <cell r="F987">
            <v>6197000103</v>
          </cell>
        </row>
        <row r="988">
          <cell r="A988">
            <v>3400003382</v>
          </cell>
          <cell r="B988">
            <v>0</v>
          </cell>
          <cell r="C988">
            <v>5100</v>
          </cell>
          <cell r="D988" t="str">
            <v>01.10.1996</v>
          </cell>
          <cell r="E988">
            <v>0</v>
          </cell>
          <cell r="F988">
            <v>6197000104</v>
          </cell>
        </row>
        <row r="989">
          <cell r="A989">
            <v>3400003383</v>
          </cell>
          <cell r="B989">
            <v>0</v>
          </cell>
          <cell r="C989">
            <v>5100</v>
          </cell>
          <cell r="D989" t="str">
            <v>01.10.1996</v>
          </cell>
          <cell r="E989">
            <v>0</v>
          </cell>
          <cell r="F989">
            <v>6197000105</v>
          </cell>
        </row>
        <row r="990">
          <cell r="A990">
            <v>3400003384</v>
          </cell>
          <cell r="B990">
            <v>0</v>
          </cell>
          <cell r="C990">
            <v>5100</v>
          </cell>
          <cell r="D990" t="str">
            <v>01.10.1996</v>
          </cell>
          <cell r="E990">
            <v>0</v>
          </cell>
          <cell r="F990">
            <v>6197000106</v>
          </cell>
        </row>
        <row r="991">
          <cell r="A991">
            <v>3400003385</v>
          </cell>
          <cell r="B991">
            <v>0</v>
          </cell>
          <cell r="C991">
            <v>5100</v>
          </cell>
          <cell r="D991" t="str">
            <v>01.10.1996</v>
          </cell>
          <cell r="E991">
            <v>0</v>
          </cell>
          <cell r="F991">
            <v>6197000107</v>
          </cell>
        </row>
        <row r="992">
          <cell r="A992">
            <v>3400003386</v>
          </cell>
          <cell r="B992">
            <v>0</v>
          </cell>
          <cell r="C992">
            <v>5100</v>
          </cell>
          <cell r="D992" t="str">
            <v>01.10.1996</v>
          </cell>
          <cell r="E992">
            <v>0</v>
          </cell>
          <cell r="F992">
            <v>6197000108</v>
          </cell>
        </row>
        <row r="993">
          <cell r="A993">
            <v>3400003387</v>
          </cell>
          <cell r="B993">
            <v>0</v>
          </cell>
          <cell r="C993">
            <v>5100</v>
          </cell>
          <cell r="D993" t="str">
            <v>01.10.1996</v>
          </cell>
          <cell r="E993">
            <v>0</v>
          </cell>
          <cell r="F993">
            <v>6197000109</v>
          </cell>
        </row>
        <row r="994">
          <cell r="A994">
            <v>3400003388</v>
          </cell>
          <cell r="B994">
            <v>0</v>
          </cell>
          <cell r="C994">
            <v>5100</v>
          </cell>
          <cell r="D994" t="str">
            <v>01.10.1996</v>
          </cell>
          <cell r="E994">
            <v>0</v>
          </cell>
          <cell r="F994">
            <v>6197000110</v>
          </cell>
        </row>
        <row r="995">
          <cell r="A995">
            <v>3400003389</v>
          </cell>
          <cell r="B995">
            <v>0</v>
          </cell>
          <cell r="C995">
            <v>5801</v>
          </cell>
          <cell r="D995" t="str">
            <v>01.10.1996</v>
          </cell>
          <cell r="E995">
            <v>0</v>
          </cell>
          <cell r="F995">
            <v>6197000111</v>
          </cell>
        </row>
        <row r="996">
          <cell r="A996">
            <v>3400003390</v>
          </cell>
          <cell r="B996">
            <v>0</v>
          </cell>
          <cell r="C996">
            <v>5801</v>
          </cell>
          <cell r="D996" t="str">
            <v>01.10.1996</v>
          </cell>
          <cell r="E996">
            <v>0</v>
          </cell>
          <cell r="F996">
            <v>6197000112</v>
          </cell>
        </row>
        <row r="997">
          <cell r="A997">
            <v>3400003391</v>
          </cell>
          <cell r="B997">
            <v>0</v>
          </cell>
          <cell r="C997">
            <v>5801</v>
          </cell>
          <cell r="D997" t="str">
            <v>01.10.1996</v>
          </cell>
          <cell r="E997">
            <v>0</v>
          </cell>
          <cell r="F997">
            <v>6197000113</v>
          </cell>
        </row>
        <row r="998">
          <cell r="A998">
            <v>3400003392</v>
          </cell>
          <cell r="B998">
            <v>0</v>
          </cell>
          <cell r="C998">
            <v>5801</v>
          </cell>
          <cell r="D998" t="str">
            <v>01.10.1996</v>
          </cell>
          <cell r="E998">
            <v>0</v>
          </cell>
          <cell r="F998">
            <v>6197000114</v>
          </cell>
        </row>
        <row r="999">
          <cell r="A999">
            <v>3400003393</v>
          </cell>
          <cell r="B999">
            <v>0</v>
          </cell>
          <cell r="C999">
            <v>5801</v>
          </cell>
          <cell r="D999" t="str">
            <v>01.10.1996</v>
          </cell>
          <cell r="E999">
            <v>0</v>
          </cell>
          <cell r="F999">
            <v>6197000115</v>
          </cell>
        </row>
        <row r="1000">
          <cell r="A1000">
            <v>3400003394</v>
          </cell>
          <cell r="B1000">
            <v>0</v>
          </cell>
          <cell r="C1000">
            <v>5801</v>
          </cell>
          <cell r="D1000" t="str">
            <v>01.10.1996</v>
          </cell>
          <cell r="E1000">
            <v>0</v>
          </cell>
          <cell r="F1000">
            <v>6197000116</v>
          </cell>
        </row>
        <row r="1001">
          <cell r="A1001">
            <v>3400003395</v>
          </cell>
          <cell r="B1001">
            <v>0</v>
          </cell>
          <cell r="C1001">
            <v>5801</v>
          </cell>
          <cell r="D1001" t="str">
            <v>01.10.1996</v>
          </cell>
          <cell r="E1001">
            <v>0</v>
          </cell>
          <cell r="F1001">
            <v>6197000117</v>
          </cell>
        </row>
        <row r="1002">
          <cell r="A1002">
            <v>3400003396</v>
          </cell>
          <cell r="B1002">
            <v>0</v>
          </cell>
          <cell r="C1002">
            <v>5801</v>
          </cell>
          <cell r="D1002" t="str">
            <v>01.10.1996</v>
          </cell>
          <cell r="E1002">
            <v>0</v>
          </cell>
          <cell r="F1002">
            <v>6197000118</v>
          </cell>
        </row>
        <row r="1003">
          <cell r="A1003">
            <v>3400003397</v>
          </cell>
          <cell r="B1003">
            <v>0</v>
          </cell>
          <cell r="C1003">
            <v>5801</v>
          </cell>
          <cell r="D1003" t="str">
            <v>01.10.1996</v>
          </cell>
          <cell r="E1003">
            <v>0</v>
          </cell>
          <cell r="F1003">
            <v>6197000119</v>
          </cell>
        </row>
        <row r="1004">
          <cell r="A1004">
            <v>3400003398</v>
          </cell>
          <cell r="B1004">
            <v>0</v>
          </cell>
          <cell r="C1004">
            <v>5801</v>
          </cell>
          <cell r="D1004" t="str">
            <v>01.10.1996</v>
          </cell>
          <cell r="E1004">
            <v>0</v>
          </cell>
          <cell r="F1004">
            <v>6197000120</v>
          </cell>
        </row>
        <row r="1005">
          <cell r="A1005">
            <v>3400003399</v>
          </cell>
          <cell r="B1005">
            <v>0</v>
          </cell>
          <cell r="C1005">
            <v>5801</v>
          </cell>
          <cell r="D1005" t="str">
            <v>01.10.1996</v>
          </cell>
          <cell r="E1005">
            <v>0</v>
          </cell>
          <cell r="F1005">
            <v>6197000121</v>
          </cell>
        </row>
        <row r="1006">
          <cell r="A1006">
            <v>3400003400</v>
          </cell>
          <cell r="B1006">
            <v>0</v>
          </cell>
          <cell r="C1006">
            <v>5801</v>
          </cell>
          <cell r="D1006" t="str">
            <v>01.10.1996</v>
          </cell>
          <cell r="E1006">
            <v>0</v>
          </cell>
          <cell r="F1006">
            <v>6197000122</v>
          </cell>
        </row>
        <row r="1007">
          <cell r="A1007">
            <v>3400003401</v>
          </cell>
          <cell r="B1007">
            <v>0</v>
          </cell>
          <cell r="C1007">
            <v>5801</v>
          </cell>
          <cell r="D1007" t="str">
            <v>01.10.1996</v>
          </cell>
          <cell r="E1007">
            <v>0</v>
          </cell>
          <cell r="F1007">
            <v>6197000123</v>
          </cell>
        </row>
        <row r="1008">
          <cell r="A1008">
            <v>3400003402</v>
          </cell>
          <cell r="B1008">
            <v>0</v>
          </cell>
          <cell r="C1008">
            <v>5801</v>
          </cell>
          <cell r="D1008" t="str">
            <v>01.10.1996</v>
          </cell>
          <cell r="E1008">
            <v>0</v>
          </cell>
          <cell r="F1008">
            <v>6197000124</v>
          </cell>
        </row>
        <row r="1009">
          <cell r="A1009">
            <v>3400003403</v>
          </cell>
          <cell r="B1009">
            <v>0</v>
          </cell>
          <cell r="C1009">
            <v>5801</v>
          </cell>
          <cell r="D1009" t="str">
            <v>01.10.1996</v>
          </cell>
          <cell r="E1009">
            <v>0</v>
          </cell>
          <cell r="F1009">
            <v>6197000125</v>
          </cell>
        </row>
        <row r="1010">
          <cell r="A1010">
            <v>3400003404</v>
          </cell>
          <cell r="B1010">
            <v>0</v>
          </cell>
          <cell r="C1010">
            <v>5801</v>
          </cell>
          <cell r="D1010" t="str">
            <v>01.10.1996</v>
          </cell>
          <cell r="E1010">
            <v>0</v>
          </cell>
          <cell r="F1010">
            <v>6197000126</v>
          </cell>
        </row>
        <row r="1011">
          <cell r="A1011">
            <v>3400003405</v>
          </cell>
          <cell r="B1011">
            <v>0</v>
          </cell>
          <cell r="C1011">
            <v>5801</v>
          </cell>
          <cell r="D1011" t="str">
            <v>01.10.1996</v>
          </cell>
          <cell r="E1011">
            <v>0</v>
          </cell>
          <cell r="F1011">
            <v>6197000127</v>
          </cell>
        </row>
        <row r="1012">
          <cell r="A1012">
            <v>3400003406</v>
          </cell>
          <cell r="B1012">
            <v>0</v>
          </cell>
          <cell r="C1012">
            <v>5801</v>
          </cell>
          <cell r="D1012" t="str">
            <v>01.10.1996</v>
          </cell>
          <cell r="E1012">
            <v>0</v>
          </cell>
          <cell r="F1012">
            <v>6197000128</v>
          </cell>
        </row>
        <row r="1013">
          <cell r="A1013">
            <v>3400003407</v>
          </cell>
          <cell r="B1013">
            <v>0</v>
          </cell>
          <cell r="C1013">
            <v>5100</v>
          </cell>
          <cell r="D1013" t="str">
            <v>01.10.1996</v>
          </cell>
          <cell r="E1013">
            <v>0</v>
          </cell>
          <cell r="F1013">
            <v>6197000129</v>
          </cell>
        </row>
        <row r="1014">
          <cell r="A1014">
            <v>3400003408</v>
          </cell>
          <cell r="B1014">
            <v>0</v>
          </cell>
          <cell r="C1014">
            <v>5100</v>
          </cell>
          <cell r="D1014" t="str">
            <v>01.10.1996</v>
          </cell>
          <cell r="E1014">
            <v>0</v>
          </cell>
          <cell r="F1014">
            <v>6197000130</v>
          </cell>
        </row>
        <row r="1015">
          <cell r="A1015">
            <v>3400003409</v>
          </cell>
          <cell r="B1015">
            <v>0</v>
          </cell>
          <cell r="C1015">
            <v>5100</v>
          </cell>
          <cell r="D1015" t="str">
            <v>01.10.1996</v>
          </cell>
          <cell r="E1015">
            <v>0</v>
          </cell>
          <cell r="F1015">
            <v>6197000131</v>
          </cell>
        </row>
        <row r="1016">
          <cell r="A1016">
            <v>3400003410</v>
          </cell>
          <cell r="B1016">
            <v>0</v>
          </cell>
          <cell r="C1016">
            <v>5100</v>
          </cell>
          <cell r="D1016" t="str">
            <v>01.10.1996</v>
          </cell>
          <cell r="E1016">
            <v>0</v>
          </cell>
          <cell r="F1016">
            <v>6197000132</v>
          </cell>
        </row>
        <row r="1017">
          <cell r="A1017">
            <v>3400003411</v>
          </cell>
          <cell r="B1017">
            <v>0</v>
          </cell>
          <cell r="C1017">
            <v>5100</v>
          </cell>
          <cell r="D1017" t="str">
            <v>01.10.1996</v>
          </cell>
          <cell r="E1017">
            <v>0</v>
          </cell>
          <cell r="F1017">
            <v>6197000133</v>
          </cell>
        </row>
        <row r="1018">
          <cell r="A1018">
            <v>3400003412</v>
          </cell>
          <cell r="B1018">
            <v>0</v>
          </cell>
          <cell r="C1018">
            <v>5101</v>
          </cell>
          <cell r="D1018" t="str">
            <v>01.10.1996</v>
          </cell>
          <cell r="E1018">
            <v>0</v>
          </cell>
          <cell r="F1018">
            <v>6197000134</v>
          </cell>
        </row>
        <row r="1019">
          <cell r="A1019">
            <v>3400003413</v>
          </cell>
          <cell r="B1019">
            <v>0</v>
          </cell>
          <cell r="C1019">
            <v>5100</v>
          </cell>
          <cell r="D1019" t="str">
            <v>01.10.1996</v>
          </cell>
          <cell r="E1019">
            <v>0</v>
          </cell>
          <cell r="F1019">
            <v>6197000135</v>
          </cell>
        </row>
        <row r="1020">
          <cell r="A1020">
            <v>3400003414</v>
          </cell>
          <cell r="B1020">
            <v>0</v>
          </cell>
          <cell r="C1020">
            <v>5100</v>
          </cell>
          <cell r="D1020" t="str">
            <v>01.10.1996</v>
          </cell>
          <cell r="E1020">
            <v>0</v>
          </cell>
          <cell r="F1020">
            <v>6197000136</v>
          </cell>
        </row>
        <row r="1021">
          <cell r="A1021">
            <v>3400003415</v>
          </cell>
          <cell r="B1021">
            <v>0</v>
          </cell>
          <cell r="C1021">
            <v>5100</v>
          </cell>
          <cell r="D1021" t="str">
            <v>01.10.1996</v>
          </cell>
          <cell r="E1021">
            <v>0</v>
          </cell>
          <cell r="F1021">
            <v>6197000137</v>
          </cell>
        </row>
        <row r="1022">
          <cell r="A1022">
            <v>3400003416</v>
          </cell>
          <cell r="B1022">
            <v>0</v>
          </cell>
          <cell r="C1022">
            <v>5100</v>
          </cell>
          <cell r="D1022" t="str">
            <v>01.10.1996</v>
          </cell>
          <cell r="E1022">
            <v>0</v>
          </cell>
          <cell r="F1022">
            <v>6197000138</v>
          </cell>
        </row>
        <row r="1023">
          <cell r="A1023">
            <v>3400003417</v>
          </cell>
          <cell r="B1023">
            <v>0</v>
          </cell>
          <cell r="C1023">
            <v>5100</v>
          </cell>
          <cell r="D1023" t="str">
            <v>01.10.1996</v>
          </cell>
          <cell r="E1023">
            <v>0</v>
          </cell>
          <cell r="F1023">
            <v>6197000139</v>
          </cell>
        </row>
        <row r="1024">
          <cell r="A1024">
            <v>3400003418</v>
          </cell>
          <cell r="B1024">
            <v>0</v>
          </cell>
          <cell r="C1024">
            <v>5100</v>
          </cell>
          <cell r="D1024" t="str">
            <v>01.10.1996</v>
          </cell>
          <cell r="E1024">
            <v>0</v>
          </cell>
          <cell r="F1024">
            <v>6197000140</v>
          </cell>
        </row>
        <row r="1025">
          <cell r="A1025">
            <v>3400003419</v>
          </cell>
          <cell r="B1025">
            <v>0</v>
          </cell>
          <cell r="C1025">
            <v>5100</v>
          </cell>
          <cell r="D1025" t="str">
            <v>01.10.1996</v>
          </cell>
          <cell r="E1025">
            <v>0</v>
          </cell>
          <cell r="F1025">
            <v>6197000141</v>
          </cell>
        </row>
        <row r="1026">
          <cell r="A1026">
            <v>3400003420</v>
          </cell>
          <cell r="B1026">
            <v>0</v>
          </cell>
          <cell r="C1026">
            <v>5100</v>
          </cell>
          <cell r="D1026" t="str">
            <v>01.10.1996</v>
          </cell>
          <cell r="E1026">
            <v>0</v>
          </cell>
          <cell r="F1026">
            <v>6197000142</v>
          </cell>
        </row>
        <row r="1027">
          <cell r="A1027">
            <v>3400003421</v>
          </cell>
          <cell r="B1027">
            <v>0</v>
          </cell>
          <cell r="C1027">
            <v>5100</v>
          </cell>
          <cell r="D1027" t="str">
            <v>01.10.1996</v>
          </cell>
          <cell r="E1027">
            <v>0</v>
          </cell>
          <cell r="F1027">
            <v>6197000143</v>
          </cell>
        </row>
        <row r="1028">
          <cell r="A1028">
            <v>3400003422</v>
          </cell>
          <cell r="B1028">
            <v>0</v>
          </cell>
          <cell r="C1028">
            <v>5100</v>
          </cell>
          <cell r="D1028" t="str">
            <v>01.10.1996</v>
          </cell>
          <cell r="E1028">
            <v>0</v>
          </cell>
          <cell r="F1028">
            <v>6197000144</v>
          </cell>
        </row>
        <row r="1029">
          <cell r="A1029">
            <v>3400003423</v>
          </cell>
          <cell r="B1029">
            <v>0</v>
          </cell>
          <cell r="C1029">
            <v>5100</v>
          </cell>
          <cell r="D1029" t="str">
            <v>01.10.1996</v>
          </cell>
          <cell r="E1029">
            <v>0</v>
          </cell>
          <cell r="F1029">
            <v>6197000145</v>
          </cell>
        </row>
        <row r="1030">
          <cell r="A1030">
            <v>3400003424</v>
          </cell>
          <cell r="B1030">
            <v>0</v>
          </cell>
          <cell r="C1030">
            <v>5100</v>
          </cell>
          <cell r="D1030" t="str">
            <v>01.10.1996</v>
          </cell>
          <cell r="E1030">
            <v>0</v>
          </cell>
          <cell r="F1030">
            <v>6197000146</v>
          </cell>
        </row>
        <row r="1031">
          <cell r="A1031">
            <v>3400003425</v>
          </cell>
          <cell r="B1031">
            <v>0</v>
          </cell>
          <cell r="C1031">
            <v>5100</v>
          </cell>
          <cell r="D1031" t="str">
            <v>01.10.1996</v>
          </cell>
          <cell r="E1031">
            <v>0</v>
          </cell>
          <cell r="F1031">
            <v>6197000147</v>
          </cell>
        </row>
        <row r="1032">
          <cell r="A1032">
            <v>3400003426</v>
          </cell>
          <cell r="B1032">
            <v>0</v>
          </cell>
          <cell r="C1032">
            <v>5100</v>
          </cell>
          <cell r="D1032" t="str">
            <v>01.10.1996</v>
          </cell>
          <cell r="E1032">
            <v>0</v>
          </cell>
          <cell r="F1032">
            <v>6197000148</v>
          </cell>
        </row>
        <row r="1033">
          <cell r="A1033">
            <v>3400003427</v>
          </cell>
          <cell r="B1033">
            <v>0</v>
          </cell>
          <cell r="C1033">
            <v>5100</v>
          </cell>
          <cell r="D1033" t="str">
            <v>01.10.1996</v>
          </cell>
          <cell r="E1033">
            <v>0</v>
          </cell>
          <cell r="F1033">
            <v>6197000149</v>
          </cell>
        </row>
        <row r="1034">
          <cell r="A1034">
            <v>3400003428</v>
          </cell>
          <cell r="B1034">
            <v>0</v>
          </cell>
          <cell r="C1034">
            <v>5100</v>
          </cell>
          <cell r="D1034" t="str">
            <v>01.10.1996</v>
          </cell>
          <cell r="E1034">
            <v>0</v>
          </cell>
          <cell r="F1034">
            <v>6197000150</v>
          </cell>
        </row>
        <row r="1035">
          <cell r="A1035">
            <v>3400003429</v>
          </cell>
          <cell r="B1035">
            <v>0</v>
          </cell>
          <cell r="C1035">
            <v>5100</v>
          </cell>
          <cell r="D1035" t="str">
            <v>01.10.1996</v>
          </cell>
          <cell r="E1035">
            <v>0</v>
          </cell>
          <cell r="F1035">
            <v>6197000151</v>
          </cell>
        </row>
        <row r="1036">
          <cell r="A1036">
            <v>3400003430</v>
          </cell>
          <cell r="B1036">
            <v>0</v>
          </cell>
          <cell r="C1036">
            <v>5100</v>
          </cell>
          <cell r="D1036" t="str">
            <v>01.10.1996</v>
          </cell>
          <cell r="E1036">
            <v>0</v>
          </cell>
          <cell r="F1036">
            <v>6197000152</v>
          </cell>
        </row>
        <row r="1037">
          <cell r="A1037">
            <v>3400003431</v>
          </cell>
          <cell r="B1037">
            <v>0</v>
          </cell>
          <cell r="C1037">
            <v>5100</v>
          </cell>
          <cell r="D1037" t="str">
            <v>01.10.1996</v>
          </cell>
          <cell r="E1037">
            <v>0</v>
          </cell>
          <cell r="F1037">
            <v>6197000153</v>
          </cell>
        </row>
        <row r="1038">
          <cell r="A1038">
            <v>3400003432</v>
          </cell>
          <cell r="B1038">
            <v>0</v>
          </cell>
          <cell r="C1038">
            <v>5100</v>
          </cell>
          <cell r="D1038" t="str">
            <v>01.10.1996</v>
          </cell>
          <cell r="E1038">
            <v>0</v>
          </cell>
          <cell r="F1038">
            <v>6197000154</v>
          </cell>
        </row>
        <row r="1039">
          <cell r="A1039">
            <v>3400003433</v>
          </cell>
          <cell r="B1039">
            <v>0</v>
          </cell>
          <cell r="C1039">
            <v>5100</v>
          </cell>
          <cell r="D1039" t="str">
            <v>01.10.1996</v>
          </cell>
          <cell r="E1039">
            <v>0</v>
          </cell>
          <cell r="F1039">
            <v>6197000155</v>
          </cell>
        </row>
        <row r="1040">
          <cell r="A1040">
            <v>3400003434</v>
          </cell>
          <cell r="B1040">
            <v>0</v>
          </cell>
          <cell r="C1040">
            <v>5100</v>
          </cell>
          <cell r="D1040" t="str">
            <v>01.10.1996</v>
          </cell>
          <cell r="E1040">
            <v>0</v>
          </cell>
          <cell r="F1040">
            <v>6197000156</v>
          </cell>
        </row>
        <row r="1041">
          <cell r="A1041">
            <v>3400003435</v>
          </cell>
          <cell r="B1041">
            <v>0</v>
          </cell>
          <cell r="C1041">
            <v>5100</v>
          </cell>
          <cell r="D1041" t="str">
            <v>01.10.1996</v>
          </cell>
          <cell r="E1041">
            <v>0</v>
          </cell>
          <cell r="F1041">
            <v>6197000157</v>
          </cell>
        </row>
        <row r="1042">
          <cell r="A1042">
            <v>3400003436</v>
          </cell>
          <cell r="B1042">
            <v>0</v>
          </cell>
          <cell r="C1042">
            <v>5100</v>
          </cell>
          <cell r="D1042" t="str">
            <v>01.10.1996</v>
          </cell>
          <cell r="E1042">
            <v>0</v>
          </cell>
          <cell r="F1042">
            <v>6197000158</v>
          </cell>
        </row>
        <row r="1043">
          <cell r="A1043">
            <v>3400003437</v>
          </cell>
          <cell r="B1043">
            <v>0</v>
          </cell>
          <cell r="C1043">
            <v>5100</v>
          </cell>
          <cell r="D1043" t="str">
            <v>01.10.1996</v>
          </cell>
          <cell r="E1043">
            <v>0</v>
          </cell>
          <cell r="F1043">
            <v>6197000159</v>
          </cell>
        </row>
        <row r="1044">
          <cell r="A1044">
            <v>3400003438</v>
          </cell>
          <cell r="B1044">
            <v>0</v>
          </cell>
          <cell r="C1044">
            <v>5100</v>
          </cell>
          <cell r="D1044" t="str">
            <v>01.10.1996</v>
          </cell>
          <cell r="E1044">
            <v>0</v>
          </cell>
          <cell r="F1044">
            <v>6197000160</v>
          </cell>
        </row>
        <row r="1045">
          <cell r="A1045">
            <v>3400003439</v>
          </cell>
          <cell r="B1045">
            <v>0</v>
          </cell>
          <cell r="C1045">
            <v>5100</v>
          </cell>
          <cell r="D1045" t="str">
            <v>01.10.1996</v>
          </cell>
          <cell r="E1045">
            <v>0</v>
          </cell>
          <cell r="F1045">
            <v>6197000161</v>
          </cell>
        </row>
        <row r="1046">
          <cell r="A1046">
            <v>3400003440</v>
          </cell>
          <cell r="B1046">
            <v>0</v>
          </cell>
          <cell r="C1046">
            <v>5100</v>
          </cell>
          <cell r="D1046" t="str">
            <v>01.10.1996</v>
          </cell>
          <cell r="E1046">
            <v>0</v>
          </cell>
          <cell r="F1046">
            <v>6197000162</v>
          </cell>
        </row>
        <row r="1047">
          <cell r="A1047">
            <v>3400003441</v>
          </cell>
          <cell r="B1047">
            <v>0</v>
          </cell>
          <cell r="C1047">
            <v>5100</v>
          </cell>
          <cell r="D1047" t="str">
            <v>01.10.1996</v>
          </cell>
          <cell r="E1047">
            <v>0</v>
          </cell>
          <cell r="F1047">
            <v>6197000163</v>
          </cell>
        </row>
        <row r="1048">
          <cell r="A1048">
            <v>3400003442</v>
          </cell>
          <cell r="B1048">
            <v>0</v>
          </cell>
          <cell r="C1048">
            <v>5100</v>
          </cell>
          <cell r="D1048" t="str">
            <v>01.10.1996</v>
          </cell>
          <cell r="E1048">
            <v>0</v>
          </cell>
          <cell r="F1048">
            <v>6197000164</v>
          </cell>
        </row>
        <row r="1049">
          <cell r="A1049">
            <v>3400003443</v>
          </cell>
          <cell r="B1049">
            <v>0</v>
          </cell>
          <cell r="C1049">
            <v>5100</v>
          </cell>
          <cell r="D1049" t="str">
            <v>01.10.1996</v>
          </cell>
          <cell r="E1049">
            <v>0</v>
          </cell>
          <cell r="F1049">
            <v>6197000165</v>
          </cell>
        </row>
        <row r="1050">
          <cell r="A1050">
            <v>3400003444</v>
          </cell>
          <cell r="B1050">
            <v>0</v>
          </cell>
          <cell r="C1050">
            <v>5100</v>
          </cell>
          <cell r="D1050" t="str">
            <v>01.10.1996</v>
          </cell>
          <cell r="E1050">
            <v>0</v>
          </cell>
          <cell r="F1050">
            <v>6197000166</v>
          </cell>
        </row>
        <row r="1051">
          <cell r="A1051">
            <v>3400003445</v>
          </cell>
          <cell r="B1051">
            <v>0</v>
          </cell>
          <cell r="C1051">
            <v>5100</v>
          </cell>
          <cell r="D1051" t="str">
            <v>01.10.1996</v>
          </cell>
          <cell r="E1051">
            <v>0</v>
          </cell>
          <cell r="F1051">
            <v>6197000167</v>
          </cell>
        </row>
        <row r="1052">
          <cell r="A1052">
            <v>3400003446</v>
          </cell>
          <cell r="B1052">
            <v>0</v>
          </cell>
          <cell r="C1052">
            <v>5100</v>
          </cell>
          <cell r="D1052" t="str">
            <v>01.10.1996</v>
          </cell>
          <cell r="E1052">
            <v>0</v>
          </cell>
          <cell r="F1052">
            <v>6197000168</v>
          </cell>
        </row>
        <row r="1053">
          <cell r="A1053">
            <v>3400003447</v>
          </cell>
          <cell r="B1053">
            <v>0</v>
          </cell>
          <cell r="C1053">
            <v>5100</v>
          </cell>
          <cell r="D1053" t="str">
            <v>01.10.1996</v>
          </cell>
          <cell r="E1053">
            <v>0</v>
          </cell>
          <cell r="F1053">
            <v>6197000169</v>
          </cell>
        </row>
        <row r="1054">
          <cell r="A1054">
            <v>3400003448</v>
          </cell>
          <cell r="B1054">
            <v>0</v>
          </cell>
          <cell r="C1054">
            <v>5100</v>
          </cell>
          <cell r="D1054" t="str">
            <v>01.10.1996</v>
          </cell>
          <cell r="E1054">
            <v>0</v>
          </cell>
          <cell r="F1054">
            <v>6197000170</v>
          </cell>
        </row>
        <row r="1055">
          <cell r="A1055">
            <v>3400003449</v>
          </cell>
          <cell r="B1055">
            <v>0</v>
          </cell>
          <cell r="C1055">
            <v>5100</v>
          </cell>
          <cell r="D1055" t="str">
            <v>01.10.1996</v>
          </cell>
          <cell r="E1055">
            <v>0</v>
          </cell>
          <cell r="F1055">
            <v>6197000171</v>
          </cell>
        </row>
        <row r="1056">
          <cell r="A1056">
            <v>3400003450</v>
          </cell>
          <cell r="B1056">
            <v>0</v>
          </cell>
          <cell r="C1056">
            <v>5100</v>
          </cell>
          <cell r="D1056" t="str">
            <v>01.10.1996</v>
          </cell>
          <cell r="E1056">
            <v>0</v>
          </cell>
          <cell r="F1056">
            <v>6197000172</v>
          </cell>
        </row>
        <row r="1057">
          <cell r="A1057">
            <v>3400003451</v>
          </cell>
          <cell r="B1057">
            <v>0</v>
          </cell>
          <cell r="C1057">
            <v>5100</v>
          </cell>
          <cell r="D1057" t="str">
            <v>01.10.1996</v>
          </cell>
          <cell r="E1057">
            <v>0</v>
          </cell>
          <cell r="F1057">
            <v>6197000173</v>
          </cell>
        </row>
        <row r="1058">
          <cell r="A1058">
            <v>3400003452</v>
          </cell>
          <cell r="B1058">
            <v>0</v>
          </cell>
          <cell r="C1058">
            <v>5100</v>
          </cell>
          <cell r="D1058" t="str">
            <v>01.10.1996</v>
          </cell>
          <cell r="E1058">
            <v>0</v>
          </cell>
          <cell r="F1058">
            <v>6197000174</v>
          </cell>
        </row>
        <row r="1059">
          <cell r="A1059">
            <v>3400003453</v>
          </cell>
          <cell r="B1059">
            <v>0</v>
          </cell>
          <cell r="C1059">
            <v>5100</v>
          </cell>
          <cell r="D1059" t="str">
            <v>01.10.1996</v>
          </cell>
          <cell r="E1059">
            <v>0</v>
          </cell>
          <cell r="F1059">
            <v>6197000175</v>
          </cell>
        </row>
        <row r="1060">
          <cell r="A1060">
            <v>3400003454</v>
          </cell>
          <cell r="B1060">
            <v>0</v>
          </cell>
          <cell r="C1060">
            <v>5100</v>
          </cell>
          <cell r="D1060" t="str">
            <v>01.10.1996</v>
          </cell>
          <cell r="E1060">
            <v>0</v>
          </cell>
          <cell r="F1060">
            <v>6197000176</v>
          </cell>
        </row>
        <row r="1061">
          <cell r="A1061">
            <v>3400003455</v>
          </cell>
          <cell r="B1061">
            <v>0</v>
          </cell>
          <cell r="C1061">
            <v>5100</v>
          </cell>
          <cell r="D1061" t="str">
            <v>01.10.1996</v>
          </cell>
          <cell r="E1061">
            <v>0</v>
          </cell>
          <cell r="F1061">
            <v>6197000177</v>
          </cell>
        </row>
        <row r="1062">
          <cell r="A1062">
            <v>3400003456</v>
          </cell>
          <cell r="B1062">
            <v>0</v>
          </cell>
          <cell r="C1062">
            <v>5100</v>
          </cell>
          <cell r="D1062" t="str">
            <v>01.10.1996</v>
          </cell>
          <cell r="E1062">
            <v>0</v>
          </cell>
          <cell r="F1062">
            <v>6197000178</v>
          </cell>
        </row>
        <row r="1063">
          <cell r="A1063">
            <v>3400003457</v>
          </cell>
          <cell r="B1063">
            <v>0</v>
          </cell>
          <cell r="C1063">
            <v>5100</v>
          </cell>
          <cell r="D1063" t="str">
            <v>01.10.1996</v>
          </cell>
          <cell r="E1063">
            <v>0</v>
          </cell>
          <cell r="F1063">
            <v>6197000179</v>
          </cell>
        </row>
        <row r="1064">
          <cell r="A1064">
            <v>3400003458</v>
          </cell>
          <cell r="B1064">
            <v>0</v>
          </cell>
          <cell r="C1064">
            <v>5100</v>
          </cell>
          <cell r="D1064" t="str">
            <v>01.10.1996</v>
          </cell>
          <cell r="E1064">
            <v>0</v>
          </cell>
          <cell r="F1064">
            <v>6197000180</v>
          </cell>
        </row>
        <row r="1065">
          <cell r="A1065">
            <v>3400003459</v>
          </cell>
          <cell r="B1065">
            <v>0</v>
          </cell>
          <cell r="C1065">
            <v>5100</v>
          </cell>
          <cell r="D1065" t="str">
            <v>01.10.1996</v>
          </cell>
          <cell r="E1065">
            <v>0</v>
          </cell>
          <cell r="F1065">
            <v>6197000181</v>
          </cell>
        </row>
        <row r="1066">
          <cell r="A1066">
            <v>3400003460</v>
          </cell>
          <cell r="B1066">
            <v>0</v>
          </cell>
          <cell r="C1066">
            <v>5100</v>
          </cell>
          <cell r="D1066" t="str">
            <v>01.10.1996</v>
          </cell>
          <cell r="E1066">
            <v>0</v>
          </cell>
          <cell r="F1066">
            <v>6197000182</v>
          </cell>
        </row>
        <row r="1067">
          <cell r="A1067">
            <v>3400003461</v>
          </cell>
          <cell r="B1067">
            <v>0</v>
          </cell>
          <cell r="C1067">
            <v>5100</v>
          </cell>
          <cell r="D1067" t="str">
            <v>01.10.1996</v>
          </cell>
          <cell r="E1067">
            <v>0</v>
          </cell>
          <cell r="F1067">
            <v>6197000183</v>
          </cell>
        </row>
        <row r="1068">
          <cell r="A1068">
            <v>3400003462</v>
          </cell>
          <cell r="B1068">
            <v>0</v>
          </cell>
          <cell r="C1068">
            <v>5100</v>
          </cell>
          <cell r="D1068" t="str">
            <v>01.10.1996</v>
          </cell>
          <cell r="E1068">
            <v>0</v>
          </cell>
          <cell r="F1068">
            <v>6197000184</v>
          </cell>
        </row>
        <row r="1069">
          <cell r="A1069">
            <v>3400003463</v>
          </cell>
          <cell r="B1069">
            <v>0</v>
          </cell>
          <cell r="C1069">
            <v>5100</v>
          </cell>
          <cell r="D1069" t="str">
            <v>01.10.1996</v>
          </cell>
          <cell r="E1069">
            <v>0</v>
          </cell>
          <cell r="F1069">
            <v>6197000185</v>
          </cell>
        </row>
        <row r="1070">
          <cell r="A1070">
            <v>3400003464</v>
          </cell>
          <cell r="B1070">
            <v>0</v>
          </cell>
          <cell r="C1070">
            <v>5100</v>
          </cell>
          <cell r="D1070" t="str">
            <v>01.10.1996</v>
          </cell>
          <cell r="E1070">
            <v>0</v>
          </cell>
          <cell r="F1070">
            <v>6197000186</v>
          </cell>
        </row>
        <row r="1071">
          <cell r="A1071">
            <v>3400003465</v>
          </cell>
          <cell r="B1071">
            <v>0</v>
          </cell>
          <cell r="C1071">
            <v>5100</v>
          </cell>
          <cell r="D1071" t="str">
            <v>01.10.1996</v>
          </cell>
          <cell r="E1071">
            <v>0</v>
          </cell>
          <cell r="F1071">
            <v>6197000187</v>
          </cell>
        </row>
        <row r="1072">
          <cell r="A1072">
            <v>3400003466</v>
          </cell>
          <cell r="B1072">
            <v>0</v>
          </cell>
          <cell r="C1072">
            <v>5100</v>
          </cell>
          <cell r="D1072" t="str">
            <v>01.10.1996</v>
          </cell>
          <cell r="E1072">
            <v>0</v>
          </cell>
          <cell r="F1072">
            <v>6197000188</v>
          </cell>
        </row>
        <row r="1073">
          <cell r="A1073">
            <v>3400003467</v>
          </cell>
          <cell r="B1073">
            <v>0</v>
          </cell>
          <cell r="C1073">
            <v>5100</v>
          </cell>
          <cell r="D1073" t="str">
            <v>01.10.1996</v>
          </cell>
          <cell r="E1073">
            <v>0</v>
          </cell>
          <cell r="F1073">
            <v>6197000189</v>
          </cell>
        </row>
        <row r="1074">
          <cell r="A1074">
            <v>3400003468</v>
          </cell>
          <cell r="B1074">
            <v>0</v>
          </cell>
          <cell r="C1074">
            <v>5100</v>
          </cell>
          <cell r="D1074" t="str">
            <v>01.10.1996</v>
          </cell>
          <cell r="E1074">
            <v>0</v>
          </cell>
          <cell r="F1074">
            <v>6197000190</v>
          </cell>
        </row>
        <row r="1075">
          <cell r="A1075">
            <v>3400003469</v>
          </cell>
          <cell r="B1075">
            <v>0</v>
          </cell>
          <cell r="C1075">
            <v>5100</v>
          </cell>
          <cell r="D1075" t="str">
            <v>01.10.1996</v>
          </cell>
          <cell r="E1075">
            <v>0</v>
          </cell>
          <cell r="F1075">
            <v>6197000191</v>
          </cell>
        </row>
        <row r="1076">
          <cell r="A1076">
            <v>3400003470</v>
          </cell>
          <cell r="B1076">
            <v>0</v>
          </cell>
          <cell r="C1076">
            <v>5100</v>
          </cell>
          <cell r="D1076" t="str">
            <v>01.10.1996</v>
          </cell>
          <cell r="E1076">
            <v>0</v>
          </cell>
          <cell r="F1076">
            <v>6197000192</v>
          </cell>
        </row>
        <row r="1077">
          <cell r="A1077">
            <v>3400003471</v>
          </cell>
          <cell r="B1077">
            <v>0</v>
          </cell>
          <cell r="C1077">
            <v>5100</v>
          </cell>
          <cell r="D1077" t="str">
            <v>01.10.1996</v>
          </cell>
          <cell r="E1077">
            <v>0</v>
          </cell>
          <cell r="F1077">
            <v>6197000193</v>
          </cell>
        </row>
        <row r="1078">
          <cell r="A1078">
            <v>3400003472</v>
          </cell>
          <cell r="B1078">
            <v>0</v>
          </cell>
          <cell r="C1078">
            <v>5100</v>
          </cell>
          <cell r="D1078" t="str">
            <v>01.10.1996</v>
          </cell>
          <cell r="E1078">
            <v>0</v>
          </cell>
          <cell r="F1078">
            <v>6197000194</v>
          </cell>
        </row>
        <row r="1079">
          <cell r="A1079">
            <v>3400003473</v>
          </cell>
          <cell r="B1079">
            <v>0</v>
          </cell>
          <cell r="C1079">
            <v>5100</v>
          </cell>
          <cell r="D1079" t="str">
            <v>01.10.1996</v>
          </cell>
          <cell r="E1079">
            <v>0</v>
          </cell>
          <cell r="F1079">
            <v>6197000195</v>
          </cell>
        </row>
        <row r="1080">
          <cell r="A1080">
            <v>3400003474</v>
          </cell>
          <cell r="B1080">
            <v>0</v>
          </cell>
          <cell r="C1080">
            <v>5100</v>
          </cell>
          <cell r="D1080" t="str">
            <v>01.10.1996</v>
          </cell>
          <cell r="E1080">
            <v>0</v>
          </cell>
          <cell r="F1080">
            <v>6197000196</v>
          </cell>
        </row>
        <row r="1081">
          <cell r="A1081">
            <v>3400003475</v>
          </cell>
          <cell r="B1081">
            <v>0</v>
          </cell>
          <cell r="C1081">
            <v>5100</v>
          </cell>
          <cell r="D1081" t="str">
            <v>01.10.1996</v>
          </cell>
          <cell r="E1081">
            <v>0</v>
          </cell>
          <cell r="F1081">
            <v>6197000197</v>
          </cell>
        </row>
        <row r="1082">
          <cell r="A1082">
            <v>3400003476</v>
          </cell>
          <cell r="B1082">
            <v>0</v>
          </cell>
          <cell r="C1082">
            <v>5100</v>
          </cell>
          <cell r="D1082" t="str">
            <v>01.10.1996</v>
          </cell>
          <cell r="E1082">
            <v>0</v>
          </cell>
          <cell r="F1082">
            <v>6197000198</v>
          </cell>
        </row>
        <row r="1083">
          <cell r="A1083">
            <v>3400003477</v>
          </cell>
          <cell r="B1083">
            <v>0</v>
          </cell>
          <cell r="C1083">
            <v>5100</v>
          </cell>
          <cell r="D1083" t="str">
            <v>01.10.1996</v>
          </cell>
          <cell r="E1083">
            <v>0</v>
          </cell>
          <cell r="F1083">
            <v>6197000199</v>
          </cell>
        </row>
        <row r="1084">
          <cell r="A1084">
            <v>3400003478</v>
          </cell>
          <cell r="B1084">
            <v>0</v>
          </cell>
          <cell r="C1084">
            <v>5100</v>
          </cell>
          <cell r="D1084" t="str">
            <v>01.10.1996</v>
          </cell>
          <cell r="E1084">
            <v>0</v>
          </cell>
          <cell r="F1084">
            <v>6197000200</v>
          </cell>
        </row>
        <row r="1085">
          <cell r="A1085">
            <v>3400003479</v>
          </cell>
          <cell r="B1085">
            <v>0</v>
          </cell>
          <cell r="C1085">
            <v>5100</v>
          </cell>
          <cell r="D1085" t="str">
            <v>01.10.1996</v>
          </cell>
          <cell r="E1085">
            <v>0</v>
          </cell>
          <cell r="F1085">
            <v>6197000201</v>
          </cell>
        </row>
        <row r="1086">
          <cell r="A1086">
            <v>3400003480</v>
          </cell>
          <cell r="B1086">
            <v>0</v>
          </cell>
          <cell r="C1086">
            <v>5100</v>
          </cell>
          <cell r="D1086" t="str">
            <v>01.10.1996</v>
          </cell>
          <cell r="E1086">
            <v>0</v>
          </cell>
          <cell r="F1086">
            <v>6197000202</v>
          </cell>
        </row>
        <row r="1087">
          <cell r="A1087">
            <v>3400003481</v>
          </cell>
          <cell r="B1087">
            <v>0</v>
          </cell>
          <cell r="C1087">
            <v>5100</v>
          </cell>
          <cell r="D1087" t="str">
            <v>01.10.1996</v>
          </cell>
          <cell r="E1087">
            <v>0</v>
          </cell>
          <cell r="F1087">
            <v>6197000203</v>
          </cell>
        </row>
        <row r="1088">
          <cell r="A1088">
            <v>3400003482</v>
          </cell>
          <cell r="B1088">
            <v>0</v>
          </cell>
          <cell r="C1088">
            <v>5100</v>
          </cell>
          <cell r="D1088" t="str">
            <v>01.10.1996</v>
          </cell>
          <cell r="E1088">
            <v>0</v>
          </cell>
          <cell r="F1088">
            <v>6197000204</v>
          </cell>
        </row>
        <row r="1089">
          <cell r="A1089">
            <v>3400003483</v>
          </cell>
          <cell r="B1089">
            <v>0</v>
          </cell>
          <cell r="C1089">
            <v>5100</v>
          </cell>
          <cell r="D1089" t="str">
            <v>01.10.1996</v>
          </cell>
          <cell r="E1089">
            <v>0</v>
          </cell>
          <cell r="F1089">
            <v>6197000205</v>
          </cell>
        </row>
        <row r="1090">
          <cell r="A1090">
            <v>3400003484</v>
          </cell>
          <cell r="B1090">
            <v>0</v>
          </cell>
          <cell r="C1090">
            <v>5100</v>
          </cell>
          <cell r="D1090" t="str">
            <v>01.10.1996</v>
          </cell>
          <cell r="E1090">
            <v>0</v>
          </cell>
          <cell r="F1090">
            <v>6197000206</v>
          </cell>
        </row>
        <row r="1091">
          <cell r="A1091">
            <v>3400003485</v>
          </cell>
          <cell r="B1091">
            <v>0</v>
          </cell>
          <cell r="C1091">
            <v>5100</v>
          </cell>
          <cell r="D1091" t="str">
            <v>01.10.1996</v>
          </cell>
          <cell r="E1091">
            <v>0</v>
          </cell>
          <cell r="F1091">
            <v>6197000207</v>
          </cell>
        </row>
        <row r="1092">
          <cell r="A1092">
            <v>3400003486</v>
          </cell>
          <cell r="B1092">
            <v>0</v>
          </cell>
          <cell r="C1092">
            <v>5100</v>
          </cell>
          <cell r="D1092" t="str">
            <v>01.10.1996</v>
          </cell>
          <cell r="E1092">
            <v>0</v>
          </cell>
          <cell r="F1092">
            <v>6197000208</v>
          </cell>
        </row>
        <row r="1093">
          <cell r="A1093">
            <v>3400003487</v>
          </cell>
          <cell r="B1093">
            <v>0</v>
          </cell>
          <cell r="C1093">
            <v>5100</v>
          </cell>
          <cell r="D1093" t="str">
            <v>01.10.1996</v>
          </cell>
          <cell r="E1093">
            <v>0</v>
          </cell>
          <cell r="F1093">
            <v>6197000209</v>
          </cell>
        </row>
        <row r="1094">
          <cell r="A1094">
            <v>3400003488</v>
          </cell>
          <cell r="B1094">
            <v>0</v>
          </cell>
          <cell r="C1094">
            <v>5100</v>
          </cell>
          <cell r="D1094" t="str">
            <v>01.10.1996</v>
          </cell>
          <cell r="E1094">
            <v>0</v>
          </cell>
          <cell r="F1094">
            <v>6197000210</v>
          </cell>
        </row>
        <row r="1095">
          <cell r="A1095">
            <v>3400003489</v>
          </cell>
          <cell r="B1095">
            <v>0</v>
          </cell>
          <cell r="C1095">
            <v>5100</v>
          </cell>
          <cell r="D1095" t="str">
            <v>01.10.1996</v>
          </cell>
          <cell r="E1095">
            <v>0</v>
          </cell>
          <cell r="F1095">
            <v>6197000211</v>
          </cell>
        </row>
        <row r="1096">
          <cell r="A1096">
            <v>3400003490</v>
          </cell>
          <cell r="B1096">
            <v>0</v>
          </cell>
          <cell r="C1096">
            <v>5100</v>
          </cell>
          <cell r="D1096" t="str">
            <v>01.10.1996</v>
          </cell>
          <cell r="E1096">
            <v>0</v>
          </cell>
          <cell r="F1096">
            <v>6197000212</v>
          </cell>
        </row>
        <row r="1097">
          <cell r="A1097">
            <v>3400003491</v>
          </cell>
          <cell r="B1097">
            <v>0</v>
          </cell>
          <cell r="C1097">
            <v>5100</v>
          </cell>
          <cell r="D1097" t="str">
            <v>01.10.1996</v>
          </cell>
          <cell r="E1097">
            <v>0</v>
          </cell>
          <cell r="F1097">
            <v>6197000213</v>
          </cell>
        </row>
        <row r="1098">
          <cell r="A1098">
            <v>3400003492</v>
          </cell>
          <cell r="B1098">
            <v>0</v>
          </cell>
          <cell r="C1098">
            <v>5100</v>
          </cell>
          <cell r="D1098" t="str">
            <v>01.10.1996</v>
          </cell>
          <cell r="E1098">
            <v>0</v>
          </cell>
          <cell r="F1098">
            <v>6197000214</v>
          </cell>
        </row>
        <row r="1099">
          <cell r="A1099">
            <v>3400003493</v>
          </cell>
          <cell r="B1099">
            <v>0</v>
          </cell>
          <cell r="C1099">
            <v>5100</v>
          </cell>
          <cell r="D1099" t="str">
            <v>01.10.1996</v>
          </cell>
          <cell r="E1099">
            <v>0</v>
          </cell>
          <cell r="F1099">
            <v>6197000215</v>
          </cell>
        </row>
        <row r="1100">
          <cell r="A1100">
            <v>3400003494</v>
          </cell>
          <cell r="B1100">
            <v>0</v>
          </cell>
          <cell r="C1100">
            <v>5100</v>
          </cell>
          <cell r="D1100" t="str">
            <v>01.10.1996</v>
          </cell>
          <cell r="E1100">
            <v>0</v>
          </cell>
          <cell r="F1100">
            <v>6197000216</v>
          </cell>
        </row>
        <row r="1101">
          <cell r="A1101">
            <v>3400003495</v>
          </cell>
          <cell r="B1101">
            <v>0</v>
          </cell>
          <cell r="C1101">
            <v>5100</v>
          </cell>
          <cell r="D1101" t="str">
            <v>01.10.1996</v>
          </cell>
          <cell r="E1101">
            <v>0</v>
          </cell>
          <cell r="F1101">
            <v>6197000217</v>
          </cell>
        </row>
        <row r="1102">
          <cell r="A1102">
            <v>3400003496</v>
          </cell>
          <cell r="B1102">
            <v>0</v>
          </cell>
          <cell r="C1102">
            <v>5100</v>
          </cell>
          <cell r="D1102" t="str">
            <v>01.10.1996</v>
          </cell>
          <cell r="E1102">
            <v>0</v>
          </cell>
          <cell r="F1102">
            <v>6197000218</v>
          </cell>
        </row>
        <row r="1103">
          <cell r="A1103">
            <v>3400003497</v>
          </cell>
          <cell r="B1103">
            <v>0</v>
          </cell>
          <cell r="C1103">
            <v>5100</v>
          </cell>
          <cell r="D1103" t="str">
            <v>01.10.1996</v>
          </cell>
          <cell r="E1103">
            <v>0</v>
          </cell>
          <cell r="F1103">
            <v>6197000219</v>
          </cell>
        </row>
        <row r="1104">
          <cell r="A1104">
            <v>3400003498</v>
          </cell>
          <cell r="B1104">
            <v>0</v>
          </cell>
          <cell r="C1104">
            <v>5100</v>
          </cell>
          <cell r="D1104" t="str">
            <v>01.10.1996</v>
          </cell>
          <cell r="E1104">
            <v>0</v>
          </cell>
          <cell r="F1104">
            <v>6197000220</v>
          </cell>
        </row>
        <row r="1105">
          <cell r="A1105">
            <v>3400003499</v>
          </cell>
          <cell r="B1105">
            <v>0</v>
          </cell>
          <cell r="C1105">
            <v>5100</v>
          </cell>
          <cell r="D1105" t="str">
            <v>01.10.1996</v>
          </cell>
          <cell r="E1105">
            <v>0</v>
          </cell>
          <cell r="F1105">
            <v>6197000221</v>
          </cell>
        </row>
        <row r="1106">
          <cell r="A1106">
            <v>3400003500</v>
          </cell>
          <cell r="B1106">
            <v>0</v>
          </cell>
          <cell r="C1106">
            <v>5100</v>
          </cell>
          <cell r="D1106" t="str">
            <v>01.10.1996</v>
          </cell>
          <cell r="E1106">
            <v>0</v>
          </cell>
          <cell r="F1106">
            <v>6197000222</v>
          </cell>
        </row>
        <row r="1107">
          <cell r="A1107">
            <v>3400003501</v>
          </cell>
          <cell r="B1107">
            <v>0</v>
          </cell>
          <cell r="C1107">
            <v>5100</v>
          </cell>
          <cell r="D1107" t="str">
            <v>01.10.1996</v>
          </cell>
          <cell r="E1107">
            <v>0</v>
          </cell>
          <cell r="F1107">
            <v>6197000223</v>
          </cell>
        </row>
        <row r="1108">
          <cell r="A1108">
            <v>3400003502</v>
          </cell>
          <cell r="B1108">
            <v>0</v>
          </cell>
          <cell r="C1108">
            <v>5100</v>
          </cell>
          <cell r="D1108" t="str">
            <v>01.10.1996</v>
          </cell>
          <cell r="E1108">
            <v>0</v>
          </cell>
          <cell r="F1108">
            <v>6197000224</v>
          </cell>
        </row>
        <row r="1109">
          <cell r="A1109">
            <v>3400003503</v>
          </cell>
          <cell r="B1109">
            <v>0</v>
          </cell>
          <cell r="C1109">
            <v>5100</v>
          </cell>
          <cell r="D1109" t="str">
            <v>01.10.1996</v>
          </cell>
          <cell r="E1109">
            <v>0</v>
          </cell>
          <cell r="F1109">
            <v>6197000225</v>
          </cell>
        </row>
        <row r="1110">
          <cell r="A1110">
            <v>3400003504</v>
          </cell>
          <cell r="B1110">
            <v>0</v>
          </cell>
          <cell r="C1110">
            <v>5100</v>
          </cell>
          <cell r="D1110" t="str">
            <v>01.10.1996</v>
          </cell>
          <cell r="E1110">
            <v>0</v>
          </cell>
          <cell r="F1110">
            <v>6197000226</v>
          </cell>
        </row>
        <row r="1111">
          <cell r="A1111">
            <v>3400003505</v>
          </cell>
          <cell r="B1111">
            <v>0</v>
          </cell>
          <cell r="C1111">
            <v>5101</v>
          </cell>
          <cell r="D1111" t="str">
            <v>01.10.1996</v>
          </cell>
          <cell r="E1111">
            <v>0</v>
          </cell>
          <cell r="F1111">
            <v>6197000227</v>
          </cell>
        </row>
        <row r="1112">
          <cell r="A1112">
            <v>3400003506</v>
          </cell>
          <cell r="B1112">
            <v>0</v>
          </cell>
          <cell r="C1112">
            <v>4420</v>
          </cell>
          <cell r="D1112" t="str">
            <v>01.10.1996</v>
          </cell>
          <cell r="E1112">
            <v>1</v>
          </cell>
          <cell r="F1112">
            <v>6197000228</v>
          </cell>
        </row>
        <row r="1113">
          <cell r="A1113">
            <v>3400003507</v>
          </cell>
          <cell r="B1113">
            <v>0</v>
          </cell>
          <cell r="C1113">
            <v>4420</v>
          </cell>
          <cell r="D1113" t="str">
            <v>01.10.1996</v>
          </cell>
          <cell r="E1113">
            <v>1</v>
          </cell>
          <cell r="F1113">
            <v>6197000229</v>
          </cell>
        </row>
        <row r="1114">
          <cell r="A1114">
            <v>3400003508</v>
          </cell>
          <cell r="B1114">
            <v>0</v>
          </cell>
          <cell r="C1114">
            <v>4420</v>
          </cell>
          <cell r="D1114" t="str">
            <v>01.10.1996</v>
          </cell>
          <cell r="E1114">
            <v>1</v>
          </cell>
          <cell r="F1114">
            <v>6197000230</v>
          </cell>
        </row>
        <row r="1115">
          <cell r="A1115">
            <v>3400003509</v>
          </cell>
          <cell r="B1115">
            <v>0</v>
          </cell>
          <cell r="C1115">
            <v>4420</v>
          </cell>
          <cell r="D1115" t="str">
            <v>01.10.1996</v>
          </cell>
          <cell r="E1115">
            <v>1</v>
          </cell>
          <cell r="F1115">
            <v>6197000231</v>
          </cell>
        </row>
        <row r="1116">
          <cell r="A1116">
            <v>3400003510</v>
          </cell>
          <cell r="B1116">
            <v>0</v>
          </cell>
          <cell r="C1116">
            <v>4420</v>
          </cell>
          <cell r="D1116" t="str">
            <v>01.10.1996</v>
          </cell>
          <cell r="E1116">
            <v>1</v>
          </cell>
          <cell r="F1116">
            <v>6197000232</v>
          </cell>
        </row>
        <row r="1117">
          <cell r="A1117">
            <v>3400003511</v>
          </cell>
          <cell r="B1117">
            <v>0</v>
          </cell>
          <cell r="C1117">
            <v>4420</v>
          </cell>
          <cell r="D1117" t="str">
            <v>01.10.1996</v>
          </cell>
          <cell r="E1117">
            <v>1</v>
          </cell>
          <cell r="F1117">
            <v>6197000233</v>
          </cell>
        </row>
        <row r="1118">
          <cell r="A1118">
            <v>3400003512</v>
          </cell>
          <cell r="B1118">
            <v>0</v>
          </cell>
          <cell r="C1118">
            <v>4420</v>
          </cell>
          <cell r="D1118" t="str">
            <v>01.10.1996</v>
          </cell>
          <cell r="E1118">
            <v>1</v>
          </cell>
          <cell r="F1118">
            <v>6197000234</v>
          </cell>
        </row>
        <row r="1119">
          <cell r="A1119">
            <v>3400003513</v>
          </cell>
          <cell r="B1119">
            <v>0</v>
          </cell>
          <cell r="C1119">
            <v>4420</v>
          </cell>
          <cell r="D1119" t="str">
            <v>01.10.1996</v>
          </cell>
          <cell r="E1119">
            <v>1</v>
          </cell>
          <cell r="F1119">
            <v>6197000235</v>
          </cell>
        </row>
        <row r="1120">
          <cell r="A1120">
            <v>3400003514</v>
          </cell>
          <cell r="B1120">
            <v>0</v>
          </cell>
          <cell r="C1120">
            <v>4420</v>
          </cell>
          <cell r="D1120" t="str">
            <v>01.10.1996</v>
          </cell>
          <cell r="E1120">
            <v>1</v>
          </cell>
          <cell r="F1120">
            <v>6197000237</v>
          </cell>
        </row>
        <row r="1121">
          <cell r="A1121">
            <v>3400003515</v>
          </cell>
          <cell r="B1121">
            <v>0</v>
          </cell>
          <cell r="C1121">
            <v>4420</v>
          </cell>
          <cell r="D1121" t="str">
            <v>01.10.1996</v>
          </cell>
          <cell r="E1121">
            <v>1</v>
          </cell>
          <cell r="F1121">
            <v>6197000238</v>
          </cell>
        </row>
        <row r="1122">
          <cell r="A1122">
            <v>3400003516</v>
          </cell>
          <cell r="B1122">
            <v>0</v>
          </cell>
          <cell r="C1122">
            <v>4420</v>
          </cell>
          <cell r="D1122" t="str">
            <v>01.10.1996</v>
          </cell>
          <cell r="E1122">
            <v>1</v>
          </cell>
          <cell r="F1122">
            <v>6197000239</v>
          </cell>
        </row>
        <row r="1123">
          <cell r="A1123">
            <v>3400003517</v>
          </cell>
          <cell r="B1123">
            <v>0</v>
          </cell>
          <cell r="C1123">
            <v>4420</v>
          </cell>
          <cell r="D1123" t="str">
            <v>01.10.1996</v>
          </cell>
          <cell r="E1123">
            <v>1</v>
          </cell>
          <cell r="F1123">
            <v>6197000240</v>
          </cell>
        </row>
        <row r="1124">
          <cell r="A1124">
            <v>3400003518</v>
          </cell>
          <cell r="B1124">
            <v>0</v>
          </cell>
          <cell r="C1124">
            <v>5302</v>
          </cell>
          <cell r="D1124" t="str">
            <v>01.10.1996</v>
          </cell>
          <cell r="E1124">
            <v>1</v>
          </cell>
          <cell r="F1124">
            <v>6197000241</v>
          </cell>
        </row>
        <row r="1125">
          <cell r="A1125">
            <v>3400003519</v>
          </cell>
          <cell r="B1125">
            <v>0</v>
          </cell>
          <cell r="C1125">
            <v>5302</v>
          </cell>
          <cell r="D1125" t="str">
            <v>01.10.1996</v>
          </cell>
          <cell r="E1125">
            <v>1</v>
          </cell>
          <cell r="F1125">
            <v>6197000242</v>
          </cell>
        </row>
        <row r="1126">
          <cell r="A1126">
            <v>3400003520</v>
          </cell>
          <cell r="B1126">
            <v>0</v>
          </cell>
          <cell r="C1126">
            <v>5300</v>
          </cell>
          <cell r="D1126" t="str">
            <v>01.10.1996</v>
          </cell>
          <cell r="E1126">
            <v>1</v>
          </cell>
          <cell r="F1126">
            <v>6197000243</v>
          </cell>
        </row>
        <row r="1127">
          <cell r="A1127">
            <v>3400003521</v>
          </cell>
          <cell r="B1127">
            <v>0</v>
          </cell>
          <cell r="C1127">
            <v>5300</v>
          </cell>
          <cell r="D1127" t="str">
            <v>01.10.1996</v>
          </cell>
          <cell r="E1127">
            <v>1</v>
          </cell>
          <cell r="F1127">
            <v>6197000244</v>
          </cell>
        </row>
        <row r="1128">
          <cell r="A1128">
            <v>3400003522</v>
          </cell>
          <cell r="B1128">
            <v>0</v>
          </cell>
          <cell r="C1128">
            <v>5300</v>
          </cell>
          <cell r="D1128" t="str">
            <v>01.10.1996</v>
          </cell>
          <cell r="E1128">
            <v>1</v>
          </cell>
          <cell r="F1128">
            <v>6197000245</v>
          </cell>
        </row>
        <row r="1129">
          <cell r="A1129">
            <v>3400003523</v>
          </cell>
          <cell r="B1129">
            <v>0</v>
          </cell>
          <cell r="C1129">
            <v>4420</v>
          </cell>
          <cell r="D1129" t="str">
            <v>01.10.1996</v>
          </cell>
          <cell r="E1129">
            <v>1</v>
          </cell>
          <cell r="F1129">
            <v>6197000246</v>
          </cell>
        </row>
        <row r="1130">
          <cell r="A1130">
            <v>3400003524</v>
          </cell>
          <cell r="B1130">
            <v>0</v>
          </cell>
          <cell r="C1130">
            <v>5300</v>
          </cell>
          <cell r="D1130" t="str">
            <v>01.10.1996</v>
          </cell>
          <cell r="E1130">
            <v>1</v>
          </cell>
          <cell r="F1130">
            <v>6197000247</v>
          </cell>
        </row>
        <row r="1131">
          <cell r="A1131">
            <v>3400003525</v>
          </cell>
          <cell r="B1131">
            <v>0</v>
          </cell>
          <cell r="C1131">
            <v>5300</v>
          </cell>
          <cell r="D1131" t="str">
            <v>01.10.1996</v>
          </cell>
          <cell r="E1131">
            <v>1</v>
          </cell>
          <cell r="F1131">
            <v>6197000248</v>
          </cell>
        </row>
        <row r="1132">
          <cell r="A1132">
            <v>3400003526</v>
          </cell>
          <cell r="B1132">
            <v>0</v>
          </cell>
          <cell r="C1132">
            <v>5300</v>
          </cell>
          <cell r="D1132" t="str">
            <v>01.10.1996</v>
          </cell>
          <cell r="E1132">
            <v>1</v>
          </cell>
          <cell r="F1132">
            <v>6197000249</v>
          </cell>
        </row>
        <row r="1133">
          <cell r="A1133">
            <v>3400003527</v>
          </cell>
          <cell r="B1133">
            <v>0</v>
          </cell>
          <cell r="C1133">
            <v>6220</v>
          </cell>
          <cell r="D1133" t="str">
            <v>01.10.1996</v>
          </cell>
          <cell r="E1133">
            <v>1</v>
          </cell>
          <cell r="F1133">
            <v>6197000250</v>
          </cell>
        </row>
        <row r="1134">
          <cell r="A1134">
            <v>3400003528</v>
          </cell>
          <cell r="B1134">
            <v>0</v>
          </cell>
          <cell r="C1134">
            <v>6220</v>
          </cell>
          <cell r="D1134" t="str">
            <v>01.10.1996</v>
          </cell>
          <cell r="E1134">
            <v>1</v>
          </cell>
          <cell r="F1134">
            <v>6197000251</v>
          </cell>
        </row>
        <row r="1135">
          <cell r="A1135">
            <v>3400003529</v>
          </cell>
          <cell r="B1135">
            <v>0</v>
          </cell>
          <cell r="C1135">
            <v>6800</v>
          </cell>
          <cell r="D1135" t="str">
            <v>01.10.1996</v>
          </cell>
          <cell r="E1135">
            <v>1</v>
          </cell>
          <cell r="F1135">
            <v>6197000252</v>
          </cell>
        </row>
        <row r="1136">
          <cell r="A1136">
            <v>3400003530</v>
          </cell>
          <cell r="B1136">
            <v>0</v>
          </cell>
          <cell r="C1136">
            <v>5301</v>
          </cell>
          <cell r="D1136" t="str">
            <v>01.10.1996</v>
          </cell>
          <cell r="E1136">
            <v>1</v>
          </cell>
          <cell r="F1136">
            <v>6197000253</v>
          </cell>
        </row>
        <row r="1137">
          <cell r="A1137">
            <v>3400003531</v>
          </cell>
          <cell r="B1137">
            <v>0</v>
          </cell>
          <cell r="C1137">
            <v>6801</v>
          </cell>
          <cell r="D1137" t="str">
            <v>01.10.1996</v>
          </cell>
          <cell r="E1137">
            <v>1</v>
          </cell>
          <cell r="F1137">
            <v>6197000254</v>
          </cell>
        </row>
        <row r="1138">
          <cell r="A1138">
            <v>3400003532</v>
          </cell>
          <cell r="B1138">
            <v>0</v>
          </cell>
          <cell r="C1138">
            <v>6801</v>
          </cell>
          <cell r="D1138" t="str">
            <v>01.10.1996</v>
          </cell>
          <cell r="E1138">
            <v>1</v>
          </cell>
          <cell r="F1138">
            <v>6197000255</v>
          </cell>
        </row>
        <row r="1139">
          <cell r="A1139">
            <v>3400003533</v>
          </cell>
          <cell r="B1139">
            <v>0</v>
          </cell>
          <cell r="C1139">
            <v>6801</v>
          </cell>
          <cell r="D1139" t="str">
            <v>01.10.1996</v>
          </cell>
          <cell r="E1139">
            <v>0</v>
          </cell>
          <cell r="F1139">
            <v>6197000256</v>
          </cell>
        </row>
        <row r="1140">
          <cell r="A1140">
            <v>3400003534</v>
          </cell>
          <cell r="B1140">
            <v>0</v>
          </cell>
          <cell r="C1140">
            <v>6221</v>
          </cell>
          <cell r="D1140" t="str">
            <v>07.08.1996</v>
          </cell>
          <cell r="E1140">
            <v>11</v>
          </cell>
          <cell r="F1140">
            <v>6197000257</v>
          </cell>
        </row>
        <row r="1141">
          <cell r="A1141">
            <v>3400003535</v>
          </cell>
          <cell r="B1141">
            <v>0</v>
          </cell>
          <cell r="C1141">
            <v>6221</v>
          </cell>
          <cell r="D1141" t="str">
            <v>07.08.1996</v>
          </cell>
          <cell r="E1141">
            <v>2</v>
          </cell>
          <cell r="F1141">
            <v>6197000258</v>
          </cell>
        </row>
        <row r="1142">
          <cell r="A1142">
            <v>3400003536</v>
          </cell>
          <cell r="B1142">
            <v>0</v>
          </cell>
          <cell r="C1142">
            <v>6221</v>
          </cell>
          <cell r="D1142" t="str">
            <v>07.08.1996</v>
          </cell>
          <cell r="E1142">
            <v>1</v>
          </cell>
          <cell r="F1142">
            <v>6197000259</v>
          </cell>
        </row>
        <row r="1143">
          <cell r="A1143">
            <v>3400003537</v>
          </cell>
          <cell r="B1143">
            <v>0</v>
          </cell>
          <cell r="C1143">
            <v>6221</v>
          </cell>
          <cell r="D1143" t="str">
            <v>07.08.1996</v>
          </cell>
          <cell r="E1143">
            <v>1</v>
          </cell>
          <cell r="F1143">
            <v>6197000260</v>
          </cell>
        </row>
        <row r="1144">
          <cell r="A1144">
            <v>3400003538</v>
          </cell>
          <cell r="B1144">
            <v>0</v>
          </cell>
          <cell r="C1144">
            <v>6221</v>
          </cell>
          <cell r="D1144" t="str">
            <v>07.08.1996</v>
          </cell>
          <cell r="E1144">
            <v>32</v>
          </cell>
          <cell r="F1144">
            <v>6197000261</v>
          </cell>
        </row>
        <row r="1145">
          <cell r="A1145">
            <v>3400003539</v>
          </cell>
          <cell r="B1145">
            <v>0</v>
          </cell>
          <cell r="C1145">
            <v>6221</v>
          </cell>
          <cell r="D1145" t="str">
            <v>07.08.1996</v>
          </cell>
          <cell r="E1145">
            <v>8</v>
          </cell>
          <cell r="F1145">
            <v>6197000262</v>
          </cell>
        </row>
        <row r="1146">
          <cell r="A1146">
            <v>3400003540</v>
          </cell>
          <cell r="B1146">
            <v>0</v>
          </cell>
          <cell r="C1146">
            <v>6221</v>
          </cell>
          <cell r="D1146" t="str">
            <v>07.08.1996</v>
          </cell>
          <cell r="E1146">
            <v>2</v>
          </cell>
          <cell r="F1146">
            <v>6197000263</v>
          </cell>
        </row>
        <row r="1147">
          <cell r="A1147">
            <v>3400003541</v>
          </cell>
          <cell r="B1147">
            <v>0</v>
          </cell>
          <cell r="C1147">
            <v>6221</v>
          </cell>
          <cell r="D1147" t="str">
            <v>07.08.1996</v>
          </cell>
          <cell r="E1147">
            <v>20</v>
          </cell>
          <cell r="F1147">
            <v>6197000264</v>
          </cell>
        </row>
        <row r="1148">
          <cell r="A1148">
            <v>3400003542</v>
          </cell>
          <cell r="B1148">
            <v>0</v>
          </cell>
          <cell r="C1148">
            <v>6602</v>
          </cell>
          <cell r="D1148" t="str">
            <v>04.06.1996</v>
          </cell>
          <cell r="E1148">
            <v>0</v>
          </cell>
          <cell r="F1148">
            <v>6197000265</v>
          </cell>
        </row>
        <row r="1149">
          <cell r="A1149">
            <v>3400003543</v>
          </cell>
          <cell r="B1149">
            <v>0</v>
          </cell>
          <cell r="C1149">
            <v>6602</v>
          </cell>
          <cell r="D1149" t="str">
            <v>04.06.1996</v>
          </cell>
          <cell r="E1149">
            <v>0</v>
          </cell>
          <cell r="F1149">
            <v>6197000266</v>
          </cell>
        </row>
        <row r="1150">
          <cell r="A1150">
            <v>3400003544</v>
          </cell>
          <cell r="B1150">
            <v>0</v>
          </cell>
          <cell r="C1150">
            <v>5301</v>
          </cell>
          <cell r="D1150" t="str">
            <v>01.10.1996</v>
          </cell>
          <cell r="E1150">
            <v>0</v>
          </cell>
          <cell r="F1150">
            <v>6197000267</v>
          </cell>
        </row>
        <row r="1151">
          <cell r="A1151">
            <v>3400003545</v>
          </cell>
          <cell r="B1151">
            <v>0</v>
          </cell>
          <cell r="C1151">
            <v>5301</v>
          </cell>
          <cell r="D1151" t="str">
            <v>01.10.1996</v>
          </cell>
          <cell r="E1151">
            <v>1</v>
          </cell>
          <cell r="F1151">
            <v>6197000268</v>
          </cell>
        </row>
        <row r="1152">
          <cell r="A1152">
            <v>3400003546</v>
          </cell>
          <cell r="B1152">
            <v>0</v>
          </cell>
          <cell r="C1152">
            <v>5301</v>
          </cell>
          <cell r="D1152" t="str">
            <v>01.10.1996</v>
          </cell>
          <cell r="E1152">
            <v>1</v>
          </cell>
          <cell r="F1152">
            <v>6197000269</v>
          </cell>
        </row>
        <row r="1153">
          <cell r="A1153">
            <v>3400003547</v>
          </cell>
          <cell r="B1153">
            <v>0</v>
          </cell>
          <cell r="C1153">
            <v>5300</v>
          </cell>
          <cell r="D1153" t="str">
            <v>01.10.1996</v>
          </cell>
          <cell r="E1153">
            <v>1</v>
          </cell>
          <cell r="F1153">
            <v>6197000270</v>
          </cell>
        </row>
        <row r="1154">
          <cell r="A1154">
            <v>3400003548</v>
          </cell>
          <cell r="B1154">
            <v>0</v>
          </cell>
          <cell r="C1154">
            <v>6210</v>
          </cell>
          <cell r="D1154" t="str">
            <v>14.01.1997</v>
          </cell>
          <cell r="E1154">
            <v>0</v>
          </cell>
          <cell r="F1154">
            <v>6197000271</v>
          </cell>
        </row>
        <row r="1155">
          <cell r="A1155">
            <v>3400003549</v>
          </cell>
          <cell r="B1155">
            <v>0</v>
          </cell>
          <cell r="C1155">
            <v>6210</v>
          </cell>
          <cell r="D1155" t="str">
            <v>14.01.1997</v>
          </cell>
          <cell r="E1155">
            <v>0</v>
          </cell>
          <cell r="F1155">
            <v>6197000272</v>
          </cell>
        </row>
        <row r="1156">
          <cell r="A1156">
            <v>3400003550</v>
          </cell>
          <cell r="B1156">
            <v>0</v>
          </cell>
          <cell r="C1156">
            <v>6210</v>
          </cell>
          <cell r="D1156" t="str">
            <v>14.01.1997</v>
          </cell>
          <cell r="E1156">
            <v>0</v>
          </cell>
          <cell r="F1156">
            <v>6197000273</v>
          </cell>
        </row>
        <row r="1157">
          <cell r="A1157">
            <v>3400003551</v>
          </cell>
          <cell r="B1157">
            <v>0</v>
          </cell>
          <cell r="C1157">
            <v>6600</v>
          </cell>
          <cell r="D1157" t="str">
            <v>14.01.1997</v>
          </cell>
          <cell r="E1157">
            <v>1</v>
          </cell>
          <cell r="F1157">
            <v>6197000274</v>
          </cell>
        </row>
        <row r="1158">
          <cell r="A1158">
            <v>3400003552</v>
          </cell>
          <cell r="B1158">
            <v>0</v>
          </cell>
          <cell r="C1158">
            <v>6901</v>
          </cell>
          <cell r="D1158" t="str">
            <v>01.10.1996</v>
          </cell>
          <cell r="E1158">
            <v>0</v>
          </cell>
          <cell r="F1158">
            <v>6197000275</v>
          </cell>
        </row>
        <row r="1159">
          <cell r="A1159">
            <v>3400003553</v>
          </cell>
          <cell r="B1159">
            <v>0</v>
          </cell>
          <cell r="C1159">
            <v>6901</v>
          </cell>
          <cell r="D1159" t="str">
            <v>01.10.1996</v>
          </cell>
          <cell r="E1159">
            <v>0</v>
          </cell>
          <cell r="F1159">
            <v>6197000276</v>
          </cell>
        </row>
        <row r="1160">
          <cell r="A1160">
            <v>3400003554</v>
          </cell>
          <cell r="B1160">
            <v>0</v>
          </cell>
          <cell r="C1160">
            <v>5100</v>
          </cell>
          <cell r="D1160" t="str">
            <v>14.01.1997</v>
          </cell>
          <cell r="E1160">
            <v>0</v>
          </cell>
          <cell r="F1160">
            <v>6197000277</v>
          </cell>
        </row>
        <row r="1161">
          <cell r="A1161">
            <v>3400003555</v>
          </cell>
          <cell r="B1161">
            <v>0</v>
          </cell>
          <cell r="C1161">
            <v>6901</v>
          </cell>
          <cell r="D1161" t="str">
            <v>01.10.1996</v>
          </cell>
          <cell r="E1161">
            <v>17</v>
          </cell>
          <cell r="F1161">
            <v>6197000278</v>
          </cell>
        </row>
        <row r="1162">
          <cell r="A1162">
            <v>3400003556</v>
          </cell>
          <cell r="B1162">
            <v>0</v>
          </cell>
          <cell r="C1162">
            <v>6901</v>
          </cell>
          <cell r="D1162" t="str">
            <v>01.10.1996</v>
          </cell>
          <cell r="E1162">
            <v>2</v>
          </cell>
          <cell r="F1162">
            <v>6197000279</v>
          </cell>
        </row>
        <row r="1163">
          <cell r="A1163">
            <v>3400003557</v>
          </cell>
          <cell r="B1163">
            <v>0</v>
          </cell>
          <cell r="C1163">
            <v>6901</v>
          </cell>
          <cell r="D1163" t="str">
            <v>01.10.1996</v>
          </cell>
          <cell r="E1163">
            <v>12</v>
          </cell>
          <cell r="F1163">
            <v>6197000280</v>
          </cell>
        </row>
        <row r="1164">
          <cell r="A1164">
            <v>3400003558</v>
          </cell>
          <cell r="B1164">
            <v>0</v>
          </cell>
          <cell r="C1164">
            <v>6901</v>
          </cell>
          <cell r="D1164" t="str">
            <v>01.10.1996</v>
          </cell>
          <cell r="E1164">
            <v>2</v>
          </cell>
          <cell r="F1164">
            <v>6197000281</v>
          </cell>
        </row>
        <row r="1165">
          <cell r="A1165">
            <v>3400003559</v>
          </cell>
          <cell r="B1165">
            <v>0</v>
          </cell>
          <cell r="C1165">
            <v>6901</v>
          </cell>
          <cell r="D1165" t="str">
            <v>01.10.1996</v>
          </cell>
          <cell r="E1165">
            <v>1</v>
          </cell>
          <cell r="F1165">
            <v>6197000282</v>
          </cell>
        </row>
        <row r="1166">
          <cell r="A1166">
            <v>3400003560</v>
          </cell>
          <cell r="B1166">
            <v>0</v>
          </cell>
          <cell r="C1166">
            <v>6901</v>
          </cell>
          <cell r="D1166" t="str">
            <v>01.10.1996</v>
          </cell>
          <cell r="E1166">
            <v>3</v>
          </cell>
          <cell r="F1166">
            <v>6197000283</v>
          </cell>
        </row>
        <row r="1167">
          <cell r="A1167">
            <v>3400003561</v>
          </cell>
          <cell r="B1167">
            <v>0</v>
          </cell>
          <cell r="C1167">
            <v>6230</v>
          </cell>
          <cell r="D1167" t="str">
            <v>14.01.1997</v>
          </cell>
          <cell r="E1167">
            <v>0</v>
          </cell>
          <cell r="F1167">
            <v>6197000284</v>
          </cell>
        </row>
        <row r="1168">
          <cell r="A1168">
            <v>3400003562</v>
          </cell>
          <cell r="B1168">
            <v>0</v>
          </cell>
          <cell r="C1168">
            <v>5300</v>
          </cell>
          <cell r="D1168" t="str">
            <v>01.10.1996</v>
          </cell>
          <cell r="E1168">
            <v>1</v>
          </cell>
          <cell r="F1168">
            <v>6197000285</v>
          </cell>
        </row>
        <row r="1169">
          <cell r="A1169">
            <v>3400003563</v>
          </cell>
          <cell r="B1169">
            <v>0</v>
          </cell>
          <cell r="C1169">
            <v>6600</v>
          </cell>
          <cell r="D1169" t="str">
            <v>14.01.1997</v>
          </cell>
          <cell r="E1169">
            <v>0</v>
          </cell>
          <cell r="F1169">
            <v>6197000286</v>
          </cell>
        </row>
        <row r="1170">
          <cell r="A1170">
            <v>3400003564</v>
          </cell>
          <cell r="B1170">
            <v>0</v>
          </cell>
          <cell r="C1170">
            <v>6600</v>
          </cell>
          <cell r="D1170" t="str">
            <v>14.01.1997</v>
          </cell>
          <cell r="E1170">
            <v>1</v>
          </cell>
          <cell r="F1170">
            <v>6197000287</v>
          </cell>
        </row>
        <row r="1171">
          <cell r="A1171">
            <v>3400003565</v>
          </cell>
          <cell r="B1171">
            <v>0</v>
          </cell>
          <cell r="C1171">
            <v>6801</v>
          </cell>
          <cell r="D1171" t="str">
            <v>14.01.1997</v>
          </cell>
          <cell r="E1171">
            <v>1</v>
          </cell>
          <cell r="F1171">
            <v>6197000288</v>
          </cell>
        </row>
        <row r="1172">
          <cell r="A1172">
            <v>3400003566</v>
          </cell>
          <cell r="B1172">
            <v>0</v>
          </cell>
          <cell r="C1172">
            <v>6602</v>
          </cell>
          <cell r="D1172" t="str">
            <v>01.10.1996</v>
          </cell>
          <cell r="E1172">
            <v>1</v>
          </cell>
          <cell r="F1172">
            <v>6197000289</v>
          </cell>
        </row>
        <row r="1173">
          <cell r="A1173">
            <v>3400003567</v>
          </cell>
          <cell r="B1173">
            <v>0</v>
          </cell>
          <cell r="C1173">
            <v>6602</v>
          </cell>
          <cell r="D1173" t="str">
            <v>01.10.1996</v>
          </cell>
          <cell r="E1173">
            <v>1</v>
          </cell>
          <cell r="F1173">
            <v>6197000290</v>
          </cell>
        </row>
        <row r="1174">
          <cell r="A1174">
            <v>3400003568</v>
          </cell>
          <cell r="B1174">
            <v>0</v>
          </cell>
          <cell r="C1174">
            <v>6500</v>
          </cell>
          <cell r="D1174" t="str">
            <v>16.01.1997</v>
          </cell>
          <cell r="E1174">
            <v>0</v>
          </cell>
          <cell r="F1174">
            <v>6197000291</v>
          </cell>
        </row>
        <row r="1175">
          <cell r="A1175">
            <v>3400003569</v>
          </cell>
          <cell r="B1175">
            <v>0</v>
          </cell>
          <cell r="C1175">
            <v>5400</v>
          </cell>
          <cell r="D1175" t="str">
            <v>16.01.1997</v>
          </cell>
          <cell r="E1175">
            <v>0</v>
          </cell>
          <cell r="F1175">
            <v>6197000292</v>
          </cell>
        </row>
        <row r="1176">
          <cell r="A1176">
            <v>3400003570</v>
          </cell>
          <cell r="B1176">
            <v>0</v>
          </cell>
          <cell r="C1176">
            <v>5400</v>
          </cell>
          <cell r="D1176" t="str">
            <v>16.01.1997</v>
          </cell>
          <cell r="E1176">
            <v>0</v>
          </cell>
          <cell r="F1176">
            <v>6197000293</v>
          </cell>
        </row>
        <row r="1177">
          <cell r="A1177">
            <v>3400003571</v>
          </cell>
          <cell r="B1177">
            <v>0</v>
          </cell>
          <cell r="C1177">
            <v>5400</v>
          </cell>
          <cell r="D1177" t="str">
            <v>16.01.1997</v>
          </cell>
          <cell r="E1177">
            <v>0</v>
          </cell>
          <cell r="F1177">
            <v>6197000294</v>
          </cell>
        </row>
        <row r="1178">
          <cell r="A1178">
            <v>3400003572</v>
          </cell>
          <cell r="B1178">
            <v>0</v>
          </cell>
          <cell r="C1178">
            <v>5400</v>
          </cell>
          <cell r="D1178" t="str">
            <v>16.01.1997</v>
          </cell>
          <cell r="E1178">
            <v>0</v>
          </cell>
          <cell r="F1178">
            <v>6197000295</v>
          </cell>
        </row>
        <row r="1179">
          <cell r="A1179">
            <v>3400003573</v>
          </cell>
          <cell r="B1179">
            <v>0</v>
          </cell>
          <cell r="C1179">
            <v>6600</v>
          </cell>
          <cell r="D1179" t="str">
            <v>16.01.1997</v>
          </cell>
          <cell r="E1179">
            <v>0</v>
          </cell>
          <cell r="F1179">
            <v>6197000296</v>
          </cell>
        </row>
        <row r="1180">
          <cell r="A1180">
            <v>3400003574</v>
          </cell>
          <cell r="B1180">
            <v>0</v>
          </cell>
          <cell r="C1180">
            <v>6600</v>
          </cell>
          <cell r="D1180" t="str">
            <v>16.01.1997</v>
          </cell>
          <cell r="E1180">
            <v>1</v>
          </cell>
          <cell r="F1180">
            <v>6197000297</v>
          </cell>
        </row>
        <row r="1181">
          <cell r="A1181">
            <v>3400003575</v>
          </cell>
          <cell r="B1181">
            <v>0</v>
          </cell>
          <cell r="C1181">
            <v>6600</v>
          </cell>
          <cell r="D1181" t="str">
            <v>16.01.1997</v>
          </cell>
          <cell r="E1181">
            <v>1</v>
          </cell>
          <cell r="F1181">
            <v>6197000298</v>
          </cell>
        </row>
        <row r="1182">
          <cell r="A1182">
            <v>3400003576</v>
          </cell>
          <cell r="B1182">
            <v>0</v>
          </cell>
          <cell r="C1182">
            <v>6600</v>
          </cell>
          <cell r="D1182" t="str">
            <v>16.01.1997</v>
          </cell>
          <cell r="E1182">
            <v>1</v>
          </cell>
          <cell r="F1182">
            <v>6197000299</v>
          </cell>
        </row>
        <row r="1183">
          <cell r="A1183">
            <v>3400003577</v>
          </cell>
          <cell r="B1183">
            <v>0</v>
          </cell>
          <cell r="C1183">
            <v>6600</v>
          </cell>
          <cell r="D1183" t="str">
            <v>16.01.1997</v>
          </cell>
          <cell r="E1183">
            <v>1</v>
          </cell>
          <cell r="F1183">
            <v>6197000300</v>
          </cell>
        </row>
        <row r="1184">
          <cell r="A1184">
            <v>3400003578</v>
          </cell>
          <cell r="B1184">
            <v>0</v>
          </cell>
          <cell r="C1184">
            <v>6801</v>
          </cell>
          <cell r="D1184" t="str">
            <v>16.01.1997</v>
          </cell>
          <cell r="E1184">
            <v>1</v>
          </cell>
          <cell r="F1184">
            <v>6197000301</v>
          </cell>
        </row>
        <row r="1185">
          <cell r="A1185">
            <v>3400003579</v>
          </cell>
          <cell r="B1185">
            <v>0</v>
          </cell>
          <cell r="C1185">
            <v>6600</v>
          </cell>
          <cell r="D1185" t="str">
            <v>16.01.1997</v>
          </cell>
          <cell r="E1185">
            <v>0</v>
          </cell>
          <cell r="F1185">
            <v>6197000302</v>
          </cell>
        </row>
        <row r="1186">
          <cell r="A1186">
            <v>3400003580</v>
          </cell>
          <cell r="B1186">
            <v>0</v>
          </cell>
          <cell r="C1186">
            <v>6801</v>
          </cell>
          <cell r="D1186" t="str">
            <v>16.01.1997</v>
          </cell>
          <cell r="E1186">
            <v>0</v>
          </cell>
          <cell r="F1186">
            <v>6197000303</v>
          </cell>
        </row>
        <row r="1187">
          <cell r="A1187">
            <v>3400003581</v>
          </cell>
          <cell r="B1187">
            <v>0</v>
          </cell>
          <cell r="C1187">
            <v>6600</v>
          </cell>
          <cell r="D1187" t="str">
            <v>16.01.1997</v>
          </cell>
          <cell r="E1187">
            <v>1</v>
          </cell>
          <cell r="F1187">
            <v>6197000304</v>
          </cell>
        </row>
        <row r="1188">
          <cell r="A1188">
            <v>3400003582</v>
          </cell>
          <cell r="B1188">
            <v>0</v>
          </cell>
          <cell r="C1188">
            <v>6801</v>
          </cell>
          <cell r="D1188" t="str">
            <v>16.01.1997</v>
          </cell>
          <cell r="E1188">
            <v>1</v>
          </cell>
          <cell r="F1188">
            <v>6197000305</v>
          </cell>
        </row>
        <row r="1189">
          <cell r="A1189">
            <v>3400003583</v>
          </cell>
          <cell r="B1189">
            <v>0</v>
          </cell>
          <cell r="C1189">
            <v>6901</v>
          </cell>
          <cell r="D1189" t="str">
            <v>01.10.1996</v>
          </cell>
          <cell r="E1189">
            <v>4</v>
          </cell>
          <cell r="F1189">
            <v>6197000306</v>
          </cell>
        </row>
        <row r="1190">
          <cell r="A1190">
            <v>3400003584</v>
          </cell>
          <cell r="B1190">
            <v>0</v>
          </cell>
          <cell r="C1190">
            <v>6901</v>
          </cell>
          <cell r="D1190" t="str">
            <v>01.10.1996</v>
          </cell>
          <cell r="E1190">
            <v>0</v>
          </cell>
          <cell r="F1190">
            <v>6197000307</v>
          </cell>
        </row>
        <row r="1191">
          <cell r="A1191">
            <v>3400003585</v>
          </cell>
          <cell r="B1191">
            <v>0</v>
          </cell>
          <cell r="C1191">
            <v>6901</v>
          </cell>
          <cell r="D1191" t="str">
            <v>01.10.1996</v>
          </cell>
          <cell r="E1191">
            <v>8</v>
          </cell>
          <cell r="F1191">
            <v>6197000308</v>
          </cell>
        </row>
        <row r="1192">
          <cell r="A1192">
            <v>3400003586</v>
          </cell>
          <cell r="B1192">
            <v>0</v>
          </cell>
          <cell r="C1192">
            <v>6901</v>
          </cell>
          <cell r="D1192" t="str">
            <v>01.10.1996</v>
          </cell>
          <cell r="E1192">
            <v>1</v>
          </cell>
          <cell r="F1192">
            <v>6197000309</v>
          </cell>
        </row>
        <row r="1193">
          <cell r="A1193">
            <v>3400003587</v>
          </cell>
          <cell r="B1193">
            <v>0</v>
          </cell>
          <cell r="C1193">
            <v>6901</v>
          </cell>
          <cell r="D1193" t="str">
            <v>01.10.1996</v>
          </cell>
          <cell r="E1193">
            <v>1</v>
          </cell>
          <cell r="F1193">
            <v>6197000310</v>
          </cell>
        </row>
        <row r="1194">
          <cell r="A1194">
            <v>3400003588</v>
          </cell>
          <cell r="B1194">
            <v>0</v>
          </cell>
          <cell r="C1194">
            <v>6901</v>
          </cell>
          <cell r="D1194" t="str">
            <v>01.10.1996</v>
          </cell>
          <cell r="E1194">
            <v>5</v>
          </cell>
          <cell r="F1194">
            <v>6197000311</v>
          </cell>
        </row>
        <row r="1195">
          <cell r="A1195">
            <v>3400003589</v>
          </cell>
          <cell r="B1195">
            <v>0</v>
          </cell>
          <cell r="C1195">
            <v>6901</v>
          </cell>
          <cell r="D1195" t="str">
            <v>01.10.1996</v>
          </cell>
          <cell r="E1195">
            <v>2</v>
          </cell>
          <cell r="F1195">
            <v>6197000312</v>
          </cell>
        </row>
        <row r="1196">
          <cell r="A1196">
            <v>3400003590</v>
          </cell>
          <cell r="B1196">
            <v>0</v>
          </cell>
          <cell r="C1196">
            <v>6801</v>
          </cell>
          <cell r="D1196" t="str">
            <v>16.01.1997</v>
          </cell>
          <cell r="E1196">
            <v>1</v>
          </cell>
          <cell r="F1196">
            <v>6197000313</v>
          </cell>
        </row>
        <row r="1197">
          <cell r="A1197">
            <v>3400003591</v>
          </cell>
          <cell r="B1197">
            <v>0</v>
          </cell>
          <cell r="C1197">
            <v>6801</v>
          </cell>
          <cell r="D1197" t="str">
            <v>16.01.1997</v>
          </cell>
          <cell r="E1197">
            <v>1</v>
          </cell>
          <cell r="F1197">
            <v>6197000314</v>
          </cell>
        </row>
        <row r="1198">
          <cell r="A1198">
            <v>3400003592</v>
          </cell>
          <cell r="B1198">
            <v>0</v>
          </cell>
          <cell r="C1198">
            <v>6901</v>
          </cell>
          <cell r="D1198" t="str">
            <v>01.10.1996</v>
          </cell>
          <cell r="E1198">
            <v>2</v>
          </cell>
          <cell r="F1198">
            <v>6197000315</v>
          </cell>
        </row>
        <row r="1199">
          <cell r="A1199">
            <v>3400003593</v>
          </cell>
          <cell r="B1199">
            <v>0</v>
          </cell>
          <cell r="C1199">
            <v>6901</v>
          </cell>
          <cell r="D1199" t="str">
            <v>01.10.1996</v>
          </cell>
          <cell r="E1199">
            <v>2</v>
          </cell>
          <cell r="F1199">
            <v>6197000316</v>
          </cell>
        </row>
        <row r="1200">
          <cell r="A1200">
            <v>3400003594</v>
          </cell>
          <cell r="B1200">
            <v>0</v>
          </cell>
          <cell r="C1200">
            <v>6901</v>
          </cell>
          <cell r="D1200" t="str">
            <v>01.10.1996</v>
          </cell>
          <cell r="E1200">
            <v>2</v>
          </cell>
          <cell r="F1200">
            <v>6197000317</v>
          </cell>
        </row>
        <row r="1201">
          <cell r="A1201">
            <v>3400003595</v>
          </cell>
          <cell r="B1201">
            <v>0</v>
          </cell>
          <cell r="C1201">
            <v>6901</v>
          </cell>
          <cell r="D1201" t="str">
            <v>01.10.1996</v>
          </cell>
          <cell r="E1201">
            <v>6</v>
          </cell>
          <cell r="F1201">
            <v>6197000318</v>
          </cell>
        </row>
        <row r="1202">
          <cell r="A1202">
            <v>3400003596</v>
          </cell>
          <cell r="B1202">
            <v>0</v>
          </cell>
          <cell r="C1202">
            <v>6901</v>
          </cell>
          <cell r="D1202" t="str">
            <v>01.10.1996</v>
          </cell>
          <cell r="E1202">
            <v>24</v>
          </cell>
          <cell r="F1202">
            <v>6197000319</v>
          </cell>
        </row>
        <row r="1203">
          <cell r="A1203">
            <v>3400003597</v>
          </cell>
          <cell r="B1203">
            <v>0</v>
          </cell>
          <cell r="C1203">
            <v>6602</v>
          </cell>
          <cell r="D1203" t="str">
            <v>01.10.1996</v>
          </cell>
          <cell r="E1203">
            <v>0</v>
          </cell>
          <cell r="F1203">
            <v>6197000320</v>
          </cell>
        </row>
        <row r="1204">
          <cell r="A1204">
            <v>3400003598</v>
          </cell>
          <cell r="B1204">
            <v>0</v>
          </cell>
          <cell r="C1204">
            <v>6901</v>
          </cell>
          <cell r="D1204" t="str">
            <v>01.10.1996</v>
          </cell>
          <cell r="E1204">
            <v>2</v>
          </cell>
          <cell r="F1204">
            <v>6197000321</v>
          </cell>
        </row>
        <row r="1205">
          <cell r="A1205">
            <v>3400003599</v>
          </cell>
          <cell r="B1205">
            <v>0</v>
          </cell>
          <cell r="C1205">
            <v>6901</v>
          </cell>
          <cell r="D1205" t="str">
            <v>01.10.1996</v>
          </cell>
          <cell r="E1205">
            <v>2</v>
          </cell>
          <cell r="F1205">
            <v>6197000322</v>
          </cell>
        </row>
        <row r="1206">
          <cell r="A1206">
            <v>3400003600</v>
          </cell>
          <cell r="B1206">
            <v>0</v>
          </cell>
          <cell r="C1206">
            <v>6901</v>
          </cell>
          <cell r="D1206" t="str">
            <v>01.10.1996</v>
          </cell>
          <cell r="E1206">
            <v>1</v>
          </cell>
          <cell r="F1206">
            <v>6197000323</v>
          </cell>
        </row>
        <row r="1207">
          <cell r="A1207">
            <v>3400003601</v>
          </cell>
          <cell r="B1207">
            <v>0</v>
          </cell>
          <cell r="C1207">
            <v>6602</v>
          </cell>
          <cell r="D1207" t="str">
            <v>01.10.1996</v>
          </cell>
          <cell r="E1207">
            <v>1</v>
          </cell>
          <cell r="F1207">
            <v>6197000324</v>
          </cell>
        </row>
        <row r="1208">
          <cell r="A1208">
            <v>3400003602</v>
          </cell>
          <cell r="B1208">
            <v>0</v>
          </cell>
          <cell r="C1208">
            <v>6602</v>
          </cell>
          <cell r="D1208" t="str">
            <v>01.10.1996</v>
          </cell>
          <cell r="E1208">
            <v>1</v>
          </cell>
          <cell r="F1208">
            <v>6197000325</v>
          </cell>
        </row>
        <row r="1209">
          <cell r="A1209">
            <v>3400003603</v>
          </cell>
          <cell r="B1209">
            <v>0</v>
          </cell>
          <cell r="C1209">
            <v>6602</v>
          </cell>
          <cell r="D1209" t="str">
            <v>01.10.1996</v>
          </cell>
          <cell r="E1209">
            <v>1</v>
          </cell>
          <cell r="F1209">
            <v>6197000326</v>
          </cell>
        </row>
        <row r="1210">
          <cell r="A1210">
            <v>3400003604</v>
          </cell>
          <cell r="B1210">
            <v>0</v>
          </cell>
          <cell r="C1210">
            <v>6220</v>
          </cell>
          <cell r="D1210" t="str">
            <v>17.01.1997</v>
          </cell>
          <cell r="E1210">
            <v>1</v>
          </cell>
          <cell r="F1210">
            <v>6197000327</v>
          </cell>
        </row>
        <row r="1211">
          <cell r="A1211">
            <v>3400003605</v>
          </cell>
          <cell r="B1211">
            <v>0</v>
          </cell>
          <cell r="C1211">
            <v>6220</v>
          </cell>
          <cell r="D1211" t="str">
            <v>17.01.1997</v>
          </cell>
          <cell r="E1211">
            <v>1</v>
          </cell>
          <cell r="F1211">
            <v>6197000328</v>
          </cell>
        </row>
        <row r="1212">
          <cell r="A1212">
            <v>3400003606</v>
          </cell>
          <cell r="B1212">
            <v>0</v>
          </cell>
          <cell r="C1212">
            <v>6220</v>
          </cell>
          <cell r="D1212" t="str">
            <v>17.01.1997</v>
          </cell>
          <cell r="E1212">
            <v>1</v>
          </cell>
          <cell r="F1212">
            <v>6197000329</v>
          </cell>
        </row>
        <row r="1213">
          <cell r="A1213">
            <v>3400003607</v>
          </cell>
          <cell r="B1213">
            <v>0</v>
          </cell>
          <cell r="C1213">
            <v>6220</v>
          </cell>
          <cell r="D1213" t="str">
            <v>17.01.1997</v>
          </cell>
          <cell r="E1213">
            <v>1</v>
          </cell>
          <cell r="F1213">
            <v>6197000330</v>
          </cell>
        </row>
        <row r="1214">
          <cell r="A1214">
            <v>3400003608</v>
          </cell>
          <cell r="B1214">
            <v>0</v>
          </cell>
          <cell r="C1214">
            <v>6220</v>
          </cell>
          <cell r="D1214" t="str">
            <v>17.01.1997</v>
          </cell>
          <cell r="E1214">
            <v>1</v>
          </cell>
          <cell r="F1214">
            <v>6197000331</v>
          </cell>
        </row>
        <row r="1215">
          <cell r="A1215">
            <v>3400003609</v>
          </cell>
          <cell r="B1215">
            <v>0</v>
          </cell>
          <cell r="C1215">
            <v>6220</v>
          </cell>
          <cell r="D1215" t="str">
            <v>17.01.1997</v>
          </cell>
          <cell r="E1215">
            <v>1</v>
          </cell>
          <cell r="F1215">
            <v>6197000332</v>
          </cell>
        </row>
        <row r="1216">
          <cell r="A1216">
            <v>3400003610</v>
          </cell>
          <cell r="B1216">
            <v>0</v>
          </cell>
          <cell r="C1216">
            <v>6600</v>
          </cell>
          <cell r="D1216" t="str">
            <v>17.01.1997</v>
          </cell>
          <cell r="E1216">
            <v>1</v>
          </cell>
          <cell r="F1216">
            <v>6197000333</v>
          </cell>
        </row>
        <row r="1217">
          <cell r="A1217">
            <v>3400003611</v>
          </cell>
          <cell r="B1217">
            <v>0</v>
          </cell>
          <cell r="C1217">
            <v>6602</v>
          </cell>
          <cell r="D1217" t="str">
            <v>01.10.1996</v>
          </cell>
          <cell r="E1217">
            <v>0</v>
          </cell>
          <cell r="F1217">
            <v>6197000334</v>
          </cell>
        </row>
        <row r="1218">
          <cell r="A1218">
            <v>3400003612</v>
          </cell>
          <cell r="B1218">
            <v>0</v>
          </cell>
          <cell r="C1218">
            <v>6602</v>
          </cell>
          <cell r="D1218" t="str">
            <v>01.10.1996</v>
          </cell>
          <cell r="E1218">
            <v>4</v>
          </cell>
          <cell r="F1218">
            <v>6197000335</v>
          </cell>
        </row>
        <row r="1219">
          <cell r="A1219">
            <v>3400003613</v>
          </cell>
          <cell r="B1219">
            <v>0</v>
          </cell>
          <cell r="C1219">
            <v>6901</v>
          </cell>
          <cell r="D1219" t="str">
            <v>01.10.1996</v>
          </cell>
          <cell r="E1219">
            <v>0</v>
          </cell>
          <cell r="F1219">
            <v>6197000336</v>
          </cell>
        </row>
        <row r="1220">
          <cell r="A1220">
            <v>3400003614</v>
          </cell>
          <cell r="B1220">
            <v>0</v>
          </cell>
          <cell r="C1220">
            <v>6901</v>
          </cell>
          <cell r="D1220" t="str">
            <v>01.10.1996</v>
          </cell>
          <cell r="E1220">
            <v>0</v>
          </cell>
          <cell r="F1220">
            <v>6197000337</v>
          </cell>
        </row>
        <row r="1221">
          <cell r="A1221">
            <v>3400003615</v>
          </cell>
          <cell r="B1221">
            <v>0</v>
          </cell>
          <cell r="C1221">
            <v>6801</v>
          </cell>
          <cell r="D1221" t="str">
            <v>20.01.1997</v>
          </cell>
          <cell r="E1221">
            <v>1</v>
          </cell>
          <cell r="F1221">
            <v>6197000338</v>
          </cell>
        </row>
        <row r="1222">
          <cell r="A1222">
            <v>3400003616</v>
          </cell>
          <cell r="B1222">
            <v>0</v>
          </cell>
          <cell r="C1222">
            <v>5400</v>
          </cell>
          <cell r="D1222" t="str">
            <v>16.01.1997</v>
          </cell>
          <cell r="E1222">
            <v>1</v>
          </cell>
          <cell r="F1222">
            <v>6197000339</v>
          </cell>
        </row>
        <row r="1223">
          <cell r="A1223">
            <v>3400003617</v>
          </cell>
          <cell r="B1223">
            <v>0</v>
          </cell>
          <cell r="C1223">
            <v>5600</v>
          </cell>
          <cell r="D1223" t="str">
            <v>20.01.1997</v>
          </cell>
          <cell r="E1223">
            <v>0</v>
          </cell>
          <cell r="F1223">
            <v>6197000340</v>
          </cell>
        </row>
        <row r="1224">
          <cell r="A1224">
            <v>3400003618</v>
          </cell>
          <cell r="B1224">
            <v>0</v>
          </cell>
          <cell r="C1224">
            <v>5600</v>
          </cell>
          <cell r="D1224" t="str">
            <v>20.01.1997</v>
          </cell>
          <cell r="E1224">
            <v>0</v>
          </cell>
          <cell r="F1224">
            <v>6197000341</v>
          </cell>
        </row>
        <row r="1225">
          <cell r="A1225">
            <v>3400003619</v>
          </cell>
          <cell r="B1225">
            <v>0</v>
          </cell>
          <cell r="C1225">
            <v>5600</v>
          </cell>
          <cell r="D1225" t="str">
            <v>20.01.1997</v>
          </cell>
          <cell r="E1225">
            <v>0</v>
          </cell>
          <cell r="F1225">
            <v>6197000342</v>
          </cell>
        </row>
        <row r="1226">
          <cell r="A1226">
            <v>3400003620</v>
          </cell>
          <cell r="B1226">
            <v>0</v>
          </cell>
          <cell r="C1226">
            <v>5600</v>
          </cell>
          <cell r="D1226" t="str">
            <v>20.01.1997</v>
          </cell>
          <cell r="E1226">
            <v>0</v>
          </cell>
          <cell r="F1226">
            <v>6197000343</v>
          </cell>
        </row>
        <row r="1227">
          <cell r="A1227">
            <v>3400003621</v>
          </cell>
          <cell r="B1227">
            <v>0</v>
          </cell>
          <cell r="C1227">
            <v>5600</v>
          </cell>
          <cell r="D1227" t="str">
            <v>20.01.1997</v>
          </cell>
          <cell r="E1227">
            <v>0</v>
          </cell>
          <cell r="F1227">
            <v>6197000344</v>
          </cell>
        </row>
        <row r="1228">
          <cell r="A1228">
            <v>3400003622</v>
          </cell>
          <cell r="B1228">
            <v>0</v>
          </cell>
          <cell r="C1228">
            <v>5600</v>
          </cell>
          <cell r="D1228" t="str">
            <v>20.01.1997</v>
          </cell>
          <cell r="E1228">
            <v>0</v>
          </cell>
          <cell r="F1228">
            <v>6197000345</v>
          </cell>
        </row>
        <row r="1229">
          <cell r="A1229">
            <v>3400003623</v>
          </cell>
          <cell r="B1229">
            <v>0</v>
          </cell>
          <cell r="C1229">
            <v>5801</v>
          </cell>
          <cell r="D1229" t="str">
            <v>20.01.1997</v>
          </cell>
          <cell r="E1229">
            <v>1</v>
          </cell>
          <cell r="F1229">
            <v>6197000346</v>
          </cell>
        </row>
        <row r="1230">
          <cell r="A1230">
            <v>3400003624</v>
          </cell>
          <cell r="B1230">
            <v>0</v>
          </cell>
          <cell r="C1230">
            <v>5801</v>
          </cell>
          <cell r="D1230" t="str">
            <v>20.01.1997</v>
          </cell>
          <cell r="E1230">
            <v>30</v>
          </cell>
          <cell r="F1230">
            <v>6197000347</v>
          </cell>
        </row>
        <row r="1231">
          <cell r="A1231">
            <v>3400003625</v>
          </cell>
          <cell r="B1231">
            <v>0</v>
          </cell>
          <cell r="C1231">
            <v>5801</v>
          </cell>
          <cell r="D1231" t="str">
            <v>20.01.1997</v>
          </cell>
          <cell r="E1231">
            <v>0</v>
          </cell>
          <cell r="F1231">
            <v>6197000348</v>
          </cell>
        </row>
        <row r="1232">
          <cell r="A1232">
            <v>3400003626</v>
          </cell>
          <cell r="B1232">
            <v>0</v>
          </cell>
          <cell r="C1232">
            <v>6602</v>
          </cell>
          <cell r="D1232" t="str">
            <v>01.10.1996</v>
          </cell>
          <cell r="E1232">
            <v>0</v>
          </cell>
          <cell r="F1232">
            <v>6197000349</v>
          </cell>
        </row>
        <row r="1233">
          <cell r="A1233">
            <v>3400003627</v>
          </cell>
          <cell r="B1233">
            <v>1</v>
          </cell>
          <cell r="C1233">
            <v>6602</v>
          </cell>
          <cell r="D1233" t="str">
            <v>01.10.1996</v>
          </cell>
          <cell r="E1233">
            <v>0</v>
          </cell>
          <cell r="F1233">
            <v>6197000350</v>
          </cell>
        </row>
        <row r="1234">
          <cell r="A1234">
            <v>3400003627</v>
          </cell>
          <cell r="B1234">
            <v>0</v>
          </cell>
          <cell r="C1234">
            <v>6602</v>
          </cell>
          <cell r="D1234" t="str">
            <v>01.10.1996</v>
          </cell>
          <cell r="E1234">
            <v>500</v>
          </cell>
          <cell r="F1234">
            <v>6197000350</v>
          </cell>
        </row>
        <row r="1235">
          <cell r="A1235">
            <v>3400003628</v>
          </cell>
          <cell r="B1235">
            <v>0</v>
          </cell>
          <cell r="C1235">
            <v>6602</v>
          </cell>
          <cell r="D1235" t="str">
            <v>01.10.1996</v>
          </cell>
          <cell r="E1235">
            <v>0</v>
          </cell>
          <cell r="F1235">
            <v>6197000351</v>
          </cell>
        </row>
        <row r="1236">
          <cell r="A1236">
            <v>3400003629</v>
          </cell>
          <cell r="B1236">
            <v>0</v>
          </cell>
          <cell r="C1236">
            <v>6602</v>
          </cell>
          <cell r="D1236" t="str">
            <v>01.10.1996</v>
          </cell>
          <cell r="E1236">
            <v>0</v>
          </cell>
          <cell r="F1236">
            <v>6197000352</v>
          </cell>
        </row>
        <row r="1237">
          <cell r="A1237">
            <v>3400003630</v>
          </cell>
          <cell r="B1237">
            <v>0</v>
          </cell>
          <cell r="C1237">
            <v>6602</v>
          </cell>
          <cell r="D1237" t="str">
            <v>01.10.1996</v>
          </cell>
          <cell r="E1237">
            <v>0</v>
          </cell>
          <cell r="F1237">
            <v>6197000353</v>
          </cell>
        </row>
        <row r="1238">
          <cell r="A1238">
            <v>3400003631</v>
          </cell>
          <cell r="B1238">
            <v>0</v>
          </cell>
          <cell r="C1238">
            <v>6600</v>
          </cell>
          <cell r="D1238" t="str">
            <v>22.01.1997</v>
          </cell>
          <cell r="E1238">
            <v>1</v>
          </cell>
          <cell r="F1238">
            <v>6197000354</v>
          </cell>
        </row>
        <row r="1239">
          <cell r="A1239">
            <v>3400003632</v>
          </cell>
          <cell r="B1239">
            <v>0</v>
          </cell>
          <cell r="C1239">
            <v>5800</v>
          </cell>
          <cell r="D1239" t="str">
            <v>22.01.1997</v>
          </cell>
          <cell r="E1239">
            <v>1</v>
          </cell>
          <cell r="F1239">
            <v>6197000355</v>
          </cell>
        </row>
        <row r="1240">
          <cell r="A1240">
            <v>3400003633</v>
          </cell>
          <cell r="B1240">
            <v>0</v>
          </cell>
          <cell r="C1240">
            <v>5800</v>
          </cell>
          <cell r="D1240" t="str">
            <v>22.01.1997</v>
          </cell>
          <cell r="E1240">
            <v>1</v>
          </cell>
          <cell r="F1240">
            <v>6197000356</v>
          </cell>
        </row>
        <row r="1241">
          <cell r="A1241">
            <v>3400003634</v>
          </cell>
          <cell r="B1241">
            <v>0</v>
          </cell>
          <cell r="C1241">
            <v>5801</v>
          </cell>
          <cell r="D1241" t="str">
            <v>23.01.1997</v>
          </cell>
          <cell r="E1241">
            <v>1</v>
          </cell>
          <cell r="F1241">
            <v>6197000357</v>
          </cell>
        </row>
        <row r="1242">
          <cell r="A1242">
            <v>3400003635</v>
          </cell>
          <cell r="B1242">
            <v>0</v>
          </cell>
          <cell r="C1242">
            <v>5801</v>
          </cell>
          <cell r="D1242" t="str">
            <v>23.01.1997</v>
          </cell>
          <cell r="E1242">
            <v>1</v>
          </cell>
          <cell r="F1242">
            <v>6197000358</v>
          </cell>
        </row>
        <row r="1243">
          <cell r="A1243">
            <v>3400003636</v>
          </cell>
          <cell r="B1243">
            <v>0</v>
          </cell>
          <cell r="C1243">
            <v>5801</v>
          </cell>
          <cell r="D1243" t="str">
            <v>23.01.1997</v>
          </cell>
          <cell r="E1243">
            <v>1</v>
          </cell>
          <cell r="F1243">
            <v>6197000359</v>
          </cell>
        </row>
        <row r="1244">
          <cell r="A1244">
            <v>3400003637</v>
          </cell>
          <cell r="B1244">
            <v>0</v>
          </cell>
          <cell r="C1244">
            <v>5801</v>
          </cell>
          <cell r="D1244" t="str">
            <v>23.01.1997</v>
          </cell>
          <cell r="E1244">
            <v>1</v>
          </cell>
          <cell r="F1244">
            <v>6197000360</v>
          </cell>
        </row>
        <row r="1245">
          <cell r="A1245">
            <v>3400003638</v>
          </cell>
          <cell r="B1245">
            <v>0</v>
          </cell>
          <cell r="C1245">
            <v>5801</v>
          </cell>
          <cell r="D1245" t="str">
            <v>23.01.1997</v>
          </cell>
          <cell r="E1245">
            <v>1</v>
          </cell>
          <cell r="F1245">
            <v>6197000361</v>
          </cell>
        </row>
        <row r="1246">
          <cell r="A1246">
            <v>3400003639</v>
          </cell>
          <cell r="B1246">
            <v>0</v>
          </cell>
          <cell r="C1246">
            <v>5801</v>
          </cell>
          <cell r="D1246" t="str">
            <v>23.01.1997</v>
          </cell>
          <cell r="E1246">
            <v>1</v>
          </cell>
          <cell r="F1246">
            <v>6197000362</v>
          </cell>
        </row>
        <row r="1247">
          <cell r="A1247">
            <v>3400003640</v>
          </cell>
          <cell r="B1247">
            <v>0</v>
          </cell>
          <cell r="C1247">
            <v>5801</v>
          </cell>
          <cell r="D1247" t="str">
            <v>23.01.1997</v>
          </cell>
          <cell r="E1247">
            <v>1</v>
          </cell>
          <cell r="F1247">
            <v>6197000363</v>
          </cell>
        </row>
        <row r="1248">
          <cell r="A1248">
            <v>3400003641</v>
          </cell>
          <cell r="B1248">
            <v>0</v>
          </cell>
          <cell r="C1248">
            <v>5801</v>
          </cell>
          <cell r="D1248" t="str">
            <v>23.01.1997</v>
          </cell>
          <cell r="E1248">
            <v>1</v>
          </cell>
          <cell r="F1248">
            <v>6197000364</v>
          </cell>
        </row>
        <row r="1249">
          <cell r="A1249">
            <v>3400003642</v>
          </cell>
          <cell r="B1249">
            <v>0</v>
          </cell>
          <cell r="C1249">
            <v>5801</v>
          </cell>
          <cell r="D1249" t="str">
            <v>23.01.1997</v>
          </cell>
          <cell r="E1249">
            <v>1</v>
          </cell>
          <cell r="F1249">
            <v>6197000365</v>
          </cell>
        </row>
        <row r="1250">
          <cell r="A1250">
            <v>3400003643</v>
          </cell>
          <cell r="B1250">
            <v>0</v>
          </cell>
          <cell r="C1250">
            <v>5801</v>
          </cell>
          <cell r="D1250" t="str">
            <v>23.01.1997</v>
          </cell>
          <cell r="E1250">
            <v>1</v>
          </cell>
          <cell r="F1250">
            <v>6197000366</v>
          </cell>
        </row>
        <row r="1251">
          <cell r="A1251">
            <v>3400003644</v>
          </cell>
          <cell r="B1251">
            <v>0</v>
          </cell>
          <cell r="C1251">
            <v>5801</v>
          </cell>
          <cell r="D1251" t="str">
            <v>23.01.1997</v>
          </cell>
          <cell r="E1251">
            <v>1</v>
          </cell>
          <cell r="F1251">
            <v>6197000367</v>
          </cell>
        </row>
        <row r="1252">
          <cell r="A1252">
            <v>3400003645</v>
          </cell>
          <cell r="B1252">
            <v>0</v>
          </cell>
          <cell r="C1252">
            <v>5801</v>
          </cell>
          <cell r="D1252" t="str">
            <v>23.01.1997</v>
          </cell>
          <cell r="E1252">
            <v>1</v>
          </cell>
          <cell r="F1252">
            <v>6197000368</v>
          </cell>
        </row>
        <row r="1253">
          <cell r="A1253">
            <v>3400003646</v>
          </cell>
          <cell r="B1253">
            <v>0</v>
          </cell>
          <cell r="C1253">
            <v>5801</v>
          </cell>
          <cell r="D1253" t="str">
            <v>23.01.1997</v>
          </cell>
          <cell r="E1253">
            <v>1</v>
          </cell>
          <cell r="F1253">
            <v>6197000369</v>
          </cell>
        </row>
        <row r="1254">
          <cell r="A1254">
            <v>3400003647</v>
          </cell>
          <cell r="B1254">
            <v>0</v>
          </cell>
          <cell r="C1254">
            <v>6500</v>
          </cell>
          <cell r="D1254" t="str">
            <v>23.01.1997</v>
          </cell>
          <cell r="E1254">
            <v>0</v>
          </cell>
          <cell r="F1254">
            <v>6197000370</v>
          </cell>
        </row>
        <row r="1255">
          <cell r="A1255">
            <v>3400003648</v>
          </cell>
          <cell r="B1255">
            <v>0</v>
          </cell>
          <cell r="C1255">
            <v>6500</v>
          </cell>
          <cell r="D1255" t="str">
            <v>23.01.1997</v>
          </cell>
          <cell r="E1255">
            <v>0</v>
          </cell>
          <cell r="F1255">
            <v>6197000371</v>
          </cell>
        </row>
        <row r="1256">
          <cell r="A1256">
            <v>3400003649</v>
          </cell>
          <cell r="B1256">
            <v>0</v>
          </cell>
          <cell r="C1256">
            <v>6500</v>
          </cell>
          <cell r="D1256" t="str">
            <v>23.01.1997</v>
          </cell>
          <cell r="E1256">
            <v>0</v>
          </cell>
          <cell r="F1256">
            <v>6197000372</v>
          </cell>
        </row>
        <row r="1257">
          <cell r="A1257">
            <v>3400003650</v>
          </cell>
          <cell r="B1257">
            <v>0</v>
          </cell>
          <cell r="C1257">
            <v>6500</v>
          </cell>
          <cell r="D1257" t="str">
            <v>23.01.1997</v>
          </cell>
          <cell r="E1257">
            <v>0</v>
          </cell>
          <cell r="F1257">
            <v>6197000373</v>
          </cell>
        </row>
        <row r="1258">
          <cell r="A1258">
            <v>3400003651</v>
          </cell>
          <cell r="B1258">
            <v>0</v>
          </cell>
          <cell r="C1258">
            <v>6500</v>
          </cell>
          <cell r="D1258" t="str">
            <v>23.01.1997</v>
          </cell>
          <cell r="E1258">
            <v>0</v>
          </cell>
          <cell r="F1258">
            <v>6197000374</v>
          </cell>
        </row>
        <row r="1259">
          <cell r="A1259">
            <v>3400003652</v>
          </cell>
          <cell r="B1259">
            <v>0</v>
          </cell>
          <cell r="C1259">
            <v>6500</v>
          </cell>
          <cell r="D1259" t="str">
            <v>23.01.1997</v>
          </cell>
          <cell r="E1259">
            <v>0</v>
          </cell>
          <cell r="F1259">
            <v>6197000375</v>
          </cell>
        </row>
        <row r="1260">
          <cell r="A1260">
            <v>3400003653</v>
          </cell>
          <cell r="B1260">
            <v>0</v>
          </cell>
          <cell r="C1260">
            <v>6500</v>
          </cell>
          <cell r="D1260" t="str">
            <v>23.01.1997</v>
          </cell>
          <cell r="E1260">
            <v>0</v>
          </cell>
          <cell r="F1260">
            <v>6197000376</v>
          </cell>
        </row>
        <row r="1261">
          <cell r="A1261">
            <v>3400003654</v>
          </cell>
          <cell r="B1261">
            <v>0</v>
          </cell>
          <cell r="C1261">
            <v>6500</v>
          </cell>
          <cell r="D1261" t="str">
            <v>23.01.1997</v>
          </cell>
          <cell r="E1261">
            <v>0</v>
          </cell>
          <cell r="F1261">
            <v>6197000377</v>
          </cell>
        </row>
        <row r="1262">
          <cell r="A1262">
            <v>3400003655</v>
          </cell>
          <cell r="B1262">
            <v>0</v>
          </cell>
          <cell r="C1262">
            <v>6500</v>
          </cell>
          <cell r="D1262" t="str">
            <v>23.01.1997</v>
          </cell>
          <cell r="E1262">
            <v>1</v>
          </cell>
          <cell r="F1262">
            <v>6197000378</v>
          </cell>
        </row>
        <row r="1263">
          <cell r="A1263">
            <v>3400003656</v>
          </cell>
          <cell r="B1263">
            <v>0</v>
          </cell>
          <cell r="C1263">
            <v>6500</v>
          </cell>
          <cell r="D1263" t="str">
            <v>23.01.1997</v>
          </cell>
          <cell r="E1263">
            <v>1</v>
          </cell>
          <cell r="F1263">
            <v>6197000379</v>
          </cell>
        </row>
        <row r="1264">
          <cell r="A1264">
            <v>3400003657</v>
          </cell>
          <cell r="B1264">
            <v>0</v>
          </cell>
          <cell r="C1264">
            <v>6500</v>
          </cell>
          <cell r="D1264" t="str">
            <v>23.01.1997</v>
          </cell>
          <cell r="E1264">
            <v>1</v>
          </cell>
          <cell r="F1264">
            <v>6197000380</v>
          </cell>
        </row>
        <row r="1265">
          <cell r="A1265">
            <v>3400003658</v>
          </cell>
          <cell r="B1265">
            <v>0</v>
          </cell>
          <cell r="C1265">
            <v>6500</v>
          </cell>
          <cell r="D1265" t="str">
            <v>23.01.1997</v>
          </cell>
          <cell r="E1265">
            <v>1</v>
          </cell>
          <cell r="F1265">
            <v>6197000381</v>
          </cell>
        </row>
        <row r="1266">
          <cell r="A1266">
            <v>3400003659</v>
          </cell>
          <cell r="B1266">
            <v>0</v>
          </cell>
          <cell r="C1266">
            <v>6500</v>
          </cell>
          <cell r="D1266" t="str">
            <v>23.01.1997</v>
          </cell>
          <cell r="E1266">
            <v>1</v>
          </cell>
          <cell r="F1266">
            <v>6197000382</v>
          </cell>
        </row>
        <row r="1267">
          <cell r="A1267">
            <v>3400003660</v>
          </cell>
          <cell r="B1267">
            <v>0</v>
          </cell>
          <cell r="C1267">
            <v>6500</v>
          </cell>
          <cell r="D1267" t="str">
            <v>23.01.1997</v>
          </cell>
          <cell r="E1267">
            <v>1</v>
          </cell>
          <cell r="F1267">
            <v>6197000383</v>
          </cell>
        </row>
        <row r="1268">
          <cell r="A1268">
            <v>3400003661</v>
          </cell>
          <cell r="B1268">
            <v>0</v>
          </cell>
          <cell r="C1268">
            <v>6500</v>
          </cell>
          <cell r="D1268" t="str">
            <v>23.01.1997</v>
          </cell>
          <cell r="E1268">
            <v>1</v>
          </cell>
          <cell r="F1268">
            <v>6197000384</v>
          </cell>
        </row>
        <row r="1269">
          <cell r="A1269">
            <v>3400003662</v>
          </cell>
          <cell r="B1269">
            <v>0</v>
          </cell>
          <cell r="C1269">
            <v>6500</v>
          </cell>
          <cell r="D1269" t="str">
            <v>23.01.1997</v>
          </cell>
          <cell r="E1269">
            <v>1</v>
          </cell>
          <cell r="F1269">
            <v>6197000385</v>
          </cell>
        </row>
        <row r="1270">
          <cell r="A1270">
            <v>3400003663</v>
          </cell>
          <cell r="B1270">
            <v>0</v>
          </cell>
          <cell r="C1270">
            <v>6500</v>
          </cell>
          <cell r="D1270" t="str">
            <v>23.01.1997</v>
          </cell>
          <cell r="E1270">
            <v>1</v>
          </cell>
          <cell r="F1270">
            <v>6197000386</v>
          </cell>
        </row>
        <row r="1271">
          <cell r="A1271">
            <v>3400003664</v>
          </cell>
          <cell r="B1271">
            <v>0</v>
          </cell>
          <cell r="C1271">
            <v>6500</v>
          </cell>
          <cell r="D1271" t="str">
            <v>23.01.1997</v>
          </cell>
          <cell r="E1271">
            <v>1</v>
          </cell>
          <cell r="F1271">
            <v>6197000387</v>
          </cell>
        </row>
        <row r="1272">
          <cell r="A1272">
            <v>3400003665</v>
          </cell>
          <cell r="B1272">
            <v>0</v>
          </cell>
          <cell r="C1272">
            <v>6500</v>
          </cell>
          <cell r="D1272" t="str">
            <v>23.01.1997</v>
          </cell>
          <cell r="E1272">
            <v>1</v>
          </cell>
          <cell r="F1272">
            <v>6197000388</v>
          </cell>
        </row>
        <row r="1273">
          <cell r="A1273">
            <v>3400003666</v>
          </cell>
          <cell r="B1273">
            <v>0</v>
          </cell>
          <cell r="C1273">
            <v>6500</v>
          </cell>
          <cell r="D1273" t="str">
            <v>23.01.1997</v>
          </cell>
          <cell r="E1273">
            <v>1</v>
          </cell>
          <cell r="F1273">
            <v>6197000389</v>
          </cell>
        </row>
        <row r="1274">
          <cell r="A1274">
            <v>3400003667</v>
          </cell>
          <cell r="B1274">
            <v>0</v>
          </cell>
          <cell r="C1274">
            <v>6500</v>
          </cell>
          <cell r="D1274" t="str">
            <v>23.01.1997</v>
          </cell>
          <cell r="E1274">
            <v>1</v>
          </cell>
          <cell r="F1274">
            <v>6197000390</v>
          </cell>
        </row>
        <row r="1275">
          <cell r="A1275">
            <v>3400003668</v>
          </cell>
          <cell r="B1275">
            <v>0</v>
          </cell>
          <cell r="C1275">
            <v>6500</v>
          </cell>
          <cell r="D1275" t="str">
            <v>23.01.1997</v>
          </cell>
          <cell r="E1275">
            <v>1</v>
          </cell>
          <cell r="F1275">
            <v>6197000391</v>
          </cell>
        </row>
        <row r="1276">
          <cell r="A1276">
            <v>3400003669</v>
          </cell>
          <cell r="B1276">
            <v>0</v>
          </cell>
          <cell r="C1276">
            <v>6500</v>
          </cell>
          <cell r="D1276" t="str">
            <v>23.01.1997</v>
          </cell>
          <cell r="E1276">
            <v>1</v>
          </cell>
          <cell r="F1276">
            <v>6197000392</v>
          </cell>
        </row>
        <row r="1277">
          <cell r="A1277">
            <v>3400003670</v>
          </cell>
          <cell r="B1277">
            <v>0</v>
          </cell>
          <cell r="C1277">
            <v>6500</v>
          </cell>
          <cell r="D1277" t="str">
            <v>23.01.1997</v>
          </cell>
          <cell r="E1277">
            <v>1</v>
          </cell>
          <cell r="F1277">
            <v>6197000393</v>
          </cell>
        </row>
        <row r="1278">
          <cell r="A1278">
            <v>3400003671</v>
          </cell>
          <cell r="B1278">
            <v>0</v>
          </cell>
          <cell r="C1278">
            <v>6500</v>
          </cell>
          <cell r="D1278" t="str">
            <v>23.01.1997</v>
          </cell>
          <cell r="E1278">
            <v>1</v>
          </cell>
          <cell r="F1278">
            <v>6197000394</v>
          </cell>
        </row>
        <row r="1279">
          <cell r="A1279">
            <v>3400003672</v>
          </cell>
          <cell r="B1279">
            <v>0</v>
          </cell>
          <cell r="C1279">
            <v>6500</v>
          </cell>
          <cell r="D1279" t="str">
            <v>23.01.1997</v>
          </cell>
          <cell r="E1279">
            <v>1</v>
          </cell>
          <cell r="F1279">
            <v>6197000395</v>
          </cell>
        </row>
        <row r="1280">
          <cell r="A1280">
            <v>3400003673</v>
          </cell>
          <cell r="B1280">
            <v>0</v>
          </cell>
          <cell r="C1280">
            <v>6500</v>
          </cell>
          <cell r="D1280" t="str">
            <v>23.01.1997</v>
          </cell>
          <cell r="E1280">
            <v>1</v>
          </cell>
          <cell r="F1280">
            <v>6197000396</v>
          </cell>
        </row>
        <row r="1281">
          <cell r="A1281">
            <v>3400003674</v>
          </cell>
          <cell r="B1281">
            <v>0</v>
          </cell>
          <cell r="C1281">
            <v>6500</v>
          </cell>
          <cell r="D1281" t="str">
            <v>23.01.1997</v>
          </cell>
          <cell r="E1281">
            <v>1</v>
          </cell>
          <cell r="F1281">
            <v>6197000397</v>
          </cell>
        </row>
        <row r="1282">
          <cell r="A1282">
            <v>3400003675</v>
          </cell>
          <cell r="B1282">
            <v>0</v>
          </cell>
          <cell r="C1282">
            <v>6500</v>
          </cell>
          <cell r="D1282" t="str">
            <v>23.01.1997</v>
          </cell>
          <cell r="E1282">
            <v>1</v>
          </cell>
          <cell r="F1282">
            <v>6197000398</v>
          </cell>
        </row>
        <row r="1283">
          <cell r="A1283">
            <v>3400003676</v>
          </cell>
          <cell r="B1283">
            <v>0</v>
          </cell>
          <cell r="C1283">
            <v>6500</v>
          </cell>
          <cell r="D1283" t="str">
            <v>23.01.1997</v>
          </cell>
          <cell r="E1283">
            <v>1</v>
          </cell>
          <cell r="F1283">
            <v>6197000399</v>
          </cell>
        </row>
        <row r="1284">
          <cell r="A1284">
            <v>3400003677</v>
          </cell>
          <cell r="B1284">
            <v>0</v>
          </cell>
          <cell r="C1284">
            <v>6500</v>
          </cell>
          <cell r="D1284" t="str">
            <v>23.01.1997</v>
          </cell>
          <cell r="E1284">
            <v>0</v>
          </cell>
          <cell r="F1284">
            <v>6197000400</v>
          </cell>
        </row>
        <row r="1285">
          <cell r="A1285">
            <v>3400003678</v>
          </cell>
          <cell r="B1285">
            <v>0</v>
          </cell>
          <cell r="C1285">
            <v>6500</v>
          </cell>
          <cell r="D1285" t="str">
            <v>23.01.1997</v>
          </cell>
          <cell r="E1285">
            <v>0</v>
          </cell>
          <cell r="F1285">
            <v>6197000401</v>
          </cell>
        </row>
        <row r="1286">
          <cell r="A1286">
            <v>3400003679</v>
          </cell>
          <cell r="B1286">
            <v>0</v>
          </cell>
          <cell r="C1286">
            <v>6500</v>
          </cell>
          <cell r="D1286" t="str">
            <v>23.01.1997</v>
          </cell>
          <cell r="E1286">
            <v>0</v>
          </cell>
          <cell r="F1286">
            <v>6197000402</v>
          </cell>
        </row>
        <row r="1287">
          <cell r="A1287">
            <v>3400003680</v>
          </cell>
          <cell r="B1287">
            <v>0</v>
          </cell>
          <cell r="C1287">
            <v>6500</v>
          </cell>
          <cell r="D1287" t="str">
            <v>23.01.1997</v>
          </cell>
          <cell r="E1287">
            <v>0</v>
          </cell>
          <cell r="F1287">
            <v>6197000403</v>
          </cell>
        </row>
        <row r="1288">
          <cell r="A1288">
            <v>3400003681</v>
          </cell>
          <cell r="B1288">
            <v>0</v>
          </cell>
          <cell r="C1288">
            <v>6500</v>
          </cell>
          <cell r="D1288" t="str">
            <v>23.01.1997</v>
          </cell>
          <cell r="E1288">
            <v>0</v>
          </cell>
          <cell r="F1288">
            <v>6197000404</v>
          </cell>
        </row>
        <row r="1289">
          <cell r="A1289">
            <v>3400003682</v>
          </cell>
          <cell r="B1289">
            <v>0</v>
          </cell>
          <cell r="C1289">
            <v>6500</v>
          </cell>
          <cell r="D1289" t="str">
            <v>23.01.1997</v>
          </cell>
          <cell r="E1289">
            <v>0</v>
          </cell>
          <cell r="F1289">
            <v>6197000405</v>
          </cell>
        </row>
        <row r="1290">
          <cell r="A1290">
            <v>3400003683</v>
          </cell>
          <cell r="B1290">
            <v>0</v>
          </cell>
          <cell r="C1290">
            <v>6500</v>
          </cell>
          <cell r="D1290" t="str">
            <v>23.01.1997</v>
          </cell>
          <cell r="E1290">
            <v>0</v>
          </cell>
          <cell r="F1290">
            <v>6197000406</v>
          </cell>
        </row>
        <row r="1291">
          <cell r="A1291">
            <v>3400003684</v>
          </cell>
          <cell r="B1291">
            <v>0</v>
          </cell>
          <cell r="C1291">
            <v>6500</v>
          </cell>
          <cell r="D1291" t="str">
            <v>23.01.1997</v>
          </cell>
          <cell r="E1291">
            <v>0</v>
          </cell>
          <cell r="F1291">
            <v>6197000407</v>
          </cell>
        </row>
        <row r="1292">
          <cell r="A1292">
            <v>3400003685</v>
          </cell>
          <cell r="B1292">
            <v>0</v>
          </cell>
          <cell r="C1292">
            <v>6500</v>
          </cell>
          <cell r="D1292" t="str">
            <v>23.01.1997</v>
          </cell>
          <cell r="E1292">
            <v>1</v>
          </cell>
          <cell r="F1292">
            <v>6197000408</v>
          </cell>
        </row>
        <row r="1293">
          <cell r="A1293">
            <v>3400003686</v>
          </cell>
          <cell r="B1293">
            <v>0</v>
          </cell>
          <cell r="C1293">
            <v>6500</v>
          </cell>
          <cell r="D1293" t="str">
            <v>23.01.1997</v>
          </cell>
          <cell r="E1293">
            <v>1</v>
          </cell>
          <cell r="F1293">
            <v>6197000409</v>
          </cell>
        </row>
        <row r="1294">
          <cell r="A1294">
            <v>3400003687</v>
          </cell>
          <cell r="B1294">
            <v>0</v>
          </cell>
          <cell r="C1294">
            <v>6500</v>
          </cell>
          <cell r="D1294" t="str">
            <v>23.01.1997</v>
          </cell>
          <cell r="E1294">
            <v>1</v>
          </cell>
          <cell r="F1294">
            <v>6197000410</v>
          </cell>
        </row>
        <row r="1295">
          <cell r="A1295">
            <v>3400003688</v>
          </cell>
          <cell r="B1295">
            <v>0</v>
          </cell>
          <cell r="C1295">
            <v>6500</v>
          </cell>
          <cell r="D1295" t="str">
            <v>23.01.1997</v>
          </cell>
          <cell r="E1295">
            <v>1</v>
          </cell>
          <cell r="F1295">
            <v>6197000411</v>
          </cell>
        </row>
        <row r="1296">
          <cell r="A1296">
            <v>3400003689</v>
          </cell>
          <cell r="B1296">
            <v>0</v>
          </cell>
          <cell r="C1296">
            <v>6500</v>
          </cell>
          <cell r="D1296" t="str">
            <v>23.01.1997</v>
          </cell>
          <cell r="E1296">
            <v>1</v>
          </cell>
          <cell r="F1296">
            <v>6197000412</v>
          </cell>
        </row>
        <row r="1297">
          <cell r="A1297">
            <v>3400003690</v>
          </cell>
          <cell r="B1297">
            <v>0</v>
          </cell>
          <cell r="C1297">
            <v>6500</v>
          </cell>
          <cell r="D1297" t="str">
            <v>23.01.1997</v>
          </cell>
          <cell r="E1297">
            <v>1</v>
          </cell>
          <cell r="F1297">
            <v>6197000413</v>
          </cell>
        </row>
        <row r="1298">
          <cell r="A1298">
            <v>3400003691</v>
          </cell>
          <cell r="B1298">
            <v>0</v>
          </cell>
          <cell r="C1298">
            <v>6500</v>
          </cell>
          <cell r="D1298" t="str">
            <v>23.01.1997</v>
          </cell>
          <cell r="E1298">
            <v>1</v>
          </cell>
          <cell r="F1298">
            <v>6197000414</v>
          </cell>
        </row>
        <row r="1299">
          <cell r="A1299">
            <v>3400003692</v>
          </cell>
          <cell r="B1299">
            <v>0</v>
          </cell>
          <cell r="C1299">
            <v>6500</v>
          </cell>
          <cell r="D1299" t="str">
            <v>23.01.1997</v>
          </cell>
          <cell r="E1299">
            <v>1</v>
          </cell>
          <cell r="F1299">
            <v>6197000415</v>
          </cell>
        </row>
        <row r="1300">
          <cell r="A1300">
            <v>3400003693</v>
          </cell>
          <cell r="B1300">
            <v>0</v>
          </cell>
          <cell r="C1300">
            <v>6500</v>
          </cell>
          <cell r="D1300" t="str">
            <v>23.01.1997</v>
          </cell>
          <cell r="E1300">
            <v>1</v>
          </cell>
          <cell r="F1300">
            <v>6197000416</v>
          </cell>
        </row>
        <row r="1301">
          <cell r="A1301">
            <v>3400003694</v>
          </cell>
          <cell r="B1301">
            <v>0</v>
          </cell>
          <cell r="C1301">
            <v>6500</v>
          </cell>
          <cell r="D1301" t="str">
            <v>23.01.1997</v>
          </cell>
          <cell r="E1301">
            <v>1</v>
          </cell>
          <cell r="F1301">
            <v>6197000417</v>
          </cell>
        </row>
        <row r="1302">
          <cell r="A1302">
            <v>3400003695</v>
          </cell>
          <cell r="B1302">
            <v>0</v>
          </cell>
          <cell r="C1302">
            <v>6500</v>
          </cell>
          <cell r="D1302" t="str">
            <v>23.01.1997</v>
          </cell>
          <cell r="E1302">
            <v>1</v>
          </cell>
          <cell r="F1302">
            <v>6197000418</v>
          </cell>
        </row>
        <row r="1303">
          <cell r="A1303">
            <v>3400003696</v>
          </cell>
          <cell r="B1303">
            <v>0</v>
          </cell>
          <cell r="C1303">
            <v>6500</v>
          </cell>
          <cell r="D1303" t="str">
            <v>23.01.1997</v>
          </cell>
          <cell r="E1303">
            <v>1</v>
          </cell>
          <cell r="F1303">
            <v>6197000419</v>
          </cell>
        </row>
        <row r="1304">
          <cell r="A1304">
            <v>3400003697</v>
          </cell>
          <cell r="B1304">
            <v>0</v>
          </cell>
          <cell r="C1304">
            <v>6500</v>
          </cell>
          <cell r="D1304" t="str">
            <v>23.01.1997</v>
          </cell>
          <cell r="E1304">
            <v>1</v>
          </cell>
          <cell r="F1304">
            <v>6197000420</v>
          </cell>
        </row>
        <row r="1305">
          <cell r="A1305">
            <v>3400003698</v>
          </cell>
          <cell r="B1305">
            <v>0</v>
          </cell>
          <cell r="C1305">
            <v>6500</v>
          </cell>
          <cell r="D1305" t="str">
            <v>23.01.1997</v>
          </cell>
          <cell r="E1305">
            <v>1</v>
          </cell>
          <cell r="F1305">
            <v>6197000421</v>
          </cell>
        </row>
        <row r="1306">
          <cell r="A1306">
            <v>3400003699</v>
          </cell>
          <cell r="B1306">
            <v>0</v>
          </cell>
          <cell r="C1306">
            <v>6500</v>
          </cell>
          <cell r="D1306" t="str">
            <v>23.01.1997</v>
          </cell>
          <cell r="E1306">
            <v>1</v>
          </cell>
          <cell r="F1306">
            <v>6197000422</v>
          </cell>
        </row>
        <row r="1307">
          <cell r="A1307">
            <v>3400003700</v>
          </cell>
          <cell r="B1307">
            <v>0</v>
          </cell>
          <cell r="C1307">
            <v>6500</v>
          </cell>
          <cell r="D1307" t="str">
            <v>23.01.1997</v>
          </cell>
          <cell r="E1307">
            <v>1</v>
          </cell>
          <cell r="F1307">
            <v>6197000423</v>
          </cell>
        </row>
        <row r="1308">
          <cell r="A1308">
            <v>3400003701</v>
          </cell>
          <cell r="B1308">
            <v>0</v>
          </cell>
          <cell r="C1308">
            <v>6500</v>
          </cell>
          <cell r="D1308" t="str">
            <v>23.01.1997</v>
          </cell>
          <cell r="E1308">
            <v>1</v>
          </cell>
          <cell r="F1308">
            <v>6197000424</v>
          </cell>
        </row>
        <row r="1309">
          <cell r="A1309">
            <v>3400003702</v>
          </cell>
          <cell r="B1309">
            <v>0</v>
          </cell>
          <cell r="C1309">
            <v>6500</v>
          </cell>
          <cell r="D1309" t="str">
            <v>23.01.1997</v>
          </cell>
          <cell r="E1309">
            <v>1</v>
          </cell>
          <cell r="F1309">
            <v>6197000425</v>
          </cell>
        </row>
        <row r="1310">
          <cell r="A1310">
            <v>3400003703</v>
          </cell>
          <cell r="B1310">
            <v>0</v>
          </cell>
          <cell r="C1310">
            <v>6500</v>
          </cell>
          <cell r="D1310" t="str">
            <v>01.10.1996</v>
          </cell>
          <cell r="E1310">
            <v>1</v>
          </cell>
          <cell r="F1310">
            <v>6197000426</v>
          </cell>
        </row>
        <row r="1311">
          <cell r="A1311">
            <v>3400003704</v>
          </cell>
          <cell r="B1311">
            <v>0</v>
          </cell>
          <cell r="C1311">
            <v>6500</v>
          </cell>
          <cell r="D1311" t="str">
            <v>23.01.1997</v>
          </cell>
          <cell r="E1311">
            <v>1</v>
          </cell>
          <cell r="F1311">
            <v>6197000427</v>
          </cell>
        </row>
        <row r="1312">
          <cell r="A1312">
            <v>3400003705</v>
          </cell>
          <cell r="B1312">
            <v>0</v>
          </cell>
          <cell r="C1312">
            <v>6500</v>
          </cell>
          <cell r="D1312" t="str">
            <v>23.01.1997</v>
          </cell>
          <cell r="E1312">
            <v>1</v>
          </cell>
          <cell r="F1312">
            <v>6197000428</v>
          </cell>
        </row>
        <row r="1313">
          <cell r="A1313">
            <v>3400003706</v>
          </cell>
          <cell r="B1313">
            <v>0</v>
          </cell>
          <cell r="C1313">
            <v>6500</v>
          </cell>
          <cell r="D1313" t="str">
            <v>23.01.1997</v>
          </cell>
          <cell r="E1313">
            <v>1</v>
          </cell>
          <cell r="F1313">
            <v>6197000429</v>
          </cell>
        </row>
        <row r="1314">
          <cell r="A1314">
            <v>3400003707</v>
          </cell>
          <cell r="B1314">
            <v>0</v>
          </cell>
          <cell r="C1314">
            <v>6500</v>
          </cell>
          <cell r="D1314" t="str">
            <v>23.01.1997</v>
          </cell>
          <cell r="E1314">
            <v>0</v>
          </cell>
          <cell r="F1314">
            <v>6197000430</v>
          </cell>
        </row>
        <row r="1315">
          <cell r="A1315">
            <v>3400003708</v>
          </cell>
          <cell r="B1315">
            <v>0</v>
          </cell>
          <cell r="C1315">
            <v>6500</v>
          </cell>
          <cell r="D1315" t="str">
            <v>23.01.1997</v>
          </cell>
          <cell r="E1315">
            <v>0</v>
          </cell>
          <cell r="F1315">
            <v>6197000431</v>
          </cell>
        </row>
        <row r="1316">
          <cell r="A1316">
            <v>3400003709</v>
          </cell>
          <cell r="B1316">
            <v>0</v>
          </cell>
          <cell r="C1316">
            <v>6500</v>
          </cell>
          <cell r="D1316" t="str">
            <v>23.01.1997</v>
          </cell>
          <cell r="E1316">
            <v>0</v>
          </cell>
          <cell r="F1316">
            <v>6197000432</v>
          </cell>
        </row>
        <row r="1317">
          <cell r="A1317">
            <v>3400003710</v>
          </cell>
          <cell r="B1317">
            <v>0</v>
          </cell>
          <cell r="C1317">
            <v>6500</v>
          </cell>
          <cell r="D1317" t="str">
            <v>23.01.1997</v>
          </cell>
          <cell r="E1317">
            <v>0</v>
          </cell>
          <cell r="F1317">
            <v>6197000433</v>
          </cell>
        </row>
        <row r="1318">
          <cell r="A1318">
            <v>3400003711</v>
          </cell>
          <cell r="B1318">
            <v>0</v>
          </cell>
          <cell r="C1318">
            <v>6500</v>
          </cell>
          <cell r="D1318" t="str">
            <v>23.01.1997</v>
          </cell>
          <cell r="E1318">
            <v>0</v>
          </cell>
          <cell r="F1318">
            <v>6197000434</v>
          </cell>
        </row>
        <row r="1319">
          <cell r="A1319">
            <v>3400003712</v>
          </cell>
          <cell r="B1319">
            <v>0</v>
          </cell>
          <cell r="C1319">
            <v>6500</v>
          </cell>
          <cell r="D1319" t="str">
            <v>23.01.1997</v>
          </cell>
          <cell r="E1319">
            <v>0</v>
          </cell>
          <cell r="F1319">
            <v>6197000435</v>
          </cell>
        </row>
        <row r="1320">
          <cell r="A1320">
            <v>3400003713</v>
          </cell>
          <cell r="B1320">
            <v>0</v>
          </cell>
          <cell r="C1320">
            <v>6500</v>
          </cell>
          <cell r="D1320" t="str">
            <v>23.01.1997</v>
          </cell>
          <cell r="E1320">
            <v>0</v>
          </cell>
          <cell r="F1320">
            <v>6197000436</v>
          </cell>
        </row>
        <row r="1321">
          <cell r="A1321">
            <v>3400003714</v>
          </cell>
          <cell r="B1321">
            <v>0</v>
          </cell>
          <cell r="C1321">
            <v>6500</v>
          </cell>
          <cell r="D1321" t="str">
            <v>23.01.1997</v>
          </cell>
          <cell r="E1321">
            <v>0</v>
          </cell>
          <cell r="F1321">
            <v>6197000437</v>
          </cell>
        </row>
        <row r="1322">
          <cell r="A1322">
            <v>3400003715</v>
          </cell>
          <cell r="B1322">
            <v>0</v>
          </cell>
          <cell r="C1322">
            <v>6500</v>
          </cell>
          <cell r="D1322" t="str">
            <v>23.01.1997</v>
          </cell>
          <cell r="E1322">
            <v>0</v>
          </cell>
          <cell r="F1322">
            <v>6197000438</v>
          </cell>
        </row>
        <row r="1323">
          <cell r="A1323">
            <v>3400003716</v>
          </cell>
          <cell r="B1323">
            <v>0</v>
          </cell>
          <cell r="C1323">
            <v>6500</v>
          </cell>
          <cell r="D1323" t="str">
            <v>23.01.1997</v>
          </cell>
          <cell r="E1323">
            <v>1</v>
          </cell>
          <cell r="F1323">
            <v>6197000439</v>
          </cell>
        </row>
        <row r="1324">
          <cell r="A1324">
            <v>3400003717</v>
          </cell>
          <cell r="B1324">
            <v>0</v>
          </cell>
          <cell r="C1324">
            <v>6500</v>
          </cell>
          <cell r="D1324" t="str">
            <v>23.01.1997</v>
          </cell>
          <cell r="E1324">
            <v>1</v>
          </cell>
          <cell r="F1324">
            <v>6197000440</v>
          </cell>
        </row>
        <row r="1325">
          <cell r="A1325">
            <v>3400003718</v>
          </cell>
          <cell r="B1325">
            <v>0</v>
          </cell>
          <cell r="C1325">
            <v>6500</v>
          </cell>
          <cell r="D1325" t="str">
            <v>23.01.1997</v>
          </cell>
          <cell r="E1325">
            <v>1</v>
          </cell>
          <cell r="F1325">
            <v>6197000441</v>
          </cell>
        </row>
        <row r="1326">
          <cell r="A1326">
            <v>3400003719</v>
          </cell>
          <cell r="B1326">
            <v>0</v>
          </cell>
          <cell r="C1326">
            <v>6500</v>
          </cell>
          <cell r="D1326" t="str">
            <v>23.01.1997</v>
          </cell>
          <cell r="E1326">
            <v>1</v>
          </cell>
          <cell r="F1326">
            <v>6197000442</v>
          </cell>
        </row>
        <row r="1327">
          <cell r="A1327">
            <v>3400003720</v>
          </cell>
          <cell r="B1327">
            <v>0</v>
          </cell>
          <cell r="C1327">
            <v>6500</v>
          </cell>
          <cell r="D1327" t="str">
            <v>23.01.1997</v>
          </cell>
          <cell r="E1327">
            <v>1</v>
          </cell>
          <cell r="F1327">
            <v>6197000443</v>
          </cell>
        </row>
        <row r="1328">
          <cell r="A1328">
            <v>3400003721</v>
          </cell>
          <cell r="B1328">
            <v>0</v>
          </cell>
          <cell r="C1328">
            <v>6500</v>
          </cell>
          <cell r="D1328" t="str">
            <v>23.01.1997</v>
          </cell>
          <cell r="E1328">
            <v>1</v>
          </cell>
          <cell r="F1328">
            <v>6197000444</v>
          </cell>
        </row>
        <row r="1329">
          <cell r="A1329">
            <v>3400003722</v>
          </cell>
          <cell r="B1329">
            <v>0</v>
          </cell>
          <cell r="C1329">
            <v>6500</v>
          </cell>
          <cell r="D1329" t="str">
            <v>23.01.1997</v>
          </cell>
          <cell r="E1329">
            <v>1</v>
          </cell>
          <cell r="F1329">
            <v>6197000445</v>
          </cell>
        </row>
        <row r="1330">
          <cell r="A1330">
            <v>3400003723</v>
          </cell>
          <cell r="B1330">
            <v>0</v>
          </cell>
          <cell r="C1330">
            <v>6500</v>
          </cell>
          <cell r="D1330" t="str">
            <v>23.01.1997</v>
          </cell>
          <cell r="E1330">
            <v>1</v>
          </cell>
          <cell r="F1330">
            <v>6197000446</v>
          </cell>
        </row>
        <row r="1331">
          <cell r="A1331">
            <v>3400003724</v>
          </cell>
          <cell r="B1331">
            <v>0</v>
          </cell>
          <cell r="C1331">
            <v>6500</v>
          </cell>
          <cell r="D1331" t="str">
            <v>23.01.1997</v>
          </cell>
          <cell r="E1331">
            <v>1</v>
          </cell>
          <cell r="F1331">
            <v>6197000447</v>
          </cell>
        </row>
        <row r="1332">
          <cell r="A1332">
            <v>3400003725</v>
          </cell>
          <cell r="B1332">
            <v>0</v>
          </cell>
          <cell r="C1332">
            <v>6500</v>
          </cell>
          <cell r="D1332" t="str">
            <v>23.01.1997</v>
          </cell>
          <cell r="E1332">
            <v>1</v>
          </cell>
          <cell r="F1332">
            <v>6197000448</v>
          </cell>
        </row>
        <row r="1333">
          <cell r="A1333">
            <v>3400003726</v>
          </cell>
          <cell r="B1333">
            <v>0</v>
          </cell>
          <cell r="C1333">
            <v>6500</v>
          </cell>
          <cell r="D1333" t="str">
            <v>23.01.1997</v>
          </cell>
          <cell r="E1333">
            <v>1</v>
          </cell>
          <cell r="F1333">
            <v>6197000449</v>
          </cell>
        </row>
        <row r="1334">
          <cell r="A1334">
            <v>3400003727</v>
          </cell>
          <cell r="B1334">
            <v>0</v>
          </cell>
          <cell r="C1334">
            <v>6500</v>
          </cell>
          <cell r="D1334" t="str">
            <v>23.01.1997</v>
          </cell>
          <cell r="E1334">
            <v>1</v>
          </cell>
          <cell r="F1334">
            <v>6197000450</v>
          </cell>
        </row>
        <row r="1335">
          <cell r="A1335">
            <v>3400003728</v>
          </cell>
          <cell r="B1335">
            <v>0</v>
          </cell>
          <cell r="C1335">
            <v>6500</v>
          </cell>
          <cell r="D1335" t="str">
            <v>23.01.1997</v>
          </cell>
          <cell r="E1335">
            <v>1</v>
          </cell>
          <cell r="F1335">
            <v>6197000451</v>
          </cell>
        </row>
        <row r="1336">
          <cell r="A1336">
            <v>3400003729</v>
          </cell>
          <cell r="B1336">
            <v>0</v>
          </cell>
          <cell r="C1336">
            <v>6500</v>
          </cell>
          <cell r="D1336" t="str">
            <v>23.01.1997</v>
          </cell>
          <cell r="E1336">
            <v>1</v>
          </cell>
          <cell r="F1336">
            <v>6197000452</v>
          </cell>
        </row>
        <row r="1337">
          <cell r="A1337">
            <v>3400003730</v>
          </cell>
          <cell r="B1337">
            <v>0</v>
          </cell>
          <cell r="C1337">
            <v>6500</v>
          </cell>
          <cell r="D1337" t="str">
            <v>23.01.1997</v>
          </cell>
          <cell r="E1337">
            <v>1</v>
          </cell>
          <cell r="F1337">
            <v>6197000453</v>
          </cell>
        </row>
        <row r="1338">
          <cell r="A1338">
            <v>3400003731</v>
          </cell>
          <cell r="B1338">
            <v>0</v>
          </cell>
          <cell r="C1338">
            <v>6500</v>
          </cell>
          <cell r="D1338" t="str">
            <v>23.01.1997</v>
          </cell>
          <cell r="E1338">
            <v>1</v>
          </cell>
          <cell r="F1338">
            <v>6197000454</v>
          </cell>
        </row>
        <row r="1339">
          <cell r="A1339">
            <v>3400003732</v>
          </cell>
          <cell r="B1339">
            <v>0</v>
          </cell>
          <cell r="C1339">
            <v>6500</v>
          </cell>
          <cell r="D1339" t="str">
            <v>23.01.1997</v>
          </cell>
          <cell r="E1339">
            <v>1</v>
          </cell>
          <cell r="F1339">
            <v>6197000455</v>
          </cell>
        </row>
        <row r="1340">
          <cell r="A1340">
            <v>3400003733</v>
          </cell>
          <cell r="B1340">
            <v>0</v>
          </cell>
          <cell r="C1340">
            <v>6500</v>
          </cell>
          <cell r="D1340" t="str">
            <v>23.01.1997</v>
          </cell>
          <cell r="E1340">
            <v>1</v>
          </cell>
          <cell r="F1340">
            <v>6197000456</v>
          </cell>
        </row>
        <row r="1341">
          <cell r="A1341">
            <v>3400003734</v>
          </cell>
          <cell r="B1341">
            <v>0</v>
          </cell>
          <cell r="C1341">
            <v>6500</v>
          </cell>
          <cell r="D1341" t="str">
            <v>23.01.1997</v>
          </cell>
          <cell r="E1341">
            <v>1</v>
          </cell>
          <cell r="F1341">
            <v>6197000457</v>
          </cell>
        </row>
        <row r="1342">
          <cell r="A1342">
            <v>3400003735</v>
          </cell>
          <cell r="B1342">
            <v>0</v>
          </cell>
          <cell r="C1342">
            <v>6500</v>
          </cell>
          <cell r="D1342" t="str">
            <v>23.01.1997</v>
          </cell>
          <cell r="E1342">
            <v>1</v>
          </cell>
          <cell r="F1342">
            <v>6197000458</v>
          </cell>
        </row>
        <row r="1343">
          <cell r="A1343">
            <v>3400003736</v>
          </cell>
          <cell r="B1343">
            <v>0</v>
          </cell>
          <cell r="C1343">
            <v>6500</v>
          </cell>
          <cell r="D1343" t="str">
            <v>23.01.1997</v>
          </cell>
          <cell r="E1343">
            <v>1</v>
          </cell>
          <cell r="F1343">
            <v>6197000459</v>
          </cell>
        </row>
        <row r="1344">
          <cell r="A1344">
            <v>3400003737</v>
          </cell>
          <cell r="B1344">
            <v>0</v>
          </cell>
          <cell r="C1344">
            <v>6600</v>
          </cell>
          <cell r="D1344" t="str">
            <v>23.01.1997</v>
          </cell>
          <cell r="E1344">
            <v>1</v>
          </cell>
          <cell r="F1344">
            <v>6197000460</v>
          </cell>
        </row>
        <row r="1345">
          <cell r="A1345">
            <v>3400003738</v>
          </cell>
          <cell r="B1345">
            <v>0</v>
          </cell>
          <cell r="C1345">
            <v>5800</v>
          </cell>
          <cell r="D1345" t="str">
            <v>23.01.1997</v>
          </cell>
          <cell r="E1345">
            <v>0</v>
          </cell>
          <cell r="F1345">
            <v>6197000461</v>
          </cell>
        </row>
        <row r="1346">
          <cell r="A1346">
            <v>3400003739</v>
          </cell>
          <cell r="B1346">
            <v>0</v>
          </cell>
          <cell r="C1346">
            <v>5300</v>
          </cell>
          <cell r="D1346" t="str">
            <v>18.02.1997</v>
          </cell>
          <cell r="E1346">
            <v>1</v>
          </cell>
          <cell r="F1346">
            <v>6197000462</v>
          </cell>
        </row>
        <row r="1347">
          <cell r="A1347">
            <v>3400003740</v>
          </cell>
          <cell r="B1347">
            <v>0</v>
          </cell>
          <cell r="C1347">
            <v>6801</v>
          </cell>
          <cell r="D1347" t="str">
            <v>18.02.1997</v>
          </cell>
          <cell r="E1347">
            <v>1</v>
          </cell>
          <cell r="F1347">
            <v>6197000463</v>
          </cell>
        </row>
        <row r="1348">
          <cell r="A1348">
            <v>3400003741</v>
          </cell>
          <cell r="B1348">
            <v>0</v>
          </cell>
          <cell r="C1348">
            <v>6602</v>
          </cell>
          <cell r="D1348" t="str">
            <v>01.10.1996</v>
          </cell>
          <cell r="E1348">
            <v>0</v>
          </cell>
          <cell r="F1348">
            <v>6197000464</v>
          </cell>
        </row>
        <row r="1349">
          <cell r="A1349">
            <v>3400003742</v>
          </cell>
          <cell r="B1349">
            <v>0</v>
          </cell>
          <cell r="C1349">
            <v>5400</v>
          </cell>
          <cell r="D1349" t="str">
            <v>18.02.1997</v>
          </cell>
          <cell r="E1349">
            <v>1</v>
          </cell>
          <cell r="F1349">
            <v>6197000465</v>
          </cell>
        </row>
        <row r="1350">
          <cell r="A1350">
            <v>3400003743</v>
          </cell>
          <cell r="B1350">
            <v>0</v>
          </cell>
          <cell r="C1350">
            <v>5302</v>
          </cell>
          <cell r="D1350" t="str">
            <v>18.02.1997</v>
          </cell>
          <cell r="E1350">
            <v>1</v>
          </cell>
          <cell r="F1350">
            <v>6197000466</v>
          </cell>
        </row>
        <row r="1351">
          <cell r="A1351">
            <v>3400003744</v>
          </cell>
          <cell r="B1351">
            <v>0</v>
          </cell>
          <cell r="C1351">
            <v>5302</v>
          </cell>
          <cell r="D1351" t="str">
            <v>18.02.1997</v>
          </cell>
          <cell r="E1351">
            <v>1</v>
          </cell>
          <cell r="F1351">
            <v>6197000467</v>
          </cell>
        </row>
        <row r="1352">
          <cell r="A1352">
            <v>3400003745</v>
          </cell>
          <cell r="B1352">
            <v>0</v>
          </cell>
          <cell r="C1352">
            <v>5302</v>
          </cell>
          <cell r="D1352" t="str">
            <v>18.02.1997</v>
          </cell>
          <cell r="E1352">
            <v>1</v>
          </cell>
          <cell r="F1352">
            <v>6197000468</v>
          </cell>
        </row>
        <row r="1353">
          <cell r="A1353">
            <v>3400003746</v>
          </cell>
          <cell r="B1353">
            <v>0</v>
          </cell>
          <cell r="C1353">
            <v>5302</v>
          </cell>
          <cell r="D1353" t="str">
            <v>18.02.1997</v>
          </cell>
          <cell r="E1353">
            <v>1</v>
          </cell>
          <cell r="F1353">
            <v>6197000469</v>
          </cell>
        </row>
        <row r="1354">
          <cell r="A1354">
            <v>3400003747</v>
          </cell>
          <cell r="B1354">
            <v>0</v>
          </cell>
          <cell r="C1354">
            <v>5302</v>
          </cell>
          <cell r="D1354" t="str">
            <v>18.02.1997</v>
          </cell>
          <cell r="E1354">
            <v>1</v>
          </cell>
          <cell r="F1354">
            <v>6197000470</v>
          </cell>
        </row>
        <row r="1355">
          <cell r="A1355">
            <v>3400003748</v>
          </cell>
          <cell r="B1355">
            <v>0</v>
          </cell>
          <cell r="C1355">
            <v>5302</v>
          </cell>
          <cell r="D1355" t="str">
            <v>18.02.1997</v>
          </cell>
          <cell r="E1355">
            <v>1</v>
          </cell>
          <cell r="F1355">
            <v>6197000471</v>
          </cell>
        </row>
        <row r="1356">
          <cell r="A1356">
            <v>3400003749</v>
          </cell>
          <cell r="B1356">
            <v>0</v>
          </cell>
          <cell r="C1356">
            <v>5302</v>
          </cell>
          <cell r="D1356" t="str">
            <v>18.02.1997</v>
          </cell>
          <cell r="E1356">
            <v>1</v>
          </cell>
          <cell r="F1356">
            <v>6197000472</v>
          </cell>
        </row>
        <row r="1357">
          <cell r="A1357">
            <v>3400003750</v>
          </cell>
          <cell r="B1357">
            <v>0</v>
          </cell>
          <cell r="C1357">
            <v>6600</v>
          </cell>
          <cell r="D1357" t="str">
            <v>18.02.1997</v>
          </cell>
          <cell r="E1357">
            <v>1</v>
          </cell>
          <cell r="F1357">
            <v>6197000473</v>
          </cell>
        </row>
        <row r="1358">
          <cell r="A1358">
            <v>3400003751</v>
          </cell>
          <cell r="B1358">
            <v>0</v>
          </cell>
          <cell r="C1358">
            <v>6800</v>
          </cell>
          <cell r="D1358" t="str">
            <v>18.02.1997</v>
          </cell>
          <cell r="E1358">
            <v>1</v>
          </cell>
          <cell r="F1358">
            <v>6197000474</v>
          </cell>
        </row>
        <row r="1359">
          <cell r="A1359">
            <v>3400003752</v>
          </cell>
          <cell r="B1359">
            <v>0</v>
          </cell>
          <cell r="C1359">
            <v>6600</v>
          </cell>
          <cell r="D1359" t="str">
            <v>18.02.1997</v>
          </cell>
          <cell r="E1359">
            <v>0</v>
          </cell>
          <cell r="F1359">
            <v>6197000475</v>
          </cell>
        </row>
        <row r="1360">
          <cell r="A1360">
            <v>3400003753</v>
          </cell>
          <cell r="B1360">
            <v>0</v>
          </cell>
          <cell r="C1360">
            <v>6600</v>
          </cell>
          <cell r="D1360" t="str">
            <v>20.03.1997</v>
          </cell>
          <cell r="E1360">
            <v>0</v>
          </cell>
          <cell r="F1360">
            <v>6197000476</v>
          </cell>
        </row>
        <row r="1361">
          <cell r="A1361">
            <v>3400003754</v>
          </cell>
          <cell r="B1361">
            <v>0</v>
          </cell>
          <cell r="C1361">
            <v>6600</v>
          </cell>
          <cell r="D1361" t="str">
            <v>20.03.1997</v>
          </cell>
          <cell r="E1361">
            <v>0</v>
          </cell>
          <cell r="F1361">
            <v>6197000477</v>
          </cell>
        </row>
        <row r="1362">
          <cell r="A1362">
            <v>3400003755</v>
          </cell>
          <cell r="B1362">
            <v>0</v>
          </cell>
          <cell r="C1362">
            <v>6600</v>
          </cell>
          <cell r="D1362" t="str">
            <v>20.03.1997</v>
          </cell>
          <cell r="E1362">
            <v>0</v>
          </cell>
          <cell r="F1362">
            <v>6197000478</v>
          </cell>
        </row>
        <row r="1363">
          <cell r="A1363">
            <v>3400003756</v>
          </cell>
          <cell r="B1363">
            <v>0</v>
          </cell>
          <cell r="C1363">
            <v>6600</v>
          </cell>
          <cell r="D1363" t="str">
            <v>20.03.1997</v>
          </cell>
          <cell r="E1363">
            <v>0</v>
          </cell>
          <cell r="F1363">
            <v>6197000479</v>
          </cell>
        </row>
        <row r="1364">
          <cell r="A1364">
            <v>3400003757</v>
          </cell>
          <cell r="B1364">
            <v>0</v>
          </cell>
          <cell r="C1364">
            <v>6600</v>
          </cell>
          <cell r="D1364" t="str">
            <v>20.03.1997</v>
          </cell>
          <cell r="E1364">
            <v>0</v>
          </cell>
          <cell r="F1364">
            <v>6197000480</v>
          </cell>
        </row>
        <row r="1365">
          <cell r="A1365">
            <v>3400003758</v>
          </cell>
          <cell r="B1365">
            <v>0</v>
          </cell>
          <cell r="C1365">
            <v>6600</v>
          </cell>
          <cell r="D1365" t="str">
            <v>20.03.1997</v>
          </cell>
          <cell r="E1365">
            <v>0</v>
          </cell>
          <cell r="F1365">
            <v>6197000481</v>
          </cell>
        </row>
        <row r="1366">
          <cell r="A1366">
            <v>3400003759</v>
          </cell>
          <cell r="B1366">
            <v>0</v>
          </cell>
          <cell r="C1366">
            <v>6600</v>
          </cell>
          <cell r="D1366" t="str">
            <v>20.03.1997</v>
          </cell>
          <cell r="E1366">
            <v>0</v>
          </cell>
          <cell r="F1366">
            <v>6197000482</v>
          </cell>
        </row>
        <row r="1367">
          <cell r="A1367">
            <v>3400003760</v>
          </cell>
          <cell r="B1367">
            <v>0</v>
          </cell>
          <cell r="C1367">
            <v>6602</v>
          </cell>
          <cell r="D1367" t="str">
            <v>01.10.1996</v>
          </cell>
          <cell r="E1367">
            <v>0</v>
          </cell>
          <cell r="F1367">
            <v>6197000483</v>
          </cell>
        </row>
        <row r="1368">
          <cell r="A1368">
            <v>3400003761</v>
          </cell>
          <cell r="B1368">
            <v>0</v>
          </cell>
          <cell r="C1368">
            <v>6602</v>
          </cell>
          <cell r="D1368" t="str">
            <v>01.10.1996</v>
          </cell>
          <cell r="E1368">
            <v>0</v>
          </cell>
          <cell r="F1368">
            <v>6197000484</v>
          </cell>
        </row>
        <row r="1369">
          <cell r="A1369">
            <v>3400003762</v>
          </cell>
          <cell r="B1369">
            <v>0</v>
          </cell>
          <cell r="C1369">
            <v>6600</v>
          </cell>
          <cell r="D1369" t="str">
            <v>20.03.1997</v>
          </cell>
          <cell r="E1369">
            <v>1</v>
          </cell>
          <cell r="F1369">
            <v>6197000485</v>
          </cell>
        </row>
        <row r="1370">
          <cell r="A1370">
            <v>3400003763</v>
          </cell>
          <cell r="B1370">
            <v>0</v>
          </cell>
          <cell r="C1370">
            <v>6600</v>
          </cell>
          <cell r="D1370" t="str">
            <v>20.03.1997</v>
          </cell>
          <cell r="E1370">
            <v>1</v>
          </cell>
          <cell r="F1370">
            <v>6197000486</v>
          </cell>
        </row>
        <row r="1371">
          <cell r="A1371">
            <v>3400003764</v>
          </cell>
          <cell r="B1371">
            <v>0</v>
          </cell>
          <cell r="C1371">
            <v>6600</v>
          </cell>
          <cell r="D1371" t="str">
            <v>20.03.1997</v>
          </cell>
          <cell r="E1371">
            <v>1</v>
          </cell>
          <cell r="F1371">
            <v>6197000487</v>
          </cell>
        </row>
        <row r="1372">
          <cell r="A1372">
            <v>3400003765</v>
          </cell>
          <cell r="B1372">
            <v>0</v>
          </cell>
          <cell r="C1372">
            <v>6600</v>
          </cell>
          <cell r="D1372" t="str">
            <v>20.03.1997</v>
          </cell>
          <cell r="E1372">
            <v>1</v>
          </cell>
          <cell r="F1372">
            <v>6197000488</v>
          </cell>
        </row>
        <row r="1373">
          <cell r="A1373">
            <v>3400003766</v>
          </cell>
          <cell r="B1373">
            <v>0</v>
          </cell>
          <cell r="C1373">
            <v>6600</v>
          </cell>
          <cell r="D1373" t="str">
            <v>20.03.1997</v>
          </cell>
          <cell r="E1373">
            <v>1</v>
          </cell>
          <cell r="F1373">
            <v>6197000489</v>
          </cell>
        </row>
        <row r="1374">
          <cell r="A1374">
            <v>3400003767</v>
          </cell>
          <cell r="B1374">
            <v>0</v>
          </cell>
          <cell r="C1374">
            <v>6800</v>
          </cell>
          <cell r="D1374" t="str">
            <v>20.03.1997</v>
          </cell>
          <cell r="E1374">
            <v>1</v>
          </cell>
          <cell r="F1374">
            <v>6197000490</v>
          </cell>
        </row>
        <row r="1375">
          <cell r="A1375">
            <v>3400003768</v>
          </cell>
          <cell r="B1375">
            <v>0</v>
          </cell>
          <cell r="C1375">
            <v>6800</v>
          </cell>
          <cell r="D1375" t="str">
            <v>20.03.1997</v>
          </cell>
          <cell r="E1375">
            <v>1</v>
          </cell>
          <cell r="F1375">
            <v>6197000491</v>
          </cell>
        </row>
        <row r="1376">
          <cell r="A1376">
            <v>3400003769</v>
          </cell>
          <cell r="B1376">
            <v>0</v>
          </cell>
          <cell r="C1376">
            <v>5101</v>
          </cell>
          <cell r="D1376" t="str">
            <v>01.10.1996</v>
          </cell>
          <cell r="E1376">
            <v>0</v>
          </cell>
          <cell r="F1376">
            <v>6197000492</v>
          </cell>
        </row>
        <row r="1377">
          <cell r="A1377">
            <v>3400003770</v>
          </cell>
          <cell r="B1377">
            <v>0</v>
          </cell>
          <cell r="C1377">
            <v>5301</v>
          </cell>
          <cell r="D1377" t="str">
            <v>20.03.1997</v>
          </cell>
          <cell r="E1377">
            <v>1</v>
          </cell>
          <cell r="F1377">
            <v>6197000493</v>
          </cell>
        </row>
        <row r="1378">
          <cell r="A1378">
            <v>3400003771</v>
          </cell>
          <cell r="B1378">
            <v>0</v>
          </cell>
          <cell r="C1378">
            <v>6801</v>
          </cell>
          <cell r="D1378" t="str">
            <v>20.03.1997</v>
          </cell>
          <cell r="E1378">
            <v>0</v>
          </cell>
          <cell r="F1378">
            <v>6197000494</v>
          </cell>
        </row>
        <row r="1379">
          <cell r="A1379">
            <v>3400003772</v>
          </cell>
          <cell r="B1379">
            <v>0</v>
          </cell>
          <cell r="C1379">
            <v>5301</v>
          </cell>
          <cell r="D1379" t="str">
            <v>20.03.1997</v>
          </cell>
          <cell r="E1379">
            <v>1</v>
          </cell>
          <cell r="F1379">
            <v>6197000495</v>
          </cell>
        </row>
        <row r="1380">
          <cell r="A1380">
            <v>3400003773</v>
          </cell>
          <cell r="B1380">
            <v>0</v>
          </cell>
          <cell r="C1380">
            <v>5301</v>
          </cell>
          <cell r="D1380" t="str">
            <v>21.03.1997</v>
          </cell>
          <cell r="E1380">
            <v>1</v>
          </cell>
          <cell r="F1380">
            <v>6197000496</v>
          </cell>
        </row>
        <row r="1381">
          <cell r="A1381">
            <v>3400003774</v>
          </cell>
          <cell r="B1381">
            <v>0</v>
          </cell>
          <cell r="C1381">
            <v>6210</v>
          </cell>
          <cell r="D1381" t="str">
            <v>21.03.1997</v>
          </cell>
          <cell r="E1381">
            <v>0</v>
          </cell>
          <cell r="F1381">
            <v>6197000497</v>
          </cell>
        </row>
        <row r="1382">
          <cell r="A1382">
            <v>3400003775</v>
          </cell>
          <cell r="B1382">
            <v>0</v>
          </cell>
          <cell r="C1382">
            <v>6230</v>
          </cell>
          <cell r="D1382" t="str">
            <v>21.03.1997</v>
          </cell>
          <cell r="E1382">
            <v>0</v>
          </cell>
          <cell r="F1382">
            <v>6197000498</v>
          </cell>
        </row>
        <row r="1383">
          <cell r="A1383">
            <v>3400003776</v>
          </cell>
          <cell r="B1383">
            <v>0</v>
          </cell>
          <cell r="C1383">
            <v>6230</v>
          </cell>
          <cell r="D1383" t="str">
            <v>21.03.1997</v>
          </cell>
          <cell r="E1383">
            <v>0</v>
          </cell>
          <cell r="F1383">
            <v>6197000499</v>
          </cell>
        </row>
        <row r="1384">
          <cell r="A1384">
            <v>3400005203</v>
          </cell>
          <cell r="B1384">
            <v>0</v>
          </cell>
          <cell r="C1384">
            <v>6230</v>
          </cell>
          <cell r="D1384" t="str">
            <v>21.03.1997</v>
          </cell>
          <cell r="E1384">
            <v>2</v>
          </cell>
          <cell r="F1384">
            <v>6197000500</v>
          </cell>
        </row>
        <row r="1385">
          <cell r="A1385">
            <v>3400003777</v>
          </cell>
          <cell r="B1385">
            <v>0</v>
          </cell>
          <cell r="C1385">
            <v>6230</v>
          </cell>
          <cell r="D1385" t="str">
            <v>21.03.1997</v>
          </cell>
          <cell r="E1385">
            <v>0</v>
          </cell>
          <cell r="F1385">
            <v>6197000500</v>
          </cell>
        </row>
        <row r="1386">
          <cell r="A1386">
            <v>3400003778</v>
          </cell>
          <cell r="B1386">
            <v>0</v>
          </cell>
          <cell r="C1386">
            <v>6230</v>
          </cell>
          <cell r="D1386" t="str">
            <v>21.03.1997</v>
          </cell>
          <cell r="E1386">
            <v>0</v>
          </cell>
          <cell r="F1386">
            <v>6197000501</v>
          </cell>
        </row>
        <row r="1387">
          <cell r="A1387">
            <v>3400003779</v>
          </cell>
          <cell r="B1387">
            <v>0</v>
          </cell>
          <cell r="C1387">
            <v>6230</v>
          </cell>
          <cell r="D1387" t="str">
            <v>21.03.1997</v>
          </cell>
          <cell r="E1387">
            <v>0</v>
          </cell>
          <cell r="F1387">
            <v>6197000502</v>
          </cell>
        </row>
        <row r="1388">
          <cell r="A1388">
            <v>3400003780</v>
          </cell>
          <cell r="B1388">
            <v>0</v>
          </cell>
          <cell r="C1388">
            <v>5400</v>
          </cell>
          <cell r="D1388" t="str">
            <v>21.03.1997</v>
          </cell>
          <cell r="E1388">
            <v>0</v>
          </cell>
          <cell r="F1388">
            <v>6197000503</v>
          </cell>
        </row>
        <row r="1389">
          <cell r="A1389">
            <v>3400003781</v>
          </cell>
          <cell r="B1389">
            <v>0</v>
          </cell>
          <cell r="C1389">
            <v>5801</v>
          </cell>
          <cell r="D1389" t="str">
            <v>21.03.1997</v>
          </cell>
          <cell r="E1389">
            <v>1</v>
          </cell>
          <cell r="F1389">
            <v>6197000504</v>
          </cell>
        </row>
        <row r="1390">
          <cell r="A1390">
            <v>3400003782</v>
          </cell>
          <cell r="B1390">
            <v>0</v>
          </cell>
          <cell r="C1390">
            <v>5301</v>
          </cell>
          <cell r="D1390" t="str">
            <v>21.03.1997</v>
          </cell>
          <cell r="E1390">
            <v>0</v>
          </cell>
          <cell r="F1390">
            <v>6197000505</v>
          </cell>
        </row>
        <row r="1391">
          <cell r="A1391">
            <v>3400003783</v>
          </cell>
          <cell r="B1391">
            <v>0</v>
          </cell>
          <cell r="C1391">
            <v>6600</v>
          </cell>
          <cell r="D1391" t="str">
            <v>21.03.1997</v>
          </cell>
          <cell r="E1391">
            <v>1</v>
          </cell>
          <cell r="F1391">
            <v>6197000506</v>
          </cell>
        </row>
        <row r="1392">
          <cell r="A1392">
            <v>3400003784</v>
          </cell>
          <cell r="B1392">
            <v>0</v>
          </cell>
          <cell r="C1392">
            <v>4420</v>
          </cell>
          <cell r="D1392" t="str">
            <v>31.03.1997</v>
          </cell>
          <cell r="E1392">
            <v>1</v>
          </cell>
          <cell r="F1392">
            <v>6197000507</v>
          </cell>
        </row>
        <row r="1393">
          <cell r="A1393">
            <v>3400003785</v>
          </cell>
          <cell r="B1393">
            <v>0</v>
          </cell>
          <cell r="C1393">
            <v>5801</v>
          </cell>
          <cell r="D1393" t="str">
            <v>31.03.1997</v>
          </cell>
          <cell r="E1393">
            <v>0</v>
          </cell>
          <cell r="F1393">
            <v>6197000508</v>
          </cell>
        </row>
        <row r="1394">
          <cell r="A1394">
            <v>3400003786</v>
          </cell>
          <cell r="B1394">
            <v>0</v>
          </cell>
          <cell r="C1394">
            <v>5801</v>
          </cell>
          <cell r="D1394" t="str">
            <v>31.03.1997</v>
          </cell>
          <cell r="E1394">
            <v>0</v>
          </cell>
          <cell r="F1394">
            <v>6197000509</v>
          </cell>
        </row>
        <row r="1395">
          <cell r="A1395">
            <v>3400003787</v>
          </cell>
          <cell r="B1395">
            <v>0</v>
          </cell>
          <cell r="C1395">
            <v>5801</v>
          </cell>
          <cell r="D1395" t="str">
            <v>31.03.1997</v>
          </cell>
          <cell r="E1395">
            <v>0</v>
          </cell>
          <cell r="F1395">
            <v>6197000510</v>
          </cell>
        </row>
        <row r="1396">
          <cell r="A1396">
            <v>3400003788</v>
          </cell>
          <cell r="B1396">
            <v>0</v>
          </cell>
          <cell r="C1396">
            <v>4420</v>
          </cell>
          <cell r="D1396" t="str">
            <v>31.03.1997</v>
          </cell>
          <cell r="E1396">
            <v>1</v>
          </cell>
          <cell r="F1396">
            <v>6197000511</v>
          </cell>
        </row>
        <row r="1397">
          <cell r="A1397">
            <v>3400003789</v>
          </cell>
          <cell r="B1397">
            <v>0</v>
          </cell>
          <cell r="C1397">
            <v>4420</v>
          </cell>
          <cell r="D1397" t="str">
            <v>31.03.1997</v>
          </cell>
          <cell r="E1397">
            <v>1</v>
          </cell>
          <cell r="F1397">
            <v>6197000512</v>
          </cell>
        </row>
        <row r="1398">
          <cell r="A1398">
            <v>3400003790</v>
          </cell>
          <cell r="B1398">
            <v>0</v>
          </cell>
          <cell r="C1398">
            <v>5301</v>
          </cell>
          <cell r="D1398" t="str">
            <v>31.03.1997</v>
          </cell>
          <cell r="E1398">
            <v>1</v>
          </cell>
          <cell r="F1398">
            <v>6197000513</v>
          </cell>
        </row>
        <row r="1399">
          <cell r="A1399">
            <v>3400003791</v>
          </cell>
          <cell r="B1399">
            <v>0</v>
          </cell>
          <cell r="C1399">
            <v>5800</v>
          </cell>
          <cell r="D1399" t="str">
            <v>01.04.1997</v>
          </cell>
          <cell r="E1399">
            <v>0</v>
          </cell>
          <cell r="F1399">
            <v>6197000514</v>
          </cell>
        </row>
        <row r="1400">
          <cell r="A1400">
            <v>3400003792</v>
          </cell>
          <cell r="B1400">
            <v>0</v>
          </cell>
          <cell r="C1400">
            <v>5800</v>
          </cell>
          <cell r="D1400" t="str">
            <v>01.04.1997</v>
          </cell>
          <cell r="E1400">
            <v>0</v>
          </cell>
          <cell r="F1400">
            <v>6197000515</v>
          </cell>
        </row>
        <row r="1401">
          <cell r="A1401">
            <v>3400003793</v>
          </cell>
          <cell r="B1401">
            <v>0</v>
          </cell>
          <cell r="C1401">
            <v>5800</v>
          </cell>
          <cell r="D1401" t="str">
            <v>01.04.1997</v>
          </cell>
          <cell r="E1401">
            <v>0</v>
          </cell>
          <cell r="F1401">
            <v>6197000516</v>
          </cell>
        </row>
        <row r="1402">
          <cell r="A1402">
            <v>3400003794</v>
          </cell>
          <cell r="B1402">
            <v>0</v>
          </cell>
          <cell r="C1402">
            <v>6500</v>
          </cell>
          <cell r="D1402" t="str">
            <v>01.04.1997</v>
          </cell>
          <cell r="E1402">
            <v>12</v>
          </cell>
          <cell r="F1402">
            <v>6197000517</v>
          </cell>
        </row>
        <row r="1403">
          <cell r="A1403">
            <v>3400003795</v>
          </cell>
          <cell r="B1403">
            <v>0</v>
          </cell>
          <cell r="C1403">
            <v>5800</v>
          </cell>
          <cell r="D1403" t="str">
            <v>01.04.1997</v>
          </cell>
          <cell r="E1403">
            <v>0</v>
          </cell>
          <cell r="F1403">
            <v>6197000518</v>
          </cell>
        </row>
        <row r="1404">
          <cell r="A1404">
            <v>3400003796</v>
          </cell>
          <cell r="B1404">
            <v>0</v>
          </cell>
          <cell r="C1404">
            <v>5800</v>
          </cell>
          <cell r="D1404" t="str">
            <v>01.04.1997</v>
          </cell>
          <cell r="E1404">
            <v>0</v>
          </cell>
          <cell r="F1404">
            <v>6197000519</v>
          </cell>
        </row>
        <row r="1405">
          <cell r="A1405">
            <v>3400003797</v>
          </cell>
          <cell r="B1405">
            <v>0</v>
          </cell>
          <cell r="C1405">
            <v>5800</v>
          </cell>
          <cell r="D1405" t="str">
            <v>01.04.1997</v>
          </cell>
          <cell r="E1405">
            <v>0</v>
          </cell>
          <cell r="F1405">
            <v>6197000520</v>
          </cell>
        </row>
        <row r="1406">
          <cell r="A1406">
            <v>3400003798</v>
          </cell>
          <cell r="B1406">
            <v>0</v>
          </cell>
          <cell r="C1406">
            <v>5800</v>
          </cell>
          <cell r="D1406" t="str">
            <v>04.09.1997</v>
          </cell>
          <cell r="E1406">
            <v>0</v>
          </cell>
          <cell r="F1406">
            <v>6197000521</v>
          </cell>
        </row>
        <row r="1407">
          <cell r="A1407">
            <v>3400003799</v>
          </cell>
          <cell r="B1407">
            <v>0</v>
          </cell>
          <cell r="C1407">
            <v>6230</v>
          </cell>
          <cell r="D1407" t="str">
            <v>01.04.1997</v>
          </cell>
          <cell r="E1407">
            <v>0</v>
          </cell>
          <cell r="F1407">
            <v>6197000522</v>
          </cell>
        </row>
        <row r="1408">
          <cell r="A1408">
            <v>3400003800</v>
          </cell>
          <cell r="B1408">
            <v>0</v>
          </cell>
          <cell r="C1408">
            <v>6230</v>
          </cell>
          <cell r="D1408" t="str">
            <v>01.04.1997</v>
          </cell>
          <cell r="E1408">
            <v>0</v>
          </cell>
          <cell r="F1408">
            <v>6197000523</v>
          </cell>
        </row>
        <row r="1409">
          <cell r="A1409">
            <v>3400003801</v>
          </cell>
          <cell r="B1409">
            <v>0</v>
          </cell>
          <cell r="C1409">
            <v>6230</v>
          </cell>
          <cell r="D1409" t="str">
            <v>01.04.1997</v>
          </cell>
          <cell r="E1409">
            <v>0</v>
          </cell>
          <cell r="F1409">
            <v>6197000524</v>
          </cell>
        </row>
        <row r="1410">
          <cell r="A1410">
            <v>3400003802</v>
          </cell>
          <cell r="B1410">
            <v>0</v>
          </cell>
          <cell r="C1410">
            <v>6230</v>
          </cell>
          <cell r="D1410" t="str">
            <v>01.04.1997</v>
          </cell>
          <cell r="E1410">
            <v>0</v>
          </cell>
          <cell r="F1410">
            <v>6197000525</v>
          </cell>
        </row>
        <row r="1411">
          <cell r="A1411">
            <v>3400003803</v>
          </cell>
          <cell r="B1411">
            <v>0</v>
          </cell>
          <cell r="C1411">
            <v>6230</v>
          </cell>
          <cell r="D1411" t="str">
            <v>01.04.1997</v>
          </cell>
          <cell r="E1411">
            <v>0</v>
          </cell>
          <cell r="F1411">
            <v>6197000526</v>
          </cell>
        </row>
        <row r="1412">
          <cell r="A1412">
            <v>3400003804</v>
          </cell>
          <cell r="B1412">
            <v>0</v>
          </cell>
          <cell r="C1412">
            <v>6230</v>
          </cell>
          <cell r="D1412" t="str">
            <v>01.04.1997</v>
          </cell>
          <cell r="E1412">
            <v>0</v>
          </cell>
          <cell r="F1412">
            <v>6197000527</v>
          </cell>
        </row>
        <row r="1413">
          <cell r="A1413">
            <v>3400003805</v>
          </cell>
          <cell r="B1413">
            <v>0</v>
          </cell>
          <cell r="C1413">
            <v>6230</v>
          </cell>
          <cell r="D1413" t="str">
            <v>01.04.1997</v>
          </cell>
          <cell r="E1413">
            <v>0</v>
          </cell>
          <cell r="F1413">
            <v>6197000528</v>
          </cell>
        </row>
        <row r="1414">
          <cell r="A1414">
            <v>3400003806</v>
          </cell>
          <cell r="B1414">
            <v>0</v>
          </cell>
          <cell r="C1414">
            <v>6230</v>
          </cell>
          <cell r="D1414" t="str">
            <v>01.04.1997</v>
          </cell>
          <cell r="E1414">
            <v>0</v>
          </cell>
          <cell r="F1414">
            <v>6197000529</v>
          </cell>
        </row>
        <row r="1415">
          <cell r="A1415">
            <v>3400003807</v>
          </cell>
          <cell r="B1415">
            <v>0</v>
          </cell>
          <cell r="C1415">
            <v>6230</v>
          </cell>
          <cell r="D1415" t="str">
            <v>01.04.1997</v>
          </cell>
          <cell r="E1415">
            <v>0</v>
          </cell>
          <cell r="F1415">
            <v>6197000530</v>
          </cell>
        </row>
        <row r="1416">
          <cell r="A1416">
            <v>3400003808</v>
          </cell>
          <cell r="B1416">
            <v>0</v>
          </cell>
          <cell r="C1416">
            <v>6230</v>
          </cell>
          <cell r="D1416" t="str">
            <v>01.04.1997</v>
          </cell>
          <cell r="E1416">
            <v>0</v>
          </cell>
          <cell r="F1416">
            <v>6197000531</v>
          </cell>
        </row>
        <row r="1417">
          <cell r="A1417">
            <v>3400003809</v>
          </cell>
          <cell r="B1417">
            <v>0</v>
          </cell>
          <cell r="C1417">
            <v>6230</v>
          </cell>
          <cell r="D1417" t="str">
            <v>01.04.1997</v>
          </cell>
          <cell r="E1417">
            <v>0</v>
          </cell>
          <cell r="F1417">
            <v>6197000532</v>
          </cell>
        </row>
        <row r="1418">
          <cell r="A1418">
            <v>3400003810</v>
          </cell>
          <cell r="B1418">
            <v>0</v>
          </cell>
          <cell r="C1418">
            <v>6230</v>
          </cell>
          <cell r="D1418" t="str">
            <v>01.04.1997</v>
          </cell>
          <cell r="E1418">
            <v>0</v>
          </cell>
          <cell r="F1418">
            <v>6197000533</v>
          </cell>
        </row>
        <row r="1419">
          <cell r="A1419">
            <v>3400003811</v>
          </cell>
          <cell r="B1419">
            <v>0</v>
          </cell>
          <cell r="C1419">
            <v>6230</v>
          </cell>
          <cell r="D1419" t="str">
            <v>01.04.1997</v>
          </cell>
          <cell r="E1419">
            <v>0</v>
          </cell>
          <cell r="F1419">
            <v>6197000534</v>
          </cell>
        </row>
        <row r="1420">
          <cell r="A1420">
            <v>3400003812</v>
          </cell>
          <cell r="B1420">
            <v>0</v>
          </cell>
          <cell r="C1420">
            <v>6230</v>
          </cell>
          <cell r="D1420" t="str">
            <v>01.04.1997</v>
          </cell>
          <cell r="E1420">
            <v>0</v>
          </cell>
          <cell r="F1420">
            <v>6197000535</v>
          </cell>
        </row>
        <row r="1421">
          <cell r="A1421">
            <v>3400003813</v>
          </cell>
          <cell r="B1421">
            <v>0</v>
          </cell>
          <cell r="C1421">
            <v>6230</v>
          </cell>
          <cell r="D1421" t="str">
            <v>01.04.1997</v>
          </cell>
          <cell r="E1421">
            <v>0</v>
          </cell>
          <cell r="F1421">
            <v>6197000536</v>
          </cell>
        </row>
        <row r="1422">
          <cell r="A1422">
            <v>3400005582</v>
          </cell>
          <cell r="B1422">
            <v>0</v>
          </cell>
          <cell r="C1422">
            <v>6230</v>
          </cell>
          <cell r="D1422" t="str">
            <v>14.07.1997</v>
          </cell>
          <cell r="E1422">
            <v>2</v>
          </cell>
          <cell r="F1422">
            <v>6197000537</v>
          </cell>
        </row>
        <row r="1423">
          <cell r="A1423">
            <v>3400003814</v>
          </cell>
          <cell r="B1423">
            <v>0</v>
          </cell>
          <cell r="C1423">
            <v>6800</v>
          </cell>
          <cell r="D1423" t="str">
            <v>14.07.1997</v>
          </cell>
          <cell r="E1423">
            <v>0</v>
          </cell>
          <cell r="F1423">
            <v>6197000537</v>
          </cell>
        </row>
        <row r="1424">
          <cell r="A1424">
            <v>3400003815</v>
          </cell>
          <cell r="B1424">
            <v>0</v>
          </cell>
          <cell r="C1424">
            <v>6500</v>
          </cell>
          <cell r="D1424" t="str">
            <v>17.04.1997</v>
          </cell>
          <cell r="E1424">
            <v>0</v>
          </cell>
          <cell r="F1424">
            <v>6197000538</v>
          </cell>
        </row>
        <row r="1425">
          <cell r="A1425">
            <v>3400003816</v>
          </cell>
          <cell r="B1425">
            <v>0</v>
          </cell>
          <cell r="C1425">
            <v>6800</v>
          </cell>
          <cell r="D1425" t="str">
            <v>07.05.1997</v>
          </cell>
          <cell r="E1425">
            <v>0</v>
          </cell>
          <cell r="F1425">
            <v>6197000539</v>
          </cell>
        </row>
        <row r="1426">
          <cell r="A1426">
            <v>3400005584</v>
          </cell>
          <cell r="B1426">
            <v>0</v>
          </cell>
          <cell r="C1426">
            <v>6230</v>
          </cell>
          <cell r="D1426" t="str">
            <v>07.05.1997</v>
          </cell>
          <cell r="E1426">
            <v>2</v>
          </cell>
          <cell r="F1426">
            <v>6197000539</v>
          </cell>
        </row>
        <row r="1427">
          <cell r="A1427">
            <v>3400003817</v>
          </cell>
          <cell r="B1427">
            <v>0</v>
          </cell>
          <cell r="C1427">
            <v>5800</v>
          </cell>
          <cell r="D1427" t="str">
            <v>04.07.1997</v>
          </cell>
          <cell r="E1427">
            <v>1</v>
          </cell>
          <cell r="F1427">
            <v>6197000540</v>
          </cell>
        </row>
        <row r="1428">
          <cell r="A1428">
            <v>3400003818</v>
          </cell>
          <cell r="B1428">
            <v>0</v>
          </cell>
          <cell r="C1428">
            <v>5800</v>
          </cell>
          <cell r="D1428" t="str">
            <v>04.07.1997</v>
          </cell>
          <cell r="E1428">
            <v>1</v>
          </cell>
          <cell r="F1428">
            <v>6197000541</v>
          </cell>
        </row>
        <row r="1429">
          <cell r="A1429">
            <v>3400005586</v>
          </cell>
          <cell r="B1429">
            <v>0</v>
          </cell>
          <cell r="C1429">
            <v>6230</v>
          </cell>
          <cell r="D1429" t="str">
            <v>01.04.1997</v>
          </cell>
          <cell r="E1429">
            <v>2</v>
          </cell>
          <cell r="F1429">
            <v>6197000542</v>
          </cell>
        </row>
        <row r="1430">
          <cell r="A1430">
            <v>3400003819</v>
          </cell>
          <cell r="B1430">
            <v>0</v>
          </cell>
          <cell r="C1430">
            <v>6800</v>
          </cell>
          <cell r="D1430" t="str">
            <v>01.04.1997</v>
          </cell>
          <cell r="E1430">
            <v>0</v>
          </cell>
          <cell r="F1430">
            <v>6197000542</v>
          </cell>
        </row>
        <row r="1431">
          <cell r="A1431">
            <v>3400003820</v>
          </cell>
          <cell r="B1431">
            <v>0</v>
          </cell>
          <cell r="C1431">
            <v>5800</v>
          </cell>
          <cell r="D1431" t="str">
            <v>01.04.1997</v>
          </cell>
          <cell r="E1431">
            <v>0</v>
          </cell>
          <cell r="F1431">
            <v>6197000543</v>
          </cell>
        </row>
        <row r="1432">
          <cell r="A1432">
            <v>3400003821</v>
          </cell>
          <cell r="B1432">
            <v>0</v>
          </cell>
          <cell r="C1432">
            <v>5800</v>
          </cell>
          <cell r="D1432" t="str">
            <v>01.04.1997</v>
          </cell>
          <cell r="E1432">
            <v>0</v>
          </cell>
          <cell r="F1432">
            <v>6197000544</v>
          </cell>
        </row>
        <row r="1433">
          <cell r="A1433">
            <v>3400003822</v>
          </cell>
          <cell r="B1433">
            <v>0</v>
          </cell>
          <cell r="C1433">
            <v>6600</v>
          </cell>
          <cell r="D1433" t="str">
            <v>01.04.1997</v>
          </cell>
          <cell r="E1433">
            <v>1</v>
          </cell>
          <cell r="F1433">
            <v>6197000545</v>
          </cell>
        </row>
        <row r="1434">
          <cell r="A1434">
            <v>3400005587</v>
          </cell>
          <cell r="B1434">
            <v>0</v>
          </cell>
          <cell r="C1434">
            <v>6230</v>
          </cell>
          <cell r="D1434" t="str">
            <v>01.04.1997</v>
          </cell>
          <cell r="E1434">
            <v>2</v>
          </cell>
          <cell r="F1434">
            <v>6197000546</v>
          </cell>
        </row>
        <row r="1435">
          <cell r="A1435">
            <v>3400003823</v>
          </cell>
          <cell r="B1435">
            <v>0</v>
          </cell>
          <cell r="C1435">
            <v>6800</v>
          </cell>
          <cell r="D1435" t="str">
            <v>01.04.1997</v>
          </cell>
          <cell r="E1435">
            <v>0</v>
          </cell>
          <cell r="F1435">
            <v>6197000546</v>
          </cell>
        </row>
        <row r="1436">
          <cell r="A1436">
            <v>3400003824</v>
          </cell>
          <cell r="B1436">
            <v>0</v>
          </cell>
          <cell r="C1436">
            <v>6230</v>
          </cell>
          <cell r="D1436" t="str">
            <v>01.07.1997</v>
          </cell>
          <cell r="E1436">
            <v>0</v>
          </cell>
          <cell r="F1436">
            <v>6197000547</v>
          </cell>
        </row>
        <row r="1437">
          <cell r="A1437">
            <v>3400003825</v>
          </cell>
          <cell r="B1437">
            <v>0</v>
          </cell>
          <cell r="C1437">
            <v>6230</v>
          </cell>
          <cell r="D1437" t="str">
            <v>01.07.1997</v>
          </cell>
          <cell r="E1437">
            <v>0</v>
          </cell>
          <cell r="F1437">
            <v>6197000548</v>
          </cell>
        </row>
        <row r="1438">
          <cell r="A1438">
            <v>3400003826</v>
          </cell>
          <cell r="B1438">
            <v>0</v>
          </cell>
          <cell r="C1438">
            <v>5800</v>
          </cell>
          <cell r="D1438" t="str">
            <v>16.09.1997</v>
          </cell>
          <cell r="E1438">
            <v>1</v>
          </cell>
          <cell r="F1438">
            <v>6197000549</v>
          </cell>
        </row>
        <row r="1439">
          <cell r="A1439">
            <v>3400003827</v>
          </cell>
          <cell r="B1439">
            <v>0</v>
          </cell>
          <cell r="C1439">
            <v>5800</v>
          </cell>
          <cell r="D1439" t="str">
            <v>16.09.1997</v>
          </cell>
          <cell r="E1439">
            <v>1</v>
          </cell>
          <cell r="F1439">
            <v>6197000550</v>
          </cell>
        </row>
        <row r="1440">
          <cell r="A1440">
            <v>3400003828</v>
          </cell>
          <cell r="B1440">
            <v>0</v>
          </cell>
          <cell r="C1440">
            <v>5800</v>
          </cell>
          <cell r="D1440" t="str">
            <v>16.09.1997</v>
          </cell>
          <cell r="E1440">
            <v>1</v>
          </cell>
          <cell r="F1440">
            <v>6197000551</v>
          </cell>
        </row>
        <row r="1441">
          <cell r="A1441">
            <v>3400003829</v>
          </cell>
          <cell r="B1441">
            <v>0</v>
          </cell>
          <cell r="C1441">
            <v>6500</v>
          </cell>
          <cell r="D1441" t="str">
            <v>01.04.1997</v>
          </cell>
          <cell r="E1441">
            <v>0</v>
          </cell>
          <cell r="F1441">
            <v>6197000552</v>
          </cell>
        </row>
        <row r="1442">
          <cell r="A1442">
            <v>3400003830</v>
          </cell>
          <cell r="B1442">
            <v>0</v>
          </cell>
          <cell r="C1442">
            <v>6500</v>
          </cell>
          <cell r="D1442" t="str">
            <v>01.04.1997</v>
          </cell>
          <cell r="E1442">
            <v>0</v>
          </cell>
          <cell r="F1442">
            <v>6197000553</v>
          </cell>
        </row>
        <row r="1443">
          <cell r="A1443">
            <v>3400003831</v>
          </cell>
          <cell r="B1443">
            <v>0</v>
          </cell>
          <cell r="C1443">
            <v>6500</v>
          </cell>
          <cell r="D1443" t="str">
            <v>01.04.1997</v>
          </cell>
          <cell r="E1443">
            <v>0</v>
          </cell>
          <cell r="F1443">
            <v>6197000554</v>
          </cell>
        </row>
        <row r="1444">
          <cell r="A1444">
            <v>3400003832</v>
          </cell>
          <cell r="B1444">
            <v>0</v>
          </cell>
          <cell r="C1444">
            <v>6500</v>
          </cell>
          <cell r="D1444" t="str">
            <v>01.04.1997</v>
          </cell>
          <cell r="E1444">
            <v>0</v>
          </cell>
          <cell r="F1444">
            <v>6197000555</v>
          </cell>
        </row>
        <row r="1445">
          <cell r="A1445">
            <v>3400003833</v>
          </cell>
          <cell r="B1445">
            <v>0</v>
          </cell>
          <cell r="C1445">
            <v>5801</v>
          </cell>
          <cell r="D1445" t="str">
            <v>01.04.1997</v>
          </cell>
          <cell r="E1445">
            <v>0</v>
          </cell>
          <cell r="F1445">
            <v>6197000556</v>
          </cell>
        </row>
        <row r="1446">
          <cell r="A1446">
            <v>3400003834</v>
          </cell>
          <cell r="B1446">
            <v>0</v>
          </cell>
          <cell r="C1446">
            <v>6600</v>
          </cell>
          <cell r="D1446" t="str">
            <v>01.04.1997</v>
          </cell>
          <cell r="E1446">
            <v>1</v>
          </cell>
          <cell r="F1446">
            <v>6197000557</v>
          </cell>
        </row>
        <row r="1447">
          <cell r="A1447">
            <v>3400003835</v>
          </cell>
          <cell r="B1447">
            <v>0</v>
          </cell>
          <cell r="C1447">
            <v>4420</v>
          </cell>
          <cell r="D1447" t="str">
            <v>28.08.1997</v>
          </cell>
          <cell r="E1447">
            <v>1</v>
          </cell>
          <cell r="F1447">
            <v>6197000558</v>
          </cell>
        </row>
        <row r="1448">
          <cell r="A1448">
            <v>3400004927</v>
          </cell>
          <cell r="B1448">
            <v>0</v>
          </cell>
          <cell r="C1448">
            <v>6230</v>
          </cell>
          <cell r="D1448" t="str">
            <v>02.02.1998</v>
          </cell>
          <cell r="E1448">
            <v>0</v>
          </cell>
          <cell r="F1448">
            <v>619800005</v>
          </cell>
        </row>
        <row r="1449">
          <cell r="A1449">
            <v>3400004924</v>
          </cell>
          <cell r="B1449">
            <v>0</v>
          </cell>
          <cell r="C1449">
            <v>6230</v>
          </cell>
          <cell r="D1449" t="str">
            <v>20.11.1997</v>
          </cell>
          <cell r="E1449">
            <v>0</v>
          </cell>
          <cell r="F1449">
            <v>61980002</v>
          </cell>
        </row>
        <row r="1450">
          <cell r="A1450">
            <v>3400005207</v>
          </cell>
          <cell r="B1450">
            <v>0</v>
          </cell>
          <cell r="C1450">
            <v>6230</v>
          </cell>
          <cell r="D1450" t="str">
            <v>28.10.1997</v>
          </cell>
          <cell r="E1450">
            <v>3</v>
          </cell>
          <cell r="F1450">
            <v>61980003</v>
          </cell>
        </row>
        <row r="1451">
          <cell r="A1451">
            <v>3400004925</v>
          </cell>
          <cell r="B1451">
            <v>0</v>
          </cell>
          <cell r="C1451">
            <v>6230</v>
          </cell>
          <cell r="D1451" t="str">
            <v>28.10.1997</v>
          </cell>
          <cell r="E1451">
            <v>0</v>
          </cell>
          <cell r="F1451">
            <v>61980003</v>
          </cell>
        </row>
        <row r="1452">
          <cell r="A1452">
            <v>3400004926</v>
          </cell>
          <cell r="B1452">
            <v>0</v>
          </cell>
          <cell r="C1452">
            <v>5800</v>
          </cell>
          <cell r="D1452" t="str">
            <v>30.10.1997</v>
          </cell>
          <cell r="E1452">
            <v>2</v>
          </cell>
          <cell r="F1452">
            <v>61980004</v>
          </cell>
        </row>
        <row r="1453">
          <cell r="A1453">
            <v>3400004958</v>
          </cell>
          <cell r="B1453">
            <v>0</v>
          </cell>
          <cell r="C1453">
            <v>5800</v>
          </cell>
          <cell r="D1453" t="str">
            <v>02.03.1998</v>
          </cell>
          <cell r="E1453">
            <v>0</v>
          </cell>
          <cell r="F1453">
            <v>61980007</v>
          </cell>
        </row>
        <row r="1454">
          <cell r="A1454">
            <v>3400004960</v>
          </cell>
          <cell r="B1454">
            <v>0</v>
          </cell>
          <cell r="C1454">
            <v>6230</v>
          </cell>
          <cell r="D1454" t="str">
            <v>02.02.1998</v>
          </cell>
          <cell r="E1454">
            <v>0</v>
          </cell>
          <cell r="F1454">
            <v>61980008</v>
          </cell>
        </row>
        <row r="1455">
          <cell r="A1455">
            <v>3400004923</v>
          </cell>
          <cell r="B1455">
            <v>0</v>
          </cell>
          <cell r="C1455">
            <v>6800</v>
          </cell>
          <cell r="D1455" t="str">
            <v>12.11.1997</v>
          </cell>
          <cell r="E1455">
            <v>2</v>
          </cell>
          <cell r="F1455">
            <v>61980013</v>
          </cell>
        </row>
        <row r="1456">
          <cell r="A1456">
            <v>3400004955</v>
          </cell>
          <cell r="B1456">
            <v>0</v>
          </cell>
          <cell r="C1456">
            <v>5800</v>
          </cell>
          <cell r="D1456" t="str">
            <v>19.03.1998</v>
          </cell>
          <cell r="E1456">
            <v>2</v>
          </cell>
          <cell r="F1456">
            <v>61980037</v>
          </cell>
        </row>
        <row r="1457">
          <cell r="A1457">
            <v>3400003836</v>
          </cell>
          <cell r="B1457">
            <v>0</v>
          </cell>
          <cell r="C1457">
            <v>6500</v>
          </cell>
          <cell r="D1457" t="str">
            <v>01.10.1996</v>
          </cell>
          <cell r="E1457">
            <v>0</v>
          </cell>
          <cell r="F1457">
            <v>6294000019</v>
          </cell>
        </row>
        <row r="1458">
          <cell r="A1458">
            <v>3400003837</v>
          </cell>
          <cell r="B1458">
            <v>0</v>
          </cell>
          <cell r="C1458">
            <v>6500</v>
          </cell>
          <cell r="D1458" t="str">
            <v>01.10.1996</v>
          </cell>
          <cell r="E1458">
            <v>0</v>
          </cell>
          <cell r="F1458">
            <v>6294000027</v>
          </cell>
        </row>
        <row r="1459">
          <cell r="A1459">
            <v>3400003838</v>
          </cell>
          <cell r="B1459">
            <v>0</v>
          </cell>
          <cell r="C1459">
            <v>6500</v>
          </cell>
          <cell r="D1459" t="str">
            <v>01.10.1996</v>
          </cell>
          <cell r="E1459">
            <v>0</v>
          </cell>
          <cell r="F1459">
            <v>6294000035</v>
          </cell>
        </row>
        <row r="1460">
          <cell r="A1460">
            <v>3400003839</v>
          </cell>
          <cell r="B1460">
            <v>0</v>
          </cell>
          <cell r="C1460">
            <v>6500</v>
          </cell>
          <cell r="D1460" t="str">
            <v>01.10.1996</v>
          </cell>
          <cell r="E1460">
            <v>0</v>
          </cell>
          <cell r="F1460">
            <v>6294000043</v>
          </cell>
        </row>
        <row r="1461">
          <cell r="A1461">
            <v>3400003840</v>
          </cell>
          <cell r="B1461">
            <v>0</v>
          </cell>
          <cell r="C1461">
            <v>6500</v>
          </cell>
          <cell r="D1461" t="str">
            <v>01.10.1996</v>
          </cell>
          <cell r="E1461">
            <v>0</v>
          </cell>
          <cell r="F1461">
            <v>6294000051</v>
          </cell>
        </row>
        <row r="1462">
          <cell r="A1462">
            <v>3400003841</v>
          </cell>
          <cell r="B1462">
            <v>0</v>
          </cell>
          <cell r="C1462">
            <v>6500</v>
          </cell>
          <cell r="D1462" t="str">
            <v>01.10.1996</v>
          </cell>
          <cell r="E1462">
            <v>0</v>
          </cell>
          <cell r="F1462">
            <v>6294000060</v>
          </cell>
        </row>
        <row r="1463">
          <cell r="A1463">
            <v>3400003842</v>
          </cell>
          <cell r="B1463">
            <v>0</v>
          </cell>
          <cell r="C1463">
            <v>6500</v>
          </cell>
          <cell r="D1463" t="str">
            <v>01.10.1996</v>
          </cell>
          <cell r="E1463">
            <v>0</v>
          </cell>
          <cell r="F1463">
            <v>6294000072</v>
          </cell>
        </row>
        <row r="1464">
          <cell r="A1464">
            <v>3400003843</v>
          </cell>
          <cell r="B1464">
            <v>0</v>
          </cell>
          <cell r="C1464">
            <v>6500</v>
          </cell>
          <cell r="D1464" t="str">
            <v>01.10.1996</v>
          </cell>
          <cell r="E1464">
            <v>0</v>
          </cell>
          <cell r="F1464">
            <v>6294000084</v>
          </cell>
        </row>
        <row r="1465">
          <cell r="A1465">
            <v>3400003844</v>
          </cell>
          <cell r="B1465">
            <v>0</v>
          </cell>
          <cell r="C1465">
            <v>6500</v>
          </cell>
          <cell r="D1465" t="str">
            <v>01.10.1996</v>
          </cell>
          <cell r="E1465">
            <v>0</v>
          </cell>
          <cell r="F1465">
            <v>6294000096</v>
          </cell>
        </row>
        <row r="1466">
          <cell r="A1466">
            <v>3400003845</v>
          </cell>
          <cell r="B1466">
            <v>0</v>
          </cell>
          <cell r="C1466">
            <v>6500</v>
          </cell>
          <cell r="D1466" t="str">
            <v>01.10.1996</v>
          </cell>
          <cell r="E1466">
            <v>0</v>
          </cell>
          <cell r="F1466">
            <v>6294000108</v>
          </cell>
        </row>
        <row r="1467">
          <cell r="A1467">
            <v>3400003846</v>
          </cell>
          <cell r="B1467">
            <v>0</v>
          </cell>
          <cell r="C1467">
            <v>6500</v>
          </cell>
          <cell r="D1467" t="str">
            <v>01.10.1996</v>
          </cell>
          <cell r="E1467">
            <v>0</v>
          </cell>
          <cell r="F1467">
            <v>6294000116</v>
          </cell>
        </row>
        <row r="1468">
          <cell r="A1468">
            <v>3400003847</v>
          </cell>
          <cell r="B1468">
            <v>0</v>
          </cell>
          <cell r="C1468">
            <v>6500</v>
          </cell>
          <cell r="D1468" t="str">
            <v>01.10.1996</v>
          </cell>
          <cell r="E1468">
            <v>0</v>
          </cell>
          <cell r="F1468">
            <v>6294000124</v>
          </cell>
        </row>
        <row r="1469">
          <cell r="A1469">
            <v>3400003848</v>
          </cell>
          <cell r="B1469">
            <v>0</v>
          </cell>
          <cell r="C1469">
            <v>6500</v>
          </cell>
          <cell r="D1469" t="str">
            <v>01.10.1996</v>
          </cell>
          <cell r="E1469">
            <v>0</v>
          </cell>
          <cell r="F1469">
            <v>6294000132</v>
          </cell>
        </row>
        <row r="1470">
          <cell r="A1470">
            <v>3400003849</v>
          </cell>
          <cell r="B1470">
            <v>0</v>
          </cell>
          <cell r="C1470">
            <v>6500</v>
          </cell>
          <cell r="D1470" t="str">
            <v>01.10.1996</v>
          </cell>
          <cell r="E1470">
            <v>0</v>
          </cell>
          <cell r="F1470">
            <v>6294000149</v>
          </cell>
        </row>
        <row r="1471">
          <cell r="A1471">
            <v>3400003850</v>
          </cell>
          <cell r="B1471">
            <v>0</v>
          </cell>
          <cell r="C1471">
            <v>6500</v>
          </cell>
          <cell r="D1471" t="str">
            <v>01.10.1996</v>
          </cell>
          <cell r="E1471">
            <v>0</v>
          </cell>
          <cell r="F1471">
            <v>6294000151</v>
          </cell>
        </row>
        <row r="1472">
          <cell r="A1472">
            <v>3400003851</v>
          </cell>
          <cell r="B1472">
            <v>0</v>
          </cell>
          <cell r="C1472">
            <v>6500</v>
          </cell>
          <cell r="D1472" t="str">
            <v>01.10.1996</v>
          </cell>
          <cell r="E1472">
            <v>0</v>
          </cell>
          <cell r="F1472">
            <v>6294000163</v>
          </cell>
        </row>
        <row r="1473">
          <cell r="A1473">
            <v>3400003852</v>
          </cell>
          <cell r="B1473">
            <v>0</v>
          </cell>
          <cell r="C1473">
            <v>6500</v>
          </cell>
          <cell r="D1473" t="str">
            <v>01.10.1996</v>
          </cell>
          <cell r="E1473">
            <v>0</v>
          </cell>
          <cell r="F1473">
            <v>6294000175</v>
          </cell>
        </row>
        <row r="1474">
          <cell r="A1474">
            <v>3400003853</v>
          </cell>
          <cell r="B1474">
            <v>0</v>
          </cell>
          <cell r="C1474">
            <v>6500</v>
          </cell>
          <cell r="D1474" t="str">
            <v>01.10.1996</v>
          </cell>
          <cell r="E1474">
            <v>0</v>
          </cell>
          <cell r="F1474">
            <v>6294000187</v>
          </cell>
        </row>
        <row r="1475">
          <cell r="A1475">
            <v>3400003854</v>
          </cell>
          <cell r="B1475">
            <v>0</v>
          </cell>
          <cell r="C1475">
            <v>6500</v>
          </cell>
          <cell r="D1475" t="str">
            <v>01.10.1996</v>
          </cell>
          <cell r="E1475">
            <v>0</v>
          </cell>
          <cell r="F1475">
            <v>6294000199</v>
          </cell>
        </row>
        <row r="1476">
          <cell r="A1476">
            <v>3400003855</v>
          </cell>
          <cell r="B1476">
            <v>0</v>
          </cell>
          <cell r="C1476">
            <v>6500</v>
          </cell>
          <cell r="D1476" t="str">
            <v>01.10.1996</v>
          </cell>
          <cell r="E1476">
            <v>0</v>
          </cell>
          <cell r="F1476">
            <v>6294000205</v>
          </cell>
        </row>
        <row r="1477">
          <cell r="A1477">
            <v>3400003856</v>
          </cell>
          <cell r="B1477">
            <v>0</v>
          </cell>
          <cell r="C1477">
            <v>6500</v>
          </cell>
          <cell r="D1477" t="str">
            <v>01.10.1996</v>
          </cell>
          <cell r="E1477">
            <v>0</v>
          </cell>
          <cell r="F1477">
            <v>6294000213</v>
          </cell>
        </row>
        <row r="1478">
          <cell r="A1478">
            <v>3400003857</v>
          </cell>
          <cell r="B1478">
            <v>0</v>
          </cell>
          <cell r="C1478">
            <v>6500</v>
          </cell>
          <cell r="D1478" t="str">
            <v>01.10.1996</v>
          </cell>
          <cell r="E1478">
            <v>0</v>
          </cell>
          <cell r="F1478">
            <v>6294000221</v>
          </cell>
        </row>
        <row r="1479">
          <cell r="A1479">
            <v>3400003858</v>
          </cell>
          <cell r="B1479">
            <v>0</v>
          </cell>
          <cell r="C1479">
            <v>6500</v>
          </cell>
          <cell r="D1479" t="str">
            <v>01.10.1996</v>
          </cell>
          <cell r="E1479">
            <v>0</v>
          </cell>
          <cell r="F1479">
            <v>6294000230</v>
          </cell>
        </row>
        <row r="1480">
          <cell r="A1480">
            <v>3400003859</v>
          </cell>
          <cell r="B1480">
            <v>0</v>
          </cell>
          <cell r="C1480">
            <v>6500</v>
          </cell>
          <cell r="D1480" t="str">
            <v>01.10.1996</v>
          </cell>
          <cell r="E1480">
            <v>0</v>
          </cell>
          <cell r="F1480">
            <v>6294000242</v>
          </cell>
        </row>
        <row r="1481">
          <cell r="A1481">
            <v>3400003860</v>
          </cell>
          <cell r="B1481">
            <v>0</v>
          </cell>
          <cell r="C1481">
            <v>6500</v>
          </cell>
          <cell r="D1481" t="str">
            <v>01.10.1996</v>
          </cell>
          <cell r="E1481">
            <v>0</v>
          </cell>
          <cell r="F1481">
            <v>6294000254</v>
          </cell>
        </row>
        <row r="1482">
          <cell r="A1482">
            <v>3400003861</v>
          </cell>
          <cell r="B1482">
            <v>0</v>
          </cell>
          <cell r="C1482">
            <v>6500</v>
          </cell>
          <cell r="D1482" t="str">
            <v>01.10.1996</v>
          </cell>
          <cell r="E1482">
            <v>0</v>
          </cell>
          <cell r="F1482">
            <v>6294000266</v>
          </cell>
        </row>
        <row r="1483">
          <cell r="A1483">
            <v>3400003862</v>
          </cell>
          <cell r="B1483">
            <v>0</v>
          </cell>
          <cell r="C1483">
            <v>6500</v>
          </cell>
          <cell r="D1483" t="str">
            <v>01.10.1996</v>
          </cell>
          <cell r="E1483">
            <v>0</v>
          </cell>
          <cell r="F1483">
            <v>6294000278</v>
          </cell>
        </row>
        <row r="1484">
          <cell r="A1484">
            <v>3400003863</v>
          </cell>
          <cell r="B1484">
            <v>0</v>
          </cell>
          <cell r="C1484">
            <v>6500</v>
          </cell>
          <cell r="D1484" t="str">
            <v>01.10.1996</v>
          </cell>
          <cell r="E1484">
            <v>0</v>
          </cell>
          <cell r="F1484">
            <v>6294000289</v>
          </cell>
        </row>
        <row r="1485">
          <cell r="A1485">
            <v>3400003864</v>
          </cell>
          <cell r="B1485">
            <v>0</v>
          </cell>
          <cell r="C1485">
            <v>6500</v>
          </cell>
          <cell r="D1485" t="str">
            <v>01.10.1996</v>
          </cell>
          <cell r="E1485">
            <v>0</v>
          </cell>
          <cell r="F1485">
            <v>6294000291</v>
          </cell>
        </row>
        <row r="1486">
          <cell r="A1486">
            <v>3400003865</v>
          </cell>
          <cell r="B1486">
            <v>0</v>
          </cell>
          <cell r="C1486">
            <v>6500</v>
          </cell>
          <cell r="D1486" t="str">
            <v>01.10.1996</v>
          </cell>
          <cell r="E1486">
            <v>0</v>
          </cell>
          <cell r="F1486">
            <v>6294000302</v>
          </cell>
        </row>
        <row r="1487">
          <cell r="A1487">
            <v>3400003866</v>
          </cell>
          <cell r="B1487">
            <v>0</v>
          </cell>
          <cell r="C1487">
            <v>6500</v>
          </cell>
          <cell r="D1487" t="str">
            <v>01.10.1996</v>
          </cell>
          <cell r="E1487">
            <v>0</v>
          </cell>
          <cell r="F1487">
            <v>6294000319</v>
          </cell>
        </row>
        <row r="1488">
          <cell r="A1488">
            <v>3400003867</v>
          </cell>
          <cell r="B1488">
            <v>0</v>
          </cell>
          <cell r="C1488">
            <v>6500</v>
          </cell>
          <cell r="D1488" t="str">
            <v>01.10.1996</v>
          </cell>
          <cell r="E1488">
            <v>0</v>
          </cell>
          <cell r="F1488">
            <v>6294000321</v>
          </cell>
        </row>
        <row r="1489">
          <cell r="A1489">
            <v>3400003868</v>
          </cell>
          <cell r="B1489">
            <v>0</v>
          </cell>
          <cell r="C1489">
            <v>6500</v>
          </cell>
          <cell r="D1489" t="str">
            <v>01.10.1996</v>
          </cell>
          <cell r="E1489">
            <v>0</v>
          </cell>
          <cell r="F1489">
            <v>6294000333</v>
          </cell>
        </row>
        <row r="1490">
          <cell r="A1490">
            <v>3400003869</v>
          </cell>
          <cell r="B1490">
            <v>0</v>
          </cell>
          <cell r="C1490">
            <v>6500</v>
          </cell>
          <cell r="D1490" t="str">
            <v>01.10.1996</v>
          </cell>
          <cell r="E1490">
            <v>0</v>
          </cell>
          <cell r="F1490">
            <v>6294000345</v>
          </cell>
        </row>
        <row r="1491">
          <cell r="A1491">
            <v>3400003870</v>
          </cell>
          <cell r="B1491">
            <v>0</v>
          </cell>
          <cell r="C1491">
            <v>6500</v>
          </cell>
          <cell r="D1491" t="str">
            <v>01.10.1996</v>
          </cell>
          <cell r="E1491">
            <v>0</v>
          </cell>
          <cell r="F1491">
            <v>6294000357</v>
          </cell>
        </row>
        <row r="1492">
          <cell r="A1492">
            <v>3400003871</v>
          </cell>
          <cell r="B1492">
            <v>0</v>
          </cell>
          <cell r="C1492">
            <v>6500</v>
          </cell>
          <cell r="D1492" t="str">
            <v>01.10.1996</v>
          </cell>
          <cell r="E1492">
            <v>0</v>
          </cell>
          <cell r="F1492">
            <v>6294000369</v>
          </cell>
        </row>
        <row r="1493">
          <cell r="A1493">
            <v>3400003872</v>
          </cell>
          <cell r="B1493">
            <v>0</v>
          </cell>
          <cell r="C1493">
            <v>6500</v>
          </cell>
          <cell r="D1493" t="str">
            <v>01.10.1996</v>
          </cell>
          <cell r="E1493">
            <v>0</v>
          </cell>
          <cell r="F1493">
            <v>6294000370</v>
          </cell>
        </row>
        <row r="1494">
          <cell r="A1494">
            <v>3400003873</v>
          </cell>
          <cell r="B1494">
            <v>0</v>
          </cell>
          <cell r="C1494">
            <v>6500</v>
          </cell>
          <cell r="D1494" t="str">
            <v>01.10.1996</v>
          </cell>
          <cell r="E1494">
            <v>0</v>
          </cell>
          <cell r="F1494">
            <v>6294000382</v>
          </cell>
        </row>
        <row r="1495">
          <cell r="A1495">
            <v>3400003874</v>
          </cell>
          <cell r="B1495">
            <v>0</v>
          </cell>
          <cell r="C1495">
            <v>6500</v>
          </cell>
          <cell r="D1495" t="str">
            <v>01.10.1996</v>
          </cell>
          <cell r="E1495">
            <v>0</v>
          </cell>
          <cell r="F1495">
            <v>6294000394</v>
          </cell>
        </row>
        <row r="1496">
          <cell r="A1496">
            <v>3400003875</v>
          </cell>
          <cell r="B1496">
            <v>0</v>
          </cell>
          <cell r="C1496">
            <v>6500</v>
          </cell>
          <cell r="D1496" t="str">
            <v>01.10.1996</v>
          </cell>
          <cell r="E1496">
            <v>0</v>
          </cell>
          <cell r="F1496">
            <v>6294000400</v>
          </cell>
        </row>
        <row r="1497">
          <cell r="A1497">
            <v>3400003876</v>
          </cell>
          <cell r="B1497">
            <v>0</v>
          </cell>
          <cell r="C1497">
            <v>6500</v>
          </cell>
          <cell r="D1497" t="str">
            <v>01.10.1996</v>
          </cell>
          <cell r="E1497">
            <v>0</v>
          </cell>
          <cell r="F1497">
            <v>6294000412</v>
          </cell>
        </row>
        <row r="1498">
          <cell r="A1498">
            <v>3400003877</v>
          </cell>
          <cell r="B1498">
            <v>0</v>
          </cell>
          <cell r="C1498">
            <v>6500</v>
          </cell>
          <cell r="D1498" t="str">
            <v>01.10.1996</v>
          </cell>
          <cell r="E1498">
            <v>0</v>
          </cell>
          <cell r="F1498">
            <v>6294000424</v>
          </cell>
        </row>
        <row r="1499">
          <cell r="A1499">
            <v>3400003878</v>
          </cell>
          <cell r="B1499">
            <v>0</v>
          </cell>
          <cell r="C1499">
            <v>6500</v>
          </cell>
          <cell r="D1499" t="str">
            <v>01.10.1996</v>
          </cell>
          <cell r="E1499">
            <v>0</v>
          </cell>
          <cell r="F1499">
            <v>6294000436</v>
          </cell>
        </row>
        <row r="1500">
          <cell r="A1500">
            <v>3400003879</v>
          </cell>
          <cell r="B1500">
            <v>0</v>
          </cell>
          <cell r="C1500">
            <v>6500</v>
          </cell>
          <cell r="D1500" t="str">
            <v>01.10.1996</v>
          </cell>
          <cell r="E1500">
            <v>0</v>
          </cell>
          <cell r="F1500">
            <v>6294000448</v>
          </cell>
        </row>
        <row r="1501">
          <cell r="A1501">
            <v>3400003880</v>
          </cell>
          <cell r="B1501">
            <v>0</v>
          </cell>
          <cell r="C1501">
            <v>6500</v>
          </cell>
          <cell r="D1501" t="str">
            <v>01.10.1996</v>
          </cell>
          <cell r="E1501">
            <v>0</v>
          </cell>
          <cell r="F1501">
            <v>6294000459</v>
          </cell>
        </row>
        <row r="1502">
          <cell r="A1502">
            <v>3400003881</v>
          </cell>
          <cell r="B1502">
            <v>0</v>
          </cell>
          <cell r="C1502">
            <v>6500</v>
          </cell>
          <cell r="D1502" t="str">
            <v>01.10.1996</v>
          </cell>
          <cell r="E1502">
            <v>0</v>
          </cell>
          <cell r="F1502">
            <v>6294000461</v>
          </cell>
        </row>
        <row r="1503">
          <cell r="A1503">
            <v>3400003882</v>
          </cell>
          <cell r="B1503">
            <v>0</v>
          </cell>
          <cell r="C1503">
            <v>6500</v>
          </cell>
          <cell r="D1503" t="str">
            <v>01.10.1996</v>
          </cell>
          <cell r="E1503">
            <v>0</v>
          </cell>
          <cell r="F1503">
            <v>6294000473</v>
          </cell>
        </row>
        <row r="1504">
          <cell r="A1504">
            <v>3400003883</v>
          </cell>
          <cell r="B1504">
            <v>0</v>
          </cell>
          <cell r="C1504">
            <v>6500</v>
          </cell>
          <cell r="D1504" t="str">
            <v>01.10.1996</v>
          </cell>
          <cell r="E1504">
            <v>0</v>
          </cell>
          <cell r="F1504">
            <v>6294000485</v>
          </cell>
        </row>
        <row r="1505">
          <cell r="A1505">
            <v>3400003884</v>
          </cell>
          <cell r="B1505">
            <v>0</v>
          </cell>
          <cell r="C1505">
            <v>6500</v>
          </cell>
          <cell r="D1505" t="str">
            <v>01.10.1996</v>
          </cell>
          <cell r="E1505">
            <v>0</v>
          </cell>
          <cell r="F1505">
            <v>6294000497</v>
          </cell>
        </row>
        <row r="1506">
          <cell r="A1506">
            <v>3400003885</v>
          </cell>
          <cell r="B1506">
            <v>0</v>
          </cell>
          <cell r="C1506">
            <v>6500</v>
          </cell>
          <cell r="D1506" t="str">
            <v>01.10.1996</v>
          </cell>
          <cell r="E1506">
            <v>0</v>
          </cell>
          <cell r="F1506">
            <v>6294000503</v>
          </cell>
        </row>
        <row r="1507">
          <cell r="A1507">
            <v>3400003886</v>
          </cell>
          <cell r="B1507">
            <v>0</v>
          </cell>
          <cell r="C1507">
            <v>6500</v>
          </cell>
          <cell r="D1507" t="str">
            <v>01.10.1996</v>
          </cell>
          <cell r="E1507">
            <v>0</v>
          </cell>
          <cell r="F1507">
            <v>6294000515</v>
          </cell>
        </row>
        <row r="1508">
          <cell r="A1508">
            <v>3400003887</v>
          </cell>
          <cell r="B1508">
            <v>0</v>
          </cell>
          <cell r="C1508">
            <v>6500</v>
          </cell>
          <cell r="D1508" t="str">
            <v>01.10.1996</v>
          </cell>
          <cell r="E1508">
            <v>0</v>
          </cell>
          <cell r="F1508">
            <v>6294000527</v>
          </cell>
        </row>
        <row r="1509">
          <cell r="A1509">
            <v>3400003888</v>
          </cell>
          <cell r="B1509">
            <v>0</v>
          </cell>
          <cell r="C1509">
            <v>6500</v>
          </cell>
          <cell r="D1509" t="str">
            <v>01.10.1996</v>
          </cell>
          <cell r="E1509">
            <v>0</v>
          </cell>
          <cell r="F1509">
            <v>6294000539</v>
          </cell>
        </row>
        <row r="1510">
          <cell r="A1510">
            <v>3400003889</v>
          </cell>
          <cell r="B1510">
            <v>0</v>
          </cell>
          <cell r="C1510">
            <v>6500</v>
          </cell>
          <cell r="D1510" t="str">
            <v>01.10.1996</v>
          </cell>
          <cell r="E1510">
            <v>0</v>
          </cell>
          <cell r="F1510">
            <v>6294000540</v>
          </cell>
        </row>
        <row r="1511">
          <cell r="A1511">
            <v>3400003890</v>
          </cell>
          <cell r="B1511">
            <v>0</v>
          </cell>
          <cell r="C1511">
            <v>6500</v>
          </cell>
          <cell r="D1511" t="str">
            <v>01.10.1996</v>
          </cell>
          <cell r="E1511">
            <v>0</v>
          </cell>
          <cell r="F1511">
            <v>6294000552</v>
          </cell>
        </row>
        <row r="1512">
          <cell r="A1512">
            <v>3400003891</v>
          </cell>
          <cell r="B1512">
            <v>0</v>
          </cell>
          <cell r="C1512">
            <v>6500</v>
          </cell>
          <cell r="D1512" t="str">
            <v>01.10.1996</v>
          </cell>
          <cell r="E1512">
            <v>0</v>
          </cell>
          <cell r="F1512">
            <v>6294000564</v>
          </cell>
        </row>
        <row r="1513">
          <cell r="A1513">
            <v>3400003892</v>
          </cell>
          <cell r="B1513">
            <v>0</v>
          </cell>
          <cell r="C1513">
            <v>6500</v>
          </cell>
          <cell r="D1513" t="str">
            <v>01.10.1996</v>
          </cell>
          <cell r="E1513">
            <v>0</v>
          </cell>
          <cell r="F1513">
            <v>6294000576</v>
          </cell>
        </row>
        <row r="1514">
          <cell r="A1514">
            <v>3400003893</v>
          </cell>
          <cell r="B1514">
            <v>0</v>
          </cell>
          <cell r="C1514">
            <v>6500</v>
          </cell>
          <cell r="D1514" t="str">
            <v>01.10.1996</v>
          </cell>
          <cell r="E1514">
            <v>0</v>
          </cell>
          <cell r="F1514">
            <v>6294000588</v>
          </cell>
        </row>
        <row r="1515">
          <cell r="A1515">
            <v>3400003894</v>
          </cell>
          <cell r="B1515">
            <v>0</v>
          </cell>
          <cell r="C1515">
            <v>6500</v>
          </cell>
          <cell r="D1515" t="str">
            <v>01.10.1996</v>
          </cell>
          <cell r="E1515">
            <v>0</v>
          </cell>
          <cell r="F1515">
            <v>6294000599</v>
          </cell>
        </row>
        <row r="1516">
          <cell r="A1516">
            <v>3400003895</v>
          </cell>
          <cell r="B1516">
            <v>0</v>
          </cell>
          <cell r="C1516">
            <v>6500</v>
          </cell>
          <cell r="D1516" t="str">
            <v>01.10.1996</v>
          </cell>
          <cell r="E1516">
            <v>0</v>
          </cell>
          <cell r="F1516">
            <v>6294000606</v>
          </cell>
        </row>
        <row r="1517">
          <cell r="A1517">
            <v>3400003896</v>
          </cell>
          <cell r="B1517">
            <v>0</v>
          </cell>
          <cell r="C1517">
            <v>6500</v>
          </cell>
          <cell r="D1517" t="str">
            <v>01.10.1996</v>
          </cell>
          <cell r="E1517">
            <v>0</v>
          </cell>
          <cell r="F1517">
            <v>6294000618</v>
          </cell>
        </row>
        <row r="1518">
          <cell r="A1518">
            <v>3400003897</v>
          </cell>
          <cell r="B1518">
            <v>0</v>
          </cell>
          <cell r="C1518">
            <v>6500</v>
          </cell>
          <cell r="D1518" t="str">
            <v>01.10.1996</v>
          </cell>
          <cell r="E1518">
            <v>0</v>
          </cell>
          <cell r="F1518">
            <v>6294000629</v>
          </cell>
        </row>
        <row r="1519">
          <cell r="A1519">
            <v>3400003898</v>
          </cell>
          <cell r="B1519">
            <v>0</v>
          </cell>
          <cell r="C1519">
            <v>6500</v>
          </cell>
          <cell r="D1519" t="str">
            <v>01.10.1996</v>
          </cell>
          <cell r="E1519">
            <v>0</v>
          </cell>
          <cell r="F1519">
            <v>6294000631</v>
          </cell>
        </row>
        <row r="1520">
          <cell r="A1520">
            <v>3400003899</v>
          </cell>
          <cell r="B1520">
            <v>0</v>
          </cell>
          <cell r="C1520">
            <v>6500</v>
          </cell>
          <cell r="D1520" t="str">
            <v>01.10.1996</v>
          </cell>
          <cell r="E1520">
            <v>0</v>
          </cell>
          <cell r="F1520">
            <v>6294000643</v>
          </cell>
        </row>
        <row r="1521">
          <cell r="A1521">
            <v>3400003900</v>
          </cell>
          <cell r="B1521">
            <v>0</v>
          </cell>
          <cell r="C1521">
            <v>6500</v>
          </cell>
          <cell r="D1521" t="str">
            <v>01.10.1996</v>
          </cell>
          <cell r="E1521">
            <v>0</v>
          </cell>
          <cell r="F1521">
            <v>6294000655</v>
          </cell>
        </row>
        <row r="1522">
          <cell r="A1522">
            <v>3400003901</v>
          </cell>
          <cell r="B1522">
            <v>0</v>
          </cell>
          <cell r="C1522">
            <v>6500</v>
          </cell>
          <cell r="D1522" t="str">
            <v>01.10.1996</v>
          </cell>
          <cell r="E1522">
            <v>0</v>
          </cell>
          <cell r="F1522">
            <v>6294000667</v>
          </cell>
        </row>
        <row r="1523">
          <cell r="A1523">
            <v>3400003902</v>
          </cell>
          <cell r="B1523">
            <v>0</v>
          </cell>
          <cell r="C1523">
            <v>6500</v>
          </cell>
          <cell r="D1523" t="str">
            <v>01.10.1996</v>
          </cell>
          <cell r="E1523">
            <v>0</v>
          </cell>
          <cell r="F1523">
            <v>6294000679</v>
          </cell>
        </row>
        <row r="1524">
          <cell r="A1524">
            <v>3400003903</v>
          </cell>
          <cell r="B1524">
            <v>0</v>
          </cell>
          <cell r="C1524">
            <v>6500</v>
          </cell>
          <cell r="D1524" t="str">
            <v>01.10.1996</v>
          </cell>
          <cell r="E1524">
            <v>0</v>
          </cell>
          <cell r="F1524">
            <v>6294000680</v>
          </cell>
        </row>
        <row r="1525">
          <cell r="A1525">
            <v>3400003904</v>
          </cell>
          <cell r="B1525">
            <v>0</v>
          </cell>
          <cell r="C1525">
            <v>5800</v>
          </cell>
          <cell r="D1525" t="str">
            <v>01.10.1996</v>
          </cell>
          <cell r="E1525">
            <v>0</v>
          </cell>
          <cell r="F1525">
            <v>6295000019</v>
          </cell>
        </row>
        <row r="1526">
          <cell r="A1526">
            <v>3400003905</v>
          </cell>
          <cell r="B1526">
            <v>0</v>
          </cell>
          <cell r="C1526">
            <v>5400</v>
          </cell>
          <cell r="D1526" t="str">
            <v>01.10.1996</v>
          </cell>
          <cell r="E1526">
            <v>0</v>
          </cell>
          <cell r="F1526">
            <v>6295000027</v>
          </cell>
        </row>
        <row r="1527">
          <cell r="A1527">
            <v>3400003906</v>
          </cell>
          <cell r="B1527">
            <v>0</v>
          </cell>
          <cell r="C1527">
            <v>6901</v>
          </cell>
          <cell r="D1527" t="str">
            <v>01.11.1994</v>
          </cell>
          <cell r="E1527">
            <v>0</v>
          </cell>
          <cell r="F1527">
            <v>6295000035</v>
          </cell>
        </row>
        <row r="1528">
          <cell r="A1528">
            <v>3400003907</v>
          </cell>
          <cell r="B1528">
            <v>0</v>
          </cell>
          <cell r="C1528">
            <v>6602</v>
          </cell>
          <cell r="D1528" t="str">
            <v>01.01.1995</v>
          </cell>
          <cell r="E1528">
            <v>4</v>
          </cell>
          <cell r="F1528">
            <v>6295000043</v>
          </cell>
        </row>
        <row r="1529">
          <cell r="A1529">
            <v>3400003908</v>
          </cell>
          <cell r="B1529">
            <v>0</v>
          </cell>
          <cell r="C1529">
            <v>5400</v>
          </cell>
          <cell r="D1529" t="str">
            <v>01.10.1996</v>
          </cell>
          <cell r="E1529">
            <v>0</v>
          </cell>
          <cell r="F1529">
            <v>6295000051</v>
          </cell>
        </row>
        <row r="1530">
          <cell r="A1530">
            <v>3400003909</v>
          </cell>
          <cell r="B1530">
            <v>0</v>
          </cell>
          <cell r="C1530">
            <v>6601</v>
          </cell>
          <cell r="D1530" t="str">
            <v>01.10.1996</v>
          </cell>
          <cell r="E1530">
            <v>0</v>
          </cell>
          <cell r="F1530">
            <v>6295000060</v>
          </cell>
        </row>
        <row r="1531">
          <cell r="A1531">
            <v>3400003910</v>
          </cell>
          <cell r="B1531">
            <v>0</v>
          </cell>
          <cell r="C1531">
            <v>6601</v>
          </cell>
          <cell r="D1531" t="str">
            <v>01.10.1996</v>
          </cell>
          <cell r="E1531">
            <v>0</v>
          </cell>
          <cell r="F1531">
            <v>6295000072</v>
          </cell>
        </row>
        <row r="1532">
          <cell r="A1532">
            <v>3400003911</v>
          </cell>
          <cell r="B1532">
            <v>0</v>
          </cell>
          <cell r="C1532">
            <v>6601</v>
          </cell>
          <cell r="D1532" t="str">
            <v>01.10.1996</v>
          </cell>
          <cell r="E1532">
            <v>0</v>
          </cell>
          <cell r="F1532">
            <v>6295000084</v>
          </cell>
        </row>
        <row r="1533">
          <cell r="A1533">
            <v>3400003912</v>
          </cell>
          <cell r="B1533">
            <v>0</v>
          </cell>
          <cell r="C1533">
            <v>6601</v>
          </cell>
          <cell r="D1533" t="str">
            <v>01.10.1996</v>
          </cell>
          <cell r="E1533">
            <v>0</v>
          </cell>
          <cell r="F1533">
            <v>6295000096</v>
          </cell>
        </row>
        <row r="1534">
          <cell r="A1534">
            <v>3400003913</v>
          </cell>
          <cell r="B1534">
            <v>0</v>
          </cell>
          <cell r="C1534">
            <v>6601</v>
          </cell>
          <cell r="D1534" t="str">
            <v>01.10.1996</v>
          </cell>
          <cell r="E1534">
            <v>0</v>
          </cell>
          <cell r="F1534">
            <v>6295000108</v>
          </cell>
        </row>
        <row r="1535">
          <cell r="A1535">
            <v>3400003914</v>
          </cell>
          <cell r="B1535">
            <v>0</v>
          </cell>
          <cell r="C1535">
            <v>6601</v>
          </cell>
          <cell r="D1535" t="str">
            <v>01.10.1996</v>
          </cell>
          <cell r="E1535">
            <v>1</v>
          </cell>
          <cell r="F1535">
            <v>6295000116</v>
          </cell>
        </row>
        <row r="1536">
          <cell r="A1536">
            <v>3400003915</v>
          </cell>
          <cell r="B1536">
            <v>0</v>
          </cell>
          <cell r="C1536">
            <v>6601</v>
          </cell>
          <cell r="D1536" t="str">
            <v>01.10.1996</v>
          </cell>
          <cell r="E1536">
            <v>0</v>
          </cell>
          <cell r="F1536">
            <v>6295000124</v>
          </cell>
        </row>
        <row r="1537">
          <cell r="A1537">
            <v>3400003916</v>
          </cell>
          <cell r="B1537">
            <v>0</v>
          </cell>
          <cell r="C1537">
            <v>6601</v>
          </cell>
          <cell r="D1537" t="str">
            <v>01.10.1996</v>
          </cell>
          <cell r="E1537">
            <v>0</v>
          </cell>
          <cell r="F1537">
            <v>6295000132</v>
          </cell>
        </row>
        <row r="1538">
          <cell r="A1538">
            <v>3400003917</v>
          </cell>
          <cell r="B1538">
            <v>0</v>
          </cell>
          <cell r="C1538">
            <v>6601</v>
          </cell>
          <cell r="D1538" t="str">
            <v>01.10.1996</v>
          </cell>
          <cell r="E1538">
            <v>0</v>
          </cell>
          <cell r="F1538">
            <v>6295000149</v>
          </cell>
        </row>
        <row r="1539">
          <cell r="A1539">
            <v>3400003918</v>
          </cell>
          <cell r="B1539">
            <v>0</v>
          </cell>
          <cell r="C1539">
            <v>6601</v>
          </cell>
          <cell r="D1539" t="str">
            <v>01.10.1996</v>
          </cell>
          <cell r="E1539">
            <v>0</v>
          </cell>
          <cell r="F1539">
            <v>6295000151</v>
          </cell>
        </row>
        <row r="1540">
          <cell r="A1540">
            <v>3400003919</v>
          </cell>
          <cell r="B1540">
            <v>0</v>
          </cell>
          <cell r="C1540">
            <v>5301</v>
          </cell>
          <cell r="D1540" t="str">
            <v>01.10.1996</v>
          </cell>
          <cell r="E1540">
            <v>0</v>
          </cell>
          <cell r="F1540">
            <v>6295000163</v>
          </cell>
        </row>
        <row r="1541">
          <cell r="A1541">
            <v>3400003920</v>
          </cell>
          <cell r="B1541">
            <v>0</v>
          </cell>
          <cell r="C1541">
            <v>6602</v>
          </cell>
          <cell r="D1541" t="str">
            <v>01.02.1995</v>
          </cell>
          <cell r="E1541">
            <v>0</v>
          </cell>
          <cell r="F1541">
            <v>6295000175</v>
          </cell>
        </row>
        <row r="1542">
          <cell r="A1542">
            <v>3400003921</v>
          </cell>
          <cell r="B1542">
            <v>0</v>
          </cell>
          <cell r="C1542">
            <v>6602</v>
          </cell>
          <cell r="D1542" t="str">
            <v>01.02.1995</v>
          </cell>
          <cell r="E1542">
            <v>0</v>
          </cell>
          <cell r="F1542">
            <v>6295000187</v>
          </cell>
        </row>
        <row r="1543">
          <cell r="A1543">
            <v>3400003922</v>
          </cell>
          <cell r="B1543">
            <v>0</v>
          </cell>
          <cell r="C1543">
            <v>5800</v>
          </cell>
          <cell r="D1543" t="str">
            <v>01.10.1996</v>
          </cell>
          <cell r="E1543">
            <v>0</v>
          </cell>
          <cell r="F1543">
            <v>6295000199</v>
          </cell>
        </row>
        <row r="1544">
          <cell r="A1544">
            <v>3400003923</v>
          </cell>
          <cell r="B1544">
            <v>0</v>
          </cell>
          <cell r="C1544">
            <v>5301</v>
          </cell>
          <cell r="D1544" t="str">
            <v>01.10.1996</v>
          </cell>
          <cell r="E1544">
            <v>1</v>
          </cell>
          <cell r="F1544">
            <v>6295000205</v>
          </cell>
        </row>
        <row r="1545">
          <cell r="A1545">
            <v>3400003924</v>
          </cell>
          <cell r="B1545">
            <v>0</v>
          </cell>
          <cell r="C1545">
            <v>6901</v>
          </cell>
          <cell r="D1545" t="str">
            <v>01.01.1995</v>
          </cell>
          <cell r="E1545">
            <v>0</v>
          </cell>
          <cell r="F1545">
            <v>6295000213</v>
          </cell>
        </row>
        <row r="1546">
          <cell r="A1546">
            <v>3400003925</v>
          </cell>
          <cell r="B1546">
            <v>0</v>
          </cell>
          <cell r="C1546">
            <v>6602</v>
          </cell>
          <cell r="D1546" t="str">
            <v>01.12.1994</v>
          </cell>
          <cell r="E1546">
            <v>0</v>
          </cell>
          <cell r="F1546">
            <v>6295000221</v>
          </cell>
        </row>
        <row r="1547">
          <cell r="A1547">
            <v>3400003926</v>
          </cell>
          <cell r="B1547">
            <v>0</v>
          </cell>
          <cell r="C1547">
            <v>6500</v>
          </cell>
          <cell r="D1547" t="str">
            <v>01.10.1996</v>
          </cell>
          <cell r="E1547">
            <v>0</v>
          </cell>
          <cell r="F1547">
            <v>6295000230</v>
          </cell>
        </row>
        <row r="1548">
          <cell r="A1548">
            <v>3400003927</v>
          </cell>
          <cell r="B1548">
            <v>0</v>
          </cell>
          <cell r="C1548">
            <v>6500</v>
          </cell>
          <cell r="D1548" t="str">
            <v>01.10.1996</v>
          </cell>
          <cell r="E1548">
            <v>0</v>
          </cell>
          <cell r="F1548">
            <v>6295000242</v>
          </cell>
        </row>
        <row r="1549">
          <cell r="A1549">
            <v>3400003928</v>
          </cell>
          <cell r="B1549">
            <v>0</v>
          </cell>
          <cell r="C1549">
            <v>6901</v>
          </cell>
          <cell r="D1549" t="str">
            <v>01.10.1994</v>
          </cell>
          <cell r="E1549">
            <v>0</v>
          </cell>
          <cell r="F1549">
            <v>6295000254</v>
          </cell>
        </row>
        <row r="1550">
          <cell r="A1550">
            <v>3400003929</v>
          </cell>
          <cell r="B1550">
            <v>0</v>
          </cell>
          <cell r="C1550">
            <v>6221</v>
          </cell>
          <cell r="D1550" t="str">
            <v>01.10.1994</v>
          </cell>
          <cell r="E1550">
            <v>0</v>
          </cell>
          <cell r="F1550">
            <v>6295000266</v>
          </cell>
        </row>
        <row r="1551">
          <cell r="A1551">
            <v>3400003930</v>
          </cell>
          <cell r="B1551">
            <v>0</v>
          </cell>
          <cell r="C1551">
            <v>6501</v>
          </cell>
          <cell r="D1551" t="str">
            <v>01.10.1994</v>
          </cell>
          <cell r="E1551">
            <v>0</v>
          </cell>
          <cell r="F1551">
            <v>6295000278</v>
          </cell>
        </row>
        <row r="1552">
          <cell r="A1552">
            <v>3400003931</v>
          </cell>
          <cell r="B1552">
            <v>0</v>
          </cell>
          <cell r="C1552">
            <v>6230</v>
          </cell>
          <cell r="D1552" t="str">
            <v>01.10.1996</v>
          </cell>
          <cell r="E1552">
            <v>0</v>
          </cell>
          <cell r="F1552">
            <v>6295000289</v>
          </cell>
        </row>
        <row r="1553">
          <cell r="A1553">
            <v>3400003932</v>
          </cell>
          <cell r="B1553">
            <v>0</v>
          </cell>
          <cell r="C1553">
            <v>6230</v>
          </cell>
          <cell r="D1553" t="str">
            <v>01.10.1996</v>
          </cell>
          <cell r="E1553">
            <v>0</v>
          </cell>
          <cell r="F1553">
            <v>6295000291</v>
          </cell>
        </row>
        <row r="1554">
          <cell r="A1554">
            <v>3400003933</v>
          </cell>
          <cell r="B1554">
            <v>0</v>
          </cell>
          <cell r="C1554">
            <v>6220</v>
          </cell>
          <cell r="D1554" t="str">
            <v>01.10.1996</v>
          </cell>
          <cell r="E1554">
            <v>0</v>
          </cell>
          <cell r="F1554">
            <v>6295000302</v>
          </cell>
        </row>
        <row r="1555">
          <cell r="A1555">
            <v>3400003934</v>
          </cell>
          <cell r="B1555">
            <v>0</v>
          </cell>
          <cell r="C1555">
            <v>5801</v>
          </cell>
          <cell r="D1555" t="str">
            <v>01.10.1996</v>
          </cell>
          <cell r="E1555">
            <v>0</v>
          </cell>
          <cell r="F1555">
            <v>6295000319</v>
          </cell>
        </row>
        <row r="1556">
          <cell r="A1556">
            <v>3400003935</v>
          </cell>
          <cell r="B1556">
            <v>0</v>
          </cell>
          <cell r="C1556">
            <v>5801</v>
          </cell>
          <cell r="D1556" t="str">
            <v>01.10.1996</v>
          </cell>
          <cell r="E1556">
            <v>0</v>
          </cell>
          <cell r="F1556">
            <v>6295000321</v>
          </cell>
        </row>
        <row r="1557">
          <cell r="A1557">
            <v>3400003936</v>
          </cell>
          <cell r="B1557">
            <v>0</v>
          </cell>
          <cell r="C1557">
            <v>6901</v>
          </cell>
          <cell r="D1557" t="str">
            <v>04.01.1995</v>
          </cell>
          <cell r="E1557">
            <v>0</v>
          </cell>
          <cell r="F1557">
            <v>6295000333</v>
          </cell>
        </row>
        <row r="1558">
          <cell r="A1558">
            <v>3400003937</v>
          </cell>
          <cell r="B1558">
            <v>0</v>
          </cell>
          <cell r="C1558">
            <v>6901</v>
          </cell>
          <cell r="D1558" t="str">
            <v>01.10.1994</v>
          </cell>
          <cell r="E1558">
            <v>0</v>
          </cell>
          <cell r="F1558">
            <v>6295000345</v>
          </cell>
        </row>
        <row r="1559">
          <cell r="A1559">
            <v>3400003938</v>
          </cell>
          <cell r="B1559">
            <v>0</v>
          </cell>
          <cell r="C1559">
            <v>6901</v>
          </cell>
          <cell r="D1559" t="str">
            <v>01.10.1994</v>
          </cell>
          <cell r="E1559">
            <v>0</v>
          </cell>
          <cell r="F1559">
            <v>6295000357</v>
          </cell>
        </row>
        <row r="1560">
          <cell r="A1560">
            <v>3400003939</v>
          </cell>
          <cell r="B1560">
            <v>0</v>
          </cell>
          <cell r="C1560">
            <v>6801</v>
          </cell>
          <cell r="D1560" t="str">
            <v>01.10.1996</v>
          </cell>
          <cell r="E1560">
            <v>0</v>
          </cell>
          <cell r="F1560">
            <v>6295000369</v>
          </cell>
        </row>
        <row r="1561">
          <cell r="A1561">
            <v>3400003940</v>
          </cell>
          <cell r="B1561">
            <v>0</v>
          </cell>
          <cell r="C1561">
            <v>6230</v>
          </cell>
          <cell r="D1561" t="str">
            <v>01.10.1996</v>
          </cell>
          <cell r="E1561">
            <v>0</v>
          </cell>
          <cell r="F1561">
            <v>6295000370</v>
          </cell>
        </row>
        <row r="1562">
          <cell r="A1562">
            <v>3400003941</v>
          </cell>
          <cell r="B1562">
            <v>0</v>
          </cell>
          <cell r="C1562">
            <v>5400</v>
          </cell>
          <cell r="D1562" t="str">
            <v>01.10.1996</v>
          </cell>
          <cell r="E1562">
            <v>0</v>
          </cell>
          <cell r="F1562">
            <v>6295000382</v>
          </cell>
        </row>
        <row r="1563">
          <cell r="A1563">
            <v>3400003942</v>
          </cell>
          <cell r="B1563">
            <v>0</v>
          </cell>
          <cell r="C1563">
            <v>5400</v>
          </cell>
          <cell r="D1563" t="str">
            <v>01.10.1996</v>
          </cell>
          <cell r="E1563">
            <v>0</v>
          </cell>
          <cell r="F1563">
            <v>6295000394</v>
          </cell>
        </row>
        <row r="1564">
          <cell r="A1564">
            <v>3400003943</v>
          </cell>
          <cell r="B1564">
            <v>0</v>
          </cell>
          <cell r="C1564">
            <v>5400</v>
          </cell>
          <cell r="D1564" t="str">
            <v>01.10.1996</v>
          </cell>
          <cell r="E1564">
            <v>0</v>
          </cell>
          <cell r="F1564">
            <v>6295000400</v>
          </cell>
        </row>
        <row r="1565">
          <cell r="A1565">
            <v>3400003944</v>
          </cell>
          <cell r="B1565">
            <v>0</v>
          </cell>
          <cell r="C1565">
            <v>5400</v>
          </cell>
          <cell r="D1565" t="str">
            <v>01.10.1996</v>
          </cell>
          <cell r="E1565">
            <v>0</v>
          </cell>
          <cell r="F1565">
            <v>6295000412</v>
          </cell>
        </row>
        <row r="1566">
          <cell r="A1566">
            <v>3400003945</v>
          </cell>
          <cell r="B1566">
            <v>0</v>
          </cell>
          <cell r="C1566">
            <v>6500</v>
          </cell>
          <cell r="D1566" t="str">
            <v>01.10.1996</v>
          </cell>
          <cell r="E1566">
            <v>0</v>
          </cell>
          <cell r="F1566">
            <v>6295000424</v>
          </cell>
        </row>
        <row r="1567">
          <cell r="A1567">
            <v>3400003946</v>
          </cell>
          <cell r="B1567">
            <v>0</v>
          </cell>
          <cell r="C1567">
            <v>6500</v>
          </cell>
          <cell r="D1567" t="str">
            <v>01.10.1996</v>
          </cell>
          <cell r="E1567">
            <v>0</v>
          </cell>
          <cell r="F1567">
            <v>6295000436</v>
          </cell>
        </row>
        <row r="1568">
          <cell r="A1568">
            <v>3400003947</v>
          </cell>
          <cell r="B1568">
            <v>0</v>
          </cell>
          <cell r="C1568">
            <v>6500</v>
          </cell>
          <cell r="D1568" t="str">
            <v>01.10.1996</v>
          </cell>
          <cell r="E1568">
            <v>0</v>
          </cell>
          <cell r="F1568">
            <v>6295000448</v>
          </cell>
        </row>
        <row r="1569">
          <cell r="A1569">
            <v>3400003948</v>
          </cell>
          <cell r="B1569">
            <v>0</v>
          </cell>
          <cell r="C1569">
            <v>5400</v>
          </cell>
          <cell r="D1569" t="str">
            <v>01.10.1996</v>
          </cell>
          <cell r="E1569">
            <v>0</v>
          </cell>
          <cell r="F1569">
            <v>6295000459</v>
          </cell>
        </row>
        <row r="1570">
          <cell r="A1570">
            <v>3400003949</v>
          </cell>
          <cell r="B1570">
            <v>0</v>
          </cell>
          <cell r="C1570">
            <v>6901</v>
          </cell>
          <cell r="D1570" t="str">
            <v>01.05.1995</v>
          </cell>
          <cell r="E1570">
            <v>0</v>
          </cell>
          <cell r="F1570">
            <v>6295000461</v>
          </cell>
        </row>
        <row r="1571">
          <cell r="A1571">
            <v>3400003950</v>
          </cell>
          <cell r="B1571">
            <v>0</v>
          </cell>
          <cell r="C1571">
            <v>6500</v>
          </cell>
          <cell r="D1571" t="str">
            <v>01.10.1996</v>
          </cell>
          <cell r="E1571">
            <v>0</v>
          </cell>
          <cell r="F1571">
            <v>6295000473</v>
          </cell>
        </row>
        <row r="1572">
          <cell r="A1572">
            <v>3400003951</v>
          </cell>
          <cell r="B1572">
            <v>0</v>
          </cell>
          <cell r="C1572">
            <v>6500</v>
          </cell>
          <cell r="D1572" t="str">
            <v>01.10.1996</v>
          </cell>
          <cell r="E1572">
            <v>0</v>
          </cell>
          <cell r="F1572">
            <v>6295000485</v>
          </cell>
        </row>
        <row r="1573">
          <cell r="A1573">
            <v>3400003952</v>
          </cell>
          <cell r="B1573">
            <v>0</v>
          </cell>
          <cell r="C1573">
            <v>6500</v>
          </cell>
          <cell r="D1573" t="str">
            <v>01.10.1996</v>
          </cell>
          <cell r="E1573">
            <v>0</v>
          </cell>
          <cell r="F1573">
            <v>6295000497</v>
          </cell>
        </row>
        <row r="1574">
          <cell r="A1574">
            <v>3400005613</v>
          </cell>
          <cell r="B1574">
            <v>0</v>
          </cell>
          <cell r="C1574">
            <v>6230</v>
          </cell>
          <cell r="D1574" t="str">
            <v>01.10.1996</v>
          </cell>
          <cell r="E1574">
            <v>2</v>
          </cell>
          <cell r="F1574">
            <v>6295001799</v>
          </cell>
        </row>
        <row r="1575">
          <cell r="A1575">
            <v>3400003953</v>
          </cell>
          <cell r="B1575">
            <v>0</v>
          </cell>
          <cell r="C1575">
            <v>6801</v>
          </cell>
          <cell r="D1575" t="str">
            <v>01.10.1996</v>
          </cell>
          <cell r="E1575">
            <v>1</v>
          </cell>
          <cell r="F1575">
            <v>6393000019</v>
          </cell>
        </row>
        <row r="1576">
          <cell r="A1576">
            <v>3400003954</v>
          </cell>
          <cell r="B1576">
            <v>0</v>
          </cell>
          <cell r="C1576">
            <v>6801</v>
          </cell>
          <cell r="D1576" t="str">
            <v>01.10.1996</v>
          </cell>
          <cell r="E1576">
            <v>1</v>
          </cell>
          <cell r="F1576">
            <v>6393000027</v>
          </cell>
        </row>
        <row r="1577">
          <cell r="A1577">
            <v>3400003955</v>
          </cell>
          <cell r="B1577">
            <v>0</v>
          </cell>
          <cell r="C1577">
            <v>6801</v>
          </cell>
          <cell r="D1577" t="str">
            <v>01.10.1996</v>
          </cell>
          <cell r="E1577">
            <v>1</v>
          </cell>
          <cell r="F1577">
            <v>6393000035</v>
          </cell>
        </row>
        <row r="1578">
          <cell r="A1578">
            <v>3400003956</v>
          </cell>
          <cell r="B1578">
            <v>0</v>
          </cell>
          <cell r="C1578">
            <v>6801</v>
          </cell>
          <cell r="D1578" t="str">
            <v>01.10.1996</v>
          </cell>
          <cell r="E1578">
            <v>1</v>
          </cell>
          <cell r="F1578">
            <v>6393000043</v>
          </cell>
        </row>
        <row r="1579">
          <cell r="A1579">
            <v>3400003957</v>
          </cell>
          <cell r="B1579">
            <v>0</v>
          </cell>
          <cell r="C1579">
            <v>6801</v>
          </cell>
          <cell r="D1579" t="str">
            <v>01.10.1996</v>
          </cell>
          <cell r="E1579">
            <v>1</v>
          </cell>
          <cell r="F1579">
            <v>6393000051</v>
          </cell>
        </row>
        <row r="1580">
          <cell r="A1580">
            <v>3400003958</v>
          </cell>
          <cell r="B1580">
            <v>0</v>
          </cell>
          <cell r="C1580">
            <v>6230</v>
          </cell>
          <cell r="D1580" t="str">
            <v>01.10.1996</v>
          </cell>
          <cell r="E1580">
            <v>0</v>
          </cell>
          <cell r="F1580">
            <v>6393000060</v>
          </cell>
        </row>
        <row r="1581">
          <cell r="A1581">
            <v>3400003959</v>
          </cell>
          <cell r="B1581">
            <v>0</v>
          </cell>
          <cell r="C1581">
            <v>6230</v>
          </cell>
          <cell r="D1581" t="str">
            <v>01.10.1996</v>
          </cell>
          <cell r="E1581">
            <v>0</v>
          </cell>
          <cell r="F1581">
            <v>6393000072</v>
          </cell>
        </row>
        <row r="1582">
          <cell r="A1582">
            <v>3400003960</v>
          </cell>
          <cell r="B1582">
            <v>0</v>
          </cell>
          <cell r="C1582">
            <v>6230</v>
          </cell>
          <cell r="D1582" t="str">
            <v>01.10.1996</v>
          </cell>
          <cell r="E1582">
            <v>0</v>
          </cell>
          <cell r="F1582">
            <v>6393000084</v>
          </cell>
        </row>
        <row r="1583">
          <cell r="A1583">
            <v>3400003961</v>
          </cell>
          <cell r="B1583">
            <v>0</v>
          </cell>
          <cell r="C1583">
            <v>6230</v>
          </cell>
          <cell r="D1583" t="str">
            <v>01.10.1996</v>
          </cell>
          <cell r="E1583">
            <v>0</v>
          </cell>
          <cell r="F1583">
            <v>6393000096</v>
          </cell>
        </row>
        <row r="1584">
          <cell r="A1584">
            <v>3400003962</v>
          </cell>
          <cell r="B1584">
            <v>0</v>
          </cell>
          <cell r="C1584">
            <v>6230</v>
          </cell>
          <cell r="D1584" t="str">
            <v>01.10.1996</v>
          </cell>
          <cell r="E1584">
            <v>0</v>
          </cell>
          <cell r="F1584">
            <v>6393000108</v>
          </cell>
        </row>
        <row r="1585">
          <cell r="A1585">
            <v>3400003963</v>
          </cell>
          <cell r="B1585">
            <v>0</v>
          </cell>
          <cell r="C1585">
            <v>6230</v>
          </cell>
          <cell r="D1585" t="str">
            <v>01.10.1996</v>
          </cell>
          <cell r="E1585">
            <v>0</v>
          </cell>
          <cell r="F1585">
            <v>6393000116</v>
          </cell>
        </row>
        <row r="1586">
          <cell r="A1586">
            <v>3400003964</v>
          </cell>
          <cell r="B1586">
            <v>0</v>
          </cell>
          <cell r="C1586">
            <v>5900</v>
          </cell>
          <cell r="D1586" t="str">
            <v>01.09.1993</v>
          </cell>
          <cell r="E1586">
            <v>0</v>
          </cell>
          <cell r="F1586">
            <v>6393000124</v>
          </cell>
        </row>
        <row r="1587">
          <cell r="A1587">
            <v>3400003965</v>
          </cell>
          <cell r="B1587">
            <v>0</v>
          </cell>
          <cell r="C1587">
            <v>5900</v>
          </cell>
          <cell r="D1587" t="str">
            <v>01.09.1993</v>
          </cell>
          <cell r="E1587">
            <v>0</v>
          </cell>
          <cell r="F1587">
            <v>6393000132</v>
          </cell>
        </row>
        <row r="1588">
          <cell r="A1588">
            <v>3400003966</v>
          </cell>
          <cell r="B1588">
            <v>0</v>
          </cell>
          <cell r="C1588">
            <v>5801</v>
          </cell>
          <cell r="D1588" t="str">
            <v>01.10.1996</v>
          </cell>
          <cell r="E1588">
            <v>1</v>
          </cell>
          <cell r="F1588">
            <v>6393000149</v>
          </cell>
        </row>
        <row r="1589">
          <cell r="A1589">
            <v>3400003967</v>
          </cell>
          <cell r="B1589">
            <v>0</v>
          </cell>
          <cell r="C1589">
            <v>5801</v>
          </cell>
          <cell r="D1589" t="str">
            <v>01.10.1996</v>
          </cell>
          <cell r="E1589">
            <v>0</v>
          </cell>
          <cell r="F1589">
            <v>6393000151</v>
          </cell>
        </row>
        <row r="1590">
          <cell r="A1590">
            <v>3400003968</v>
          </cell>
          <cell r="B1590">
            <v>0</v>
          </cell>
          <cell r="C1590">
            <v>5801</v>
          </cell>
          <cell r="D1590" t="str">
            <v>01.10.1996</v>
          </cell>
          <cell r="E1590">
            <v>0</v>
          </cell>
          <cell r="F1590">
            <v>6393000205</v>
          </cell>
        </row>
        <row r="1591">
          <cell r="A1591">
            <v>3400003969</v>
          </cell>
          <cell r="B1591">
            <v>0</v>
          </cell>
          <cell r="C1591">
            <v>5801</v>
          </cell>
          <cell r="D1591" t="str">
            <v>01.10.1996</v>
          </cell>
          <cell r="E1591">
            <v>1</v>
          </cell>
          <cell r="F1591">
            <v>6393000213</v>
          </cell>
        </row>
        <row r="1592">
          <cell r="A1592">
            <v>3400003970</v>
          </cell>
          <cell r="B1592">
            <v>0</v>
          </cell>
          <cell r="C1592">
            <v>5801</v>
          </cell>
          <cell r="D1592" t="str">
            <v>01.10.1996</v>
          </cell>
          <cell r="E1592">
            <v>1</v>
          </cell>
          <cell r="F1592">
            <v>6393000221</v>
          </cell>
        </row>
        <row r="1593">
          <cell r="A1593">
            <v>3400003971</v>
          </cell>
          <cell r="B1593">
            <v>0</v>
          </cell>
          <cell r="C1593">
            <v>5801</v>
          </cell>
          <cell r="D1593" t="str">
            <v>01.10.1996</v>
          </cell>
          <cell r="E1593">
            <v>1</v>
          </cell>
          <cell r="F1593">
            <v>6393000230</v>
          </cell>
        </row>
        <row r="1594">
          <cell r="A1594">
            <v>3400003972</v>
          </cell>
          <cell r="B1594">
            <v>0</v>
          </cell>
          <cell r="C1594">
            <v>5801</v>
          </cell>
          <cell r="D1594" t="str">
            <v>01.10.1996</v>
          </cell>
          <cell r="E1594">
            <v>1</v>
          </cell>
          <cell r="F1594">
            <v>6393000242</v>
          </cell>
        </row>
        <row r="1595">
          <cell r="A1595">
            <v>3400003973</v>
          </cell>
          <cell r="B1595">
            <v>0</v>
          </cell>
          <cell r="C1595">
            <v>5801</v>
          </cell>
          <cell r="D1595" t="str">
            <v>01.10.1996</v>
          </cell>
          <cell r="E1595">
            <v>0</v>
          </cell>
          <cell r="F1595">
            <v>6393000254</v>
          </cell>
        </row>
        <row r="1596">
          <cell r="A1596">
            <v>3400003974</v>
          </cell>
          <cell r="B1596">
            <v>0</v>
          </cell>
          <cell r="C1596">
            <v>5801</v>
          </cell>
          <cell r="D1596" t="str">
            <v>01.10.1996</v>
          </cell>
          <cell r="E1596">
            <v>1</v>
          </cell>
          <cell r="F1596">
            <v>6393000266</v>
          </cell>
        </row>
        <row r="1597">
          <cell r="A1597">
            <v>3400003975</v>
          </cell>
          <cell r="B1597">
            <v>0</v>
          </cell>
          <cell r="C1597">
            <v>5801</v>
          </cell>
          <cell r="D1597" t="str">
            <v>01.10.1996</v>
          </cell>
          <cell r="E1597">
            <v>1</v>
          </cell>
          <cell r="F1597">
            <v>6393000278</v>
          </cell>
        </row>
        <row r="1598">
          <cell r="A1598">
            <v>3400003976</v>
          </cell>
          <cell r="B1598">
            <v>0</v>
          </cell>
          <cell r="C1598">
            <v>5801</v>
          </cell>
          <cell r="D1598" t="str">
            <v>01.10.1996</v>
          </cell>
          <cell r="E1598">
            <v>1</v>
          </cell>
          <cell r="F1598">
            <v>6393000289</v>
          </cell>
        </row>
        <row r="1599">
          <cell r="A1599">
            <v>3400003977</v>
          </cell>
          <cell r="B1599">
            <v>0</v>
          </cell>
          <cell r="C1599">
            <v>5801</v>
          </cell>
          <cell r="D1599" t="str">
            <v>01.10.1996</v>
          </cell>
          <cell r="E1599">
            <v>0</v>
          </cell>
          <cell r="F1599">
            <v>6393000291</v>
          </cell>
        </row>
        <row r="1600">
          <cell r="A1600">
            <v>3400003978</v>
          </cell>
          <cell r="B1600">
            <v>0</v>
          </cell>
          <cell r="C1600">
            <v>5801</v>
          </cell>
          <cell r="D1600" t="str">
            <v>01.10.1996</v>
          </cell>
          <cell r="E1600">
            <v>1</v>
          </cell>
          <cell r="F1600">
            <v>6393000302</v>
          </cell>
        </row>
        <row r="1601">
          <cell r="A1601">
            <v>3400003979</v>
          </cell>
          <cell r="B1601">
            <v>0</v>
          </cell>
          <cell r="C1601">
            <v>5801</v>
          </cell>
          <cell r="D1601" t="str">
            <v>01.10.1996</v>
          </cell>
          <cell r="E1601">
            <v>1</v>
          </cell>
          <cell r="F1601">
            <v>6393000319</v>
          </cell>
        </row>
        <row r="1602">
          <cell r="A1602">
            <v>3400003980</v>
          </cell>
          <cell r="B1602">
            <v>0</v>
          </cell>
          <cell r="C1602">
            <v>5801</v>
          </cell>
          <cell r="D1602" t="str">
            <v>01.10.1996</v>
          </cell>
          <cell r="E1602">
            <v>1</v>
          </cell>
          <cell r="F1602">
            <v>6393000321</v>
          </cell>
        </row>
        <row r="1603">
          <cell r="A1603">
            <v>3400003981</v>
          </cell>
          <cell r="B1603">
            <v>0</v>
          </cell>
          <cell r="C1603">
            <v>5801</v>
          </cell>
          <cell r="D1603" t="str">
            <v>01.10.1996</v>
          </cell>
          <cell r="E1603">
            <v>1</v>
          </cell>
          <cell r="F1603">
            <v>6393000333</v>
          </cell>
        </row>
        <row r="1604">
          <cell r="A1604">
            <v>3400003982</v>
          </cell>
          <cell r="B1604">
            <v>0</v>
          </cell>
          <cell r="C1604">
            <v>5801</v>
          </cell>
          <cell r="D1604" t="str">
            <v>01.10.1996</v>
          </cell>
          <cell r="E1604">
            <v>0</v>
          </cell>
          <cell r="F1604">
            <v>6393000345</v>
          </cell>
        </row>
        <row r="1605">
          <cell r="A1605">
            <v>3400003983</v>
          </cell>
          <cell r="B1605">
            <v>0</v>
          </cell>
          <cell r="C1605">
            <v>5801</v>
          </cell>
          <cell r="D1605" t="str">
            <v>01.10.1996</v>
          </cell>
          <cell r="E1605">
            <v>0</v>
          </cell>
          <cell r="F1605">
            <v>6393000357</v>
          </cell>
        </row>
        <row r="1606">
          <cell r="A1606">
            <v>3400003984</v>
          </cell>
          <cell r="B1606">
            <v>0</v>
          </cell>
          <cell r="C1606">
            <v>5801</v>
          </cell>
          <cell r="D1606" t="str">
            <v>01.10.1996</v>
          </cell>
          <cell r="E1606">
            <v>0</v>
          </cell>
          <cell r="F1606">
            <v>6393000369</v>
          </cell>
        </row>
        <row r="1607">
          <cell r="A1607">
            <v>3400003985</v>
          </cell>
          <cell r="B1607">
            <v>0</v>
          </cell>
          <cell r="C1607">
            <v>5801</v>
          </cell>
          <cell r="D1607" t="str">
            <v>01.10.1996</v>
          </cell>
          <cell r="E1607">
            <v>0</v>
          </cell>
          <cell r="F1607">
            <v>6393000370</v>
          </cell>
        </row>
        <row r="1608">
          <cell r="A1608">
            <v>3400003986</v>
          </cell>
          <cell r="B1608">
            <v>0</v>
          </cell>
          <cell r="C1608">
            <v>5801</v>
          </cell>
          <cell r="D1608" t="str">
            <v>01.10.1996</v>
          </cell>
          <cell r="E1608">
            <v>0</v>
          </cell>
          <cell r="F1608">
            <v>6393000382</v>
          </cell>
        </row>
        <row r="1609">
          <cell r="A1609">
            <v>3400003987</v>
          </cell>
          <cell r="B1609">
            <v>0</v>
          </cell>
          <cell r="C1609">
            <v>5801</v>
          </cell>
          <cell r="D1609" t="str">
            <v>01.10.1996</v>
          </cell>
          <cell r="E1609">
            <v>1</v>
          </cell>
          <cell r="F1609">
            <v>6393000394</v>
          </cell>
        </row>
        <row r="1610">
          <cell r="A1610">
            <v>3400003988</v>
          </cell>
          <cell r="B1610">
            <v>0</v>
          </cell>
          <cell r="C1610">
            <v>5801</v>
          </cell>
          <cell r="D1610" t="str">
            <v>01.10.1996</v>
          </cell>
          <cell r="E1610">
            <v>1</v>
          </cell>
          <cell r="F1610">
            <v>6393000400</v>
          </cell>
        </row>
        <row r="1611">
          <cell r="A1611">
            <v>3400003989</v>
          </cell>
          <cell r="B1611">
            <v>0</v>
          </cell>
          <cell r="C1611">
            <v>5801</v>
          </cell>
          <cell r="D1611" t="str">
            <v>01.10.1996</v>
          </cell>
          <cell r="E1611">
            <v>1</v>
          </cell>
          <cell r="F1611">
            <v>6393000412</v>
          </cell>
        </row>
        <row r="1612">
          <cell r="A1612">
            <v>3400003990</v>
          </cell>
          <cell r="B1612">
            <v>0</v>
          </cell>
          <cell r="C1612">
            <v>5801</v>
          </cell>
          <cell r="D1612" t="str">
            <v>01.10.1996</v>
          </cell>
          <cell r="E1612">
            <v>1</v>
          </cell>
          <cell r="F1612">
            <v>6393000424</v>
          </cell>
        </row>
        <row r="1613">
          <cell r="A1613">
            <v>3400003991</v>
          </cell>
          <cell r="B1613">
            <v>0</v>
          </cell>
          <cell r="C1613">
            <v>5801</v>
          </cell>
          <cell r="D1613" t="str">
            <v>01.10.1996</v>
          </cell>
          <cell r="E1613">
            <v>1</v>
          </cell>
          <cell r="F1613">
            <v>6393000436</v>
          </cell>
        </row>
        <row r="1614">
          <cell r="A1614">
            <v>3400003992</v>
          </cell>
          <cell r="B1614">
            <v>0</v>
          </cell>
          <cell r="C1614">
            <v>5801</v>
          </cell>
          <cell r="D1614" t="str">
            <v>01.10.1996</v>
          </cell>
          <cell r="E1614">
            <v>1</v>
          </cell>
          <cell r="F1614">
            <v>6393000448</v>
          </cell>
        </row>
        <row r="1615">
          <cell r="A1615">
            <v>3400003993</v>
          </cell>
          <cell r="B1615">
            <v>0</v>
          </cell>
          <cell r="C1615">
            <v>5801</v>
          </cell>
          <cell r="D1615" t="str">
            <v>01.10.1996</v>
          </cell>
          <cell r="E1615">
            <v>0</v>
          </cell>
          <cell r="F1615">
            <v>6393000459</v>
          </cell>
        </row>
        <row r="1616">
          <cell r="A1616">
            <v>3400003994</v>
          </cell>
          <cell r="B1616">
            <v>0</v>
          </cell>
          <cell r="C1616">
            <v>5801</v>
          </cell>
          <cell r="D1616" t="str">
            <v>01.10.1996</v>
          </cell>
          <cell r="E1616">
            <v>0</v>
          </cell>
          <cell r="F1616">
            <v>6393000461</v>
          </cell>
        </row>
        <row r="1617">
          <cell r="A1617">
            <v>3400003995</v>
          </cell>
          <cell r="B1617">
            <v>0</v>
          </cell>
          <cell r="C1617">
            <v>5801</v>
          </cell>
          <cell r="D1617" t="str">
            <v>01.10.1996</v>
          </cell>
          <cell r="E1617">
            <v>0</v>
          </cell>
          <cell r="F1617">
            <v>6393000485</v>
          </cell>
        </row>
        <row r="1618">
          <cell r="A1618">
            <v>3400003996</v>
          </cell>
          <cell r="B1618">
            <v>0</v>
          </cell>
          <cell r="C1618">
            <v>5801</v>
          </cell>
          <cell r="D1618" t="str">
            <v>01.10.1996</v>
          </cell>
          <cell r="E1618">
            <v>0</v>
          </cell>
          <cell r="F1618">
            <v>6393000497</v>
          </cell>
        </row>
        <row r="1619">
          <cell r="A1619">
            <v>3400003997</v>
          </cell>
          <cell r="B1619">
            <v>0</v>
          </cell>
          <cell r="C1619">
            <v>5801</v>
          </cell>
          <cell r="D1619" t="str">
            <v>01.10.1996</v>
          </cell>
          <cell r="E1619">
            <v>0</v>
          </cell>
          <cell r="F1619">
            <v>6393000503</v>
          </cell>
        </row>
        <row r="1620">
          <cell r="A1620">
            <v>3400003998</v>
          </cell>
          <cell r="B1620">
            <v>0</v>
          </cell>
          <cell r="C1620">
            <v>5801</v>
          </cell>
          <cell r="D1620" t="str">
            <v>01.10.1996</v>
          </cell>
          <cell r="E1620">
            <v>0</v>
          </cell>
          <cell r="F1620">
            <v>6393000515</v>
          </cell>
        </row>
        <row r="1621">
          <cell r="A1621">
            <v>3400003999</v>
          </cell>
          <cell r="B1621">
            <v>0</v>
          </cell>
          <cell r="C1621">
            <v>5801</v>
          </cell>
          <cell r="D1621" t="str">
            <v>01.10.1996</v>
          </cell>
          <cell r="E1621">
            <v>0</v>
          </cell>
          <cell r="F1621">
            <v>6393000527</v>
          </cell>
        </row>
        <row r="1622">
          <cell r="A1622">
            <v>3400004000</v>
          </cell>
          <cell r="B1622">
            <v>0</v>
          </cell>
          <cell r="C1622">
            <v>5801</v>
          </cell>
          <cell r="D1622" t="str">
            <v>01.10.1996</v>
          </cell>
          <cell r="E1622">
            <v>0</v>
          </cell>
          <cell r="F1622">
            <v>6393000539</v>
          </cell>
        </row>
        <row r="1623">
          <cell r="A1623">
            <v>3400004001</v>
          </cell>
          <cell r="B1623">
            <v>0</v>
          </cell>
          <cell r="C1623">
            <v>5801</v>
          </cell>
          <cell r="D1623" t="str">
            <v>01.10.1996</v>
          </cell>
          <cell r="E1623">
            <v>0</v>
          </cell>
          <cell r="F1623">
            <v>6393000540</v>
          </cell>
        </row>
        <row r="1624">
          <cell r="A1624">
            <v>3400004002</v>
          </cell>
          <cell r="B1624">
            <v>0</v>
          </cell>
          <cell r="C1624">
            <v>5801</v>
          </cell>
          <cell r="D1624" t="str">
            <v>01.10.1996</v>
          </cell>
          <cell r="E1624">
            <v>0</v>
          </cell>
          <cell r="F1624">
            <v>6393000552</v>
          </cell>
        </row>
        <row r="1625">
          <cell r="A1625">
            <v>3400004003</v>
          </cell>
          <cell r="B1625">
            <v>0</v>
          </cell>
          <cell r="C1625">
            <v>5801</v>
          </cell>
          <cell r="D1625" t="str">
            <v>01.10.1996</v>
          </cell>
          <cell r="E1625">
            <v>0</v>
          </cell>
          <cell r="F1625">
            <v>6393000564</v>
          </cell>
        </row>
        <row r="1626">
          <cell r="A1626">
            <v>3400004004</v>
          </cell>
          <cell r="B1626">
            <v>0</v>
          </cell>
          <cell r="C1626">
            <v>5801</v>
          </cell>
          <cell r="D1626" t="str">
            <v>01.10.1996</v>
          </cell>
          <cell r="E1626">
            <v>0</v>
          </cell>
          <cell r="F1626">
            <v>6393000576</v>
          </cell>
        </row>
        <row r="1627">
          <cell r="A1627">
            <v>3400004005</v>
          </cell>
          <cell r="B1627">
            <v>0</v>
          </cell>
          <cell r="C1627">
            <v>5801</v>
          </cell>
          <cell r="D1627" t="str">
            <v>01.10.1996</v>
          </cell>
          <cell r="E1627">
            <v>0</v>
          </cell>
          <cell r="F1627">
            <v>6393000588</v>
          </cell>
        </row>
        <row r="1628">
          <cell r="A1628">
            <v>3400004006</v>
          </cell>
          <cell r="B1628">
            <v>0</v>
          </cell>
          <cell r="C1628">
            <v>5801</v>
          </cell>
          <cell r="D1628" t="str">
            <v>01.10.1996</v>
          </cell>
          <cell r="E1628">
            <v>0</v>
          </cell>
          <cell r="F1628">
            <v>6393000599</v>
          </cell>
        </row>
        <row r="1629">
          <cell r="A1629">
            <v>3400004007</v>
          </cell>
          <cell r="B1629">
            <v>0</v>
          </cell>
          <cell r="C1629">
            <v>5801</v>
          </cell>
          <cell r="D1629" t="str">
            <v>01.10.1996</v>
          </cell>
          <cell r="E1629">
            <v>0</v>
          </cell>
          <cell r="F1629">
            <v>6393000606</v>
          </cell>
        </row>
        <row r="1630">
          <cell r="A1630">
            <v>3400004008</v>
          </cell>
          <cell r="B1630">
            <v>0</v>
          </cell>
          <cell r="C1630">
            <v>5801</v>
          </cell>
          <cell r="D1630" t="str">
            <v>01.10.1996</v>
          </cell>
          <cell r="E1630">
            <v>0</v>
          </cell>
          <cell r="F1630">
            <v>6393000618</v>
          </cell>
        </row>
        <row r="1631">
          <cell r="A1631">
            <v>3400004009</v>
          </cell>
          <cell r="B1631">
            <v>0</v>
          </cell>
          <cell r="C1631">
            <v>5801</v>
          </cell>
          <cell r="D1631" t="str">
            <v>01.10.1996</v>
          </cell>
          <cell r="E1631">
            <v>0</v>
          </cell>
          <cell r="F1631">
            <v>6393000629</v>
          </cell>
        </row>
        <row r="1632">
          <cell r="A1632">
            <v>3400004010</v>
          </cell>
          <cell r="B1632">
            <v>0</v>
          </cell>
          <cell r="C1632">
            <v>5801</v>
          </cell>
          <cell r="D1632" t="str">
            <v>01.10.1996</v>
          </cell>
          <cell r="E1632">
            <v>0</v>
          </cell>
          <cell r="F1632">
            <v>6393000631</v>
          </cell>
        </row>
        <row r="1633">
          <cell r="A1633">
            <v>3400004011</v>
          </cell>
          <cell r="B1633">
            <v>0</v>
          </cell>
          <cell r="C1633">
            <v>5801</v>
          </cell>
          <cell r="D1633" t="str">
            <v>01.10.1996</v>
          </cell>
          <cell r="E1633">
            <v>0</v>
          </cell>
          <cell r="F1633">
            <v>6393000643</v>
          </cell>
        </row>
        <row r="1634">
          <cell r="A1634">
            <v>3400004012</v>
          </cell>
          <cell r="B1634">
            <v>0</v>
          </cell>
          <cell r="C1634">
            <v>5801</v>
          </cell>
          <cell r="D1634" t="str">
            <v>01.10.1996</v>
          </cell>
          <cell r="E1634">
            <v>1</v>
          </cell>
          <cell r="F1634">
            <v>6393000655</v>
          </cell>
        </row>
        <row r="1635">
          <cell r="A1635">
            <v>3400004013</v>
          </cell>
          <cell r="B1635">
            <v>0</v>
          </cell>
          <cell r="C1635">
            <v>5801</v>
          </cell>
          <cell r="D1635" t="str">
            <v>01.10.1996</v>
          </cell>
          <cell r="E1635">
            <v>1</v>
          </cell>
          <cell r="F1635">
            <v>6393000667</v>
          </cell>
        </row>
        <row r="1636">
          <cell r="A1636">
            <v>3400004014</v>
          </cell>
          <cell r="B1636">
            <v>0</v>
          </cell>
          <cell r="C1636">
            <v>5801</v>
          </cell>
          <cell r="D1636" t="str">
            <v>01.10.1996</v>
          </cell>
          <cell r="E1636">
            <v>0</v>
          </cell>
          <cell r="F1636">
            <v>6393000679</v>
          </cell>
        </row>
        <row r="1637">
          <cell r="A1637">
            <v>3400004015</v>
          </cell>
          <cell r="B1637">
            <v>0</v>
          </cell>
          <cell r="C1637">
            <v>5801</v>
          </cell>
          <cell r="D1637" t="str">
            <v>01.10.1996</v>
          </cell>
          <cell r="E1637">
            <v>0</v>
          </cell>
          <cell r="F1637">
            <v>6393000680</v>
          </cell>
        </row>
        <row r="1638">
          <cell r="A1638">
            <v>3400004016</v>
          </cell>
          <cell r="B1638">
            <v>0</v>
          </cell>
          <cell r="C1638">
            <v>5801</v>
          </cell>
          <cell r="D1638" t="str">
            <v>01.10.1996</v>
          </cell>
          <cell r="E1638">
            <v>1</v>
          </cell>
          <cell r="F1638">
            <v>6393000692</v>
          </cell>
        </row>
        <row r="1639">
          <cell r="A1639">
            <v>3400004017</v>
          </cell>
          <cell r="B1639">
            <v>0</v>
          </cell>
          <cell r="C1639">
            <v>5801</v>
          </cell>
          <cell r="D1639" t="str">
            <v>01.10.1996</v>
          </cell>
          <cell r="E1639">
            <v>1</v>
          </cell>
          <cell r="F1639">
            <v>6393000710</v>
          </cell>
        </row>
        <row r="1640">
          <cell r="A1640">
            <v>3400004018</v>
          </cell>
          <cell r="B1640">
            <v>0</v>
          </cell>
          <cell r="C1640">
            <v>5801</v>
          </cell>
          <cell r="D1640" t="str">
            <v>01.10.1996</v>
          </cell>
          <cell r="E1640">
            <v>0</v>
          </cell>
          <cell r="F1640">
            <v>6393000722</v>
          </cell>
        </row>
        <row r="1641">
          <cell r="A1641">
            <v>3400004019</v>
          </cell>
          <cell r="B1641">
            <v>0</v>
          </cell>
          <cell r="C1641">
            <v>5801</v>
          </cell>
          <cell r="D1641" t="str">
            <v>01.10.1996</v>
          </cell>
          <cell r="E1641">
            <v>0</v>
          </cell>
          <cell r="F1641">
            <v>6393000734</v>
          </cell>
        </row>
        <row r="1642">
          <cell r="A1642">
            <v>3400004020</v>
          </cell>
          <cell r="B1642">
            <v>0</v>
          </cell>
          <cell r="C1642">
            <v>5801</v>
          </cell>
          <cell r="D1642" t="str">
            <v>01.10.1996</v>
          </cell>
          <cell r="E1642">
            <v>1</v>
          </cell>
          <cell r="F1642">
            <v>6393000758</v>
          </cell>
        </row>
        <row r="1643">
          <cell r="A1643">
            <v>3400004021</v>
          </cell>
          <cell r="B1643">
            <v>0</v>
          </cell>
          <cell r="C1643">
            <v>5801</v>
          </cell>
          <cell r="D1643" t="str">
            <v>01.10.1996</v>
          </cell>
          <cell r="E1643">
            <v>1</v>
          </cell>
          <cell r="F1643">
            <v>6393000769</v>
          </cell>
        </row>
        <row r="1644">
          <cell r="A1644">
            <v>3400004022</v>
          </cell>
          <cell r="B1644">
            <v>0</v>
          </cell>
          <cell r="C1644">
            <v>5801</v>
          </cell>
          <cell r="D1644" t="str">
            <v>01.10.1996</v>
          </cell>
          <cell r="E1644">
            <v>0</v>
          </cell>
          <cell r="F1644">
            <v>6393000783</v>
          </cell>
        </row>
        <row r="1645">
          <cell r="A1645">
            <v>3400004023</v>
          </cell>
          <cell r="B1645">
            <v>0</v>
          </cell>
          <cell r="C1645">
            <v>5801</v>
          </cell>
          <cell r="D1645" t="str">
            <v>01.10.1996</v>
          </cell>
          <cell r="E1645">
            <v>0</v>
          </cell>
          <cell r="F1645">
            <v>6393000795</v>
          </cell>
        </row>
        <row r="1646">
          <cell r="A1646">
            <v>3400004024</v>
          </cell>
          <cell r="B1646">
            <v>0</v>
          </cell>
          <cell r="C1646">
            <v>5801</v>
          </cell>
          <cell r="D1646" t="str">
            <v>01.10.1996</v>
          </cell>
          <cell r="E1646">
            <v>1</v>
          </cell>
          <cell r="F1646">
            <v>6393000801</v>
          </cell>
        </row>
        <row r="1647">
          <cell r="A1647">
            <v>3400004025</v>
          </cell>
          <cell r="B1647">
            <v>0</v>
          </cell>
          <cell r="C1647">
            <v>5801</v>
          </cell>
          <cell r="D1647" t="str">
            <v>01.10.1996</v>
          </cell>
          <cell r="E1647">
            <v>0</v>
          </cell>
          <cell r="F1647">
            <v>6393000813</v>
          </cell>
        </row>
        <row r="1648">
          <cell r="A1648">
            <v>3400004026</v>
          </cell>
          <cell r="B1648">
            <v>0</v>
          </cell>
          <cell r="C1648">
            <v>5801</v>
          </cell>
          <cell r="D1648" t="str">
            <v>01.10.1996</v>
          </cell>
          <cell r="E1648">
            <v>0</v>
          </cell>
          <cell r="F1648">
            <v>6393000825</v>
          </cell>
        </row>
        <row r="1649">
          <cell r="A1649">
            <v>3400004027</v>
          </cell>
          <cell r="B1649">
            <v>0</v>
          </cell>
          <cell r="C1649">
            <v>5801</v>
          </cell>
          <cell r="D1649" t="str">
            <v>01.10.1996</v>
          </cell>
          <cell r="E1649">
            <v>0</v>
          </cell>
          <cell r="F1649">
            <v>6393000837</v>
          </cell>
        </row>
        <row r="1650">
          <cell r="A1650">
            <v>3400004028</v>
          </cell>
          <cell r="B1650">
            <v>0</v>
          </cell>
          <cell r="C1650">
            <v>5801</v>
          </cell>
          <cell r="D1650" t="str">
            <v>01.10.1996</v>
          </cell>
          <cell r="E1650">
            <v>0</v>
          </cell>
          <cell r="F1650">
            <v>6393000862</v>
          </cell>
        </row>
        <row r="1651">
          <cell r="A1651">
            <v>3400004029</v>
          </cell>
          <cell r="B1651">
            <v>0</v>
          </cell>
          <cell r="C1651">
            <v>5801</v>
          </cell>
          <cell r="D1651" t="str">
            <v>01.10.1996</v>
          </cell>
          <cell r="E1651">
            <v>0</v>
          </cell>
          <cell r="F1651">
            <v>6393000874</v>
          </cell>
        </row>
        <row r="1652">
          <cell r="A1652">
            <v>3400004030</v>
          </cell>
          <cell r="B1652">
            <v>0</v>
          </cell>
          <cell r="C1652">
            <v>5801</v>
          </cell>
          <cell r="D1652" t="str">
            <v>01.10.1996</v>
          </cell>
          <cell r="E1652">
            <v>0</v>
          </cell>
          <cell r="F1652">
            <v>6393000886</v>
          </cell>
        </row>
        <row r="1653">
          <cell r="A1653">
            <v>3400004031</v>
          </cell>
          <cell r="B1653">
            <v>0</v>
          </cell>
          <cell r="C1653">
            <v>5801</v>
          </cell>
          <cell r="D1653" t="str">
            <v>01.10.1996</v>
          </cell>
          <cell r="E1653">
            <v>0</v>
          </cell>
          <cell r="F1653">
            <v>6393000898</v>
          </cell>
        </row>
        <row r="1654">
          <cell r="A1654">
            <v>3400004032</v>
          </cell>
          <cell r="B1654">
            <v>0</v>
          </cell>
          <cell r="C1654">
            <v>5801</v>
          </cell>
          <cell r="D1654" t="str">
            <v>01.10.1996</v>
          </cell>
          <cell r="E1654">
            <v>0</v>
          </cell>
          <cell r="F1654">
            <v>6393000916</v>
          </cell>
        </row>
        <row r="1655">
          <cell r="A1655">
            <v>3400004033</v>
          </cell>
          <cell r="B1655">
            <v>0</v>
          </cell>
          <cell r="C1655">
            <v>5801</v>
          </cell>
          <cell r="D1655" t="str">
            <v>01.10.1996</v>
          </cell>
          <cell r="E1655">
            <v>1</v>
          </cell>
          <cell r="F1655">
            <v>6393000928</v>
          </cell>
        </row>
        <row r="1656">
          <cell r="A1656">
            <v>3400004034</v>
          </cell>
          <cell r="B1656">
            <v>0</v>
          </cell>
          <cell r="C1656">
            <v>5801</v>
          </cell>
          <cell r="D1656" t="str">
            <v>01.10.1996</v>
          </cell>
          <cell r="E1656">
            <v>0</v>
          </cell>
          <cell r="F1656">
            <v>6393000939</v>
          </cell>
        </row>
        <row r="1657">
          <cell r="A1657">
            <v>3400004035</v>
          </cell>
          <cell r="B1657">
            <v>0</v>
          </cell>
          <cell r="C1657">
            <v>5801</v>
          </cell>
          <cell r="D1657" t="str">
            <v>01.10.1996</v>
          </cell>
          <cell r="E1657">
            <v>1</v>
          </cell>
          <cell r="F1657">
            <v>6393000941</v>
          </cell>
        </row>
        <row r="1658">
          <cell r="A1658">
            <v>3400004036</v>
          </cell>
          <cell r="B1658">
            <v>0</v>
          </cell>
          <cell r="C1658">
            <v>5801</v>
          </cell>
          <cell r="D1658" t="str">
            <v>01.10.1996</v>
          </cell>
          <cell r="E1658">
            <v>0</v>
          </cell>
          <cell r="F1658">
            <v>6393000953</v>
          </cell>
        </row>
        <row r="1659">
          <cell r="A1659">
            <v>3400004037</v>
          </cell>
          <cell r="B1659">
            <v>0</v>
          </cell>
          <cell r="C1659">
            <v>5801</v>
          </cell>
          <cell r="D1659" t="str">
            <v>01.10.1996</v>
          </cell>
          <cell r="E1659">
            <v>0</v>
          </cell>
          <cell r="F1659">
            <v>6393000965</v>
          </cell>
        </row>
        <row r="1660">
          <cell r="A1660">
            <v>3400004038</v>
          </cell>
          <cell r="B1660">
            <v>0</v>
          </cell>
          <cell r="C1660">
            <v>5801</v>
          </cell>
          <cell r="D1660" t="str">
            <v>01.10.1996</v>
          </cell>
          <cell r="E1660">
            <v>0</v>
          </cell>
          <cell r="F1660">
            <v>6393000977</v>
          </cell>
        </row>
        <row r="1661">
          <cell r="A1661">
            <v>3400004039</v>
          </cell>
          <cell r="B1661">
            <v>0</v>
          </cell>
          <cell r="C1661">
            <v>5801</v>
          </cell>
          <cell r="D1661" t="str">
            <v>01.10.1996</v>
          </cell>
          <cell r="E1661">
            <v>0</v>
          </cell>
          <cell r="F1661">
            <v>6393000989</v>
          </cell>
        </row>
        <row r="1662">
          <cell r="A1662">
            <v>3400004040</v>
          </cell>
          <cell r="B1662">
            <v>0</v>
          </cell>
          <cell r="C1662">
            <v>5801</v>
          </cell>
          <cell r="D1662" t="str">
            <v>01.10.1996</v>
          </cell>
          <cell r="E1662">
            <v>0</v>
          </cell>
          <cell r="F1662">
            <v>6393000990</v>
          </cell>
        </row>
        <row r="1663">
          <cell r="A1663">
            <v>3400004041</v>
          </cell>
          <cell r="B1663">
            <v>0</v>
          </cell>
          <cell r="C1663">
            <v>5801</v>
          </cell>
          <cell r="D1663" t="str">
            <v>01.10.1996</v>
          </cell>
          <cell r="E1663">
            <v>1</v>
          </cell>
          <cell r="F1663">
            <v>6393001007</v>
          </cell>
        </row>
        <row r="1664">
          <cell r="A1664">
            <v>3400004042</v>
          </cell>
          <cell r="B1664">
            <v>0</v>
          </cell>
          <cell r="C1664">
            <v>5801</v>
          </cell>
          <cell r="D1664" t="str">
            <v>01.10.1996</v>
          </cell>
          <cell r="E1664">
            <v>1</v>
          </cell>
          <cell r="F1664">
            <v>6393001015</v>
          </cell>
        </row>
        <row r="1665">
          <cell r="A1665">
            <v>3400004043</v>
          </cell>
          <cell r="B1665">
            <v>0</v>
          </cell>
          <cell r="C1665">
            <v>5801</v>
          </cell>
          <cell r="D1665" t="str">
            <v>01.10.1996</v>
          </cell>
          <cell r="E1665">
            <v>1</v>
          </cell>
          <cell r="F1665">
            <v>6393001023</v>
          </cell>
        </row>
        <row r="1666">
          <cell r="A1666">
            <v>3400004044</v>
          </cell>
          <cell r="B1666">
            <v>0</v>
          </cell>
          <cell r="C1666">
            <v>5801</v>
          </cell>
          <cell r="D1666" t="str">
            <v>01.10.1996</v>
          </cell>
          <cell r="E1666">
            <v>1</v>
          </cell>
          <cell r="F1666">
            <v>6393001031</v>
          </cell>
        </row>
        <row r="1667">
          <cell r="A1667">
            <v>3400004045</v>
          </cell>
          <cell r="B1667">
            <v>0</v>
          </cell>
          <cell r="C1667">
            <v>5801</v>
          </cell>
          <cell r="D1667" t="str">
            <v>01.10.1996</v>
          </cell>
          <cell r="E1667">
            <v>1</v>
          </cell>
          <cell r="F1667">
            <v>6393001040</v>
          </cell>
        </row>
        <row r="1668">
          <cell r="A1668">
            <v>3400004046</v>
          </cell>
          <cell r="B1668">
            <v>0</v>
          </cell>
          <cell r="C1668">
            <v>5801</v>
          </cell>
          <cell r="D1668" t="str">
            <v>01.10.1996</v>
          </cell>
          <cell r="E1668">
            <v>1</v>
          </cell>
          <cell r="F1668">
            <v>6393001052</v>
          </cell>
        </row>
        <row r="1669">
          <cell r="A1669">
            <v>3400004047</v>
          </cell>
          <cell r="B1669">
            <v>0</v>
          </cell>
          <cell r="C1669">
            <v>5801</v>
          </cell>
          <cell r="D1669" t="str">
            <v>01.10.1996</v>
          </cell>
          <cell r="E1669">
            <v>1</v>
          </cell>
          <cell r="F1669">
            <v>6393001064</v>
          </cell>
        </row>
        <row r="1670">
          <cell r="A1670">
            <v>3400004048</v>
          </cell>
          <cell r="B1670">
            <v>0</v>
          </cell>
          <cell r="C1670">
            <v>5801</v>
          </cell>
          <cell r="D1670" t="str">
            <v>01.10.1996</v>
          </cell>
          <cell r="E1670">
            <v>1</v>
          </cell>
          <cell r="F1670">
            <v>6393001076</v>
          </cell>
        </row>
        <row r="1671">
          <cell r="A1671">
            <v>3400004049</v>
          </cell>
          <cell r="B1671">
            <v>0</v>
          </cell>
          <cell r="C1671">
            <v>5801</v>
          </cell>
          <cell r="D1671" t="str">
            <v>01.10.1996</v>
          </cell>
          <cell r="E1671">
            <v>1</v>
          </cell>
          <cell r="F1671">
            <v>6393001088</v>
          </cell>
        </row>
        <row r="1672">
          <cell r="A1672">
            <v>3400004050</v>
          </cell>
          <cell r="B1672">
            <v>0</v>
          </cell>
          <cell r="C1672">
            <v>5801</v>
          </cell>
          <cell r="D1672" t="str">
            <v>01.10.1996</v>
          </cell>
          <cell r="E1672">
            <v>1</v>
          </cell>
          <cell r="F1672">
            <v>6393001099</v>
          </cell>
        </row>
        <row r="1673">
          <cell r="A1673">
            <v>3400004051</v>
          </cell>
          <cell r="B1673">
            <v>0</v>
          </cell>
          <cell r="C1673">
            <v>5801</v>
          </cell>
          <cell r="D1673" t="str">
            <v>01.10.1996</v>
          </cell>
          <cell r="E1673">
            <v>1</v>
          </cell>
          <cell r="F1673">
            <v>6393001104</v>
          </cell>
        </row>
        <row r="1674">
          <cell r="A1674">
            <v>3400004052</v>
          </cell>
          <cell r="B1674">
            <v>0</v>
          </cell>
          <cell r="C1674">
            <v>5801</v>
          </cell>
          <cell r="D1674" t="str">
            <v>01.10.1996</v>
          </cell>
          <cell r="E1674">
            <v>1</v>
          </cell>
          <cell r="F1674">
            <v>6393001112</v>
          </cell>
        </row>
        <row r="1675">
          <cell r="A1675">
            <v>3400004053</v>
          </cell>
          <cell r="B1675">
            <v>0</v>
          </cell>
          <cell r="C1675">
            <v>5801</v>
          </cell>
          <cell r="D1675" t="str">
            <v>01.10.1996</v>
          </cell>
          <cell r="E1675">
            <v>1</v>
          </cell>
          <cell r="F1675">
            <v>6393001129</v>
          </cell>
        </row>
        <row r="1676">
          <cell r="A1676">
            <v>3400004054</v>
          </cell>
          <cell r="B1676">
            <v>0</v>
          </cell>
          <cell r="C1676">
            <v>5801</v>
          </cell>
          <cell r="D1676" t="str">
            <v>01.10.1996</v>
          </cell>
          <cell r="E1676">
            <v>1</v>
          </cell>
          <cell r="F1676">
            <v>6393001131</v>
          </cell>
        </row>
        <row r="1677">
          <cell r="A1677">
            <v>3400004055</v>
          </cell>
          <cell r="B1677">
            <v>0</v>
          </cell>
          <cell r="C1677">
            <v>5801</v>
          </cell>
          <cell r="D1677" t="str">
            <v>01.10.1996</v>
          </cell>
          <cell r="E1677">
            <v>1</v>
          </cell>
          <cell r="F1677">
            <v>6393001143</v>
          </cell>
        </row>
        <row r="1678">
          <cell r="A1678">
            <v>3400004056</v>
          </cell>
          <cell r="B1678">
            <v>0</v>
          </cell>
          <cell r="C1678">
            <v>5801</v>
          </cell>
          <cell r="D1678" t="str">
            <v>01.10.1996</v>
          </cell>
          <cell r="E1678">
            <v>1</v>
          </cell>
          <cell r="F1678">
            <v>6393001155</v>
          </cell>
        </row>
        <row r="1679">
          <cell r="A1679">
            <v>3400004057</v>
          </cell>
          <cell r="B1679">
            <v>0</v>
          </cell>
          <cell r="C1679">
            <v>5801</v>
          </cell>
          <cell r="D1679" t="str">
            <v>01.10.1996</v>
          </cell>
          <cell r="E1679">
            <v>1</v>
          </cell>
          <cell r="F1679">
            <v>6393001167</v>
          </cell>
        </row>
        <row r="1680">
          <cell r="A1680">
            <v>3400004058</v>
          </cell>
          <cell r="B1680">
            <v>0</v>
          </cell>
          <cell r="C1680">
            <v>5801</v>
          </cell>
          <cell r="D1680" t="str">
            <v>01.10.1996</v>
          </cell>
          <cell r="E1680">
            <v>1</v>
          </cell>
          <cell r="F1680">
            <v>6393001179</v>
          </cell>
        </row>
        <row r="1681">
          <cell r="A1681">
            <v>3400004059</v>
          </cell>
          <cell r="B1681">
            <v>0</v>
          </cell>
          <cell r="C1681">
            <v>5801</v>
          </cell>
          <cell r="D1681" t="str">
            <v>01.10.1996</v>
          </cell>
          <cell r="E1681">
            <v>1</v>
          </cell>
          <cell r="F1681">
            <v>6393001180</v>
          </cell>
        </row>
        <row r="1682">
          <cell r="A1682">
            <v>3400004060</v>
          </cell>
          <cell r="B1682">
            <v>0</v>
          </cell>
          <cell r="C1682">
            <v>5801</v>
          </cell>
          <cell r="D1682" t="str">
            <v>01.10.1996</v>
          </cell>
          <cell r="E1682">
            <v>1</v>
          </cell>
          <cell r="F1682">
            <v>6393001192</v>
          </cell>
        </row>
        <row r="1683">
          <cell r="A1683">
            <v>3400004061</v>
          </cell>
          <cell r="B1683">
            <v>0</v>
          </cell>
          <cell r="C1683">
            <v>5801</v>
          </cell>
          <cell r="D1683" t="str">
            <v>01.10.1996</v>
          </cell>
          <cell r="E1683">
            <v>1</v>
          </cell>
          <cell r="F1683">
            <v>6393001201</v>
          </cell>
        </row>
        <row r="1684">
          <cell r="A1684">
            <v>3400004062</v>
          </cell>
          <cell r="B1684">
            <v>0</v>
          </cell>
          <cell r="C1684">
            <v>5801</v>
          </cell>
          <cell r="D1684" t="str">
            <v>01.10.1996</v>
          </cell>
          <cell r="E1684">
            <v>1</v>
          </cell>
          <cell r="F1684">
            <v>6393001210</v>
          </cell>
        </row>
        <row r="1685">
          <cell r="A1685">
            <v>3400004063</v>
          </cell>
          <cell r="B1685">
            <v>0</v>
          </cell>
          <cell r="C1685">
            <v>5801</v>
          </cell>
          <cell r="D1685" t="str">
            <v>01.10.1996</v>
          </cell>
          <cell r="E1685">
            <v>1</v>
          </cell>
          <cell r="F1685">
            <v>6393001222</v>
          </cell>
        </row>
        <row r="1686">
          <cell r="A1686">
            <v>3400004064</v>
          </cell>
          <cell r="B1686">
            <v>0</v>
          </cell>
          <cell r="C1686">
            <v>5801</v>
          </cell>
          <cell r="D1686" t="str">
            <v>01.10.1996</v>
          </cell>
          <cell r="E1686">
            <v>1</v>
          </cell>
          <cell r="F1686">
            <v>6393001234</v>
          </cell>
        </row>
        <row r="1687">
          <cell r="A1687">
            <v>3400004065</v>
          </cell>
          <cell r="B1687">
            <v>0</v>
          </cell>
          <cell r="C1687">
            <v>5801</v>
          </cell>
          <cell r="D1687" t="str">
            <v>01.10.1996</v>
          </cell>
          <cell r="E1687">
            <v>1</v>
          </cell>
          <cell r="F1687">
            <v>6393001246</v>
          </cell>
        </row>
        <row r="1688">
          <cell r="A1688">
            <v>3400004066</v>
          </cell>
          <cell r="B1688">
            <v>0</v>
          </cell>
          <cell r="C1688">
            <v>5801</v>
          </cell>
          <cell r="D1688" t="str">
            <v>01.10.1996</v>
          </cell>
          <cell r="E1688">
            <v>0</v>
          </cell>
          <cell r="F1688">
            <v>6393001258</v>
          </cell>
        </row>
        <row r="1689">
          <cell r="A1689">
            <v>3400004067</v>
          </cell>
          <cell r="B1689">
            <v>0</v>
          </cell>
          <cell r="C1689">
            <v>5801</v>
          </cell>
          <cell r="D1689" t="str">
            <v>01.10.1996</v>
          </cell>
          <cell r="E1689">
            <v>0</v>
          </cell>
          <cell r="F1689">
            <v>6393001269</v>
          </cell>
        </row>
        <row r="1690">
          <cell r="A1690">
            <v>3400004068</v>
          </cell>
          <cell r="B1690">
            <v>0</v>
          </cell>
          <cell r="C1690">
            <v>5801</v>
          </cell>
          <cell r="D1690" t="str">
            <v>01.10.1996</v>
          </cell>
          <cell r="E1690">
            <v>0</v>
          </cell>
          <cell r="F1690">
            <v>6393001271</v>
          </cell>
        </row>
        <row r="1691">
          <cell r="A1691">
            <v>3400004069</v>
          </cell>
          <cell r="B1691">
            <v>0</v>
          </cell>
          <cell r="C1691">
            <v>5801</v>
          </cell>
          <cell r="D1691" t="str">
            <v>01.10.1996</v>
          </cell>
          <cell r="E1691">
            <v>0</v>
          </cell>
          <cell r="F1691">
            <v>6393001283</v>
          </cell>
        </row>
        <row r="1692">
          <cell r="A1692">
            <v>3400004070</v>
          </cell>
          <cell r="B1692">
            <v>0</v>
          </cell>
          <cell r="C1692">
            <v>5801</v>
          </cell>
          <cell r="D1692" t="str">
            <v>01.10.1996</v>
          </cell>
          <cell r="E1692">
            <v>0</v>
          </cell>
          <cell r="F1692">
            <v>6393001295</v>
          </cell>
        </row>
        <row r="1693">
          <cell r="A1693">
            <v>3400004071</v>
          </cell>
          <cell r="B1693">
            <v>0</v>
          </cell>
          <cell r="C1693">
            <v>5801</v>
          </cell>
          <cell r="D1693" t="str">
            <v>01.10.1996</v>
          </cell>
          <cell r="E1693">
            <v>0</v>
          </cell>
          <cell r="F1693">
            <v>6393001301</v>
          </cell>
        </row>
        <row r="1694">
          <cell r="A1694">
            <v>3400004072</v>
          </cell>
          <cell r="B1694">
            <v>0</v>
          </cell>
          <cell r="C1694">
            <v>5801</v>
          </cell>
          <cell r="D1694" t="str">
            <v>01.10.1996</v>
          </cell>
          <cell r="E1694">
            <v>0</v>
          </cell>
          <cell r="F1694">
            <v>6393001313</v>
          </cell>
        </row>
        <row r="1695">
          <cell r="A1695">
            <v>3400004073</v>
          </cell>
          <cell r="B1695">
            <v>0</v>
          </cell>
          <cell r="C1695">
            <v>5801</v>
          </cell>
          <cell r="D1695" t="str">
            <v>01.10.1996</v>
          </cell>
          <cell r="E1695">
            <v>0</v>
          </cell>
          <cell r="F1695">
            <v>6393001325</v>
          </cell>
        </row>
        <row r="1696">
          <cell r="A1696">
            <v>3400004074</v>
          </cell>
          <cell r="B1696">
            <v>0</v>
          </cell>
          <cell r="C1696">
            <v>5801</v>
          </cell>
          <cell r="D1696" t="str">
            <v>01.10.1996</v>
          </cell>
          <cell r="E1696">
            <v>0</v>
          </cell>
          <cell r="F1696">
            <v>6393001337</v>
          </cell>
        </row>
        <row r="1697">
          <cell r="A1697">
            <v>3400004075</v>
          </cell>
          <cell r="B1697">
            <v>0</v>
          </cell>
          <cell r="C1697">
            <v>5801</v>
          </cell>
          <cell r="D1697" t="str">
            <v>01.10.1996</v>
          </cell>
          <cell r="E1697">
            <v>0</v>
          </cell>
          <cell r="F1697">
            <v>6393001349</v>
          </cell>
        </row>
        <row r="1698">
          <cell r="A1698">
            <v>3400004076</v>
          </cell>
          <cell r="B1698">
            <v>0</v>
          </cell>
          <cell r="C1698">
            <v>5801</v>
          </cell>
          <cell r="D1698" t="str">
            <v>01.10.1996</v>
          </cell>
          <cell r="E1698">
            <v>0</v>
          </cell>
          <cell r="F1698">
            <v>6393001350</v>
          </cell>
        </row>
        <row r="1699">
          <cell r="A1699">
            <v>3400004077</v>
          </cell>
          <cell r="B1699">
            <v>0</v>
          </cell>
          <cell r="C1699">
            <v>5801</v>
          </cell>
          <cell r="D1699" t="str">
            <v>01.10.1996</v>
          </cell>
          <cell r="E1699">
            <v>1</v>
          </cell>
          <cell r="F1699">
            <v>6393001362</v>
          </cell>
        </row>
        <row r="1700">
          <cell r="A1700">
            <v>3400004078</v>
          </cell>
          <cell r="B1700">
            <v>0</v>
          </cell>
          <cell r="C1700">
            <v>5801</v>
          </cell>
          <cell r="D1700" t="str">
            <v>01.10.1996</v>
          </cell>
          <cell r="E1700">
            <v>1</v>
          </cell>
          <cell r="F1700">
            <v>6393001374</v>
          </cell>
        </row>
        <row r="1701">
          <cell r="A1701">
            <v>3400004079</v>
          </cell>
          <cell r="B1701">
            <v>0</v>
          </cell>
          <cell r="C1701">
            <v>5801</v>
          </cell>
          <cell r="D1701" t="str">
            <v>01.10.1996</v>
          </cell>
          <cell r="E1701">
            <v>1</v>
          </cell>
          <cell r="F1701">
            <v>6393001386</v>
          </cell>
        </row>
        <row r="1702">
          <cell r="A1702">
            <v>3400004080</v>
          </cell>
          <cell r="B1702">
            <v>0</v>
          </cell>
          <cell r="C1702">
            <v>5801</v>
          </cell>
          <cell r="D1702" t="str">
            <v>01.10.1996</v>
          </cell>
          <cell r="E1702">
            <v>0</v>
          </cell>
          <cell r="F1702">
            <v>6393001398</v>
          </cell>
        </row>
        <row r="1703">
          <cell r="A1703">
            <v>3400004081</v>
          </cell>
          <cell r="B1703">
            <v>0</v>
          </cell>
          <cell r="C1703">
            <v>5801</v>
          </cell>
          <cell r="D1703" t="str">
            <v>01.10.1996</v>
          </cell>
          <cell r="E1703">
            <v>1</v>
          </cell>
          <cell r="F1703">
            <v>6393001404</v>
          </cell>
        </row>
        <row r="1704">
          <cell r="A1704">
            <v>3400004082</v>
          </cell>
          <cell r="B1704">
            <v>0</v>
          </cell>
          <cell r="C1704">
            <v>5801</v>
          </cell>
          <cell r="D1704" t="str">
            <v>01.10.1996</v>
          </cell>
          <cell r="E1704">
            <v>1</v>
          </cell>
          <cell r="F1704">
            <v>6393001416</v>
          </cell>
        </row>
        <row r="1705">
          <cell r="A1705">
            <v>3400004083</v>
          </cell>
          <cell r="B1705">
            <v>0</v>
          </cell>
          <cell r="C1705">
            <v>6230</v>
          </cell>
          <cell r="D1705" t="str">
            <v>01.10.1996</v>
          </cell>
          <cell r="E1705">
            <v>0</v>
          </cell>
          <cell r="F1705">
            <v>6393001428</v>
          </cell>
        </row>
        <row r="1706">
          <cell r="A1706">
            <v>3400004084</v>
          </cell>
          <cell r="B1706">
            <v>0</v>
          </cell>
          <cell r="C1706">
            <v>5801</v>
          </cell>
          <cell r="D1706" t="str">
            <v>01.10.1996</v>
          </cell>
          <cell r="E1706">
            <v>1</v>
          </cell>
          <cell r="F1706">
            <v>6393001439</v>
          </cell>
        </row>
        <row r="1707">
          <cell r="A1707">
            <v>3400004085</v>
          </cell>
          <cell r="B1707">
            <v>0</v>
          </cell>
          <cell r="C1707">
            <v>5801</v>
          </cell>
          <cell r="D1707" t="str">
            <v>01.10.1996</v>
          </cell>
          <cell r="E1707">
            <v>1</v>
          </cell>
          <cell r="F1707">
            <v>6393001441</v>
          </cell>
        </row>
        <row r="1708">
          <cell r="A1708">
            <v>3400004086</v>
          </cell>
          <cell r="B1708">
            <v>0</v>
          </cell>
          <cell r="C1708">
            <v>5801</v>
          </cell>
          <cell r="D1708" t="str">
            <v>01.10.1996</v>
          </cell>
          <cell r="E1708">
            <v>0</v>
          </cell>
          <cell r="F1708">
            <v>6393001453</v>
          </cell>
        </row>
        <row r="1709">
          <cell r="A1709">
            <v>3400004087</v>
          </cell>
          <cell r="B1709">
            <v>0</v>
          </cell>
          <cell r="C1709">
            <v>5801</v>
          </cell>
          <cell r="D1709" t="str">
            <v>01.10.1996</v>
          </cell>
          <cell r="E1709">
            <v>1</v>
          </cell>
          <cell r="F1709">
            <v>6393001465</v>
          </cell>
        </row>
        <row r="1710">
          <cell r="A1710">
            <v>3400004088</v>
          </cell>
          <cell r="B1710">
            <v>0</v>
          </cell>
          <cell r="C1710">
            <v>5801</v>
          </cell>
          <cell r="D1710" t="str">
            <v>01.10.1996</v>
          </cell>
          <cell r="E1710">
            <v>0</v>
          </cell>
          <cell r="F1710">
            <v>6393001477</v>
          </cell>
        </row>
        <row r="1711">
          <cell r="A1711">
            <v>3400004089</v>
          </cell>
          <cell r="B1711">
            <v>0</v>
          </cell>
          <cell r="C1711">
            <v>5801</v>
          </cell>
          <cell r="D1711" t="str">
            <v>01.10.1996</v>
          </cell>
          <cell r="E1711">
            <v>0</v>
          </cell>
          <cell r="F1711">
            <v>6393001489</v>
          </cell>
        </row>
        <row r="1712">
          <cell r="A1712">
            <v>3400004090</v>
          </cell>
          <cell r="B1712">
            <v>0</v>
          </cell>
          <cell r="C1712">
            <v>5800</v>
          </cell>
          <cell r="D1712" t="str">
            <v>01.10.1996</v>
          </cell>
          <cell r="E1712">
            <v>1</v>
          </cell>
          <cell r="F1712">
            <v>6393001490</v>
          </cell>
        </row>
        <row r="1713">
          <cell r="A1713">
            <v>3400004091</v>
          </cell>
          <cell r="B1713">
            <v>0</v>
          </cell>
          <cell r="C1713">
            <v>5900</v>
          </cell>
          <cell r="D1713" t="str">
            <v>01.09.1993</v>
          </cell>
          <cell r="E1713">
            <v>0</v>
          </cell>
          <cell r="F1713">
            <v>6393001507</v>
          </cell>
        </row>
        <row r="1714">
          <cell r="A1714">
            <v>3400004092</v>
          </cell>
          <cell r="B1714">
            <v>0</v>
          </cell>
          <cell r="C1714">
            <v>5900</v>
          </cell>
          <cell r="D1714" t="str">
            <v>01.09.1993</v>
          </cell>
          <cell r="E1714">
            <v>3</v>
          </cell>
          <cell r="F1714">
            <v>6393001519</v>
          </cell>
        </row>
        <row r="1715">
          <cell r="A1715">
            <v>3400004093</v>
          </cell>
          <cell r="B1715">
            <v>0</v>
          </cell>
          <cell r="C1715">
            <v>5900</v>
          </cell>
          <cell r="D1715" t="str">
            <v>01.09.1993</v>
          </cell>
          <cell r="E1715">
            <v>0</v>
          </cell>
          <cell r="F1715">
            <v>6393001520</v>
          </cell>
        </row>
        <row r="1716">
          <cell r="A1716">
            <v>3400004795</v>
          </cell>
          <cell r="B1716">
            <v>0</v>
          </cell>
          <cell r="C1716">
            <v>5800</v>
          </cell>
          <cell r="D1716" t="str">
            <v>01.10.1996</v>
          </cell>
          <cell r="E1716">
            <v>1</v>
          </cell>
          <cell r="F1716">
            <v>6393001532</v>
          </cell>
        </row>
        <row r="1717">
          <cell r="A1717">
            <v>3400004094</v>
          </cell>
          <cell r="B1717">
            <v>0</v>
          </cell>
          <cell r="C1717">
            <v>5801</v>
          </cell>
          <cell r="D1717" t="str">
            <v>01.10.1996</v>
          </cell>
          <cell r="E1717">
            <v>1</v>
          </cell>
          <cell r="F1717">
            <v>6393001544</v>
          </cell>
        </row>
        <row r="1718">
          <cell r="A1718">
            <v>3400004095</v>
          </cell>
          <cell r="B1718">
            <v>0</v>
          </cell>
          <cell r="C1718">
            <v>5900</v>
          </cell>
          <cell r="D1718" t="str">
            <v>01.09.1993</v>
          </cell>
          <cell r="E1718">
            <v>5</v>
          </cell>
          <cell r="F1718">
            <v>6393001556</v>
          </cell>
        </row>
        <row r="1719">
          <cell r="A1719">
            <v>3400004096</v>
          </cell>
          <cell r="B1719">
            <v>0</v>
          </cell>
          <cell r="C1719">
            <v>5801</v>
          </cell>
          <cell r="D1719" t="str">
            <v>01.10.1996</v>
          </cell>
          <cell r="E1719">
            <v>0</v>
          </cell>
          <cell r="F1719">
            <v>6393001568</v>
          </cell>
        </row>
        <row r="1720">
          <cell r="A1720">
            <v>3400004097</v>
          </cell>
          <cell r="B1720">
            <v>0</v>
          </cell>
          <cell r="C1720">
            <v>5400</v>
          </cell>
          <cell r="D1720" t="str">
            <v>01.10.1996</v>
          </cell>
          <cell r="E1720">
            <v>0</v>
          </cell>
          <cell r="F1720">
            <v>6393001579</v>
          </cell>
        </row>
        <row r="1721">
          <cell r="A1721">
            <v>3400004098</v>
          </cell>
          <cell r="B1721">
            <v>0</v>
          </cell>
          <cell r="C1721">
            <v>5400</v>
          </cell>
          <cell r="D1721" t="str">
            <v>01.10.1996</v>
          </cell>
          <cell r="E1721">
            <v>0</v>
          </cell>
          <cell r="F1721">
            <v>6393001581</v>
          </cell>
        </row>
        <row r="1722">
          <cell r="A1722">
            <v>3400004099</v>
          </cell>
          <cell r="B1722">
            <v>0</v>
          </cell>
          <cell r="C1722">
            <v>5400</v>
          </cell>
          <cell r="D1722" t="str">
            <v>01.10.1996</v>
          </cell>
          <cell r="E1722">
            <v>0</v>
          </cell>
          <cell r="F1722">
            <v>6393001593</v>
          </cell>
        </row>
        <row r="1723">
          <cell r="A1723">
            <v>3400004100</v>
          </cell>
          <cell r="B1723">
            <v>0</v>
          </cell>
          <cell r="C1723">
            <v>5400</v>
          </cell>
          <cell r="D1723" t="str">
            <v>01.10.1996</v>
          </cell>
          <cell r="E1723">
            <v>1</v>
          </cell>
          <cell r="F1723">
            <v>6393001609</v>
          </cell>
        </row>
        <row r="1724">
          <cell r="A1724">
            <v>3400004101</v>
          </cell>
          <cell r="B1724">
            <v>0</v>
          </cell>
          <cell r="C1724">
            <v>5400</v>
          </cell>
          <cell r="D1724" t="str">
            <v>01.10.1996</v>
          </cell>
          <cell r="E1724">
            <v>1</v>
          </cell>
          <cell r="F1724">
            <v>6393001611</v>
          </cell>
        </row>
        <row r="1725">
          <cell r="A1725">
            <v>3400004102</v>
          </cell>
          <cell r="B1725">
            <v>0</v>
          </cell>
          <cell r="C1725">
            <v>5400</v>
          </cell>
          <cell r="D1725" t="str">
            <v>01.10.1996</v>
          </cell>
          <cell r="E1725">
            <v>0</v>
          </cell>
          <cell r="F1725">
            <v>6393001623</v>
          </cell>
        </row>
        <row r="1726">
          <cell r="A1726">
            <v>3400004103</v>
          </cell>
          <cell r="B1726">
            <v>0</v>
          </cell>
          <cell r="C1726">
            <v>5400</v>
          </cell>
          <cell r="D1726" t="str">
            <v>01.10.1996</v>
          </cell>
          <cell r="E1726">
            <v>0</v>
          </cell>
          <cell r="F1726">
            <v>6393001635</v>
          </cell>
        </row>
        <row r="1727">
          <cell r="A1727">
            <v>3400004104</v>
          </cell>
          <cell r="B1727">
            <v>0</v>
          </cell>
          <cell r="C1727">
            <v>5400</v>
          </cell>
          <cell r="D1727" t="str">
            <v>01.10.1996</v>
          </cell>
          <cell r="E1727">
            <v>0</v>
          </cell>
          <cell r="F1727">
            <v>6393001647</v>
          </cell>
        </row>
        <row r="1728">
          <cell r="A1728">
            <v>3400004105</v>
          </cell>
          <cell r="B1728">
            <v>0</v>
          </cell>
          <cell r="C1728">
            <v>5400</v>
          </cell>
          <cell r="D1728" t="str">
            <v>01.10.1996</v>
          </cell>
          <cell r="E1728">
            <v>0</v>
          </cell>
          <cell r="F1728">
            <v>6393001659</v>
          </cell>
        </row>
        <row r="1729">
          <cell r="A1729">
            <v>3400004106</v>
          </cell>
          <cell r="B1729">
            <v>0</v>
          </cell>
          <cell r="C1729">
            <v>5400</v>
          </cell>
          <cell r="D1729" t="str">
            <v>01.10.1996</v>
          </cell>
          <cell r="E1729">
            <v>0</v>
          </cell>
          <cell r="F1729">
            <v>6393001660</v>
          </cell>
        </row>
        <row r="1730">
          <cell r="A1730">
            <v>3400004107</v>
          </cell>
          <cell r="B1730">
            <v>0</v>
          </cell>
          <cell r="C1730">
            <v>6801</v>
          </cell>
          <cell r="D1730" t="str">
            <v>01.10.1996</v>
          </cell>
          <cell r="E1730">
            <v>0</v>
          </cell>
          <cell r="F1730">
            <v>6393001672</v>
          </cell>
        </row>
        <row r="1731">
          <cell r="A1731">
            <v>3400004108</v>
          </cell>
          <cell r="B1731">
            <v>0</v>
          </cell>
          <cell r="C1731">
            <v>6801</v>
          </cell>
          <cell r="D1731" t="str">
            <v>01.10.1996</v>
          </cell>
          <cell r="E1731">
            <v>0</v>
          </cell>
          <cell r="F1731">
            <v>6393001684</v>
          </cell>
        </row>
        <row r="1732">
          <cell r="A1732">
            <v>3400004109</v>
          </cell>
          <cell r="B1732">
            <v>0</v>
          </cell>
          <cell r="C1732">
            <v>6801</v>
          </cell>
          <cell r="D1732" t="str">
            <v>01.10.1996</v>
          </cell>
          <cell r="E1732">
            <v>0</v>
          </cell>
          <cell r="F1732">
            <v>6393001696</v>
          </cell>
        </row>
        <row r="1733">
          <cell r="A1733">
            <v>3400004110</v>
          </cell>
          <cell r="B1733">
            <v>0</v>
          </cell>
          <cell r="C1733">
            <v>6801</v>
          </cell>
          <cell r="D1733" t="str">
            <v>01.10.1996</v>
          </cell>
          <cell r="E1733">
            <v>0</v>
          </cell>
          <cell r="F1733">
            <v>6393001702</v>
          </cell>
        </row>
        <row r="1734">
          <cell r="A1734">
            <v>3400004111</v>
          </cell>
          <cell r="B1734">
            <v>0</v>
          </cell>
          <cell r="C1734">
            <v>6801</v>
          </cell>
          <cell r="D1734" t="str">
            <v>01.10.1996</v>
          </cell>
          <cell r="E1734">
            <v>0</v>
          </cell>
          <cell r="F1734">
            <v>6393001714</v>
          </cell>
        </row>
        <row r="1735">
          <cell r="A1735">
            <v>3400004112</v>
          </cell>
          <cell r="B1735">
            <v>0</v>
          </cell>
          <cell r="C1735">
            <v>6801</v>
          </cell>
          <cell r="D1735" t="str">
            <v>01.10.1996</v>
          </cell>
          <cell r="E1735">
            <v>0</v>
          </cell>
          <cell r="F1735">
            <v>6393001726</v>
          </cell>
        </row>
        <row r="1736">
          <cell r="A1736">
            <v>3400004113</v>
          </cell>
          <cell r="B1736">
            <v>0</v>
          </cell>
          <cell r="C1736">
            <v>6801</v>
          </cell>
          <cell r="D1736" t="str">
            <v>01.10.1996</v>
          </cell>
          <cell r="E1736">
            <v>0</v>
          </cell>
          <cell r="F1736">
            <v>6393001738</v>
          </cell>
        </row>
        <row r="1737">
          <cell r="A1737">
            <v>3400004114</v>
          </cell>
          <cell r="B1737">
            <v>0</v>
          </cell>
          <cell r="C1737">
            <v>6801</v>
          </cell>
          <cell r="D1737" t="str">
            <v>01.10.1996</v>
          </cell>
          <cell r="E1737">
            <v>0</v>
          </cell>
          <cell r="F1737">
            <v>6393001749</v>
          </cell>
        </row>
        <row r="1738">
          <cell r="A1738">
            <v>3400004115</v>
          </cell>
          <cell r="B1738">
            <v>0</v>
          </cell>
          <cell r="C1738">
            <v>6801</v>
          </cell>
          <cell r="D1738" t="str">
            <v>01.10.1996</v>
          </cell>
          <cell r="E1738">
            <v>0</v>
          </cell>
          <cell r="F1738">
            <v>6393001751</v>
          </cell>
        </row>
        <row r="1739">
          <cell r="A1739">
            <v>3400004116</v>
          </cell>
          <cell r="B1739">
            <v>0</v>
          </cell>
          <cell r="C1739">
            <v>6801</v>
          </cell>
          <cell r="D1739" t="str">
            <v>01.10.1996</v>
          </cell>
          <cell r="E1739">
            <v>0</v>
          </cell>
          <cell r="F1739">
            <v>6393001763</v>
          </cell>
        </row>
        <row r="1740">
          <cell r="A1740">
            <v>3400004117</v>
          </cell>
          <cell r="B1740">
            <v>0</v>
          </cell>
          <cell r="C1740">
            <v>6801</v>
          </cell>
          <cell r="D1740" t="str">
            <v>01.10.1996</v>
          </cell>
          <cell r="E1740">
            <v>1</v>
          </cell>
          <cell r="F1740">
            <v>6393001775</v>
          </cell>
        </row>
        <row r="1741">
          <cell r="A1741">
            <v>3400004118</v>
          </cell>
          <cell r="B1741">
            <v>0</v>
          </cell>
          <cell r="C1741">
            <v>6801</v>
          </cell>
          <cell r="D1741" t="str">
            <v>01.10.1996</v>
          </cell>
          <cell r="E1741">
            <v>1</v>
          </cell>
          <cell r="F1741">
            <v>6393001787</v>
          </cell>
        </row>
        <row r="1742">
          <cell r="A1742">
            <v>3400004119</v>
          </cell>
          <cell r="B1742">
            <v>0</v>
          </cell>
          <cell r="C1742">
            <v>6801</v>
          </cell>
          <cell r="D1742" t="str">
            <v>01.10.1996</v>
          </cell>
          <cell r="E1742">
            <v>1</v>
          </cell>
          <cell r="F1742">
            <v>6393001799</v>
          </cell>
        </row>
        <row r="1743">
          <cell r="A1743">
            <v>3400004120</v>
          </cell>
          <cell r="B1743">
            <v>0</v>
          </cell>
          <cell r="C1743">
            <v>6801</v>
          </cell>
          <cell r="D1743" t="str">
            <v>01.10.1996</v>
          </cell>
          <cell r="E1743">
            <v>1</v>
          </cell>
          <cell r="F1743">
            <v>6393001805</v>
          </cell>
        </row>
        <row r="1744">
          <cell r="A1744">
            <v>3400004121</v>
          </cell>
          <cell r="B1744">
            <v>0</v>
          </cell>
          <cell r="C1744">
            <v>6801</v>
          </cell>
          <cell r="D1744" t="str">
            <v>01.10.1996</v>
          </cell>
          <cell r="E1744">
            <v>0</v>
          </cell>
          <cell r="F1744">
            <v>6393001817</v>
          </cell>
        </row>
        <row r="1745">
          <cell r="A1745">
            <v>3400004122</v>
          </cell>
          <cell r="B1745">
            <v>1</v>
          </cell>
          <cell r="C1745">
            <v>6801</v>
          </cell>
          <cell r="D1745" t="str">
            <v>01.10.1996</v>
          </cell>
          <cell r="E1745">
            <v>0</v>
          </cell>
          <cell r="F1745">
            <v>6393001829</v>
          </cell>
        </row>
        <row r="1746">
          <cell r="A1746">
            <v>3400004122</v>
          </cell>
          <cell r="B1746">
            <v>0</v>
          </cell>
          <cell r="C1746">
            <v>6801</v>
          </cell>
          <cell r="D1746" t="str">
            <v>01.10.1996</v>
          </cell>
          <cell r="E1746">
            <v>0</v>
          </cell>
          <cell r="F1746">
            <v>6393001829</v>
          </cell>
        </row>
        <row r="1747">
          <cell r="A1747">
            <v>3400004123</v>
          </cell>
          <cell r="B1747">
            <v>0</v>
          </cell>
          <cell r="C1747">
            <v>6801</v>
          </cell>
          <cell r="D1747" t="str">
            <v>01.10.1996</v>
          </cell>
          <cell r="E1747">
            <v>0</v>
          </cell>
          <cell r="F1747">
            <v>6393001830</v>
          </cell>
        </row>
        <row r="1748">
          <cell r="A1748">
            <v>3400004123</v>
          </cell>
          <cell r="B1748">
            <v>1</v>
          </cell>
          <cell r="C1748">
            <v>6801</v>
          </cell>
          <cell r="D1748" t="str">
            <v>01.10.1996</v>
          </cell>
          <cell r="E1748">
            <v>0</v>
          </cell>
          <cell r="F1748">
            <v>6393001830</v>
          </cell>
        </row>
        <row r="1749">
          <cell r="A1749">
            <v>3400004124</v>
          </cell>
          <cell r="B1749">
            <v>1</v>
          </cell>
          <cell r="C1749">
            <v>6801</v>
          </cell>
          <cell r="D1749" t="str">
            <v>01.10.1996</v>
          </cell>
          <cell r="E1749">
            <v>0</v>
          </cell>
          <cell r="F1749">
            <v>6393001842</v>
          </cell>
        </row>
        <row r="1750">
          <cell r="A1750">
            <v>3400004124</v>
          </cell>
          <cell r="B1750">
            <v>0</v>
          </cell>
          <cell r="C1750">
            <v>6801</v>
          </cell>
          <cell r="D1750" t="str">
            <v>01.10.1996</v>
          </cell>
          <cell r="E1750">
            <v>1</v>
          </cell>
          <cell r="F1750">
            <v>6393001842</v>
          </cell>
        </row>
        <row r="1751">
          <cell r="A1751">
            <v>3400004125</v>
          </cell>
          <cell r="B1751">
            <v>0</v>
          </cell>
          <cell r="C1751">
            <v>6801</v>
          </cell>
          <cell r="D1751" t="str">
            <v>01.10.1996</v>
          </cell>
          <cell r="E1751">
            <v>1</v>
          </cell>
          <cell r="F1751">
            <v>6393001854</v>
          </cell>
        </row>
        <row r="1752">
          <cell r="A1752">
            <v>3400004125</v>
          </cell>
          <cell r="B1752">
            <v>1</v>
          </cell>
          <cell r="C1752">
            <v>6801</v>
          </cell>
          <cell r="D1752" t="str">
            <v>01.10.1996</v>
          </cell>
          <cell r="E1752">
            <v>0</v>
          </cell>
          <cell r="F1752">
            <v>6393001854</v>
          </cell>
        </row>
        <row r="1753">
          <cell r="A1753">
            <v>3400004126</v>
          </cell>
          <cell r="B1753">
            <v>0</v>
          </cell>
          <cell r="C1753">
            <v>6801</v>
          </cell>
          <cell r="D1753" t="str">
            <v>01.10.1996</v>
          </cell>
          <cell r="E1753">
            <v>1</v>
          </cell>
          <cell r="F1753">
            <v>6393001866</v>
          </cell>
        </row>
        <row r="1754">
          <cell r="A1754">
            <v>3400004126</v>
          </cell>
          <cell r="B1754">
            <v>1</v>
          </cell>
          <cell r="C1754">
            <v>6801</v>
          </cell>
          <cell r="D1754" t="str">
            <v>01.10.1996</v>
          </cell>
          <cell r="E1754">
            <v>0</v>
          </cell>
          <cell r="F1754">
            <v>6393001866</v>
          </cell>
        </row>
        <row r="1755">
          <cell r="A1755">
            <v>3400004127</v>
          </cell>
          <cell r="B1755">
            <v>0</v>
          </cell>
          <cell r="C1755">
            <v>6801</v>
          </cell>
          <cell r="D1755" t="str">
            <v>01.10.1996</v>
          </cell>
          <cell r="E1755">
            <v>0</v>
          </cell>
          <cell r="F1755">
            <v>6393001878</v>
          </cell>
        </row>
        <row r="1756">
          <cell r="A1756">
            <v>3400004128</v>
          </cell>
          <cell r="B1756">
            <v>0</v>
          </cell>
          <cell r="C1756">
            <v>6801</v>
          </cell>
          <cell r="D1756" t="str">
            <v>01.10.1996</v>
          </cell>
          <cell r="E1756">
            <v>1</v>
          </cell>
          <cell r="F1756">
            <v>6393001889</v>
          </cell>
        </row>
        <row r="1757">
          <cell r="A1757">
            <v>3400004129</v>
          </cell>
          <cell r="B1757">
            <v>0</v>
          </cell>
          <cell r="C1757">
            <v>6801</v>
          </cell>
          <cell r="D1757" t="str">
            <v>01.10.1996</v>
          </cell>
          <cell r="E1757">
            <v>1</v>
          </cell>
          <cell r="F1757">
            <v>6393001891</v>
          </cell>
        </row>
        <row r="1758">
          <cell r="A1758">
            <v>3400004130</v>
          </cell>
          <cell r="B1758">
            <v>0</v>
          </cell>
          <cell r="C1758">
            <v>6801</v>
          </cell>
          <cell r="D1758" t="str">
            <v>01.10.1996</v>
          </cell>
          <cell r="E1758">
            <v>1</v>
          </cell>
          <cell r="F1758">
            <v>6393001908</v>
          </cell>
        </row>
        <row r="1759">
          <cell r="A1759">
            <v>3400004131</v>
          </cell>
          <cell r="B1759">
            <v>0</v>
          </cell>
          <cell r="C1759">
            <v>6801</v>
          </cell>
          <cell r="D1759" t="str">
            <v>01.10.1996</v>
          </cell>
          <cell r="E1759">
            <v>1</v>
          </cell>
          <cell r="F1759">
            <v>6393001919</v>
          </cell>
        </row>
        <row r="1760">
          <cell r="A1760">
            <v>3400004132</v>
          </cell>
          <cell r="B1760">
            <v>0</v>
          </cell>
          <cell r="C1760">
            <v>5400</v>
          </cell>
          <cell r="D1760" t="str">
            <v>01.10.1996</v>
          </cell>
          <cell r="E1760">
            <v>0</v>
          </cell>
          <cell r="F1760">
            <v>6393001921</v>
          </cell>
        </row>
        <row r="1761">
          <cell r="A1761">
            <v>3400004132</v>
          </cell>
          <cell r="B1761">
            <v>1</v>
          </cell>
          <cell r="C1761">
            <v>5400</v>
          </cell>
          <cell r="D1761" t="str">
            <v>01.10.1996</v>
          </cell>
          <cell r="E1761">
            <v>0</v>
          </cell>
          <cell r="F1761">
            <v>6393001921</v>
          </cell>
        </row>
        <row r="1762">
          <cell r="A1762">
            <v>3400004133</v>
          </cell>
          <cell r="B1762">
            <v>0</v>
          </cell>
          <cell r="C1762">
            <v>6801</v>
          </cell>
          <cell r="D1762" t="str">
            <v>01.10.1996</v>
          </cell>
          <cell r="E1762">
            <v>0</v>
          </cell>
          <cell r="F1762">
            <v>6393001933</v>
          </cell>
        </row>
        <row r="1763">
          <cell r="A1763">
            <v>3400004134</v>
          </cell>
          <cell r="B1763">
            <v>0</v>
          </cell>
          <cell r="C1763">
            <v>6801</v>
          </cell>
          <cell r="D1763" t="str">
            <v>01.10.1996</v>
          </cell>
          <cell r="E1763">
            <v>0</v>
          </cell>
          <cell r="F1763">
            <v>6393001945</v>
          </cell>
        </row>
        <row r="1764">
          <cell r="A1764">
            <v>3400004135</v>
          </cell>
          <cell r="B1764">
            <v>0</v>
          </cell>
          <cell r="C1764">
            <v>6801</v>
          </cell>
          <cell r="D1764" t="str">
            <v>01.10.1996</v>
          </cell>
          <cell r="E1764">
            <v>0</v>
          </cell>
          <cell r="F1764">
            <v>6393001957</v>
          </cell>
        </row>
        <row r="1765">
          <cell r="A1765">
            <v>3400004136</v>
          </cell>
          <cell r="B1765">
            <v>0</v>
          </cell>
          <cell r="C1765">
            <v>6801</v>
          </cell>
          <cell r="D1765" t="str">
            <v>01.10.1996</v>
          </cell>
          <cell r="E1765">
            <v>0</v>
          </cell>
          <cell r="F1765">
            <v>6393001969</v>
          </cell>
        </row>
        <row r="1766">
          <cell r="A1766">
            <v>3400004137</v>
          </cell>
          <cell r="B1766">
            <v>0</v>
          </cell>
          <cell r="C1766">
            <v>6801</v>
          </cell>
          <cell r="D1766" t="str">
            <v>01.10.1996</v>
          </cell>
          <cell r="E1766">
            <v>0</v>
          </cell>
          <cell r="F1766">
            <v>6393001970</v>
          </cell>
        </row>
        <row r="1767">
          <cell r="A1767">
            <v>3400004138</v>
          </cell>
          <cell r="B1767">
            <v>0</v>
          </cell>
          <cell r="C1767">
            <v>6801</v>
          </cell>
          <cell r="D1767" t="str">
            <v>01.10.1996</v>
          </cell>
          <cell r="E1767">
            <v>0</v>
          </cell>
          <cell r="F1767">
            <v>6393001982</v>
          </cell>
        </row>
        <row r="1768">
          <cell r="A1768">
            <v>3400004139</v>
          </cell>
          <cell r="B1768">
            <v>0</v>
          </cell>
          <cell r="C1768">
            <v>6801</v>
          </cell>
          <cell r="D1768" t="str">
            <v>01.10.1996</v>
          </cell>
          <cell r="E1768">
            <v>0</v>
          </cell>
          <cell r="F1768">
            <v>6393001994</v>
          </cell>
        </row>
        <row r="1769">
          <cell r="A1769">
            <v>3400004140</v>
          </cell>
          <cell r="B1769">
            <v>0</v>
          </cell>
          <cell r="C1769">
            <v>6801</v>
          </cell>
          <cell r="D1769" t="str">
            <v>01.10.1996</v>
          </cell>
          <cell r="E1769">
            <v>0</v>
          </cell>
          <cell r="F1769">
            <v>6393002003</v>
          </cell>
        </row>
        <row r="1770">
          <cell r="A1770">
            <v>3400004141</v>
          </cell>
          <cell r="B1770">
            <v>0</v>
          </cell>
          <cell r="C1770">
            <v>6801</v>
          </cell>
          <cell r="D1770" t="str">
            <v>01.10.1996</v>
          </cell>
          <cell r="E1770">
            <v>0</v>
          </cell>
          <cell r="F1770">
            <v>6393002011</v>
          </cell>
        </row>
        <row r="1771">
          <cell r="A1771">
            <v>3400004142</v>
          </cell>
          <cell r="B1771">
            <v>0</v>
          </cell>
          <cell r="C1771">
            <v>6801</v>
          </cell>
          <cell r="D1771" t="str">
            <v>01.10.1996</v>
          </cell>
          <cell r="E1771">
            <v>0</v>
          </cell>
          <cell r="F1771">
            <v>6393002020</v>
          </cell>
        </row>
        <row r="1772">
          <cell r="A1772">
            <v>3400004143</v>
          </cell>
          <cell r="B1772">
            <v>0</v>
          </cell>
          <cell r="C1772">
            <v>6801</v>
          </cell>
          <cell r="D1772" t="str">
            <v>01.10.1996</v>
          </cell>
          <cell r="E1772">
            <v>1</v>
          </cell>
          <cell r="F1772">
            <v>6393002032</v>
          </cell>
        </row>
        <row r="1773">
          <cell r="A1773">
            <v>3400004144</v>
          </cell>
          <cell r="B1773">
            <v>0</v>
          </cell>
          <cell r="C1773">
            <v>6801</v>
          </cell>
          <cell r="D1773" t="str">
            <v>01.10.1996</v>
          </cell>
          <cell r="E1773">
            <v>1</v>
          </cell>
          <cell r="F1773">
            <v>6393002044</v>
          </cell>
        </row>
        <row r="1774">
          <cell r="A1774">
            <v>3400004145</v>
          </cell>
          <cell r="B1774">
            <v>0</v>
          </cell>
          <cell r="C1774">
            <v>6801</v>
          </cell>
          <cell r="D1774" t="str">
            <v>01.10.1996</v>
          </cell>
          <cell r="E1774">
            <v>1</v>
          </cell>
          <cell r="F1774">
            <v>6393002056</v>
          </cell>
        </row>
        <row r="1775">
          <cell r="A1775">
            <v>3400004146</v>
          </cell>
          <cell r="B1775">
            <v>0</v>
          </cell>
          <cell r="C1775">
            <v>6801</v>
          </cell>
          <cell r="D1775" t="str">
            <v>01.10.1996</v>
          </cell>
          <cell r="E1775">
            <v>1</v>
          </cell>
          <cell r="F1775">
            <v>6393002068</v>
          </cell>
        </row>
        <row r="1776">
          <cell r="A1776">
            <v>3400004147</v>
          </cell>
          <cell r="B1776">
            <v>0</v>
          </cell>
          <cell r="C1776">
            <v>6801</v>
          </cell>
          <cell r="D1776" t="str">
            <v>01.10.1996</v>
          </cell>
          <cell r="E1776">
            <v>0</v>
          </cell>
          <cell r="F1776">
            <v>6393002079</v>
          </cell>
        </row>
        <row r="1777">
          <cell r="A1777">
            <v>3400004148</v>
          </cell>
          <cell r="B1777">
            <v>0</v>
          </cell>
          <cell r="C1777">
            <v>6801</v>
          </cell>
          <cell r="D1777" t="str">
            <v>01.10.1996</v>
          </cell>
          <cell r="E1777">
            <v>0</v>
          </cell>
          <cell r="F1777">
            <v>6393002081</v>
          </cell>
        </row>
        <row r="1778">
          <cell r="A1778">
            <v>3400004149</v>
          </cell>
          <cell r="B1778">
            <v>0</v>
          </cell>
          <cell r="C1778">
            <v>6801</v>
          </cell>
          <cell r="D1778" t="str">
            <v>01.10.1996</v>
          </cell>
          <cell r="E1778">
            <v>0</v>
          </cell>
          <cell r="F1778">
            <v>6393002093</v>
          </cell>
        </row>
        <row r="1779">
          <cell r="A1779">
            <v>3400004150</v>
          </cell>
          <cell r="B1779">
            <v>0</v>
          </cell>
          <cell r="C1779">
            <v>6801</v>
          </cell>
          <cell r="D1779" t="str">
            <v>01.10.1996</v>
          </cell>
          <cell r="E1779">
            <v>0</v>
          </cell>
          <cell r="F1779">
            <v>6393002109</v>
          </cell>
        </row>
        <row r="1780">
          <cell r="A1780">
            <v>3400004151</v>
          </cell>
          <cell r="B1780">
            <v>0</v>
          </cell>
          <cell r="C1780">
            <v>6801</v>
          </cell>
          <cell r="D1780" t="str">
            <v>01.10.1996</v>
          </cell>
          <cell r="E1780">
            <v>0</v>
          </cell>
          <cell r="F1780">
            <v>6393002111</v>
          </cell>
        </row>
        <row r="1781">
          <cell r="A1781">
            <v>3400004152</v>
          </cell>
          <cell r="B1781">
            <v>0</v>
          </cell>
          <cell r="C1781">
            <v>6801</v>
          </cell>
          <cell r="D1781" t="str">
            <v>01.10.1996</v>
          </cell>
          <cell r="E1781">
            <v>0</v>
          </cell>
          <cell r="F1781">
            <v>6393002123</v>
          </cell>
        </row>
        <row r="1782">
          <cell r="A1782">
            <v>3400004153</v>
          </cell>
          <cell r="B1782">
            <v>0</v>
          </cell>
          <cell r="C1782">
            <v>6801</v>
          </cell>
          <cell r="D1782" t="str">
            <v>01.10.1996</v>
          </cell>
          <cell r="E1782">
            <v>0</v>
          </cell>
          <cell r="F1782">
            <v>6393002135</v>
          </cell>
        </row>
        <row r="1783">
          <cell r="A1783">
            <v>3400004154</v>
          </cell>
          <cell r="B1783">
            <v>0</v>
          </cell>
          <cell r="C1783">
            <v>6801</v>
          </cell>
          <cell r="D1783" t="str">
            <v>01.10.1996</v>
          </cell>
          <cell r="E1783">
            <v>0</v>
          </cell>
          <cell r="F1783">
            <v>6393002147</v>
          </cell>
        </row>
        <row r="1784">
          <cell r="A1784">
            <v>3400004155</v>
          </cell>
          <cell r="B1784">
            <v>0</v>
          </cell>
          <cell r="C1784">
            <v>6801</v>
          </cell>
          <cell r="D1784" t="str">
            <v>01.10.1996</v>
          </cell>
          <cell r="E1784">
            <v>0</v>
          </cell>
          <cell r="F1784">
            <v>6393002159</v>
          </cell>
        </row>
        <row r="1785">
          <cell r="A1785">
            <v>3400004156</v>
          </cell>
          <cell r="B1785">
            <v>0</v>
          </cell>
          <cell r="C1785">
            <v>6801</v>
          </cell>
          <cell r="D1785" t="str">
            <v>01.10.1996</v>
          </cell>
          <cell r="E1785">
            <v>0</v>
          </cell>
          <cell r="F1785">
            <v>6393002160</v>
          </cell>
        </row>
        <row r="1786">
          <cell r="A1786">
            <v>3400004157</v>
          </cell>
          <cell r="B1786">
            <v>0</v>
          </cell>
          <cell r="C1786">
            <v>6801</v>
          </cell>
          <cell r="D1786" t="str">
            <v>01.10.1996</v>
          </cell>
          <cell r="E1786">
            <v>0</v>
          </cell>
          <cell r="F1786">
            <v>6393002172</v>
          </cell>
        </row>
        <row r="1787">
          <cell r="A1787">
            <v>3400004158</v>
          </cell>
          <cell r="B1787">
            <v>0</v>
          </cell>
          <cell r="C1787">
            <v>6801</v>
          </cell>
          <cell r="D1787" t="str">
            <v>01.10.1996</v>
          </cell>
          <cell r="E1787">
            <v>0</v>
          </cell>
          <cell r="F1787">
            <v>6393002184</v>
          </cell>
        </row>
        <row r="1788">
          <cell r="A1788">
            <v>3400004159</v>
          </cell>
          <cell r="B1788">
            <v>0</v>
          </cell>
          <cell r="C1788">
            <v>6801</v>
          </cell>
          <cell r="D1788" t="str">
            <v>01.10.1996</v>
          </cell>
          <cell r="E1788">
            <v>0</v>
          </cell>
          <cell r="F1788">
            <v>6393002196</v>
          </cell>
        </row>
        <row r="1789">
          <cell r="A1789">
            <v>3400004160</v>
          </cell>
          <cell r="B1789">
            <v>0</v>
          </cell>
          <cell r="C1789">
            <v>6801</v>
          </cell>
          <cell r="D1789" t="str">
            <v>01.10.1996</v>
          </cell>
          <cell r="E1789">
            <v>0</v>
          </cell>
          <cell r="F1789">
            <v>6393002202</v>
          </cell>
        </row>
        <row r="1790">
          <cell r="A1790">
            <v>3400004161</v>
          </cell>
          <cell r="B1790">
            <v>0</v>
          </cell>
          <cell r="C1790">
            <v>6801</v>
          </cell>
          <cell r="D1790" t="str">
            <v>01.10.1996</v>
          </cell>
          <cell r="E1790">
            <v>0</v>
          </cell>
          <cell r="F1790">
            <v>6393002214</v>
          </cell>
        </row>
        <row r="1791">
          <cell r="A1791">
            <v>3400004162</v>
          </cell>
          <cell r="B1791">
            <v>0</v>
          </cell>
          <cell r="C1791">
            <v>6801</v>
          </cell>
          <cell r="D1791" t="str">
            <v>01.10.1996</v>
          </cell>
          <cell r="E1791">
            <v>0</v>
          </cell>
          <cell r="F1791">
            <v>6393002226</v>
          </cell>
        </row>
        <row r="1792">
          <cell r="A1792">
            <v>3400004163</v>
          </cell>
          <cell r="B1792">
            <v>0</v>
          </cell>
          <cell r="C1792">
            <v>6801</v>
          </cell>
          <cell r="D1792" t="str">
            <v>01.10.1996</v>
          </cell>
          <cell r="E1792">
            <v>0</v>
          </cell>
          <cell r="F1792">
            <v>6393002238</v>
          </cell>
        </row>
        <row r="1793">
          <cell r="A1793">
            <v>3400004164</v>
          </cell>
          <cell r="B1793">
            <v>0</v>
          </cell>
          <cell r="C1793">
            <v>6801</v>
          </cell>
          <cell r="D1793" t="str">
            <v>01.10.1996</v>
          </cell>
          <cell r="E1793">
            <v>0</v>
          </cell>
          <cell r="F1793">
            <v>6393002249</v>
          </cell>
        </row>
        <row r="1794">
          <cell r="A1794">
            <v>3400004165</v>
          </cell>
          <cell r="B1794">
            <v>0</v>
          </cell>
          <cell r="C1794">
            <v>6801</v>
          </cell>
          <cell r="D1794" t="str">
            <v>01.10.1996</v>
          </cell>
          <cell r="E1794">
            <v>0</v>
          </cell>
          <cell r="F1794">
            <v>6393002251</v>
          </cell>
        </row>
        <row r="1795">
          <cell r="A1795">
            <v>3400004166</v>
          </cell>
          <cell r="B1795">
            <v>0</v>
          </cell>
          <cell r="C1795">
            <v>6801</v>
          </cell>
          <cell r="D1795" t="str">
            <v>01.10.1996</v>
          </cell>
          <cell r="E1795">
            <v>0</v>
          </cell>
          <cell r="F1795">
            <v>6393002263</v>
          </cell>
        </row>
        <row r="1796">
          <cell r="A1796">
            <v>3400004167</v>
          </cell>
          <cell r="B1796">
            <v>0</v>
          </cell>
          <cell r="C1796">
            <v>6801</v>
          </cell>
          <cell r="D1796" t="str">
            <v>01.10.1996</v>
          </cell>
          <cell r="E1796">
            <v>0</v>
          </cell>
          <cell r="F1796">
            <v>6393002275</v>
          </cell>
        </row>
        <row r="1797">
          <cell r="A1797">
            <v>3400004168</v>
          </cell>
          <cell r="B1797">
            <v>0</v>
          </cell>
          <cell r="C1797">
            <v>6230</v>
          </cell>
          <cell r="D1797" t="str">
            <v>01.10.1996</v>
          </cell>
          <cell r="E1797">
            <v>0</v>
          </cell>
          <cell r="F1797">
            <v>6393002287</v>
          </cell>
        </row>
        <row r="1798">
          <cell r="A1798">
            <v>3400004169</v>
          </cell>
          <cell r="B1798">
            <v>0</v>
          </cell>
          <cell r="C1798">
            <v>6230</v>
          </cell>
          <cell r="D1798" t="str">
            <v>01.10.1996</v>
          </cell>
          <cell r="E1798">
            <v>0</v>
          </cell>
          <cell r="F1798">
            <v>6393002299</v>
          </cell>
        </row>
        <row r="1799">
          <cell r="A1799">
            <v>3400004170</v>
          </cell>
          <cell r="B1799">
            <v>0</v>
          </cell>
          <cell r="C1799">
            <v>6800</v>
          </cell>
          <cell r="D1799" t="str">
            <v>01.10.1996</v>
          </cell>
          <cell r="E1799">
            <v>0</v>
          </cell>
          <cell r="F1799">
            <v>6393002305</v>
          </cell>
        </row>
        <row r="1800">
          <cell r="A1800">
            <v>3400004171</v>
          </cell>
          <cell r="B1800">
            <v>0</v>
          </cell>
          <cell r="C1800">
            <v>5801</v>
          </cell>
          <cell r="D1800" t="str">
            <v>01.10.1996</v>
          </cell>
          <cell r="E1800">
            <v>1</v>
          </cell>
          <cell r="F1800">
            <v>6393002317</v>
          </cell>
        </row>
        <row r="1801">
          <cell r="A1801">
            <v>3400004172</v>
          </cell>
          <cell r="B1801">
            <v>0</v>
          </cell>
          <cell r="C1801">
            <v>5400</v>
          </cell>
          <cell r="D1801" t="str">
            <v>01.10.1996</v>
          </cell>
          <cell r="E1801">
            <v>1</v>
          </cell>
          <cell r="F1801">
            <v>6393002329</v>
          </cell>
        </row>
        <row r="1802">
          <cell r="A1802">
            <v>3400004173</v>
          </cell>
          <cell r="B1802">
            <v>0</v>
          </cell>
          <cell r="C1802">
            <v>6230</v>
          </cell>
          <cell r="D1802" t="str">
            <v>01.10.1996</v>
          </cell>
          <cell r="E1802">
            <v>0</v>
          </cell>
          <cell r="F1802">
            <v>6393002330</v>
          </cell>
        </row>
        <row r="1803">
          <cell r="A1803">
            <v>3400004174</v>
          </cell>
          <cell r="B1803">
            <v>0</v>
          </cell>
          <cell r="C1803">
            <v>6230</v>
          </cell>
          <cell r="D1803" t="str">
            <v>01.10.1996</v>
          </cell>
          <cell r="E1803">
            <v>0</v>
          </cell>
          <cell r="F1803">
            <v>6393002342</v>
          </cell>
        </row>
        <row r="1804">
          <cell r="A1804">
            <v>3400005204</v>
          </cell>
          <cell r="B1804">
            <v>0</v>
          </cell>
          <cell r="C1804">
            <v>6230</v>
          </cell>
          <cell r="D1804" t="str">
            <v>01.10.1996</v>
          </cell>
          <cell r="E1804">
            <v>2</v>
          </cell>
          <cell r="F1804">
            <v>6393002342</v>
          </cell>
        </row>
        <row r="1805">
          <cell r="A1805">
            <v>3400004175</v>
          </cell>
          <cell r="B1805">
            <v>0</v>
          </cell>
          <cell r="C1805">
            <v>6801</v>
          </cell>
          <cell r="D1805" t="str">
            <v>01.10.1996</v>
          </cell>
          <cell r="E1805">
            <v>0</v>
          </cell>
          <cell r="F1805">
            <v>6393002354</v>
          </cell>
        </row>
        <row r="1806">
          <cell r="A1806">
            <v>3400004176</v>
          </cell>
          <cell r="B1806">
            <v>0</v>
          </cell>
          <cell r="C1806">
            <v>6801</v>
          </cell>
          <cell r="D1806" t="str">
            <v>01.10.1996</v>
          </cell>
          <cell r="E1806">
            <v>0</v>
          </cell>
          <cell r="F1806">
            <v>6393002366</v>
          </cell>
        </row>
        <row r="1807">
          <cell r="A1807">
            <v>3400004177</v>
          </cell>
          <cell r="B1807">
            <v>0</v>
          </cell>
          <cell r="C1807">
            <v>6801</v>
          </cell>
          <cell r="D1807" t="str">
            <v>01.10.1996</v>
          </cell>
          <cell r="E1807">
            <v>0</v>
          </cell>
          <cell r="F1807">
            <v>6393002378</v>
          </cell>
        </row>
        <row r="1808">
          <cell r="A1808">
            <v>3400004178</v>
          </cell>
          <cell r="B1808">
            <v>0</v>
          </cell>
          <cell r="C1808">
            <v>6801</v>
          </cell>
          <cell r="D1808" t="str">
            <v>01.10.1996</v>
          </cell>
          <cell r="E1808">
            <v>0</v>
          </cell>
          <cell r="F1808">
            <v>6393002389</v>
          </cell>
        </row>
        <row r="1809">
          <cell r="A1809">
            <v>3400004179</v>
          </cell>
          <cell r="B1809">
            <v>0</v>
          </cell>
          <cell r="C1809">
            <v>6801</v>
          </cell>
          <cell r="D1809" t="str">
            <v>01.10.1996</v>
          </cell>
          <cell r="E1809">
            <v>0</v>
          </cell>
          <cell r="F1809">
            <v>6393002391</v>
          </cell>
        </row>
        <row r="1810">
          <cell r="A1810">
            <v>3400004180</v>
          </cell>
          <cell r="B1810">
            <v>0</v>
          </cell>
          <cell r="C1810">
            <v>6801</v>
          </cell>
          <cell r="D1810" t="str">
            <v>01.10.1996</v>
          </cell>
          <cell r="E1810">
            <v>0</v>
          </cell>
          <cell r="F1810">
            <v>6393002408</v>
          </cell>
        </row>
        <row r="1811">
          <cell r="A1811">
            <v>3400004181</v>
          </cell>
          <cell r="B1811">
            <v>0</v>
          </cell>
          <cell r="C1811">
            <v>6801</v>
          </cell>
          <cell r="D1811" t="str">
            <v>01.10.1996</v>
          </cell>
          <cell r="E1811">
            <v>0</v>
          </cell>
          <cell r="F1811">
            <v>6393002419</v>
          </cell>
        </row>
        <row r="1812">
          <cell r="A1812">
            <v>3400004182</v>
          </cell>
          <cell r="B1812">
            <v>0</v>
          </cell>
          <cell r="C1812">
            <v>6801</v>
          </cell>
          <cell r="D1812" t="str">
            <v>01.10.1996</v>
          </cell>
          <cell r="E1812">
            <v>0</v>
          </cell>
          <cell r="F1812">
            <v>6393002421</v>
          </cell>
        </row>
        <row r="1813">
          <cell r="A1813">
            <v>3400004183</v>
          </cell>
          <cell r="B1813">
            <v>0</v>
          </cell>
          <cell r="C1813">
            <v>6801</v>
          </cell>
          <cell r="D1813" t="str">
            <v>01.10.1996</v>
          </cell>
          <cell r="E1813">
            <v>0</v>
          </cell>
          <cell r="F1813">
            <v>6393002433</v>
          </cell>
        </row>
        <row r="1814">
          <cell r="A1814">
            <v>3400004184</v>
          </cell>
          <cell r="B1814">
            <v>0</v>
          </cell>
          <cell r="C1814">
            <v>6801</v>
          </cell>
          <cell r="D1814" t="str">
            <v>01.10.1996</v>
          </cell>
          <cell r="E1814">
            <v>0</v>
          </cell>
          <cell r="F1814">
            <v>6393002445</v>
          </cell>
        </row>
        <row r="1815">
          <cell r="A1815">
            <v>3400004185</v>
          </cell>
          <cell r="B1815">
            <v>0</v>
          </cell>
          <cell r="C1815">
            <v>6801</v>
          </cell>
          <cell r="D1815" t="str">
            <v>01.10.1996</v>
          </cell>
          <cell r="E1815">
            <v>0</v>
          </cell>
          <cell r="F1815">
            <v>6393002457</v>
          </cell>
        </row>
        <row r="1816">
          <cell r="A1816">
            <v>3400004186</v>
          </cell>
          <cell r="B1816">
            <v>0</v>
          </cell>
          <cell r="C1816">
            <v>6801</v>
          </cell>
          <cell r="D1816" t="str">
            <v>01.10.1996</v>
          </cell>
          <cell r="E1816">
            <v>0</v>
          </cell>
          <cell r="F1816">
            <v>6393002469</v>
          </cell>
        </row>
        <row r="1817">
          <cell r="A1817">
            <v>3400004187</v>
          </cell>
          <cell r="B1817">
            <v>0</v>
          </cell>
          <cell r="C1817">
            <v>6801</v>
          </cell>
          <cell r="D1817" t="str">
            <v>01.10.1996</v>
          </cell>
          <cell r="E1817">
            <v>0</v>
          </cell>
          <cell r="F1817">
            <v>6393002470</v>
          </cell>
        </row>
        <row r="1818">
          <cell r="A1818">
            <v>3400004188</v>
          </cell>
          <cell r="B1818">
            <v>0</v>
          </cell>
          <cell r="C1818">
            <v>6801</v>
          </cell>
          <cell r="D1818" t="str">
            <v>01.10.1996</v>
          </cell>
          <cell r="E1818">
            <v>0</v>
          </cell>
          <cell r="F1818">
            <v>6393002482</v>
          </cell>
        </row>
        <row r="1819">
          <cell r="A1819">
            <v>3400004189</v>
          </cell>
          <cell r="B1819">
            <v>0</v>
          </cell>
          <cell r="C1819">
            <v>6801</v>
          </cell>
          <cell r="D1819" t="str">
            <v>01.10.1996</v>
          </cell>
          <cell r="E1819">
            <v>0</v>
          </cell>
          <cell r="F1819">
            <v>6393002494</v>
          </cell>
        </row>
        <row r="1820">
          <cell r="A1820">
            <v>3400004190</v>
          </cell>
          <cell r="B1820">
            <v>0</v>
          </cell>
          <cell r="C1820">
            <v>6801</v>
          </cell>
          <cell r="D1820" t="str">
            <v>01.10.1996</v>
          </cell>
          <cell r="E1820">
            <v>0</v>
          </cell>
          <cell r="F1820">
            <v>6393002500</v>
          </cell>
        </row>
        <row r="1821">
          <cell r="A1821">
            <v>3400004191</v>
          </cell>
          <cell r="B1821">
            <v>0</v>
          </cell>
          <cell r="C1821">
            <v>6801</v>
          </cell>
          <cell r="D1821" t="str">
            <v>01.10.1996</v>
          </cell>
          <cell r="E1821">
            <v>0</v>
          </cell>
          <cell r="F1821">
            <v>6393002512</v>
          </cell>
        </row>
        <row r="1822">
          <cell r="A1822">
            <v>3400004192</v>
          </cell>
          <cell r="B1822">
            <v>0</v>
          </cell>
          <cell r="C1822">
            <v>6801</v>
          </cell>
          <cell r="D1822" t="str">
            <v>01.10.1996</v>
          </cell>
          <cell r="E1822">
            <v>0</v>
          </cell>
          <cell r="F1822">
            <v>6393002524</v>
          </cell>
        </row>
        <row r="1823">
          <cell r="A1823">
            <v>3400004193</v>
          </cell>
          <cell r="B1823">
            <v>0</v>
          </cell>
          <cell r="C1823">
            <v>6801</v>
          </cell>
          <cell r="D1823" t="str">
            <v>01.10.1996</v>
          </cell>
          <cell r="E1823">
            <v>0</v>
          </cell>
          <cell r="F1823">
            <v>6393002536</v>
          </cell>
        </row>
        <row r="1824">
          <cell r="A1824">
            <v>3400004194</v>
          </cell>
          <cell r="B1824">
            <v>0</v>
          </cell>
          <cell r="C1824">
            <v>6801</v>
          </cell>
          <cell r="D1824" t="str">
            <v>01.10.1996</v>
          </cell>
          <cell r="E1824">
            <v>0</v>
          </cell>
          <cell r="F1824">
            <v>6393002548</v>
          </cell>
        </row>
        <row r="1825">
          <cell r="A1825">
            <v>3400004195</v>
          </cell>
          <cell r="B1825">
            <v>0</v>
          </cell>
          <cell r="C1825">
            <v>6801</v>
          </cell>
          <cell r="D1825" t="str">
            <v>01.10.1996</v>
          </cell>
          <cell r="E1825">
            <v>0</v>
          </cell>
          <cell r="F1825">
            <v>6393002559</v>
          </cell>
        </row>
        <row r="1826">
          <cell r="A1826">
            <v>3400004196</v>
          </cell>
          <cell r="B1826">
            <v>0</v>
          </cell>
          <cell r="C1826">
            <v>6801</v>
          </cell>
          <cell r="D1826" t="str">
            <v>01.10.1996</v>
          </cell>
          <cell r="E1826">
            <v>0</v>
          </cell>
          <cell r="F1826">
            <v>6393002561</v>
          </cell>
        </row>
        <row r="1827">
          <cell r="A1827">
            <v>3400004197</v>
          </cell>
          <cell r="B1827">
            <v>0</v>
          </cell>
          <cell r="C1827">
            <v>6801</v>
          </cell>
          <cell r="D1827" t="str">
            <v>01.10.1996</v>
          </cell>
          <cell r="E1827">
            <v>0</v>
          </cell>
          <cell r="F1827">
            <v>6393002573</v>
          </cell>
        </row>
        <row r="1828">
          <cell r="A1828">
            <v>3400004198</v>
          </cell>
          <cell r="B1828">
            <v>0</v>
          </cell>
          <cell r="C1828">
            <v>6801</v>
          </cell>
          <cell r="D1828" t="str">
            <v>01.10.1996</v>
          </cell>
          <cell r="E1828">
            <v>0</v>
          </cell>
          <cell r="F1828">
            <v>6393002585</v>
          </cell>
        </row>
        <row r="1829">
          <cell r="A1829">
            <v>3400004796</v>
          </cell>
          <cell r="B1829">
            <v>0</v>
          </cell>
          <cell r="C1829">
            <v>6801</v>
          </cell>
          <cell r="D1829" t="str">
            <v>01.10.1996</v>
          </cell>
          <cell r="E1829">
            <v>1</v>
          </cell>
          <cell r="F1829">
            <v>6393002597</v>
          </cell>
        </row>
        <row r="1830">
          <cell r="A1830">
            <v>3400004199</v>
          </cell>
          <cell r="B1830">
            <v>0</v>
          </cell>
          <cell r="C1830">
            <v>6801</v>
          </cell>
          <cell r="D1830" t="str">
            <v>01.10.1996</v>
          </cell>
          <cell r="E1830">
            <v>0</v>
          </cell>
          <cell r="F1830">
            <v>6393002603</v>
          </cell>
        </row>
        <row r="1831">
          <cell r="A1831">
            <v>3400004200</v>
          </cell>
          <cell r="B1831">
            <v>0</v>
          </cell>
          <cell r="C1831">
            <v>6801</v>
          </cell>
          <cell r="D1831" t="str">
            <v>01.10.1996</v>
          </cell>
          <cell r="E1831">
            <v>0</v>
          </cell>
          <cell r="F1831">
            <v>6393002615</v>
          </cell>
        </row>
        <row r="1832">
          <cell r="A1832">
            <v>3400004201</v>
          </cell>
          <cell r="B1832">
            <v>0</v>
          </cell>
          <cell r="C1832">
            <v>6801</v>
          </cell>
          <cell r="D1832" t="str">
            <v>01.10.1996</v>
          </cell>
          <cell r="E1832">
            <v>0</v>
          </cell>
          <cell r="F1832">
            <v>6393002627</v>
          </cell>
        </row>
        <row r="1833">
          <cell r="A1833">
            <v>3400004202</v>
          </cell>
          <cell r="B1833">
            <v>0</v>
          </cell>
          <cell r="C1833">
            <v>6801</v>
          </cell>
          <cell r="D1833" t="str">
            <v>01.10.1996</v>
          </cell>
          <cell r="E1833">
            <v>0</v>
          </cell>
          <cell r="F1833">
            <v>6393002639</v>
          </cell>
        </row>
        <row r="1834">
          <cell r="A1834">
            <v>3400004203</v>
          </cell>
          <cell r="B1834">
            <v>0</v>
          </cell>
          <cell r="C1834">
            <v>6801</v>
          </cell>
          <cell r="D1834" t="str">
            <v>01.10.1996</v>
          </cell>
          <cell r="E1834">
            <v>0</v>
          </cell>
          <cell r="F1834">
            <v>6393002640</v>
          </cell>
        </row>
        <row r="1835">
          <cell r="A1835">
            <v>3400004204</v>
          </cell>
          <cell r="B1835">
            <v>0</v>
          </cell>
          <cell r="C1835">
            <v>6801</v>
          </cell>
          <cell r="D1835" t="str">
            <v>01.10.1996</v>
          </cell>
          <cell r="E1835">
            <v>0</v>
          </cell>
          <cell r="F1835">
            <v>6393002652</v>
          </cell>
        </row>
        <row r="1836">
          <cell r="A1836">
            <v>3400004205</v>
          </cell>
          <cell r="B1836">
            <v>0</v>
          </cell>
          <cell r="C1836">
            <v>6801</v>
          </cell>
          <cell r="D1836" t="str">
            <v>01.10.1996</v>
          </cell>
          <cell r="E1836">
            <v>0</v>
          </cell>
          <cell r="F1836">
            <v>6393002664</v>
          </cell>
        </row>
        <row r="1837">
          <cell r="A1837">
            <v>3400004206</v>
          </cell>
          <cell r="B1837">
            <v>0</v>
          </cell>
          <cell r="C1837">
            <v>6801</v>
          </cell>
          <cell r="D1837" t="str">
            <v>01.10.1996</v>
          </cell>
          <cell r="E1837">
            <v>0</v>
          </cell>
          <cell r="F1837">
            <v>6393002676</v>
          </cell>
        </row>
        <row r="1838">
          <cell r="A1838">
            <v>3400004207</v>
          </cell>
          <cell r="B1838">
            <v>0</v>
          </cell>
          <cell r="C1838">
            <v>6801</v>
          </cell>
          <cell r="D1838" t="str">
            <v>01.10.1996</v>
          </cell>
          <cell r="E1838">
            <v>0</v>
          </cell>
          <cell r="F1838">
            <v>6393002688</v>
          </cell>
        </row>
        <row r="1839">
          <cell r="A1839">
            <v>3400004208</v>
          </cell>
          <cell r="B1839">
            <v>0</v>
          </cell>
          <cell r="C1839">
            <v>6801</v>
          </cell>
          <cell r="D1839" t="str">
            <v>01.10.1996</v>
          </cell>
          <cell r="E1839">
            <v>0</v>
          </cell>
          <cell r="F1839">
            <v>6393002699</v>
          </cell>
        </row>
        <row r="1840">
          <cell r="A1840">
            <v>3400004209</v>
          </cell>
          <cell r="B1840">
            <v>0</v>
          </cell>
          <cell r="C1840">
            <v>6801</v>
          </cell>
          <cell r="D1840" t="str">
            <v>01.10.1996</v>
          </cell>
          <cell r="E1840">
            <v>0</v>
          </cell>
          <cell r="F1840">
            <v>6393002706</v>
          </cell>
        </row>
        <row r="1841">
          <cell r="A1841">
            <v>3400004210</v>
          </cell>
          <cell r="B1841">
            <v>0</v>
          </cell>
          <cell r="C1841">
            <v>6801</v>
          </cell>
          <cell r="D1841" t="str">
            <v>01.10.1996</v>
          </cell>
          <cell r="E1841">
            <v>0</v>
          </cell>
          <cell r="F1841">
            <v>6393002718</v>
          </cell>
        </row>
        <row r="1842">
          <cell r="A1842">
            <v>3400004211</v>
          </cell>
          <cell r="B1842">
            <v>0</v>
          </cell>
          <cell r="C1842">
            <v>6801</v>
          </cell>
          <cell r="D1842" t="str">
            <v>01.10.1996</v>
          </cell>
          <cell r="E1842">
            <v>0</v>
          </cell>
          <cell r="F1842">
            <v>6393002729</v>
          </cell>
        </row>
        <row r="1843">
          <cell r="A1843">
            <v>3400004212</v>
          </cell>
          <cell r="B1843">
            <v>0</v>
          </cell>
          <cell r="C1843">
            <v>6801</v>
          </cell>
          <cell r="D1843" t="str">
            <v>01.10.1996</v>
          </cell>
          <cell r="E1843">
            <v>0</v>
          </cell>
          <cell r="F1843">
            <v>6393002731</v>
          </cell>
        </row>
        <row r="1844">
          <cell r="A1844">
            <v>3400004213</v>
          </cell>
          <cell r="B1844">
            <v>0</v>
          </cell>
          <cell r="C1844">
            <v>6801</v>
          </cell>
          <cell r="D1844" t="str">
            <v>01.10.1996</v>
          </cell>
          <cell r="E1844">
            <v>0</v>
          </cell>
          <cell r="F1844">
            <v>6393002743</v>
          </cell>
        </row>
        <row r="1845">
          <cell r="A1845">
            <v>3400004214</v>
          </cell>
          <cell r="B1845">
            <v>0</v>
          </cell>
          <cell r="C1845">
            <v>6801</v>
          </cell>
          <cell r="D1845" t="str">
            <v>01.10.1996</v>
          </cell>
          <cell r="E1845">
            <v>0</v>
          </cell>
          <cell r="F1845">
            <v>6393002755</v>
          </cell>
        </row>
        <row r="1846">
          <cell r="A1846">
            <v>3400004215</v>
          </cell>
          <cell r="B1846">
            <v>0</v>
          </cell>
          <cell r="C1846">
            <v>6801</v>
          </cell>
          <cell r="D1846" t="str">
            <v>01.10.1996</v>
          </cell>
          <cell r="E1846">
            <v>0</v>
          </cell>
          <cell r="F1846">
            <v>6393002767</v>
          </cell>
        </row>
        <row r="1847">
          <cell r="A1847">
            <v>3400004216</v>
          </cell>
          <cell r="B1847">
            <v>0</v>
          </cell>
          <cell r="C1847">
            <v>6801</v>
          </cell>
          <cell r="D1847" t="str">
            <v>01.10.1996</v>
          </cell>
          <cell r="E1847">
            <v>0</v>
          </cell>
          <cell r="F1847">
            <v>6393002779</v>
          </cell>
        </row>
        <row r="1848">
          <cell r="A1848">
            <v>3400004217</v>
          </cell>
          <cell r="B1848">
            <v>0</v>
          </cell>
          <cell r="C1848">
            <v>6801</v>
          </cell>
          <cell r="D1848" t="str">
            <v>01.10.1996</v>
          </cell>
          <cell r="E1848">
            <v>0</v>
          </cell>
          <cell r="F1848">
            <v>6393002780</v>
          </cell>
        </row>
        <row r="1849">
          <cell r="A1849">
            <v>3400004218</v>
          </cell>
          <cell r="B1849">
            <v>0</v>
          </cell>
          <cell r="C1849">
            <v>6801</v>
          </cell>
          <cell r="D1849" t="str">
            <v>01.10.1996</v>
          </cell>
          <cell r="E1849">
            <v>0</v>
          </cell>
          <cell r="F1849">
            <v>6393002792</v>
          </cell>
        </row>
        <row r="1850">
          <cell r="A1850">
            <v>3400004219</v>
          </cell>
          <cell r="B1850">
            <v>0</v>
          </cell>
          <cell r="C1850">
            <v>6801</v>
          </cell>
          <cell r="D1850" t="str">
            <v>01.10.1996</v>
          </cell>
          <cell r="E1850">
            <v>0</v>
          </cell>
          <cell r="F1850">
            <v>6393002809</v>
          </cell>
        </row>
        <row r="1851">
          <cell r="A1851">
            <v>3400004220</v>
          </cell>
          <cell r="B1851">
            <v>0</v>
          </cell>
          <cell r="C1851">
            <v>6801</v>
          </cell>
          <cell r="D1851" t="str">
            <v>01.10.1996</v>
          </cell>
          <cell r="E1851">
            <v>0</v>
          </cell>
          <cell r="F1851">
            <v>6393002810</v>
          </cell>
        </row>
        <row r="1852">
          <cell r="A1852">
            <v>3400004221</v>
          </cell>
          <cell r="B1852">
            <v>0</v>
          </cell>
          <cell r="C1852">
            <v>6801</v>
          </cell>
          <cell r="D1852" t="str">
            <v>01.10.1996</v>
          </cell>
          <cell r="E1852">
            <v>0</v>
          </cell>
          <cell r="F1852">
            <v>6393002822</v>
          </cell>
        </row>
        <row r="1853">
          <cell r="A1853">
            <v>3400004222</v>
          </cell>
          <cell r="B1853">
            <v>0</v>
          </cell>
          <cell r="C1853">
            <v>6801</v>
          </cell>
          <cell r="D1853" t="str">
            <v>01.10.1996</v>
          </cell>
          <cell r="E1853">
            <v>0</v>
          </cell>
          <cell r="F1853">
            <v>6393002834</v>
          </cell>
        </row>
        <row r="1854">
          <cell r="A1854">
            <v>3400004223</v>
          </cell>
          <cell r="B1854">
            <v>0</v>
          </cell>
          <cell r="C1854">
            <v>6801</v>
          </cell>
          <cell r="D1854" t="str">
            <v>01.10.1996</v>
          </cell>
          <cell r="E1854">
            <v>0</v>
          </cell>
          <cell r="F1854">
            <v>6393002846</v>
          </cell>
        </row>
        <row r="1855">
          <cell r="A1855">
            <v>3400004224</v>
          </cell>
          <cell r="B1855">
            <v>0</v>
          </cell>
          <cell r="C1855">
            <v>5400</v>
          </cell>
          <cell r="D1855" t="str">
            <v>01.10.1996</v>
          </cell>
          <cell r="E1855">
            <v>1</v>
          </cell>
          <cell r="F1855">
            <v>6393002858</v>
          </cell>
        </row>
        <row r="1856">
          <cell r="A1856">
            <v>3400004225</v>
          </cell>
          <cell r="B1856">
            <v>0</v>
          </cell>
          <cell r="C1856">
            <v>5400</v>
          </cell>
          <cell r="D1856" t="str">
            <v>01.10.1996</v>
          </cell>
          <cell r="E1856">
            <v>1</v>
          </cell>
          <cell r="F1856">
            <v>6393002869</v>
          </cell>
        </row>
        <row r="1857">
          <cell r="A1857">
            <v>3400004226</v>
          </cell>
          <cell r="B1857">
            <v>0</v>
          </cell>
          <cell r="C1857">
            <v>5400</v>
          </cell>
          <cell r="D1857" t="str">
            <v>01.10.1996</v>
          </cell>
          <cell r="E1857">
            <v>1</v>
          </cell>
          <cell r="F1857">
            <v>6393002871</v>
          </cell>
        </row>
        <row r="1858">
          <cell r="A1858">
            <v>3400004227</v>
          </cell>
          <cell r="B1858">
            <v>0</v>
          </cell>
          <cell r="C1858">
            <v>5400</v>
          </cell>
          <cell r="D1858" t="str">
            <v>01.10.1996</v>
          </cell>
          <cell r="E1858">
            <v>1</v>
          </cell>
          <cell r="F1858">
            <v>6393002883</v>
          </cell>
        </row>
        <row r="1859">
          <cell r="A1859">
            <v>3400004228</v>
          </cell>
          <cell r="B1859">
            <v>0</v>
          </cell>
          <cell r="C1859">
            <v>5400</v>
          </cell>
          <cell r="D1859" t="str">
            <v>01.10.1996</v>
          </cell>
          <cell r="E1859">
            <v>1</v>
          </cell>
          <cell r="F1859">
            <v>6393002895</v>
          </cell>
        </row>
        <row r="1860">
          <cell r="A1860">
            <v>3400004229</v>
          </cell>
          <cell r="B1860">
            <v>0</v>
          </cell>
          <cell r="C1860">
            <v>5400</v>
          </cell>
          <cell r="D1860" t="str">
            <v>01.10.1996</v>
          </cell>
          <cell r="E1860">
            <v>1</v>
          </cell>
          <cell r="F1860">
            <v>6393002901</v>
          </cell>
        </row>
        <row r="1861">
          <cell r="A1861">
            <v>3400004230</v>
          </cell>
          <cell r="B1861">
            <v>0</v>
          </cell>
          <cell r="C1861">
            <v>5400</v>
          </cell>
          <cell r="D1861" t="str">
            <v>01.10.1996</v>
          </cell>
          <cell r="E1861">
            <v>1</v>
          </cell>
          <cell r="F1861">
            <v>6393002913</v>
          </cell>
        </row>
        <row r="1862">
          <cell r="A1862">
            <v>3400004231</v>
          </cell>
          <cell r="B1862">
            <v>0</v>
          </cell>
          <cell r="C1862">
            <v>6801</v>
          </cell>
          <cell r="D1862" t="str">
            <v>01.10.1996</v>
          </cell>
          <cell r="E1862">
            <v>1</v>
          </cell>
          <cell r="F1862">
            <v>6393002925</v>
          </cell>
        </row>
        <row r="1863">
          <cell r="A1863">
            <v>3400004232</v>
          </cell>
          <cell r="B1863">
            <v>0</v>
          </cell>
          <cell r="C1863">
            <v>6801</v>
          </cell>
          <cell r="D1863" t="str">
            <v>01.10.1996</v>
          </cell>
          <cell r="E1863">
            <v>1</v>
          </cell>
          <cell r="F1863">
            <v>6393002937</v>
          </cell>
        </row>
        <row r="1864">
          <cell r="A1864">
            <v>3400004233</v>
          </cell>
          <cell r="B1864">
            <v>0</v>
          </cell>
          <cell r="C1864">
            <v>5801</v>
          </cell>
          <cell r="D1864" t="str">
            <v>01.10.1996</v>
          </cell>
          <cell r="E1864">
            <v>0</v>
          </cell>
          <cell r="F1864">
            <v>6393002949</v>
          </cell>
        </row>
        <row r="1865">
          <cell r="A1865">
            <v>3400004234</v>
          </cell>
          <cell r="B1865">
            <v>0</v>
          </cell>
          <cell r="C1865">
            <v>5801</v>
          </cell>
          <cell r="D1865" t="str">
            <v>01.10.1996</v>
          </cell>
          <cell r="E1865">
            <v>0</v>
          </cell>
          <cell r="F1865">
            <v>6393002950</v>
          </cell>
        </row>
        <row r="1866">
          <cell r="A1866">
            <v>3400004235</v>
          </cell>
          <cell r="B1866">
            <v>0</v>
          </cell>
          <cell r="C1866">
            <v>5801</v>
          </cell>
          <cell r="D1866" t="str">
            <v>01.10.1996</v>
          </cell>
          <cell r="E1866">
            <v>0</v>
          </cell>
          <cell r="F1866">
            <v>6393002962</v>
          </cell>
        </row>
        <row r="1867">
          <cell r="A1867">
            <v>3400004236</v>
          </cell>
          <cell r="B1867">
            <v>0</v>
          </cell>
          <cell r="C1867">
            <v>5801</v>
          </cell>
          <cell r="D1867" t="str">
            <v>01.10.1996</v>
          </cell>
          <cell r="E1867">
            <v>0</v>
          </cell>
          <cell r="F1867">
            <v>6393002974</v>
          </cell>
        </row>
        <row r="1868">
          <cell r="A1868">
            <v>3400004237</v>
          </cell>
          <cell r="B1868">
            <v>0</v>
          </cell>
          <cell r="C1868">
            <v>5801</v>
          </cell>
          <cell r="D1868" t="str">
            <v>01.10.1996</v>
          </cell>
          <cell r="E1868">
            <v>0</v>
          </cell>
          <cell r="F1868">
            <v>6393002986</v>
          </cell>
        </row>
        <row r="1869">
          <cell r="A1869">
            <v>3400004238</v>
          </cell>
          <cell r="B1869">
            <v>0</v>
          </cell>
          <cell r="C1869">
            <v>5801</v>
          </cell>
          <cell r="D1869" t="str">
            <v>01.10.1996</v>
          </cell>
          <cell r="E1869">
            <v>1</v>
          </cell>
          <cell r="F1869">
            <v>6393002998</v>
          </cell>
        </row>
        <row r="1870">
          <cell r="A1870">
            <v>3400004239</v>
          </cell>
          <cell r="B1870">
            <v>0</v>
          </cell>
          <cell r="C1870">
            <v>5801</v>
          </cell>
          <cell r="D1870" t="str">
            <v>01.10.1996</v>
          </cell>
          <cell r="E1870">
            <v>1</v>
          </cell>
          <cell r="F1870">
            <v>6393003000</v>
          </cell>
        </row>
        <row r="1871">
          <cell r="A1871">
            <v>3400004240</v>
          </cell>
          <cell r="B1871">
            <v>0</v>
          </cell>
          <cell r="C1871">
            <v>5801</v>
          </cell>
          <cell r="D1871" t="str">
            <v>01.10.1996</v>
          </cell>
          <cell r="E1871">
            <v>1</v>
          </cell>
          <cell r="F1871">
            <v>6393003012</v>
          </cell>
        </row>
        <row r="1872">
          <cell r="A1872">
            <v>3400004241</v>
          </cell>
          <cell r="B1872">
            <v>0</v>
          </cell>
          <cell r="C1872">
            <v>5801</v>
          </cell>
          <cell r="D1872" t="str">
            <v>01.10.1996</v>
          </cell>
          <cell r="E1872">
            <v>1</v>
          </cell>
          <cell r="F1872">
            <v>6393003024</v>
          </cell>
        </row>
        <row r="1873">
          <cell r="A1873">
            <v>3400004242</v>
          </cell>
          <cell r="B1873">
            <v>0</v>
          </cell>
          <cell r="C1873">
            <v>5801</v>
          </cell>
          <cell r="D1873" t="str">
            <v>01.10.1996</v>
          </cell>
          <cell r="E1873">
            <v>1</v>
          </cell>
          <cell r="F1873">
            <v>6393003036</v>
          </cell>
        </row>
        <row r="1874">
          <cell r="A1874">
            <v>3400004243</v>
          </cell>
          <cell r="B1874">
            <v>0</v>
          </cell>
          <cell r="C1874">
            <v>6901</v>
          </cell>
          <cell r="D1874" t="str">
            <v>01.09.1993</v>
          </cell>
          <cell r="E1874">
            <v>150</v>
          </cell>
          <cell r="F1874">
            <v>6393003048</v>
          </cell>
        </row>
        <row r="1875">
          <cell r="A1875">
            <v>3400004244</v>
          </cell>
          <cell r="B1875">
            <v>0</v>
          </cell>
          <cell r="C1875">
            <v>6901</v>
          </cell>
          <cell r="D1875" t="str">
            <v>01.09.1993</v>
          </cell>
          <cell r="E1875">
            <v>50</v>
          </cell>
          <cell r="F1875">
            <v>6393003059</v>
          </cell>
        </row>
        <row r="1876">
          <cell r="A1876">
            <v>3400004245</v>
          </cell>
          <cell r="B1876">
            <v>0</v>
          </cell>
          <cell r="C1876">
            <v>6901</v>
          </cell>
          <cell r="D1876" t="str">
            <v>01.09.1993</v>
          </cell>
          <cell r="E1876">
            <v>20</v>
          </cell>
          <cell r="F1876">
            <v>6393003061</v>
          </cell>
        </row>
        <row r="1877">
          <cell r="A1877">
            <v>3400004246</v>
          </cell>
          <cell r="B1877">
            <v>0</v>
          </cell>
          <cell r="C1877">
            <v>5801</v>
          </cell>
          <cell r="D1877" t="str">
            <v>01.10.1996</v>
          </cell>
          <cell r="E1877">
            <v>0</v>
          </cell>
          <cell r="F1877">
            <v>6393003073</v>
          </cell>
        </row>
        <row r="1878">
          <cell r="A1878">
            <v>3400004247</v>
          </cell>
          <cell r="B1878">
            <v>0</v>
          </cell>
          <cell r="C1878">
            <v>5801</v>
          </cell>
          <cell r="D1878" t="str">
            <v>01.10.1996</v>
          </cell>
          <cell r="E1878">
            <v>0</v>
          </cell>
          <cell r="F1878">
            <v>6393003085</v>
          </cell>
        </row>
        <row r="1879">
          <cell r="A1879">
            <v>3400004248</v>
          </cell>
          <cell r="B1879">
            <v>0</v>
          </cell>
          <cell r="C1879">
            <v>5801</v>
          </cell>
          <cell r="D1879" t="str">
            <v>01.10.1996</v>
          </cell>
          <cell r="E1879">
            <v>0</v>
          </cell>
          <cell r="F1879">
            <v>6393003097</v>
          </cell>
        </row>
        <row r="1880">
          <cell r="A1880">
            <v>3400004249</v>
          </cell>
          <cell r="B1880">
            <v>0</v>
          </cell>
          <cell r="C1880">
            <v>5801</v>
          </cell>
          <cell r="D1880" t="str">
            <v>01.10.1996</v>
          </cell>
          <cell r="E1880">
            <v>0</v>
          </cell>
          <cell r="F1880">
            <v>6393003103</v>
          </cell>
        </row>
        <row r="1881">
          <cell r="A1881">
            <v>3400004250</v>
          </cell>
          <cell r="B1881">
            <v>0</v>
          </cell>
          <cell r="C1881">
            <v>5801</v>
          </cell>
          <cell r="D1881" t="str">
            <v>01.10.1996</v>
          </cell>
          <cell r="E1881">
            <v>1</v>
          </cell>
          <cell r="F1881">
            <v>6393003115</v>
          </cell>
        </row>
        <row r="1882">
          <cell r="A1882">
            <v>3400004251</v>
          </cell>
          <cell r="B1882">
            <v>0</v>
          </cell>
          <cell r="C1882">
            <v>5801</v>
          </cell>
          <cell r="D1882" t="str">
            <v>01.10.1996</v>
          </cell>
          <cell r="E1882">
            <v>0</v>
          </cell>
          <cell r="F1882">
            <v>6393003127</v>
          </cell>
        </row>
        <row r="1883">
          <cell r="A1883">
            <v>3400004252</v>
          </cell>
          <cell r="B1883">
            <v>0</v>
          </cell>
          <cell r="C1883">
            <v>5801</v>
          </cell>
          <cell r="D1883" t="str">
            <v>01.10.1996</v>
          </cell>
          <cell r="E1883">
            <v>0</v>
          </cell>
          <cell r="F1883">
            <v>6393003139</v>
          </cell>
        </row>
        <row r="1884">
          <cell r="A1884">
            <v>3400004253</v>
          </cell>
          <cell r="B1884">
            <v>0</v>
          </cell>
          <cell r="C1884">
            <v>5801</v>
          </cell>
          <cell r="D1884" t="str">
            <v>01.10.1996</v>
          </cell>
          <cell r="E1884">
            <v>0</v>
          </cell>
          <cell r="F1884">
            <v>6393003140</v>
          </cell>
        </row>
        <row r="1885">
          <cell r="A1885">
            <v>3400004254</v>
          </cell>
          <cell r="B1885">
            <v>0</v>
          </cell>
          <cell r="C1885">
            <v>5801</v>
          </cell>
          <cell r="D1885" t="str">
            <v>01.10.1996</v>
          </cell>
          <cell r="E1885">
            <v>0</v>
          </cell>
          <cell r="F1885">
            <v>6393003152</v>
          </cell>
        </row>
        <row r="1886">
          <cell r="A1886">
            <v>3400004255</v>
          </cell>
          <cell r="B1886">
            <v>0</v>
          </cell>
          <cell r="C1886">
            <v>6801</v>
          </cell>
          <cell r="D1886" t="str">
            <v>01.10.1996</v>
          </cell>
          <cell r="E1886">
            <v>0</v>
          </cell>
          <cell r="F1886">
            <v>6393003164</v>
          </cell>
        </row>
        <row r="1887">
          <cell r="A1887">
            <v>3400004256</v>
          </cell>
          <cell r="B1887">
            <v>1</v>
          </cell>
          <cell r="C1887">
            <v>5801</v>
          </cell>
          <cell r="D1887" t="str">
            <v>01.10.1996</v>
          </cell>
          <cell r="E1887">
            <v>0</v>
          </cell>
          <cell r="F1887">
            <v>6393003176</v>
          </cell>
        </row>
        <row r="1888">
          <cell r="A1888">
            <v>3400004256</v>
          </cell>
          <cell r="B1888">
            <v>0</v>
          </cell>
          <cell r="C1888">
            <v>5801</v>
          </cell>
          <cell r="D1888" t="str">
            <v>01.10.1996</v>
          </cell>
          <cell r="E1888">
            <v>0</v>
          </cell>
          <cell r="F1888">
            <v>6393003176</v>
          </cell>
        </row>
        <row r="1889">
          <cell r="A1889">
            <v>3400004257</v>
          </cell>
          <cell r="B1889">
            <v>0</v>
          </cell>
          <cell r="C1889">
            <v>5801</v>
          </cell>
          <cell r="D1889" t="str">
            <v>01.10.1996</v>
          </cell>
          <cell r="E1889">
            <v>1</v>
          </cell>
          <cell r="F1889">
            <v>6393003188</v>
          </cell>
        </row>
        <row r="1890">
          <cell r="A1890">
            <v>3400004258</v>
          </cell>
          <cell r="B1890">
            <v>0</v>
          </cell>
          <cell r="C1890">
            <v>6801</v>
          </cell>
          <cell r="D1890" t="str">
            <v>01.10.1996</v>
          </cell>
          <cell r="E1890">
            <v>1</v>
          </cell>
          <cell r="F1890">
            <v>6393003199</v>
          </cell>
        </row>
        <row r="1891">
          <cell r="A1891">
            <v>3400004259</v>
          </cell>
          <cell r="B1891">
            <v>0</v>
          </cell>
          <cell r="C1891">
            <v>6801</v>
          </cell>
          <cell r="D1891" t="str">
            <v>01.10.1996</v>
          </cell>
          <cell r="E1891">
            <v>1</v>
          </cell>
          <cell r="F1891">
            <v>6394000019</v>
          </cell>
        </row>
        <row r="1892">
          <cell r="A1892">
            <v>3400004260</v>
          </cell>
          <cell r="B1892">
            <v>0</v>
          </cell>
          <cell r="C1892">
            <v>6801</v>
          </cell>
          <cell r="D1892" t="str">
            <v>01.10.1996</v>
          </cell>
          <cell r="E1892">
            <v>1</v>
          </cell>
          <cell r="F1892">
            <v>6394000027</v>
          </cell>
        </row>
        <row r="1893">
          <cell r="A1893">
            <v>3400004261</v>
          </cell>
          <cell r="B1893">
            <v>0</v>
          </cell>
          <cell r="C1893">
            <v>6801</v>
          </cell>
          <cell r="D1893" t="str">
            <v>01.10.1996</v>
          </cell>
          <cell r="E1893">
            <v>1</v>
          </cell>
          <cell r="F1893">
            <v>6394000035</v>
          </cell>
        </row>
        <row r="1894">
          <cell r="A1894">
            <v>3400004262</v>
          </cell>
          <cell r="B1894">
            <v>0</v>
          </cell>
          <cell r="C1894">
            <v>6801</v>
          </cell>
          <cell r="D1894" t="str">
            <v>01.10.1996</v>
          </cell>
          <cell r="E1894">
            <v>1</v>
          </cell>
          <cell r="F1894">
            <v>6394000043</v>
          </cell>
        </row>
        <row r="1895">
          <cell r="A1895">
            <v>3400004263</v>
          </cell>
          <cell r="B1895">
            <v>0</v>
          </cell>
          <cell r="C1895">
            <v>5800</v>
          </cell>
          <cell r="D1895" t="str">
            <v>01.10.1996</v>
          </cell>
          <cell r="E1895">
            <v>1</v>
          </cell>
          <cell r="F1895">
            <v>6394000051</v>
          </cell>
        </row>
        <row r="1896">
          <cell r="A1896">
            <v>3400004264</v>
          </cell>
          <cell r="B1896">
            <v>0</v>
          </cell>
          <cell r="C1896">
            <v>5900</v>
          </cell>
          <cell r="D1896" t="str">
            <v>01.10.1993</v>
          </cell>
          <cell r="E1896">
            <v>5</v>
          </cell>
          <cell r="F1896">
            <v>6394000060</v>
          </cell>
        </row>
        <row r="1897">
          <cell r="A1897">
            <v>3400004265</v>
          </cell>
          <cell r="B1897">
            <v>0</v>
          </cell>
          <cell r="C1897">
            <v>5900</v>
          </cell>
          <cell r="D1897" t="str">
            <v>01.10.1993</v>
          </cell>
          <cell r="E1897">
            <v>1</v>
          </cell>
          <cell r="F1897">
            <v>6394000072</v>
          </cell>
        </row>
        <row r="1898">
          <cell r="A1898">
            <v>3400004266</v>
          </cell>
          <cell r="B1898">
            <v>0</v>
          </cell>
          <cell r="C1898">
            <v>5900</v>
          </cell>
          <cell r="D1898" t="str">
            <v>01.11.1993</v>
          </cell>
          <cell r="E1898">
            <v>0</v>
          </cell>
          <cell r="F1898">
            <v>6394000084</v>
          </cell>
        </row>
        <row r="1899">
          <cell r="A1899">
            <v>3400004267</v>
          </cell>
          <cell r="B1899">
            <v>0</v>
          </cell>
          <cell r="C1899">
            <v>5801</v>
          </cell>
          <cell r="D1899" t="str">
            <v>01.10.1996</v>
          </cell>
          <cell r="E1899">
            <v>0</v>
          </cell>
          <cell r="F1899">
            <v>6394000096</v>
          </cell>
        </row>
        <row r="1900">
          <cell r="A1900">
            <v>3400004268</v>
          </cell>
          <cell r="B1900">
            <v>0</v>
          </cell>
          <cell r="C1900">
            <v>6230</v>
          </cell>
          <cell r="D1900" t="str">
            <v>01.10.1996</v>
          </cell>
          <cell r="E1900">
            <v>0</v>
          </cell>
          <cell r="F1900">
            <v>6394000116</v>
          </cell>
        </row>
        <row r="1901">
          <cell r="A1901">
            <v>3400004269</v>
          </cell>
          <cell r="B1901">
            <v>0</v>
          </cell>
          <cell r="C1901">
            <v>6230</v>
          </cell>
          <cell r="D1901" t="str">
            <v>01.10.1996</v>
          </cell>
          <cell r="E1901">
            <v>0</v>
          </cell>
          <cell r="F1901">
            <v>6394000124</v>
          </cell>
        </row>
        <row r="1902">
          <cell r="A1902">
            <v>3400004270</v>
          </cell>
          <cell r="B1902">
            <v>0</v>
          </cell>
          <cell r="C1902">
            <v>5600</v>
          </cell>
          <cell r="D1902" t="str">
            <v>01.10.1996</v>
          </cell>
          <cell r="E1902">
            <v>1</v>
          </cell>
          <cell r="F1902">
            <v>6394000132</v>
          </cell>
        </row>
        <row r="1903">
          <cell r="A1903">
            <v>3400004271</v>
          </cell>
          <cell r="B1903">
            <v>0</v>
          </cell>
          <cell r="C1903">
            <v>5600</v>
          </cell>
          <cell r="D1903" t="str">
            <v>01.10.1996</v>
          </cell>
          <cell r="E1903">
            <v>1</v>
          </cell>
          <cell r="F1903">
            <v>6394000149</v>
          </cell>
        </row>
        <row r="1904">
          <cell r="A1904">
            <v>3400004272</v>
          </cell>
          <cell r="B1904">
            <v>0</v>
          </cell>
          <cell r="C1904">
            <v>6801</v>
          </cell>
          <cell r="D1904" t="str">
            <v>01.10.1996</v>
          </cell>
          <cell r="E1904">
            <v>1</v>
          </cell>
          <cell r="F1904">
            <v>6394000151</v>
          </cell>
        </row>
        <row r="1905">
          <cell r="A1905">
            <v>3400004273</v>
          </cell>
          <cell r="B1905">
            <v>0</v>
          </cell>
          <cell r="C1905">
            <v>6801</v>
          </cell>
          <cell r="D1905" t="str">
            <v>01.10.1996</v>
          </cell>
          <cell r="E1905">
            <v>1</v>
          </cell>
          <cell r="F1905">
            <v>6394000163</v>
          </cell>
        </row>
        <row r="1906">
          <cell r="A1906">
            <v>3400004274</v>
          </cell>
          <cell r="B1906">
            <v>0</v>
          </cell>
          <cell r="C1906">
            <v>6801</v>
          </cell>
          <cell r="D1906" t="str">
            <v>01.10.1996</v>
          </cell>
          <cell r="E1906">
            <v>1</v>
          </cell>
          <cell r="F1906">
            <v>6394000175</v>
          </cell>
        </row>
        <row r="1907">
          <cell r="A1907">
            <v>3400004275</v>
          </cell>
          <cell r="B1907">
            <v>0</v>
          </cell>
          <cell r="C1907">
            <v>6801</v>
          </cell>
          <cell r="D1907" t="str">
            <v>01.10.1996</v>
          </cell>
          <cell r="E1907">
            <v>1</v>
          </cell>
          <cell r="F1907">
            <v>6394000187</v>
          </cell>
        </row>
        <row r="1908">
          <cell r="A1908">
            <v>3400004276</v>
          </cell>
          <cell r="B1908">
            <v>0</v>
          </cell>
          <cell r="C1908">
            <v>6801</v>
          </cell>
          <cell r="D1908" t="str">
            <v>01.10.1996</v>
          </cell>
          <cell r="E1908">
            <v>1</v>
          </cell>
          <cell r="F1908">
            <v>6394000199</v>
          </cell>
        </row>
        <row r="1909">
          <cell r="A1909">
            <v>3400004277</v>
          </cell>
          <cell r="B1909">
            <v>0</v>
          </cell>
          <cell r="C1909">
            <v>6801</v>
          </cell>
          <cell r="D1909" t="str">
            <v>01.10.1996</v>
          </cell>
          <cell r="E1909">
            <v>1</v>
          </cell>
          <cell r="F1909">
            <v>6394000205</v>
          </cell>
        </row>
        <row r="1910">
          <cell r="A1910">
            <v>3400004278</v>
          </cell>
          <cell r="B1910">
            <v>0</v>
          </cell>
          <cell r="C1910">
            <v>6801</v>
          </cell>
          <cell r="D1910" t="str">
            <v>01.10.1996</v>
          </cell>
          <cell r="E1910">
            <v>1</v>
          </cell>
          <cell r="F1910">
            <v>6394000213</v>
          </cell>
        </row>
        <row r="1911">
          <cell r="A1911">
            <v>3400004279</v>
          </cell>
          <cell r="B1911">
            <v>0</v>
          </cell>
          <cell r="C1911">
            <v>6801</v>
          </cell>
          <cell r="D1911" t="str">
            <v>01.10.1996</v>
          </cell>
          <cell r="E1911">
            <v>1</v>
          </cell>
          <cell r="F1911">
            <v>6394000221</v>
          </cell>
        </row>
        <row r="1912">
          <cell r="A1912">
            <v>3400004280</v>
          </cell>
          <cell r="B1912">
            <v>0</v>
          </cell>
          <cell r="C1912">
            <v>6801</v>
          </cell>
          <cell r="D1912" t="str">
            <v>01.10.1996</v>
          </cell>
          <cell r="E1912">
            <v>1</v>
          </cell>
          <cell r="F1912">
            <v>6394000230</v>
          </cell>
        </row>
        <row r="1913">
          <cell r="A1913">
            <v>3400004281</v>
          </cell>
          <cell r="B1913">
            <v>0</v>
          </cell>
          <cell r="C1913">
            <v>6801</v>
          </cell>
          <cell r="D1913" t="str">
            <v>01.10.1996</v>
          </cell>
          <cell r="E1913">
            <v>1</v>
          </cell>
          <cell r="F1913">
            <v>6394000242</v>
          </cell>
        </row>
        <row r="1914">
          <cell r="A1914">
            <v>3400004282</v>
          </cell>
          <cell r="B1914">
            <v>0</v>
          </cell>
          <cell r="C1914">
            <v>5400</v>
          </cell>
          <cell r="D1914" t="str">
            <v>01.10.1996</v>
          </cell>
          <cell r="E1914">
            <v>0</v>
          </cell>
          <cell r="F1914">
            <v>6394000254</v>
          </cell>
        </row>
        <row r="1915">
          <cell r="A1915">
            <v>3400004282</v>
          </cell>
          <cell r="B1915">
            <v>1</v>
          </cell>
          <cell r="C1915">
            <v>5400</v>
          </cell>
          <cell r="D1915" t="str">
            <v>01.10.1996</v>
          </cell>
          <cell r="E1915">
            <v>0</v>
          </cell>
          <cell r="F1915">
            <v>6394000254</v>
          </cell>
        </row>
        <row r="1916">
          <cell r="A1916">
            <v>3400004283</v>
          </cell>
          <cell r="B1916">
            <v>1</v>
          </cell>
          <cell r="C1916">
            <v>5400</v>
          </cell>
          <cell r="D1916" t="str">
            <v>01.10.1996</v>
          </cell>
          <cell r="E1916">
            <v>0</v>
          </cell>
          <cell r="F1916">
            <v>6394000266</v>
          </cell>
        </row>
        <row r="1917">
          <cell r="A1917">
            <v>3400004283</v>
          </cell>
          <cell r="B1917">
            <v>0</v>
          </cell>
          <cell r="C1917">
            <v>5400</v>
          </cell>
          <cell r="D1917" t="str">
            <v>01.10.1996</v>
          </cell>
          <cell r="E1917">
            <v>0</v>
          </cell>
          <cell r="F1917">
            <v>6394000266</v>
          </cell>
        </row>
        <row r="1918">
          <cell r="A1918">
            <v>3400004284</v>
          </cell>
          <cell r="B1918">
            <v>0</v>
          </cell>
          <cell r="C1918">
            <v>5400</v>
          </cell>
          <cell r="D1918" t="str">
            <v>01.10.1996</v>
          </cell>
          <cell r="E1918">
            <v>0</v>
          </cell>
          <cell r="F1918">
            <v>6394000278</v>
          </cell>
        </row>
        <row r="1919">
          <cell r="A1919">
            <v>3400004284</v>
          </cell>
          <cell r="B1919">
            <v>1</v>
          </cell>
          <cell r="C1919">
            <v>5400</v>
          </cell>
          <cell r="D1919" t="str">
            <v>01.10.1996</v>
          </cell>
          <cell r="E1919">
            <v>0</v>
          </cell>
          <cell r="F1919">
            <v>6394000278</v>
          </cell>
        </row>
        <row r="1920">
          <cell r="A1920">
            <v>3400004285</v>
          </cell>
          <cell r="B1920">
            <v>0</v>
          </cell>
          <cell r="C1920">
            <v>5400</v>
          </cell>
          <cell r="D1920" t="str">
            <v>01.10.1996</v>
          </cell>
          <cell r="E1920">
            <v>1</v>
          </cell>
          <cell r="F1920">
            <v>6394000289</v>
          </cell>
        </row>
        <row r="1921">
          <cell r="A1921">
            <v>3400004286</v>
          </cell>
          <cell r="B1921">
            <v>0</v>
          </cell>
          <cell r="C1921">
            <v>5400</v>
          </cell>
          <cell r="D1921" t="str">
            <v>01.10.1996</v>
          </cell>
          <cell r="E1921">
            <v>1</v>
          </cell>
          <cell r="F1921">
            <v>6394000291</v>
          </cell>
        </row>
        <row r="1922">
          <cell r="A1922">
            <v>3400004287</v>
          </cell>
          <cell r="B1922">
            <v>0</v>
          </cell>
          <cell r="C1922">
            <v>5400</v>
          </cell>
          <cell r="D1922" t="str">
            <v>01.10.1996</v>
          </cell>
          <cell r="E1922">
            <v>1</v>
          </cell>
          <cell r="F1922">
            <v>6394000302</v>
          </cell>
        </row>
        <row r="1923">
          <cell r="A1923">
            <v>3400004288</v>
          </cell>
          <cell r="B1923">
            <v>0</v>
          </cell>
          <cell r="C1923">
            <v>5400</v>
          </cell>
          <cell r="D1923" t="str">
            <v>01.10.1996</v>
          </cell>
          <cell r="E1923">
            <v>1</v>
          </cell>
          <cell r="F1923">
            <v>6394000319</v>
          </cell>
        </row>
        <row r="1924">
          <cell r="A1924">
            <v>3400004289</v>
          </cell>
          <cell r="B1924">
            <v>0</v>
          </cell>
          <cell r="C1924">
            <v>5400</v>
          </cell>
          <cell r="D1924" t="str">
            <v>01.10.1996</v>
          </cell>
          <cell r="E1924">
            <v>1</v>
          </cell>
          <cell r="F1924">
            <v>6394000321</v>
          </cell>
        </row>
        <row r="1925">
          <cell r="A1925">
            <v>3400004290</v>
          </cell>
          <cell r="B1925">
            <v>0</v>
          </cell>
          <cell r="C1925">
            <v>5400</v>
          </cell>
          <cell r="D1925" t="str">
            <v>01.10.1996</v>
          </cell>
          <cell r="E1925">
            <v>1</v>
          </cell>
          <cell r="F1925">
            <v>6394000333</v>
          </cell>
        </row>
        <row r="1926">
          <cell r="A1926">
            <v>3400004291</v>
          </cell>
          <cell r="B1926">
            <v>0</v>
          </cell>
          <cell r="C1926">
            <v>5400</v>
          </cell>
          <cell r="D1926" t="str">
            <v>01.10.1996</v>
          </cell>
          <cell r="E1926">
            <v>1</v>
          </cell>
          <cell r="F1926">
            <v>6394000345</v>
          </cell>
        </row>
        <row r="1927">
          <cell r="A1927">
            <v>3400004292</v>
          </cell>
          <cell r="B1927">
            <v>0</v>
          </cell>
          <cell r="C1927">
            <v>5400</v>
          </cell>
          <cell r="D1927" t="str">
            <v>01.10.1996</v>
          </cell>
          <cell r="E1927">
            <v>1</v>
          </cell>
          <cell r="F1927">
            <v>6394000357</v>
          </cell>
        </row>
        <row r="1928">
          <cell r="A1928">
            <v>3400004293</v>
          </cell>
          <cell r="B1928">
            <v>0</v>
          </cell>
          <cell r="C1928">
            <v>5400</v>
          </cell>
          <cell r="D1928" t="str">
            <v>01.10.1996</v>
          </cell>
          <cell r="E1928">
            <v>1</v>
          </cell>
          <cell r="F1928">
            <v>6394000369</v>
          </cell>
        </row>
        <row r="1929">
          <cell r="A1929">
            <v>3400004294</v>
          </cell>
          <cell r="B1929">
            <v>0</v>
          </cell>
          <cell r="C1929">
            <v>5400</v>
          </cell>
          <cell r="D1929" t="str">
            <v>01.10.1996</v>
          </cell>
          <cell r="E1929">
            <v>1</v>
          </cell>
          <cell r="F1929">
            <v>6394000370</v>
          </cell>
        </row>
        <row r="1930">
          <cell r="A1930">
            <v>3400004295</v>
          </cell>
          <cell r="B1930">
            <v>0</v>
          </cell>
          <cell r="C1930">
            <v>5400</v>
          </cell>
          <cell r="D1930" t="str">
            <v>01.10.1996</v>
          </cell>
          <cell r="E1930">
            <v>1</v>
          </cell>
          <cell r="F1930">
            <v>6394000382</v>
          </cell>
        </row>
        <row r="1931">
          <cell r="A1931">
            <v>3400004296</v>
          </cell>
          <cell r="B1931">
            <v>0</v>
          </cell>
          <cell r="C1931">
            <v>5400</v>
          </cell>
          <cell r="D1931" t="str">
            <v>01.10.1996</v>
          </cell>
          <cell r="E1931">
            <v>1</v>
          </cell>
          <cell r="F1931">
            <v>6394000394</v>
          </cell>
        </row>
        <row r="1932">
          <cell r="A1932">
            <v>3400004297</v>
          </cell>
          <cell r="B1932">
            <v>0</v>
          </cell>
          <cell r="C1932">
            <v>6801</v>
          </cell>
          <cell r="D1932" t="str">
            <v>01.10.1996</v>
          </cell>
          <cell r="E1932">
            <v>0</v>
          </cell>
          <cell r="F1932">
            <v>6394000400</v>
          </cell>
        </row>
        <row r="1933">
          <cell r="A1933">
            <v>3400004298</v>
          </cell>
          <cell r="B1933">
            <v>0</v>
          </cell>
          <cell r="C1933">
            <v>6801</v>
          </cell>
          <cell r="D1933" t="str">
            <v>01.10.1996</v>
          </cell>
          <cell r="E1933">
            <v>0</v>
          </cell>
          <cell r="F1933">
            <v>6394000412</v>
          </cell>
        </row>
        <row r="1934">
          <cell r="A1934">
            <v>3400004299</v>
          </cell>
          <cell r="B1934">
            <v>0</v>
          </cell>
          <cell r="C1934">
            <v>6801</v>
          </cell>
          <cell r="D1934" t="str">
            <v>01.10.1996</v>
          </cell>
          <cell r="E1934">
            <v>0</v>
          </cell>
          <cell r="F1934">
            <v>6394000424</v>
          </cell>
        </row>
        <row r="1935">
          <cell r="A1935">
            <v>3400004300</v>
          </cell>
          <cell r="B1935">
            <v>0</v>
          </cell>
          <cell r="C1935">
            <v>6801</v>
          </cell>
          <cell r="D1935" t="str">
            <v>01.10.1996</v>
          </cell>
          <cell r="E1935">
            <v>0</v>
          </cell>
          <cell r="F1935">
            <v>6394000436</v>
          </cell>
        </row>
        <row r="1936">
          <cell r="A1936">
            <v>3400004301</v>
          </cell>
          <cell r="B1936">
            <v>0</v>
          </cell>
          <cell r="C1936">
            <v>6801</v>
          </cell>
          <cell r="D1936" t="str">
            <v>01.10.1996</v>
          </cell>
          <cell r="E1936">
            <v>0</v>
          </cell>
          <cell r="F1936">
            <v>6394000448</v>
          </cell>
        </row>
        <row r="1937">
          <cell r="A1937">
            <v>3400004302</v>
          </cell>
          <cell r="B1937">
            <v>0</v>
          </cell>
          <cell r="C1937">
            <v>6801</v>
          </cell>
          <cell r="D1937" t="str">
            <v>01.10.1996</v>
          </cell>
          <cell r="E1937">
            <v>0</v>
          </cell>
          <cell r="F1937">
            <v>6394000459</v>
          </cell>
        </row>
        <row r="1938">
          <cell r="A1938">
            <v>3400004303</v>
          </cell>
          <cell r="B1938">
            <v>0</v>
          </cell>
          <cell r="C1938">
            <v>6801</v>
          </cell>
          <cell r="D1938" t="str">
            <v>01.10.1996</v>
          </cell>
          <cell r="E1938">
            <v>1</v>
          </cell>
          <cell r="F1938">
            <v>6394000461</v>
          </cell>
        </row>
        <row r="1939">
          <cell r="A1939">
            <v>3400004304</v>
          </cell>
          <cell r="B1939">
            <v>0</v>
          </cell>
          <cell r="C1939">
            <v>6801</v>
          </cell>
          <cell r="D1939" t="str">
            <v>01.10.1996</v>
          </cell>
          <cell r="E1939">
            <v>0</v>
          </cell>
          <cell r="F1939">
            <v>6394000473</v>
          </cell>
        </row>
        <row r="1940">
          <cell r="A1940">
            <v>3400004305</v>
          </cell>
          <cell r="B1940">
            <v>0</v>
          </cell>
          <cell r="C1940">
            <v>6801</v>
          </cell>
          <cell r="D1940" t="str">
            <v>01.10.1996</v>
          </cell>
          <cell r="E1940">
            <v>0</v>
          </cell>
          <cell r="F1940">
            <v>6394000485</v>
          </cell>
        </row>
        <row r="1941">
          <cell r="A1941">
            <v>3400004306</v>
          </cell>
          <cell r="B1941">
            <v>0</v>
          </cell>
          <cell r="C1941">
            <v>6801</v>
          </cell>
          <cell r="D1941" t="str">
            <v>01.10.1996</v>
          </cell>
          <cell r="E1941">
            <v>0</v>
          </cell>
          <cell r="F1941">
            <v>6394000497</v>
          </cell>
        </row>
        <row r="1942">
          <cell r="A1942">
            <v>3400004307</v>
          </cell>
          <cell r="B1942">
            <v>0</v>
          </cell>
          <cell r="C1942">
            <v>6801</v>
          </cell>
          <cell r="D1942" t="str">
            <v>01.10.1996</v>
          </cell>
          <cell r="E1942">
            <v>0</v>
          </cell>
          <cell r="F1942">
            <v>6394000503</v>
          </cell>
        </row>
        <row r="1943">
          <cell r="A1943">
            <v>3400004308</v>
          </cell>
          <cell r="B1943">
            <v>0</v>
          </cell>
          <cell r="C1943">
            <v>6801</v>
          </cell>
          <cell r="D1943" t="str">
            <v>01.10.1996</v>
          </cell>
          <cell r="E1943">
            <v>0</v>
          </cell>
          <cell r="F1943">
            <v>6394000515</v>
          </cell>
        </row>
        <row r="1944">
          <cell r="A1944">
            <v>3400004309</v>
          </cell>
          <cell r="B1944">
            <v>0</v>
          </cell>
          <cell r="C1944">
            <v>6801</v>
          </cell>
          <cell r="D1944" t="str">
            <v>01.10.1996</v>
          </cell>
          <cell r="E1944">
            <v>1</v>
          </cell>
          <cell r="F1944">
            <v>6394000527</v>
          </cell>
        </row>
        <row r="1945">
          <cell r="A1945">
            <v>3400004310</v>
          </cell>
          <cell r="B1945">
            <v>0</v>
          </cell>
          <cell r="C1945">
            <v>6801</v>
          </cell>
          <cell r="D1945" t="str">
            <v>01.10.1996</v>
          </cell>
          <cell r="E1945">
            <v>1</v>
          </cell>
          <cell r="F1945">
            <v>6394000539</v>
          </cell>
        </row>
        <row r="1946">
          <cell r="A1946">
            <v>3400004311</v>
          </cell>
          <cell r="B1946">
            <v>0</v>
          </cell>
          <cell r="C1946">
            <v>6801</v>
          </cell>
          <cell r="D1946" t="str">
            <v>01.10.1996</v>
          </cell>
          <cell r="E1946">
            <v>1</v>
          </cell>
          <cell r="F1946">
            <v>6394000540</v>
          </cell>
        </row>
        <row r="1947">
          <cell r="A1947">
            <v>3400004312</v>
          </cell>
          <cell r="B1947">
            <v>0</v>
          </cell>
          <cell r="C1947">
            <v>6801</v>
          </cell>
          <cell r="D1947" t="str">
            <v>01.10.1996</v>
          </cell>
          <cell r="E1947">
            <v>1</v>
          </cell>
          <cell r="F1947">
            <v>6394000552</v>
          </cell>
        </row>
        <row r="1948">
          <cell r="A1948">
            <v>3400004313</v>
          </cell>
          <cell r="B1948">
            <v>0</v>
          </cell>
          <cell r="C1948">
            <v>6801</v>
          </cell>
          <cell r="D1948" t="str">
            <v>01.10.1996</v>
          </cell>
          <cell r="E1948">
            <v>1</v>
          </cell>
          <cell r="F1948">
            <v>6394000564</v>
          </cell>
        </row>
        <row r="1949">
          <cell r="A1949">
            <v>3400004314</v>
          </cell>
          <cell r="B1949">
            <v>0</v>
          </cell>
          <cell r="C1949">
            <v>6801</v>
          </cell>
          <cell r="D1949" t="str">
            <v>01.10.1996</v>
          </cell>
          <cell r="E1949">
            <v>0</v>
          </cell>
          <cell r="F1949">
            <v>6394000576</v>
          </cell>
        </row>
        <row r="1950">
          <cell r="A1950">
            <v>3400004315</v>
          </cell>
          <cell r="B1950">
            <v>0</v>
          </cell>
          <cell r="C1950">
            <v>6801</v>
          </cell>
          <cell r="D1950" t="str">
            <v>01.10.1996</v>
          </cell>
          <cell r="E1950">
            <v>0</v>
          </cell>
          <cell r="F1950">
            <v>6394000588</v>
          </cell>
        </row>
        <row r="1951">
          <cell r="A1951">
            <v>3400004316</v>
          </cell>
          <cell r="B1951">
            <v>0</v>
          </cell>
          <cell r="C1951">
            <v>6801</v>
          </cell>
          <cell r="D1951" t="str">
            <v>01.10.1996</v>
          </cell>
          <cell r="E1951">
            <v>1</v>
          </cell>
          <cell r="F1951">
            <v>6394000599</v>
          </cell>
        </row>
        <row r="1952">
          <cell r="A1952">
            <v>3400004317</v>
          </cell>
          <cell r="B1952">
            <v>0</v>
          </cell>
          <cell r="C1952">
            <v>6801</v>
          </cell>
          <cell r="D1952" t="str">
            <v>01.10.1996</v>
          </cell>
          <cell r="E1952">
            <v>1</v>
          </cell>
          <cell r="F1952">
            <v>6394000606</v>
          </cell>
        </row>
        <row r="1953">
          <cell r="A1953">
            <v>3400004318</v>
          </cell>
          <cell r="B1953">
            <v>0</v>
          </cell>
          <cell r="C1953">
            <v>6801</v>
          </cell>
          <cell r="D1953" t="str">
            <v>01.10.1996</v>
          </cell>
          <cell r="E1953">
            <v>1</v>
          </cell>
          <cell r="F1953">
            <v>6394000618</v>
          </cell>
        </row>
        <row r="1954">
          <cell r="A1954">
            <v>3400004319</v>
          </cell>
          <cell r="B1954">
            <v>0</v>
          </cell>
          <cell r="C1954">
            <v>6801</v>
          </cell>
          <cell r="D1954" t="str">
            <v>01.10.1996</v>
          </cell>
          <cell r="E1954">
            <v>1</v>
          </cell>
          <cell r="F1954">
            <v>6394000629</v>
          </cell>
        </row>
        <row r="1955">
          <cell r="A1955">
            <v>3400004320</v>
          </cell>
          <cell r="B1955">
            <v>0</v>
          </cell>
          <cell r="C1955">
            <v>6801</v>
          </cell>
          <cell r="D1955" t="str">
            <v>01.10.1996</v>
          </cell>
          <cell r="E1955">
            <v>1</v>
          </cell>
          <cell r="F1955">
            <v>6394000631</v>
          </cell>
        </row>
        <row r="1956">
          <cell r="A1956">
            <v>3400004321</v>
          </cell>
          <cell r="B1956">
            <v>0</v>
          </cell>
          <cell r="C1956">
            <v>6801</v>
          </cell>
          <cell r="D1956" t="str">
            <v>01.10.1996</v>
          </cell>
          <cell r="E1956">
            <v>1</v>
          </cell>
          <cell r="F1956">
            <v>6394000643</v>
          </cell>
        </row>
        <row r="1957">
          <cell r="A1957">
            <v>3400004322</v>
          </cell>
          <cell r="B1957">
            <v>0</v>
          </cell>
          <cell r="C1957">
            <v>6801</v>
          </cell>
          <cell r="D1957" t="str">
            <v>01.10.1996</v>
          </cell>
          <cell r="E1957">
            <v>1</v>
          </cell>
          <cell r="F1957">
            <v>6394000655</v>
          </cell>
        </row>
        <row r="1958">
          <cell r="A1958">
            <v>3400004323</v>
          </cell>
          <cell r="B1958">
            <v>0</v>
          </cell>
          <cell r="C1958">
            <v>6801</v>
          </cell>
          <cell r="D1958" t="str">
            <v>01.10.1996</v>
          </cell>
          <cell r="E1958">
            <v>1</v>
          </cell>
          <cell r="F1958">
            <v>6394000667</v>
          </cell>
        </row>
        <row r="1959">
          <cell r="A1959">
            <v>3400004324</v>
          </cell>
          <cell r="B1959">
            <v>0</v>
          </cell>
          <cell r="C1959">
            <v>6801</v>
          </cell>
          <cell r="D1959" t="str">
            <v>01.10.1996</v>
          </cell>
          <cell r="E1959">
            <v>1</v>
          </cell>
          <cell r="F1959">
            <v>6394000679</v>
          </cell>
        </row>
        <row r="1960">
          <cell r="A1960">
            <v>3400004325</v>
          </cell>
          <cell r="B1960">
            <v>0</v>
          </cell>
          <cell r="C1960">
            <v>6801</v>
          </cell>
          <cell r="D1960" t="str">
            <v>01.10.1996</v>
          </cell>
          <cell r="E1960">
            <v>1</v>
          </cell>
          <cell r="F1960">
            <v>6394000680</v>
          </cell>
        </row>
        <row r="1961">
          <cell r="A1961">
            <v>3400004326</v>
          </cell>
          <cell r="B1961">
            <v>0</v>
          </cell>
          <cell r="C1961">
            <v>6801</v>
          </cell>
          <cell r="D1961" t="str">
            <v>01.10.1996</v>
          </cell>
          <cell r="E1961">
            <v>1</v>
          </cell>
          <cell r="F1961">
            <v>6394000692</v>
          </cell>
        </row>
        <row r="1962">
          <cell r="A1962">
            <v>3400004327</v>
          </cell>
          <cell r="B1962">
            <v>0</v>
          </cell>
          <cell r="C1962">
            <v>6801</v>
          </cell>
          <cell r="D1962" t="str">
            <v>01.10.1996</v>
          </cell>
          <cell r="E1962">
            <v>1</v>
          </cell>
          <cell r="F1962">
            <v>6394000709</v>
          </cell>
        </row>
        <row r="1963">
          <cell r="A1963">
            <v>3400004328</v>
          </cell>
          <cell r="B1963">
            <v>0</v>
          </cell>
          <cell r="C1963">
            <v>6801</v>
          </cell>
          <cell r="D1963" t="str">
            <v>01.10.1996</v>
          </cell>
          <cell r="E1963">
            <v>1</v>
          </cell>
          <cell r="F1963">
            <v>6394000710</v>
          </cell>
        </row>
        <row r="1964">
          <cell r="A1964">
            <v>3400004329</v>
          </cell>
          <cell r="B1964">
            <v>0</v>
          </cell>
          <cell r="C1964">
            <v>6801</v>
          </cell>
          <cell r="D1964" t="str">
            <v>01.10.1996</v>
          </cell>
          <cell r="E1964">
            <v>1</v>
          </cell>
          <cell r="F1964">
            <v>6394000722</v>
          </cell>
        </row>
        <row r="1965">
          <cell r="A1965">
            <v>3400004330</v>
          </cell>
          <cell r="B1965">
            <v>0</v>
          </cell>
          <cell r="C1965">
            <v>6801</v>
          </cell>
          <cell r="D1965" t="str">
            <v>01.10.1996</v>
          </cell>
          <cell r="E1965">
            <v>1</v>
          </cell>
          <cell r="F1965">
            <v>6394000734</v>
          </cell>
        </row>
        <row r="1966">
          <cell r="A1966">
            <v>3400004331</v>
          </cell>
          <cell r="B1966">
            <v>0</v>
          </cell>
          <cell r="C1966">
            <v>6801</v>
          </cell>
          <cell r="D1966" t="str">
            <v>01.10.1996</v>
          </cell>
          <cell r="E1966">
            <v>1</v>
          </cell>
          <cell r="F1966">
            <v>6394000746</v>
          </cell>
        </row>
        <row r="1967">
          <cell r="A1967">
            <v>3400004332</v>
          </cell>
          <cell r="B1967">
            <v>0</v>
          </cell>
          <cell r="C1967">
            <v>6801</v>
          </cell>
          <cell r="D1967" t="str">
            <v>01.10.1996</v>
          </cell>
          <cell r="E1967">
            <v>1</v>
          </cell>
          <cell r="F1967">
            <v>6394000758</v>
          </cell>
        </row>
        <row r="1968">
          <cell r="A1968">
            <v>3400004333</v>
          </cell>
          <cell r="B1968">
            <v>0</v>
          </cell>
          <cell r="C1968">
            <v>6801</v>
          </cell>
          <cell r="D1968" t="str">
            <v>01.10.1996</v>
          </cell>
          <cell r="E1968">
            <v>1</v>
          </cell>
          <cell r="F1968">
            <v>6394000769</v>
          </cell>
        </row>
        <row r="1969">
          <cell r="A1969">
            <v>3400004334</v>
          </cell>
          <cell r="B1969">
            <v>0</v>
          </cell>
          <cell r="C1969">
            <v>6801</v>
          </cell>
          <cell r="D1969" t="str">
            <v>01.10.1996</v>
          </cell>
          <cell r="E1969">
            <v>1</v>
          </cell>
          <cell r="F1969">
            <v>6394000771</v>
          </cell>
        </row>
        <row r="1970">
          <cell r="A1970">
            <v>3400004335</v>
          </cell>
          <cell r="B1970">
            <v>0</v>
          </cell>
          <cell r="C1970">
            <v>6801</v>
          </cell>
          <cell r="D1970" t="str">
            <v>01.10.1996</v>
          </cell>
          <cell r="E1970">
            <v>1</v>
          </cell>
          <cell r="F1970">
            <v>6394000783</v>
          </cell>
        </row>
        <row r="1971">
          <cell r="A1971">
            <v>3400004336</v>
          </cell>
          <cell r="B1971">
            <v>0</v>
          </cell>
          <cell r="C1971">
            <v>6901</v>
          </cell>
          <cell r="D1971" t="str">
            <v>01.12.1993</v>
          </cell>
          <cell r="E1971">
            <v>2</v>
          </cell>
          <cell r="F1971">
            <v>6394000795</v>
          </cell>
        </row>
        <row r="1972">
          <cell r="A1972">
            <v>3400004337</v>
          </cell>
          <cell r="B1972">
            <v>0</v>
          </cell>
          <cell r="C1972">
            <v>6801</v>
          </cell>
          <cell r="D1972" t="str">
            <v>01.10.1996</v>
          </cell>
          <cell r="E1972">
            <v>0</v>
          </cell>
          <cell r="F1972">
            <v>6394000801</v>
          </cell>
        </row>
        <row r="1973">
          <cell r="A1973">
            <v>3400004338</v>
          </cell>
          <cell r="B1973">
            <v>0</v>
          </cell>
          <cell r="C1973">
            <v>6801</v>
          </cell>
          <cell r="D1973" t="str">
            <v>01.10.1996</v>
          </cell>
          <cell r="E1973">
            <v>0</v>
          </cell>
          <cell r="F1973">
            <v>6394000813</v>
          </cell>
        </row>
        <row r="1974">
          <cell r="A1974">
            <v>3400004339</v>
          </cell>
          <cell r="B1974">
            <v>0</v>
          </cell>
          <cell r="C1974">
            <v>6801</v>
          </cell>
          <cell r="D1974" t="str">
            <v>01.10.1996</v>
          </cell>
          <cell r="E1974">
            <v>0</v>
          </cell>
          <cell r="F1974">
            <v>6394000825</v>
          </cell>
        </row>
        <row r="1975">
          <cell r="A1975">
            <v>3400004340</v>
          </cell>
          <cell r="B1975">
            <v>0</v>
          </cell>
          <cell r="C1975">
            <v>6801</v>
          </cell>
          <cell r="D1975" t="str">
            <v>01.10.1996</v>
          </cell>
          <cell r="E1975">
            <v>0</v>
          </cell>
          <cell r="F1975">
            <v>6394000837</v>
          </cell>
        </row>
        <row r="1976">
          <cell r="A1976">
            <v>3400004341</v>
          </cell>
          <cell r="B1976">
            <v>0</v>
          </cell>
          <cell r="C1976">
            <v>6801</v>
          </cell>
          <cell r="D1976" t="str">
            <v>01.10.1996</v>
          </cell>
          <cell r="E1976">
            <v>0</v>
          </cell>
          <cell r="F1976">
            <v>6394000849</v>
          </cell>
        </row>
        <row r="1977">
          <cell r="A1977">
            <v>3400004342</v>
          </cell>
          <cell r="B1977">
            <v>0</v>
          </cell>
          <cell r="C1977">
            <v>6801</v>
          </cell>
          <cell r="D1977" t="str">
            <v>01.10.1996</v>
          </cell>
          <cell r="E1977">
            <v>0</v>
          </cell>
          <cell r="F1977">
            <v>6394000850</v>
          </cell>
        </row>
        <row r="1978">
          <cell r="A1978">
            <v>3400004343</v>
          </cell>
          <cell r="B1978">
            <v>0</v>
          </cell>
          <cell r="C1978">
            <v>6801</v>
          </cell>
          <cell r="D1978" t="str">
            <v>01.10.1996</v>
          </cell>
          <cell r="E1978">
            <v>0</v>
          </cell>
          <cell r="F1978">
            <v>6394000862</v>
          </cell>
        </row>
        <row r="1979">
          <cell r="A1979">
            <v>3400004344</v>
          </cell>
          <cell r="B1979">
            <v>0</v>
          </cell>
          <cell r="C1979">
            <v>6801</v>
          </cell>
          <cell r="D1979" t="str">
            <v>01.10.1996</v>
          </cell>
          <cell r="E1979">
            <v>0</v>
          </cell>
          <cell r="F1979">
            <v>6394000874</v>
          </cell>
        </row>
        <row r="1980">
          <cell r="A1980">
            <v>3400004345</v>
          </cell>
          <cell r="B1980">
            <v>0</v>
          </cell>
          <cell r="C1980">
            <v>6801</v>
          </cell>
          <cell r="D1980" t="str">
            <v>01.10.1996</v>
          </cell>
          <cell r="E1980">
            <v>0</v>
          </cell>
          <cell r="F1980">
            <v>6394000886</v>
          </cell>
        </row>
        <row r="1981">
          <cell r="A1981">
            <v>3400004346</v>
          </cell>
          <cell r="B1981">
            <v>0</v>
          </cell>
          <cell r="C1981">
            <v>6801</v>
          </cell>
          <cell r="D1981" t="str">
            <v>01.10.1996</v>
          </cell>
          <cell r="E1981">
            <v>0</v>
          </cell>
          <cell r="F1981">
            <v>6394000898</v>
          </cell>
        </row>
        <row r="1982">
          <cell r="A1982">
            <v>3400004347</v>
          </cell>
          <cell r="B1982">
            <v>0</v>
          </cell>
          <cell r="C1982">
            <v>6801</v>
          </cell>
          <cell r="D1982" t="str">
            <v>01.10.1996</v>
          </cell>
          <cell r="E1982">
            <v>0</v>
          </cell>
          <cell r="F1982">
            <v>6394000904</v>
          </cell>
        </row>
        <row r="1983">
          <cell r="A1983">
            <v>3400004348</v>
          </cell>
          <cell r="B1983">
            <v>0</v>
          </cell>
          <cell r="C1983">
            <v>6801</v>
          </cell>
          <cell r="D1983" t="str">
            <v>01.10.1996</v>
          </cell>
          <cell r="E1983">
            <v>0</v>
          </cell>
          <cell r="F1983">
            <v>6394000916</v>
          </cell>
        </row>
        <row r="1984">
          <cell r="A1984">
            <v>3400004349</v>
          </cell>
          <cell r="B1984">
            <v>0</v>
          </cell>
          <cell r="C1984">
            <v>6801</v>
          </cell>
          <cell r="D1984" t="str">
            <v>01.10.1996</v>
          </cell>
          <cell r="E1984">
            <v>0</v>
          </cell>
          <cell r="F1984">
            <v>6394000928</v>
          </cell>
        </row>
        <row r="1985">
          <cell r="A1985">
            <v>3400004350</v>
          </cell>
          <cell r="B1985">
            <v>0</v>
          </cell>
          <cell r="C1985">
            <v>6801</v>
          </cell>
          <cell r="D1985" t="str">
            <v>01.10.1996</v>
          </cell>
          <cell r="E1985">
            <v>0</v>
          </cell>
          <cell r="F1985">
            <v>6394000939</v>
          </cell>
        </row>
        <row r="1986">
          <cell r="A1986">
            <v>3400004351</v>
          </cell>
          <cell r="B1986">
            <v>0</v>
          </cell>
          <cell r="C1986">
            <v>6801</v>
          </cell>
          <cell r="D1986" t="str">
            <v>01.10.1996</v>
          </cell>
          <cell r="E1986">
            <v>0</v>
          </cell>
          <cell r="F1986">
            <v>6394000941</v>
          </cell>
        </row>
        <row r="1987">
          <cell r="A1987">
            <v>3400004352</v>
          </cell>
          <cell r="B1987">
            <v>0</v>
          </cell>
          <cell r="C1987">
            <v>6801</v>
          </cell>
          <cell r="D1987" t="str">
            <v>01.10.1996</v>
          </cell>
          <cell r="E1987">
            <v>0</v>
          </cell>
          <cell r="F1987">
            <v>6394000953</v>
          </cell>
        </row>
        <row r="1988">
          <cell r="A1988">
            <v>3400004353</v>
          </cell>
          <cell r="B1988">
            <v>0</v>
          </cell>
          <cell r="C1988">
            <v>6801</v>
          </cell>
          <cell r="D1988" t="str">
            <v>01.10.1996</v>
          </cell>
          <cell r="E1988">
            <v>1</v>
          </cell>
          <cell r="F1988">
            <v>6394000965</v>
          </cell>
        </row>
        <row r="1989">
          <cell r="A1989">
            <v>3400004354</v>
          </cell>
          <cell r="B1989">
            <v>0</v>
          </cell>
          <cell r="C1989">
            <v>6801</v>
          </cell>
          <cell r="D1989" t="str">
            <v>01.10.1996</v>
          </cell>
          <cell r="E1989">
            <v>1</v>
          </cell>
          <cell r="F1989">
            <v>6394000977</v>
          </cell>
        </row>
        <row r="1990">
          <cell r="A1990">
            <v>3400004355</v>
          </cell>
          <cell r="B1990">
            <v>0</v>
          </cell>
          <cell r="C1990">
            <v>5400</v>
          </cell>
          <cell r="D1990" t="str">
            <v>01.10.1996</v>
          </cell>
          <cell r="E1990">
            <v>1</v>
          </cell>
          <cell r="F1990">
            <v>6394000989</v>
          </cell>
        </row>
        <row r="1991">
          <cell r="A1991">
            <v>3400004356</v>
          </cell>
          <cell r="B1991">
            <v>0</v>
          </cell>
          <cell r="C1991">
            <v>5400</v>
          </cell>
          <cell r="D1991" t="str">
            <v>01.10.1996</v>
          </cell>
          <cell r="E1991">
            <v>1</v>
          </cell>
          <cell r="F1991">
            <v>6394000990</v>
          </cell>
        </row>
        <row r="1992">
          <cell r="A1992">
            <v>3400004357</v>
          </cell>
          <cell r="B1992">
            <v>0</v>
          </cell>
          <cell r="C1992">
            <v>5400</v>
          </cell>
          <cell r="D1992" t="str">
            <v>01.10.1996</v>
          </cell>
          <cell r="E1992">
            <v>1</v>
          </cell>
          <cell r="F1992">
            <v>6394001007</v>
          </cell>
        </row>
        <row r="1993">
          <cell r="A1993">
            <v>3400004358</v>
          </cell>
          <cell r="B1993">
            <v>0</v>
          </cell>
          <cell r="C1993">
            <v>5400</v>
          </cell>
          <cell r="D1993" t="str">
            <v>01.10.1996</v>
          </cell>
          <cell r="E1993">
            <v>1</v>
          </cell>
          <cell r="F1993">
            <v>6394001015</v>
          </cell>
        </row>
        <row r="1994">
          <cell r="A1994">
            <v>3400004359</v>
          </cell>
          <cell r="B1994">
            <v>0</v>
          </cell>
          <cell r="C1994">
            <v>6901</v>
          </cell>
          <cell r="D1994" t="str">
            <v>01.12.1993</v>
          </cell>
          <cell r="E1994">
            <v>100</v>
          </cell>
          <cell r="F1994">
            <v>6394001023</v>
          </cell>
        </row>
        <row r="1995">
          <cell r="A1995">
            <v>3400004360</v>
          </cell>
          <cell r="B1995">
            <v>0</v>
          </cell>
          <cell r="C1995">
            <v>6901</v>
          </cell>
          <cell r="D1995" t="str">
            <v>01.10.1993</v>
          </cell>
          <cell r="E1995">
            <v>131</v>
          </cell>
          <cell r="F1995">
            <v>6394001031</v>
          </cell>
        </row>
        <row r="1996">
          <cell r="A1996">
            <v>3400004361</v>
          </cell>
          <cell r="B1996">
            <v>0</v>
          </cell>
          <cell r="C1996">
            <v>6901</v>
          </cell>
          <cell r="D1996" t="str">
            <v>01.10.1993</v>
          </cell>
          <cell r="E1996">
            <v>122</v>
          </cell>
          <cell r="F1996">
            <v>6394001040</v>
          </cell>
        </row>
        <row r="1997">
          <cell r="A1997">
            <v>3400004362</v>
          </cell>
          <cell r="B1997">
            <v>0</v>
          </cell>
          <cell r="C1997">
            <v>6901</v>
          </cell>
          <cell r="D1997" t="str">
            <v>01.11.1993</v>
          </cell>
          <cell r="E1997">
            <v>180</v>
          </cell>
          <cell r="F1997">
            <v>6394001052</v>
          </cell>
        </row>
        <row r="1998">
          <cell r="A1998">
            <v>3400004363</v>
          </cell>
          <cell r="B1998">
            <v>0</v>
          </cell>
          <cell r="C1998">
            <v>6901</v>
          </cell>
          <cell r="D1998" t="str">
            <v>01.01.1994</v>
          </cell>
          <cell r="E1998">
            <v>188</v>
          </cell>
          <cell r="F1998">
            <v>6394001064</v>
          </cell>
        </row>
        <row r="1999">
          <cell r="A1999">
            <v>3400004364</v>
          </cell>
          <cell r="B1999">
            <v>0</v>
          </cell>
          <cell r="C1999">
            <v>6230</v>
          </cell>
          <cell r="D1999" t="str">
            <v>01.10.1996</v>
          </cell>
          <cell r="E1999">
            <v>0</v>
          </cell>
          <cell r="F1999">
            <v>6394001076</v>
          </cell>
        </row>
        <row r="2000">
          <cell r="A2000">
            <v>3400005205</v>
          </cell>
          <cell r="B2000">
            <v>0</v>
          </cell>
          <cell r="C2000">
            <v>6230</v>
          </cell>
          <cell r="D2000" t="str">
            <v>01.10.1996</v>
          </cell>
          <cell r="E2000">
            <v>2</v>
          </cell>
          <cell r="F2000">
            <v>6394001076</v>
          </cell>
        </row>
        <row r="2001">
          <cell r="A2001">
            <v>3400004365</v>
          </cell>
          <cell r="B2001">
            <v>3</v>
          </cell>
          <cell r="C2001">
            <v>6230</v>
          </cell>
          <cell r="D2001" t="str">
            <v>01.10.1996</v>
          </cell>
          <cell r="E2001">
            <v>0</v>
          </cell>
          <cell r="F2001">
            <v>6394001088</v>
          </cell>
        </row>
        <row r="2002">
          <cell r="A2002">
            <v>3400004365</v>
          </cell>
          <cell r="B2002">
            <v>2</v>
          </cell>
          <cell r="C2002">
            <v>6230</v>
          </cell>
          <cell r="D2002" t="str">
            <v>01.10.1996</v>
          </cell>
          <cell r="E2002">
            <v>0</v>
          </cell>
          <cell r="F2002">
            <v>6394001088</v>
          </cell>
        </row>
        <row r="2003">
          <cell r="A2003">
            <v>3400004365</v>
          </cell>
          <cell r="B2003">
            <v>1</v>
          </cell>
          <cell r="C2003">
            <v>6230</v>
          </cell>
          <cell r="D2003" t="str">
            <v>01.10.1996</v>
          </cell>
          <cell r="E2003">
            <v>0</v>
          </cell>
          <cell r="F2003">
            <v>6394001088</v>
          </cell>
        </row>
        <row r="2004">
          <cell r="A2004">
            <v>3400004365</v>
          </cell>
          <cell r="B2004">
            <v>0</v>
          </cell>
          <cell r="C2004">
            <v>6230</v>
          </cell>
          <cell r="D2004" t="str">
            <v>01.10.1996</v>
          </cell>
          <cell r="E2004">
            <v>0</v>
          </cell>
          <cell r="F2004">
            <v>6394001088</v>
          </cell>
        </row>
        <row r="2005">
          <cell r="A2005">
            <v>3400004366</v>
          </cell>
          <cell r="B2005">
            <v>0</v>
          </cell>
          <cell r="C2005">
            <v>5800</v>
          </cell>
          <cell r="D2005" t="str">
            <v>01.10.1996</v>
          </cell>
          <cell r="E2005">
            <v>1</v>
          </cell>
          <cell r="F2005">
            <v>6394001099</v>
          </cell>
        </row>
        <row r="2006">
          <cell r="A2006">
            <v>3400004367</v>
          </cell>
          <cell r="B2006">
            <v>0</v>
          </cell>
          <cell r="C2006">
            <v>5900</v>
          </cell>
          <cell r="D2006" t="str">
            <v>01.09.1994</v>
          </cell>
          <cell r="E2006">
            <v>4</v>
          </cell>
          <cell r="F2006">
            <v>6394001104</v>
          </cell>
        </row>
        <row r="2007">
          <cell r="A2007">
            <v>3400004368</v>
          </cell>
          <cell r="B2007">
            <v>0</v>
          </cell>
          <cell r="C2007">
            <v>5800</v>
          </cell>
          <cell r="D2007" t="str">
            <v>01.10.1996</v>
          </cell>
          <cell r="E2007">
            <v>1</v>
          </cell>
          <cell r="F2007">
            <v>6394001112</v>
          </cell>
        </row>
        <row r="2008">
          <cell r="A2008">
            <v>3400004369</v>
          </cell>
          <cell r="B2008">
            <v>0</v>
          </cell>
          <cell r="C2008">
            <v>5800</v>
          </cell>
          <cell r="D2008" t="str">
            <v>01.10.1996</v>
          </cell>
          <cell r="E2008">
            <v>1</v>
          </cell>
          <cell r="F2008">
            <v>6394001129</v>
          </cell>
        </row>
        <row r="2009">
          <cell r="A2009">
            <v>3400004370</v>
          </cell>
          <cell r="B2009">
            <v>0</v>
          </cell>
          <cell r="C2009">
            <v>5800</v>
          </cell>
          <cell r="D2009" t="str">
            <v>01.10.1996</v>
          </cell>
          <cell r="E2009">
            <v>1</v>
          </cell>
          <cell r="F2009">
            <v>6394001131</v>
          </cell>
        </row>
        <row r="2010">
          <cell r="A2010">
            <v>3400004371</v>
          </cell>
          <cell r="B2010">
            <v>0</v>
          </cell>
          <cell r="C2010">
            <v>5800</v>
          </cell>
          <cell r="D2010" t="str">
            <v>01.10.1996</v>
          </cell>
          <cell r="E2010">
            <v>1</v>
          </cell>
          <cell r="F2010">
            <v>6394001143</v>
          </cell>
        </row>
        <row r="2011">
          <cell r="A2011">
            <v>3400004372</v>
          </cell>
          <cell r="B2011">
            <v>0</v>
          </cell>
          <cell r="C2011">
            <v>5800</v>
          </cell>
          <cell r="D2011" t="str">
            <v>01.10.1996</v>
          </cell>
          <cell r="E2011">
            <v>1</v>
          </cell>
          <cell r="F2011">
            <v>6394001155</v>
          </cell>
        </row>
        <row r="2012">
          <cell r="A2012">
            <v>3400004373</v>
          </cell>
          <cell r="B2012">
            <v>0</v>
          </cell>
          <cell r="C2012">
            <v>5900</v>
          </cell>
          <cell r="D2012" t="str">
            <v>01.09.1994</v>
          </cell>
          <cell r="E2012">
            <v>1</v>
          </cell>
          <cell r="F2012">
            <v>6394001167</v>
          </cell>
        </row>
        <row r="2013">
          <cell r="A2013">
            <v>3400004374</v>
          </cell>
          <cell r="B2013">
            <v>0</v>
          </cell>
          <cell r="C2013">
            <v>5800</v>
          </cell>
          <cell r="D2013" t="str">
            <v>01.10.1996</v>
          </cell>
          <cell r="E2013">
            <v>1</v>
          </cell>
          <cell r="F2013">
            <v>6394001179</v>
          </cell>
        </row>
        <row r="2014">
          <cell r="A2014">
            <v>3400004375</v>
          </cell>
          <cell r="B2014">
            <v>0</v>
          </cell>
          <cell r="C2014">
            <v>5800</v>
          </cell>
          <cell r="D2014" t="str">
            <v>01.10.1996</v>
          </cell>
          <cell r="E2014">
            <v>1</v>
          </cell>
          <cell r="F2014">
            <v>6394001180</v>
          </cell>
        </row>
        <row r="2015">
          <cell r="A2015">
            <v>3400004376</v>
          </cell>
          <cell r="B2015">
            <v>0</v>
          </cell>
          <cell r="C2015">
            <v>5800</v>
          </cell>
          <cell r="D2015" t="str">
            <v>01.10.1996</v>
          </cell>
          <cell r="E2015">
            <v>1</v>
          </cell>
          <cell r="F2015">
            <v>6394001210</v>
          </cell>
        </row>
        <row r="2016">
          <cell r="A2016">
            <v>3400004377</v>
          </cell>
          <cell r="B2016">
            <v>0</v>
          </cell>
          <cell r="C2016">
            <v>5800</v>
          </cell>
          <cell r="D2016" t="str">
            <v>01.10.1996</v>
          </cell>
          <cell r="E2016">
            <v>1</v>
          </cell>
          <cell r="F2016">
            <v>6394001222</v>
          </cell>
        </row>
        <row r="2017">
          <cell r="A2017">
            <v>3400004378</v>
          </cell>
          <cell r="B2017">
            <v>0</v>
          </cell>
          <cell r="C2017">
            <v>5900</v>
          </cell>
          <cell r="D2017" t="str">
            <v>01.09.1994</v>
          </cell>
          <cell r="E2017">
            <v>2</v>
          </cell>
          <cell r="F2017">
            <v>6394001234</v>
          </cell>
        </row>
        <row r="2018">
          <cell r="A2018">
            <v>3400004379</v>
          </cell>
          <cell r="B2018">
            <v>0</v>
          </cell>
          <cell r="C2018">
            <v>5800</v>
          </cell>
          <cell r="D2018" t="str">
            <v>01.10.1996</v>
          </cell>
          <cell r="E2018">
            <v>1</v>
          </cell>
          <cell r="F2018">
            <v>6394001246</v>
          </cell>
        </row>
        <row r="2019">
          <cell r="A2019">
            <v>3400004380</v>
          </cell>
          <cell r="B2019">
            <v>0</v>
          </cell>
          <cell r="C2019">
            <v>5800</v>
          </cell>
          <cell r="D2019" t="str">
            <v>01.10.1996</v>
          </cell>
          <cell r="E2019">
            <v>1</v>
          </cell>
          <cell r="F2019">
            <v>6394001258</v>
          </cell>
        </row>
        <row r="2020">
          <cell r="A2020">
            <v>3400004381</v>
          </cell>
          <cell r="B2020">
            <v>0</v>
          </cell>
          <cell r="C2020">
            <v>5800</v>
          </cell>
          <cell r="D2020" t="str">
            <v>01.10.1996</v>
          </cell>
          <cell r="E2020">
            <v>1</v>
          </cell>
          <cell r="F2020">
            <v>6394001269</v>
          </cell>
        </row>
        <row r="2021">
          <cell r="A2021">
            <v>3400004382</v>
          </cell>
          <cell r="B2021">
            <v>0</v>
          </cell>
          <cell r="C2021">
            <v>5800</v>
          </cell>
          <cell r="D2021" t="str">
            <v>01.10.1996</v>
          </cell>
          <cell r="E2021">
            <v>1</v>
          </cell>
          <cell r="F2021">
            <v>6394001283</v>
          </cell>
        </row>
        <row r="2022">
          <cell r="A2022">
            <v>3400004383</v>
          </cell>
          <cell r="B2022">
            <v>0</v>
          </cell>
          <cell r="C2022">
            <v>5800</v>
          </cell>
          <cell r="D2022" t="str">
            <v>01.10.1996</v>
          </cell>
          <cell r="E2022">
            <v>1</v>
          </cell>
          <cell r="F2022">
            <v>6394001295</v>
          </cell>
        </row>
        <row r="2023">
          <cell r="A2023">
            <v>3400004384</v>
          </cell>
          <cell r="B2023">
            <v>0</v>
          </cell>
          <cell r="C2023">
            <v>6600</v>
          </cell>
          <cell r="D2023" t="str">
            <v>01.10.1996</v>
          </cell>
          <cell r="E2023">
            <v>1</v>
          </cell>
          <cell r="F2023">
            <v>6394001301</v>
          </cell>
        </row>
        <row r="2024">
          <cell r="A2024">
            <v>3400004385</v>
          </cell>
          <cell r="B2024">
            <v>0</v>
          </cell>
          <cell r="C2024">
            <v>5800</v>
          </cell>
          <cell r="D2024" t="str">
            <v>01.10.1996</v>
          </cell>
          <cell r="E2024">
            <v>1</v>
          </cell>
          <cell r="F2024">
            <v>6394001313</v>
          </cell>
        </row>
        <row r="2025">
          <cell r="A2025">
            <v>3400004386</v>
          </cell>
          <cell r="B2025">
            <v>0</v>
          </cell>
          <cell r="C2025">
            <v>5800</v>
          </cell>
          <cell r="D2025" t="str">
            <v>01.10.1996</v>
          </cell>
          <cell r="E2025">
            <v>1</v>
          </cell>
          <cell r="F2025">
            <v>6394001325</v>
          </cell>
        </row>
        <row r="2026">
          <cell r="A2026">
            <v>3400004387</v>
          </cell>
          <cell r="B2026">
            <v>0</v>
          </cell>
          <cell r="C2026">
            <v>5800</v>
          </cell>
          <cell r="D2026" t="str">
            <v>01.10.1996</v>
          </cell>
          <cell r="E2026">
            <v>1</v>
          </cell>
          <cell r="F2026">
            <v>6394001337</v>
          </cell>
        </row>
        <row r="2027">
          <cell r="A2027">
            <v>3400004388</v>
          </cell>
          <cell r="B2027">
            <v>2</v>
          </cell>
          <cell r="C2027">
            <v>6220</v>
          </cell>
          <cell r="D2027" t="str">
            <v>01.10.1996</v>
          </cell>
          <cell r="E2027">
            <v>0</v>
          </cell>
          <cell r="F2027">
            <v>6395000019</v>
          </cell>
        </row>
        <row r="2028">
          <cell r="A2028">
            <v>3400004388</v>
          </cell>
          <cell r="B2028">
            <v>1</v>
          </cell>
          <cell r="C2028">
            <v>6220</v>
          </cell>
          <cell r="D2028" t="str">
            <v>01.10.1996</v>
          </cell>
          <cell r="E2028">
            <v>0</v>
          </cell>
          <cell r="F2028">
            <v>6395000019</v>
          </cell>
        </row>
        <row r="2029">
          <cell r="A2029">
            <v>3400004388</v>
          </cell>
          <cell r="B2029">
            <v>0</v>
          </cell>
          <cell r="C2029">
            <v>6220</v>
          </cell>
          <cell r="D2029" t="str">
            <v>01.10.1996</v>
          </cell>
          <cell r="E2029">
            <v>0</v>
          </cell>
          <cell r="F2029">
            <v>6395000019</v>
          </cell>
        </row>
        <row r="2030">
          <cell r="A2030">
            <v>3400005558</v>
          </cell>
          <cell r="B2030">
            <v>0</v>
          </cell>
          <cell r="C2030">
            <v>6220</v>
          </cell>
          <cell r="D2030" t="str">
            <v>01.10.1996</v>
          </cell>
          <cell r="E2030">
            <v>4</v>
          </cell>
          <cell r="F2030">
            <v>6395000019</v>
          </cell>
        </row>
        <row r="2031">
          <cell r="A2031">
            <v>3400005557</v>
          </cell>
          <cell r="B2031">
            <v>0</v>
          </cell>
          <cell r="C2031">
            <v>6220</v>
          </cell>
          <cell r="D2031" t="str">
            <v>01.10.1996</v>
          </cell>
          <cell r="E2031">
            <v>2</v>
          </cell>
          <cell r="F2031">
            <v>6395000019</v>
          </cell>
        </row>
        <row r="2032">
          <cell r="A2032">
            <v>3400005559</v>
          </cell>
          <cell r="B2032">
            <v>0</v>
          </cell>
          <cell r="C2032">
            <v>6220</v>
          </cell>
          <cell r="D2032" t="str">
            <v>01.10.1996</v>
          </cell>
          <cell r="E2032">
            <v>2</v>
          </cell>
          <cell r="F2032">
            <v>6395000019</v>
          </cell>
        </row>
        <row r="2033">
          <cell r="A2033">
            <v>3400004389</v>
          </cell>
          <cell r="B2033">
            <v>1</v>
          </cell>
          <cell r="C2033">
            <v>6230</v>
          </cell>
          <cell r="D2033" t="str">
            <v>01.10.1996</v>
          </cell>
          <cell r="E2033">
            <v>0</v>
          </cell>
          <cell r="F2033">
            <v>6395000035</v>
          </cell>
        </row>
        <row r="2034">
          <cell r="A2034">
            <v>3400004389</v>
          </cell>
          <cell r="B2034">
            <v>0</v>
          </cell>
          <cell r="C2034">
            <v>6230</v>
          </cell>
          <cell r="D2034" t="str">
            <v>01.10.1996</v>
          </cell>
          <cell r="E2034">
            <v>0</v>
          </cell>
          <cell r="F2034">
            <v>6395000035</v>
          </cell>
        </row>
        <row r="2035">
          <cell r="A2035">
            <v>3400004390</v>
          </cell>
          <cell r="B2035">
            <v>1</v>
          </cell>
          <cell r="C2035">
            <v>6230</v>
          </cell>
          <cell r="D2035" t="str">
            <v>01.10.1996</v>
          </cell>
          <cell r="E2035">
            <v>0</v>
          </cell>
          <cell r="F2035">
            <v>6395000043</v>
          </cell>
        </row>
        <row r="2036">
          <cell r="A2036">
            <v>3400004390</v>
          </cell>
          <cell r="B2036">
            <v>0</v>
          </cell>
          <cell r="C2036">
            <v>6230</v>
          </cell>
          <cell r="D2036" t="str">
            <v>01.10.1996</v>
          </cell>
          <cell r="E2036">
            <v>0</v>
          </cell>
          <cell r="F2036">
            <v>6395000043</v>
          </cell>
        </row>
        <row r="2037">
          <cell r="A2037">
            <v>3400004390</v>
          </cell>
          <cell r="B2037">
            <v>2</v>
          </cell>
          <cell r="C2037">
            <v>6230</v>
          </cell>
          <cell r="D2037" t="str">
            <v>01.10.1996</v>
          </cell>
          <cell r="E2037">
            <v>0</v>
          </cell>
          <cell r="F2037">
            <v>6395000043</v>
          </cell>
        </row>
        <row r="2038">
          <cell r="A2038">
            <v>3400004391</v>
          </cell>
          <cell r="B2038">
            <v>1</v>
          </cell>
          <cell r="C2038">
            <v>6230</v>
          </cell>
          <cell r="D2038" t="str">
            <v>01.10.1996</v>
          </cell>
          <cell r="E2038">
            <v>0</v>
          </cell>
          <cell r="F2038">
            <v>6395000051</v>
          </cell>
        </row>
        <row r="2039">
          <cell r="A2039">
            <v>3400004391</v>
          </cell>
          <cell r="B2039">
            <v>0</v>
          </cell>
          <cell r="C2039">
            <v>6230</v>
          </cell>
          <cell r="D2039" t="str">
            <v>01.10.1996</v>
          </cell>
          <cell r="E2039">
            <v>0</v>
          </cell>
          <cell r="F2039">
            <v>6395000051</v>
          </cell>
        </row>
        <row r="2040">
          <cell r="A2040">
            <v>3400004392</v>
          </cell>
          <cell r="B2040">
            <v>0</v>
          </cell>
          <cell r="C2040">
            <v>6230</v>
          </cell>
          <cell r="D2040" t="str">
            <v>01.10.1996</v>
          </cell>
          <cell r="E2040">
            <v>0</v>
          </cell>
          <cell r="F2040">
            <v>6395000060</v>
          </cell>
        </row>
        <row r="2041">
          <cell r="A2041">
            <v>3400004392</v>
          </cell>
          <cell r="B2041">
            <v>1</v>
          </cell>
          <cell r="C2041">
            <v>6230</v>
          </cell>
          <cell r="D2041" t="str">
            <v>01.10.1996</v>
          </cell>
          <cell r="E2041">
            <v>0</v>
          </cell>
          <cell r="F2041">
            <v>6395000060</v>
          </cell>
        </row>
        <row r="2042">
          <cell r="A2042">
            <v>3400004393</v>
          </cell>
          <cell r="B2042">
            <v>0</v>
          </cell>
          <cell r="C2042">
            <v>5600</v>
          </cell>
          <cell r="D2042" t="str">
            <v>01.10.1996</v>
          </cell>
          <cell r="E2042">
            <v>0</v>
          </cell>
          <cell r="F2042">
            <v>6395000072</v>
          </cell>
        </row>
        <row r="2043">
          <cell r="A2043">
            <v>3400004394</v>
          </cell>
          <cell r="B2043">
            <v>0</v>
          </cell>
          <cell r="C2043">
            <v>6600</v>
          </cell>
          <cell r="D2043" t="str">
            <v>01.10.1996</v>
          </cell>
          <cell r="E2043">
            <v>1</v>
          </cell>
          <cell r="F2043">
            <v>6395000096</v>
          </cell>
        </row>
        <row r="2044">
          <cell r="A2044">
            <v>3400004395</v>
          </cell>
          <cell r="B2044">
            <v>0</v>
          </cell>
          <cell r="C2044">
            <v>6600</v>
          </cell>
          <cell r="D2044" t="str">
            <v>01.10.1996</v>
          </cell>
          <cell r="E2044">
            <v>1</v>
          </cell>
          <cell r="F2044">
            <v>6395000108</v>
          </cell>
        </row>
        <row r="2045">
          <cell r="A2045">
            <v>3400004396</v>
          </cell>
          <cell r="B2045">
            <v>0</v>
          </cell>
          <cell r="C2045">
            <v>6600</v>
          </cell>
          <cell r="D2045" t="str">
            <v>01.10.1996</v>
          </cell>
          <cell r="E2045">
            <v>1</v>
          </cell>
          <cell r="F2045">
            <v>6395000116</v>
          </cell>
        </row>
        <row r="2046">
          <cell r="A2046">
            <v>3400004397</v>
          </cell>
          <cell r="B2046">
            <v>0</v>
          </cell>
          <cell r="C2046">
            <v>6600</v>
          </cell>
          <cell r="D2046" t="str">
            <v>01.10.1996</v>
          </cell>
          <cell r="E2046">
            <v>1</v>
          </cell>
          <cell r="F2046">
            <v>6395000124</v>
          </cell>
        </row>
        <row r="2047">
          <cell r="A2047">
            <v>3400004398</v>
          </cell>
          <cell r="B2047">
            <v>0</v>
          </cell>
          <cell r="C2047">
            <v>6600</v>
          </cell>
          <cell r="D2047" t="str">
            <v>01.10.1996</v>
          </cell>
          <cell r="E2047">
            <v>1</v>
          </cell>
          <cell r="F2047">
            <v>6395000132</v>
          </cell>
        </row>
        <row r="2048">
          <cell r="A2048">
            <v>3400004399</v>
          </cell>
          <cell r="B2048">
            <v>0</v>
          </cell>
          <cell r="C2048">
            <v>6600</v>
          </cell>
          <cell r="D2048" t="str">
            <v>01.10.1996</v>
          </cell>
          <cell r="E2048">
            <v>1</v>
          </cell>
          <cell r="F2048">
            <v>6395000149</v>
          </cell>
        </row>
        <row r="2049">
          <cell r="A2049">
            <v>3400004400</v>
          </cell>
          <cell r="B2049">
            <v>0</v>
          </cell>
          <cell r="C2049">
            <v>6600</v>
          </cell>
          <cell r="D2049" t="str">
            <v>01.10.1996</v>
          </cell>
          <cell r="E2049">
            <v>1</v>
          </cell>
          <cell r="F2049">
            <v>6395000151</v>
          </cell>
        </row>
        <row r="2050">
          <cell r="A2050">
            <v>3400004401</v>
          </cell>
          <cell r="B2050">
            <v>0</v>
          </cell>
          <cell r="C2050">
            <v>6602</v>
          </cell>
          <cell r="D2050" t="str">
            <v>01.12.1994</v>
          </cell>
          <cell r="E2050">
            <v>1</v>
          </cell>
          <cell r="F2050">
            <v>6395000163</v>
          </cell>
        </row>
        <row r="2051">
          <cell r="A2051">
            <v>3400004402</v>
          </cell>
          <cell r="B2051">
            <v>0</v>
          </cell>
          <cell r="C2051">
            <v>6600</v>
          </cell>
          <cell r="D2051" t="str">
            <v>01.10.1996</v>
          </cell>
          <cell r="E2051">
            <v>1</v>
          </cell>
          <cell r="F2051">
            <v>6395000175</v>
          </cell>
        </row>
        <row r="2052">
          <cell r="A2052">
            <v>3400004403</v>
          </cell>
          <cell r="B2052">
            <v>0</v>
          </cell>
          <cell r="C2052">
            <v>6602</v>
          </cell>
          <cell r="D2052" t="str">
            <v>01.12.1994</v>
          </cell>
          <cell r="E2052">
            <v>1</v>
          </cell>
          <cell r="F2052">
            <v>6395000187</v>
          </cell>
        </row>
        <row r="2053">
          <cell r="A2053">
            <v>3400004404</v>
          </cell>
          <cell r="B2053">
            <v>0</v>
          </cell>
          <cell r="C2053">
            <v>6600</v>
          </cell>
          <cell r="D2053" t="str">
            <v>01.10.1996</v>
          </cell>
          <cell r="E2053">
            <v>1</v>
          </cell>
          <cell r="F2053">
            <v>6395000199</v>
          </cell>
        </row>
        <row r="2054">
          <cell r="A2054">
            <v>3400004405</v>
          </cell>
          <cell r="B2054">
            <v>0</v>
          </cell>
          <cell r="C2054">
            <v>6600</v>
          </cell>
          <cell r="D2054" t="str">
            <v>01.10.1996</v>
          </cell>
          <cell r="E2054">
            <v>1</v>
          </cell>
          <cell r="F2054">
            <v>6395000205</v>
          </cell>
        </row>
        <row r="2055">
          <cell r="A2055">
            <v>3400004406</v>
          </cell>
          <cell r="B2055">
            <v>0</v>
          </cell>
          <cell r="C2055">
            <v>6600</v>
          </cell>
          <cell r="D2055" t="str">
            <v>01.10.1996</v>
          </cell>
          <cell r="E2055">
            <v>1</v>
          </cell>
          <cell r="F2055">
            <v>6395000213</v>
          </cell>
        </row>
        <row r="2056">
          <cell r="A2056">
            <v>3400004407</v>
          </cell>
          <cell r="B2056">
            <v>0</v>
          </cell>
          <cell r="C2056">
            <v>6600</v>
          </cell>
          <cell r="D2056" t="str">
            <v>01.10.1996</v>
          </cell>
          <cell r="E2056">
            <v>1</v>
          </cell>
          <cell r="F2056">
            <v>6395000221</v>
          </cell>
        </row>
        <row r="2057">
          <cell r="A2057">
            <v>3400004408</v>
          </cell>
          <cell r="B2057">
            <v>0</v>
          </cell>
          <cell r="C2057">
            <v>6600</v>
          </cell>
          <cell r="D2057" t="str">
            <v>01.10.1996</v>
          </cell>
          <cell r="E2057">
            <v>1</v>
          </cell>
          <cell r="F2057">
            <v>6395000230</v>
          </cell>
        </row>
        <row r="2058">
          <cell r="A2058">
            <v>3400004409</v>
          </cell>
          <cell r="B2058">
            <v>0</v>
          </cell>
          <cell r="C2058">
            <v>6600</v>
          </cell>
          <cell r="D2058" t="str">
            <v>01.10.1996</v>
          </cell>
          <cell r="E2058">
            <v>1</v>
          </cell>
          <cell r="F2058">
            <v>6395000242</v>
          </cell>
        </row>
        <row r="2059">
          <cell r="A2059">
            <v>3400004410</v>
          </cell>
          <cell r="B2059">
            <v>0</v>
          </cell>
          <cell r="C2059">
            <v>6600</v>
          </cell>
          <cell r="D2059" t="str">
            <v>01.10.1996</v>
          </cell>
          <cell r="E2059">
            <v>1</v>
          </cell>
          <cell r="F2059">
            <v>6395000254</v>
          </cell>
        </row>
        <row r="2060">
          <cell r="A2060">
            <v>3400004411</v>
          </cell>
          <cell r="B2060">
            <v>0</v>
          </cell>
          <cell r="C2060">
            <v>6602</v>
          </cell>
          <cell r="D2060" t="str">
            <v>01.12.1994</v>
          </cell>
          <cell r="E2060">
            <v>0</v>
          </cell>
          <cell r="F2060">
            <v>6395000266</v>
          </cell>
        </row>
        <row r="2061">
          <cell r="A2061">
            <v>3400004412</v>
          </cell>
          <cell r="B2061">
            <v>0</v>
          </cell>
          <cell r="C2061">
            <v>6600</v>
          </cell>
          <cell r="D2061" t="str">
            <v>01.10.1996</v>
          </cell>
          <cell r="E2061">
            <v>1</v>
          </cell>
          <cell r="F2061">
            <v>6395000278</v>
          </cell>
        </row>
        <row r="2062">
          <cell r="A2062">
            <v>3400004413</v>
          </cell>
          <cell r="B2062">
            <v>0</v>
          </cell>
          <cell r="C2062">
            <v>6602</v>
          </cell>
          <cell r="D2062" t="str">
            <v>01.12.1994</v>
          </cell>
          <cell r="E2062">
            <v>1</v>
          </cell>
          <cell r="F2062">
            <v>6395000289</v>
          </cell>
        </row>
        <row r="2063">
          <cell r="A2063">
            <v>3400004414</v>
          </cell>
          <cell r="B2063">
            <v>0</v>
          </cell>
          <cell r="C2063">
            <v>5100</v>
          </cell>
          <cell r="D2063" t="str">
            <v>01.10.1996</v>
          </cell>
          <cell r="E2063">
            <v>0</v>
          </cell>
          <cell r="F2063">
            <v>6395000291</v>
          </cell>
        </row>
        <row r="2064">
          <cell r="A2064">
            <v>3400004415</v>
          </cell>
          <cell r="B2064">
            <v>0</v>
          </cell>
          <cell r="C2064">
            <v>6600</v>
          </cell>
          <cell r="D2064" t="str">
            <v>01.10.1996</v>
          </cell>
          <cell r="E2064">
            <v>0</v>
          </cell>
          <cell r="F2064">
            <v>6395000302</v>
          </cell>
        </row>
        <row r="2065">
          <cell r="A2065">
            <v>3400004416</v>
          </cell>
          <cell r="B2065">
            <v>0</v>
          </cell>
          <cell r="C2065">
            <v>6600</v>
          </cell>
          <cell r="D2065" t="str">
            <v>01.10.1996</v>
          </cell>
          <cell r="E2065">
            <v>0</v>
          </cell>
          <cell r="F2065">
            <v>6395000319</v>
          </cell>
        </row>
        <row r="2066">
          <cell r="A2066">
            <v>3400004417</v>
          </cell>
          <cell r="B2066">
            <v>0</v>
          </cell>
          <cell r="C2066">
            <v>6602</v>
          </cell>
          <cell r="D2066" t="str">
            <v>01.01.1995</v>
          </cell>
          <cell r="E2066">
            <v>0</v>
          </cell>
          <cell r="F2066">
            <v>6395000321</v>
          </cell>
        </row>
        <row r="2067">
          <cell r="A2067">
            <v>3400004418</v>
          </cell>
          <cell r="B2067">
            <v>0</v>
          </cell>
          <cell r="C2067">
            <v>6602</v>
          </cell>
          <cell r="D2067" t="str">
            <v>01.01.1995</v>
          </cell>
          <cell r="E2067">
            <v>0</v>
          </cell>
          <cell r="F2067">
            <v>6395000333</v>
          </cell>
        </row>
        <row r="2068">
          <cell r="A2068">
            <v>3400004419</v>
          </cell>
          <cell r="B2068">
            <v>0</v>
          </cell>
          <cell r="C2068">
            <v>6602</v>
          </cell>
          <cell r="D2068" t="str">
            <v>01.01.1995</v>
          </cell>
          <cell r="E2068">
            <v>1</v>
          </cell>
          <cell r="F2068">
            <v>6395000345</v>
          </cell>
        </row>
        <row r="2069">
          <cell r="A2069">
            <v>3400004420</v>
          </cell>
          <cell r="B2069">
            <v>0</v>
          </cell>
          <cell r="C2069">
            <v>5800</v>
          </cell>
          <cell r="D2069" t="str">
            <v>01.10.1996</v>
          </cell>
          <cell r="E2069">
            <v>1</v>
          </cell>
          <cell r="F2069">
            <v>6395000357</v>
          </cell>
        </row>
        <row r="2070">
          <cell r="A2070">
            <v>3400004421</v>
          </cell>
          <cell r="B2070">
            <v>0</v>
          </cell>
          <cell r="C2070">
            <v>5800</v>
          </cell>
          <cell r="D2070" t="str">
            <v>01.10.1996</v>
          </cell>
          <cell r="E2070">
            <v>1</v>
          </cell>
          <cell r="F2070">
            <v>6395000369</v>
          </cell>
        </row>
        <row r="2071">
          <cell r="A2071">
            <v>3400004422</v>
          </cell>
          <cell r="B2071">
            <v>0</v>
          </cell>
          <cell r="C2071">
            <v>5800</v>
          </cell>
          <cell r="D2071" t="str">
            <v>01.10.1996</v>
          </cell>
          <cell r="E2071">
            <v>1</v>
          </cell>
          <cell r="F2071">
            <v>6395000370</v>
          </cell>
        </row>
        <row r="2072">
          <cell r="A2072">
            <v>3400004423</v>
          </cell>
          <cell r="B2072">
            <v>0</v>
          </cell>
          <cell r="C2072">
            <v>6801</v>
          </cell>
          <cell r="D2072" t="str">
            <v>01.10.1996</v>
          </cell>
          <cell r="E2072">
            <v>1</v>
          </cell>
          <cell r="F2072">
            <v>6395000382</v>
          </cell>
        </row>
        <row r="2073">
          <cell r="A2073">
            <v>3400004423</v>
          </cell>
          <cell r="B2073">
            <v>1</v>
          </cell>
          <cell r="C2073">
            <v>6801</v>
          </cell>
          <cell r="D2073" t="str">
            <v>01.10.1996</v>
          </cell>
          <cell r="E2073">
            <v>0</v>
          </cell>
          <cell r="F2073">
            <v>6395000382</v>
          </cell>
        </row>
        <row r="2074">
          <cell r="A2074">
            <v>3400004424</v>
          </cell>
          <cell r="B2074">
            <v>0</v>
          </cell>
          <cell r="C2074">
            <v>6901</v>
          </cell>
          <cell r="D2074" t="str">
            <v>01.01.1995</v>
          </cell>
          <cell r="E2074">
            <v>0</v>
          </cell>
          <cell r="F2074">
            <v>6395000394</v>
          </cell>
        </row>
        <row r="2075">
          <cell r="A2075">
            <v>3400004425</v>
          </cell>
          <cell r="B2075">
            <v>0</v>
          </cell>
          <cell r="C2075">
            <v>6901</v>
          </cell>
          <cell r="D2075" t="str">
            <v>01.01.1995</v>
          </cell>
          <cell r="E2075">
            <v>15</v>
          </cell>
          <cell r="F2075">
            <v>6395000400</v>
          </cell>
        </row>
        <row r="2076">
          <cell r="A2076">
            <v>3400004426</v>
          </cell>
          <cell r="B2076">
            <v>0</v>
          </cell>
          <cell r="C2076">
            <v>6901</v>
          </cell>
          <cell r="D2076" t="str">
            <v>01.12.1994</v>
          </cell>
          <cell r="E2076">
            <v>0</v>
          </cell>
          <cell r="F2076">
            <v>6395000412</v>
          </cell>
        </row>
        <row r="2077">
          <cell r="A2077">
            <v>3400004427</v>
          </cell>
          <cell r="B2077">
            <v>0</v>
          </cell>
          <cell r="C2077">
            <v>6801</v>
          </cell>
          <cell r="D2077" t="str">
            <v>01.10.1996</v>
          </cell>
          <cell r="E2077">
            <v>1</v>
          </cell>
          <cell r="F2077">
            <v>6395000424</v>
          </cell>
        </row>
        <row r="2078">
          <cell r="A2078">
            <v>3400004428</v>
          </cell>
          <cell r="B2078">
            <v>0</v>
          </cell>
          <cell r="C2078">
            <v>6230</v>
          </cell>
          <cell r="D2078" t="str">
            <v>01.10.1996</v>
          </cell>
          <cell r="E2078">
            <v>0</v>
          </cell>
          <cell r="F2078">
            <v>6395000436</v>
          </cell>
        </row>
        <row r="2079">
          <cell r="A2079">
            <v>3400005206</v>
          </cell>
          <cell r="B2079">
            <v>0</v>
          </cell>
          <cell r="C2079">
            <v>6230</v>
          </cell>
          <cell r="D2079" t="str">
            <v>01.10.1996</v>
          </cell>
          <cell r="E2079">
            <v>2</v>
          </cell>
          <cell r="F2079">
            <v>6395000436</v>
          </cell>
        </row>
        <row r="2080">
          <cell r="A2080">
            <v>3400004429</v>
          </cell>
          <cell r="B2080">
            <v>0</v>
          </cell>
          <cell r="C2080">
            <v>6800</v>
          </cell>
          <cell r="D2080" t="str">
            <v>01.10.1996</v>
          </cell>
          <cell r="E2080">
            <v>1</v>
          </cell>
          <cell r="F2080">
            <v>6395000448</v>
          </cell>
        </row>
        <row r="2081">
          <cell r="A2081">
            <v>3400004430</v>
          </cell>
          <cell r="B2081">
            <v>0</v>
          </cell>
          <cell r="C2081">
            <v>6210</v>
          </cell>
          <cell r="D2081" t="str">
            <v>01.10.1996</v>
          </cell>
          <cell r="E2081">
            <v>0</v>
          </cell>
          <cell r="F2081">
            <v>6395000459</v>
          </cell>
        </row>
        <row r="2082">
          <cell r="A2082">
            <v>3400004431</v>
          </cell>
          <cell r="B2082">
            <v>0</v>
          </cell>
          <cell r="C2082">
            <v>6901</v>
          </cell>
          <cell r="D2082" t="str">
            <v>01.12.1994</v>
          </cell>
          <cell r="E2082">
            <v>5</v>
          </cell>
          <cell r="F2082">
            <v>6395000461</v>
          </cell>
        </row>
        <row r="2083">
          <cell r="A2083">
            <v>3400004432</v>
          </cell>
          <cell r="B2083">
            <v>0</v>
          </cell>
          <cell r="C2083">
            <v>6900</v>
          </cell>
          <cell r="D2083" t="str">
            <v>01.11.1994</v>
          </cell>
          <cell r="E2083">
            <v>4</v>
          </cell>
          <cell r="F2083">
            <v>6395000473</v>
          </cell>
        </row>
        <row r="2084">
          <cell r="A2084">
            <v>3400004433</v>
          </cell>
          <cell r="B2084">
            <v>0</v>
          </cell>
          <cell r="C2084">
            <v>5301</v>
          </cell>
          <cell r="D2084" t="str">
            <v>01.10.1996</v>
          </cell>
          <cell r="E2084">
            <v>0</v>
          </cell>
          <cell r="F2084">
            <v>6395000485</v>
          </cell>
        </row>
        <row r="2085">
          <cell r="A2085">
            <v>3400004434</v>
          </cell>
          <cell r="B2085">
            <v>0</v>
          </cell>
          <cell r="C2085">
            <v>5301</v>
          </cell>
          <cell r="D2085" t="str">
            <v>01.10.1996</v>
          </cell>
          <cell r="E2085">
            <v>0</v>
          </cell>
          <cell r="F2085">
            <v>6395000497</v>
          </cell>
        </row>
        <row r="2086">
          <cell r="A2086">
            <v>3400004435</v>
          </cell>
          <cell r="B2086">
            <v>0</v>
          </cell>
          <cell r="C2086">
            <v>6230</v>
          </cell>
          <cell r="D2086" t="str">
            <v>01.10.1996</v>
          </cell>
          <cell r="E2086">
            <v>0</v>
          </cell>
          <cell r="F2086">
            <v>6395000503</v>
          </cell>
        </row>
        <row r="2087">
          <cell r="A2087">
            <v>3400004436</v>
          </cell>
          <cell r="B2087">
            <v>0</v>
          </cell>
          <cell r="C2087">
            <v>6901</v>
          </cell>
          <cell r="D2087" t="str">
            <v>01.11.1994</v>
          </cell>
          <cell r="E2087">
            <v>4</v>
          </cell>
          <cell r="F2087">
            <v>6395000515</v>
          </cell>
        </row>
        <row r="2088">
          <cell r="A2088">
            <v>3400004437</v>
          </cell>
          <cell r="B2088">
            <v>0</v>
          </cell>
          <cell r="C2088">
            <v>5100</v>
          </cell>
          <cell r="D2088" t="str">
            <v>01.10.1996</v>
          </cell>
          <cell r="E2088">
            <v>1</v>
          </cell>
          <cell r="F2088">
            <v>6395000527</v>
          </cell>
        </row>
        <row r="2089">
          <cell r="A2089">
            <v>3400004438</v>
          </cell>
          <cell r="B2089">
            <v>0</v>
          </cell>
          <cell r="C2089">
            <v>5100</v>
          </cell>
          <cell r="D2089" t="str">
            <v>01.10.1996</v>
          </cell>
          <cell r="E2089">
            <v>1</v>
          </cell>
          <cell r="F2089">
            <v>6395000539</v>
          </cell>
        </row>
        <row r="2090">
          <cell r="A2090">
            <v>3400004439</v>
          </cell>
          <cell r="B2090">
            <v>0</v>
          </cell>
          <cell r="C2090">
            <v>5100</v>
          </cell>
          <cell r="D2090" t="str">
            <v>01.10.1996</v>
          </cell>
          <cell r="E2090">
            <v>1</v>
          </cell>
          <cell r="F2090">
            <v>6395000540</v>
          </cell>
        </row>
        <row r="2091">
          <cell r="A2091">
            <v>3400004440</v>
          </cell>
          <cell r="B2091">
            <v>0</v>
          </cell>
          <cell r="C2091">
            <v>5100</v>
          </cell>
          <cell r="D2091" t="str">
            <v>01.10.1996</v>
          </cell>
          <cell r="E2091">
            <v>1</v>
          </cell>
          <cell r="F2091">
            <v>6395000552</v>
          </cell>
        </row>
        <row r="2092">
          <cell r="A2092">
            <v>3400004441</v>
          </cell>
          <cell r="B2092">
            <v>0</v>
          </cell>
          <cell r="C2092">
            <v>5101</v>
          </cell>
          <cell r="D2092" t="str">
            <v>01.10.1996</v>
          </cell>
          <cell r="E2092">
            <v>1</v>
          </cell>
          <cell r="F2092">
            <v>6395000564</v>
          </cell>
        </row>
        <row r="2093">
          <cell r="A2093">
            <v>3400004442</v>
          </cell>
          <cell r="B2093">
            <v>0</v>
          </cell>
          <cell r="C2093">
            <v>5101</v>
          </cell>
          <cell r="D2093" t="str">
            <v>01.10.1996</v>
          </cell>
          <cell r="E2093">
            <v>1</v>
          </cell>
          <cell r="F2093">
            <v>6395000576</v>
          </cell>
        </row>
        <row r="2094">
          <cell r="A2094">
            <v>3400004443</v>
          </cell>
          <cell r="B2094">
            <v>0</v>
          </cell>
          <cell r="C2094">
            <v>5101</v>
          </cell>
          <cell r="D2094" t="str">
            <v>01.10.1996</v>
          </cell>
          <cell r="E2094">
            <v>1</v>
          </cell>
          <cell r="F2094">
            <v>6395000588</v>
          </cell>
        </row>
        <row r="2095">
          <cell r="A2095">
            <v>3400004444</v>
          </cell>
          <cell r="B2095">
            <v>0</v>
          </cell>
          <cell r="C2095">
            <v>5101</v>
          </cell>
          <cell r="D2095" t="str">
            <v>01.10.1996</v>
          </cell>
          <cell r="E2095">
            <v>1</v>
          </cell>
          <cell r="F2095">
            <v>6395000599</v>
          </cell>
        </row>
        <row r="2096">
          <cell r="A2096">
            <v>3400004445</v>
          </cell>
          <cell r="B2096">
            <v>0</v>
          </cell>
          <cell r="C2096">
            <v>5101</v>
          </cell>
          <cell r="D2096" t="str">
            <v>01.10.1996</v>
          </cell>
          <cell r="E2096">
            <v>1</v>
          </cell>
          <cell r="F2096">
            <v>6395000606</v>
          </cell>
        </row>
        <row r="2097">
          <cell r="A2097">
            <v>3400004446</v>
          </cell>
          <cell r="B2097">
            <v>0</v>
          </cell>
          <cell r="C2097">
            <v>6901</v>
          </cell>
          <cell r="D2097" t="str">
            <v>01.09.1994</v>
          </cell>
          <cell r="E2097">
            <v>5</v>
          </cell>
          <cell r="F2097">
            <v>6395000618</v>
          </cell>
        </row>
        <row r="2098">
          <cell r="A2098">
            <v>3400004447</v>
          </cell>
          <cell r="B2098">
            <v>0</v>
          </cell>
          <cell r="C2098">
            <v>6230</v>
          </cell>
          <cell r="D2098" t="str">
            <v>01.10.1996</v>
          </cell>
          <cell r="E2098">
            <v>0</v>
          </cell>
          <cell r="F2098">
            <v>6395000629</v>
          </cell>
        </row>
        <row r="2099">
          <cell r="A2099">
            <v>3400005588</v>
          </cell>
          <cell r="B2099">
            <v>0</v>
          </cell>
          <cell r="C2099">
            <v>6230</v>
          </cell>
          <cell r="D2099" t="str">
            <v>01.10.1996</v>
          </cell>
          <cell r="E2099">
            <v>2</v>
          </cell>
          <cell r="F2099">
            <v>6395000631</v>
          </cell>
        </row>
        <row r="2100">
          <cell r="A2100">
            <v>3400004448</v>
          </cell>
          <cell r="B2100">
            <v>0</v>
          </cell>
          <cell r="C2100">
            <v>6800</v>
          </cell>
          <cell r="D2100" t="str">
            <v>01.10.1996</v>
          </cell>
          <cell r="E2100">
            <v>0</v>
          </cell>
          <cell r="F2100">
            <v>6395000631</v>
          </cell>
        </row>
        <row r="2101">
          <cell r="A2101">
            <v>3400004449</v>
          </cell>
          <cell r="B2101">
            <v>0</v>
          </cell>
          <cell r="C2101">
            <v>6230</v>
          </cell>
          <cell r="D2101" t="str">
            <v>01.10.1996</v>
          </cell>
          <cell r="E2101">
            <v>0</v>
          </cell>
          <cell r="F2101">
            <v>6395000643</v>
          </cell>
        </row>
        <row r="2102">
          <cell r="A2102">
            <v>3400004450</v>
          </cell>
          <cell r="B2102">
            <v>0</v>
          </cell>
          <cell r="C2102">
            <v>6901</v>
          </cell>
          <cell r="D2102" t="str">
            <v>01.08.1994</v>
          </cell>
          <cell r="E2102">
            <v>0</v>
          </cell>
          <cell r="F2102">
            <v>6395000655</v>
          </cell>
        </row>
        <row r="2103">
          <cell r="A2103">
            <v>3400004451</v>
          </cell>
          <cell r="B2103">
            <v>0</v>
          </cell>
          <cell r="C2103">
            <v>6901</v>
          </cell>
          <cell r="D2103" t="str">
            <v>01.08.1994</v>
          </cell>
          <cell r="E2103">
            <v>15</v>
          </cell>
          <cell r="F2103">
            <v>6395000667</v>
          </cell>
        </row>
        <row r="2104">
          <cell r="A2104">
            <v>3400004452</v>
          </cell>
          <cell r="B2104">
            <v>1</v>
          </cell>
          <cell r="C2104">
            <v>5301</v>
          </cell>
          <cell r="D2104" t="str">
            <v>01.10.1996</v>
          </cell>
          <cell r="E2104">
            <v>0</v>
          </cell>
          <cell r="F2104">
            <v>6395000679</v>
          </cell>
        </row>
        <row r="2105">
          <cell r="A2105">
            <v>3400004452</v>
          </cell>
          <cell r="B2105">
            <v>0</v>
          </cell>
          <cell r="C2105">
            <v>5301</v>
          </cell>
          <cell r="D2105" t="str">
            <v>01.10.1996</v>
          </cell>
          <cell r="E2105">
            <v>1</v>
          </cell>
          <cell r="F2105">
            <v>6395000679</v>
          </cell>
        </row>
        <row r="2106">
          <cell r="A2106">
            <v>3400004453</v>
          </cell>
          <cell r="B2106">
            <v>0</v>
          </cell>
          <cell r="C2106">
            <v>6801</v>
          </cell>
          <cell r="D2106" t="str">
            <v>01.10.1996</v>
          </cell>
          <cell r="E2106">
            <v>1</v>
          </cell>
          <cell r="F2106">
            <v>6395000680</v>
          </cell>
        </row>
        <row r="2107">
          <cell r="A2107">
            <v>3400004454</v>
          </cell>
          <cell r="B2107">
            <v>0</v>
          </cell>
          <cell r="C2107">
            <v>5301</v>
          </cell>
          <cell r="D2107" t="str">
            <v>01.10.1996</v>
          </cell>
          <cell r="E2107">
            <v>1</v>
          </cell>
          <cell r="F2107">
            <v>6395000692</v>
          </cell>
        </row>
        <row r="2108">
          <cell r="A2108">
            <v>3400004455</v>
          </cell>
          <cell r="B2108">
            <v>0</v>
          </cell>
          <cell r="C2108">
            <v>6901</v>
          </cell>
          <cell r="D2108" t="str">
            <v>01.01.1995</v>
          </cell>
          <cell r="E2108">
            <v>3</v>
          </cell>
          <cell r="F2108">
            <v>6395000709</v>
          </cell>
        </row>
        <row r="2109">
          <cell r="A2109">
            <v>3400004456</v>
          </cell>
          <cell r="B2109">
            <v>0</v>
          </cell>
          <cell r="C2109">
            <v>5900</v>
          </cell>
          <cell r="D2109" t="str">
            <v>01.02.1995</v>
          </cell>
          <cell r="E2109">
            <v>1</v>
          </cell>
          <cell r="F2109">
            <v>6395000710</v>
          </cell>
        </row>
        <row r="2110">
          <cell r="A2110">
            <v>3400004457</v>
          </cell>
          <cell r="B2110">
            <v>0</v>
          </cell>
          <cell r="C2110">
            <v>6901</v>
          </cell>
          <cell r="D2110" t="str">
            <v>01.02.1995</v>
          </cell>
          <cell r="E2110">
            <v>2</v>
          </cell>
          <cell r="F2110">
            <v>6395000722</v>
          </cell>
        </row>
        <row r="2111">
          <cell r="A2111">
            <v>3400004458</v>
          </cell>
          <cell r="B2111">
            <v>0</v>
          </cell>
          <cell r="C2111">
            <v>6600</v>
          </cell>
          <cell r="D2111" t="str">
            <v>01.10.1996</v>
          </cell>
          <cell r="E2111">
            <v>0</v>
          </cell>
          <cell r="F2111">
            <v>6395000734</v>
          </cell>
        </row>
        <row r="2112">
          <cell r="A2112">
            <v>3400004459</v>
          </cell>
          <cell r="B2112">
            <v>0</v>
          </cell>
          <cell r="C2112">
            <v>6801</v>
          </cell>
          <cell r="D2112" t="str">
            <v>01.10.1996</v>
          </cell>
          <cell r="E2112">
            <v>1</v>
          </cell>
          <cell r="F2112">
            <v>6395000746</v>
          </cell>
        </row>
        <row r="2113">
          <cell r="A2113">
            <v>3400004460</v>
          </cell>
          <cell r="B2113">
            <v>0</v>
          </cell>
          <cell r="C2113">
            <v>5800</v>
          </cell>
          <cell r="D2113" t="str">
            <v>01.10.1996</v>
          </cell>
          <cell r="E2113">
            <v>0</v>
          </cell>
          <cell r="F2113">
            <v>6395000758</v>
          </cell>
        </row>
        <row r="2114">
          <cell r="A2114">
            <v>3400004461</v>
          </cell>
          <cell r="B2114">
            <v>0</v>
          </cell>
          <cell r="C2114">
            <v>6801</v>
          </cell>
          <cell r="D2114" t="str">
            <v>01.10.1996</v>
          </cell>
          <cell r="E2114">
            <v>1</v>
          </cell>
          <cell r="F2114">
            <v>6395000771</v>
          </cell>
        </row>
        <row r="2115">
          <cell r="A2115">
            <v>3400004462</v>
          </cell>
          <cell r="B2115">
            <v>0</v>
          </cell>
          <cell r="C2115">
            <v>6500</v>
          </cell>
          <cell r="D2115" t="str">
            <v>01.10.1996</v>
          </cell>
          <cell r="E2115">
            <v>0</v>
          </cell>
          <cell r="F2115">
            <v>6395000783</v>
          </cell>
        </row>
        <row r="2116">
          <cell r="A2116">
            <v>3400004463</v>
          </cell>
          <cell r="B2116">
            <v>0</v>
          </cell>
          <cell r="C2116">
            <v>6600</v>
          </cell>
          <cell r="D2116" t="str">
            <v>01.10.1996</v>
          </cell>
          <cell r="E2116">
            <v>1</v>
          </cell>
          <cell r="F2116">
            <v>6395000795</v>
          </cell>
        </row>
        <row r="2117">
          <cell r="A2117">
            <v>3400004464</v>
          </cell>
          <cell r="B2117">
            <v>1</v>
          </cell>
          <cell r="C2117">
            <v>6600</v>
          </cell>
          <cell r="D2117" t="str">
            <v>01.10.1996</v>
          </cell>
          <cell r="E2117">
            <v>0</v>
          </cell>
          <cell r="F2117">
            <v>6395000801</v>
          </cell>
        </row>
        <row r="2118">
          <cell r="A2118">
            <v>3400004464</v>
          </cell>
          <cell r="B2118">
            <v>0</v>
          </cell>
          <cell r="C2118">
            <v>6600</v>
          </cell>
          <cell r="D2118" t="str">
            <v>01.10.1996</v>
          </cell>
          <cell r="E2118">
            <v>1</v>
          </cell>
          <cell r="F2118">
            <v>6395000801</v>
          </cell>
        </row>
        <row r="2119">
          <cell r="A2119">
            <v>3400004465</v>
          </cell>
          <cell r="B2119">
            <v>1</v>
          </cell>
          <cell r="C2119">
            <v>6600</v>
          </cell>
          <cell r="D2119" t="str">
            <v>01.10.1996</v>
          </cell>
          <cell r="E2119">
            <v>0</v>
          </cell>
          <cell r="F2119">
            <v>6395000813</v>
          </cell>
        </row>
        <row r="2120">
          <cell r="A2120">
            <v>3400004465</v>
          </cell>
          <cell r="B2120">
            <v>0</v>
          </cell>
          <cell r="C2120">
            <v>6600</v>
          </cell>
          <cell r="D2120" t="str">
            <v>01.10.1996</v>
          </cell>
          <cell r="E2120">
            <v>1</v>
          </cell>
          <cell r="F2120">
            <v>6395000813</v>
          </cell>
        </row>
        <row r="2121">
          <cell r="A2121">
            <v>3400004466</v>
          </cell>
          <cell r="B2121">
            <v>0</v>
          </cell>
          <cell r="C2121">
            <v>6600</v>
          </cell>
          <cell r="D2121" t="str">
            <v>01.10.1996</v>
          </cell>
          <cell r="E2121">
            <v>1</v>
          </cell>
          <cell r="F2121">
            <v>6395000825</v>
          </cell>
        </row>
        <row r="2122">
          <cell r="A2122">
            <v>3400004467</v>
          </cell>
          <cell r="B2122">
            <v>0</v>
          </cell>
          <cell r="C2122">
            <v>6500</v>
          </cell>
          <cell r="D2122" t="str">
            <v>01.10.1996</v>
          </cell>
          <cell r="E2122">
            <v>0</v>
          </cell>
          <cell r="F2122">
            <v>6395000837</v>
          </cell>
        </row>
        <row r="2123">
          <cell r="A2123">
            <v>3400004468</v>
          </cell>
          <cell r="B2123">
            <v>0</v>
          </cell>
          <cell r="C2123">
            <v>6500</v>
          </cell>
          <cell r="D2123" t="str">
            <v>01.10.1996</v>
          </cell>
          <cell r="E2123">
            <v>0</v>
          </cell>
          <cell r="F2123">
            <v>6395000849</v>
          </cell>
        </row>
        <row r="2124">
          <cell r="A2124">
            <v>3400004469</v>
          </cell>
          <cell r="B2124">
            <v>0</v>
          </cell>
          <cell r="C2124">
            <v>5800</v>
          </cell>
          <cell r="D2124" t="str">
            <v>01.10.1996</v>
          </cell>
          <cell r="E2124">
            <v>0</v>
          </cell>
          <cell r="F2124">
            <v>6395000850</v>
          </cell>
        </row>
        <row r="2125">
          <cell r="A2125">
            <v>3400004470</v>
          </cell>
          <cell r="B2125">
            <v>0</v>
          </cell>
          <cell r="C2125">
            <v>6801</v>
          </cell>
          <cell r="D2125" t="str">
            <v>01.10.1996</v>
          </cell>
          <cell r="E2125">
            <v>1</v>
          </cell>
          <cell r="F2125">
            <v>6395000862</v>
          </cell>
        </row>
        <row r="2126">
          <cell r="A2126">
            <v>3400004471</v>
          </cell>
          <cell r="B2126">
            <v>0</v>
          </cell>
          <cell r="C2126">
            <v>6801</v>
          </cell>
          <cell r="D2126" t="str">
            <v>01.10.1996</v>
          </cell>
          <cell r="E2126">
            <v>1</v>
          </cell>
          <cell r="F2126">
            <v>6395000874</v>
          </cell>
        </row>
        <row r="2127">
          <cell r="A2127">
            <v>3400004472</v>
          </cell>
          <cell r="B2127">
            <v>0</v>
          </cell>
          <cell r="C2127">
            <v>6801</v>
          </cell>
          <cell r="D2127" t="str">
            <v>01.10.1996</v>
          </cell>
          <cell r="E2127">
            <v>1</v>
          </cell>
          <cell r="F2127">
            <v>6395000886</v>
          </cell>
        </row>
        <row r="2128">
          <cell r="A2128">
            <v>3400004473</v>
          </cell>
          <cell r="B2128">
            <v>0</v>
          </cell>
          <cell r="C2128">
            <v>6801</v>
          </cell>
          <cell r="D2128" t="str">
            <v>01.10.1996</v>
          </cell>
          <cell r="E2128">
            <v>1</v>
          </cell>
          <cell r="F2128">
            <v>6395000898</v>
          </cell>
        </row>
        <row r="2129">
          <cell r="A2129">
            <v>3400004474</v>
          </cell>
          <cell r="B2129">
            <v>0</v>
          </cell>
          <cell r="C2129">
            <v>5800</v>
          </cell>
          <cell r="D2129" t="str">
            <v>01.10.1996</v>
          </cell>
          <cell r="E2129">
            <v>0</v>
          </cell>
          <cell r="F2129">
            <v>6395000904</v>
          </cell>
        </row>
        <row r="2130">
          <cell r="A2130">
            <v>3400004475</v>
          </cell>
          <cell r="B2130">
            <v>0</v>
          </cell>
          <cell r="C2130">
            <v>6801</v>
          </cell>
          <cell r="D2130" t="str">
            <v>01.10.1996</v>
          </cell>
          <cell r="E2130">
            <v>1</v>
          </cell>
          <cell r="F2130">
            <v>6395000916</v>
          </cell>
        </row>
        <row r="2131">
          <cell r="A2131">
            <v>3400004476</v>
          </cell>
          <cell r="B2131">
            <v>0</v>
          </cell>
          <cell r="C2131">
            <v>5801</v>
          </cell>
          <cell r="D2131" t="str">
            <v>01.10.1996</v>
          </cell>
          <cell r="E2131">
            <v>0</v>
          </cell>
          <cell r="F2131">
            <v>6395000928</v>
          </cell>
        </row>
        <row r="2132">
          <cell r="A2132">
            <v>3400004477</v>
          </cell>
          <cell r="B2132">
            <v>0</v>
          </cell>
          <cell r="C2132">
            <v>6600</v>
          </cell>
          <cell r="D2132" t="str">
            <v>01.10.1996</v>
          </cell>
          <cell r="E2132">
            <v>0</v>
          </cell>
          <cell r="F2132">
            <v>6395000939</v>
          </cell>
        </row>
        <row r="2133">
          <cell r="A2133">
            <v>3400004797</v>
          </cell>
          <cell r="B2133">
            <v>0</v>
          </cell>
          <cell r="C2133">
            <v>6600</v>
          </cell>
          <cell r="D2133" t="str">
            <v>01.10.1996</v>
          </cell>
          <cell r="E2133">
            <v>1</v>
          </cell>
          <cell r="F2133">
            <v>6395000941</v>
          </cell>
        </row>
        <row r="2134">
          <cell r="A2134">
            <v>3400004478</v>
          </cell>
          <cell r="B2134">
            <v>0</v>
          </cell>
          <cell r="C2134">
            <v>6801</v>
          </cell>
          <cell r="D2134" t="str">
            <v>01.10.1996</v>
          </cell>
          <cell r="E2134">
            <v>1</v>
          </cell>
          <cell r="F2134">
            <v>6395000953</v>
          </cell>
        </row>
        <row r="2135">
          <cell r="A2135">
            <v>3400004479</v>
          </cell>
          <cell r="B2135">
            <v>0</v>
          </cell>
          <cell r="C2135">
            <v>6230</v>
          </cell>
          <cell r="D2135" t="str">
            <v>01.10.1996</v>
          </cell>
          <cell r="E2135">
            <v>0</v>
          </cell>
          <cell r="F2135">
            <v>6395000965</v>
          </cell>
        </row>
        <row r="2136">
          <cell r="A2136">
            <v>3400004480</v>
          </cell>
          <cell r="B2136">
            <v>0</v>
          </cell>
          <cell r="C2136">
            <v>6801</v>
          </cell>
          <cell r="D2136" t="str">
            <v>01.10.1996</v>
          </cell>
          <cell r="E2136">
            <v>1</v>
          </cell>
          <cell r="F2136">
            <v>6395000990</v>
          </cell>
        </row>
        <row r="2137">
          <cell r="A2137">
            <v>3400004481</v>
          </cell>
          <cell r="B2137">
            <v>0</v>
          </cell>
          <cell r="C2137">
            <v>5400</v>
          </cell>
          <cell r="D2137" t="str">
            <v>01.10.1996</v>
          </cell>
          <cell r="E2137">
            <v>1</v>
          </cell>
          <cell r="F2137">
            <v>6395001007</v>
          </cell>
        </row>
        <row r="2138">
          <cell r="A2138">
            <v>3400004482</v>
          </cell>
          <cell r="B2138">
            <v>0</v>
          </cell>
          <cell r="C2138">
            <v>6602</v>
          </cell>
          <cell r="D2138" t="str">
            <v>01.10.1994</v>
          </cell>
          <cell r="E2138">
            <v>16</v>
          </cell>
          <cell r="F2138">
            <v>6395001015</v>
          </cell>
        </row>
        <row r="2139">
          <cell r="A2139">
            <v>3400004483</v>
          </cell>
          <cell r="B2139">
            <v>0</v>
          </cell>
          <cell r="C2139">
            <v>5800</v>
          </cell>
          <cell r="D2139" t="str">
            <v>01.10.1996</v>
          </cell>
          <cell r="E2139">
            <v>0</v>
          </cell>
          <cell r="F2139">
            <v>6395001023</v>
          </cell>
        </row>
        <row r="2140">
          <cell r="A2140">
            <v>3400004484</v>
          </cell>
          <cell r="B2140">
            <v>0</v>
          </cell>
          <cell r="C2140">
            <v>6230</v>
          </cell>
          <cell r="D2140" t="str">
            <v>01.10.1996</v>
          </cell>
          <cell r="E2140">
            <v>0</v>
          </cell>
          <cell r="F2140">
            <v>6395001031</v>
          </cell>
        </row>
        <row r="2141">
          <cell r="A2141">
            <v>3400004485</v>
          </cell>
          <cell r="B2141">
            <v>0</v>
          </cell>
          <cell r="C2141">
            <v>6901</v>
          </cell>
          <cell r="D2141" t="str">
            <v>01.10.1994</v>
          </cell>
          <cell r="E2141">
            <v>22</v>
          </cell>
          <cell r="F2141">
            <v>6395001040</v>
          </cell>
        </row>
        <row r="2142">
          <cell r="A2142">
            <v>3400004486</v>
          </cell>
          <cell r="B2142">
            <v>0</v>
          </cell>
          <cell r="C2142">
            <v>6230</v>
          </cell>
          <cell r="D2142" t="str">
            <v>01.10.1996</v>
          </cell>
          <cell r="E2142">
            <v>0</v>
          </cell>
          <cell r="F2142">
            <v>6395001052</v>
          </cell>
        </row>
        <row r="2143">
          <cell r="A2143">
            <v>3400004487</v>
          </cell>
          <cell r="B2143">
            <v>0</v>
          </cell>
          <cell r="C2143">
            <v>6901</v>
          </cell>
          <cell r="D2143" t="str">
            <v>01.10.1994</v>
          </cell>
          <cell r="E2143">
            <v>1</v>
          </cell>
          <cell r="F2143">
            <v>6395001064</v>
          </cell>
        </row>
        <row r="2144">
          <cell r="A2144">
            <v>3400004488</v>
          </cell>
          <cell r="B2144">
            <v>0</v>
          </cell>
          <cell r="C2144">
            <v>6901</v>
          </cell>
          <cell r="D2144" t="str">
            <v>04.01.1995</v>
          </cell>
          <cell r="E2144">
            <v>24</v>
          </cell>
          <cell r="F2144">
            <v>6395001076</v>
          </cell>
        </row>
        <row r="2145">
          <cell r="A2145">
            <v>3400004489</v>
          </cell>
          <cell r="B2145">
            <v>0</v>
          </cell>
          <cell r="C2145">
            <v>6800</v>
          </cell>
          <cell r="D2145" t="str">
            <v>01.10.1996</v>
          </cell>
          <cell r="E2145">
            <v>1</v>
          </cell>
          <cell r="F2145">
            <v>6395001088</v>
          </cell>
        </row>
        <row r="2146">
          <cell r="A2146">
            <v>3400004490</v>
          </cell>
          <cell r="B2146">
            <v>0</v>
          </cell>
          <cell r="C2146">
            <v>6801</v>
          </cell>
          <cell r="D2146" t="str">
            <v>01.10.1996</v>
          </cell>
          <cell r="E2146">
            <v>1</v>
          </cell>
          <cell r="F2146">
            <v>6395001099</v>
          </cell>
        </row>
        <row r="2147">
          <cell r="A2147">
            <v>3400004491</v>
          </cell>
          <cell r="B2147">
            <v>0</v>
          </cell>
          <cell r="C2147">
            <v>6901</v>
          </cell>
          <cell r="D2147" t="str">
            <v>01.10.1994</v>
          </cell>
          <cell r="E2147">
            <v>1</v>
          </cell>
          <cell r="F2147">
            <v>6395001104</v>
          </cell>
        </row>
        <row r="2148">
          <cell r="A2148">
            <v>3400004492</v>
          </cell>
          <cell r="B2148">
            <v>0</v>
          </cell>
          <cell r="C2148">
            <v>6800</v>
          </cell>
          <cell r="D2148" t="str">
            <v>01.10.1996</v>
          </cell>
          <cell r="E2148">
            <v>1</v>
          </cell>
          <cell r="F2148">
            <v>6395001112</v>
          </cell>
        </row>
        <row r="2149">
          <cell r="A2149">
            <v>3400004493</v>
          </cell>
          <cell r="B2149">
            <v>0</v>
          </cell>
          <cell r="C2149">
            <v>5302</v>
          </cell>
          <cell r="D2149" t="str">
            <v>01.10.1996</v>
          </cell>
          <cell r="E2149">
            <v>0</v>
          </cell>
          <cell r="F2149">
            <v>6395001129</v>
          </cell>
        </row>
        <row r="2150">
          <cell r="A2150">
            <v>3400004494</v>
          </cell>
          <cell r="B2150">
            <v>0</v>
          </cell>
          <cell r="C2150">
            <v>6602</v>
          </cell>
          <cell r="D2150" t="str">
            <v>01.05.1995</v>
          </cell>
          <cell r="E2150">
            <v>2</v>
          </cell>
          <cell r="F2150">
            <v>6395001131</v>
          </cell>
        </row>
        <row r="2151">
          <cell r="A2151">
            <v>3400004495</v>
          </cell>
          <cell r="B2151">
            <v>0</v>
          </cell>
          <cell r="C2151">
            <v>5800</v>
          </cell>
          <cell r="D2151" t="str">
            <v>01.10.1996</v>
          </cell>
          <cell r="E2151">
            <v>1</v>
          </cell>
          <cell r="F2151">
            <v>6395001143</v>
          </cell>
        </row>
        <row r="2152">
          <cell r="A2152">
            <v>3400004496</v>
          </cell>
          <cell r="B2152">
            <v>0</v>
          </cell>
          <cell r="C2152">
            <v>5801</v>
          </cell>
          <cell r="D2152" t="str">
            <v>01.10.1996</v>
          </cell>
          <cell r="E2152">
            <v>0</v>
          </cell>
          <cell r="F2152">
            <v>6395001155</v>
          </cell>
        </row>
        <row r="2153">
          <cell r="A2153">
            <v>3400004497</v>
          </cell>
          <cell r="B2153">
            <v>0</v>
          </cell>
          <cell r="C2153">
            <v>5801</v>
          </cell>
          <cell r="D2153" t="str">
            <v>01.10.1996</v>
          </cell>
          <cell r="E2153">
            <v>0</v>
          </cell>
          <cell r="F2153">
            <v>6395001167</v>
          </cell>
        </row>
        <row r="2154">
          <cell r="A2154">
            <v>3400004498</v>
          </cell>
          <cell r="B2154">
            <v>0</v>
          </cell>
          <cell r="C2154">
            <v>6600</v>
          </cell>
          <cell r="D2154" t="str">
            <v>01.10.1996</v>
          </cell>
          <cell r="E2154">
            <v>1</v>
          </cell>
          <cell r="F2154">
            <v>6395001179</v>
          </cell>
        </row>
        <row r="2155">
          <cell r="A2155">
            <v>3400004499</v>
          </cell>
          <cell r="B2155">
            <v>0</v>
          </cell>
          <cell r="C2155">
            <v>6600</v>
          </cell>
          <cell r="D2155" t="str">
            <v>01.10.1996</v>
          </cell>
          <cell r="E2155">
            <v>1</v>
          </cell>
          <cell r="F2155">
            <v>6395001180</v>
          </cell>
        </row>
        <row r="2156">
          <cell r="A2156">
            <v>3400004500</v>
          </cell>
          <cell r="B2156">
            <v>0</v>
          </cell>
          <cell r="C2156">
            <v>6600</v>
          </cell>
          <cell r="D2156" t="str">
            <v>01.10.1996</v>
          </cell>
          <cell r="E2156">
            <v>1</v>
          </cell>
          <cell r="F2156">
            <v>6395001192</v>
          </cell>
        </row>
        <row r="2157">
          <cell r="A2157">
            <v>3400004501</v>
          </cell>
          <cell r="B2157">
            <v>0</v>
          </cell>
          <cell r="C2157">
            <v>6600</v>
          </cell>
          <cell r="D2157" t="str">
            <v>01.10.1996</v>
          </cell>
          <cell r="E2157">
            <v>1</v>
          </cell>
          <cell r="F2157">
            <v>6395001201</v>
          </cell>
        </row>
        <row r="2158">
          <cell r="A2158">
            <v>3400004502</v>
          </cell>
          <cell r="B2158">
            <v>0</v>
          </cell>
          <cell r="C2158">
            <v>6600</v>
          </cell>
          <cell r="D2158" t="str">
            <v>01.10.1996</v>
          </cell>
          <cell r="E2158">
            <v>1</v>
          </cell>
          <cell r="F2158">
            <v>6395001210</v>
          </cell>
        </row>
        <row r="2159">
          <cell r="A2159">
            <v>3400004503</v>
          </cell>
          <cell r="B2159">
            <v>0</v>
          </cell>
          <cell r="C2159">
            <v>6602</v>
          </cell>
          <cell r="D2159" t="str">
            <v>01.06.1995</v>
          </cell>
          <cell r="E2159">
            <v>86</v>
          </cell>
          <cell r="F2159">
            <v>6395001222</v>
          </cell>
        </row>
        <row r="2160">
          <cell r="A2160">
            <v>3400004504</v>
          </cell>
          <cell r="B2160">
            <v>0</v>
          </cell>
          <cell r="C2160">
            <v>5801</v>
          </cell>
          <cell r="D2160" t="str">
            <v>01.10.1996</v>
          </cell>
          <cell r="E2160">
            <v>1</v>
          </cell>
          <cell r="F2160">
            <v>6395001234</v>
          </cell>
        </row>
        <row r="2161">
          <cell r="A2161">
            <v>3400004505</v>
          </cell>
          <cell r="B2161">
            <v>0</v>
          </cell>
          <cell r="C2161">
            <v>5801</v>
          </cell>
          <cell r="D2161" t="str">
            <v>01.10.1996</v>
          </cell>
          <cell r="E2161">
            <v>0</v>
          </cell>
          <cell r="F2161">
            <v>6395001246</v>
          </cell>
        </row>
        <row r="2162">
          <cell r="A2162">
            <v>3400004506</v>
          </cell>
          <cell r="B2162">
            <v>0</v>
          </cell>
          <cell r="C2162">
            <v>5801</v>
          </cell>
          <cell r="D2162" t="str">
            <v>01.10.1996</v>
          </cell>
          <cell r="E2162">
            <v>1</v>
          </cell>
          <cell r="F2162">
            <v>6395001269</v>
          </cell>
        </row>
        <row r="2163">
          <cell r="A2163">
            <v>3400004507</v>
          </cell>
          <cell r="B2163">
            <v>0</v>
          </cell>
          <cell r="C2163">
            <v>5801</v>
          </cell>
          <cell r="D2163" t="str">
            <v>01.10.1996</v>
          </cell>
          <cell r="E2163">
            <v>1</v>
          </cell>
          <cell r="F2163">
            <v>6395001271</v>
          </cell>
        </row>
        <row r="2164">
          <cell r="A2164">
            <v>3400004508</v>
          </cell>
          <cell r="B2164">
            <v>0</v>
          </cell>
          <cell r="C2164">
            <v>5100</v>
          </cell>
          <cell r="D2164" t="str">
            <v>01.10.1996</v>
          </cell>
          <cell r="E2164">
            <v>0</v>
          </cell>
          <cell r="F2164">
            <v>6395001283</v>
          </cell>
        </row>
        <row r="2165">
          <cell r="A2165">
            <v>3400004509</v>
          </cell>
          <cell r="B2165">
            <v>0</v>
          </cell>
          <cell r="C2165">
            <v>5801</v>
          </cell>
          <cell r="D2165" t="str">
            <v>01.10.1996</v>
          </cell>
          <cell r="E2165">
            <v>0</v>
          </cell>
          <cell r="F2165">
            <v>6395001295</v>
          </cell>
        </row>
        <row r="2166">
          <cell r="A2166">
            <v>3400004510</v>
          </cell>
          <cell r="B2166">
            <v>0</v>
          </cell>
          <cell r="C2166">
            <v>5801</v>
          </cell>
          <cell r="D2166" t="str">
            <v>01.10.1996</v>
          </cell>
          <cell r="E2166">
            <v>0</v>
          </cell>
          <cell r="F2166">
            <v>6395001301</v>
          </cell>
        </row>
        <row r="2167">
          <cell r="A2167">
            <v>3400004511</v>
          </cell>
          <cell r="B2167">
            <v>0</v>
          </cell>
          <cell r="C2167">
            <v>5801</v>
          </cell>
          <cell r="D2167" t="str">
            <v>01.10.1996</v>
          </cell>
          <cell r="E2167">
            <v>0</v>
          </cell>
          <cell r="F2167">
            <v>6395001313</v>
          </cell>
        </row>
        <row r="2168">
          <cell r="A2168">
            <v>3400004512</v>
          </cell>
          <cell r="B2168">
            <v>0</v>
          </cell>
          <cell r="C2168">
            <v>5801</v>
          </cell>
          <cell r="D2168" t="str">
            <v>01.10.1996</v>
          </cell>
          <cell r="E2168">
            <v>0</v>
          </cell>
          <cell r="F2168">
            <v>6395001325</v>
          </cell>
        </row>
        <row r="2169">
          <cell r="A2169">
            <v>3400004513</v>
          </cell>
          <cell r="B2169">
            <v>0</v>
          </cell>
          <cell r="C2169">
            <v>5900</v>
          </cell>
          <cell r="D2169" t="str">
            <v>01.06.1995</v>
          </cell>
          <cell r="E2169">
            <v>0</v>
          </cell>
          <cell r="F2169">
            <v>6395001337</v>
          </cell>
        </row>
        <row r="2170">
          <cell r="A2170">
            <v>3400004514</v>
          </cell>
          <cell r="B2170">
            <v>0</v>
          </cell>
          <cell r="C2170">
            <v>5801</v>
          </cell>
          <cell r="D2170" t="str">
            <v>01.10.1996</v>
          </cell>
          <cell r="E2170">
            <v>0</v>
          </cell>
          <cell r="F2170">
            <v>6395001349</v>
          </cell>
        </row>
        <row r="2171">
          <cell r="A2171">
            <v>3400004515</v>
          </cell>
          <cell r="B2171">
            <v>0</v>
          </cell>
          <cell r="C2171">
            <v>5801</v>
          </cell>
          <cell r="D2171" t="str">
            <v>01.10.1996</v>
          </cell>
          <cell r="E2171">
            <v>0</v>
          </cell>
          <cell r="F2171">
            <v>6395001350</v>
          </cell>
        </row>
        <row r="2172">
          <cell r="A2172">
            <v>3400004516</v>
          </cell>
          <cell r="B2172">
            <v>0</v>
          </cell>
          <cell r="C2172">
            <v>6901</v>
          </cell>
          <cell r="D2172" t="str">
            <v>01.07.1995</v>
          </cell>
          <cell r="E2172">
            <v>1</v>
          </cell>
          <cell r="F2172">
            <v>6395001428</v>
          </cell>
        </row>
        <row r="2173">
          <cell r="A2173">
            <v>3400004517</v>
          </cell>
          <cell r="B2173">
            <v>0</v>
          </cell>
          <cell r="C2173">
            <v>6901</v>
          </cell>
          <cell r="D2173" t="str">
            <v>01.07.1995</v>
          </cell>
          <cell r="E2173">
            <v>1</v>
          </cell>
          <cell r="F2173">
            <v>6395001439</v>
          </cell>
        </row>
        <row r="2174">
          <cell r="A2174">
            <v>3400004518</v>
          </cell>
          <cell r="B2174">
            <v>0</v>
          </cell>
          <cell r="C2174">
            <v>6600</v>
          </cell>
          <cell r="D2174" t="str">
            <v>01.10.1996</v>
          </cell>
          <cell r="E2174">
            <v>0</v>
          </cell>
          <cell r="F2174">
            <v>6395001441</v>
          </cell>
        </row>
        <row r="2175">
          <cell r="A2175">
            <v>3400004519</v>
          </cell>
          <cell r="B2175">
            <v>0</v>
          </cell>
          <cell r="C2175">
            <v>6230</v>
          </cell>
          <cell r="D2175" t="str">
            <v>01.10.1996</v>
          </cell>
          <cell r="E2175">
            <v>0</v>
          </cell>
          <cell r="F2175">
            <v>6395001453</v>
          </cell>
        </row>
        <row r="2176">
          <cell r="A2176">
            <v>3400004520</v>
          </cell>
          <cell r="B2176">
            <v>0</v>
          </cell>
          <cell r="C2176">
            <v>6800</v>
          </cell>
          <cell r="D2176" t="str">
            <v>01.10.1996</v>
          </cell>
          <cell r="E2176">
            <v>1</v>
          </cell>
          <cell r="F2176">
            <v>6395001465</v>
          </cell>
        </row>
        <row r="2177">
          <cell r="A2177">
            <v>3400004521</v>
          </cell>
          <cell r="B2177">
            <v>0</v>
          </cell>
          <cell r="C2177">
            <v>5800</v>
          </cell>
          <cell r="D2177" t="str">
            <v>01.10.1996</v>
          </cell>
          <cell r="E2177">
            <v>1</v>
          </cell>
          <cell r="F2177">
            <v>6395001477</v>
          </cell>
        </row>
        <row r="2178">
          <cell r="A2178">
            <v>3400004522</v>
          </cell>
          <cell r="B2178">
            <v>0</v>
          </cell>
          <cell r="C2178">
            <v>5800</v>
          </cell>
          <cell r="D2178" t="str">
            <v>01.10.1996</v>
          </cell>
          <cell r="E2178">
            <v>1</v>
          </cell>
          <cell r="F2178">
            <v>6395001489</v>
          </cell>
        </row>
        <row r="2179">
          <cell r="A2179">
            <v>3400004523</v>
          </cell>
          <cell r="B2179">
            <v>0</v>
          </cell>
          <cell r="C2179">
            <v>5800</v>
          </cell>
          <cell r="D2179" t="str">
            <v>01.10.1996</v>
          </cell>
          <cell r="E2179">
            <v>1</v>
          </cell>
          <cell r="F2179">
            <v>6395001490</v>
          </cell>
        </row>
        <row r="2180">
          <cell r="A2180">
            <v>3400004524</v>
          </cell>
          <cell r="B2180">
            <v>0</v>
          </cell>
          <cell r="C2180">
            <v>5800</v>
          </cell>
          <cell r="D2180" t="str">
            <v>01.10.1996</v>
          </cell>
          <cell r="E2180">
            <v>1</v>
          </cell>
          <cell r="F2180">
            <v>6395001507</v>
          </cell>
        </row>
        <row r="2181">
          <cell r="A2181">
            <v>3400004525</v>
          </cell>
          <cell r="B2181">
            <v>0</v>
          </cell>
          <cell r="C2181">
            <v>5800</v>
          </cell>
          <cell r="D2181" t="str">
            <v>01.10.1996</v>
          </cell>
          <cell r="E2181">
            <v>0</v>
          </cell>
          <cell r="F2181">
            <v>6395001519</v>
          </cell>
        </row>
        <row r="2182">
          <cell r="A2182">
            <v>3400004526</v>
          </cell>
          <cell r="B2182">
            <v>0</v>
          </cell>
          <cell r="C2182">
            <v>5800</v>
          </cell>
          <cell r="D2182" t="str">
            <v>01.10.1996</v>
          </cell>
          <cell r="E2182">
            <v>1</v>
          </cell>
          <cell r="F2182">
            <v>6395001520</v>
          </cell>
        </row>
        <row r="2183">
          <cell r="A2183">
            <v>3400004527</v>
          </cell>
          <cell r="B2183">
            <v>0</v>
          </cell>
          <cell r="C2183">
            <v>6230</v>
          </cell>
          <cell r="D2183" t="str">
            <v>01.10.1996</v>
          </cell>
          <cell r="E2183">
            <v>0</v>
          </cell>
          <cell r="F2183">
            <v>6395001532</v>
          </cell>
        </row>
        <row r="2184">
          <cell r="A2184">
            <v>3400004528</v>
          </cell>
          <cell r="B2184">
            <v>0</v>
          </cell>
          <cell r="C2184">
            <v>6230</v>
          </cell>
          <cell r="D2184" t="str">
            <v>01.10.1996</v>
          </cell>
          <cell r="E2184">
            <v>0</v>
          </cell>
          <cell r="F2184">
            <v>6395001544</v>
          </cell>
        </row>
        <row r="2185">
          <cell r="A2185">
            <v>3400004529</v>
          </cell>
          <cell r="B2185">
            <v>0</v>
          </cell>
          <cell r="C2185">
            <v>5900</v>
          </cell>
          <cell r="D2185" t="str">
            <v>01.04.1995</v>
          </cell>
          <cell r="E2185">
            <v>13</v>
          </cell>
          <cell r="F2185">
            <v>6395001556</v>
          </cell>
        </row>
        <row r="2186">
          <cell r="A2186">
            <v>3400004530</v>
          </cell>
          <cell r="B2186">
            <v>0</v>
          </cell>
          <cell r="C2186">
            <v>5400</v>
          </cell>
          <cell r="D2186" t="str">
            <v>01.10.1996</v>
          </cell>
          <cell r="E2186">
            <v>1</v>
          </cell>
          <cell r="F2186">
            <v>6395001568</v>
          </cell>
        </row>
        <row r="2187">
          <cell r="A2187">
            <v>3400004531</v>
          </cell>
          <cell r="B2187">
            <v>0</v>
          </cell>
          <cell r="C2187">
            <v>6501</v>
          </cell>
          <cell r="D2187" t="str">
            <v>01.03.1995</v>
          </cell>
          <cell r="E2187">
            <v>2</v>
          </cell>
          <cell r="F2187">
            <v>6395001579</v>
          </cell>
        </row>
        <row r="2188">
          <cell r="A2188">
            <v>3400004532</v>
          </cell>
          <cell r="B2188">
            <v>0</v>
          </cell>
          <cell r="C2188">
            <v>6801</v>
          </cell>
          <cell r="D2188" t="str">
            <v>01.10.1996</v>
          </cell>
          <cell r="E2188">
            <v>1</v>
          </cell>
          <cell r="F2188">
            <v>6395001581</v>
          </cell>
        </row>
        <row r="2189">
          <cell r="A2189">
            <v>3400004533</v>
          </cell>
          <cell r="B2189">
            <v>0</v>
          </cell>
          <cell r="C2189">
            <v>6600</v>
          </cell>
          <cell r="D2189" t="str">
            <v>01.10.1996</v>
          </cell>
          <cell r="E2189">
            <v>0</v>
          </cell>
          <cell r="F2189">
            <v>6395001593</v>
          </cell>
        </row>
        <row r="2190">
          <cell r="A2190">
            <v>3400004534</v>
          </cell>
          <cell r="B2190">
            <v>0</v>
          </cell>
          <cell r="C2190">
            <v>6801</v>
          </cell>
          <cell r="D2190" t="str">
            <v>01.10.1996</v>
          </cell>
          <cell r="E2190">
            <v>1</v>
          </cell>
          <cell r="F2190">
            <v>6395001609</v>
          </cell>
        </row>
        <row r="2191">
          <cell r="A2191">
            <v>3400004535</v>
          </cell>
          <cell r="B2191">
            <v>0</v>
          </cell>
          <cell r="C2191">
            <v>5400</v>
          </cell>
          <cell r="D2191" t="str">
            <v>01.10.1996</v>
          </cell>
          <cell r="E2191">
            <v>1</v>
          </cell>
          <cell r="F2191">
            <v>6395001611</v>
          </cell>
        </row>
        <row r="2192">
          <cell r="A2192">
            <v>3400004536</v>
          </cell>
          <cell r="B2192">
            <v>0</v>
          </cell>
          <cell r="C2192">
            <v>6602</v>
          </cell>
          <cell r="D2192" t="str">
            <v>01.06.1995</v>
          </cell>
          <cell r="E2192">
            <v>1</v>
          </cell>
          <cell r="F2192">
            <v>6395001623</v>
          </cell>
        </row>
        <row r="2193">
          <cell r="A2193">
            <v>3400004537</v>
          </cell>
          <cell r="B2193">
            <v>0</v>
          </cell>
          <cell r="C2193">
            <v>6600</v>
          </cell>
          <cell r="D2193" t="str">
            <v>01.10.1996</v>
          </cell>
          <cell r="E2193">
            <v>0</v>
          </cell>
          <cell r="F2193">
            <v>6395001635</v>
          </cell>
        </row>
        <row r="2194">
          <cell r="A2194">
            <v>3400004538</v>
          </cell>
          <cell r="B2194">
            <v>0</v>
          </cell>
          <cell r="C2194">
            <v>6600</v>
          </cell>
          <cell r="D2194" t="str">
            <v>01.10.1996</v>
          </cell>
          <cell r="E2194">
            <v>1</v>
          </cell>
          <cell r="F2194">
            <v>6395001647</v>
          </cell>
        </row>
        <row r="2195">
          <cell r="A2195">
            <v>3400004539</v>
          </cell>
          <cell r="B2195">
            <v>0</v>
          </cell>
          <cell r="C2195">
            <v>6901</v>
          </cell>
          <cell r="D2195" t="str">
            <v>01.06.1995</v>
          </cell>
          <cell r="E2195">
            <v>10</v>
          </cell>
          <cell r="F2195">
            <v>6395001659</v>
          </cell>
        </row>
        <row r="2196">
          <cell r="A2196">
            <v>3400004540</v>
          </cell>
          <cell r="B2196">
            <v>0</v>
          </cell>
          <cell r="C2196">
            <v>6901</v>
          </cell>
          <cell r="D2196" t="str">
            <v>01.06.1995</v>
          </cell>
          <cell r="E2196">
            <v>30</v>
          </cell>
          <cell r="F2196">
            <v>6395001660</v>
          </cell>
        </row>
        <row r="2197">
          <cell r="A2197">
            <v>3400004541</v>
          </cell>
          <cell r="B2197">
            <v>0</v>
          </cell>
          <cell r="C2197">
            <v>6210</v>
          </cell>
          <cell r="D2197" t="str">
            <v>01.10.1996</v>
          </cell>
          <cell r="E2197">
            <v>0</v>
          </cell>
          <cell r="F2197">
            <v>6395001672</v>
          </cell>
        </row>
        <row r="2198">
          <cell r="A2198">
            <v>3400004542</v>
          </cell>
          <cell r="B2198">
            <v>1</v>
          </cell>
          <cell r="C2198">
            <v>6210</v>
          </cell>
          <cell r="D2198" t="str">
            <v>01.10.1996</v>
          </cell>
          <cell r="E2198">
            <v>0</v>
          </cell>
          <cell r="F2198">
            <v>6395001684</v>
          </cell>
        </row>
        <row r="2199">
          <cell r="A2199">
            <v>3400004542</v>
          </cell>
          <cell r="B2199">
            <v>0</v>
          </cell>
          <cell r="C2199">
            <v>6210</v>
          </cell>
          <cell r="D2199" t="str">
            <v>01.10.1996</v>
          </cell>
          <cell r="E2199">
            <v>0</v>
          </cell>
          <cell r="F2199">
            <v>6395001684</v>
          </cell>
        </row>
        <row r="2200">
          <cell r="A2200">
            <v>3400004543</v>
          </cell>
          <cell r="B2200">
            <v>0</v>
          </cell>
          <cell r="C2200">
            <v>6230</v>
          </cell>
          <cell r="D2200" t="str">
            <v>01.10.1996</v>
          </cell>
          <cell r="E2200">
            <v>0</v>
          </cell>
          <cell r="F2200">
            <v>6395001696</v>
          </cell>
        </row>
        <row r="2201">
          <cell r="A2201">
            <v>3400004544</v>
          </cell>
          <cell r="B2201">
            <v>0</v>
          </cell>
          <cell r="C2201">
            <v>6230</v>
          </cell>
          <cell r="D2201" t="str">
            <v>01.10.1996</v>
          </cell>
          <cell r="E2201">
            <v>0</v>
          </cell>
          <cell r="F2201">
            <v>6395001702</v>
          </cell>
        </row>
        <row r="2202">
          <cell r="A2202">
            <v>3400004545</v>
          </cell>
          <cell r="B2202">
            <v>0</v>
          </cell>
          <cell r="C2202">
            <v>6230</v>
          </cell>
          <cell r="D2202" t="str">
            <v>01.10.1996</v>
          </cell>
          <cell r="E2202">
            <v>0</v>
          </cell>
          <cell r="F2202">
            <v>6395001714</v>
          </cell>
        </row>
        <row r="2203">
          <cell r="A2203">
            <v>3400004546</v>
          </cell>
          <cell r="B2203">
            <v>0</v>
          </cell>
          <cell r="C2203">
            <v>6230</v>
          </cell>
          <cell r="D2203" t="str">
            <v>01.10.1996</v>
          </cell>
          <cell r="E2203">
            <v>0</v>
          </cell>
          <cell r="F2203">
            <v>6395001726</v>
          </cell>
        </row>
        <row r="2204">
          <cell r="A2204">
            <v>3400004547</v>
          </cell>
          <cell r="B2204">
            <v>0</v>
          </cell>
          <cell r="C2204">
            <v>6230</v>
          </cell>
          <cell r="D2204" t="str">
            <v>01.10.1996</v>
          </cell>
          <cell r="E2204">
            <v>0</v>
          </cell>
          <cell r="F2204">
            <v>6395001738</v>
          </cell>
        </row>
        <row r="2205">
          <cell r="A2205">
            <v>3400004548</v>
          </cell>
          <cell r="B2205">
            <v>0</v>
          </cell>
          <cell r="C2205">
            <v>6600</v>
          </cell>
          <cell r="D2205" t="str">
            <v>01.10.1996</v>
          </cell>
          <cell r="E2205">
            <v>1</v>
          </cell>
          <cell r="F2205">
            <v>6395001749</v>
          </cell>
        </row>
        <row r="2206">
          <cell r="A2206">
            <v>3400004549</v>
          </cell>
          <cell r="B2206">
            <v>0</v>
          </cell>
          <cell r="C2206">
            <v>6600</v>
          </cell>
          <cell r="D2206" t="str">
            <v>01.10.1996</v>
          </cell>
          <cell r="E2206">
            <v>1</v>
          </cell>
          <cell r="F2206">
            <v>6395001751</v>
          </cell>
        </row>
        <row r="2207">
          <cell r="A2207">
            <v>3400004550</v>
          </cell>
          <cell r="B2207">
            <v>0</v>
          </cell>
          <cell r="C2207">
            <v>6600</v>
          </cell>
          <cell r="D2207" t="str">
            <v>01.10.1996</v>
          </cell>
          <cell r="E2207">
            <v>1</v>
          </cell>
          <cell r="F2207">
            <v>6395001763</v>
          </cell>
        </row>
        <row r="2208">
          <cell r="A2208">
            <v>3400004551</v>
          </cell>
          <cell r="B2208">
            <v>0</v>
          </cell>
          <cell r="C2208">
            <v>6600</v>
          </cell>
          <cell r="D2208" t="str">
            <v>01.10.1996</v>
          </cell>
          <cell r="E2208">
            <v>1</v>
          </cell>
          <cell r="F2208">
            <v>6395001775</v>
          </cell>
        </row>
        <row r="2209">
          <cell r="A2209">
            <v>3400004552</v>
          </cell>
          <cell r="B2209">
            <v>0</v>
          </cell>
          <cell r="C2209">
            <v>6600</v>
          </cell>
          <cell r="D2209" t="str">
            <v>01.10.1996</v>
          </cell>
          <cell r="E2209">
            <v>1</v>
          </cell>
          <cell r="F2209">
            <v>6395001787</v>
          </cell>
        </row>
        <row r="2210">
          <cell r="A2210">
            <v>3400004553</v>
          </cell>
          <cell r="B2210">
            <v>0</v>
          </cell>
          <cell r="C2210">
            <v>6600</v>
          </cell>
          <cell r="D2210" t="str">
            <v>01.10.1996</v>
          </cell>
          <cell r="E2210">
            <v>1</v>
          </cell>
          <cell r="F2210">
            <v>6395001799</v>
          </cell>
        </row>
        <row r="2211">
          <cell r="A2211">
            <v>3400004554</v>
          </cell>
          <cell r="B2211">
            <v>0</v>
          </cell>
          <cell r="C2211">
            <v>6600</v>
          </cell>
          <cell r="D2211" t="str">
            <v>01.10.1996</v>
          </cell>
          <cell r="E2211">
            <v>1</v>
          </cell>
          <cell r="F2211">
            <v>6395001805</v>
          </cell>
        </row>
        <row r="2212">
          <cell r="A2212">
            <v>3400004555</v>
          </cell>
          <cell r="B2212">
            <v>0</v>
          </cell>
          <cell r="C2212">
            <v>6602</v>
          </cell>
          <cell r="D2212" t="str">
            <v>01.05.1995</v>
          </cell>
          <cell r="E2212">
            <v>1</v>
          </cell>
          <cell r="F2212">
            <v>6395001817</v>
          </cell>
        </row>
        <row r="2213">
          <cell r="A2213">
            <v>3400004556</v>
          </cell>
          <cell r="B2213">
            <v>0</v>
          </cell>
          <cell r="C2213">
            <v>6602</v>
          </cell>
          <cell r="D2213" t="str">
            <v>01.05.1995</v>
          </cell>
          <cell r="E2213">
            <v>1</v>
          </cell>
          <cell r="F2213">
            <v>6395001829</v>
          </cell>
        </row>
        <row r="2214">
          <cell r="A2214">
            <v>3400004557</v>
          </cell>
          <cell r="B2214">
            <v>0</v>
          </cell>
          <cell r="C2214">
            <v>6602</v>
          </cell>
          <cell r="D2214" t="str">
            <v>01.05.1995</v>
          </cell>
          <cell r="E2214">
            <v>1</v>
          </cell>
          <cell r="F2214">
            <v>6395001830</v>
          </cell>
        </row>
        <row r="2215">
          <cell r="A2215">
            <v>3400004558</v>
          </cell>
          <cell r="B2215">
            <v>0</v>
          </cell>
          <cell r="C2215">
            <v>6601</v>
          </cell>
          <cell r="D2215" t="str">
            <v>01.10.1996</v>
          </cell>
          <cell r="E2215">
            <v>1</v>
          </cell>
          <cell r="F2215">
            <v>6395001854</v>
          </cell>
        </row>
        <row r="2216">
          <cell r="A2216">
            <v>3400004559</v>
          </cell>
          <cell r="B2216">
            <v>0</v>
          </cell>
          <cell r="C2216">
            <v>5800</v>
          </cell>
          <cell r="D2216" t="str">
            <v>01.10.1996</v>
          </cell>
          <cell r="E2216">
            <v>0</v>
          </cell>
          <cell r="F2216">
            <v>6395001866</v>
          </cell>
        </row>
        <row r="2217">
          <cell r="A2217">
            <v>3400004560</v>
          </cell>
          <cell r="B2217">
            <v>0</v>
          </cell>
          <cell r="C2217">
            <v>5800</v>
          </cell>
          <cell r="D2217" t="str">
            <v>01.10.1996</v>
          </cell>
          <cell r="E2217">
            <v>1</v>
          </cell>
          <cell r="F2217">
            <v>6395001878</v>
          </cell>
        </row>
        <row r="2218">
          <cell r="A2218">
            <v>3400004561</v>
          </cell>
          <cell r="B2218">
            <v>0</v>
          </cell>
          <cell r="C2218">
            <v>5800</v>
          </cell>
          <cell r="D2218" t="str">
            <v>01.10.1996</v>
          </cell>
          <cell r="E2218">
            <v>0</v>
          </cell>
          <cell r="F2218">
            <v>6395001889</v>
          </cell>
        </row>
        <row r="2219">
          <cell r="A2219">
            <v>3400004562</v>
          </cell>
          <cell r="B2219">
            <v>0</v>
          </cell>
          <cell r="C2219">
            <v>5800</v>
          </cell>
          <cell r="D2219" t="str">
            <v>01.10.1996</v>
          </cell>
          <cell r="E2219">
            <v>0</v>
          </cell>
          <cell r="F2219">
            <v>6395001891</v>
          </cell>
        </row>
        <row r="2220">
          <cell r="A2220">
            <v>3400004563</v>
          </cell>
          <cell r="B2220">
            <v>0</v>
          </cell>
          <cell r="C2220">
            <v>5800</v>
          </cell>
          <cell r="D2220" t="str">
            <v>01.10.1996</v>
          </cell>
          <cell r="E2220">
            <v>0</v>
          </cell>
          <cell r="F2220">
            <v>6395001908</v>
          </cell>
        </row>
        <row r="2221">
          <cell r="A2221">
            <v>3400004564</v>
          </cell>
          <cell r="B2221">
            <v>0</v>
          </cell>
          <cell r="C2221">
            <v>5800</v>
          </cell>
          <cell r="D2221" t="str">
            <v>01.10.1996</v>
          </cell>
          <cell r="E2221">
            <v>0</v>
          </cell>
          <cell r="F2221">
            <v>6395001919</v>
          </cell>
        </row>
        <row r="2222">
          <cell r="A2222">
            <v>3400004565</v>
          </cell>
          <cell r="B2222">
            <v>0</v>
          </cell>
          <cell r="C2222">
            <v>5800</v>
          </cell>
          <cell r="D2222" t="str">
            <v>01.10.1996</v>
          </cell>
          <cell r="E2222">
            <v>1</v>
          </cell>
          <cell r="F2222">
            <v>6395001921</v>
          </cell>
        </row>
        <row r="2223">
          <cell r="A2223">
            <v>3400004566</v>
          </cell>
          <cell r="B2223">
            <v>0</v>
          </cell>
          <cell r="C2223">
            <v>5800</v>
          </cell>
          <cell r="D2223" t="str">
            <v>01.10.1996</v>
          </cell>
          <cell r="E2223">
            <v>0</v>
          </cell>
          <cell r="F2223">
            <v>6395001933</v>
          </cell>
        </row>
        <row r="2224">
          <cell r="A2224">
            <v>3400004567</v>
          </cell>
          <cell r="B2224">
            <v>0</v>
          </cell>
          <cell r="C2224">
            <v>5800</v>
          </cell>
          <cell r="D2224" t="str">
            <v>01.10.1996</v>
          </cell>
          <cell r="E2224">
            <v>1</v>
          </cell>
          <cell r="F2224">
            <v>6395001945</v>
          </cell>
        </row>
        <row r="2225">
          <cell r="A2225">
            <v>3400004568</v>
          </cell>
          <cell r="B2225">
            <v>0</v>
          </cell>
          <cell r="C2225">
            <v>5800</v>
          </cell>
          <cell r="D2225" t="str">
            <v>01.10.1996</v>
          </cell>
          <cell r="E2225">
            <v>0</v>
          </cell>
          <cell r="F2225">
            <v>6395001957</v>
          </cell>
        </row>
        <row r="2226">
          <cell r="A2226">
            <v>3400004569</v>
          </cell>
          <cell r="B2226">
            <v>0</v>
          </cell>
          <cell r="C2226">
            <v>5800</v>
          </cell>
          <cell r="D2226" t="str">
            <v>01.10.1996</v>
          </cell>
          <cell r="E2226">
            <v>1</v>
          </cell>
          <cell r="F2226">
            <v>6395001970</v>
          </cell>
        </row>
        <row r="2227">
          <cell r="A2227">
            <v>3400004570</v>
          </cell>
          <cell r="B2227">
            <v>0</v>
          </cell>
          <cell r="C2227">
            <v>6602</v>
          </cell>
          <cell r="D2227" t="str">
            <v>01.05.1995</v>
          </cell>
          <cell r="E2227">
            <v>2</v>
          </cell>
          <cell r="F2227">
            <v>6395001982</v>
          </cell>
        </row>
        <row r="2228">
          <cell r="A2228">
            <v>3400004571</v>
          </cell>
          <cell r="B2228">
            <v>0</v>
          </cell>
          <cell r="C2228">
            <v>6602</v>
          </cell>
          <cell r="D2228" t="str">
            <v>01.05.1995</v>
          </cell>
          <cell r="E2228">
            <v>2</v>
          </cell>
          <cell r="F2228">
            <v>6395001994</v>
          </cell>
        </row>
        <row r="2229">
          <cell r="A2229">
            <v>3400004572</v>
          </cell>
          <cell r="B2229">
            <v>0</v>
          </cell>
          <cell r="C2229">
            <v>5900</v>
          </cell>
          <cell r="D2229" t="str">
            <v>01.05.1995</v>
          </cell>
          <cell r="E2229">
            <v>2</v>
          </cell>
          <cell r="F2229">
            <v>6395002003</v>
          </cell>
        </row>
        <row r="2230">
          <cell r="A2230">
            <v>3400004573</v>
          </cell>
          <cell r="B2230">
            <v>0</v>
          </cell>
          <cell r="C2230">
            <v>5800</v>
          </cell>
          <cell r="D2230" t="str">
            <v>01.10.1996</v>
          </cell>
          <cell r="E2230">
            <v>0</v>
          </cell>
          <cell r="F2230">
            <v>6395002011</v>
          </cell>
        </row>
        <row r="2231">
          <cell r="A2231">
            <v>3400004574</v>
          </cell>
          <cell r="B2231">
            <v>0</v>
          </cell>
          <cell r="C2231">
            <v>5900</v>
          </cell>
          <cell r="D2231" t="str">
            <v>01.05.1995</v>
          </cell>
          <cell r="E2231">
            <v>2</v>
          </cell>
          <cell r="F2231">
            <v>6395002020</v>
          </cell>
        </row>
        <row r="2232">
          <cell r="A2232">
            <v>3400004575</v>
          </cell>
          <cell r="B2232">
            <v>0</v>
          </cell>
          <cell r="C2232">
            <v>6602</v>
          </cell>
          <cell r="D2232" t="str">
            <v>01.05.1995</v>
          </cell>
          <cell r="E2232">
            <v>1</v>
          </cell>
          <cell r="F2232">
            <v>6395002032</v>
          </cell>
        </row>
        <row r="2233">
          <cell r="A2233">
            <v>3400004576</v>
          </cell>
          <cell r="B2233">
            <v>0</v>
          </cell>
          <cell r="C2233">
            <v>6602</v>
          </cell>
          <cell r="D2233" t="str">
            <v>01.05.1995</v>
          </cell>
          <cell r="E2233">
            <v>2</v>
          </cell>
          <cell r="F2233">
            <v>6395002056</v>
          </cell>
        </row>
        <row r="2234">
          <cell r="A2234">
            <v>3400004577</v>
          </cell>
          <cell r="B2234">
            <v>0</v>
          </cell>
          <cell r="C2234">
            <v>6602</v>
          </cell>
          <cell r="D2234" t="str">
            <v>01.05.1995</v>
          </cell>
          <cell r="E2234">
            <v>2</v>
          </cell>
          <cell r="F2234">
            <v>6395002068</v>
          </cell>
        </row>
        <row r="2235">
          <cell r="A2235">
            <v>3400004578</v>
          </cell>
          <cell r="B2235">
            <v>0</v>
          </cell>
          <cell r="C2235">
            <v>6602</v>
          </cell>
          <cell r="D2235" t="str">
            <v>01.05.1995</v>
          </cell>
          <cell r="E2235">
            <v>1</v>
          </cell>
          <cell r="F2235">
            <v>6395002079</v>
          </cell>
        </row>
        <row r="2236">
          <cell r="A2236">
            <v>3400004579</v>
          </cell>
          <cell r="B2236">
            <v>0</v>
          </cell>
          <cell r="C2236">
            <v>6602</v>
          </cell>
          <cell r="D2236" t="str">
            <v>01.05.1995</v>
          </cell>
          <cell r="E2236">
            <v>10</v>
          </cell>
          <cell r="F2236">
            <v>6395002081</v>
          </cell>
        </row>
        <row r="2237">
          <cell r="A2237">
            <v>3400004580</v>
          </cell>
          <cell r="B2237">
            <v>0</v>
          </cell>
          <cell r="C2237">
            <v>6602</v>
          </cell>
          <cell r="D2237" t="str">
            <v>01.05.1995</v>
          </cell>
          <cell r="E2237">
            <v>2</v>
          </cell>
          <cell r="F2237">
            <v>6395002093</v>
          </cell>
        </row>
        <row r="2238">
          <cell r="A2238">
            <v>3400004581</v>
          </cell>
          <cell r="B2238">
            <v>0</v>
          </cell>
          <cell r="C2238">
            <v>6602</v>
          </cell>
          <cell r="D2238" t="str">
            <v>01.05.1995</v>
          </cell>
          <cell r="E2238">
            <v>2</v>
          </cell>
          <cell r="F2238">
            <v>6395002109</v>
          </cell>
        </row>
        <row r="2239">
          <cell r="A2239">
            <v>3400004582</v>
          </cell>
          <cell r="B2239">
            <v>0</v>
          </cell>
          <cell r="C2239">
            <v>6602</v>
          </cell>
          <cell r="D2239" t="str">
            <v>01.05.1995</v>
          </cell>
          <cell r="E2239">
            <v>4</v>
          </cell>
          <cell r="F2239">
            <v>6395002111</v>
          </cell>
        </row>
        <row r="2240">
          <cell r="A2240">
            <v>3400004583</v>
          </cell>
          <cell r="B2240">
            <v>0</v>
          </cell>
          <cell r="C2240">
            <v>6602</v>
          </cell>
          <cell r="D2240" t="str">
            <v>01.05.1995</v>
          </cell>
          <cell r="E2240">
            <v>2</v>
          </cell>
          <cell r="F2240">
            <v>6395002123</v>
          </cell>
        </row>
        <row r="2241">
          <cell r="A2241">
            <v>3400004584</v>
          </cell>
          <cell r="B2241">
            <v>0</v>
          </cell>
          <cell r="C2241">
            <v>6602</v>
          </cell>
          <cell r="D2241" t="str">
            <v>01.05.1995</v>
          </cell>
          <cell r="E2241">
            <v>2</v>
          </cell>
          <cell r="F2241">
            <v>6395002135</v>
          </cell>
        </row>
        <row r="2242">
          <cell r="A2242">
            <v>3400004585</v>
          </cell>
          <cell r="B2242">
            <v>0</v>
          </cell>
          <cell r="C2242">
            <v>6602</v>
          </cell>
          <cell r="D2242" t="str">
            <v>01.05.1995</v>
          </cell>
          <cell r="E2242">
            <v>12</v>
          </cell>
          <cell r="F2242">
            <v>6395002147</v>
          </cell>
        </row>
        <row r="2243">
          <cell r="A2243">
            <v>3400004586</v>
          </cell>
          <cell r="B2243">
            <v>0</v>
          </cell>
          <cell r="C2243">
            <v>5801</v>
          </cell>
          <cell r="D2243" t="str">
            <v>01.10.1996</v>
          </cell>
          <cell r="E2243">
            <v>0</v>
          </cell>
          <cell r="F2243">
            <v>6395002159</v>
          </cell>
        </row>
        <row r="2244">
          <cell r="A2244">
            <v>3400004587</v>
          </cell>
          <cell r="B2244">
            <v>0</v>
          </cell>
          <cell r="C2244">
            <v>5801</v>
          </cell>
          <cell r="D2244" t="str">
            <v>01.10.1996</v>
          </cell>
          <cell r="E2244">
            <v>0</v>
          </cell>
          <cell r="F2244">
            <v>6395002172</v>
          </cell>
        </row>
        <row r="2245">
          <cell r="A2245">
            <v>3400004588</v>
          </cell>
          <cell r="B2245">
            <v>0</v>
          </cell>
          <cell r="C2245">
            <v>5801</v>
          </cell>
          <cell r="D2245" t="str">
            <v>01.10.1996</v>
          </cell>
          <cell r="E2245">
            <v>0</v>
          </cell>
          <cell r="F2245">
            <v>6395002184</v>
          </cell>
        </row>
        <row r="2246">
          <cell r="A2246">
            <v>3400004589</v>
          </cell>
          <cell r="B2246">
            <v>0</v>
          </cell>
          <cell r="C2246">
            <v>5801</v>
          </cell>
          <cell r="D2246" t="str">
            <v>01.10.1996</v>
          </cell>
          <cell r="E2246">
            <v>0</v>
          </cell>
          <cell r="F2246">
            <v>6395002196</v>
          </cell>
        </row>
        <row r="2247">
          <cell r="A2247">
            <v>3400004590</v>
          </cell>
          <cell r="B2247">
            <v>0</v>
          </cell>
          <cell r="C2247">
            <v>5801</v>
          </cell>
          <cell r="D2247" t="str">
            <v>01.10.1996</v>
          </cell>
          <cell r="E2247">
            <v>0</v>
          </cell>
          <cell r="F2247">
            <v>6395002202</v>
          </cell>
        </row>
        <row r="2248">
          <cell r="A2248">
            <v>3400004591</v>
          </cell>
          <cell r="B2248">
            <v>0</v>
          </cell>
          <cell r="C2248">
            <v>5801</v>
          </cell>
          <cell r="D2248" t="str">
            <v>01.10.1996</v>
          </cell>
          <cell r="E2248">
            <v>0</v>
          </cell>
          <cell r="F2248">
            <v>6395002226</v>
          </cell>
        </row>
        <row r="2249">
          <cell r="A2249">
            <v>3400004592</v>
          </cell>
          <cell r="B2249">
            <v>0</v>
          </cell>
          <cell r="C2249">
            <v>5801</v>
          </cell>
          <cell r="D2249" t="str">
            <v>01.10.1996</v>
          </cell>
          <cell r="E2249">
            <v>0</v>
          </cell>
          <cell r="F2249">
            <v>6395002238</v>
          </cell>
        </row>
        <row r="2250">
          <cell r="A2250">
            <v>3400004593</v>
          </cell>
          <cell r="B2250">
            <v>0</v>
          </cell>
          <cell r="C2250">
            <v>5801</v>
          </cell>
          <cell r="D2250" t="str">
            <v>01.10.1996</v>
          </cell>
          <cell r="E2250">
            <v>0</v>
          </cell>
          <cell r="F2250">
            <v>6395002249</v>
          </cell>
        </row>
        <row r="2251">
          <cell r="A2251">
            <v>3400005056</v>
          </cell>
          <cell r="B2251">
            <v>0</v>
          </cell>
          <cell r="C2251">
            <v>5801</v>
          </cell>
          <cell r="D2251" t="str">
            <v>01.10.1996</v>
          </cell>
          <cell r="E2251">
            <v>0</v>
          </cell>
          <cell r="F2251">
            <v>6395002251</v>
          </cell>
        </row>
        <row r="2252">
          <cell r="A2252">
            <v>3400004594</v>
          </cell>
          <cell r="B2252">
            <v>0</v>
          </cell>
          <cell r="C2252">
            <v>5801</v>
          </cell>
          <cell r="D2252" t="str">
            <v>01.10.1996</v>
          </cell>
          <cell r="E2252">
            <v>0</v>
          </cell>
          <cell r="F2252">
            <v>6395002251</v>
          </cell>
        </row>
        <row r="2253">
          <cell r="A2253">
            <v>3400005097</v>
          </cell>
          <cell r="B2253">
            <v>0</v>
          </cell>
          <cell r="C2253">
            <v>5801</v>
          </cell>
          <cell r="D2253" t="str">
            <v>01.04.1998</v>
          </cell>
          <cell r="E2253">
            <v>0</v>
          </cell>
          <cell r="F2253">
            <v>6395002251</v>
          </cell>
        </row>
        <row r="2254">
          <cell r="A2254">
            <v>3400004595</v>
          </cell>
          <cell r="B2254">
            <v>0</v>
          </cell>
          <cell r="C2254">
            <v>5800</v>
          </cell>
          <cell r="D2254" t="str">
            <v>01.10.1996</v>
          </cell>
          <cell r="E2254">
            <v>1</v>
          </cell>
          <cell r="F2254">
            <v>6395002263</v>
          </cell>
        </row>
        <row r="2255">
          <cell r="A2255">
            <v>3400004596</v>
          </cell>
          <cell r="B2255">
            <v>0</v>
          </cell>
          <cell r="C2255">
            <v>5800</v>
          </cell>
          <cell r="D2255" t="str">
            <v>01.10.1996</v>
          </cell>
          <cell r="E2255">
            <v>1</v>
          </cell>
          <cell r="F2255">
            <v>6395002275</v>
          </cell>
        </row>
        <row r="2256">
          <cell r="A2256">
            <v>3400004597</v>
          </cell>
          <cell r="B2256">
            <v>0</v>
          </cell>
          <cell r="C2256">
            <v>5800</v>
          </cell>
          <cell r="D2256" t="str">
            <v>01.10.1996</v>
          </cell>
          <cell r="E2256">
            <v>1</v>
          </cell>
          <cell r="F2256">
            <v>6395002287</v>
          </cell>
        </row>
        <row r="2257">
          <cell r="A2257">
            <v>3400004598</v>
          </cell>
          <cell r="B2257">
            <v>0</v>
          </cell>
          <cell r="C2257">
            <v>6501</v>
          </cell>
          <cell r="D2257" t="str">
            <v>01.06.1995</v>
          </cell>
          <cell r="E2257">
            <v>0</v>
          </cell>
          <cell r="F2257">
            <v>6395002299</v>
          </cell>
        </row>
        <row r="2258">
          <cell r="A2258">
            <v>3400004599</v>
          </cell>
          <cell r="B2258">
            <v>0</v>
          </cell>
          <cell r="C2258">
            <v>5800</v>
          </cell>
          <cell r="D2258" t="str">
            <v>01.10.1996</v>
          </cell>
          <cell r="E2258">
            <v>1</v>
          </cell>
          <cell r="F2258">
            <v>6395002305</v>
          </cell>
        </row>
        <row r="2259">
          <cell r="A2259">
            <v>3400004600</v>
          </cell>
          <cell r="B2259">
            <v>0</v>
          </cell>
          <cell r="C2259">
            <v>5800</v>
          </cell>
          <cell r="D2259" t="str">
            <v>01.10.1996</v>
          </cell>
          <cell r="E2259">
            <v>1</v>
          </cell>
          <cell r="F2259">
            <v>6395002329</v>
          </cell>
        </row>
        <row r="2260">
          <cell r="A2260">
            <v>3400004601</v>
          </cell>
          <cell r="B2260">
            <v>0</v>
          </cell>
          <cell r="C2260">
            <v>5800</v>
          </cell>
          <cell r="D2260" t="str">
            <v>01.10.1996</v>
          </cell>
          <cell r="E2260">
            <v>1</v>
          </cell>
          <cell r="F2260">
            <v>6395002330</v>
          </cell>
        </row>
        <row r="2261">
          <cell r="A2261">
            <v>3400004602</v>
          </cell>
          <cell r="B2261">
            <v>0</v>
          </cell>
          <cell r="C2261">
            <v>5800</v>
          </cell>
          <cell r="D2261" t="str">
            <v>01.10.1996</v>
          </cell>
          <cell r="E2261">
            <v>1</v>
          </cell>
          <cell r="F2261">
            <v>6395002342</v>
          </cell>
        </row>
        <row r="2262">
          <cell r="A2262">
            <v>3400004603</v>
          </cell>
          <cell r="B2262">
            <v>0</v>
          </cell>
          <cell r="C2262">
            <v>5800</v>
          </cell>
          <cell r="D2262" t="str">
            <v>01.10.1996</v>
          </cell>
          <cell r="E2262">
            <v>1</v>
          </cell>
          <cell r="F2262">
            <v>6395002354</v>
          </cell>
        </row>
        <row r="2263">
          <cell r="A2263">
            <v>3400004604</v>
          </cell>
          <cell r="B2263">
            <v>0</v>
          </cell>
          <cell r="C2263">
            <v>5900</v>
          </cell>
          <cell r="D2263" t="str">
            <v>01.05.1995</v>
          </cell>
          <cell r="E2263">
            <v>2</v>
          </cell>
          <cell r="F2263">
            <v>6395002366</v>
          </cell>
        </row>
        <row r="2264">
          <cell r="A2264">
            <v>3400004605</v>
          </cell>
          <cell r="B2264">
            <v>0</v>
          </cell>
          <cell r="C2264">
            <v>5900</v>
          </cell>
          <cell r="D2264" t="str">
            <v>01.05.1995</v>
          </cell>
          <cell r="E2264">
            <v>6</v>
          </cell>
          <cell r="F2264">
            <v>6395002378</v>
          </cell>
        </row>
        <row r="2265">
          <cell r="A2265">
            <v>3400004606</v>
          </cell>
          <cell r="B2265">
            <v>0</v>
          </cell>
          <cell r="C2265">
            <v>5800</v>
          </cell>
          <cell r="D2265" t="str">
            <v>01.10.1996</v>
          </cell>
          <cell r="E2265">
            <v>1</v>
          </cell>
          <cell r="F2265">
            <v>6395002389</v>
          </cell>
        </row>
        <row r="2266">
          <cell r="A2266">
            <v>3400004607</v>
          </cell>
          <cell r="B2266">
            <v>0</v>
          </cell>
          <cell r="C2266">
            <v>5800</v>
          </cell>
          <cell r="D2266" t="str">
            <v>01.10.1996</v>
          </cell>
          <cell r="E2266">
            <v>1</v>
          </cell>
          <cell r="F2266">
            <v>6395002391</v>
          </cell>
        </row>
        <row r="2267">
          <cell r="A2267">
            <v>3400004608</v>
          </cell>
          <cell r="B2267">
            <v>0</v>
          </cell>
          <cell r="C2267">
            <v>5800</v>
          </cell>
          <cell r="D2267" t="str">
            <v>01.10.1996</v>
          </cell>
          <cell r="E2267">
            <v>1</v>
          </cell>
          <cell r="F2267">
            <v>6395002408</v>
          </cell>
        </row>
        <row r="2268">
          <cell r="A2268">
            <v>3400004609</v>
          </cell>
          <cell r="B2268">
            <v>0</v>
          </cell>
          <cell r="C2268">
            <v>5800</v>
          </cell>
          <cell r="D2268" t="str">
            <v>01.10.1996</v>
          </cell>
          <cell r="E2268">
            <v>1</v>
          </cell>
          <cell r="F2268">
            <v>6395002419</v>
          </cell>
        </row>
        <row r="2269">
          <cell r="A2269">
            <v>3400004610</v>
          </cell>
          <cell r="B2269">
            <v>0</v>
          </cell>
          <cell r="C2269">
            <v>5800</v>
          </cell>
          <cell r="D2269" t="str">
            <v>01.10.1996</v>
          </cell>
          <cell r="E2269">
            <v>1</v>
          </cell>
          <cell r="F2269">
            <v>6395002421</v>
          </cell>
        </row>
        <row r="2270">
          <cell r="A2270">
            <v>3400004611</v>
          </cell>
          <cell r="B2270">
            <v>0</v>
          </cell>
          <cell r="C2270">
            <v>5800</v>
          </cell>
          <cell r="D2270" t="str">
            <v>01.10.1996</v>
          </cell>
          <cell r="E2270">
            <v>1</v>
          </cell>
          <cell r="F2270">
            <v>6395002433</v>
          </cell>
        </row>
        <row r="2271">
          <cell r="A2271">
            <v>3400004612</v>
          </cell>
          <cell r="B2271">
            <v>0</v>
          </cell>
          <cell r="C2271">
            <v>5800</v>
          </cell>
          <cell r="D2271" t="str">
            <v>01.10.1996</v>
          </cell>
          <cell r="E2271">
            <v>1</v>
          </cell>
          <cell r="F2271">
            <v>6395002445</v>
          </cell>
        </row>
        <row r="2272">
          <cell r="A2272">
            <v>3400004613</v>
          </cell>
          <cell r="B2272">
            <v>0</v>
          </cell>
          <cell r="C2272">
            <v>5800</v>
          </cell>
          <cell r="D2272" t="str">
            <v>01.10.1996</v>
          </cell>
          <cell r="E2272">
            <v>1</v>
          </cell>
          <cell r="F2272">
            <v>6395002457</v>
          </cell>
        </row>
        <row r="2273">
          <cell r="A2273">
            <v>3400004614</v>
          </cell>
          <cell r="B2273">
            <v>0</v>
          </cell>
          <cell r="C2273">
            <v>5400</v>
          </cell>
          <cell r="D2273" t="str">
            <v>01.10.1996</v>
          </cell>
          <cell r="E2273">
            <v>1</v>
          </cell>
          <cell r="F2273">
            <v>6395002469</v>
          </cell>
        </row>
        <row r="2274">
          <cell r="A2274">
            <v>3400004615</v>
          </cell>
          <cell r="B2274">
            <v>0</v>
          </cell>
          <cell r="C2274">
            <v>6600</v>
          </cell>
          <cell r="D2274" t="str">
            <v>01.10.1996</v>
          </cell>
          <cell r="E2274">
            <v>1</v>
          </cell>
          <cell r="F2274">
            <v>6395002470</v>
          </cell>
        </row>
        <row r="2275">
          <cell r="A2275">
            <v>3400004616</v>
          </cell>
          <cell r="B2275">
            <v>0</v>
          </cell>
          <cell r="C2275">
            <v>6600</v>
          </cell>
          <cell r="D2275" t="str">
            <v>01.10.1996</v>
          </cell>
          <cell r="E2275">
            <v>1</v>
          </cell>
          <cell r="F2275">
            <v>6395002482</v>
          </cell>
        </row>
        <row r="2276">
          <cell r="A2276">
            <v>3400004617</v>
          </cell>
          <cell r="B2276">
            <v>0</v>
          </cell>
          <cell r="C2276">
            <v>6602</v>
          </cell>
          <cell r="D2276" t="str">
            <v>01.05.1995</v>
          </cell>
          <cell r="E2276">
            <v>4</v>
          </cell>
          <cell r="F2276">
            <v>6395002494</v>
          </cell>
        </row>
        <row r="2277">
          <cell r="A2277">
            <v>3400004618</v>
          </cell>
          <cell r="B2277">
            <v>0</v>
          </cell>
          <cell r="C2277">
            <v>5801</v>
          </cell>
          <cell r="D2277" t="str">
            <v>01.10.1996</v>
          </cell>
          <cell r="E2277">
            <v>0</v>
          </cell>
          <cell r="F2277">
            <v>6395002500</v>
          </cell>
        </row>
        <row r="2278">
          <cell r="A2278">
            <v>3400004619</v>
          </cell>
          <cell r="B2278">
            <v>0</v>
          </cell>
          <cell r="C2278">
            <v>5600</v>
          </cell>
          <cell r="D2278" t="str">
            <v>01.10.1996</v>
          </cell>
          <cell r="E2278">
            <v>0</v>
          </cell>
          <cell r="F2278">
            <v>6395002512</v>
          </cell>
        </row>
        <row r="2279">
          <cell r="A2279">
            <v>3400004620</v>
          </cell>
          <cell r="B2279">
            <v>0</v>
          </cell>
          <cell r="C2279">
            <v>5801</v>
          </cell>
          <cell r="D2279" t="str">
            <v>01.10.1996</v>
          </cell>
          <cell r="E2279">
            <v>0</v>
          </cell>
          <cell r="F2279">
            <v>6395002524</v>
          </cell>
        </row>
        <row r="2280">
          <cell r="A2280">
            <v>3400004621</v>
          </cell>
          <cell r="B2280">
            <v>0</v>
          </cell>
          <cell r="C2280">
            <v>5600</v>
          </cell>
          <cell r="D2280" t="str">
            <v>01.10.1996</v>
          </cell>
          <cell r="E2280">
            <v>1</v>
          </cell>
          <cell r="F2280">
            <v>6395002536</v>
          </cell>
        </row>
        <row r="2281">
          <cell r="A2281">
            <v>3400004622</v>
          </cell>
          <cell r="B2281">
            <v>0</v>
          </cell>
          <cell r="C2281">
            <v>6501</v>
          </cell>
          <cell r="D2281" t="str">
            <v>01.05.1995</v>
          </cell>
          <cell r="E2281">
            <v>2</v>
          </cell>
          <cell r="F2281">
            <v>6395002548</v>
          </cell>
        </row>
        <row r="2282">
          <cell r="A2282">
            <v>3400004623</v>
          </cell>
          <cell r="B2282">
            <v>0</v>
          </cell>
          <cell r="C2282">
            <v>6501</v>
          </cell>
          <cell r="D2282" t="str">
            <v>01.05.1995</v>
          </cell>
          <cell r="E2282">
            <v>25</v>
          </cell>
          <cell r="F2282">
            <v>6395002559</v>
          </cell>
        </row>
        <row r="2283">
          <cell r="A2283">
            <v>3400004624</v>
          </cell>
          <cell r="B2283">
            <v>0</v>
          </cell>
          <cell r="C2283">
            <v>5600</v>
          </cell>
          <cell r="D2283" t="str">
            <v>01.10.1996</v>
          </cell>
          <cell r="E2283">
            <v>0</v>
          </cell>
          <cell r="F2283">
            <v>6395002561</v>
          </cell>
        </row>
        <row r="2284">
          <cell r="A2284">
            <v>3400004625</v>
          </cell>
          <cell r="B2284">
            <v>0</v>
          </cell>
          <cell r="C2284">
            <v>5600</v>
          </cell>
          <cell r="D2284" t="str">
            <v>01.10.1996</v>
          </cell>
          <cell r="E2284">
            <v>0</v>
          </cell>
          <cell r="F2284">
            <v>6395002573</v>
          </cell>
        </row>
        <row r="2285">
          <cell r="A2285">
            <v>3400004626</v>
          </cell>
          <cell r="B2285">
            <v>0</v>
          </cell>
          <cell r="C2285">
            <v>5600</v>
          </cell>
          <cell r="D2285" t="str">
            <v>01.10.1996</v>
          </cell>
          <cell r="E2285">
            <v>0</v>
          </cell>
          <cell r="F2285">
            <v>6395002585</v>
          </cell>
        </row>
        <row r="2286">
          <cell r="A2286">
            <v>3400004627</v>
          </cell>
          <cell r="B2286">
            <v>0</v>
          </cell>
          <cell r="C2286">
            <v>5600</v>
          </cell>
          <cell r="D2286" t="str">
            <v>01.10.1996</v>
          </cell>
          <cell r="E2286">
            <v>0</v>
          </cell>
          <cell r="F2286">
            <v>6395002597</v>
          </cell>
        </row>
        <row r="2287">
          <cell r="A2287">
            <v>3400004628</v>
          </cell>
          <cell r="B2287">
            <v>0</v>
          </cell>
          <cell r="C2287">
            <v>5600</v>
          </cell>
          <cell r="D2287" t="str">
            <v>01.10.1996</v>
          </cell>
          <cell r="E2287">
            <v>0</v>
          </cell>
          <cell r="F2287">
            <v>6395002603</v>
          </cell>
        </row>
        <row r="2288">
          <cell r="A2288">
            <v>3400004629</v>
          </cell>
          <cell r="B2288">
            <v>0</v>
          </cell>
          <cell r="C2288">
            <v>5600</v>
          </cell>
          <cell r="D2288" t="str">
            <v>01.10.1996</v>
          </cell>
          <cell r="E2288">
            <v>0</v>
          </cell>
          <cell r="F2288">
            <v>6395002615</v>
          </cell>
        </row>
        <row r="2289">
          <cell r="A2289">
            <v>3400004630</v>
          </cell>
          <cell r="B2289">
            <v>0</v>
          </cell>
          <cell r="C2289">
            <v>5600</v>
          </cell>
          <cell r="D2289" t="str">
            <v>01.10.1996</v>
          </cell>
          <cell r="E2289">
            <v>0</v>
          </cell>
          <cell r="F2289">
            <v>6395002627</v>
          </cell>
        </row>
        <row r="2290">
          <cell r="A2290">
            <v>3400004631</v>
          </cell>
          <cell r="B2290">
            <v>0</v>
          </cell>
          <cell r="C2290">
            <v>5600</v>
          </cell>
          <cell r="D2290" t="str">
            <v>01.10.1996</v>
          </cell>
          <cell r="E2290">
            <v>0</v>
          </cell>
          <cell r="F2290">
            <v>6395002639</v>
          </cell>
        </row>
        <row r="2291">
          <cell r="A2291">
            <v>3400004632</v>
          </cell>
          <cell r="B2291">
            <v>0</v>
          </cell>
          <cell r="C2291">
            <v>5600</v>
          </cell>
          <cell r="D2291" t="str">
            <v>01.10.1996</v>
          </cell>
          <cell r="E2291">
            <v>0</v>
          </cell>
          <cell r="F2291">
            <v>6395002640</v>
          </cell>
        </row>
        <row r="2292">
          <cell r="A2292">
            <v>3400004633</v>
          </cell>
          <cell r="B2292">
            <v>0</v>
          </cell>
          <cell r="C2292">
            <v>5600</v>
          </cell>
          <cell r="D2292" t="str">
            <v>01.10.1996</v>
          </cell>
          <cell r="E2292">
            <v>0</v>
          </cell>
          <cell r="F2292">
            <v>6395002652</v>
          </cell>
        </row>
        <row r="2293">
          <cell r="A2293">
            <v>3400004634</v>
          </cell>
          <cell r="B2293">
            <v>0</v>
          </cell>
          <cell r="C2293">
            <v>5600</v>
          </cell>
          <cell r="D2293" t="str">
            <v>01.10.1996</v>
          </cell>
          <cell r="E2293">
            <v>0</v>
          </cell>
          <cell r="F2293">
            <v>6395002664</v>
          </cell>
        </row>
        <row r="2294">
          <cell r="A2294">
            <v>3400004635</v>
          </cell>
          <cell r="B2294">
            <v>0</v>
          </cell>
          <cell r="C2294">
            <v>6500</v>
          </cell>
          <cell r="D2294" t="str">
            <v>01.10.1996</v>
          </cell>
          <cell r="E2294">
            <v>0</v>
          </cell>
          <cell r="F2294">
            <v>6395002676</v>
          </cell>
        </row>
        <row r="2295">
          <cell r="A2295">
            <v>3400004636</v>
          </cell>
          <cell r="B2295">
            <v>0</v>
          </cell>
          <cell r="C2295">
            <v>6500</v>
          </cell>
          <cell r="D2295" t="str">
            <v>01.10.1996</v>
          </cell>
          <cell r="E2295">
            <v>0</v>
          </cell>
          <cell r="F2295">
            <v>6395002688</v>
          </cell>
        </row>
        <row r="2296">
          <cell r="A2296">
            <v>3400004637</v>
          </cell>
          <cell r="B2296">
            <v>0</v>
          </cell>
          <cell r="C2296">
            <v>5800</v>
          </cell>
          <cell r="D2296" t="str">
            <v>01.10.1996</v>
          </cell>
          <cell r="E2296">
            <v>0</v>
          </cell>
          <cell r="F2296">
            <v>6395002699</v>
          </cell>
        </row>
        <row r="2297">
          <cell r="A2297">
            <v>3400004638</v>
          </cell>
          <cell r="B2297">
            <v>0</v>
          </cell>
          <cell r="C2297">
            <v>5800</v>
          </cell>
          <cell r="D2297" t="str">
            <v>01.10.1996</v>
          </cell>
          <cell r="E2297">
            <v>0</v>
          </cell>
          <cell r="F2297">
            <v>6395002706</v>
          </cell>
        </row>
        <row r="2298">
          <cell r="A2298">
            <v>3400004639</v>
          </cell>
          <cell r="B2298">
            <v>0</v>
          </cell>
          <cell r="C2298">
            <v>5800</v>
          </cell>
          <cell r="D2298" t="str">
            <v>01.10.1996</v>
          </cell>
          <cell r="E2298">
            <v>0</v>
          </cell>
          <cell r="F2298">
            <v>6395002718</v>
          </cell>
        </row>
        <row r="2299">
          <cell r="A2299">
            <v>3400004640</v>
          </cell>
          <cell r="B2299">
            <v>0</v>
          </cell>
          <cell r="C2299">
            <v>5800</v>
          </cell>
          <cell r="D2299" t="str">
            <v>01.10.1996</v>
          </cell>
          <cell r="E2299">
            <v>0</v>
          </cell>
          <cell r="F2299">
            <v>6395002729</v>
          </cell>
        </row>
        <row r="2300">
          <cell r="A2300">
            <v>3400004641</v>
          </cell>
          <cell r="B2300">
            <v>0</v>
          </cell>
          <cell r="C2300">
            <v>5800</v>
          </cell>
          <cell r="D2300" t="str">
            <v>01.10.1996</v>
          </cell>
          <cell r="E2300">
            <v>0</v>
          </cell>
          <cell r="F2300">
            <v>6395002731</v>
          </cell>
        </row>
        <row r="2301">
          <cell r="A2301">
            <v>3400004642</v>
          </cell>
          <cell r="B2301">
            <v>0</v>
          </cell>
          <cell r="C2301">
            <v>5800</v>
          </cell>
          <cell r="D2301" t="str">
            <v>01.10.1996</v>
          </cell>
          <cell r="E2301">
            <v>0</v>
          </cell>
          <cell r="F2301">
            <v>6395002743</v>
          </cell>
        </row>
        <row r="2302">
          <cell r="A2302">
            <v>3400004643</v>
          </cell>
          <cell r="B2302">
            <v>0</v>
          </cell>
          <cell r="C2302">
            <v>5800</v>
          </cell>
          <cell r="D2302" t="str">
            <v>01.10.1996</v>
          </cell>
          <cell r="E2302">
            <v>0</v>
          </cell>
          <cell r="F2302">
            <v>6395002755</v>
          </cell>
        </row>
        <row r="2303">
          <cell r="A2303">
            <v>3400004644</v>
          </cell>
          <cell r="B2303">
            <v>0</v>
          </cell>
          <cell r="C2303">
            <v>6500</v>
          </cell>
          <cell r="D2303" t="str">
            <v>01.10.1996</v>
          </cell>
          <cell r="E2303">
            <v>1</v>
          </cell>
          <cell r="F2303">
            <v>6395002779</v>
          </cell>
        </row>
        <row r="2304">
          <cell r="A2304">
            <v>3400004645</v>
          </cell>
          <cell r="B2304">
            <v>0</v>
          </cell>
          <cell r="C2304">
            <v>6500</v>
          </cell>
          <cell r="D2304" t="str">
            <v>01.10.1996</v>
          </cell>
          <cell r="E2304">
            <v>1</v>
          </cell>
          <cell r="F2304">
            <v>6395002780</v>
          </cell>
        </row>
        <row r="2305">
          <cell r="A2305">
            <v>3400004646</v>
          </cell>
          <cell r="B2305">
            <v>0</v>
          </cell>
          <cell r="C2305">
            <v>6500</v>
          </cell>
          <cell r="D2305" t="str">
            <v>01.09.1996</v>
          </cell>
          <cell r="E2305">
            <v>1</v>
          </cell>
          <cell r="F2305">
            <v>6395002792</v>
          </cell>
        </row>
        <row r="2306">
          <cell r="A2306">
            <v>3400004647</v>
          </cell>
          <cell r="B2306">
            <v>0</v>
          </cell>
          <cell r="C2306">
            <v>6500</v>
          </cell>
          <cell r="D2306" t="str">
            <v>01.10.1996</v>
          </cell>
          <cell r="E2306">
            <v>1</v>
          </cell>
          <cell r="F2306">
            <v>6395002809</v>
          </cell>
        </row>
        <row r="2307">
          <cell r="A2307">
            <v>3400004648</v>
          </cell>
          <cell r="B2307">
            <v>0</v>
          </cell>
          <cell r="C2307">
            <v>6500</v>
          </cell>
          <cell r="D2307" t="str">
            <v>01.10.1996</v>
          </cell>
          <cell r="E2307">
            <v>1</v>
          </cell>
          <cell r="F2307">
            <v>6395002810</v>
          </cell>
        </row>
        <row r="2308">
          <cell r="A2308">
            <v>3400004649</v>
          </cell>
          <cell r="B2308">
            <v>0</v>
          </cell>
          <cell r="C2308">
            <v>6500</v>
          </cell>
          <cell r="D2308" t="str">
            <v>01.10.1996</v>
          </cell>
          <cell r="E2308">
            <v>1</v>
          </cell>
          <cell r="F2308">
            <v>6395002822</v>
          </cell>
        </row>
        <row r="2309">
          <cell r="A2309">
            <v>3400004650</v>
          </cell>
          <cell r="B2309">
            <v>0</v>
          </cell>
          <cell r="C2309">
            <v>6500</v>
          </cell>
          <cell r="D2309" t="str">
            <v>01.10.1996</v>
          </cell>
          <cell r="E2309">
            <v>1</v>
          </cell>
          <cell r="F2309">
            <v>6395002834</v>
          </cell>
        </row>
        <row r="2310">
          <cell r="A2310">
            <v>3400004651</v>
          </cell>
          <cell r="B2310">
            <v>0</v>
          </cell>
          <cell r="C2310">
            <v>6500</v>
          </cell>
          <cell r="D2310" t="str">
            <v>01.10.1996</v>
          </cell>
          <cell r="E2310">
            <v>0</v>
          </cell>
          <cell r="F2310">
            <v>6395002846</v>
          </cell>
        </row>
        <row r="2311">
          <cell r="A2311">
            <v>3400004652</v>
          </cell>
          <cell r="B2311">
            <v>0</v>
          </cell>
          <cell r="C2311">
            <v>6500</v>
          </cell>
          <cell r="D2311" t="str">
            <v>01.10.1996</v>
          </cell>
          <cell r="E2311">
            <v>0</v>
          </cell>
          <cell r="F2311">
            <v>6395002858</v>
          </cell>
        </row>
        <row r="2312">
          <cell r="A2312">
            <v>3400004653</v>
          </cell>
          <cell r="B2312">
            <v>0</v>
          </cell>
          <cell r="C2312">
            <v>6500</v>
          </cell>
          <cell r="D2312" t="str">
            <v>01.10.1996</v>
          </cell>
          <cell r="E2312">
            <v>0</v>
          </cell>
          <cell r="F2312">
            <v>6395002869</v>
          </cell>
        </row>
        <row r="2313">
          <cell r="A2313">
            <v>3400004654</v>
          </cell>
          <cell r="B2313">
            <v>0</v>
          </cell>
          <cell r="C2313">
            <v>6500</v>
          </cell>
          <cell r="D2313" t="str">
            <v>01.10.1996</v>
          </cell>
          <cell r="E2313">
            <v>0</v>
          </cell>
          <cell r="F2313">
            <v>6395002871</v>
          </cell>
        </row>
        <row r="2314">
          <cell r="A2314">
            <v>3400004655</v>
          </cell>
          <cell r="B2314">
            <v>0</v>
          </cell>
          <cell r="C2314">
            <v>6500</v>
          </cell>
          <cell r="D2314" t="str">
            <v>01.10.1996</v>
          </cell>
          <cell r="E2314">
            <v>0</v>
          </cell>
          <cell r="F2314">
            <v>6395002883</v>
          </cell>
        </row>
        <row r="2315">
          <cell r="A2315">
            <v>3400004656</v>
          </cell>
          <cell r="B2315">
            <v>0</v>
          </cell>
          <cell r="C2315">
            <v>6500</v>
          </cell>
          <cell r="D2315" t="str">
            <v>01.10.1996</v>
          </cell>
          <cell r="E2315">
            <v>0</v>
          </cell>
          <cell r="F2315">
            <v>6395002895</v>
          </cell>
        </row>
        <row r="2316">
          <cell r="A2316">
            <v>3400004657</v>
          </cell>
          <cell r="B2316">
            <v>0</v>
          </cell>
          <cell r="C2316">
            <v>6500</v>
          </cell>
          <cell r="D2316" t="str">
            <v>01.10.1996</v>
          </cell>
          <cell r="E2316">
            <v>0</v>
          </cell>
          <cell r="F2316">
            <v>6395002901</v>
          </cell>
        </row>
        <row r="2317">
          <cell r="A2317">
            <v>3400004658</v>
          </cell>
          <cell r="B2317">
            <v>0</v>
          </cell>
          <cell r="C2317">
            <v>6500</v>
          </cell>
          <cell r="D2317" t="str">
            <v>01.10.1996</v>
          </cell>
          <cell r="E2317">
            <v>1</v>
          </cell>
          <cell r="F2317">
            <v>6395002913</v>
          </cell>
        </row>
        <row r="2318">
          <cell r="A2318">
            <v>3400004659</v>
          </cell>
          <cell r="B2318">
            <v>0</v>
          </cell>
          <cell r="C2318">
            <v>6500</v>
          </cell>
          <cell r="D2318" t="str">
            <v>01.10.1996</v>
          </cell>
          <cell r="E2318">
            <v>1</v>
          </cell>
          <cell r="F2318">
            <v>6395002925</v>
          </cell>
        </row>
        <row r="2319">
          <cell r="A2319">
            <v>3400004660</v>
          </cell>
          <cell r="B2319">
            <v>0</v>
          </cell>
          <cell r="C2319">
            <v>6500</v>
          </cell>
          <cell r="D2319" t="str">
            <v>01.10.1996</v>
          </cell>
          <cell r="E2319">
            <v>1</v>
          </cell>
          <cell r="F2319">
            <v>6395002937</v>
          </cell>
        </row>
        <row r="2320">
          <cell r="A2320">
            <v>3400004661</v>
          </cell>
          <cell r="B2320">
            <v>0</v>
          </cell>
          <cell r="C2320">
            <v>6500</v>
          </cell>
          <cell r="D2320" t="str">
            <v>01.10.1996</v>
          </cell>
          <cell r="E2320">
            <v>1</v>
          </cell>
          <cell r="F2320">
            <v>6395002949</v>
          </cell>
        </row>
        <row r="2321">
          <cell r="A2321">
            <v>3400004662</v>
          </cell>
          <cell r="B2321">
            <v>0</v>
          </cell>
          <cell r="C2321">
            <v>5600</v>
          </cell>
          <cell r="D2321" t="str">
            <v>01.10.1996</v>
          </cell>
          <cell r="E2321">
            <v>0</v>
          </cell>
          <cell r="F2321">
            <v>6395002950</v>
          </cell>
        </row>
        <row r="2322">
          <cell r="A2322">
            <v>3400004663</v>
          </cell>
          <cell r="B2322">
            <v>0</v>
          </cell>
          <cell r="C2322">
            <v>5600</v>
          </cell>
          <cell r="D2322" t="str">
            <v>01.10.1996</v>
          </cell>
          <cell r="E2322">
            <v>0</v>
          </cell>
          <cell r="F2322">
            <v>6395002962</v>
          </cell>
        </row>
        <row r="2323">
          <cell r="A2323">
            <v>3400004664</v>
          </cell>
          <cell r="B2323">
            <v>0</v>
          </cell>
          <cell r="C2323">
            <v>5600</v>
          </cell>
          <cell r="D2323" t="str">
            <v>01.10.1996</v>
          </cell>
          <cell r="E2323">
            <v>0</v>
          </cell>
          <cell r="F2323">
            <v>6395002974</v>
          </cell>
        </row>
        <row r="2324">
          <cell r="A2324">
            <v>3400004665</v>
          </cell>
          <cell r="B2324">
            <v>0</v>
          </cell>
          <cell r="C2324">
            <v>5600</v>
          </cell>
          <cell r="D2324" t="str">
            <v>01.10.1996</v>
          </cell>
          <cell r="E2324">
            <v>0</v>
          </cell>
          <cell r="F2324">
            <v>6395002986</v>
          </cell>
        </row>
        <row r="2325">
          <cell r="A2325">
            <v>3400004666</v>
          </cell>
          <cell r="B2325">
            <v>0</v>
          </cell>
          <cell r="C2325">
            <v>5600</v>
          </cell>
          <cell r="D2325" t="str">
            <v>01.10.1996</v>
          </cell>
          <cell r="E2325">
            <v>0</v>
          </cell>
          <cell r="F2325">
            <v>6395002998</v>
          </cell>
        </row>
        <row r="2326">
          <cell r="A2326">
            <v>3400004667</v>
          </cell>
          <cell r="B2326">
            <v>0</v>
          </cell>
          <cell r="C2326">
            <v>5600</v>
          </cell>
          <cell r="D2326" t="str">
            <v>01.10.1996</v>
          </cell>
          <cell r="E2326">
            <v>0</v>
          </cell>
          <cell r="F2326">
            <v>6395003000</v>
          </cell>
        </row>
        <row r="2327">
          <cell r="A2327">
            <v>3400004668</v>
          </cell>
          <cell r="B2327">
            <v>0</v>
          </cell>
          <cell r="C2327">
            <v>6600</v>
          </cell>
          <cell r="D2327" t="str">
            <v>01.10.1996</v>
          </cell>
          <cell r="E2327">
            <v>0</v>
          </cell>
          <cell r="F2327">
            <v>6395003012</v>
          </cell>
        </row>
        <row r="2328">
          <cell r="A2328">
            <v>3400004669</v>
          </cell>
          <cell r="B2328">
            <v>0</v>
          </cell>
          <cell r="C2328">
            <v>6600</v>
          </cell>
          <cell r="D2328" t="str">
            <v>01.10.1996</v>
          </cell>
          <cell r="E2328">
            <v>0</v>
          </cell>
          <cell r="F2328">
            <v>6395003024</v>
          </cell>
        </row>
        <row r="2329">
          <cell r="A2329">
            <v>3400004670</v>
          </cell>
          <cell r="B2329">
            <v>0</v>
          </cell>
          <cell r="C2329">
            <v>6600</v>
          </cell>
          <cell r="D2329" t="str">
            <v>01.10.1996</v>
          </cell>
          <cell r="E2329">
            <v>0</v>
          </cell>
          <cell r="F2329">
            <v>6395003036</v>
          </cell>
        </row>
        <row r="2330">
          <cell r="A2330">
            <v>3400004671</v>
          </cell>
          <cell r="B2330">
            <v>0</v>
          </cell>
          <cell r="C2330">
            <v>6600</v>
          </cell>
          <cell r="D2330" t="str">
            <v>01.10.1996</v>
          </cell>
          <cell r="E2330">
            <v>0</v>
          </cell>
          <cell r="F2330">
            <v>6395003048</v>
          </cell>
        </row>
        <row r="2331">
          <cell r="A2331">
            <v>3400004672</v>
          </cell>
          <cell r="B2331">
            <v>0</v>
          </cell>
          <cell r="C2331">
            <v>6600</v>
          </cell>
          <cell r="D2331" t="str">
            <v>01.10.1996</v>
          </cell>
          <cell r="E2331">
            <v>0</v>
          </cell>
          <cell r="F2331">
            <v>6395003059</v>
          </cell>
        </row>
        <row r="2332">
          <cell r="A2332">
            <v>3400004673</v>
          </cell>
          <cell r="B2332">
            <v>0</v>
          </cell>
          <cell r="C2332">
            <v>6600</v>
          </cell>
          <cell r="D2332" t="str">
            <v>01.10.1996</v>
          </cell>
          <cell r="E2332">
            <v>0</v>
          </cell>
          <cell r="F2332">
            <v>6395003061</v>
          </cell>
        </row>
        <row r="2333">
          <cell r="A2333">
            <v>3400004674</v>
          </cell>
          <cell r="B2333">
            <v>1</v>
          </cell>
          <cell r="C2333">
            <v>6600</v>
          </cell>
          <cell r="D2333" t="str">
            <v>01.10.1996</v>
          </cell>
          <cell r="E2333">
            <v>1</v>
          </cell>
          <cell r="F2333">
            <v>6395003073</v>
          </cell>
        </row>
        <row r="2334">
          <cell r="A2334">
            <v>3400004674</v>
          </cell>
          <cell r="B2334">
            <v>0</v>
          </cell>
          <cell r="C2334">
            <v>6600</v>
          </cell>
          <cell r="D2334" t="str">
            <v>01.10.1996</v>
          </cell>
          <cell r="E2334">
            <v>0</v>
          </cell>
          <cell r="F2334">
            <v>6395003073</v>
          </cell>
        </row>
        <row r="2335">
          <cell r="A2335">
            <v>3400004675</v>
          </cell>
          <cell r="B2335">
            <v>1</v>
          </cell>
          <cell r="C2335">
            <v>6600</v>
          </cell>
          <cell r="D2335" t="str">
            <v>01.09.1996</v>
          </cell>
          <cell r="E2335">
            <v>1</v>
          </cell>
          <cell r="F2335">
            <v>6395003085</v>
          </cell>
        </row>
        <row r="2336">
          <cell r="A2336">
            <v>3400004675</v>
          </cell>
          <cell r="B2336">
            <v>0</v>
          </cell>
          <cell r="C2336">
            <v>6600</v>
          </cell>
          <cell r="D2336" t="str">
            <v>01.10.1996</v>
          </cell>
          <cell r="E2336">
            <v>0</v>
          </cell>
          <cell r="F2336">
            <v>6395003085</v>
          </cell>
        </row>
        <row r="2337">
          <cell r="A2337">
            <v>3400004798</v>
          </cell>
          <cell r="B2337">
            <v>0</v>
          </cell>
          <cell r="C2337">
            <v>6600</v>
          </cell>
          <cell r="D2337" t="str">
            <v>01.10.1996</v>
          </cell>
          <cell r="E2337">
            <v>1</v>
          </cell>
          <cell r="F2337">
            <v>6395003097</v>
          </cell>
        </row>
        <row r="2338">
          <cell r="A2338">
            <v>3400004676</v>
          </cell>
          <cell r="B2338">
            <v>1</v>
          </cell>
          <cell r="C2338">
            <v>6602</v>
          </cell>
          <cell r="D2338" t="str">
            <v>01.10.1996</v>
          </cell>
          <cell r="E2338">
            <v>0</v>
          </cell>
          <cell r="F2338">
            <v>6395003103</v>
          </cell>
        </row>
        <row r="2339">
          <cell r="A2339">
            <v>3400004676</v>
          </cell>
          <cell r="B2339">
            <v>0</v>
          </cell>
          <cell r="C2339">
            <v>6602</v>
          </cell>
          <cell r="D2339" t="str">
            <v>01.08.1995</v>
          </cell>
          <cell r="E2339">
            <v>0</v>
          </cell>
          <cell r="F2339">
            <v>6395003103</v>
          </cell>
        </row>
        <row r="2340">
          <cell r="A2340">
            <v>3400004677</v>
          </cell>
          <cell r="B2340">
            <v>0</v>
          </cell>
          <cell r="C2340">
            <v>6600</v>
          </cell>
          <cell r="D2340" t="str">
            <v>01.10.1996</v>
          </cell>
          <cell r="E2340">
            <v>1</v>
          </cell>
          <cell r="F2340">
            <v>6395003115</v>
          </cell>
        </row>
        <row r="2341">
          <cell r="A2341">
            <v>3400004678</v>
          </cell>
          <cell r="B2341">
            <v>1</v>
          </cell>
          <cell r="C2341">
            <v>6602</v>
          </cell>
          <cell r="D2341" t="str">
            <v>01.08.1995</v>
          </cell>
          <cell r="E2341">
            <v>2</v>
          </cell>
          <cell r="F2341">
            <v>6395003127</v>
          </cell>
        </row>
        <row r="2342">
          <cell r="A2342">
            <v>3400004678</v>
          </cell>
          <cell r="B2342">
            <v>0</v>
          </cell>
          <cell r="C2342">
            <v>6602</v>
          </cell>
          <cell r="D2342" t="str">
            <v>01.08.1995</v>
          </cell>
          <cell r="E2342">
            <v>0</v>
          </cell>
          <cell r="F2342">
            <v>6395003127</v>
          </cell>
        </row>
        <row r="2343">
          <cell r="A2343">
            <v>3400004679</v>
          </cell>
          <cell r="B2343">
            <v>0</v>
          </cell>
          <cell r="C2343">
            <v>5801</v>
          </cell>
          <cell r="D2343" t="str">
            <v>01.10.1996</v>
          </cell>
          <cell r="E2343">
            <v>0</v>
          </cell>
          <cell r="F2343">
            <v>6395003139</v>
          </cell>
        </row>
        <row r="2344">
          <cell r="A2344">
            <v>3400004679</v>
          </cell>
          <cell r="B2344">
            <v>1</v>
          </cell>
          <cell r="C2344">
            <v>5801</v>
          </cell>
          <cell r="D2344" t="str">
            <v>01.10.1996</v>
          </cell>
          <cell r="E2344">
            <v>1</v>
          </cell>
          <cell r="F2344">
            <v>6395003139</v>
          </cell>
        </row>
        <row r="2345">
          <cell r="A2345">
            <v>3400004680</v>
          </cell>
          <cell r="B2345">
            <v>1</v>
          </cell>
          <cell r="C2345">
            <v>5801</v>
          </cell>
          <cell r="D2345" t="str">
            <v>01.10.1996</v>
          </cell>
          <cell r="E2345">
            <v>3</v>
          </cell>
          <cell r="F2345">
            <v>6395003140</v>
          </cell>
        </row>
        <row r="2346">
          <cell r="A2346">
            <v>3400004680</v>
          </cell>
          <cell r="B2346">
            <v>0</v>
          </cell>
          <cell r="C2346">
            <v>5801</v>
          </cell>
          <cell r="D2346" t="str">
            <v>01.10.1996</v>
          </cell>
          <cell r="E2346">
            <v>0</v>
          </cell>
          <cell r="F2346">
            <v>6395003140</v>
          </cell>
        </row>
        <row r="2347">
          <cell r="A2347">
            <v>3400004681</v>
          </cell>
          <cell r="B2347">
            <v>0</v>
          </cell>
          <cell r="C2347">
            <v>5801</v>
          </cell>
          <cell r="D2347" t="str">
            <v>01.10.1996</v>
          </cell>
          <cell r="E2347">
            <v>0</v>
          </cell>
          <cell r="F2347">
            <v>6395003152</v>
          </cell>
        </row>
        <row r="2348">
          <cell r="A2348">
            <v>3400004681</v>
          </cell>
          <cell r="B2348">
            <v>1</v>
          </cell>
          <cell r="C2348">
            <v>5801</v>
          </cell>
          <cell r="D2348" t="str">
            <v>01.10.1996</v>
          </cell>
          <cell r="E2348">
            <v>2</v>
          </cell>
          <cell r="F2348">
            <v>6395003152</v>
          </cell>
        </row>
        <row r="2349">
          <cell r="A2349">
            <v>3400004682</v>
          </cell>
          <cell r="B2349">
            <v>1</v>
          </cell>
          <cell r="C2349">
            <v>5801</v>
          </cell>
          <cell r="D2349" t="str">
            <v>01.10.1996</v>
          </cell>
          <cell r="E2349">
            <v>6</v>
          </cell>
          <cell r="F2349">
            <v>6395003164</v>
          </cell>
        </row>
        <row r="2350">
          <cell r="A2350">
            <v>3400004682</v>
          </cell>
          <cell r="B2350">
            <v>0</v>
          </cell>
          <cell r="C2350">
            <v>5801</v>
          </cell>
          <cell r="D2350" t="str">
            <v>01.10.1996</v>
          </cell>
          <cell r="E2350">
            <v>1</v>
          </cell>
          <cell r="F2350">
            <v>6395003164</v>
          </cell>
        </row>
        <row r="2351">
          <cell r="A2351">
            <v>3400004683</v>
          </cell>
          <cell r="B2351">
            <v>1</v>
          </cell>
          <cell r="C2351">
            <v>5801</v>
          </cell>
          <cell r="D2351" t="str">
            <v>01.10.1996</v>
          </cell>
          <cell r="E2351">
            <v>4</v>
          </cell>
          <cell r="F2351">
            <v>6395003176</v>
          </cell>
        </row>
        <row r="2352">
          <cell r="A2352">
            <v>3400004683</v>
          </cell>
          <cell r="B2352">
            <v>0</v>
          </cell>
          <cell r="C2352">
            <v>5801</v>
          </cell>
          <cell r="D2352" t="str">
            <v>01.10.1996</v>
          </cell>
          <cell r="E2352">
            <v>0</v>
          </cell>
          <cell r="F2352">
            <v>6395003176</v>
          </cell>
        </row>
        <row r="2353">
          <cell r="A2353">
            <v>3400004684</v>
          </cell>
          <cell r="B2353">
            <v>1</v>
          </cell>
          <cell r="C2353">
            <v>5801</v>
          </cell>
          <cell r="D2353" t="str">
            <v>01.10.1996</v>
          </cell>
          <cell r="E2353">
            <v>1</v>
          </cell>
          <cell r="F2353">
            <v>6395003188</v>
          </cell>
        </row>
        <row r="2354">
          <cell r="A2354">
            <v>3400004684</v>
          </cell>
          <cell r="B2354">
            <v>0</v>
          </cell>
          <cell r="C2354">
            <v>5801</v>
          </cell>
          <cell r="D2354" t="str">
            <v>01.10.1996</v>
          </cell>
          <cell r="E2354">
            <v>0</v>
          </cell>
          <cell r="F2354">
            <v>6395003188</v>
          </cell>
        </row>
        <row r="2355">
          <cell r="A2355">
            <v>3400004685</v>
          </cell>
          <cell r="B2355">
            <v>0</v>
          </cell>
          <cell r="C2355">
            <v>5801</v>
          </cell>
          <cell r="D2355" t="str">
            <v>01.10.1996</v>
          </cell>
          <cell r="E2355">
            <v>0</v>
          </cell>
          <cell r="F2355">
            <v>6395003199</v>
          </cell>
        </row>
        <row r="2356">
          <cell r="A2356">
            <v>3400004686</v>
          </cell>
          <cell r="B2356">
            <v>0</v>
          </cell>
          <cell r="C2356">
            <v>5801</v>
          </cell>
          <cell r="D2356" t="str">
            <v>01.10.1996</v>
          </cell>
          <cell r="E2356">
            <v>0</v>
          </cell>
          <cell r="F2356">
            <v>6395003206</v>
          </cell>
        </row>
        <row r="2357">
          <cell r="A2357">
            <v>3400004687</v>
          </cell>
          <cell r="B2357">
            <v>0</v>
          </cell>
          <cell r="C2357">
            <v>5801</v>
          </cell>
          <cell r="D2357" t="str">
            <v>01.10.1996</v>
          </cell>
          <cell r="E2357">
            <v>0</v>
          </cell>
          <cell r="F2357">
            <v>6395003218</v>
          </cell>
        </row>
        <row r="2358">
          <cell r="A2358">
            <v>3400004688</v>
          </cell>
          <cell r="B2358">
            <v>0</v>
          </cell>
          <cell r="C2358">
            <v>5801</v>
          </cell>
          <cell r="D2358" t="str">
            <v>01.10.1996</v>
          </cell>
          <cell r="E2358">
            <v>0</v>
          </cell>
          <cell r="F2358">
            <v>6395003229</v>
          </cell>
        </row>
        <row r="2359">
          <cell r="A2359">
            <v>3400004689</v>
          </cell>
          <cell r="B2359">
            <v>0</v>
          </cell>
          <cell r="C2359">
            <v>5900</v>
          </cell>
          <cell r="D2359" t="str">
            <v>01.10.1996</v>
          </cell>
          <cell r="E2359">
            <v>0</v>
          </cell>
          <cell r="F2359">
            <v>6395003231</v>
          </cell>
        </row>
        <row r="2360">
          <cell r="A2360">
            <v>3400004690</v>
          </cell>
          <cell r="B2360">
            <v>0</v>
          </cell>
          <cell r="C2360">
            <v>5900</v>
          </cell>
          <cell r="D2360" t="str">
            <v>01.10.1996</v>
          </cell>
          <cell r="E2360">
            <v>0</v>
          </cell>
          <cell r="F2360">
            <v>6395003243</v>
          </cell>
        </row>
        <row r="2361">
          <cell r="A2361">
            <v>3400004691</v>
          </cell>
          <cell r="B2361">
            <v>0</v>
          </cell>
          <cell r="C2361">
            <v>5900</v>
          </cell>
          <cell r="D2361" t="str">
            <v>01.08.1995</v>
          </cell>
          <cell r="E2361">
            <v>0</v>
          </cell>
          <cell r="F2361">
            <v>6395003255</v>
          </cell>
        </row>
        <row r="2362">
          <cell r="A2362">
            <v>3400004692</v>
          </cell>
          <cell r="B2362">
            <v>0</v>
          </cell>
          <cell r="C2362">
            <v>5801</v>
          </cell>
          <cell r="D2362" t="str">
            <v>01.10.1996</v>
          </cell>
          <cell r="E2362">
            <v>1</v>
          </cell>
          <cell r="F2362">
            <v>6395003267</v>
          </cell>
        </row>
        <row r="2363">
          <cell r="A2363">
            <v>3400004693</v>
          </cell>
          <cell r="B2363">
            <v>0</v>
          </cell>
          <cell r="C2363">
            <v>5801</v>
          </cell>
          <cell r="D2363" t="str">
            <v>01.10.1996</v>
          </cell>
          <cell r="E2363">
            <v>1</v>
          </cell>
          <cell r="F2363">
            <v>6395003279</v>
          </cell>
        </row>
        <row r="2364">
          <cell r="A2364">
            <v>3400004694</v>
          </cell>
          <cell r="B2364">
            <v>0</v>
          </cell>
          <cell r="C2364">
            <v>5801</v>
          </cell>
          <cell r="D2364" t="str">
            <v>01.10.1996</v>
          </cell>
          <cell r="E2364">
            <v>1</v>
          </cell>
          <cell r="F2364">
            <v>6395003280</v>
          </cell>
        </row>
        <row r="2365">
          <cell r="A2365">
            <v>3400004695</v>
          </cell>
          <cell r="B2365">
            <v>0</v>
          </cell>
          <cell r="C2365">
            <v>5801</v>
          </cell>
          <cell r="D2365" t="str">
            <v>01.10.1996</v>
          </cell>
          <cell r="E2365">
            <v>1</v>
          </cell>
          <cell r="F2365">
            <v>6395003292</v>
          </cell>
        </row>
        <row r="2366">
          <cell r="A2366">
            <v>3400004696</v>
          </cell>
          <cell r="B2366">
            <v>0</v>
          </cell>
          <cell r="C2366">
            <v>5801</v>
          </cell>
          <cell r="D2366" t="str">
            <v>01.10.1996</v>
          </cell>
          <cell r="E2366">
            <v>1</v>
          </cell>
          <cell r="F2366">
            <v>6395003309</v>
          </cell>
        </row>
        <row r="2367">
          <cell r="A2367">
            <v>3400004697</v>
          </cell>
          <cell r="B2367">
            <v>0</v>
          </cell>
          <cell r="C2367">
            <v>5801</v>
          </cell>
          <cell r="D2367" t="str">
            <v>01.10.1996</v>
          </cell>
          <cell r="E2367">
            <v>1</v>
          </cell>
          <cell r="F2367">
            <v>6395003310</v>
          </cell>
        </row>
        <row r="2368">
          <cell r="A2368">
            <v>3400004698</v>
          </cell>
          <cell r="B2368">
            <v>0</v>
          </cell>
          <cell r="C2368">
            <v>5801</v>
          </cell>
          <cell r="D2368" t="str">
            <v>01.10.1996</v>
          </cell>
          <cell r="E2368">
            <v>1</v>
          </cell>
          <cell r="F2368">
            <v>6395003322</v>
          </cell>
        </row>
        <row r="2369">
          <cell r="A2369">
            <v>3400004699</v>
          </cell>
          <cell r="B2369">
            <v>0</v>
          </cell>
          <cell r="C2369">
            <v>5801</v>
          </cell>
          <cell r="D2369" t="str">
            <v>01.10.1996</v>
          </cell>
          <cell r="E2369">
            <v>1</v>
          </cell>
          <cell r="F2369">
            <v>6395003334</v>
          </cell>
        </row>
        <row r="2370">
          <cell r="A2370">
            <v>3400004700</v>
          </cell>
          <cell r="B2370">
            <v>0</v>
          </cell>
          <cell r="C2370">
            <v>5801</v>
          </cell>
          <cell r="D2370" t="str">
            <v>01.10.1996</v>
          </cell>
          <cell r="E2370">
            <v>1</v>
          </cell>
          <cell r="F2370">
            <v>6395003346</v>
          </cell>
        </row>
        <row r="2371">
          <cell r="A2371">
            <v>3400004701</v>
          </cell>
          <cell r="B2371">
            <v>0</v>
          </cell>
          <cell r="C2371">
            <v>5801</v>
          </cell>
          <cell r="D2371" t="str">
            <v>01.10.1996</v>
          </cell>
          <cell r="E2371">
            <v>1</v>
          </cell>
          <cell r="F2371">
            <v>6395003358</v>
          </cell>
        </row>
        <row r="2372">
          <cell r="A2372">
            <v>3400004702</v>
          </cell>
          <cell r="B2372">
            <v>0</v>
          </cell>
          <cell r="C2372">
            <v>5801</v>
          </cell>
          <cell r="D2372" t="str">
            <v>01.10.1996</v>
          </cell>
          <cell r="E2372">
            <v>0</v>
          </cell>
          <cell r="F2372">
            <v>6395003369</v>
          </cell>
        </row>
        <row r="2373">
          <cell r="A2373">
            <v>3400004703</v>
          </cell>
          <cell r="B2373">
            <v>0</v>
          </cell>
          <cell r="C2373">
            <v>5801</v>
          </cell>
          <cell r="D2373" t="str">
            <v>01.10.1996</v>
          </cell>
          <cell r="E2373">
            <v>0</v>
          </cell>
          <cell r="F2373">
            <v>6395003371</v>
          </cell>
        </row>
        <row r="2374">
          <cell r="A2374">
            <v>3400004704</v>
          </cell>
          <cell r="B2374">
            <v>0</v>
          </cell>
          <cell r="C2374">
            <v>5801</v>
          </cell>
          <cell r="D2374" t="str">
            <v>01.10.1996</v>
          </cell>
          <cell r="E2374">
            <v>0</v>
          </cell>
          <cell r="F2374">
            <v>6395003383</v>
          </cell>
        </row>
        <row r="2375">
          <cell r="A2375">
            <v>3400004705</v>
          </cell>
          <cell r="B2375">
            <v>0</v>
          </cell>
          <cell r="C2375">
            <v>5801</v>
          </cell>
          <cell r="D2375" t="str">
            <v>01.10.1996</v>
          </cell>
          <cell r="E2375">
            <v>0</v>
          </cell>
          <cell r="F2375">
            <v>6395003395</v>
          </cell>
        </row>
        <row r="2376">
          <cell r="A2376">
            <v>3400004706</v>
          </cell>
          <cell r="B2376">
            <v>0</v>
          </cell>
          <cell r="C2376">
            <v>5801</v>
          </cell>
          <cell r="D2376" t="str">
            <v>01.10.1996</v>
          </cell>
          <cell r="E2376">
            <v>0</v>
          </cell>
          <cell r="F2376">
            <v>6395003401</v>
          </cell>
        </row>
        <row r="2377">
          <cell r="A2377">
            <v>3400004707</v>
          </cell>
          <cell r="B2377">
            <v>0</v>
          </cell>
          <cell r="C2377">
            <v>5801</v>
          </cell>
          <cell r="D2377" t="str">
            <v>01.10.1996</v>
          </cell>
          <cell r="E2377">
            <v>0</v>
          </cell>
          <cell r="F2377">
            <v>6395003413</v>
          </cell>
        </row>
        <row r="2378">
          <cell r="A2378">
            <v>3400004708</v>
          </cell>
          <cell r="B2378">
            <v>0</v>
          </cell>
          <cell r="C2378">
            <v>5801</v>
          </cell>
          <cell r="D2378" t="str">
            <v>01.10.1996</v>
          </cell>
          <cell r="E2378">
            <v>0</v>
          </cell>
          <cell r="F2378">
            <v>6395003425</v>
          </cell>
        </row>
        <row r="2379">
          <cell r="A2379">
            <v>3400004709</v>
          </cell>
          <cell r="B2379">
            <v>0</v>
          </cell>
          <cell r="C2379">
            <v>5801</v>
          </cell>
          <cell r="D2379" t="str">
            <v>01.10.1996</v>
          </cell>
          <cell r="E2379">
            <v>0</v>
          </cell>
          <cell r="F2379">
            <v>6395003437</v>
          </cell>
        </row>
        <row r="2380">
          <cell r="A2380">
            <v>3400004710</v>
          </cell>
          <cell r="B2380">
            <v>0</v>
          </cell>
          <cell r="C2380">
            <v>6500</v>
          </cell>
          <cell r="D2380" t="str">
            <v>01.10.1996</v>
          </cell>
          <cell r="E2380">
            <v>0</v>
          </cell>
          <cell r="F2380">
            <v>6395003449</v>
          </cell>
        </row>
        <row r="2381">
          <cell r="A2381">
            <v>3400004711</v>
          </cell>
          <cell r="B2381">
            <v>0</v>
          </cell>
          <cell r="C2381">
            <v>6500</v>
          </cell>
          <cell r="D2381" t="str">
            <v>01.10.1996</v>
          </cell>
          <cell r="E2381">
            <v>0</v>
          </cell>
          <cell r="F2381">
            <v>6395003450</v>
          </cell>
        </row>
        <row r="2382">
          <cell r="A2382">
            <v>3400004712</v>
          </cell>
          <cell r="B2382">
            <v>0</v>
          </cell>
          <cell r="C2382">
            <v>6500</v>
          </cell>
          <cell r="D2382" t="str">
            <v>01.10.1996</v>
          </cell>
          <cell r="E2382">
            <v>0</v>
          </cell>
          <cell r="F2382">
            <v>6395003462</v>
          </cell>
        </row>
        <row r="2383">
          <cell r="A2383">
            <v>3400004713</v>
          </cell>
          <cell r="B2383">
            <v>0</v>
          </cell>
          <cell r="C2383">
            <v>6500</v>
          </cell>
          <cell r="D2383" t="str">
            <v>01.10.1996</v>
          </cell>
          <cell r="E2383">
            <v>0</v>
          </cell>
          <cell r="F2383">
            <v>6395003474</v>
          </cell>
        </row>
        <row r="2384">
          <cell r="A2384">
            <v>3400004714</v>
          </cell>
          <cell r="B2384">
            <v>0</v>
          </cell>
          <cell r="C2384">
            <v>6500</v>
          </cell>
          <cell r="D2384" t="str">
            <v>01.10.1996</v>
          </cell>
          <cell r="E2384">
            <v>0</v>
          </cell>
          <cell r="F2384">
            <v>6395003486</v>
          </cell>
        </row>
        <row r="2385">
          <cell r="A2385">
            <v>3400004715</v>
          </cell>
          <cell r="B2385">
            <v>0</v>
          </cell>
          <cell r="C2385">
            <v>6500</v>
          </cell>
          <cell r="D2385" t="str">
            <v>01.10.1996</v>
          </cell>
          <cell r="E2385">
            <v>0</v>
          </cell>
          <cell r="F2385">
            <v>6395003498</v>
          </cell>
        </row>
        <row r="2386">
          <cell r="A2386">
            <v>3400004716</v>
          </cell>
          <cell r="B2386">
            <v>0</v>
          </cell>
          <cell r="C2386">
            <v>6602</v>
          </cell>
          <cell r="D2386" t="str">
            <v>01.08.1995</v>
          </cell>
          <cell r="E2386">
            <v>68</v>
          </cell>
          <cell r="F2386">
            <v>6395003504</v>
          </cell>
        </row>
        <row r="2387">
          <cell r="A2387">
            <v>3400004717</v>
          </cell>
          <cell r="B2387">
            <v>0</v>
          </cell>
          <cell r="C2387">
            <v>6602</v>
          </cell>
          <cell r="D2387" t="str">
            <v>01.08.1995</v>
          </cell>
          <cell r="E2387">
            <v>4</v>
          </cell>
          <cell r="F2387">
            <v>6395003539</v>
          </cell>
        </row>
        <row r="2388">
          <cell r="A2388">
            <v>3400004718</v>
          </cell>
          <cell r="B2388">
            <v>0</v>
          </cell>
          <cell r="C2388">
            <v>6500</v>
          </cell>
          <cell r="D2388" t="str">
            <v>01.10.1996</v>
          </cell>
          <cell r="E2388">
            <v>1</v>
          </cell>
          <cell r="F2388">
            <v>6395003553</v>
          </cell>
        </row>
        <row r="2389">
          <cell r="A2389">
            <v>3400004719</v>
          </cell>
          <cell r="B2389">
            <v>0</v>
          </cell>
          <cell r="C2389">
            <v>6500</v>
          </cell>
          <cell r="D2389" t="str">
            <v>01.10.1996</v>
          </cell>
          <cell r="E2389">
            <v>0</v>
          </cell>
          <cell r="F2389">
            <v>6395003565</v>
          </cell>
        </row>
        <row r="2390">
          <cell r="A2390">
            <v>3400004720</v>
          </cell>
          <cell r="B2390">
            <v>0</v>
          </cell>
          <cell r="C2390">
            <v>6500</v>
          </cell>
          <cell r="D2390" t="str">
            <v>01.10.1996</v>
          </cell>
          <cell r="E2390">
            <v>0</v>
          </cell>
          <cell r="F2390">
            <v>6395003577</v>
          </cell>
        </row>
        <row r="2391">
          <cell r="A2391">
            <v>3400004721</v>
          </cell>
          <cell r="B2391">
            <v>0</v>
          </cell>
          <cell r="C2391">
            <v>6500</v>
          </cell>
          <cell r="D2391" t="str">
            <v>01.10.1996</v>
          </cell>
          <cell r="E2391">
            <v>1</v>
          </cell>
          <cell r="F2391">
            <v>6395003589</v>
          </cell>
        </row>
        <row r="2392">
          <cell r="A2392">
            <v>3400004722</v>
          </cell>
          <cell r="B2392">
            <v>0</v>
          </cell>
          <cell r="C2392">
            <v>6500</v>
          </cell>
          <cell r="D2392" t="str">
            <v>01.10.1996</v>
          </cell>
          <cell r="E2392">
            <v>1</v>
          </cell>
          <cell r="F2392">
            <v>6395003590</v>
          </cell>
        </row>
        <row r="2393">
          <cell r="A2393">
            <v>3400004723</v>
          </cell>
          <cell r="B2393">
            <v>0</v>
          </cell>
          <cell r="C2393">
            <v>6500</v>
          </cell>
          <cell r="D2393" t="str">
            <v>01.10.1996</v>
          </cell>
          <cell r="E2393">
            <v>1</v>
          </cell>
          <cell r="F2393">
            <v>6395003607</v>
          </cell>
        </row>
        <row r="2394">
          <cell r="A2394">
            <v>3400004724</v>
          </cell>
          <cell r="B2394">
            <v>0</v>
          </cell>
          <cell r="C2394">
            <v>6500</v>
          </cell>
          <cell r="D2394" t="str">
            <v>01.10.1996</v>
          </cell>
          <cell r="E2394">
            <v>1</v>
          </cell>
          <cell r="F2394">
            <v>6395003619</v>
          </cell>
        </row>
        <row r="2395">
          <cell r="A2395">
            <v>3400004725</v>
          </cell>
          <cell r="B2395">
            <v>0</v>
          </cell>
          <cell r="C2395">
            <v>6500</v>
          </cell>
          <cell r="D2395" t="str">
            <v>01.10.1996</v>
          </cell>
          <cell r="E2395">
            <v>0</v>
          </cell>
          <cell r="F2395">
            <v>6395003620</v>
          </cell>
        </row>
        <row r="2396">
          <cell r="A2396">
            <v>3400004726</v>
          </cell>
          <cell r="B2396">
            <v>0</v>
          </cell>
          <cell r="C2396">
            <v>6500</v>
          </cell>
          <cell r="D2396" t="str">
            <v>01.10.1996</v>
          </cell>
          <cell r="E2396">
            <v>1</v>
          </cell>
          <cell r="F2396">
            <v>6395003632</v>
          </cell>
        </row>
        <row r="2397">
          <cell r="A2397">
            <v>3400004727</v>
          </cell>
          <cell r="B2397">
            <v>0</v>
          </cell>
          <cell r="C2397">
            <v>6500</v>
          </cell>
          <cell r="D2397" t="str">
            <v>01.10.1996</v>
          </cell>
          <cell r="E2397">
            <v>1</v>
          </cell>
          <cell r="F2397">
            <v>6395003644</v>
          </cell>
        </row>
        <row r="2398">
          <cell r="A2398">
            <v>3400004728</v>
          </cell>
          <cell r="B2398">
            <v>0</v>
          </cell>
          <cell r="C2398">
            <v>6500</v>
          </cell>
          <cell r="D2398" t="str">
            <v>01.10.1996</v>
          </cell>
          <cell r="E2398">
            <v>1</v>
          </cell>
          <cell r="F2398">
            <v>6395003656</v>
          </cell>
        </row>
        <row r="2399">
          <cell r="A2399">
            <v>3400004729</v>
          </cell>
          <cell r="B2399">
            <v>0</v>
          </cell>
          <cell r="C2399">
            <v>6500</v>
          </cell>
          <cell r="D2399" t="str">
            <v>01.10.1996</v>
          </cell>
          <cell r="E2399">
            <v>1</v>
          </cell>
          <cell r="F2399">
            <v>6395003668</v>
          </cell>
        </row>
        <row r="2400">
          <cell r="A2400">
            <v>3400004730</v>
          </cell>
          <cell r="B2400">
            <v>0</v>
          </cell>
          <cell r="C2400">
            <v>6500</v>
          </cell>
          <cell r="D2400" t="str">
            <v>01.10.1996</v>
          </cell>
          <cell r="E2400">
            <v>1</v>
          </cell>
          <cell r="F2400">
            <v>6395003679</v>
          </cell>
        </row>
        <row r="2401">
          <cell r="A2401">
            <v>3400004731</v>
          </cell>
          <cell r="B2401">
            <v>0</v>
          </cell>
          <cell r="C2401">
            <v>6500</v>
          </cell>
          <cell r="D2401" t="str">
            <v>01.10.1996</v>
          </cell>
          <cell r="E2401">
            <v>0</v>
          </cell>
          <cell r="F2401">
            <v>6395003681</v>
          </cell>
        </row>
        <row r="2402">
          <cell r="A2402">
            <v>3400004732</v>
          </cell>
          <cell r="B2402">
            <v>0</v>
          </cell>
          <cell r="C2402">
            <v>6500</v>
          </cell>
          <cell r="D2402" t="str">
            <v>01.10.1996</v>
          </cell>
          <cell r="E2402">
            <v>0</v>
          </cell>
          <cell r="F2402">
            <v>6395003693</v>
          </cell>
        </row>
        <row r="2403">
          <cell r="A2403">
            <v>3400004733</v>
          </cell>
          <cell r="B2403">
            <v>0</v>
          </cell>
          <cell r="C2403">
            <v>6500</v>
          </cell>
          <cell r="D2403" t="str">
            <v>01.10.1996</v>
          </cell>
          <cell r="E2403">
            <v>0</v>
          </cell>
          <cell r="F2403">
            <v>6395003709</v>
          </cell>
        </row>
        <row r="2404">
          <cell r="A2404">
            <v>3400004734</v>
          </cell>
          <cell r="B2404">
            <v>0</v>
          </cell>
          <cell r="C2404">
            <v>6500</v>
          </cell>
          <cell r="D2404" t="str">
            <v>01.10.1996</v>
          </cell>
          <cell r="E2404">
            <v>1</v>
          </cell>
          <cell r="F2404">
            <v>6395003711</v>
          </cell>
        </row>
        <row r="2405">
          <cell r="A2405">
            <v>3400004735</v>
          </cell>
          <cell r="B2405">
            <v>0</v>
          </cell>
          <cell r="C2405">
            <v>6500</v>
          </cell>
          <cell r="D2405" t="str">
            <v>01.10.1996</v>
          </cell>
          <cell r="E2405">
            <v>1</v>
          </cell>
          <cell r="F2405">
            <v>6395003723</v>
          </cell>
        </row>
        <row r="2406">
          <cell r="A2406">
            <v>3400004736</v>
          </cell>
          <cell r="B2406">
            <v>0</v>
          </cell>
          <cell r="C2406">
            <v>6500</v>
          </cell>
          <cell r="D2406" t="str">
            <v>01.10.1996</v>
          </cell>
          <cell r="E2406">
            <v>1</v>
          </cell>
          <cell r="F2406">
            <v>6395003735</v>
          </cell>
        </row>
        <row r="2407">
          <cell r="A2407">
            <v>3400004737</v>
          </cell>
          <cell r="B2407">
            <v>0</v>
          </cell>
          <cell r="C2407">
            <v>6500</v>
          </cell>
          <cell r="D2407" t="str">
            <v>01.10.1996</v>
          </cell>
          <cell r="E2407">
            <v>1</v>
          </cell>
          <cell r="F2407">
            <v>6395003747</v>
          </cell>
        </row>
        <row r="2408">
          <cell r="A2408">
            <v>3400004738</v>
          </cell>
          <cell r="B2408">
            <v>0</v>
          </cell>
          <cell r="C2408">
            <v>6500</v>
          </cell>
          <cell r="D2408" t="str">
            <v>01.10.1996</v>
          </cell>
          <cell r="E2408">
            <v>1</v>
          </cell>
          <cell r="F2408">
            <v>6395003759</v>
          </cell>
        </row>
        <row r="2409">
          <cell r="A2409">
            <v>3400004739</v>
          </cell>
          <cell r="B2409">
            <v>0</v>
          </cell>
          <cell r="C2409">
            <v>6500</v>
          </cell>
          <cell r="D2409" t="str">
            <v>01.10.1996</v>
          </cell>
          <cell r="E2409">
            <v>1</v>
          </cell>
          <cell r="F2409">
            <v>6395003760</v>
          </cell>
        </row>
        <row r="2410">
          <cell r="A2410">
            <v>3400004740</v>
          </cell>
          <cell r="B2410">
            <v>0</v>
          </cell>
          <cell r="C2410">
            <v>6500</v>
          </cell>
          <cell r="D2410" t="str">
            <v>01.10.1996</v>
          </cell>
          <cell r="E2410">
            <v>1</v>
          </cell>
          <cell r="F2410">
            <v>6395003772</v>
          </cell>
        </row>
        <row r="2411">
          <cell r="A2411">
            <v>3400004741</v>
          </cell>
          <cell r="B2411">
            <v>0</v>
          </cell>
          <cell r="C2411">
            <v>6500</v>
          </cell>
          <cell r="D2411" t="str">
            <v>01.10.1996</v>
          </cell>
          <cell r="E2411">
            <v>1</v>
          </cell>
          <cell r="F2411">
            <v>6395003784</v>
          </cell>
        </row>
        <row r="2412">
          <cell r="A2412">
            <v>3400004742</v>
          </cell>
          <cell r="B2412">
            <v>0</v>
          </cell>
          <cell r="C2412">
            <v>6500</v>
          </cell>
          <cell r="D2412" t="str">
            <v>01.10.1996</v>
          </cell>
          <cell r="E2412">
            <v>1</v>
          </cell>
          <cell r="F2412">
            <v>6395003796</v>
          </cell>
        </row>
        <row r="2413">
          <cell r="A2413">
            <v>3400004743</v>
          </cell>
          <cell r="B2413">
            <v>0</v>
          </cell>
          <cell r="C2413">
            <v>6500</v>
          </cell>
          <cell r="D2413" t="str">
            <v>01.10.1996</v>
          </cell>
          <cell r="E2413">
            <v>1</v>
          </cell>
          <cell r="F2413">
            <v>6395003802</v>
          </cell>
        </row>
        <row r="2414">
          <cell r="A2414">
            <v>3400004744</v>
          </cell>
          <cell r="B2414">
            <v>0</v>
          </cell>
          <cell r="C2414">
            <v>6500</v>
          </cell>
          <cell r="D2414" t="str">
            <v>01.10.1996</v>
          </cell>
          <cell r="E2414">
            <v>1</v>
          </cell>
          <cell r="F2414">
            <v>6395003814</v>
          </cell>
        </row>
        <row r="2415">
          <cell r="A2415">
            <v>3400004745</v>
          </cell>
          <cell r="B2415">
            <v>0</v>
          </cell>
          <cell r="C2415">
            <v>6500</v>
          </cell>
          <cell r="D2415" t="str">
            <v>01.10.1996</v>
          </cell>
          <cell r="E2415">
            <v>1</v>
          </cell>
          <cell r="F2415">
            <v>6395003826</v>
          </cell>
        </row>
        <row r="2416">
          <cell r="A2416">
            <v>3400004746</v>
          </cell>
          <cell r="B2416">
            <v>0</v>
          </cell>
          <cell r="C2416">
            <v>6500</v>
          </cell>
          <cell r="D2416" t="str">
            <v>01.10.1996</v>
          </cell>
          <cell r="E2416">
            <v>1</v>
          </cell>
          <cell r="F2416">
            <v>6395003838</v>
          </cell>
        </row>
        <row r="2417">
          <cell r="A2417">
            <v>3400004747</v>
          </cell>
          <cell r="B2417">
            <v>0</v>
          </cell>
          <cell r="C2417">
            <v>6500</v>
          </cell>
          <cell r="D2417" t="str">
            <v>01.10.1996</v>
          </cell>
          <cell r="E2417">
            <v>1</v>
          </cell>
          <cell r="F2417">
            <v>6395003849</v>
          </cell>
        </row>
        <row r="2418">
          <cell r="A2418">
            <v>3400004748</v>
          </cell>
          <cell r="B2418">
            <v>0</v>
          </cell>
          <cell r="C2418">
            <v>6500</v>
          </cell>
          <cell r="D2418" t="str">
            <v>01.10.1996</v>
          </cell>
          <cell r="E2418">
            <v>1</v>
          </cell>
          <cell r="F2418">
            <v>6395003851</v>
          </cell>
        </row>
        <row r="2419">
          <cell r="A2419">
            <v>3400004749</v>
          </cell>
          <cell r="B2419">
            <v>0</v>
          </cell>
          <cell r="C2419">
            <v>6500</v>
          </cell>
          <cell r="D2419" t="str">
            <v>01.10.1996</v>
          </cell>
          <cell r="E2419">
            <v>1</v>
          </cell>
          <cell r="F2419">
            <v>6395003863</v>
          </cell>
        </row>
        <row r="2420">
          <cell r="A2420">
            <v>3400004750</v>
          </cell>
          <cell r="B2420">
            <v>0</v>
          </cell>
          <cell r="C2420">
            <v>6500</v>
          </cell>
          <cell r="D2420" t="str">
            <v>01.10.1996</v>
          </cell>
          <cell r="E2420">
            <v>1</v>
          </cell>
          <cell r="F2420">
            <v>6395003875</v>
          </cell>
        </row>
        <row r="2421">
          <cell r="A2421">
            <v>3400004751</v>
          </cell>
          <cell r="B2421">
            <v>0</v>
          </cell>
          <cell r="C2421">
            <v>6500</v>
          </cell>
          <cell r="D2421" t="str">
            <v>01.10.1996</v>
          </cell>
          <cell r="E2421">
            <v>1</v>
          </cell>
          <cell r="F2421">
            <v>6395003887</v>
          </cell>
        </row>
        <row r="2422">
          <cell r="A2422">
            <v>3400004752</v>
          </cell>
          <cell r="B2422">
            <v>0</v>
          </cell>
          <cell r="C2422">
            <v>6500</v>
          </cell>
          <cell r="D2422" t="str">
            <v>01.10.1996</v>
          </cell>
          <cell r="E2422">
            <v>1</v>
          </cell>
          <cell r="F2422">
            <v>6395003899</v>
          </cell>
        </row>
        <row r="2423">
          <cell r="A2423">
            <v>3400004753</v>
          </cell>
          <cell r="B2423">
            <v>0</v>
          </cell>
          <cell r="C2423">
            <v>6500</v>
          </cell>
          <cell r="D2423" t="str">
            <v>01.10.1996</v>
          </cell>
          <cell r="E2423">
            <v>1</v>
          </cell>
          <cell r="F2423">
            <v>6395003905</v>
          </cell>
        </row>
        <row r="2424">
          <cell r="A2424">
            <v>3400004754</v>
          </cell>
          <cell r="B2424">
            <v>0</v>
          </cell>
          <cell r="C2424">
            <v>6500</v>
          </cell>
          <cell r="D2424" t="str">
            <v>01.10.1996</v>
          </cell>
          <cell r="E2424">
            <v>1</v>
          </cell>
          <cell r="F2424">
            <v>6395003917</v>
          </cell>
        </row>
        <row r="2425">
          <cell r="A2425">
            <v>3400004755</v>
          </cell>
          <cell r="B2425">
            <v>0</v>
          </cell>
          <cell r="C2425">
            <v>6500</v>
          </cell>
          <cell r="D2425" t="str">
            <v>01.10.1996</v>
          </cell>
          <cell r="E2425">
            <v>1</v>
          </cell>
          <cell r="F2425">
            <v>6395003929</v>
          </cell>
        </row>
        <row r="2426">
          <cell r="A2426">
            <v>3400004756</v>
          </cell>
          <cell r="B2426">
            <v>0</v>
          </cell>
          <cell r="C2426">
            <v>6500</v>
          </cell>
          <cell r="D2426" t="str">
            <v>01.10.1996</v>
          </cell>
          <cell r="E2426">
            <v>1</v>
          </cell>
          <cell r="F2426">
            <v>6395003930</v>
          </cell>
        </row>
        <row r="2427">
          <cell r="A2427">
            <v>3400004757</v>
          </cell>
          <cell r="B2427">
            <v>0</v>
          </cell>
          <cell r="C2427">
            <v>6500</v>
          </cell>
          <cell r="D2427" t="str">
            <v>01.10.1996</v>
          </cell>
          <cell r="E2427">
            <v>1</v>
          </cell>
          <cell r="F2427">
            <v>6395003942</v>
          </cell>
        </row>
        <row r="2428">
          <cell r="A2428">
            <v>3400004758</v>
          </cell>
          <cell r="B2428">
            <v>0</v>
          </cell>
          <cell r="C2428">
            <v>6500</v>
          </cell>
          <cell r="D2428" t="str">
            <v>01.10.1996</v>
          </cell>
          <cell r="E2428">
            <v>1</v>
          </cell>
          <cell r="F2428">
            <v>6395003954</v>
          </cell>
        </row>
        <row r="2429">
          <cell r="A2429">
            <v>3400004759</v>
          </cell>
          <cell r="B2429">
            <v>0</v>
          </cell>
          <cell r="C2429">
            <v>6500</v>
          </cell>
          <cell r="D2429" t="str">
            <v>01.10.1996</v>
          </cell>
          <cell r="E2429">
            <v>1</v>
          </cell>
          <cell r="F2429">
            <v>6395003966</v>
          </cell>
        </row>
        <row r="2430">
          <cell r="A2430">
            <v>3400004760</v>
          </cell>
          <cell r="B2430">
            <v>0</v>
          </cell>
          <cell r="C2430">
            <v>6500</v>
          </cell>
          <cell r="D2430" t="str">
            <v>01.10.1996</v>
          </cell>
          <cell r="E2430">
            <v>1</v>
          </cell>
          <cell r="F2430">
            <v>6395003978</v>
          </cell>
        </row>
        <row r="2431">
          <cell r="A2431">
            <v>3400004761</v>
          </cell>
          <cell r="B2431">
            <v>0</v>
          </cell>
          <cell r="C2431">
            <v>6500</v>
          </cell>
          <cell r="D2431" t="str">
            <v>01.10.1996</v>
          </cell>
          <cell r="E2431">
            <v>1</v>
          </cell>
          <cell r="F2431">
            <v>6395003989</v>
          </cell>
        </row>
        <row r="2432">
          <cell r="A2432">
            <v>3400004762</v>
          </cell>
          <cell r="B2432">
            <v>0</v>
          </cell>
          <cell r="C2432">
            <v>6500</v>
          </cell>
          <cell r="D2432" t="str">
            <v>01.10.1996</v>
          </cell>
          <cell r="E2432">
            <v>1</v>
          </cell>
          <cell r="F2432">
            <v>6395003991</v>
          </cell>
        </row>
        <row r="2433">
          <cell r="A2433">
            <v>3400004763</v>
          </cell>
          <cell r="B2433">
            <v>0</v>
          </cell>
          <cell r="C2433">
            <v>6500</v>
          </cell>
          <cell r="D2433" t="str">
            <v>01.10.1996</v>
          </cell>
          <cell r="E2433">
            <v>1</v>
          </cell>
          <cell r="F2433">
            <v>6395004004</v>
          </cell>
        </row>
        <row r="2434">
          <cell r="A2434">
            <v>3400004764</v>
          </cell>
          <cell r="B2434">
            <v>0</v>
          </cell>
          <cell r="C2434">
            <v>6500</v>
          </cell>
          <cell r="D2434" t="str">
            <v>01.10.1996</v>
          </cell>
          <cell r="E2434">
            <v>1</v>
          </cell>
          <cell r="F2434">
            <v>6395004016</v>
          </cell>
        </row>
        <row r="2435">
          <cell r="A2435">
            <v>3400004765</v>
          </cell>
          <cell r="B2435">
            <v>0</v>
          </cell>
          <cell r="C2435">
            <v>6500</v>
          </cell>
          <cell r="D2435" t="str">
            <v>01.10.1996</v>
          </cell>
          <cell r="E2435">
            <v>1</v>
          </cell>
          <cell r="F2435">
            <v>6395004028</v>
          </cell>
        </row>
        <row r="2436">
          <cell r="A2436">
            <v>3400004766</v>
          </cell>
          <cell r="B2436">
            <v>0</v>
          </cell>
          <cell r="C2436">
            <v>6500</v>
          </cell>
          <cell r="D2436" t="str">
            <v>01.10.1996</v>
          </cell>
          <cell r="E2436">
            <v>1</v>
          </cell>
          <cell r="F2436">
            <v>6395004039</v>
          </cell>
        </row>
        <row r="2437">
          <cell r="A2437">
            <v>3400004767</v>
          </cell>
          <cell r="B2437">
            <v>0</v>
          </cell>
          <cell r="C2437">
            <v>6500</v>
          </cell>
          <cell r="D2437" t="str">
            <v>01.10.1996</v>
          </cell>
          <cell r="E2437">
            <v>1</v>
          </cell>
          <cell r="F2437">
            <v>6395004041</v>
          </cell>
        </row>
        <row r="2438">
          <cell r="A2438">
            <v>3400004768</v>
          </cell>
          <cell r="B2438">
            <v>0</v>
          </cell>
          <cell r="C2438">
            <v>6500</v>
          </cell>
          <cell r="D2438" t="str">
            <v>01.10.1996</v>
          </cell>
          <cell r="E2438">
            <v>0</v>
          </cell>
          <cell r="F2438">
            <v>6395004053</v>
          </cell>
        </row>
        <row r="2439">
          <cell r="A2439">
            <v>3400004769</v>
          </cell>
          <cell r="B2439">
            <v>0</v>
          </cell>
          <cell r="C2439">
            <v>6500</v>
          </cell>
          <cell r="D2439" t="str">
            <v>01.10.1996</v>
          </cell>
          <cell r="E2439">
            <v>0</v>
          </cell>
          <cell r="F2439">
            <v>6395004065</v>
          </cell>
        </row>
        <row r="2440">
          <cell r="A2440">
            <v>3400004770</v>
          </cell>
          <cell r="B2440">
            <v>0</v>
          </cell>
          <cell r="C2440">
            <v>6500</v>
          </cell>
          <cell r="D2440" t="str">
            <v>01.10.1996</v>
          </cell>
          <cell r="E2440">
            <v>0</v>
          </cell>
          <cell r="F2440">
            <v>6395004077</v>
          </cell>
        </row>
        <row r="2441">
          <cell r="A2441">
            <v>3400004771</v>
          </cell>
          <cell r="B2441">
            <v>0</v>
          </cell>
          <cell r="C2441">
            <v>6500</v>
          </cell>
          <cell r="D2441" t="str">
            <v>01.10.1996</v>
          </cell>
          <cell r="E2441">
            <v>0</v>
          </cell>
          <cell r="F2441">
            <v>6395004089</v>
          </cell>
        </row>
        <row r="2442">
          <cell r="A2442">
            <v>3400004772</v>
          </cell>
          <cell r="B2442">
            <v>0</v>
          </cell>
          <cell r="C2442">
            <v>6500</v>
          </cell>
          <cell r="D2442" t="str">
            <v>01.10.1996</v>
          </cell>
          <cell r="E2442">
            <v>0</v>
          </cell>
          <cell r="F2442">
            <v>6395004090</v>
          </cell>
        </row>
        <row r="2443">
          <cell r="A2443">
            <v>3400004773</v>
          </cell>
          <cell r="B2443">
            <v>0</v>
          </cell>
          <cell r="C2443">
            <v>6500</v>
          </cell>
          <cell r="D2443" t="str">
            <v>01.10.1996</v>
          </cell>
          <cell r="E2443">
            <v>0</v>
          </cell>
          <cell r="F2443">
            <v>6395004107</v>
          </cell>
        </row>
        <row r="2444">
          <cell r="A2444">
            <v>3400004774</v>
          </cell>
          <cell r="B2444">
            <v>0</v>
          </cell>
          <cell r="C2444">
            <v>6500</v>
          </cell>
          <cell r="D2444" t="str">
            <v>01.10.1996</v>
          </cell>
          <cell r="E2444">
            <v>0</v>
          </cell>
          <cell r="F2444">
            <v>6395004119</v>
          </cell>
        </row>
        <row r="2445">
          <cell r="A2445">
            <v>3400004775</v>
          </cell>
          <cell r="B2445">
            <v>0</v>
          </cell>
          <cell r="C2445">
            <v>6500</v>
          </cell>
          <cell r="D2445" t="str">
            <v>01.10.1996</v>
          </cell>
          <cell r="E2445">
            <v>0</v>
          </cell>
          <cell r="F2445">
            <v>6395004120</v>
          </cell>
        </row>
        <row r="2446">
          <cell r="A2446">
            <v>3400004776</v>
          </cell>
          <cell r="B2446">
            <v>0</v>
          </cell>
          <cell r="C2446">
            <v>6500</v>
          </cell>
          <cell r="D2446" t="str">
            <v>01.10.1996</v>
          </cell>
          <cell r="E2446">
            <v>0</v>
          </cell>
          <cell r="F2446">
            <v>6395004132</v>
          </cell>
        </row>
        <row r="2447">
          <cell r="A2447">
            <v>3400004777</v>
          </cell>
          <cell r="B2447">
            <v>0</v>
          </cell>
          <cell r="C2447">
            <v>6500</v>
          </cell>
          <cell r="D2447" t="str">
            <v>01.10.1996</v>
          </cell>
          <cell r="E2447">
            <v>0</v>
          </cell>
          <cell r="F2447">
            <v>6395004144</v>
          </cell>
        </row>
        <row r="2448">
          <cell r="A2448">
            <v>3400004778</v>
          </cell>
          <cell r="B2448">
            <v>0</v>
          </cell>
          <cell r="C2448">
            <v>6500</v>
          </cell>
          <cell r="D2448" t="str">
            <v>01.10.1996</v>
          </cell>
          <cell r="E2448">
            <v>0</v>
          </cell>
          <cell r="F2448">
            <v>6395004156</v>
          </cell>
        </row>
        <row r="2449">
          <cell r="A2449">
            <v>3400004779</v>
          </cell>
          <cell r="B2449">
            <v>0</v>
          </cell>
          <cell r="C2449">
            <v>6500</v>
          </cell>
          <cell r="D2449" t="str">
            <v>01.10.1996</v>
          </cell>
          <cell r="E2449">
            <v>0</v>
          </cell>
          <cell r="F2449">
            <v>6395004168</v>
          </cell>
        </row>
        <row r="2450">
          <cell r="A2450">
            <v>3400004780</v>
          </cell>
          <cell r="B2450">
            <v>0</v>
          </cell>
          <cell r="C2450">
            <v>6600</v>
          </cell>
          <cell r="D2450" t="str">
            <v>01.10.1996</v>
          </cell>
          <cell r="E2450">
            <v>1</v>
          </cell>
          <cell r="F2450">
            <v>6395004179</v>
          </cell>
        </row>
        <row r="2451">
          <cell r="A2451">
            <v>3400005111</v>
          </cell>
          <cell r="B2451">
            <v>0</v>
          </cell>
          <cell r="C2451">
            <v>6901</v>
          </cell>
          <cell r="D2451" t="str">
            <v>01.04.1998</v>
          </cell>
          <cell r="E2451">
            <v>2</v>
          </cell>
          <cell r="F2451">
            <v>802258</v>
          </cell>
        </row>
        <row r="2452">
          <cell r="A2452">
            <v>3400005083</v>
          </cell>
          <cell r="B2452">
            <v>0</v>
          </cell>
          <cell r="C2452">
            <v>6600</v>
          </cell>
          <cell r="D2452" t="str">
            <v>21.03.1998</v>
          </cell>
          <cell r="E2452">
            <v>1</v>
          </cell>
          <cell r="F2452">
            <v>96020581</v>
          </cell>
        </row>
        <row r="2453">
          <cell r="A2453">
            <v>3400005082</v>
          </cell>
          <cell r="B2453">
            <v>0</v>
          </cell>
          <cell r="C2453">
            <v>6600</v>
          </cell>
          <cell r="D2453" t="str">
            <v>21.03.1998</v>
          </cell>
          <cell r="E2453">
            <v>1</v>
          </cell>
          <cell r="F2453">
            <v>96020581</v>
          </cell>
        </row>
        <row r="2454">
          <cell r="A2454">
            <v>3400005066</v>
          </cell>
          <cell r="B2454">
            <v>0</v>
          </cell>
          <cell r="C2454">
            <v>6601</v>
          </cell>
          <cell r="D2454" t="str">
            <v>04.04.1998</v>
          </cell>
          <cell r="E2454">
            <v>2</v>
          </cell>
          <cell r="F2454">
            <v>97020298</v>
          </cell>
        </row>
        <row r="2455">
          <cell r="A2455">
            <v>3400005072</v>
          </cell>
          <cell r="B2455">
            <v>0</v>
          </cell>
          <cell r="C2455">
            <v>6601</v>
          </cell>
          <cell r="D2455" t="str">
            <v>04.04.1998</v>
          </cell>
          <cell r="E2455">
            <v>2</v>
          </cell>
          <cell r="F2455">
            <v>97020298</v>
          </cell>
        </row>
        <row r="2456">
          <cell r="A2456">
            <v>3400005073</v>
          </cell>
          <cell r="B2456">
            <v>0</v>
          </cell>
          <cell r="C2456">
            <v>6601</v>
          </cell>
          <cell r="D2456" t="str">
            <v>04.04.1998</v>
          </cell>
          <cell r="E2456">
            <v>2</v>
          </cell>
          <cell r="F2456">
            <v>97020298</v>
          </cell>
        </row>
        <row r="2457">
          <cell r="A2457">
            <v>3400005076</v>
          </cell>
          <cell r="B2457">
            <v>0</v>
          </cell>
          <cell r="C2457">
            <v>6601</v>
          </cell>
          <cell r="D2457" t="str">
            <v>04.04.1998</v>
          </cell>
          <cell r="E2457">
            <v>2</v>
          </cell>
          <cell r="F2457">
            <v>97020298</v>
          </cell>
        </row>
        <row r="2458">
          <cell r="A2458">
            <v>3400005074</v>
          </cell>
          <cell r="B2458">
            <v>0</v>
          </cell>
          <cell r="C2458">
            <v>6601</v>
          </cell>
          <cell r="D2458" t="str">
            <v>04.04.1998</v>
          </cell>
          <cell r="E2458">
            <v>2</v>
          </cell>
          <cell r="F2458">
            <v>97020298</v>
          </cell>
        </row>
        <row r="2459">
          <cell r="A2459">
            <v>3400005069</v>
          </cell>
          <cell r="B2459">
            <v>0</v>
          </cell>
          <cell r="C2459">
            <v>6601</v>
          </cell>
          <cell r="D2459" t="str">
            <v>04.04.1998</v>
          </cell>
          <cell r="E2459">
            <v>2</v>
          </cell>
          <cell r="F2459">
            <v>97020298</v>
          </cell>
        </row>
        <row r="2460">
          <cell r="A2460">
            <v>3400005075</v>
          </cell>
          <cell r="B2460">
            <v>0</v>
          </cell>
          <cell r="C2460">
            <v>6601</v>
          </cell>
          <cell r="D2460" t="str">
            <v>04.04.1998</v>
          </cell>
          <cell r="E2460">
            <v>2</v>
          </cell>
          <cell r="F2460">
            <v>97020298</v>
          </cell>
        </row>
        <row r="2461">
          <cell r="A2461">
            <v>3400005067</v>
          </cell>
          <cell r="B2461">
            <v>0</v>
          </cell>
          <cell r="C2461">
            <v>6601</v>
          </cell>
          <cell r="D2461" t="str">
            <v>04.04.1998</v>
          </cell>
          <cell r="E2461">
            <v>2</v>
          </cell>
          <cell r="F2461">
            <v>97020298</v>
          </cell>
        </row>
        <row r="2462">
          <cell r="A2462">
            <v>3400005070</v>
          </cell>
          <cell r="B2462">
            <v>0</v>
          </cell>
          <cell r="C2462">
            <v>6601</v>
          </cell>
          <cell r="D2462" t="str">
            <v>04.04.1998</v>
          </cell>
          <cell r="E2462">
            <v>2</v>
          </cell>
          <cell r="F2462">
            <v>97020298</v>
          </cell>
        </row>
        <row r="2463">
          <cell r="A2463">
            <v>3400005068</v>
          </cell>
          <cell r="B2463">
            <v>0</v>
          </cell>
          <cell r="C2463">
            <v>6601</v>
          </cell>
          <cell r="D2463" t="str">
            <v>04.04.1998</v>
          </cell>
          <cell r="E2463">
            <v>2</v>
          </cell>
          <cell r="F2463">
            <v>97020298</v>
          </cell>
        </row>
        <row r="2464">
          <cell r="A2464">
            <v>3400005071</v>
          </cell>
          <cell r="B2464">
            <v>0</v>
          </cell>
          <cell r="C2464">
            <v>6601</v>
          </cell>
          <cell r="D2464" t="str">
            <v>04.04.1998</v>
          </cell>
          <cell r="E2464">
            <v>2</v>
          </cell>
          <cell r="F2464">
            <v>97020298</v>
          </cell>
        </row>
        <row r="2465">
          <cell r="A2465">
            <v>3400005118</v>
          </cell>
          <cell r="B2465">
            <v>0</v>
          </cell>
          <cell r="C2465">
            <v>5801</v>
          </cell>
          <cell r="D2465" t="str">
            <v>28.06.1998</v>
          </cell>
          <cell r="E2465">
            <v>1</v>
          </cell>
          <cell r="F2465">
            <v>97050024</v>
          </cell>
        </row>
        <row r="2466">
          <cell r="A2466">
            <v>3400005049</v>
          </cell>
          <cell r="B2466">
            <v>0</v>
          </cell>
          <cell r="C2466">
            <v>6600</v>
          </cell>
          <cell r="D2466" t="str">
            <v>03.03.1998</v>
          </cell>
          <cell r="E2466">
            <v>1</v>
          </cell>
          <cell r="F2466">
            <v>97050030</v>
          </cell>
        </row>
        <row r="2467">
          <cell r="A2467">
            <v>3400005057</v>
          </cell>
          <cell r="B2467">
            <v>0</v>
          </cell>
          <cell r="C2467">
            <v>5800</v>
          </cell>
          <cell r="D2467" t="str">
            <v>19.03.1998</v>
          </cell>
          <cell r="E2467">
            <v>40</v>
          </cell>
          <cell r="F2467">
            <v>97050033</v>
          </cell>
        </row>
        <row r="2468">
          <cell r="A2468">
            <v>3400005058</v>
          </cell>
          <cell r="B2468">
            <v>0</v>
          </cell>
          <cell r="C2468">
            <v>5800</v>
          </cell>
          <cell r="D2468" t="str">
            <v>19.03.1998</v>
          </cell>
          <cell r="E2468">
            <v>2</v>
          </cell>
          <cell r="F2468">
            <v>97050033</v>
          </cell>
        </row>
        <row r="2469">
          <cell r="A2469">
            <v>3400005143</v>
          </cell>
          <cell r="B2469">
            <v>0</v>
          </cell>
          <cell r="C2469">
            <v>5800</v>
          </cell>
          <cell r="D2469" t="str">
            <v>12.08.1998</v>
          </cell>
          <cell r="E2469">
            <v>8</v>
          </cell>
          <cell r="F2469">
            <v>97050057</v>
          </cell>
        </row>
        <row r="2470">
          <cell r="A2470">
            <v>3400005143</v>
          </cell>
          <cell r="B2470">
            <v>1</v>
          </cell>
          <cell r="C2470">
            <v>5800</v>
          </cell>
          <cell r="D2470" t="str">
            <v>12.08.1998</v>
          </cell>
          <cell r="E2470">
            <v>4</v>
          </cell>
          <cell r="F2470">
            <v>97050057</v>
          </cell>
        </row>
        <row r="2471">
          <cell r="A2471">
            <v>3400005110</v>
          </cell>
          <cell r="B2471">
            <v>0</v>
          </cell>
          <cell r="C2471">
            <v>5900</v>
          </cell>
          <cell r="D2471" t="str">
            <v>04.04.1998</v>
          </cell>
          <cell r="E2471">
            <v>10</v>
          </cell>
          <cell r="F2471">
            <v>97050060</v>
          </cell>
        </row>
        <row r="2472">
          <cell r="A2472">
            <v>3400005050</v>
          </cell>
          <cell r="B2472">
            <v>0</v>
          </cell>
          <cell r="C2472">
            <v>6600</v>
          </cell>
          <cell r="D2472" t="str">
            <v>20.05.1998</v>
          </cell>
          <cell r="E2472">
            <v>1</v>
          </cell>
          <cell r="F2472">
            <v>97050142</v>
          </cell>
        </row>
        <row r="2473">
          <cell r="A2473">
            <v>3400005077</v>
          </cell>
          <cell r="B2473">
            <v>0</v>
          </cell>
          <cell r="C2473">
            <v>6230</v>
          </cell>
          <cell r="D2473" t="str">
            <v>04.05.1998</v>
          </cell>
          <cell r="E2473">
            <v>0</v>
          </cell>
          <cell r="F2473">
            <v>98020024</v>
          </cell>
        </row>
        <row r="2474">
          <cell r="A2474">
            <v>3400005085</v>
          </cell>
          <cell r="B2474">
            <v>0</v>
          </cell>
          <cell r="C2474">
            <v>6230</v>
          </cell>
          <cell r="D2474" t="str">
            <v>10.03.1998</v>
          </cell>
          <cell r="E2474">
            <v>0</v>
          </cell>
          <cell r="F2474">
            <v>98020038</v>
          </cell>
        </row>
        <row r="2475">
          <cell r="A2475">
            <v>3400005084</v>
          </cell>
          <cell r="B2475">
            <v>0</v>
          </cell>
          <cell r="C2475">
            <v>6800</v>
          </cell>
          <cell r="D2475" t="str">
            <v>02.04.1998</v>
          </cell>
          <cell r="E2475">
            <v>1</v>
          </cell>
          <cell r="F2475">
            <v>98020039</v>
          </cell>
        </row>
        <row r="2476">
          <cell r="A2476">
            <v>3400005086</v>
          </cell>
          <cell r="B2476">
            <v>0</v>
          </cell>
          <cell r="C2476">
            <v>6230</v>
          </cell>
          <cell r="D2476" t="str">
            <v>20.03.1998</v>
          </cell>
          <cell r="E2476">
            <v>0</v>
          </cell>
          <cell r="F2476">
            <v>98020044</v>
          </cell>
        </row>
        <row r="2477">
          <cell r="A2477">
            <v>3400005087</v>
          </cell>
          <cell r="B2477">
            <v>0</v>
          </cell>
          <cell r="C2477">
            <v>6230</v>
          </cell>
          <cell r="D2477" t="str">
            <v>20.03.1998</v>
          </cell>
          <cell r="E2477">
            <v>0</v>
          </cell>
          <cell r="F2477">
            <v>98020044</v>
          </cell>
        </row>
        <row r="2478">
          <cell r="A2478">
            <v>3400005088</v>
          </cell>
          <cell r="B2478">
            <v>0</v>
          </cell>
          <cell r="C2478">
            <v>6230</v>
          </cell>
          <cell r="D2478" t="str">
            <v>20.03.1998</v>
          </cell>
          <cell r="E2478">
            <v>0</v>
          </cell>
          <cell r="F2478">
            <v>98020044</v>
          </cell>
        </row>
        <row r="2479">
          <cell r="A2479">
            <v>3400005089</v>
          </cell>
          <cell r="B2479">
            <v>0</v>
          </cell>
          <cell r="C2479">
            <v>6230</v>
          </cell>
          <cell r="D2479" t="str">
            <v>20.03.1998</v>
          </cell>
          <cell r="E2479">
            <v>0</v>
          </cell>
          <cell r="F2479">
            <v>98020044</v>
          </cell>
        </row>
        <row r="2480">
          <cell r="A2480">
            <v>3400005079</v>
          </cell>
          <cell r="B2480">
            <v>0</v>
          </cell>
          <cell r="C2480">
            <v>4410</v>
          </cell>
          <cell r="D2480" t="str">
            <v>06.05.1998</v>
          </cell>
          <cell r="E2480">
            <v>54.84</v>
          </cell>
          <cell r="F2480">
            <v>98020060</v>
          </cell>
        </row>
        <row r="2481">
          <cell r="A2481">
            <v>3400005589</v>
          </cell>
          <cell r="B2481">
            <v>0</v>
          </cell>
          <cell r="C2481">
            <v>6230</v>
          </cell>
          <cell r="D2481" t="str">
            <v>04.05.1998</v>
          </cell>
          <cell r="E2481">
            <v>2</v>
          </cell>
          <cell r="F2481">
            <v>98020065</v>
          </cell>
        </row>
        <row r="2482">
          <cell r="A2482">
            <v>3400005078</v>
          </cell>
          <cell r="B2482">
            <v>0</v>
          </cell>
          <cell r="C2482">
            <v>6800</v>
          </cell>
          <cell r="D2482" t="str">
            <v>04.05.1998</v>
          </cell>
          <cell r="E2482">
            <v>0</v>
          </cell>
          <cell r="F2482">
            <v>98020065</v>
          </cell>
        </row>
        <row r="2483">
          <cell r="A2483">
            <v>3400005185</v>
          </cell>
          <cell r="B2483">
            <v>0</v>
          </cell>
          <cell r="C2483">
            <v>5800</v>
          </cell>
          <cell r="D2483" t="str">
            <v>23.09.1998</v>
          </cell>
          <cell r="E2483">
            <v>2</v>
          </cell>
          <cell r="F2483">
            <v>98020069</v>
          </cell>
        </row>
        <row r="2484">
          <cell r="A2484">
            <v>3400005105</v>
          </cell>
          <cell r="B2484">
            <v>0</v>
          </cell>
          <cell r="C2484">
            <v>6801</v>
          </cell>
          <cell r="D2484" t="str">
            <v>29.06.1998</v>
          </cell>
          <cell r="E2484">
            <v>28</v>
          </cell>
          <cell r="F2484">
            <v>98020070</v>
          </cell>
        </row>
        <row r="2485">
          <cell r="A2485">
            <v>3400005106</v>
          </cell>
          <cell r="B2485">
            <v>0</v>
          </cell>
          <cell r="C2485">
            <v>6901</v>
          </cell>
          <cell r="D2485" t="str">
            <v>29.06.1998</v>
          </cell>
          <cell r="E2485">
            <v>168</v>
          </cell>
          <cell r="F2485">
            <v>98020070</v>
          </cell>
        </row>
        <row r="2486">
          <cell r="A2486">
            <v>3400005080</v>
          </cell>
          <cell r="B2486">
            <v>0</v>
          </cell>
          <cell r="C2486">
            <v>6801</v>
          </cell>
          <cell r="D2486" t="str">
            <v>02.05.1998</v>
          </cell>
          <cell r="E2486">
            <v>2</v>
          </cell>
          <cell r="F2486">
            <v>98020078</v>
          </cell>
        </row>
        <row r="2487">
          <cell r="A2487">
            <v>3400005100</v>
          </cell>
          <cell r="B2487">
            <v>0</v>
          </cell>
          <cell r="C2487">
            <v>6801</v>
          </cell>
          <cell r="D2487" t="str">
            <v>16.06.1998</v>
          </cell>
          <cell r="E2487">
            <v>2</v>
          </cell>
          <cell r="F2487">
            <v>98020103</v>
          </cell>
        </row>
        <row r="2488">
          <cell r="A2488">
            <v>3400005101</v>
          </cell>
          <cell r="B2488">
            <v>0</v>
          </cell>
          <cell r="C2488">
            <v>6801</v>
          </cell>
          <cell r="D2488" t="str">
            <v>16.06.1998</v>
          </cell>
          <cell r="E2488">
            <v>2</v>
          </cell>
          <cell r="F2488">
            <v>98020103</v>
          </cell>
        </row>
        <row r="2489">
          <cell r="A2489">
            <v>3400005102</v>
          </cell>
          <cell r="B2489">
            <v>0</v>
          </cell>
          <cell r="C2489">
            <v>6801</v>
          </cell>
          <cell r="D2489" t="str">
            <v>16.06.1998</v>
          </cell>
          <cell r="E2489">
            <v>2</v>
          </cell>
          <cell r="F2489">
            <v>98020103</v>
          </cell>
        </row>
        <row r="2490">
          <cell r="A2490">
            <v>3400005180</v>
          </cell>
          <cell r="B2490">
            <v>0</v>
          </cell>
          <cell r="C2490">
            <v>6801</v>
          </cell>
          <cell r="D2490" t="str">
            <v>20.08.1998</v>
          </cell>
          <cell r="E2490">
            <v>2</v>
          </cell>
          <cell r="F2490">
            <v>98020108</v>
          </cell>
        </row>
        <row r="2491">
          <cell r="A2491">
            <v>3400005178</v>
          </cell>
          <cell r="B2491">
            <v>0</v>
          </cell>
          <cell r="C2491">
            <v>5800</v>
          </cell>
          <cell r="D2491" t="str">
            <v>17.08.1998</v>
          </cell>
          <cell r="E2491">
            <v>2</v>
          </cell>
          <cell r="F2491">
            <v>98020109</v>
          </cell>
        </row>
        <row r="2492">
          <cell r="A2492">
            <v>3400005177</v>
          </cell>
          <cell r="B2492">
            <v>0</v>
          </cell>
          <cell r="C2492">
            <v>5800</v>
          </cell>
          <cell r="D2492" t="str">
            <v>17.08.1998</v>
          </cell>
          <cell r="E2492">
            <v>2</v>
          </cell>
          <cell r="F2492">
            <v>98020109</v>
          </cell>
        </row>
        <row r="2493">
          <cell r="A2493">
            <v>3400005179</v>
          </cell>
          <cell r="B2493">
            <v>0</v>
          </cell>
          <cell r="C2493">
            <v>6601</v>
          </cell>
          <cell r="D2493" t="str">
            <v>01.09.1998</v>
          </cell>
          <cell r="E2493">
            <v>2</v>
          </cell>
          <cell r="F2493">
            <v>98020148</v>
          </cell>
        </row>
        <row r="2494">
          <cell r="A2494">
            <v>3400005183</v>
          </cell>
          <cell r="B2494">
            <v>0</v>
          </cell>
          <cell r="C2494">
            <v>6801</v>
          </cell>
          <cell r="D2494" t="str">
            <v>08.09.1998</v>
          </cell>
          <cell r="E2494">
            <v>2</v>
          </cell>
          <cell r="F2494">
            <v>98020157</v>
          </cell>
        </row>
        <row r="2495">
          <cell r="A2495">
            <v>3400005121</v>
          </cell>
          <cell r="B2495">
            <v>0</v>
          </cell>
          <cell r="C2495">
            <v>5900</v>
          </cell>
          <cell r="D2495" t="str">
            <v>17.06.1998</v>
          </cell>
          <cell r="E2495">
            <v>20</v>
          </cell>
          <cell r="F2495">
            <v>98050018</v>
          </cell>
        </row>
        <row r="2496">
          <cell r="A2496">
            <v>3400005122</v>
          </cell>
          <cell r="B2496">
            <v>0</v>
          </cell>
          <cell r="C2496">
            <v>6601</v>
          </cell>
          <cell r="D2496" t="str">
            <v>17.06.1998</v>
          </cell>
          <cell r="E2496">
            <v>1</v>
          </cell>
          <cell r="F2496">
            <v>98050018</v>
          </cell>
        </row>
        <row r="2497">
          <cell r="A2497">
            <v>3400005117</v>
          </cell>
          <cell r="B2497">
            <v>0</v>
          </cell>
          <cell r="C2497">
            <v>5900</v>
          </cell>
          <cell r="D2497" t="str">
            <v>27.03.1998</v>
          </cell>
          <cell r="E2497">
            <v>1</v>
          </cell>
          <cell r="F2497">
            <v>98050025</v>
          </cell>
        </row>
        <row r="2498">
          <cell r="A2498">
            <v>3400005119</v>
          </cell>
          <cell r="B2498">
            <v>0</v>
          </cell>
          <cell r="C2498">
            <v>6501</v>
          </cell>
          <cell r="D2498" t="str">
            <v>27.03.1998</v>
          </cell>
          <cell r="E2498">
            <v>1</v>
          </cell>
          <cell r="F2498">
            <v>98050025</v>
          </cell>
        </row>
        <row r="2499">
          <cell r="A2499">
            <v>3400005120</v>
          </cell>
          <cell r="B2499">
            <v>0</v>
          </cell>
          <cell r="C2499">
            <v>6501</v>
          </cell>
          <cell r="D2499" t="str">
            <v>27.03.1998</v>
          </cell>
          <cell r="E2499">
            <v>1</v>
          </cell>
          <cell r="F2499">
            <v>98050025</v>
          </cell>
        </row>
        <row r="2500">
          <cell r="A2500">
            <v>3400005065</v>
          </cell>
          <cell r="B2500">
            <v>0</v>
          </cell>
          <cell r="C2500">
            <v>5400</v>
          </cell>
          <cell r="D2500" t="str">
            <v>12.02.1998</v>
          </cell>
          <cell r="E2500">
            <v>0</v>
          </cell>
          <cell r="F2500">
            <v>98050030</v>
          </cell>
        </row>
        <row r="2501">
          <cell r="A2501">
            <v>3400005062</v>
          </cell>
          <cell r="B2501">
            <v>0</v>
          </cell>
          <cell r="C2501">
            <v>6601</v>
          </cell>
          <cell r="D2501" t="str">
            <v>23.04.1998</v>
          </cell>
          <cell r="E2501">
            <v>2</v>
          </cell>
          <cell r="F2501">
            <v>98050034</v>
          </cell>
        </row>
        <row r="2502">
          <cell r="A2502">
            <v>3400005059</v>
          </cell>
          <cell r="B2502">
            <v>0</v>
          </cell>
          <cell r="C2502">
            <v>6602</v>
          </cell>
          <cell r="D2502" t="str">
            <v>15.03.1998</v>
          </cell>
          <cell r="E2502">
            <v>1</v>
          </cell>
          <cell r="F2502">
            <v>98050063</v>
          </cell>
        </row>
        <row r="2503">
          <cell r="A2503">
            <v>3400005104</v>
          </cell>
          <cell r="B2503">
            <v>0</v>
          </cell>
          <cell r="C2503">
            <v>6600</v>
          </cell>
          <cell r="D2503" t="str">
            <v>07.04.1998</v>
          </cell>
          <cell r="E2503">
            <v>1</v>
          </cell>
          <cell r="F2503">
            <v>98050074</v>
          </cell>
        </row>
        <row r="2504">
          <cell r="A2504">
            <v>3400005103</v>
          </cell>
          <cell r="B2504">
            <v>0</v>
          </cell>
          <cell r="C2504">
            <v>6600</v>
          </cell>
          <cell r="D2504" t="str">
            <v>05.06.1998</v>
          </cell>
          <cell r="E2504">
            <v>2</v>
          </cell>
          <cell r="F2504">
            <v>98050074</v>
          </cell>
        </row>
        <row r="2505">
          <cell r="A2505">
            <v>3400005109</v>
          </cell>
          <cell r="B2505">
            <v>0</v>
          </cell>
          <cell r="C2505">
            <v>5800</v>
          </cell>
          <cell r="D2505" t="str">
            <v>28.06.1998</v>
          </cell>
          <cell r="E2505">
            <v>2</v>
          </cell>
          <cell r="F2505">
            <v>98050075</v>
          </cell>
        </row>
        <row r="2506">
          <cell r="A2506">
            <v>3400005060</v>
          </cell>
          <cell r="B2506">
            <v>0</v>
          </cell>
          <cell r="C2506">
            <v>5800</v>
          </cell>
          <cell r="D2506" t="str">
            <v>25.03.1998</v>
          </cell>
          <cell r="E2506">
            <v>20</v>
          </cell>
          <cell r="F2506">
            <v>98050076</v>
          </cell>
        </row>
        <row r="2507">
          <cell r="A2507">
            <v>3400005061</v>
          </cell>
          <cell r="B2507">
            <v>0</v>
          </cell>
          <cell r="C2507">
            <v>5800</v>
          </cell>
          <cell r="D2507" t="str">
            <v>27.03.1998</v>
          </cell>
          <cell r="E2507">
            <v>1</v>
          </cell>
          <cell r="F2507">
            <v>98050077</v>
          </cell>
        </row>
        <row r="2508">
          <cell r="A2508">
            <v>3400005064</v>
          </cell>
          <cell r="B2508">
            <v>0</v>
          </cell>
          <cell r="C2508">
            <v>5800</v>
          </cell>
          <cell r="D2508" t="str">
            <v>02.05.1998</v>
          </cell>
          <cell r="E2508">
            <v>1</v>
          </cell>
          <cell r="F2508">
            <v>98050084</v>
          </cell>
        </row>
        <row r="2509">
          <cell r="A2509">
            <v>3400005063</v>
          </cell>
          <cell r="B2509">
            <v>0</v>
          </cell>
          <cell r="C2509">
            <v>5800</v>
          </cell>
          <cell r="D2509" t="str">
            <v>02.05.1998</v>
          </cell>
          <cell r="E2509">
            <v>4</v>
          </cell>
          <cell r="F2509">
            <v>98050090</v>
          </cell>
        </row>
        <row r="2510">
          <cell r="A2510">
            <v>3400005108</v>
          </cell>
          <cell r="B2510">
            <v>0</v>
          </cell>
          <cell r="C2510">
            <v>6601</v>
          </cell>
          <cell r="D2510" t="str">
            <v>17.06.1998</v>
          </cell>
          <cell r="E2510">
            <v>1</v>
          </cell>
          <cell r="F2510">
            <v>98050092</v>
          </cell>
        </row>
        <row r="2511">
          <cell r="A2511">
            <v>3400004939</v>
          </cell>
          <cell r="B2511">
            <v>1</v>
          </cell>
          <cell r="C2511">
            <v>5800</v>
          </cell>
          <cell r="D2511" t="str">
            <v>17.06.1998</v>
          </cell>
          <cell r="E2511">
            <v>10</v>
          </cell>
          <cell r="F2511">
            <v>98050135</v>
          </cell>
        </row>
        <row r="2512">
          <cell r="A2512">
            <v>3400005053</v>
          </cell>
          <cell r="B2512">
            <v>0</v>
          </cell>
          <cell r="C2512">
            <v>6600</v>
          </cell>
          <cell r="D2512" t="str">
            <v>20.05.1998</v>
          </cell>
          <cell r="E2512">
            <v>4</v>
          </cell>
          <cell r="F2512">
            <v>98050142</v>
          </cell>
        </row>
        <row r="2513">
          <cell r="A2513">
            <v>3400005052</v>
          </cell>
          <cell r="B2513">
            <v>0</v>
          </cell>
          <cell r="C2513">
            <v>5800</v>
          </cell>
          <cell r="D2513" t="str">
            <v>20.05.1998</v>
          </cell>
          <cell r="E2513">
            <v>20</v>
          </cell>
          <cell r="F2513">
            <v>98050142</v>
          </cell>
        </row>
        <row r="2514">
          <cell r="A2514">
            <v>3400005051</v>
          </cell>
          <cell r="B2514">
            <v>0</v>
          </cell>
          <cell r="C2514">
            <v>6600</v>
          </cell>
          <cell r="D2514" t="str">
            <v>20.05.1998</v>
          </cell>
          <cell r="E2514">
            <v>3</v>
          </cell>
          <cell r="F2514">
            <v>98050142</v>
          </cell>
        </row>
        <row r="2515">
          <cell r="A2515">
            <v>3400005054</v>
          </cell>
          <cell r="B2515">
            <v>0</v>
          </cell>
          <cell r="C2515">
            <v>6600</v>
          </cell>
          <cell r="D2515" t="str">
            <v>20.05.1998</v>
          </cell>
          <cell r="E2515">
            <v>1</v>
          </cell>
          <cell r="F2515">
            <v>98050142</v>
          </cell>
        </row>
        <row r="2516">
          <cell r="A2516">
            <v>3400005055</v>
          </cell>
          <cell r="B2516">
            <v>0</v>
          </cell>
          <cell r="C2516">
            <v>6600</v>
          </cell>
          <cell r="D2516" t="str">
            <v>20.05.1998</v>
          </cell>
          <cell r="E2516">
            <v>1</v>
          </cell>
          <cell r="F2516">
            <v>98050142</v>
          </cell>
        </row>
        <row r="2517">
          <cell r="A2517">
            <v>3400005107</v>
          </cell>
          <cell r="B2517">
            <v>0</v>
          </cell>
          <cell r="C2517">
            <v>5800</v>
          </cell>
          <cell r="D2517" t="str">
            <v>28.06.1998</v>
          </cell>
          <cell r="E2517">
            <v>51</v>
          </cell>
          <cell r="F2517">
            <v>98050172</v>
          </cell>
        </row>
        <row r="2518">
          <cell r="A2518">
            <v>3400005057</v>
          </cell>
          <cell r="B2518">
            <v>1</v>
          </cell>
          <cell r="C2518">
            <v>5800</v>
          </cell>
          <cell r="D2518" t="str">
            <v>28.06.1998</v>
          </cell>
          <cell r="E2518">
            <v>10</v>
          </cell>
          <cell r="F2518">
            <v>98050190</v>
          </cell>
        </row>
        <row r="2519">
          <cell r="A2519">
            <v>3400005063</v>
          </cell>
          <cell r="B2519">
            <v>1</v>
          </cell>
          <cell r="C2519">
            <v>5800</v>
          </cell>
          <cell r="D2519" t="str">
            <v>28.06.1998</v>
          </cell>
          <cell r="E2519">
            <v>0</v>
          </cell>
          <cell r="F2519">
            <v>98050190</v>
          </cell>
        </row>
        <row r="2520">
          <cell r="A2520">
            <v>3400005107</v>
          </cell>
          <cell r="B2520">
            <v>1</v>
          </cell>
          <cell r="C2520">
            <v>5800</v>
          </cell>
          <cell r="D2520" t="str">
            <v>16.07.1998</v>
          </cell>
          <cell r="E2520">
            <v>1</v>
          </cell>
          <cell r="F2520">
            <v>98050211</v>
          </cell>
        </row>
      </sheetData>
      <sheetData sheetId="1" refreshError="1">
        <row r="1">
          <cell r="A1" t="str">
            <v>asset_serial</v>
          </cell>
          <cell r="B1" t="str">
            <v>cc</v>
          </cell>
          <cell r="C1" t="str">
            <v>number</v>
          </cell>
        </row>
        <row r="2">
          <cell r="A2">
            <v>3400002472</v>
          </cell>
          <cell r="B2">
            <v>61203</v>
          </cell>
          <cell r="C2">
            <v>1</v>
          </cell>
        </row>
        <row r="3">
          <cell r="A3">
            <v>3400002473</v>
          </cell>
          <cell r="B3">
            <v>61203</v>
          </cell>
          <cell r="C3">
            <v>1</v>
          </cell>
        </row>
        <row r="4">
          <cell r="A4">
            <v>3400002474</v>
          </cell>
          <cell r="B4">
            <v>61161</v>
          </cell>
          <cell r="C4">
            <v>1</v>
          </cell>
        </row>
        <row r="5">
          <cell r="A5">
            <v>3400002475</v>
          </cell>
          <cell r="B5">
            <v>61161</v>
          </cell>
          <cell r="C5">
            <v>1</v>
          </cell>
        </row>
        <row r="6">
          <cell r="A6">
            <v>3400002476</v>
          </cell>
          <cell r="B6">
            <v>61161</v>
          </cell>
          <cell r="C6">
            <v>2</v>
          </cell>
        </row>
        <row r="7">
          <cell r="A7">
            <v>3400002477</v>
          </cell>
          <cell r="B7">
            <v>61206</v>
          </cell>
          <cell r="C7">
            <v>36</v>
          </cell>
        </row>
        <row r="8">
          <cell r="A8">
            <v>3400002478</v>
          </cell>
          <cell r="B8">
            <v>61203</v>
          </cell>
          <cell r="C8">
            <v>1</v>
          </cell>
        </row>
        <row r="9">
          <cell r="A9">
            <v>3400002479</v>
          </cell>
          <cell r="B9">
            <v>61161</v>
          </cell>
          <cell r="C9">
            <v>1</v>
          </cell>
        </row>
        <row r="10">
          <cell r="A10">
            <v>3400002480</v>
          </cell>
          <cell r="B10">
            <v>61206</v>
          </cell>
          <cell r="C10">
            <v>1</v>
          </cell>
        </row>
        <row r="11">
          <cell r="A11">
            <v>3400002481</v>
          </cell>
          <cell r="B11">
            <v>61206</v>
          </cell>
          <cell r="C11">
            <v>14</v>
          </cell>
        </row>
        <row r="12">
          <cell r="A12">
            <v>3400002482</v>
          </cell>
          <cell r="B12">
            <v>61206</v>
          </cell>
          <cell r="C12">
            <v>1</v>
          </cell>
        </row>
        <row r="13">
          <cell r="A13">
            <v>3400002483</v>
          </cell>
          <cell r="B13">
            <v>61162</v>
          </cell>
          <cell r="C13">
            <v>1</v>
          </cell>
        </row>
        <row r="14">
          <cell r="A14">
            <v>3400002484</v>
          </cell>
          <cell r="B14">
            <v>61206</v>
          </cell>
          <cell r="C14">
            <v>1</v>
          </cell>
        </row>
        <row r="15">
          <cell r="A15">
            <v>3400002485</v>
          </cell>
          <cell r="B15">
            <v>61161</v>
          </cell>
          <cell r="C15">
            <v>1</v>
          </cell>
        </row>
        <row r="16">
          <cell r="A16">
            <v>3400002486</v>
          </cell>
          <cell r="B16">
            <v>61206</v>
          </cell>
          <cell r="C16">
            <v>1</v>
          </cell>
        </row>
        <row r="17">
          <cell r="A17">
            <v>3400002487</v>
          </cell>
          <cell r="B17">
            <v>61200</v>
          </cell>
          <cell r="C17">
            <v>1</v>
          </cell>
        </row>
        <row r="18">
          <cell r="A18">
            <v>3400002488</v>
          </cell>
          <cell r="B18">
            <v>61206</v>
          </cell>
          <cell r="C18">
            <v>1</v>
          </cell>
        </row>
        <row r="19">
          <cell r="A19">
            <v>3400002489</v>
          </cell>
          <cell r="B19">
            <v>61206</v>
          </cell>
          <cell r="C19">
            <v>1</v>
          </cell>
        </row>
        <row r="20">
          <cell r="A20">
            <v>3400002490</v>
          </cell>
          <cell r="B20">
            <v>61206</v>
          </cell>
          <cell r="C20">
            <v>1</v>
          </cell>
        </row>
        <row r="21">
          <cell r="A21">
            <v>3400002491</v>
          </cell>
          <cell r="B21">
            <v>61206</v>
          </cell>
          <cell r="C21">
            <v>1</v>
          </cell>
        </row>
        <row r="22">
          <cell r="A22">
            <v>3400002492</v>
          </cell>
          <cell r="B22">
            <v>61206</v>
          </cell>
          <cell r="C22">
            <v>58</v>
          </cell>
        </row>
        <row r="23">
          <cell r="A23">
            <v>3400002493</v>
          </cell>
          <cell r="B23">
            <v>61161</v>
          </cell>
          <cell r="C23">
            <v>25</v>
          </cell>
        </row>
        <row r="24">
          <cell r="A24">
            <v>3400002494</v>
          </cell>
          <cell r="B24">
            <v>61206</v>
          </cell>
          <cell r="C24">
            <v>1</v>
          </cell>
        </row>
        <row r="25">
          <cell r="A25">
            <v>3400002495</v>
          </cell>
          <cell r="B25">
            <v>61162</v>
          </cell>
          <cell r="C25">
            <v>1</v>
          </cell>
        </row>
        <row r="26">
          <cell r="A26">
            <v>3400002496</v>
          </cell>
          <cell r="B26">
            <v>61206</v>
          </cell>
          <cell r="C26">
            <v>36</v>
          </cell>
        </row>
        <row r="27">
          <cell r="A27">
            <v>3400002497</v>
          </cell>
          <cell r="B27">
            <v>61203</v>
          </cell>
          <cell r="C27">
            <v>1</v>
          </cell>
        </row>
        <row r="28">
          <cell r="A28">
            <v>3400002498</v>
          </cell>
          <cell r="B28">
            <v>61203</v>
          </cell>
          <cell r="C28">
            <v>1</v>
          </cell>
        </row>
        <row r="29">
          <cell r="A29">
            <v>3400002499</v>
          </cell>
          <cell r="B29">
            <v>61201</v>
          </cell>
          <cell r="C29">
            <v>1</v>
          </cell>
        </row>
        <row r="30">
          <cell r="A30">
            <v>3400002500</v>
          </cell>
          <cell r="B30">
            <v>61159</v>
          </cell>
          <cell r="C30">
            <v>1</v>
          </cell>
        </row>
        <row r="31">
          <cell r="A31">
            <v>3400002501</v>
          </cell>
          <cell r="B31">
            <v>61206</v>
          </cell>
          <cell r="C31">
            <v>1</v>
          </cell>
        </row>
        <row r="32">
          <cell r="A32">
            <v>3400002502</v>
          </cell>
          <cell r="B32">
            <v>61206</v>
          </cell>
          <cell r="C32">
            <v>1</v>
          </cell>
        </row>
        <row r="33">
          <cell r="A33">
            <v>3400002503</v>
          </cell>
          <cell r="B33">
            <v>61161</v>
          </cell>
          <cell r="C33">
            <v>1</v>
          </cell>
        </row>
        <row r="34">
          <cell r="A34">
            <v>3400002504</v>
          </cell>
          <cell r="B34">
            <v>61161</v>
          </cell>
          <cell r="C34">
            <v>1</v>
          </cell>
        </row>
        <row r="35">
          <cell r="A35">
            <v>3400002505</v>
          </cell>
          <cell r="B35">
            <v>61206</v>
          </cell>
          <cell r="C35">
            <v>3</v>
          </cell>
        </row>
        <row r="36">
          <cell r="A36">
            <v>3400002506</v>
          </cell>
          <cell r="B36">
            <v>61206</v>
          </cell>
          <cell r="C36">
            <v>38</v>
          </cell>
        </row>
        <row r="37">
          <cell r="A37">
            <v>3400002507</v>
          </cell>
          <cell r="B37">
            <v>61161</v>
          </cell>
          <cell r="C37">
            <v>1</v>
          </cell>
        </row>
        <row r="38">
          <cell r="A38">
            <v>3400002508</v>
          </cell>
          <cell r="B38">
            <v>61206</v>
          </cell>
          <cell r="C38">
            <v>11</v>
          </cell>
        </row>
        <row r="39">
          <cell r="A39">
            <v>3400002509</v>
          </cell>
          <cell r="B39">
            <v>61157</v>
          </cell>
          <cell r="C39">
            <v>16</v>
          </cell>
        </row>
        <row r="40">
          <cell r="A40">
            <v>3400002510</v>
          </cell>
          <cell r="B40">
            <v>61206</v>
          </cell>
          <cell r="C40">
            <v>5</v>
          </cell>
        </row>
        <row r="41">
          <cell r="A41">
            <v>3400002511</v>
          </cell>
          <cell r="B41">
            <v>61203</v>
          </cell>
          <cell r="C41">
            <v>1</v>
          </cell>
        </row>
        <row r="42">
          <cell r="A42">
            <v>3400002512</v>
          </cell>
          <cell r="B42">
            <v>61206</v>
          </cell>
          <cell r="C42">
            <v>20</v>
          </cell>
        </row>
        <row r="43">
          <cell r="A43">
            <v>3400002513</v>
          </cell>
          <cell r="B43">
            <v>61206</v>
          </cell>
          <cell r="C43">
            <v>1</v>
          </cell>
        </row>
        <row r="44">
          <cell r="A44">
            <v>3400002514</v>
          </cell>
          <cell r="B44">
            <v>61159</v>
          </cell>
          <cell r="C44">
            <v>1</v>
          </cell>
        </row>
        <row r="45">
          <cell r="A45">
            <v>3400002515</v>
          </cell>
          <cell r="B45">
            <v>61104</v>
          </cell>
          <cell r="C45">
            <v>6</v>
          </cell>
        </row>
        <row r="46">
          <cell r="A46">
            <v>3400002516</v>
          </cell>
          <cell r="B46">
            <v>61157</v>
          </cell>
          <cell r="C46">
            <v>2</v>
          </cell>
        </row>
        <row r="47">
          <cell r="A47">
            <v>3400002517</v>
          </cell>
          <cell r="B47">
            <v>61161</v>
          </cell>
          <cell r="C47">
            <v>1</v>
          </cell>
        </row>
        <row r="48">
          <cell r="A48">
            <v>3400002518</v>
          </cell>
          <cell r="B48">
            <v>61161</v>
          </cell>
          <cell r="C48">
            <v>2</v>
          </cell>
        </row>
        <row r="49">
          <cell r="A49">
            <v>3400002519</v>
          </cell>
          <cell r="B49">
            <v>61206</v>
          </cell>
          <cell r="C49">
            <v>2</v>
          </cell>
        </row>
        <row r="50">
          <cell r="A50">
            <v>3400002520</v>
          </cell>
          <cell r="B50">
            <v>61206</v>
          </cell>
          <cell r="C50">
            <v>1</v>
          </cell>
        </row>
        <row r="51">
          <cell r="A51">
            <v>3400002521</v>
          </cell>
          <cell r="B51">
            <v>61206</v>
          </cell>
          <cell r="C51">
            <v>1</v>
          </cell>
        </row>
        <row r="52">
          <cell r="A52">
            <v>3400002522</v>
          </cell>
          <cell r="B52">
            <v>61162</v>
          </cell>
          <cell r="C52">
            <v>1</v>
          </cell>
        </row>
        <row r="53">
          <cell r="A53">
            <v>3400002523</v>
          </cell>
          <cell r="B53">
            <v>61206</v>
          </cell>
          <cell r="C53">
            <v>1</v>
          </cell>
        </row>
        <row r="54">
          <cell r="A54">
            <v>3400002524</v>
          </cell>
          <cell r="B54">
            <v>61161</v>
          </cell>
          <cell r="C54">
            <v>1</v>
          </cell>
        </row>
        <row r="55">
          <cell r="A55">
            <v>3400002525</v>
          </cell>
          <cell r="B55">
            <v>61161</v>
          </cell>
          <cell r="C55">
            <v>1</v>
          </cell>
        </row>
        <row r="56">
          <cell r="A56">
            <v>3400002526</v>
          </cell>
          <cell r="B56">
            <v>61206</v>
          </cell>
          <cell r="C56">
            <v>1</v>
          </cell>
        </row>
        <row r="57">
          <cell r="A57">
            <v>3400002527</v>
          </cell>
          <cell r="B57">
            <v>61206</v>
          </cell>
          <cell r="C57">
            <v>1</v>
          </cell>
        </row>
        <row r="58">
          <cell r="A58">
            <v>3400002528</v>
          </cell>
          <cell r="B58">
            <v>61151</v>
          </cell>
          <cell r="C58">
            <v>1</v>
          </cell>
        </row>
        <row r="59">
          <cell r="A59">
            <v>3400002529</v>
          </cell>
          <cell r="B59">
            <v>61206</v>
          </cell>
          <cell r="C59">
            <v>1</v>
          </cell>
        </row>
        <row r="60">
          <cell r="A60">
            <v>3400002530</v>
          </cell>
          <cell r="B60">
            <v>61157</v>
          </cell>
          <cell r="C60">
            <v>1</v>
          </cell>
        </row>
        <row r="61">
          <cell r="A61">
            <v>3400002531</v>
          </cell>
          <cell r="B61">
            <v>61162</v>
          </cell>
          <cell r="C61">
            <v>2</v>
          </cell>
        </row>
        <row r="62">
          <cell r="A62">
            <v>3400002532</v>
          </cell>
          <cell r="B62">
            <v>61206</v>
          </cell>
          <cell r="C62">
            <v>1</v>
          </cell>
        </row>
        <row r="63">
          <cell r="A63">
            <v>3400002533</v>
          </cell>
          <cell r="B63">
            <v>61206</v>
          </cell>
          <cell r="C63">
            <v>2</v>
          </cell>
        </row>
        <row r="64">
          <cell r="A64">
            <v>3400002534</v>
          </cell>
          <cell r="B64">
            <v>61150</v>
          </cell>
          <cell r="C64">
            <v>37</v>
          </cell>
        </row>
        <row r="65">
          <cell r="A65">
            <v>3400002535</v>
          </cell>
          <cell r="B65">
            <v>61206</v>
          </cell>
          <cell r="C65">
            <v>1</v>
          </cell>
        </row>
        <row r="66">
          <cell r="A66">
            <v>3400002536</v>
          </cell>
          <cell r="B66">
            <v>61206</v>
          </cell>
          <cell r="C66">
            <v>1</v>
          </cell>
        </row>
        <row r="67">
          <cell r="A67">
            <v>3400002537</v>
          </cell>
          <cell r="B67">
            <v>61206</v>
          </cell>
          <cell r="C67">
            <v>9</v>
          </cell>
        </row>
        <row r="68">
          <cell r="A68">
            <v>3400002538</v>
          </cell>
          <cell r="B68">
            <v>61206</v>
          </cell>
          <cell r="C68">
            <v>2</v>
          </cell>
        </row>
        <row r="69">
          <cell r="A69">
            <v>3400002539</v>
          </cell>
          <cell r="B69">
            <v>61206</v>
          </cell>
          <cell r="C69">
            <v>29</v>
          </cell>
        </row>
        <row r="70">
          <cell r="A70">
            <v>3400002540</v>
          </cell>
          <cell r="B70">
            <v>61101</v>
          </cell>
          <cell r="C70">
            <v>1</v>
          </cell>
        </row>
        <row r="71">
          <cell r="A71">
            <v>3400002541</v>
          </cell>
          <cell r="B71">
            <v>61206</v>
          </cell>
          <cell r="C71">
            <v>1</v>
          </cell>
        </row>
        <row r="72">
          <cell r="A72">
            <v>3400002542</v>
          </cell>
          <cell r="B72">
            <v>61101</v>
          </cell>
          <cell r="C72">
            <v>1</v>
          </cell>
        </row>
        <row r="73">
          <cell r="A73">
            <v>3400002543</v>
          </cell>
          <cell r="B73">
            <v>61112</v>
          </cell>
          <cell r="C73">
            <v>1</v>
          </cell>
        </row>
        <row r="74">
          <cell r="A74">
            <v>3400002544</v>
          </cell>
          <cell r="B74">
            <v>61112</v>
          </cell>
          <cell r="C74">
            <v>1</v>
          </cell>
        </row>
        <row r="75">
          <cell r="A75">
            <v>3400002545</v>
          </cell>
          <cell r="B75">
            <v>61112</v>
          </cell>
          <cell r="C75">
            <v>1</v>
          </cell>
        </row>
        <row r="76">
          <cell r="A76">
            <v>3400002546</v>
          </cell>
          <cell r="B76">
            <v>61112</v>
          </cell>
          <cell r="C76">
            <v>1</v>
          </cell>
        </row>
        <row r="77">
          <cell r="A77">
            <v>3400002547</v>
          </cell>
          <cell r="B77">
            <v>61206</v>
          </cell>
          <cell r="C77">
            <v>1</v>
          </cell>
        </row>
        <row r="78">
          <cell r="A78">
            <v>3400002548</v>
          </cell>
          <cell r="B78">
            <v>61161</v>
          </cell>
          <cell r="C78">
            <v>1</v>
          </cell>
        </row>
        <row r="79">
          <cell r="A79">
            <v>3400002549</v>
          </cell>
          <cell r="B79">
            <v>61161</v>
          </cell>
          <cell r="C79">
            <v>1</v>
          </cell>
        </row>
        <row r="80">
          <cell r="A80">
            <v>3400002550</v>
          </cell>
          <cell r="B80">
            <v>61100</v>
          </cell>
          <cell r="C80">
            <v>1</v>
          </cell>
        </row>
        <row r="81">
          <cell r="A81">
            <v>3400002551</v>
          </cell>
          <cell r="B81">
            <v>61161</v>
          </cell>
          <cell r="C81">
            <v>1</v>
          </cell>
        </row>
        <row r="82">
          <cell r="A82">
            <v>3400002552</v>
          </cell>
          <cell r="B82">
            <v>61161</v>
          </cell>
          <cell r="C82">
            <v>1</v>
          </cell>
        </row>
        <row r="83">
          <cell r="A83">
            <v>3400002553</v>
          </cell>
          <cell r="B83">
            <v>61161</v>
          </cell>
          <cell r="C83">
            <v>1</v>
          </cell>
        </row>
        <row r="84">
          <cell r="A84">
            <v>3400002554</v>
          </cell>
          <cell r="B84">
            <v>61161</v>
          </cell>
          <cell r="C84">
            <v>1</v>
          </cell>
        </row>
        <row r="85">
          <cell r="A85">
            <v>3400002555</v>
          </cell>
          <cell r="B85">
            <v>61161</v>
          </cell>
          <cell r="C85">
            <v>1</v>
          </cell>
        </row>
        <row r="86">
          <cell r="A86">
            <v>3400002556</v>
          </cell>
          <cell r="B86">
            <v>61206</v>
          </cell>
          <cell r="C86">
            <v>3</v>
          </cell>
        </row>
        <row r="87">
          <cell r="A87">
            <v>3400002557</v>
          </cell>
          <cell r="B87">
            <v>61206</v>
          </cell>
          <cell r="C87">
            <v>3</v>
          </cell>
        </row>
        <row r="88">
          <cell r="A88">
            <v>3400002558</v>
          </cell>
          <cell r="B88">
            <v>61206</v>
          </cell>
          <cell r="C88">
            <v>1</v>
          </cell>
        </row>
        <row r="89">
          <cell r="A89">
            <v>3400002559</v>
          </cell>
          <cell r="B89">
            <v>61161</v>
          </cell>
          <cell r="C89">
            <v>2</v>
          </cell>
        </row>
        <row r="90">
          <cell r="A90">
            <v>3400002560</v>
          </cell>
          <cell r="B90">
            <v>61206</v>
          </cell>
          <cell r="C90">
            <v>11</v>
          </cell>
        </row>
        <row r="91">
          <cell r="A91">
            <v>3400002561</v>
          </cell>
          <cell r="B91">
            <v>61104</v>
          </cell>
          <cell r="C91">
            <v>33</v>
          </cell>
        </row>
        <row r="92">
          <cell r="A92">
            <v>3400002562</v>
          </cell>
          <cell r="B92">
            <v>61206</v>
          </cell>
          <cell r="C92">
            <v>21</v>
          </cell>
        </row>
        <row r="93">
          <cell r="A93">
            <v>3400002563</v>
          </cell>
          <cell r="B93">
            <v>61104</v>
          </cell>
          <cell r="C93">
            <v>4</v>
          </cell>
        </row>
        <row r="94">
          <cell r="A94">
            <v>3400002564</v>
          </cell>
          <cell r="B94">
            <v>61206</v>
          </cell>
          <cell r="C94">
            <v>1</v>
          </cell>
        </row>
        <row r="95">
          <cell r="A95">
            <v>3400002565</v>
          </cell>
          <cell r="B95">
            <v>61162</v>
          </cell>
          <cell r="C95">
            <v>1</v>
          </cell>
        </row>
        <row r="96">
          <cell r="A96">
            <v>3400002566</v>
          </cell>
          <cell r="B96">
            <v>61206</v>
          </cell>
          <cell r="C96">
            <v>1</v>
          </cell>
        </row>
        <row r="97">
          <cell r="A97">
            <v>3400002567</v>
          </cell>
          <cell r="B97">
            <v>61200</v>
          </cell>
          <cell r="C97">
            <v>58</v>
          </cell>
        </row>
        <row r="98">
          <cell r="A98">
            <v>3400002568</v>
          </cell>
          <cell r="B98">
            <v>61155</v>
          </cell>
          <cell r="C98">
            <v>1</v>
          </cell>
        </row>
        <row r="99">
          <cell r="A99">
            <v>3400002569</v>
          </cell>
          <cell r="B99">
            <v>61208</v>
          </cell>
          <cell r="C99">
            <v>1</v>
          </cell>
        </row>
        <row r="100">
          <cell r="A100">
            <v>3400002570</v>
          </cell>
          <cell r="B100">
            <v>61159</v>
          </cell>
          <cell r="C100">
            <v>1</v>
          </cell>
        </row>
        <row r="101">
          <cell r="A101">
            <v>3400002571</v>
          </cell>
          <cell r="B101">
            <v>61160</v>
          </cell>
          <cell r="C101">
            <v>1</v>
          </cell>
        </row>
        <row r="102">
          <cell r="A102">
            <v>3400002572</v>
          </cell>
          <cell r="B102">
            <v>61100</v>
          </cell>
          <cell r="C102">
            <v>1</v>
          </cell>
        </row>
        <row r="103">
          <cell r="A103">
            <v>3400002573</v>
          </cell>
          <cell r="B103">
            <v>61155</v>
          </cell>
          <cell r="C103">
            <v>1</v>
          </cell>
        </row>
        <row r="104">
          <cell r="A104">
            <v>3400002574</v>
          </cell>
          <cell r="B104">
            <v>61154</v>
          </cell>
          <cell r="C104">
            <v>1</v>
          </cell>
        </row>
        <row r="105">
          <cell r="A105">
            <v>3400002575</v>
          </cell>
          <cell r="B105">
            <v>61160</v>
          </cell>
          <cell r="C105">
            <v>1</v>
          </cell>
        </row>
        <row r="106">
          <cell r="A106">
            <v>3400002576</v>
          </cell>
          <cell r="B106">
            <v>61155</v>
          </cell>
          <cell r="C106">
            <v>1</v>
          </cell>
        </row>
        <row r="107">
          <cell r="A107">
            <v>3400002577</v>
          </cell>
          <cell r="B107">
            <v>61155</v>
          </cell>
          <cell r="C107">
            <v>1</v>
          </cell>
        </row>
        <row r="108">
          <cell r="A108">
            <v>3400002578</v>
          </cell>
          <cell r="B108">
            <v>61155</v>
          </cell>
          <cell r="C108">
            <v>1</v>
          </cell>
        </row>
        <row r="109">
          <cell r="A109">
            <v>3400002579</v>
          </cell>
          <cell r="B109">
            <v>61155</v>
          </cell>
          <cell r="C109">
            <v>1</v>
          </cell>
        </row>
        <row r="110">
          <cell r="A110">
            <v>3400002580</v>
          </cell>
          <cell r="B110">
            <v>61206</v>
          </cell>
          <cell r="C110">
            <v>86</v>
          </cell>
        </row>
        <row r="111">
          <cell r="A111">
            <v>3400002581</v>
          </cell>
          <cell r="B111">
            <v>61206</v>
          </cell>
          <cell r="C111">
            <v>3</v>
          </cell>
        </row>
        <row r="112">
          <cell r="A112">
            <v>3400002582</v>
          </cell>
          <cell r="B112">
            <v>61161</v>
          </cell>
          <cell r="C112">
            <v>1</v>
          </cell>
        </row>
        <row r="113">
          <cell r="A113">
            <v>3400002583</v>
          </cell>
          <cell r="B113">
            <v>61206</v>
          </cell>
          <cell r="C113">
            <v>1</v>
          </cell>
        </row>
        <row r="114">
          <cell r="A114">
            <v>3400002584</v>
          </cell>
          <cell r="B114">
            <v>61150</v>
          </cell>
          <cell r="C114">
            <v>1</v>
          </cell>
        </row>
        <row r="115">
          <cell r="A115">
            <v>3400002585</v>
          </cell>
          <cell r="B115">
            <v>61150</v>
          </cell>
          <cell r="C115">
            <v>1</v>
          </cell>
        </row>
        <row r="116">
          <cell r="A116">
            <v>3400002586</v>
          </cell>
          <cell r="B116">
            <v>61150</v>
          </cell>
          <cell r="C116">
            <v>1</v>
          </cell>
        </row>
        <row r="117">
          <cell r="A117">
            <v>3400002587</v>
          </cell>
          <cell r="B117">
            <v>61150</v>
          </cell>
          <cell r="C117">
            <v>1</v>
          </cell>
        </row>
        <row r="118">
          <cell r="A118">
            <v>3400002588</v>
          </cell>
          <cell r="B118">
            <v>61206</v>
          </cell>
          <cell r="C118">
            <v>1</v>
          </cell>
        </row>
        <row r="119">
          <cell r="A119">
            <v>3400002589</v>
          </cell>
          <cell r="B119">
            <v>61206</v>
          </cell>
          <cell r="C119">
            <v>10</v>
          </cell>
        </row>
        <row r="120">
          <cell r="A120">
            <v>3400002590</v>
          </cell>
          <cell r="B120">
            <v>61203</v>
          </cell>
          <cell r="C120">
            <v>1</v>
          </cell>
        </row>
        <row r="121">
          <cell r="A121">
            <v>3400002591</v>
          </cell>
          <cell r="B121">
            <v>61200</v>
          </cell>
          <cell r="C121">
            <v>3</v>
          </cell>
        </row>
        <row r="122">
          <cell r="A122">
            <v>3400002592</v>
          </cell>
          <cell r="B122">
            <v>61203</v>
          </cell>
          <cell r="C122">
            <v>1</v>
          </cell>
        </row>
        <row r="123">
          <cell r="A123">
            <v>3400002593</v>
          </cell>
          <cell r="B123">
            <v>61206</v>
          </cell>
          <cell r="C123">
            <v>1</v>
          </cell>
        </row>
        <row r="124">
          <cell r="A124">
            <v>3400002594</v>
          </cell>
          <cell r="B124">
            <v>61161</v>
          </cell>
          <cell r="C124">
            <v>1</v>
          </cell>
        </row>
        <row r="125">
          <cell r="A125">
            <v>3400002595</v>
          </cell>
          <cell r="B125">
            <v>61206</v>
          </cell>
          <cell r="C125">
            <v>9</v>
          </cell>
        </row>
        <row r="126">
          <cell r="A126">
            <v>3400002596</v>
          </cell>
          <cell r="B126">
            <v>61161</v>
          </cell>
          <cell r="C126">
            <v>1</v>
          </cell>
        </row>
        <row r="127">
          <cell r="A127">
            <v>3400002597</v>
          </cell>
          <cell r="B127">
            <v>61206</v>
          </cell>
          <cell r="C127">
            <v>19</v>
          </cell>
        </row>
        <row r="128">
          <cell r="A128">
            <v>3400002598</v>
          </cell>
          <cell r="B128">
            <v>61159</v>
          </cell>
          <cell r="C128">
            <v>1</v>
          </cell>
        </row>
        <row r="129">
          <cell r="A129">
            <v>3400002599</v>
          </cell>
          <cell r="B129">
            <v>61206</v>
          </cell>
          <cell r="C129">
            <v>1</v>
          </cell>
        </row>
        <row r="130">
          <cell r="A130">
            <v>3400002600</v>
          </cell>
          <cell r="B130">
            <v>61161</v>
          </cell>
          <cell r="C130">
            <v>1</v>
          </cell>
        </row>
        <row r="131">
          <cell r="A131">
            <v>3400002601</v>
          </cell>
          <cell r="B131">
            <v>61200</v>
          </cell>
          <cell r="C131">
            <v>1</v>
          </cell>
        </row>
        <row r="132">
          <cell r="A132">
            <v>3400002602</v>
          </cell>
          <cell r="B132">
            <v>61162</v>
          </cell>
          <cell r="C132">
            <v>1</v>
          </cell>
        </row>
        <row r="133">
          <cell r="A133">
            <v>3400002603</v>
          </cell>
          <cell r="B133">
            <v>61162</v>
          </cell>
          <cell r="C133">
            <v>1</v>
          </cell>
        </row>
        <row r="134">
          <cell r="A134">
            <v>3400002604</v>
          </cell>
          <cell r="B134">
            <v>61162</v>
          </cell>
          <cell r="C134">
            <v>1</v>
          </cell>
        </row>
        <row r="135">
          <cell r="A135">
            <v>3400002605</v>
          </cell>
          <cell r="B135">
            <v>61162</v>
          </cell>
          <cell r="C135">
            <v>1</v>
          </cell>
        </row>
        <row r="136">
          <cell r="A136">
            <v>3400002606</v>
          </cell>
          <cell r="B136">
            <v>61162</v>
          </cell>
          <cell r="C136">
            <v>1</v>
          </cell>
        </row>
        <row r="137">
          <cell r="A137">
            <v>3400002607</v>
          </cell>
          <cell r="B137">
            <v>61162</v>
          </cell>
          <cell r="C137">
            <v>1</v>
          </cell>
        </row>
        <row r="138">
          <cell r="A138">
            <v>3400002608</v>
          </cell>
          <cell r="B138">
            <v>61206</v>
          </cell>
          <cell r="C138">
            <v>1</v>
          </cell>
        </row>
        <row r="139">
          <cell r="A139">
            <v>3400002609</v>
          </cell>
          <cell r="B139">
            <v>61159</v>
          </cell>
          <cell r="C139">
            <v>1</v>
          </cell>
        </row>
        <row r="140">
          <cell r="A140">
            <v>3400002610</v>
          </cell>
          <cell r="B140">
            <v>61161</v>
          </cell>
          <cell r="C140">
            <v>1</v>
          </cell>
        </row>
        <row r="141">
          <cell r="A141">
            <v>3400002611</v>
          </cell>
          <cell r="B141">
            <v>61161</v>
          </cell>
          <cell r="C141">
            <v>1</v>
          </cell>
        </row>
        <row r="142">
          <cell r="A142">
            <v>3400002612</v>
          </cell>
          <cell r="B142">
            <v>61162</v>
          </cell>
          <cell r="C142">
            <v>16</v>
          </cell>
        </row>
        <row r="143">
          <cell r="A143">
            <v>3400002613</v>
          </cell>
          <cell r="B143">
            <v>61151</v>
          </cell>
          <cell r="C143">
            <v>1</v>
          </cell>
        </row>
        <row r="144">
          <cell r="A144">
            <v>3400002614</v>
          </cell>
          <cell r="B144">
            <v>61206</v>
          </cell>
          <cell r="C144">
            <v>46</v>
          </cell>
        </row>
        <row r="145">
          <cell r="A145">
            <v>3400002615</v>
          </cell>
          <cell r="B145">
            <v>61206</v>
          </cell>
          <cell r="C145">
            <v>6</v>
          </cell>
        </row>
        <row r="146">
          <cell r="A146">
            <v>3400002616</v>
          </cell>
          <cell r="B146">
            <v>61206</v>
          </cell>
          <cell r="C146">
            <v>6</v>
          </cell>
        </row>
        <row r="147">
          <cell r="A147">
            <v>3400002617</v>
          </cell>
          <cell r="B147">
            <v>61150</v>
          </cell>
          <cell r="C147">
            <v>5</v>
          </cell>
        </row>
        <row r="148">
          <cell r="A148">
            <v>3400002618</v>
          </cell>
          <cell r="B148">
            <v>61206</v>
          </cell>
          <cell r="C148">
            <v>1</v>
          </cell>
        </row>
        <row r="149">
          <cell r="A149">
            <v>3400002619</v>
          </cell>
          <cell r="B149">
            <v>61206</v>
          </cell>
          <cell r="C149">
            <v>1</v>
          </cell>
        </row>
        <row r="150">
          <cell r="A150">
            <v>3400002620</v>
          </cell>
          <cell r="B150">
            <v>61206</v>
          </cell>
          <cell r="C150">
            <v>3</v>
          </cell>
        </row>
        <row r="151">
          <cell r="A151">
            <v>3400002621</v>
          </cell>
          <cell r="B151">
            <v>61206</v>
          </cell>
          <cell r="C151">
            <v>32</v>
          </cell>
        </row>
        <row r="152">
          <cell r="A152">
            <v>3400002622</v>
          </cell>
          <cell r="B152">
            <v>61206</v>
          </cell>
          <cell r="C152">
            <v>1</v>
          </cell>
        </row>
        <row r="153">
          <cell r="A153">
            <v>3400002623</v>
          </cell>
          <cell r="B153">
            <v>61206</v>
          </cell>
          <cell r="C153">
            <v>1</v>
          </cell>
        </row>
        <row r="154">
          <cell r="A154">
            <v>3400002624</v>
          </cell>
          <cell r="B154">
            <v>61206</v>
          </cell>
          <cell r="C154">
            <v>1</v>
          </cell>
        </row>
        <row r="155">
          <cell r="A155">
            <v>3400002625</v>
          </cell>
          <cell r="B155">
            <v>61206</v>
          </cell>
          <cell r="C155">
            <v>1</v>
          </cell>
        </row>
        <row r="156">
          <cell r="A156">
            <v>3400002626</v>
          </cell>
          <cell r="B156">
            <v>61206</v>
          </cell>
          <cell r="C156">
            <v>5</v>
          </cell>
        </row>
        <row r="157">
          <cell r="A157">
            <v>3400002627</v>
          </cell>
          <cell r="B157">
            <v>61108</v>
          </cell>
          <cell r="C157">
            <v>1</v>
          </cell>
        </row>
        <row r="158">
          <cell r="A158">
            <v>3400002628</v>
          </cell>
          <cell r="B158">
            <v>61115</v>
          </cell>
          <cell r="C158">
            <v>1</v>
          </cell>
        </row>
        <row r="159">
          <cell r="A159">
            <v>3400002629</v>
          </cell>
          <cell r="B159">
            <v>61206</v>
          </cell>
          <cell r="C159">
            <v>7</v>
          </cell>
        </row>
        <row r="160">
          <cell r="A160">
            <v>3400002630</v>
          </cell>
          <cell r="B160">
            <v>61206</v>
          </cell>
          <cell r="C160">
            <v>152</v>
          </cell>
        </row>
        <row r="161">
          <cell r="A161">
            <v>3400002631</v>
          </cell>
          <cell r="B161">
            <v>61206</v>
          </cell>
          <cell r="C161">
            <v>1</v>
          </cell>
        </row>
        <row r="162">
          <cell r="A162">
            <v>3400002632</v>
          </cell>
          <cell r="B162">
            <v>61154</v>
          </cell>
          <cell r="C162">
            <v>1</v>
          </cell>
        </row>
        <row r="163">
          <cell r="A163">
            <v>3400002633</v>
          </cell>
          <cell r="B163">
            <v>61159</v>
          </cell>
          <cell r="C163">
            <v>1</v>
          </cell>
        </row>
        <row r="164">
          <cell r="A164">
            <v>3400002634</v>
          </cell>
          <cell r="B164">
            <v>61161</v>
          </cell>
          <cell r="C164">
            <v>1</v>
          </cell>
        </row>
        <row r="165">
          <cell r="A165">
            <v>3400002635</v>
          </cell>
          <cell r="B165">
            <v>61155</v>
          </cell>
          <cell r="C165">
            <v>1</v>
          </cell>
        </row>
        <row r="166">
          <cell r="A166">
            <v>3400002636</v>
          </cell>
          <cell r="B166">
            <v>61155</v>
          </cell>
          <cell r="C166">
            <v>1</v>
          </cell>
        </row>
        <row r="167">
          <cell r="A167">
            <v>3400002637</v>
          </cell>
          <cell r="B167">
            <v>61155</v>
          </cell>
          <cell r="C167">
            <v>1</v>
          </cell>
        </row>
        <row r="168">
          <cell r="A168">
            <v>3400002638</v>
          </cell>
          <cell r="B168">
            <v>61201</v>
          </cell>
          <cell r="C168">
            <v>1</v>
          </cell>
        </row>
        <row r="169">
          <cell r="A169">
            <v>3400002639</v>
          </cell>
          <cell r="B169">
            <v>61161</v>
          </cell>
          <cell r="C169">
            <v>1</v>
          </cell>
        </row>
        <row r="170">
          <cell r="A170">
            <v>3400002640</v>
          </cell>
          <cell r="B170">
            <v>61206</v>
          </cell>
          <cell r="C170">
            <v>1</v>
          </cell>
        </row>
        <row r="171">
          <cell r="A171">
            <v>3400002641</v>
          </cell>
          <cell r="B171">
            <v>61157</v>
          </cell>
          <cell r="C171">
            <v>13</v>
          </cell>
        </row>
        <row r="172">
          <cell r="A172">
            <v>3400002642</v>
          </cell>
          <cell r="B172">
            <v>61203</v>
          </cell>
          <cell r="C172">
            <v>1</v>
          </cell>
        </row>
        <row r="173">
          <cell r="A173">
            <v>3400002643</v>
          </cell>
          <cell r="B173">
            <v>61206</v>
          </cell>
          <cell r="C173">
            <v>1</v>
          </cell>
        </row>
        <row r="174">
          <cell r="A174">
            <v>3400002644</v>
          </cell>
          <cell r="B174">
            <v>61206</v>
          </cell>
          <cell r="C174">
            <v>81</v>
          </cell>
        </row>
        <row r="175">
          <cell r="A175">
            <v>3400002645</v>
          </cell>
          <cell r="B175">
            <v>61206</v>
          </cell>
          <cell r="C175">
            <v>1</v>
          </cell>
        </row>
        <row r="176">
          <cell r="A176">
            <v>3400002646</v>
          </cell>
          <cell r="B176">
            <v>61206</v>
          </cell>
          <cell r="C176">
            <v>1</v>
          </cell>
        </row>
        <row r="177">
          <cell r="A177">
            <v>3400002647</v>
          </cell>
          <cell r="B177">
            <v>61206</v>
          </cell>
          <cell r="C177">
            <v>1</v>
          </cell>
        </row>
        <row r="178">
          <cell r="A178">
            <v>3400002648</v>
          </cell>
          <cell r="B178">
            <v>61206</v>
          </cell>
          <cell r="C178">
            <v>1</v>
          </cell>
        </row>
        <row r="179">
          <cell r="A179">
            <v>3400002649</v>
          </cell>
          <cell r="B179">
            <v>61206</v>
          </cell>
          <cell r="C179">
            <v>1</v>
          </cell>
        </row>
        <row r="180">
          <cell r="A180">
            <v>3400002650</v>
          </cell>
          <cell r="B180">
            <v>61206</v>
          </cell>
          <cell r="C180">
            <v>1</v>
          </cell>
        </row>
        <row r="181">
          <cell r="A181">
            <v>3400002651</v>
          </cell>
          <cell r="B181">
            <v>61162</v>
          </cell>
          <cell r="C181">
            <v>1</v>
          </cell>
        </row>
        <row r="182">
          <cell r="A182">
            <v>3400002652</v>
          </cell>
          <cell r="B182">
            <v>61206</v>
          </cell>
          <cell r="C182">
            <v>1</v>
          </cell>
        </row>
        <row r="183">
          <cell r="A183">
            <v>3400002653</v>
          </cell>
          <cell r="B183">
            <v>61206</v>
          </cell>
          <cell r="C183">
            <v>14</v>
          </cell>
        </row>
        <row r="184">
          <cell r="A184">
            <v>3400002654</v>
          </cell>
          <cell r="B184">
            <v>61157</v>
          </cell>
          <cell r="C184">
            <v>1</v>
          </cell>
        </row>
        <row r="185">
          <cell r="A185">
            <v>3400002655</v>
          </cell>
          <cell r="B185">
            <v>61161</v>
          </cell>
          <cell r="C185">
            <v>1</v>
          </cell>
        </row>
        <row r="186">
          <cell r="A186">
            <v>3400002656</v>
          </cell>
          <cell r="B186">
            <v>61203</v>
          </cell>
          <cell r="C186">
            <v>1</v>
          </cell>
        </row>
        <row r="187">
          <cell r="A187">
            <v>3400002657</v>
          </cell>
          <cell r="B187">
            <v>61200</v>
          </cell>
          <cell r="C187">
            <v>1</v>
          </cell>
        </row>
        <row r="188">
          <cell r="A188">
            <v>3400002658</v>
          </cell>
          <cell r="B188">
            <v>61206</v>
          </cell>
          <cell r="C188">
            <v>4</v>
          </cell>
        </row>
        <row r="189">
          <cell r="A189">
            <v>3400002659</v>
          </cell>
          <cell r="B189">
            <v>61150</v>
          </cell>
          <cell r="C189">
            <v>2</v>
          </cell>
        </row>
        <row r="190">
          <cell r="A190">
            <v>3400002660</v>
          </cell>
          <cell r="B190">
            <v>61206</v>
          </cell>
          <cell r="C190">
            <v>2</v>
          </cell>
        </row>
        <row r="191">
          <cell r="A191">
            <v>3400002661</v>
          </cell>
          <cell r="B191">
            <v>61161</v>
          </cell>
          <cell r="C191">
            <v>2</v>
          </cell>
        </row>
        <row r="192">
          <cell r="A192">
            <v>3400002662</v>
          </cell>
          <cell r="B192">
            <v>61161</v>
          </cell>
          <cell r="C192">
            <v>1</v>
          </cell>
        </row>
        <row r="193">
          <cell r="A193">
            <v>3400002663</v>
          </cell>
          <cell r="B193">
            <v>61161</v>
          </cell>
          <cell r="C193">
            <v>1</v>
          </cell>
        </row>
        <row r="194">
          <cell r="A194">
            <v>3400002664</v>
          </cell>
          <cell r="B194">
            <v>61206</v>
          </cell>
          <cell r="C194">
            <v>1</v>
          </cell>
        </row>
        <row r="195">
          <cell r="A195">
            <v>3400002665</v>
          </cell>
          <cell r="B195">
            <v>61206</v>
          </cell>
          <cell r="C195">
            <v>1</v>
          </cell>
        </row>
        <row r="196">
          <cell r="A196">
            <v>3400002666</v>
          </cell>
          <cell r="B196">
            <v>61206</v>
          </cell>
          <cell r="C196">
            <v>1</v>
          </cell>
        </row>
        <row r="197">
          <cell r="A197">
            <v>3400002667</v>
          </cell>
          <cell r="B197">
            <v>61206</v>
          </cell>
          <cell r="C197">
            <v>1</v>
          </cell>
        </row>
        <row r="198">
          <cell r="A198">
            <v>3400002668</v>
          </cell>
          <cell r="B198">
            <v>61161</v>
          </cell>
          <cell r="C198">
            <v>1</v>
          </cell>
        </row>
        <row r="199">
          <cell r="A199">
            <v>3400002669</v>
          </cell>
          <cell r="B199">
            <v>61161</v>
          </cell>
          <cell r="C199">
            <v>1</v>
          </cell>
        </row>
        <row r="200">
          <cell r="A200">
            <v>3400002670</v>
          </cell>
          <cell r="B200">
            <v>61159</v>
          </cell>
          <cell r="C200">
            <v>2</v>
          </cell>
        </row>
        <row r="201">
          <cell r="A201">
            <v>3400002671</v>
          </cell>
          <cell r="B201">
            <v>61206</v>
          </cell>
          <cell r="C201">
            <v>2</v>
          </cell>
        </row>
        <row r="202">
          <cell r="A202">
            <v>3400002672</v>
          </cell>
          <cell r="B202">
            <v>61206</v>
          </cell>
          <cell r="C202">
            <v>199</v>
          </cell>
        </row>
        <row r="203">
          <cell r="A203">
            <v>3400002673</v>
          </cell>
          <cell r="B203">
            <v>61157</v>
          </cell>
          <cell r="C203">
            <v>7</v>
          </cell>
        </row>
        <row r="204">
          <cell r="A204">
            <v>3400002674</v>
          </cell>
          <cell r="B204">
            <v>61155</v>
          </cell>
          <cell r="C204">
            <v>1</v>
          </cell>
        </row>
        <row r="205">
          <cell r="A205">
            <v>3400002675</v>
          </cell>
          <cell r="B205">
            <v>61157</v>
          </cell>
          <cell r="C205">
            <v>1</v>
          </cell>
        </row>
        <row r="206">
          <cell r="A206">
            <v>3400002676</v>
          </cell>
          <cell r="B206">
            <v>61206</v>
          </cell>
          <cell r="C206">
            <v>69</v>
          </cell>
        </row>
        <row r="207">
          <cell r="A207">
            <v>3400002677</v>
          </cell>
          <cell r="B207">
            <v>61161</v>
          </cell>
          <cell r="C207">
            <v>4</v>
          </cell>
        </row>
        <row r="208">
          <cell r="A208">
            <v>3400002678</v>
          </cell>
          <cell r="B208">
            <v>61150</v>
          </cell>
          <cell r="C208">
            <v>362</v>
          </cell>
        </row>
        <row r="209">
          <cell r="A209">
            <v>3400002679</v>
          </cell>
          <cell r="B209">
            <v>61206</v>
          </cell>
          <cell r="C209">
            <v>125</v>
          </cell>
        </row>
        <row r="210">
          <cell r="A210">
            <v>3400002680</v>
          </cell>
          <cell r="B210">
            <v>61200</v>
          </cell>
          <cell r="C210">
            <v>12</v>
          </cell>
        </row>
        <row r="211">
          <cell r="A211">
            <v>3400002681</v>
          </cell>
          <cell r="B211">
            <v>61200</v>
          </cell>
          <cell r="C211">
            <v>3</v>
          </cell>
        </row>
        <row r="212">
          <cell r="A212">
            <v>3400002682</v>
          </cell>
          <cell r="B212">
            <v>61162</v>
          </cell>
          <cell r="C212">
            <v>1</v>
          </cell>
        </row>
        <row r="213">
          <cell r="A213">
            <v>3400002683</v>
          </cell>
          <cell r="B213">
            <v>61206</v>
          </cell>
          <cell r="C213">
            <v>1</v>
          </cell>
        </row>
        <row r="214">
          <cell r="A214">
            <v>3400002684</v>
          </cell>
          <cell r="B214">
            <v>61158</v>
          </cell>
          <cell r="C214">
            <v>1</v>
          </cell>
        </row>
        <row r="215">
          <cell r="A215">
            <v>3400002685</v>
          </cell>
          <cell r="B215">
            <v>61160</v>
          </cell>
          <cell r="C215">
            <v>1</v>
          </cell>
        </row>
        <row r="216">
          <cell r="A216">
            <v>3400002686</v>
          </cell>
          <cell r="B216">
            <v>61160</v>
          </cell>
          <cell r="C216">
            <v>1</v>
          </cell>
        </row>
        <row r="217">
          <cell r="A217">
            <v>3400002687</v>
          </cell>
          <cell r="B217">
            <v>61100</v>
          </cell>
          <cell r="C217">
            <v>1</v>
          </cell>
        </row>
        <row r="218">
          <cell r="A218">
            <v>3400002688</v>
          </cell>
          <cell r="B218">
            <v>61200</v>
          </cell>
          <cell r="C218">
            <v>5</v>
          </cell>
        </row>
        <row r="219">
          <cell r="A219">
            <v>3400002689</v>
          </cell>
          <cell r="B219">
            <v>61161</v>
          </cell>
          <cell r="C219">
            <v>1</v>
          </cell>
        </row>
        <row r="220">
          <cell r="A220">
            <v>3400002690</v>
          </cell>
          <cell r="B220">
            <v>61161</v>
          </cell>
          <cell r="C220">
            <v>2</v>
          </cell>
        </row>
        <row r="221">
          <cell r="A221">
            <v>3400002691</v>
          </cell>
          <cell r="B221">
            <v>61206</v>
          </cell>
          <cell r="C221">
            <v>1</v>
          </cell>
        </row>
        <row r="222">
          <cell r="A222">
            <v>3400002692</v>
          </cell>
          <cell r="B222">
            <v>61150</v>
          </cell>
          <cell r="C222">
            <v>1</v>
          </cell>
        </row>
        <row r="223">
          <cell r="A223">
            <v>3400002693</v>
          </cell>
          <cell r="B223">
            <v>61200</v>
          </cell>
          <cell r="C223">
            <v>1</v>
          </cell>
        </row>
        <row r="224">
          <cell r="A224">
            <v>3400002694</v>
          </cell>
          <cell r="B224">
            <v>61161</v>
          </cell>
          <cell r="C224">
            <v>1</v>
          </cell>
        </row>
        <row r="225">
          <cell r="A225">
            <v>3400002695</v>
          </cell>
          <cell r="B225">
            <v>61153</v>
          </cell>
          <cell r="C225">
            <v>1</v>
          </cell>
        </row>
        <row r="226">
          <cell r="A226">
            <v>3400002696</v>
          </cell>
          <cell r="B226">
            <v>61150</v>
          </cell>
          <cell r="C226">
            <v>275</v>
          </cell>
        </row>
        <row r="227">
          <cell r="A227">
            <v>3400002697</v>
          </cell>
          <cell r="B227">
            <v>61150</v>
          </cell>
          <cell r="C227">
            <v>260</v>
          </cell>
        </row>
        <row r="228">
          <cell r="A228">
            <v>3400002698</v>
          </cell>
          <cell r="B228">
            <v>61206</v>
          </cell>
          <cell r="C228">
            <v>30</v>
          </cell>
        </row>
        <row r="229">
          <cell r="A229">
            <v>3400002699</v>
          </cell>
          <cell r="B229">
            <v>61161</v>
          </cell>
          <cell r="C229">
            <v>4</v>
          </cell>
        </row>
        <row r="230">
          <cell r="A230">
            <v>3400002700</v>
          </cell>
          <cell r="B230">
            <v>61203</v>
          </cell>
          <cell r="C230">
            <v>1</v>
          </cell>
        </row>
        <row r="231">
          <cell r="A231">
            <v>3400002701</v>
          </cell>
          <cell r="B231">
            <v>61206</v>
          </cell>
          <cell r="C231">
            <v>8</v>
          </cell>
        </row>
        <row r="232">
          <cell r="A232">
            <v>3400002702</v>
          </cell>
          <cell r="B232">
            <v>61206</v>
          </cell>
          <cell r="C232">
            <v>3</v>
          </cell>
        </row>
        <row r="233">
          <cell r="A233">
            <v>3400002703</v>
          </cell>
          <cell r="B233">
            <v>61161</v>
          </cell>
          <cell r="C233">
            <v>2</v>
          </cell>
        </row>
        <row r="234">
          <cell r="A234">
            <v>3400002704</v>
          </cell>
          <cell r="B234">
            <v>61161</v>
          </cell>
          <cell r="C234">
            <v>1</v>
          </cell>
        </row>
        <row r="235">
          <cell r="A235">
            <v>3400002705</v>
          </cell>
          <cell r="B235">
            <v>61157</v>
          </cell>
          <cell r="C235">
            <v>1</v>
          </cell>
        </row>
        <row r="236">
          <cell r="A236">
            <v>3400002706</v>
          </cell>
          <cell r="B236">
            <v>61206</v>
          </cell>
          <cell r="C236">
            <v>1</v>
          </cell>
        </row>
        <row r="237">
          <cell r="A237">
            <v>3400002707</v>
          </cell>
          <cell r="B237">
            <v>61206</v>
          </cell>
          <cell r="C237">
            <v>6</v>
          </cell>
        </row>
        <row r="238">
          <cell r="A238">
            <v>3400002708</v>
          </cell>
          <cell r="B238">
            <v>61206</v>
          </cell>
          <cell r="C238">
            <v>39</v>
          </cell>
        </row>
        <row r="239">
          <cell r="A239">
            <v>3400002709</v>
          </cell>
          <cell r="B239">
            <v>61157</v>
          </cell>
          <cell r="C239">
            <v>1</v>
          </cell>
        </row>
        <row r="240">
          <cell r="A240">
            <v>3400002710</v>
          </cell>
          <cell r="B240">
            <v>61200</v>
          </cell>
          <cell r="C240">
            <v>1</v>
          </cell>
        </row>
        <row r="241">
          <cell r="A241">
            <v>3400002711</v>
          </cell>
          <cell r="B241">
            <v>61200</v>
          </cell>
          <cell r="C241">
            <v>1</v>
          </cell>
        </row>
        <row r="242">
          <cell r="A242">
            <v>3400002712</v>
          </cell>
          <cell r="B242">
            <v>61200</v>
          </cell>
          <cell r="C242">
            <v>1</v>
          </cell>
        </row>
        <row r="243">
          <cell r="A243">
            <v>3400002713</v>
          </cell>
          <cell r="B243">
            <v>61200</v>
          </cell>
          <cell r="C243">
            <v>1</v>
          </cell>
        </row>
        <row r="244">
          <cell r="A244">
            <v>3400002713</v>
          </cell>
          <cell r="B244">
            <v>61200</v>
          </cell>
          <cell r="C244">
            <v>1</v>
          </cell>
        </row>
        <row r="245">
          <cell r="A245">
            <v>3400002714</v>
          </cell>
          <cell r="B245">
            <v>61200</v>
          </cell>
          <cell r="C245">
            <v>1</v>
          </cell>
        </row>
        <row r="246">
          <cell r="A246">
            <v>3400002715</v>
          </cell>
          <cell r="B246">
            <v>61208</v>
          </cell>
          <cell r="C246">
            <v>1</v>
          </cell>
        </row>
        <row r="247">
          <cell r="A247">
            <v>3400002716</v>
          </cell>
          <cell r="B247">
            <v>61206</v>
          </cell>
          <cell r="C247">
            <v>1</v>
          </cell>
        </row>
        <row r="248">
          <cell r="A248">
            <v>3400002717</v>
          </cell>
          <cell r="B248">
            <v>61206</v>
          </cell>
          <cell r="C248">
            <v>1</v>
          </cell>
        </row>
        <row r="249">
          <cell r="A249">
            <v>3400002718</v>
          </cell>
          <cell r="B249">
            <v>61157</v>
          </cell>
          <cell r="C249">
            <v>1</v>
          </cell>
        </row>
        <row r="250">
          <cell r="A250">
            <v>3400002719</v>
          </cell>
          <cell r="B250">
            <v>61206</v>
          </cell>
          <cell r="C250">
            <v>1</v>
          </cell>
        </row>
        <row r="251">
          <cell r="A251">
            <v>3400002720</v>
          </cell>
          <cell r="B251">
            <v>61200</v>
          </cell>
          <cell r="C251">
            <v>1</v>
          </cell>
        </row>
        <row r="252">
          <cell r="A252">
            <v>3400002721</v>
          </cell>
          <cell r="B252">
            <v>61200</v>
          </cell>
          <cell r="C252">
            <v>1</v>
          </cell>
        </row>
        <row r="253">
          <cell r="A253">
            <v>3400002722</v>
          </cell>
          <cell r="B253">
            <v>61200</v>
          </cell>
          <cell r="C253">
            <v>1</v>
          </cell>
        </row>
        <row r="254">
          <cell r="A254">
            <v>3400002723</v>
          </cell>
          <cell r="B254">
            <v>61200</v>
          </cell>
          <cell r="C254">
            <v>1</v>
          </cell>
        </row>
        <row r="255">
          <cell r="A255">
            <v>3400002724</v>
          </cell>
          <cell r="B255">
            <v>61200</v>
          </cell>
          <cell r="C255">
            <v>1</v>
          </cell>
        </row>
        <row r="256">
          <cell r="A256">
            <v>3400002725</v>
          </cell>
          <cell r="B256">
            <v>61200</v>
          </cell>
          <cell r="C256">
            <v>1</v>
          </cell>
        </row>
        <row r="257">
          <cell r="A257">
            <v>3400002726</v>
          </cell>
          <cell r="B257">
            <v>61200</v>
          </cell>
          <cell r="C257">
            <v>1</v>
          </cell>
        </row>
        <row r="258">
          <cell r="A258">
            <v>3400002727</v>
          </cell>
          <cell r="B258">
            <v>61200</v>
          </cell>
          <cell r="C258">
            <v>1</v>
          </cell>
        </row>
        <row r="259">
          <cell r="A259">
            <v>3400002728</v>
          </cell>
          <cell r="B259">
            <v>61206</v>
          </cell>
          <cell r="C259">
            <v>1</v>
          </cell>
        </row>
        <row r="260">
          <cell r="A260">
            <v>3400002729</v>
          </cell>
          <cell r="B260">
            <v>61206</v>
          </cell>
          <cell r="C260">
            <v>1</v>
          </cell>
        </row>
        <row r="261">
          <cell r="A261">
            <v>3400002730</v>
          </cell>
          <cell r="B261">
            <v>61206</v>
          </cell>
          <cell r="C261">
            <v>1</v>
          </cell>
        </row>
        <row r="262">
          <cell r="A262">
            <v>3400002731</v>
          </cell>
          <cell r="B262">
            <v>61206</v>
          </cell>
          <cell r="C262">
            <v>1</v>
          </cell>
        </row>
        <row r="263">
          <cell r="A263">
            <v>3400002732</v>
          </cell>
          <cell r="B263">
            <v>61206</v>
          </cell>
          <cell r="C263">
            <v>1</v>
          </cell>
        </row>
        <row r="264">
          <cell r="A264">
            <v>3400002733</v>
          </cell>
          <cell r="B264">
            <v>61206</v>
          </cell>
          <cell r="C264">
            <v>1</v>
          </cell>
        </row>
        <row r="265">
          <cell r="A265">
            <v>3400002734</v>
          </cell>
          <cell r="B265">
            <v>61206</v>
          </cell>
          <cell r="C265">
            <v>2</v>
          </cell>
        </row>
        <row r="266">
          <cell r="A266">
            <v>3400002735</v>
          </cell>
          <cell r="B266">
            <v>61206</v>
          </cell>
          <cell r="C266">
            <v>1</v>
          </cell>
        </row>
        <row r="267">
          <cell r="A267">
            <v>3400002736</v>
          </cell>
          <cell r="B267">
            <v>61200</v>
          </cell>
          <cell r="C267">
            <v>1</v>
          </cell>
        </row>
        <row r="268">
          <cell r="A268">
            <v>3400002737</v>
          </cell>
          <cell r="B268">
            <v>61200</v>
          </cell>
          <cell r="C268">
            <v>1</v>
          </cell>
        </row>
        <row r="269">
          <cell r="A269">
            <v>3400002738</v>
          </cell>
          <cell r="B269">
            <v>61200</v>
          </cell>
          <cell r="C269">
            <v>1</v>
          </cell>
        </row>
        <row r="270">
          <cell r="A270">
            <v>3400002739</v>
          </cell>
          <cell r="B270">
            <v>61200</v>
          </cell>
          <cell r="C270">
            <v>1</v>
          </cell>
        </row>
        <row r="271">
          <cell r="A271">
            <v>3400002740</v>
          </cell>
          <cell r="B271">
            <v>61157</v>
          </cell>
          <cell r="C271">
            <v>1</v>
          </cell>
        </row>
        <row r="272">
          <cell r="A272">
            <v>3400002741</v>
          </cell>
          <cell r="B272">
            <v>61206</v>
          </cell>
          <cell r="C272">
            <v>1</v>
          </cell>
        </row>
        <row r="273">
          <cell r="A273">
            <v>3400002742</v>
          </cell>
          <cell r="B273">
            <v>61151</v>
          </cell>
          <cell r="C273">
            <v>1</v>
          </cell>
        </row>
        <row r="274">
          <cell r="A274">
            <v>3400002743</v>
          </cell>
          <cell r="B274">
            <v>61151</v>
          </cell>
          <cell r="C274">
            <v>1</v>
          </cell>
        </row>
        <row r="275">
          <cell r="A275">
            <v>3400002744</v>
          </cell>
          <cell r="B275">
            <v>61157</v>
          </cell>
          <cell r="C275">
            <v>1</v>
          </cell>
        </row>
        <row r="276">
          <cell r="A276">
            <v>3400002745</v>
          </cell>
          <cell r="B276">
            <v>61115</v>
          </cell>
          <cell r="C276">
            <v>2</v>
          </cell>
        </row>
        <row r="277">
          <cell r="A277">
            <v>3400002746</v>
          </cell>
          <cell r="B277">
            <v>61206</v>
          </cell>
          <cell r="C277">
            <v>3</v>
          </cell>
        </row>
        <row r="278">
          <cell r="A278">
            <v>3400002747</v>
          </cell>
          <cell r="B278">
            <v>61102</v>
          </cell>
          <cell r="C278">
            <v>1</v>
          </cell>
        </row>
        <row r="279">
          <cell r="A279">
            <v>3400002748</v>
          </cell>
          <cell r="B279">
            <v>61206</v>
          </cell>
          <cell r="C279">
            <v>1</v>
          </cell>
        </row>
        <row r="280">
          <cell r="A280">
            <v>3400002749</v>
          </cell>
          <cell r="B280">
            <v>61103</v>
          </cell>
          <cell r="C280">
            <v>1</v>
          </cell>
        </row>
        <row r="281">
          <cell r="A281">
            <v>3400002750</v>
          </cell>
          <cell r="B281">
            <v>61115</v>
          </cell>
          <cell r="C281">
            <v>4</v>
          </cell>
        </row>
        <row r="282">
          <cell r="A282">
            <v>3400002751</v>
          </cell>
          <cell r="B282">
            <v>61206</v>
          </cell>
          <cell r="C282">
            <v>1</v>
          </cell>
        </row>
        <row r="283">
          <cell r="A283">
            <v>3400002752</v>
          </cell>
          <cell r="B283">
            <v>61161</v>
          </cell>
          <cell r="C283">
            <v>2</v>
          </cell>
        </row>
        <row r="284">
          <cell r="A284">
            <v>3400002753</v>
          </cell>
          <cell r="B284">
            <v>61206</v>
          </cell>
          <cell r="C284">
            <v>1</v>
          </cell>
        </row>
        <row r="285">
          <cell r="A285">
            <v>3400002754</v>
          </cell>
          <cell r="B285">
            <v>61206</v>
          </cell>
          <cell r="C285">
            <v>1</v>
          </cell>
        </row>
        <row r="286">
          <cell r="A286">
            <v>3400002755</v>
          </cell>
          <cell r="B286">
            <v>61206</v>
          </cell>
          <cell r="C286">
            <v>3</v>
          </cell>
        </row>
        <row r="287">
          <cell r="A287">
            <v>3400002756</v>
          </cell>
          <cell r="B287">
            <v>61208</v>
          </cell>
          <cell r="C287">
            <v>1</v>
          </cell>
        </row>
        <row r="288">
          <cell r="A288">
            <v>3400002757</v>
          </cell>
          <cell r="B288">
            <v>61206</v>
          </cell>
          <cell r="C288">
            <v>1</v>
          </cell>
        </row>
        <row r="289">
          <cell r="A289">
            <v>3400002758</v>
          </cell>
          <cell r="B289">
            <v>61206</v>
          </cell>
          <cell r="C289">
            <v>1</v>
          </cell>
        </row>
        <row r="290">
          <cell r="A290">
            <v>3400002759</v>
          </cell>
          <cell r="B290">
            <v>61208</v>
          </cell>
          <cell r="C290">
            <v>1</v>
          </cell>
        </row>
        <row r="291">
          <cell r="A291">
            <v>3400002760</v>
          </cell>
          <cell r="B291">
            <v>61151</v>
          </cell>
          <cell r="C291">
            <v>1</v>
          </cell>
        </row>
        <row r="292">
          <cell r="A292">
            <v>3400002761</v>
          </cell>
          <cell r="B292">
            <v>61206</v>
          </cell>
          <cell r="C292">
            <v>1</v>
          </cell>
        </row>
        <row r="293">
          <cell r="A293">
            <v>3400002762</v>
          </cell>
          <cell r="B293">
            <v>61151</v>
          </cell>
          <cell r="C293">
            <v>1</v>
          </cell>
        </row>
        <row r="294">
          <cell r="A294">
            <v>3400002763</v>
          </cell>
          <cell r="B294">
            <v>61151</v>
          </cell>
          <cell r="C294">
            <v>1</v>
          </cell>
        </row>
        <row r="295">
          <cell r="A295">
            <v>3400002764</v>
          </cell>
          <cell r="B295">
            <v>61156</v>
          </cell>
          <cell r="C295">
            <v>6</v>
          </cell>
        </row>
        <row r="296">
          <cell r="A296">
            <v>3400002765</v>
          </cell>
          <cell r="B296">
            <v>61151</v>
          </cell>
          <cell r="C296">
            <v>1</v>
          </cell>
        </row>
        <row r="297">
          <cell r="A297">
            <v>3400002766</v>
          </cell>
          <cell r="B297">
            <v>61151</v>
          </cell>
          <cell r="C297">
            <v>1</v>
          </cell>
        </row>
        <row r="298">
          <cell r="A298">
            <v>3400002767</v>
          </cell>
          <cell r="B298">
            <v>61151</v>
          </cell>
          <cell r="C298">
            <v>1</v>
          </cell>
        </row>
        <row r="299">
          <cell r="A299">
            <v>3400002768</v>
          </cell>
          <cell r="B299">
            <v>61151</v>
          </cell>
          <cell r="C299">
            <v>2</v>
          </cell>
        </row>
        <row r="300">
          <cell r="A300">
            <v>3400002769</v>
          </cell>
          <cell r="B300">
            <v>61151</v>
          </cell>
          <cell r="C300">
            <v>1</v>
          </cell>
        </row>
        <row r="301">
          <cell r="A301">
            <v>3400002770</v>
          </cell>
          <cell r="B301">
            <v>61206</v>
          </cell>
          <cell r="C301">
            <v>1</v>
          </cell>
        </row>
        <row r="302">
          <cell r="A302">
            <v>3400002771</v>
          </cell>
          <cell r="B302">
            <v>61206</v>
          </cell>
          <cell r="C302">
            <v>1</v>
          </cell>
        </row>
        <row r="303">
          <cell r="A303">
            <v>3400002772</v>
          </cell>
          <cell r="B303">
            <v>61208</v>
          </cell>
          <cell r="C303">
            <v>1</v>
          </cell>
        </row>
        <row r="304">
          <cell r="A304">
            <v>3400002773</v>
          </cell>
          <cell r="B304">
            <v>61206</v>
          </cell>
          <cell r="C304">
            <v>1</v>
          </cell>
        </row>
        <row r="305">
          <cell r="A305">
            <v>3400002774</v>
          </cell>
          <cell r="B305">
            <v>61206</v>
          </cell>
          <cell r="C305">
            <v>14</v>
          </cell>
        </row>
        <row r="306">
          <cell r="A306">
            <v>3400002775</v>
          </cell>
          <cell r="B306">
            <v>61157</v>
          </cell>
          <cell r="C306">
            <v>1</v>
          </cell>
        </row>
        <row r="307">
          <cell r="A307">
            <v>3400002776</v>
          </cell>
          <cell r="B307">
            <v>61206</v>
          </cell>
          <cell r="C307">
            <v>1</v>
          </cell>
        </row>
        <row r="308">
          <cell r="A308">
            <v>3400002777</v>
          </cell>
          <cell r="B308">
            <v>61161</v>
          </cell>
          <cell r="C308">
            <v>1</v>
          </cell>
        </row>
        <row r="309">
          <cell r="A309">
            <v>3400002778</v>
          </cell>
          <cell r="B309">
            <v>61161</v>
          </cell>
          <cell r="C309">
            <v>1</v>
          </cell>
        </row>
        <row r="310">
          <cell r="A310">
            <v>3400002779</v>
          </cell>
          <cell r="B310">
            <v>61161</v>
          </cell>
          <cell r="C310">
            <v>1</v>
          </cell>
        </row>
        <row r="311">
          <cell r="A311">
            <v>3400002780</v>
          </cell>
          <cell r="B311">
            <v>61206</v>
          </cell>
          <cell r="C311">
            <v>1</v>
          </cell>
        </row>
        <row r="312">
          <cell r="A312">
            <v>3400002781</v>
          </cell>
          <cell r="B312">
            <v>61206</v>
          </cell>
          <cell r="C312">
            <v>1</v>
          </cell>
        </row>
        <row r="313">
          <cell r="A313">
            <v>3400002782</v>
          </cell>
          <cell r="B313">
            <v>61206</v>
          </cell>
          <cell r="C313">
            <v>1</v>
          </cell>
        </row>
        <row r="314">
          <cell r="A314">
            <v>3400002783</v>
          </cell>
          <cell r="B314">
            <v>61162</v>
          </cell>
          <cell r="C314">
            <v>1</v>
          </cell>
        </row>
        <row r="315">
          <cell r="A315">
            <v>3400002784</v>
          </cell>
          <cell r="B315">
            <v>61200</v>
          </cell>
          <cell r="C315">
            <v>1</v>
          </cell>
        </row>
        <row r="316">
          <cell r="A316">
            <v>3400002785</v>
          </cell>
          <cell r="B316">
            <v>61151</v>
          </cell>
          <cell r="C316">
            <v>1</v>
          </cell>
        </row>
        <row r="317">
          <cell r="A317">
            <v>3400002786</v>
          </cell>
          <cell r="B317">
            <v>61100</v>
          </cell>
          <cell r="C317">
            <v>1</v>
          </cell>
        </row>
        <row r="318">
          <cell r="A318">
            <v>3400002787</v>
          </cell>
          <cell r="B318">
            <v>61206</v>
          </cell>
          <cell r="C318">
            <v>1</v>
          </cell>
        </row>
        <row r="319">
          <cell r="A319">
            <v>3400002788</v>
          </cell>
          <cell r="B319">
            <v>61206</v>
          </cell>
          <cell r="C319">
            <v>1</v>
          </cell>
        </row>
        <row r="320">
          <cell r="A320">
            <v>3400002789</v>
          </cell>
          <cell r="B320">
            <v>61206</v>
          </cell>
          <cell r="C320">
            <v>1</v>
          </cell>
        </row>
        <row r="321">
          <cell r="A321">
            <v>3400002790</v>
          </cell>
          <cell r="B321">
            <v>61206</v>
          </cell>
          <cell r="C321">
            <v>1</v>
          </cell>
        </row>
        <row r="322">
          <cell r="A322">
            <v>3400002791</v>
          </cell>
          <cell r="B322">
            <v>61206</v>
          </cell>
          <cell r="C322">
            <v>1</v>
          </cell>
        </row>
        <row r="323">
          <cell r="A323">
            <v>3400002792</v>
          </cell>
          <cell r="B323">
            <v>61206</v>
          </cell>
          <cell r="C323">
            <v>1</v>
          </cell>
        </row>
        <row r="324">
          <cell r="A324">
            <v>3400002793</v>
          </cell>
          <cell r="B324">
            <v>61206</v>
          </cell>
          <cell r="C324">
            <v>3</v>
          </cell>
        </row>
        <row r="325">
          <cell r="A325">
            <v>3400002794</v>
          </cell>
          <cell r="B325">
            <v>61206</v>
          </cell>
          <cell r="C325">
            <v>1</v>
          </cell>
        </row>
        <row r="326">
          <cell r="A326">
            <v>3400002795</v>
          </cell>
          <cell r="B326">
            <v>61151</v>
          </cell>
          <cell r="C326">
            <v>1</v>
          </cell>
        </row>
        <row r="327">
          <cell r="A327">
            <v>3400002796</v>
          </cell>
          <cell r="B327">
            <v>61206</v>
          </cell>
          <cell r="C327">
            <v>1</v>
          </cell>
        </row>
        <row r="328">
          <cell r="A328">
            <v>3400002797</v>
          </cell>
          <cell r="B328">
            <v>61206</v>
          </cell>
          <cell r="C328">
            <v>2</v>
          </cell>
        </row>
        <row r="329">
          <cell r="A329">
            <v>3400002798</v>
          </cell>
          <cell r="B329">
            <v>61151</v>
          </cell>
          <cell r="C329">
            <v>1</v>
          </cell>
        </row>
        <row r="330">
          <cell r="A330">
            <v>3400002799</v>
          </cell>
          <cell r="B330">
            <v>61206</v>
          </cell>
          <cell r="C330">
            <v>1</v>
          </cell>
        </row>
        <row r="331">
          <cell r="A331">
            <v>3400002800</v>
          </cell>
          <cell r="B331">
            <v>61206</v>
          </cell>
          <cell r="C331">
            <v>2</v>
          </cell>
        </row>
        <row r="332">
          <cell r="A332">
            <v>3400002801</v>
          </cell>
          <cell r="B332">
            <v>61206</v>
          </cell>
          <cell r="C332">
            <v>1</v>
          </cell>
        </row>
        <row r="333">
          <cell r="A333">
            <v>3400002802</v>
          </cell>
          <cell r="B333">
            <v>61206</v>
          </cell>
          <cell r="C333">
            <v>1</v>
          </cell>
        </row>
        <row r="334">
          <cell r="A334">
            <v>3400002803</v>
          </cell>
          <cell r="B334">
            <v>61153</v>
          </cell>
          <cell r="C334">
            <v>1</v>
          </cell>
        </row>
        <row r="335">
          <cell r="A335">
            <v>3400002804</v>
          </cell>
          <cell r="B335">
            <v>61157</v>
          </cell>
          <cell r="C335">
            <v>15</v>
          </cell>
        </row>
        <row r="336">
          <cell r="A336">
            <v>3400002805</v>
          </cell>
          <cell r="B336">
            <v>61206</v>
          </cell>
          <cell r="C336">
            <v>1</v>
          </cell>
        </row>
        <row r="337">
          <cell r="A337">
            <v>3400002806</v>
          </cell>
          <cell r="B337">
            <v>61206</v>
          </cell>
          <cell r="C337">
            <v>10</v>
          </cell>
        </row>
        <row r="338">
          <cell r="A338">
            <v>3400002807</v>
          </cell>
          <cell r="B338">
            <v>61151</v>
          </cell>
          <cell r="C338">
            <v>1</v>
          </cell>
        </row>
        <row r="339">
          <cell r="A339">
            <v>3400002808</v>
          </cell>
          <cell r="B339">
            <v>61206</v>
          </cell>
          <cell r="C339">
            <v>1</v>
          </cell>
        </row>
        <row r="340">
          <cell r="A340">
            <v>3400002809</v>
          </cell>
          <cell r="B340">
            <v>61155</v>
          </cell>
          <cell r="C340">
            <v>1</v>
          </cell>
        </row>
        <row r="341">
          <cell r="A341">
            <v>3400002810</v>
          </cell>
          <cell r="B341">
            <v>61151</v>
          </cell>
          <cell r="C341">
            <v>1</v>
          </cell>
        </row>
        <row r="342">
          <cell r="A342">
            <v>3400002811</v>
          </cell>
          <cell r="B342">
            <v>61112</v>
          </cell>
          <cell r="C342">
            <v>1</v>
          </cell>
        </row>
        <row r="343">
          <cell r="A343">
            <v>3400002812</v>
          </cell>
          <cell r="B343">
            <v>61206</v>
          </cell>
          <cell r="C343">
            <v>1</v>
          </cell>
        </row>
        <row r="344">
          <cell r="A344">
            <v>3400002813</v>
          </cell>
          <cell r="B344">
            <v>61206</v>
          </cell>
          <cell r="C344">
            <v>1</v>
          </cell>
        </row>
        <row r="345">
          <cell r="A345">
            <v>3400002814</v>
          </cell>
          <cell r="B345">
            <v>61206</v>
          </cell>
          <cell r="C345">
            <v>3</v>
          </cell>
        </row>
        <row r="346">
          <cell r="A346">
            <v>3400002815</v>
          </cell>
          <cell r="B346">
            <v>61100</v>
          </cell>
          <cell r="C346">
            <v>1</v>
          </cell>
        </row>
        <row r="347">
          <cell r="A347">
            <v>3400002816</v>
          </cell>
          <cell r="B347">
            <v>61103</v>
          </cell>
          <cell r="C347">
            <v>1</v>
          </cell>
        </row>
        <row r="348">
          <cell r="A348">
            <v>3400002817</v>
          </cell>
          <cell r="B348">
            <v>61103</v>
          </cell>
          <cell r="C348">
            <v>1</v>
          </cell>
        </row>
        <row r="349">
          <cell r="A349">
            <v>3400002818</v>
          </cell>
          <cell r="B349">
            <v>61103</v>
          </cell>
          <cell r="C349">
            <v>1</v>
          </cell>
        </row>
        <row r="350">
          <cell r="A350">
            <v>3400002819</v>
          </cell>
          <cell r="B350">
            <v>61157</v>
          </cell>
          <cell r="C350">
            <v>1</v>
          </cell>
        </row>
        <row r="351">
          <cell r="A351">
            <v>3400002820</v>
          </cell>
          <cell r="B351">
            <v>61157</v>
          </cell>
          <cell r="C351">
            <v>1</v>
          </cell>
        </row>
        <row r="352">
          <cell r="A352">
            <v>3400002821</v>
          </cell>
          <cell r="B352">
            <v>61157</v>
          </cell>
          <cell r="C352">
            <v>1</v>
          </cell>
        </row>
        <row r="353">
          <cell r="A353">
            <v>3400002822</v>
          </cell>
          <cell r="B353">
            <v>61115</v>
          </cell>
          <cell r="C353">
            <v>1</v>
          </cell>
        </row>
        <row r="354">
          <cell r="A354">
            <v>3400002823</v>
          </cell>
          <cell r="B354">
            <v>61115</v>
          </cell>
          <cell r="C354">
            <v>1</v>
          </cell>
        </row>
        <row r="355">
          <cell r="A355">
            <v>3400002824</v>
          </cell>
          <cell r="B355">
            <v>61157</v>
          </cell>
          <cell r="C355">
            <v>1</v>
          </cell>
        </row>
        <row r="356">
          <cell r="A356">
            <v>3400002825</v>
          </cell>
          <cell r="B356">
            <v>61206</v>
          </cell>
          <cell r="C356">
            <v>1</v>
          </cell>
        </row>
        <row r="357">
          <cell r="A357">
            <v>3400002826</v>
          </cell>
          <cell r="B357">
            <v>61206</v>
          </cell>
          <cell r="C357">
            <v>1</v>
          </cell>
        </row>
        <row r="358">
          <cell r="A358">
            <v>3400002827</v>
          </cell>
          <cell r="B358">
            <v>61157</v>
          </cell>
          <cell r="C358">
            <v>1</v>
          </cell>
        </row>
        <row r="359">
          <cell r="A359">
            <v>3400002828</v>
          </cell>
          <cell r="B359">
            <v>61158</v>
          </cell>
          <cell r="C359">
            <v>1</v>
          </cell>
        </row>
        <row r="360">
          <cell r="A360">
            <v>3400002829</v>
          </cell>
          <cell r="B360">
            <v>61154</v>
          </cell>
          <cell r="C360">
            <v>35</v>
          </cell>
        </row>
        <row r="361">
          <cell r="A361">
            <v>3400002830</v>
          </cell>
          <cell r="B361">
            <v>61157</v>
          </cell>
          <cell r="C361">
            <v>1</v>
          </cell>
        </row>
        <row r="362">
          <cell r="A362">
            <v>3400002831</v>
          </cell>
          <cell r="B362">
            <v>61208</v>
          </cell>
          <cell r="C362">
            <v>1</v>
          </cell>
        </row>
        <row r="363">
          <cell r="A363">
            <v>3400002832</v>
          </cell>
          <cell r="B363">
            <v>61151</v>
          </cell>
          <cell r="C363">
            <v>1</v>
          </cell>
        </row>
        <row r="364">
          <cell r="A364">
            <v>3400002833</v>
          </cell>
          <cell r="B364">
            <v>61150</v>
          </cell>
          <cell r="C364">
            <v>1</v>
          </cell>
        </row>
        <row r="365">
          <cell r="A365">
            <v>3400002834</v>
          </cell>
          <cell r="B365">
            <v>61150</v>
          </cell>
          <cell r="C365">
            <v>1</v>
          </cell>
        </row>
        <row r="366">
          <cell r="A366">
            <v>3400002835</v>
          </cell>
          <cell r="B366">
            <v>61157</v>
          </cell>
          <cell r="C366">
            <v>1</v>
          </cell>
        </row>
        <row r="367">
          <cell r="A367">
            <v>3400002836</v>
          </cell>
          <cell r="B367">
            <v>61208</v>
          </cell>
          <cell r="C367">
            <v>1</v>
          </cell>
        </row>
        <row r="368">
          <cell r="A368">
            <v>3400002837</v>
          </cell>
          <cell r="B368">
            <v>61150</v>
          </cell>
          <cell r="C368">
            <v>1</v>
          </cell>
        </row>
        <row r="369">
          <cell r="A369">
            <v>3400002838</v>
          </cell>
          <cell r="B369">
            <v>61118</v>
          </cell>
          <cell r="C369">
            <v>1</v>
          </cell>
        </row>
        <row r="370">
          <cell r="A370">
            <v>3400002839</v>
          </cell>
          <cell r="B370">
            <v>61157</v>
          </cell>
          <cell r="C370">
            <v>1</v>
          </cell>
        </row>
        <row r="371">
          <cell r="A371">
            <v>3400002840</v>
          </cell>
          <cell r="B371">
            <v>61206</v>
          </cell>
          <cell r="C371">
            <v>1</v>
          </cell>
        </row>
        <row r="372">
          <cell r="A372">
            <v>3400002841</v>
          </cell>
          <cell r="B372">
            <v>61206</v>
          </cell>
          <cell r="C372">
            <v>1</v>
          </cell>
        </row>
        <row r="373">
          <cell r="A373">
            <v>3400002842</v>
          </cell>
          <cell r="B373">
            <v>61206</v>
          </cell>
          <cell r="C373">
            <v>1</v>
          </cell>
        </row>
        <row r="374">
          <cell r="A374">
            <v>3400002843</v>
          </cell>
          <cell r="B374">
            <v>61206</v>
          </cell>
          <cell r="C374">
            <v>1</v>
          </cell>
        </row>
        <row r="375">
          <cell r="A375">
            <v>3400002844</v>
          </cell>
          <cell r="B375">
            <v>61206</v>
          </cell>
          <cell r="C375">
            <v>1</v>
          </cell>
        </row>
        <row r="376">
          <cell r="A376">
            <v>3400002845</v>
          </cell>
          <cell r="B376">
            <v>61101</v>
          </cell>
          <cell r="C376">
            <v>1</v>
          </cell>
        </row>
        <row r="377">
          <cell r="A377">
            <v>3400002846</v>
          </cell>
          <cell r="B377">
            <v>61100</v>
          </cell>
          <cell r="C377">
            <v>1</v>
          </cell>
        </row>
        <row r="378">
          <cell r="A378">
            <v>3400002847</v>
          </cell>
          <cell r="B378">
            <v>61100</v>
          </cell>
          <cell r="C378">
            <v>1</v>
          </cell>
        </row>
        <row r="379">
          <cell r="A379">
            <v>3400002848</v>
          </cell>
          <cell r="B379">
            <v>61206</v>
          </cell>
          <cell r="C379">
            <v>1</v>
          </cell>
        </row>
        <row r="380">
          <cell r="A380">
            <v>3400002849</v>
          </cell>
          <cell r="B380">
            <v>61157</v>
          </cell>
          <cell r="C380">
            <v>1</v>
          </cell>
        </row>
        <row r="381">
          <cell r="A381">
            <v>3400002850</v>
          </cell>
          <cell r="B381">
            <v>61151</v>
          </cell>
          <cell r="C381">
            <v>1</v>
          </cell>
        </row>
        <row r="382">
          <cell r="A382">
            <v>3400002851</v>
          </cell>
          <cell r="B382">
            <v>61151</v>
          </cell>
          <cell r="C382">
            <v>2</v>
          </cell>
        </row>
        <row r="383">
          <cell r="A383">
            <v>3400002852</v>
          </cell>
          <cell r="B383">
            <v>61206</v>
          </cell>
          <cell r="C383">
            <v>3</v>
          </cell>
        </row>
        <row r="384">
          <cell r="A384">
            <v>3400002853</v>
          </cell>
          <cell r="B384">
            <v>61206</v>
          </cell>
          <cell r="C384">
            <v>1</v>
          </cell>
        </row>
        <row r="385">
          <cell r="A385">
            <v>3400002854</v>
          </cell>
          <cell r="B385">
            <v>61206</v>
          </cell>
          <cell r="C385">
            <v>2</v>
          </cell>
        </row>
        <row r="386">
          <cell r="A386">
            <v>3400002855</v>
          </cell>
          <cell r="B386">
            <v>61206</v>
          </cell>
          <cell r="C386">
            <v>3</v>
          </cell>
        </row>
        <row r="387">
          <cell r="A387">
            <v>3400002856</v>
          </cell>
          <cell r="B387">
            <v>61206</v>
          </cell>
          <cell r="C387">
            <v>1</v>
          </cell>
        </row>
        <row r="388">
          <cell r="A388">
            <v>3400002857</v>
          </cell>
          <cell r="B388">
            <v>61206</v>
          </cell>
          <cell r="C388">
            <v>1</v>
          </cell>
        </row>
        <row r="389">
          <cell r="A389">
            <v>3400002858</v>
          </cell>
          <cell r="B389">
            <v>61101</v>
          </cell>
          <cell r="C389">
            <v>1</v>
          </cell>
        </row>
        <row r="390">
          <cell r="A390">
            <v>3400002859</v>
          </cell>
          <cell r="B390">
            <v>61150</v>
          </cell>
          <cell r="C390">
            <v>1</v>
          </cell>
        </row>
        <row r="391">
          <cell r="A391">
            <v>3400002860</v>
          </cell>
          <cell r="B391">
            <v>61206</v>
          </cell>
          <cell r="C391">
            <v>2</v>
          </cell>
        </row>
        <row r="392">
          <cell r="A392">
            <v>3400002861</v>
          </cell>
          <cell r="B392">
            <v>61206</v>
          </cell>
          <cell r="C392">
            <v>1</v>
          </cell>
        </row>
        <row r="393">
          <cell r="A393">
            <v>3400002862</v>
          </cell>
          <cell r="B393">
            <v>61206</v>
          </cell>
          <cell r="C393">
            <v>1</v>
          </cell>
        </row>
        <row r="394">
          <cell r="A394">
            <v>3400002863</v>
          </cell>
          <cell r="B394">
            <v>61208</v>
          </cell>
          <cell r="C394">
            <v>1</v>
          </cell>
        </row>
        <row r="395">
          <cell r="A395">
            <v>3400002864</v>
          </cell>
          <cell r="B395">
            <v>61206</v>
          </cell>
          <cell r="C395">
            <v>1</v>
          </cell>
        </row>
        <row r="396">
          <cell r="A396">
            <v>3400002865</v>
          </cell>
          <cell r="B396">
            <v>61206</v>
          </cell>
          <cell r="C396">
            <v>1</v>
          </cell>
        </row>
        <row r="397">
          <cell r="A397">
            <v>3400002866</v>
          </cell>
          <cell r="B397">
            <v>61112</v>
          </cell>
          <cell r="C397">
            <v>1</v>
          </cell>
        </row>
        <row r="398">
          <cell r="A398">
            <v>3400002867</v>
          </cell>
          <cell r="B398">
            <v>61206</v>
          </cell>
          <cell r="C398">
            <v>1</v>
          </cell>
        </row>
        <row r="399">
          <cell r="A399">
            <v>3400002868</v>
          </cell>
          <cell r="B399">
            <v>61206</v>
          </cell>
          <cell r="C399">
            <v>1</v>
          </cell>
        </row>
        <row r="400">
          <cell r="A400">
            <v>3400002869</v>
          </cell>
          <cell r="B400">
            <v>61206</v>
          </cell>
          <cell r="C400">
            <v>1</v>
          </cell>
        </row>
        <row r="401">
          <cell r="A401">
            <v>3400002870</v>
          </cell>
          <cell r="B401">
            <v>61208</v>
          </cell>
          <cell r="C401">
            <v>1</v>
          </cell>
        </row>
        <row r="402">
          <cell r="A402">
            <v>3400002871</v>
          </cell>
          <cell r="B402">
            <v>61208</v>
          </cell>
          <cell r="C402">
            <v>1</v>
          </cell>
        </row>
        <row r="403">
          <cell r="A403">
            <v>3400002872</v>
          </cell>
          <cell r="B403">
            <v>61100</v>
          </cell>
          <cell r="C403">
            <v>1</v>
          </cell>
        </row>
        <row r="404">
          <cell r="A404">
            <v>3400002873</v>
          </cell>
          <cell r="B404">
            <v>61203</v>
          </cell>
          <cell r="C404">
            <v>1</v>
          </cell>
        </row>
        <row r="405">
          <cell r="A405">
            <v>3400002874</v>
          </cell>
          <cell r="B405">
            <v>61162</v>
          </cell>
          <cell r="C405">
            <v>1</v>
          </cell>
        </row>
        <row r="406">
          <cell r="A406">
            <v>3400002875</v>
          </cell>
          <cell r="B406">
            <v>61156</v>
          </cell>
          <cell r="C406">
            <v>1</v>
          </cell>
        </row>
        <row r="407">
          <cell r="A407">
            <v>3400002876</v>
          </cell>
          <cell r="B407">
            <v>61100</v>
          </cell>
          <cell r="C407">
            <v>1</v>
          </cell>
        </row>
        <row r="408">
          <cell r="A408">
            <v>3400002877</v>
          </cell>
          <cell r="B408">
            <v>61101</v>
          </cell>
          <cell r="C408">
            <v>1</v>
          </cell>
        </row>
        <row r="409">
          <cell r="A409">
            <v>3400002878</v>
          </cell>
          <cell r="B409">
            <v>61102</v>
          </cell>
          <cell r="C409">
            <v>1</v>
          </cell>
        </row>
        <row r="410">
          <cell r="A410">
            <v>3400002879</v>
          </cell>
          <cell r="B410">
            <v>61208</v>
          </cell>
          <cell r="C410">
            <v>1</v>
          </cell>
        </row>
        <row r="411">
          <cell r="A411">
            <v>3400002880</v>
          </cell>
          <cell r="B411">
            <v>61206</v>
          </cell>
          <cell r="C411">
            <v>2</v>
          </cell>
        </row>
        <row r="412">
          <cell r="A412">
            <v>3400002881</v>
          </cell>
          <cell r="B412">
            <v>61206</v>
          </cell>
          <cell r="C412">
            <v>1</v>
          </cell>
        </row>
        <row r="413">
          <cell r="A413">
            <v>3400002882</v>
          </cell>
          <cell r="B413">
            <v>61200</v>
          </cell>
          <cell r="C413">
            <v>1</v>
          </cell>
        </row>
        <row r="414">
          <cell r="A414">
            <v>3400002883</v>
          </cell>
          <cell r="B414">
            <v>61161</v>
          </cell>
          <cell r="C414">
            <v>2</v>
          </cell>
        </row>
        <row r="415">
          <cell r="A415">
            <v>3400002884</v>
          </cell>
          <cell r="B415">
            <v>61206</v>
          </cell>
          <cell r="C415">
            <v>4</v>
          </cell>
        </row>
        <row r="416">
          <cell r="A416">
            <v>3400002885</v>
          </cell>
          <cell r="B416">
            <v>61206</v>
          </cell>
          <cell r="C416">
            <v>1</v>
          </cell>
        </row>
        <row r="417">
          <cell r="A417">
            <v>3400002886</v>
          </cell>
          <cell r="B417">
            <v>61206</v>
          </cell>
          <cell r="C417">
            <v>1</v>
          </cell>
        </row>
        <row r="418">
          <cell r="A418">
            <v>3400002887</v>
          </cell>
          <cell r="B418">
            <v>61206</v>
          </cell>
          <cell r="C418">
            <v>1</v>
          </cell>
        </row>
        <row r="419">
          <cell r="A419">
            <v>3400002888</v>
          </cell>
          <cell r="B419">
            <v>61155</v>
          </cell>
          <cell r="C419">
            <v>1</v>
          </cell>
        </row>
        <row r="420">
          <cell r="A420">
            <v>3400002889</v>
          </cell>
          <cell r="B420">
            <v>61155</v>
          </cell>
          <cell r="C420">
            <v>1</v>
          </cell>
        </row>
        <row r="421">
          <cell r="A421">
            <v>3400002890</v>
          </cell>
          <cell r="B421">
            <v>61200</v>
          </cell>
          <cell r="C421">
            <v>1</v>
          </cell>
        </row>
        <row r="422">
          <cell r="A422">
            <v>3400002891</v>
          </cell>
          <cell r="B422">
            <v>61159</v>
          </cell>
          <cell r="C422">
            <v>1</v>
          </cell>
        </row>
        <row r="423">
          <cell r="A423">
            <v>3400002892</v>
          </cell>
          <cell r="B423">
            <v>61162</v>
          </cell>
          <cell r="C423">
            <v>1</v>
          </cell>
        </row>
        <row r="424">
          <cell r="A424">
            <v>3400002893</v>
          </cell>
          <cell r="B424">
            <v>61206</v>
          </cell>
          <cell r="C424">
            <v>1</v>
          </cell>
        </row>
        <row r="425">
          <cell r="A425">
            <v>3400002894</v>
          </cell>
          <cell r="B425">
            <v>61203</v>
          </cell>
          <cell r="C425">
            <v>1</v>
          </cell>
        </row>
        <row r="426">
          <cell r="A426">
            <v>3400002895</v>
          </cell>
          <cell r="B426">
            <v>61161</v>
          </cell>
          <cell r="C426">
            <v>1</v>
          </cell>
        </row>
        <row r="427">
          <cell r="A427">
            <v>3400002896</v>
          </cell>
          <cell r="B427">
            <v>61159</v>
          </cell>
          <cell r="C427">
            <v>1</v>
          </cell>
        </row>
        <row r="428">
          <cell r="A428">
            <v>3400002897</v>
          </cell>
          <cell r="B428">
            <v>61200</v>
          </cell>
          <cell r="C428">
            <v>2</v>
          </cell>
        </row>
        <row r="429">
          <cell r="A429">
            <v>3400002898</v>
          </cell>
          <cell r="B429">
            <v>61161</v>
          </cell>
          <cell r="C429">
            <v>1</v>
          </cell>
        </row>
        <row r="430">
          <cell r="A430">
            <v>3400002899</v>
          </cell>
          <cell r="B430">
            <v>61157</v>
          </cell>
          <cell r="C430">
            <v>1</v>
          </cell>
        </row>
        <row r="431">
          <cell r="A431">
            <v>3400002900</v>
          </cell>
          <cell r="B431">
            <v>61160</v>
          </cell>
          <cell r="C431">
            <v>1</v>
          </cell>
        </row>
        <row r="432">
          <cell r="A432">
            <v>3400002901</v>
          </cell>
          <cell r="B432">
            <v>61206</v>
          </cell>
          <cell r="C432">
            <v>30</v>
          </cell>
        </row>
        <row r="433">
          <cell r="A433">
            <v>3400002902</v>
          </cell>
          <cell r="B433">
            <v>61206</v>
          </cell>
          <cell r="C433">
            <v>3</v>
          </cell>
        </row>
        <row r="434">
          <cell r="A434">
            <v>3400002903</v>
          </cell>
          <cell r="B434">
            <v>61206</v>
          </cell>
          <cell r="C434">
            <v>1</v>
          </cell>
        </row>
        <row r="435">
          <cell r="A435">
            <v>3400002904</v>
          </cell>
          <cell r="B435">
            <v>61104</v>
          </cell>
          <cell r="C435">
            <v>1</v>
          </cell>
        </row>
        <row r="436">
          <cell r="A436">
            <v>3400002905</v>
          </cell>
          <cell r="B436">
            <v>61157</v>
          </cell>
          <cell r="C436">
            <v>1</v>
          </cell>
        </row>
        <row r="437">
          <cell r="A437">
            <v>3400002906</v>
          </cell>
          <cell r="B437">
            <v>61201</v>
          </cell>
          <cell r="C437">
            <v>1</v>
          </cell>
        </row>
        <row r="438">
          <cell r="A438">
            <v>3400002907</v>
          </cell>
          <cell r="B438">
            <v>61162</v>
          </cell>
          <cell r="C438">
            <v>1</v>
          </cell>
        </row>
        <row r="439">
          <cell r="A439">
            <v>3400002908</v>
          </cell>
          <cell r="B439">
            <v>61158</v>
          </cell>
          <cell r="C439">
            <v>1</v>
          </cell>
        </row>
        <row r="440">
          <cell r="A440">
            <v>3400002909</v>
          </cell>
          <cell r="B440">
            <v>61155</v>
          </cell>
          <cell r="C440">
            <v>1</v>
          </cell>
        </row>
        <row r="441">
          <cell r="A441">
            <v>3400002910</v>
          </cell>
          <cell r="B441">
            <v>61201</v>
          </cell>
          <cell r="C441">
            <v>1</v>
          </cell>
        </row>
        <row r="442">
          <cell r="A442">
            <v>3400002911</v>
          </cell>
          <cell r="B442">
            <v>61200</v>
          </cell>
          <cell r="C442">
            <v>1</v>
          </cell>
        </row>
        <row r="443">
          <cell r="A443">
            <v>3400002912</v>
          </cell>
          <cell r="B443">
            <v>61158</v>
          </cell>
          <cell r="C443">
            <v>1</v>
          </cell>
        </row>
        <row r="444">
          <cell r="A444">
            <v>3400002913</v>
          </cell>
          <cell r="B444">
            <v>61115</v>
          </cell>
          <cell r="C444">
            <v>1</v>
          </cell>
        </row>
        <row r="445">
          <cell r="A445">
            <v>3400002913</v>
          </cell>
          <cell r="B445">
            <v>61115</v>
          </cell>
          <cell r="C445">
            <v>1</v>
          </cell>
        </row>
        <row r="446">
          <cell r="A446">
            <v>3400002914</v>
          </cell>
          <cell r="B446">
            <v>61109</v>
          </cell>
          <cell r="C446">
            <v>1</v>
          </cell>
        </row>
        <row r="447">
          <cell r="A447">
            <v>3400002915</v>
          </cell>
          <cell r="B447">
            <v>61157</v>
          </cell>
          <cell r="C447">
            <v>1</v>
          </cell>
        </row>
        <row r="448">
          <cell r="A448">
            <v>3400002916</v>
          </cell>
          <cell r="B448">
            <v>61162</v>
          </cell>
          <cell r="C448">
            <v>1</v>
          </cell>
        </row>
        <row r="449">
          <cell r="A449">
            <v>3400002917</v>
          </cell>
          <cell r="B449">
            <v>61162</v>
          </cell>
          <cell r="C449">
            <v>1</v>
          </cell>
        </row>
        <row r="450">
          <cell r="A450">
            <v>3400002918</v>
          </cell>
          <cell r="B450">
            <v>61162</v>
          </cell>
          <cell r="C450">
            <v>1</v>
          </cell>
        </row>
        <row r="451">
          <cell r="A451">
            <v>3400002919</v>
          </cell>
          <cell r="B451">
            <v>61162</v>
          </cell>
          <cell r="C451">
            <v>1</v>
          </cell>
        </row>
        <row r="452">
          <cell r="A452">
            <v>3400002920</v>
          </cell>
          <cell r="B452">
            <v>61162</v>
          </cell>
          <cell r="C452">
            <v>1</v>
          </cell>
        </row>
        <row r="453">
          <cell r="A453">
            <v>3400002921</v>
          </cell>
          <cell r="B453">
            <v>61102</v>
          </cell>
          <cell r="C453">
            <v>1</v>
          </cell>
        </row>
        <row r="454">
          <cell r="A454">
            <v>3400002922</v>
          </cell>
          <cell r="B454">
            <v>61158</v>
          </cell>
          <cell r="C454">
            <v>1</v>
          </cell>
        </row>
        <row r="455">
          <cell r="A455">
            <v>3400002923</v>
          </cell>
          <cell r="B455">
            <v>61200</v>
          </cell>
          <cell r="C455">
            <v>1</v>
          </cell>
        </row>
        <row r="456">
          <cell r="A456">
            <v>3400002924</v>
          </cell>
          <cell r="B456">
            <v>61200</v>
          </cell>
          <cell r="C456">
            <v>1</v>
          </cell>
        </row>
        <row r="457">
          <cell r="A457">
            <v>3400002925</v>
          </cell>
          <cell r="B457">
            <v>61159</v>
          </cell>
          <cell r="C457">
            <v>1</v>
          </cell>
        </row>
        <row r="458">
          <cell r="A458">
            <v>3400002926</v>
          </cell>
          <cell r="B458">
            <v>61119</v>
          </cell>
          <cell r="C458">
            <v>1</v>
          </cell>
        </row>
        <row r="459">
          <cell r="A459">
            <v>3400002927</v>
          </cell>
          <cell r="B459">
            <v>61108</v>
          </cell>
          <cell r="C459">
            <v>25</v>
          </cell>
        </row>
        <row r="460">
          <cell r="A460">
            <v>3400002928</v>
          </cell>
          <cell r="B460">
            <v>61160</v>
          </cell>
          <cell r="C460">
            <v>1</v>
          </cell>
        </row>
        <row r="461">
          <cell r="A461">
            <v>3400002929</v>
          </cell>
          <cell r="B461">
            <v>61160</v>
          </cell>
          <cell r="C461">
            <v>1</v>
          </cell>
        </row>
        <row r="462">
          <cell r="A462">
            <v>3400002930</v>
          </cell>
          <cell r="B462">
            <v>61156</v>
          </cell>
          <cell r="C462">
            <v>1</v>
          </cell>
        </row>
        <row r="463">
          <cell r="A463">
            <v>3400002931</v>
          </cell>
          <cell r="B463">
            <v>61158</v>
          </cell>
          <cell r="C463">
            <v>1</v>
          </cell>
        </row>
        <row r="464">
          <cell r="A464">
            <v>3400002931</v>
          </cell>
          <cell r="B464">
            <v>61158</v>
          </cell>
          <cell r="C464">
            <v>1</v>
          </cell>
        </row>
        <row r="465">
          <cell r="A465">
            <v>3400002932</v>
          </cell>
          <cell r="B465">
            <v>61108</v>
          </cell>
          <cell r="C465">
            <v>1</v>
          </cell>
        </row>
        <row r="466">
          <cell r="A466">
            <v>3400002933</v>
          </cell>
          <cell r="B466">
            <v>61115</v>
          </cell>
          <cell r="C466">
            <v>2</v>
          </cell>
        </row>
        <row r="467">
          <cell r="A467">
            <v>3400002934</v>
          </cell>
          <cell r="B467">
            <v>61162</v>
          </cell>
          <cell r="C467">
            <v>1</v>
          </cell>
        </row>
        <row r="468">
          <cell r="A468">
            <v>3400002935</v>
          </cell>
          <cell r="B468">
            <v>61162</v>
          </cell>
          <cell r="C468">
            <v>1</v>
          </cell>
        </row>
        <row r="469">
          <cell r="A469">
            <v>3400002936</v>
          </cell>
          <cell r="B469">
            <v>61101</v>
          </cell>
          <cell r="C469">
            <v>1</v>
          </cell>
        </row>
        <row r="470">
          <cell r="A470">
            <v>3400002937</v>
          </cell>
          <cell r="B470">
            <v>61107</v>
          </cell>
          <cell r="C470">
            <v>7</v>
          </cell>
        </row>
        <row r="471">
          <cell r="A471">
            <v>3400002938</v>
          </cell>
          <cell r="B471">
            <v>61104</v>
          </cell>
          <cell r="C471">
            <v>1</v>
          </cell>
        </row>
        <row r="472">
          <cell r="A472">
            <v>3400002939</v>
          </cell>
          <cell r="B472">
            <v>61160</v>
          </cell>
          <cell r="C472">
            <v>1</v>
          </cell>
        </row>
        <row r="473">
          <cell r="A473">
            <v>3400002940</v>
          </cell>
          <cell r="B473">
            <v>61118</v>
          </cell>
          <cell r="C473">
            <v>1</v>
          </cell>
        </row>
        <row r="474">
          <cell r="A474">
            <v>3400002941</v>
          </cell>
          <cell r="B474">
            <v>61157</v>
          </cell>
          <cell r="C474">
            <v>6</v>
          </cell>
        </row>
        <row r="475">
          <cell r="A475">
            <v>3400002942</v>
          </cell>
          <cell r="B475">
            <v>61159</v>
          </cell>
          <cell r="C475">
            <v>5</v>
          </cell>
        </row>
        <row r="476">
          <cell r="A476">
            <v>3400002943</v>
          </cell>
          <cell r="B476">
            <v>61159</v>
          </cell>
          <cell r="C476">
            <v>3</v>
          </cell>
        </row>
        <row r="477">
          <cell r="A477">
            <v>3400002944</v>
          </cell>
          <cell r="B477">
            <v>61159</v>
          </cell>
          <cell r="C477">
            <v>2</v>
          </cell>
        </row>
        <row r="478">
          <cell r="A478">
            <v>3400002945</v>
          </cell>
          <cell r="B478">
            <v>61157</v>
          </cell>
          <cell r="C478">
            <v>1</v>
          </cell>
        </row>
        <row r="479">
          <cell r="A479">
            <v>3400002946</v>
          </cell>
          <cell r="B479">
            <v>61161</v>
          </cell>
          <cell r="C479">
            <v>1</v>
          </cell>
        </row>
        <row r="480">
          <cell r="A480">
            <v>3400002947</v>
          </cell>
          <cell r="B480">
            <v>61161</v>
          </cell>
          <cell r="C480">
            <v>2</v>
          </cell>
        </row>
        <row r="481">
          <cell r="A481">
            <v>3400002948</v>
          </cell>
          <cell r="B481">
            <v>61109</v>
          </cell>
          <cell r="C481">
            <v>1</v>
          </cell>
        </row>
        <row r="482">
          <cell r="A482">
            <v>3400002949</v>
          </cell>
          <cell r="B482">
            <v>61203</v>
          </cell>
          <cell r="C482">
            <v>8</v>
          </cell>
        </row>
        <row r="483">
          <cell r="A483">
            <v>3400002950</v>
          </cell>
          <cell r="B483">
            <v>61112</v>
          </cell>
          <cell r="C483">
            <v>1</v>
          </cell>
        </row>
        <row r="484">
          <cell r="A484">
            <v>3400002951</v>
          </cell>
          <cell r="B484">
            <v>61112</v>
          </cell>
          <cell r="C484">
            <v>1</v>
          </cell>
        </row>
        <row r="485">
          <cell r="A485">
            <v>3400002952</v>
          </cell>
          <cell r="B485">
            <v>61115</v>
          </cell>
          <cell r="C485">
            <v>1</v>
          </cell>
        </row>
        <row r="486">
          <cell r="A486">
            <v>3400002953</v>
          </cell>
          <cell r="B486">
            <v>61108</v>
          </cell>
          <cell r="C486">
            <v>10</v>
          </cell>
        </row>
        <row r="487">
          <cell r="A487">
            <v>3400002954</v>
          </cell>
          <cell r="B487">
            <v>61158</v>
          </cell>
          <cell r="C487">
            <v>3</v>
          </cell>
        </row>
        <row r="488">
          <cell r="A488">
            <v>3400002955</v>
          </cell>
          <cell r="B488">
            <v>61116</v>
          </cell>
          <cell r="C488">
            <v>1</v>
          </cell>
        </row>
        <row r="489">
          <cell r="A489">
            <v>3400002956</v>
          </cell>
          <cell r="B489">
            <v>61104</v>
          </cell>
          <cell r="C489">
            <v>1</v>
          </cell>
        </row>
        <row r="490">
          <cell r="A490">
            <v>3400002957</v>
          </cell>
          <cell r="B490">
            <v>61200</v>
          </cell>
          <cell r="C490">
            <v>1</v>
          </cell>
        </row>
        <row r="491">
          <cell r="A491">
            <v>3400002958</v>
          </cell>
          <cell r="B491">
            <v>61157</v>
          </cell>
          <cell r="C491">
            <v>1</v>
          </cell>
        </row>
        <row r="492">
          <cell r="A492">
            <v>3400002959</v>
          </cell>
          <cell r="B492">
            <v>61157</v>
          </cell>
          <cell r="C492">
            <v>1</v>
          </cell>
        </row>
        <row r="493">
          <cell r="A493">
            <v>3400002960</v>
          </cell>
          <cell r="B493">
            <v>61200</v>
          </cell>
          <cell r="C493">
            <v>1</v>
          </cell>
        </row>
        <row r="494">
          <cell r="A494">
            <v>3400002961</v>
          </cell>
          <cell r="B494">
            <v>61107</v>
          </cell>
          <cell r="C494">
            <v>2</v>
          </cell>
        </row>
        <row r="495">
          <cell r="A495">
            <v>3400002962</v>
          </cell>
          <cell r="B495">
            <v>61203</v>
          </cell>
          <cell r="C495">
            <v>1</v>
          </cell>
        </row>
        <row r="496">
          <cell r="A496">
            <v>3400002963</v>
          </cell>
          <cell r="B496">
            <v>61203</v>
          </cell>
          <cell r="C496">
            <v>1</v>
          </cell>
        </row>
        <row r="497">
          <cell r="A497">
            <v>3400002964</v>
          </cell>
          <cell r="B497">
            <v>61203</v>
          </cell>
          <cell r="C497">
            <v>1</v>
          </cell>
        </row>
        <row r="498">
          <cell r="A498">
            <v>3400002965</v>
          </cell>
          <cell r="B498">
            <v>61203</v>
          </cell>
          <cell r="C498">
            <v>1</v>
          </cell>
        </row>
        <row r="499">
          <cell r="A499">
            <v>3400002966</v>
          </cell>
          <cell r="B499">
            <v>61158</v>
          </cell>
          <cell r="C499">
            <v>1</v>
          </cell>
        </row>
        <row r="500">
          <cell r="A500">
            <v>3400002967</v>
          </cell>
          <cell r="B500">
            <v>61156</v>
          </cell>
          <cell r="C500">
            <v>2</v>
          </cell>
        </row>
        <row r="501">
          <cell r="A501">
            <v>3400002968</v>
          </cell>
          <cell r="B501">
            <v>61109</v>
          </cell>
          <cell r="C501">
            <v>1</v>
          </cell>
        </row>
        <row r="502">
          <cell r="A502">
            <v>3400002969</v>
          </cell>
          <cell r="B502">
            <v>61109</v>
          </cell>
          <cell r="C502">
            <v>1</v>
          </cell>
        </row>
        <row r="503">
          <cell r="A503">
            <v>3400002970</v>
          </cell>
          <cell r="B503">
            <v>61109</v>
          </cell>
          <cell r="C503">
            <v>1</v>
          </cell>
        </row>
        <row r="504">
          <cell r="A504">
            <v>3400002971</v>
          </cell>
          <cell r="B504">
            <v>61109</v>
          </cell>
          <cell r="C504">
            <v>1</v>
          </cell>
        </row>
        <row r="505">
          <cell r="A505">
            <v>3400002972</v>
          </cell>
          <cell r="B505">
            <v>61157</v>
          </cell>
          <cell r="C505">
            <v>1</v>
          </cell>
        </row>
        <row r="506">
          <cell r="A506">
            <v>3400002973</v>
          </cell>
          <cell r="B506">
            <v>61108</v>
          </cell>
          <cell r="C506">
            <v>4</v>
          </cell>
        </row>
        <row r="507">
          <cell r="A507">
            <v>3400002974</v>
          </cell>
          <cell r="B507">
            <v>61200</v>
          </cell>
          <cell r="C507">
            <v>1</v>
          </cell>
        </row>
        <row r="508">
          <cell r="A508">
            <v>3400002975</v>
          </cell>
          <cell r="B508">
            <v>61200</v>
          </cell>
          <cell r="C508">
            <v>1</v>
          </cell>
        </row>
        <row r="509">
          <cell r="A509">
            <v>3400002976</v>
          </cell>
          <cell r="B509">
            <v>61200</v>
          </cell>
          <cell r="C509">
            <v>1</v>
          </cell>
        </row>
        <row r="510">
          <cell r="A510">
            <v>3400002977</v>
          </cell>
          <cell r="B510">
            <v>61200</v>
          </cell>
          <cell r="C510">
            <v>1</v>
          </cell>
        </row>
        <row r="511">
          <cell r="A511">
            <v>3400002978</v>
          </cell>
          <cell r="B511">
            <v>61200</v>
          </cell>
          <cell r="C511">
            <v>1</v>
          </cell>
        </row>
        <row r="512">
          <cell r="A512">
            <v>3400002979</v>
          </cell>
          <cell r="B512">
            <v>61200</v>
          </cell>
          <cell r="C512">
            <v>1</v>
          </cell>
        </row>
        <row r="513">
          <cell r="A513">
            <v>3400002980</v>
          </cell>
          <cell r="B513">
            <v>61200</v>
          </cell>
          <cell r="C513">
            <v>1</v>
          </cell>
        </row>
        <row r="514">
          <cell r="A514">
            <v>3400002981</v>
          </cell>
          <cell r="B514">
            <v>61203</v>
          </cell>
          <cell r="C514">
            <v>1</v>
          </cell>
        </row>
        <row r="515">
          <cell r="A515">
            <v>3400002982</v>
          </cell>
          <cell r="B515">
            <v>61157</v>
          </cell>
          <cell r="C515">
            <v>1</v>
          </cell>
        </row>
        <row r="516">
          <cell r="A516">
            <v>3400002983</v>
          </cell>
          <cell r="B516">
            <v>61109</v>
          </cell>
          <cell r="C516">
            <v>1</v>
          </cell>
        </row>
        <row r="517">
          <cell r="A517">
            <v>3400002984</v>
          </cell>
          <cell r="B517">
            <v>61116</v>
          </cell>
          <cell r="C517">
            <v>1</v>
          </cell>
        </row>
        <row r="518">
          <cell r="A518">
            <v>3400002985</v>
          </cell>
          <cell r="B518">
            <v>61116</v>
          </cell>
          <cell r="C518">
            <v>1</v>
          </cell>
        </row>
        <row r="519">
          <cell r="A519">
            <v>3400002986</v>
          </cell>
          <cell r="B519">
            <v>61116</v>
          </cell>
          <cell r="C519">
            <v>1</v>
          </cell>
        </row>
        <row r="520">
          <cell r="A520">
            <v>3400002987</v>
          </cell>
          <cell r="B520">
            <v>61203</v>
          </cell>
          <cell r="C520">
            <v>1</v>
          </cell>
        </row>
        <row r="521">
          <cell r="A521">
            <v>3400002988</v>
          </cell>
          <cell r="B521">
            <v>61203</v>
          </cell>
          <cell r="C521">
            <v>1</v>
          </cell>
        </row>
        <row r="522">
          <cell r="A522">
            <v>3400002989</v>
          </cell>
          <cell r="B522">
            <v>61104</v>
          </cell>
          <cell r="C522">
            <v>2</v>
          </cell>
        </row>
        <row r="523">
          <cell r="A523">
            <v>3400002990</v>
          </cell>
          <cell r="B523">
            <v>61104</v>
          </cell>
          <cell r="C523">
            <v>1</v>
          </cell>
        </row>
        <row r="524">
          <cell r="A524">
            <v>3400002991</v>
          </cell>
          <cell r="B524">
            <v>61101</v>
          </cell>
          <cell r="C524">
            <v>1</v>
          </cell>
        </row>
        <row r="525">
          <cell r="A525">
            <v>3400002992</v>
          </cell>
          <cell r="B525">
            <v>61201</v>
          </cell>
          <cell r="C525">
            <v>1</v>
          </cell>
        </row>
        <row r="526">
          <cell r="A526">
            <v>3400002993</v>
          </cell>
          <cell r="B526">
            <v>61159</v>
          </cell>
          <cell r="C526">
            <v>1</v>
          </cell>
        </row>
        <row r="527">
          <cell r="A527">
            <v>3400002994</v>
          </cell>
          <cell r="B527">
            <v>61108</v>
          </cell>
          <cell r="C527">
            <v>30</v>
          </cell>
        </row>
        <row r="528">
          <cell r="A528">
            <v>3400002995</v>
          </cell>
          <cell r="B528">
            <v>61150</v>
          </cell>
          <cell r="C528">
            <v>1</v>
          </cell>
        </row>
        <row r="529">
          <cell r="A529">
            <v>3400002996</v>
          </cell>
          <cell r="B529">
            <v>61208</v>
          </cell>
          <cell r="C529">
            <v>1</v>
          </cell>
        </row>
        <row r="530">
          <cell r="A530">
            <v>3400002997</v>
          </cell>
          <cell r="B530">
            <v>61108</v>
          </cell>
          <cell r="C530">
            <v>35</v>
          </cell>
        </row>
        <row r="531">
          <cell r="A531">
            <v>3400002998</v>
          </cell>
          <cell r="B531">
            <v>61107</v>
          </cell>
          <cell r="C531">
            <v>2</v>
          </cell>
        </row>
        <row r="532">
          <cell r="A532">
            <v>3400002999</v>
          </cell>
          <cell r="B532">
            <v>61155</v>
          </cell>
          <cell r="C532">
            <v>1</v>
          </cell>
        </row>
        <row r="533">
          <cell r="A533">
            <v>3400003000</v>
          </cell>
          <cell r="B533">
            <v>61108</v>
          </cell>
          <cell r="C533">
            <v>1</v>
          </cell>
        </row>
        <row r="534">
          <cell r="A534">
            <v>3400003001</v>
          </cell>
          <cell r="B534">
            <v>61155</v>
          </cell>
          <cell r="C534">
            <v>1</v>
          </cell>
        </row>
        <row r="535">
          <cell r="A535">
            <v>3400003002</v>
          </cell>
          <cell r="B535">
            <v>61155</v>
          </cell>
          <cell r="C535">
            <v>1</v>
          </cell>
        </row>
        <row r="536">
          <cell r="A536">
            <v>3400003003</v>
          </cell>
          <cell r="B536">
            <v>61100</v>
          </cell>
          <cell r="C536">
            <v>1</v>
          </cell>
        </row>
        <row r="537">
          <cell r="A537">
            <v>3400003004</v>
          </cell>
          <cell r="B537">
            <v>61100</v>
          </cell>
          <cell r="C537">
            <v>1</v>
          </cell>
        </row>
        <row r="538">
          <cell r="A538">
            <v>3400003005</v>
          </cell>
          <cell r="B538">
            <v>61201</v>
          </cell>
          <cell r="C538">
            <v>100</v>
          </cell>
        </row>
        <row r="539">
          <cell r="A539">
            <v>3400003006</v>
          </cell>
          <cell r="B539">
            <v>61208</v>
          </cell>
          <cell r="C539">
            <v>1</v>
          </cell>
        </row>
        <row r="540">
          <cell r="A540">
            <v>3400003007</v>
          </cell>
          <cell r="B540">
            <v>61100</v>
          </cell>
          <cell r="C540">
            <v>1</v>
          </cell>
        </row>
        <row r="541">
          <cell r="A541">
            <v>3400003008</v>
          </cell>
          <cell r="B541">
            <v>61107</v>
          </cell>
          <cell r="C541">
            <v>1</v>
          </cell>
        </row>
        <row r="542">
          <cell r="A542">
            <v>3400003009</v>
          </cell>
          <cell r="B542">
            <v>61118</v>
          </cell>
          <cell r="C542">
            <v>1</v>
          </cell>
        </row>
        <row r="543">
          <cell r="A543">
            <v>3400003010</v>
          </cell>
          <cell r="B543">
            <v>61118</v>
          </cell>
          <cell r="C543">
            <v>1</v>
          </cell>
        </row>
        <row r="544">
          <cell r="A544">
            <v>3400003011</v>
          </cell>
          <cell r="B544">
            <v>61118</v>
          </cell>
          <cell r="C544">
            <v>1</v>
          </cell>
        </row>
        <row r="545">
          <cell r="A545">
            <v>3400003012</v>
          </cell>
          <cell r="B545">
            <v>61102</v>
          </cell>
          <cell r="C545">
            <v>1</v>
          </cell>
        </row>
        <row r="546">
          <cell r="A546">
            <v>3400003013</v>
          </cell>
          <cell r="B546">
            <v>61158</v>
          </cell>
          <cell r="C546">
            <v>1</v>
          </cell>
        </row>
        <row r="547">
          <cell r="A547">
            <v>3400003014</v>
          </cell>
          <cell r="B547">
            <v>61108</v>
          </cell>
          <cell r="C547">
            <v>15</v>
          </cell>
        </row>
        <row r="548">
          <cell r="A548">
            <v>3400003015</v>
          </cell>
          <cell r="B548">
            <v>61115</v>
          </cell>
          <cell r="C548">
            <v>1</v>
          </cell>
        </row>
        <row r="549">
          <cell r="A549">
            <v>3400003016</v>
          </cell>
          <cell r="B549">
            <v>61108</v>
          </cell>
          <cell r="C549">
            <v>20</v>
          </cell>
        </row>
        <row r="550">
          <cell r="A550">
            <v>3400003017</v>
          </cell>
          <cell r="B550">
            <v>61102</v>
          </cell>
          <cell r="C550">
            <v>1</v>
          </cell>
        </row>
        <row r="551">
          <cell r="A551">
            <v>3400003018</v>
          </cell>
          <cell r="B551">
            <v>61150</v>
          </cell>
          <cell r="C551">
            <v>1</v>
          </cell>
        </row>
        <row r="552">
          <cell r="A552">
            <v>3400003019</v>
          </cell>
          <cell r="B552">
            <v>61203</v>
          </cell>
          <cell r="C552">
            <v>1</v>
          </cell>
        </row>
        <row r="553">
          <cell r="A553">
            <v>3400003020</v>
          </cell>
          <cell r="B553">
            <v>61203</v>
          </cell>
          <cell r="C553">
            <v>1</v>
          </cell>
        </row>
        <row r="554">
          <cell r="A554">
            <v>3400003021</v>
          </cell>
          <cell r="B554">
            <v>61203</v>
          </cell>
          <cell r="C554">
            <v>1</v>
          </cell>
        </row>
        <row r="555">
          <cell r="A555">
            <v>3400003022</v>
          </cell>
          <cell r="B555">
            <v>61203</v>
          </cell>
          <cell r="C555">
            <v>1</v>
          </cell>
        </row>
        <row r="556">
          <cell r="A556">
            <v>3400003023</v>
          </cell>
          <cell r="B556">
            <v>61200</v>
          </cell>
          <cell r="C556">
            <v>1</v>
          </cell>
        </row>
        <row r="557">
          <cell r="A557">
            <v>3400003024</v>
          </cell>
          <cell r="B557">
            <v>61108</v>
          </cell>
          <cell r="C557">
            <v>3</v>
          </cell>
        </row>
        <row r="558">
          <cell r="A558">
            <v>3400003025</v>
          </cell>
          <cell r="B558">
            <v>61154</v>
          </cell>
          <cell r="C558">
            <v>2</v>
          </cell>
        </row>
        <row r="559">
          <cell r="A559">
            <v>3400003026</v>
          </cell>
          <cell r="B559">
            <v>61201</v>
          </cell>
          <cell r="C559">
            <v>1</v>
          </cell>
        </row>
        <row r="560">
          <cell r="A560">
            <v>3400003027</v>
          </cell>
          <cell r="B560">
            <v>61155</v>
          </cell>
          <cell r="C560">
            <v>1</v>
          </cell>
        </row>
        <row r="561">
          <cell r="A561">
            <v>3400003028</v>
          </cell>
          <cell r="B561">
            <v>61201</v>
          </cell>
          <cell r="C561">
            <v>1</v>
          </cell>
        </row>
        <row r="562">
          <cell r="A562">
            <v>3400003029</v>
          </cell>
          <cell r="B562">
            <v>61162</v>
          </cell>
          <cell r="C562">
            <v>1</v>
          </cell>
        </row>
        <row r="563">
          <cell r="A563">
            <v>3400003030</v>
          </cell>
          <cell r="B563">
            <v>61200</v>
          </cell>
          <cell r="C563">
            <v>1</v>
          </cell>
        </row>
        <row r="564">
          <cell r="A564">
            <v>3400003031</v>
          </cell>
          <cell r="B564">
            <v>61102</v>
          </cell>
          <cell r="C564">
            <v>1</v>
          </cell>
        </row>
        <row r="565">
          <cell r="A565">
            <v>3400003032</v>
          </cell>
          <cell r="B565">
            <v>61109</v>
          </cell>
          <cell r="C565">
            <v>1</v>
          </cell>
        </row>
        <row r="566">
          <cell r="A566">
            <v>3400003033</v>
          </cell>
          <cell r="B566">
            <v>61200</v>
          </cell>
          <cell r="C566">
            <v>1</v>
          </cell>
        </row>
        <row r="567">
          <cell r="A567">
            <v>3400003034</v>
          </cell>
          <cell r="B567">
            <v>61157</v>
          </cell>
          <cell r="C567">
            <v>1</v>
          </cell>
        </row>
        <row r="568">
          <cell r="A568">
            <v>3400003035</v>
          </cell>
          <cell r="B568">
            <v>61108</v>
          </cell>
          <cell r="C568">
            <v>25</v>
          </cell>
        </row>
        <row r="569">
          <cell r="A569">
            <v>3400003036</v>
          </cell>
          <cell r="B569">
            <v>61118</v>
          </cell>
          <cell r="C569">
            <v>1</v>
          </cell>
        </row>
        <row r="570">
          <cell r="A570">
            <v>3400003037</v>
          </cell>
          <cell r="B570">
            <v>61115</v>
          </cell>
          <cell r="C570">
            <v>2</v>
          </cell>
        </row>
        <row r="571">
          <cell r="A571">
            <v>3400003038</v>
          </cell>
          <cell r="B571">
            <v>61116</v>
          </cell>
          <cell r="C571">
            <v>1</v>
          </cell>
        </row>
        <row r="572">
          <cell r="A572">
            <v>3400003039</v>
          </cell>
          <cell r="B572">
            <v>61116</v>
          </cell>
          <cell r="C572">
            <v>1</v>
          </cell>
        </row>
        <row r="573">
          <cell r="A573">
            <v>3400003040</v>
          </cell>
          <cell r="B573">
            <v>61116</v>
          </cell>
          <cell r="C573">
            <v>1</v>
          </cell>
        </row>
        <row r="574">
          <cell r="A574">
            <v>3400003041</v>
          </cell>
          <cell r="B574">
            <v>61104</v>
          </cell>
          <cell r="C574">
            <v>1</v>
          </cell>
        </row>
        <row r="575">
          <cell r="A575">
            <v>3400003042</v>
          </cell>
          <cell r="B575">
            <v>61102</v>
          </cell>
          <cell r="C575">
            <v>1</v>
          </cell>
        </row>
        <row r="576">
          <cell r="A576">
            <v>3400003043</v>
          </cell>
          <cell r="B576">
            <v>61102</v>
          </cell>
          <cell r="C576">
            <v>1</v>
          </cell>
        </row>
        <row r="577">
          <cell r="A577">
            <v>3400003044</v>
          </cell>
          <cell r="B577">
            <v>61102</v>
          </cell>
          <cell r="C577">
            <v>1</v>
          </cell>
        </row>
        <row r="578">
          <cell r="A578">
            <v>3400003045</v>
          </cell>
          <cell r="B578">
            <v>61102</v>
          </cell>
          <cell r="C578">
            <v>1</v>
          </cell>
        </row>
        <row r="579">
          <cell r="A579">
            <v>3400003046</v>
          </cell>
          <cell r="B579">
            <v>61155</v>
          </cell>
          <cell r="C579">
            <v>1</v>
          </cell>
        </row>
        <row r="580">
          <cell r="A580">
            <v>3400003047</v>
          </cell>
          <cell r="B580">
            <v>61155</v>
          </cell>
          <cell r="C580">
            <v>1</v>
          </cell>
        </row>
        <row r="581">
          <cell r="A581">
            <v>3400003048</v>
          </cell>
          <cell r="B581">
            <v>61155</v>
          </cell>
          <cell r="C581">
            <v>1</v>
          </cell>
        </row>
        <row r="582">
          <cell r="A582">
            <v>3400003049</v>
          </cell>
          <cell r="B582">
            <v>61155</v>
          </cell>
          <cell r="C582">
            <v>1</v>
          </cell>
        </row>
        <row r="583">
          <cell r="A583">
            <v>3400003050</v>
          </cell>
          <cell r="B583">
            <v>61102</v>
          </cell>
          <cell r="C583">
            <v>1</v>
          </cell>
        </row>
        <row r="584">
          <cell r="A584">
            <v>3400003051</v>
          </cell>
          <cell r="B584">
            <v>61102</v>
          </cell>
          <cell r="C584">
            <v>1</v>
          </cell>
        </row>
        <row r="585">
          <cell r="A585">
            <v>3400003052</v>
          </cell>
          <cell r="B585">
            <v>61102</v>
          </cell>
          <cell r="C585">
            <v>1</v>
          </cell>
        </row>
        <row r="586">
          <cell r="A586">
            <v>3400003053</v>
          </cell>
          <cell r="B586">
            <v>61102</v>
          </cell>
          <cell r="C586">
            <v>1</v>
          </cell>
        </row>
        <row r="587">
          <cell r="A587">
            <v>3400003054</v>
          </cell>
          <cell r="B587">
            <v>61102</v>
          </cell>
          <cell r="C587">
            <v>1</v>
          </cell>
        </row>
        <row r="588">
          <cell r="A588">
            <v>3400003055</v>
          </cell>
          <cell r="B588">
            <v>61102</v>
          </cell>
          <cell r="C588">
            <v>1</v>
          </cell>
        </row>
        <row r="589">
          <cell r="A589">
            <v>3400003056</v>
          </cell>
          <cell r="B589">
            <v>61102</v>
          </cell>
          <cell r="C589">
            <v>1</v>
          </cell>
        </row>
        <row r="590">
          <cell r="A590">
            <v>3400003057</v>
          </cell>
          <cell r="B590">
            <v>61102</v>
          </cell>
          <cell r="C590">
            <v>1</v>
          </cell>
        </row>
        <row r="591">
          <cell r="A591">
            <v>3400003058</v>
          </cell>
          <cell r="B591">
            <v>61102</v>
          </cell>
          <cell r="C591">
            <v>1</v>
          </cell>
        </row>
        <row r="592">
          <cell r="A592">
            <v>3400003059</v>
          </cell>
          <cell r="B592">
            <v>61102</v>
          </cell>
          <cell r="C592">
            <v>1</v>
          </cell>
        </row>
        <row r="593">
          <cell r="A593">
            <v>3400003060</v>
          </cell>
          <cell r="B593">
            <v>61102</v>
          </cell>
          <cell r="C593">
            <v>1</v>
          </cell>
        </row>
        <row r="594">
          <cell r="A594">
            <v>3400003061</v>
          </cell>
          <cell r="B594">
            <v>61102</v>
          </cell>
          <cell r="C594">
            <v>1</v>
          </cell>
        </row>
        <row r="595">
          <cell r="A595">
            <v>3400003062</v>
          </cell>
          <cell r="B595">
            <v>61102</v>
          </cell>
          <cell r="C595">
            <v>1</v>
          </cell>
        </row>
        <row r="596">
          <cell r="A596">
            <v>3400003063</v>
          </cell>
          <cell r="B596">
            <v>61102</v>
          </cell>
          <cell r="C596">
            <v>1</v>
          </cell>
        </row>
        <row r="597">
          <cell r="A597">
            <v>3400003064</v>
          </cell>
          <cell r="B597">
            <v>61102</v>
          </cell>
          <cell r="C597">
            <v>1</v>
          </cell>
        </row>
        <row r="598">
          <cell r="A598">
            <v>3400003065</v>
          </cell>
          <cell r="B598">
            <v>61102</v>
          </cell>
          <cell r="C598">
            <v>1</v>
          </cell>
        </row>
        <row r="599">
          <cell r="A599">
            <v>3400003066</v>
          </cell>
          <cell r="B599">
            <v>61102</v>
          </cell>
          <cell r="C599">
            <v>1</v>
          </cell>
        </row>
        <row r="600">
          <cell r="A600">
            <v>3400003067</v>
          </cell>
          <cell r="B600">
            <v>61102</v>
          </cell>
          <cell r="C600">
            <v>1</v>
          </cell>
        </row>
        <row r="601">
          <cell r="A601">
            <v>3400003068</v>
          </cell>
          <cell r="B601">
            <v>61102</v>
          </cell>
          <cell r="C601">
            <v>1</v>
          </cell>
        </row>
        <row r="602">
          <cell r="A602">
            <v>3400003069</v>
          </cell>
          <cell r="B602">
            <v>61102</v>
          </cell>
          <cell r="C602">
            <v>1</v>
          </cell>
        </row>
        <row r="603">
          <cell r="A603">
            <v>3400003070</v>
          </cell>
          <cell r="B603">
            <v>61102</v>
          </cell>
          <cell r="C603">
            <v>1</v>
          </cell>
        </row>
        <row r="604">
          <cell r="A604">
            <v>3400003071</v>
          </cell>
          <cell r="B604">
            <v>61102</v>
          </cell>
          <cell r="C604">
            <v>1</v>
          </cell>
        </row>
        <row r="605">
          <cell r="A605">
            <v>3400003072</v>
          </cell>
          <cell r="B605">
            <v>61102</v>
          </cell>
          <cell r="C605">
            <v>1</v>
          </cell>
        </row>
        <row r="606">
          <cell r="A606">
            <v>3400003073</v>
          </cell>
          <cell r="B606">
            <v>61102</v>
          </cell>
          <cell r="C606">
            <v>1</v>
          </cell>
        </row>
        <row r="607">
          <cell r="A607">
            <v>3400003074</v>
          </cell>
          <cell r="B607">
            <v>61102</v>
          </cell>
          <cell r="C607">
            <v>1</v>
          </cell>
        </row>
        <row r="608">
          <cell r="A608">
            <v>3400003075</v>
          </cell>
          <cell r="B608">
            <v>61102</v>
          </cell>
          <cell r="C608">
            <v>1</v>
          </cell>
        </row>
        <row r="609">
          <cell r="A609">
            <v>3400003076</v>
          </cell>
          <cell r="B609">
            <v>61102</v>
          </cell>
          <cell r="C609">
            <v>1</v>
          </cell>
        </row>
        <row r="610">
          <cell r="A610">
            <v>3400003077</v>
          </cell>
          <cell r="B610">
            <v>61102</v>
          </cell>
          <cell r="C610">
            <v>1</v>
          </cell>
        </row>
        <row r="611">
          <cell r="A611">
            <v>3400003078</v>
          </cell>
          <cell r="B611">
            <v>61102</v>
          </cell>
          <cell r="C611">
            <v>1</v>
          </cell>
        </row>
        <row r="612">
          <cell r="A612">
            <v>3400003079</v>
          </cell>
          <cell r="B612">
            <v>61102</v>
          </cell>
          <cell r="C612">
            <v>1</v>
          </cell>
        </row>
        <row r="613">
          <cell r="A613">
            <v>3400003080</v>
          </cell>
          <cell r="B613">
            <v>61102</v>
          </cell>
          <cell r="C613">
            <v>1</v>
          </cell>
        </row>
        <row r="614">
          <cell r="A614">
            <v>3400003081</v>
          </cell>
          <cell r="B614">
            <v>61102</v>
          </cell>
          <cell r="C614">
            <v>1</v>
          </cell>
        </row>
        <row r="615">
          <cell r="A615">
            <v>3400003082</v>
          </cell>
          <cell r="B615">
            <v>61102</v>
          </cell>
          <cell r="C615">
            <v>1</v>
          </cell>
        </row>
        <row r="616">
          <cell r="A616">
            <v>3400003083</v>
          </cell>
          <cell r="B616">
            <v>61102</v>
          </cell>
          <cell r="C616">
            <v>1</v>
          </cell>
        </row>
        <row r="617">
          <cell r="A617">
            <v>3400003084</v>
          </cell>
          <cell r="B617">
            <v>61102</v>
          </cell>
          <cell r="C617">
            <v>1</v>
          </cell>
        </row>
        <row r="618">
          <cell r="A618">
            <v>3400003085</v>
          </cell>
          <cell r="B618">
            <v>61102</v>
          </cell>
          <cell r="C618">
            <v>1</v>
          </cell>
        </row>
        <row r="619">
          <cell r="A619">
            <v>3400003086</v>
          </cell>
          <cell r="B619">
            <v>61102</v>
          </cell>
          <cell r="C619">
            <v>1</v>
          </cell>
        </row>
        <row r="620">
          <cell r="A620">
            <v>3400003087</v>
          </cell>
          <cell r="B620">
            <v>61102</v>
          </cell>
          <cell r="C620">
            <v>1</v>
          </cell>
        </row>
        <row r="621">
          <cell r="A621">
            <v>3400003088</v>
          </cell>
          <cell r="B621">
            <v>61102</v>
          </cell>
          <cell r="C621">
            <v>1</v>
          </cell>
        </row>
        <row r="622">
          <cell r="A622">
            <v>3400003089</v>
          </cell>
          <cell r="B622">
            <v>61102</v>
          </cell>
          <cell r="C622">
            <v>1</v>
          </cell>
        </row>
        <row r="623">
          <cell r="A623">
            <v>3400003090</v>
          </cell>
          <cell r="B623">
            <v>61102</v>
          </cell>
          <cell r="C623">
            <v>1</v>
          </cell>
        </row>
        <row r="624">
          <cell r="A624">
            <v>3400003091</v>
          </cell>
          <cell r="B624">
            <v>61102</v>
          </cell>
          <cell r="C624">
            <v>1</v>
          </cell>
        </row>
        <row r="625">
          <cell r="A625">
            <v>3400003092</v>
          </cell>
          <cell r="B625">
            <v>61102</v>
          </cell>
          <cell r="C625">
            <v>1</v>
          </cell>
        </row>
        <row r="626">
          <cell r="A626">
            <v>3400003093</v>
          </cell>
          <cell r="B626">
            <v>61102</v>
          </cell>
          <cell r="C626">
            <v>1</v>
          </cell>
        </row>
        <row r="627">
          <cell r="A627">
            <v>3400003094</v>
          </cell>
          <cell r="B627">
            <v>61102</v>
          </cell>
          <cell r="C627">
            <v>1</v>
          </cell>
        </row>
        <row r="628">
          <cell r="A628">
            <v>3400003095</v>
          </cell>
          <cell r="B628">
            <v>61102</v>
          </cell>
          <cell r="C628">
            <v>1</v>
          </cell>
        </row>
        <row r="629">
          <cell r="A629">
            <v>3400003096</v>
          </cell>
          <cell r="B629">
            <v>61102</v>
          </cell>
          <cell r="C629">
            <v>1</v>
          </cell>
        </row>
        <row r="630">
          <cell r="A630">
            <v>3400003097</v>
          </cell>
          <cell r="B630">
            <v>61102</v>
          </cell>
          <cell r="C630">
            <v>1</v>
          </cell>
        </row>
        <row r="631">
          <cell r="A631">
            <v>3400003098</v>
          </cell>
          <cell r="B631">
            <v>61102</v>
          </cell>
          <cell r="C631">
            <v>1</v>
          </cell>
        </row>
        <row r="632">
          <cell r="A632">
            <v>3400003099</v>
          </cell>
          <cell r="B632">
            <v>61102</v>
          </cell>
          <cell r="C632">
            <v>1</v>
          </cell>
        </row>
        <row r="633">
          <cell r="A633">
            <v>3400003100</v>
          </cell>
          <cell r="B633">
            <v>61102</v>
          </cell>
          <cell r="C633">
            <v>1</v>
          </cell>
        </row>
        <row r="634">
          <cell r="A634">
            <v>3400003101</v>
          </cell>
          <cell r="B634">
            <v>61102</v>
          </cell>
          <cell r="C634">
            <v>1</v>
          </cell>
        </row>
        <row r="635">
          <cell r="A635">
            <v>3400003102</v>
          </cell>
          <cell r="B635">
            <v>61102</v>
          </cell>
          <cell r="C635">
            <v>1</v>
          </cell>
        </row>
        <row r="636">
          <cell r="A636">
            <v>3400003103</v>
          </cell>
          <cell r="B636">
            <v>61102</v>
          </cell>
          <cell r="C636">
            <v>1</v>
          </cell>
        </row>
        <row r="637">
          <cell r="A637">
            <v>3400003104</v>
          </cell>
          <cell r="B637">
            <v>61102</v>
          </cell>
          <cell r="C637">
            <v>1</v>
          </cell>
        </row>
        <row r="638">
          <cell r="A638">
            <v>3400003105</v>
          </cell>
          <cell r="B638">
            <v>61102</v>
          </cell>
          <cell r="C638">
            <v>1</v>
          </cell>
        </row>
        <row r="639">
          <cell r="A639">
            <v>3400003106</v>
          </cell>
          <cell r="B639">
            <v>61102</v>
          </cell>
          <cell r="C639">
            <v>1</v>
          </cell>
        </row>
        <row r="640">
          <cell r="A640">
            <v>3400003107</v>
          </cell>
          <cell r="B640">
            <v>61102</v>
          </cell>
          <cell r="C640">
            <v>1</v>
          </cell>
        </row>
        <row r="641">
          <cell r="A641">
            <v>3400003108</v>
          </cell>
          <cell r="B641">
            <v>61102</v>
          </cell>
          <cell r="C641">
            <v>1</v>
          </cell>
        </row>
        <row r="642">
          <cell r="A642">
            <v>3400003109</v>
          </cell>
          <cell r="B642">
            <v>61102</v>
          </cell>
          <cell r="C642">
            <v>1</v>
          </cell>
        </row>
        <row r="643">
          <cell r="A643">
            <v>3400003110</v>
          </cell>
          <cell r="B643">
            <v>61102</v>
          </cell>
          <cell r="C643">
            <v>1</v>
          </cell>
        </row>
        <row r="644">
          <cell r="A644">
            <v>3400003111</v>
          </cell>
          <cell r="B644">
            <v>61102</v>
          </cell>
          <cell r="C644">
            <v>1</v>
          </cell>
        </row>
        <row r="645">
          <cell r="A645">
            <v>3400003112</v>
          </cell>
          <cell r="B645">
            <v>61102</v>
          </cell>
          <cell r="C645">
            <v>1</v>
          </cell>
        </row>
        <row r="646">
          <cell r="A646">
            <v>3400003113</v>
          </cell>
          <cell r="B646">
            <v>61102</v>
          </cell>
          <cell r="C646">
            <v>1</v>
          </cell>
        </row>
        <row r="647">
          <cell r="A647">
            <v>3400003114</v>
          </cell>
          <cell r="B647">
            <v>61102</v>
          </cell>
          <cell r="C647">
            <v>1</v>
          </cell>
        </row>
        <row r="648">
          <cell r="A648">
            <v>3400003115</v>
          </cell>
          <cell r="B648">
            <v>61102</v>
          </cell>
          <cell r="C648">
            <v>1</v>
          </cell>
        </row>
        <row r="649">
          <cell r="A649">
            <v>3400003116</v>
          </cell>
          <cell r="B649">
            <v>61102</v>
          </cell>
          <cell r="C649">
            <v>1</v>
          </cell>
        </row>
        <row r="650">
          <cell r="A650">
            <v>3400003117</v>
          </cell>
          <cell r="B650">
            <v>61102</v>
          </cell>
          <cell r="C650">
            <v>1</v>
          </cell>
        </row>
        <row r="651">
          <cell r="A651">
            <v>3400003118</v>
          </cell>
          <cell r="B651">
            <v>61102</v>
          </cell>
          <cell r="C651">
            <v>1</v>
          </cell>
        </row>
        <row r="652">
          <cell r="A652">
            <v>3400003119</v>
          </cell>
          <cell r="B652">
            <v>61102</v>
          </cell>
          <cell r="C652">
            <v>1</v>
          </cell>
        </row>
        <row r="653">
          <cell r="A653">
            <v>3400003120</v>
          </cell>
          <cell r="B653">
            <v>61102</v>
          </cell>
          <cell r="C653">
            <v>1</v>
          </cell>
        </row>
        <row r="654">
          <cell r="A654">
            <v>3400003121</v>
          </cell>
          <cell r="B654">
            <v>61102</v>
          </cell>
          <cell r="C654">
            <v>1</v>
          </cell>
        </row>
        <row r="655">
          <cell r="A655">
            <v>3400003122</v>
          </cell>
          <cell r="B655">
            <v>61102</v>
          </cell>
          <cell r="C655">
            <v>1</v>
          </cell>
        </row>
        <row r="656">
          <cell r="A656">
            <v>3400003123</v>
          </cell>
          <cell r="B656">
            <v>61102</v>
          </cell>
          <cell r="C656">
            <v>1</v>
          </cell>
        </row>
        <row r="657">
          <cell r="A657">
            <v>3400003124</v>
          </cell>
          <cell r="B657">
            <v>61102</v>
          </cell>
          <cell r="C657">
            <v>1</v>
          </cell>
        </row>
        <row r="658">
          <cell r="A658">
            <v>3400003125</v>
          </cell>
          <cell r="B658">
            <v>61102</v>
          </cell>
          <cell r="C658">
            <v>1</v>
          </cell>
        </row>
        <row r="659">
          <cell r="A659">
            <v>3400003126</v>
          </cell>
          <cell r="B659">
            <v>61102</v>
          </cell>
          <cell r="C659">
            <v>1</v>
          </cell>
        </row>
        <row r="660">
          <cell r="A660">
            <v>3400003127</v>
          </cell>
          <cell r="B660">
            <v>61102</v>
          </cell>
          <cell r="C660">
            <v>1</v>
          </cell>
        </row>
        <row r="661">
          <cell r="A661">
            <v>3400003128</v>
          </cell>
          <cell r="B661">
            <v>61102</v>
          </cell>
          <cell r="C661">
            <v>1</v>
          </cell>
        </row>
        <row r="662">
          <cell r="A662">
            <v>3400003129</v>
          </cell>
          <cell r="B662">
            <v>61102</v>
          </cell>
          <cell r="C662">
            <v>1</v>
          </cell>
        </row>
        <row r="663">
          <cell r="A663">
            <v>3400003130</v>
          </cell>
          <cell r="B663">
            <v>61102</v>
          </cell>
          <cell r="C663">
            <v>1</v>
          </cell>
        </row>
        <row r="664">
          <cell r="A664">
            <v>3400003131</v>
          </cell>
          <cell r="B664">
            <v>61102</v>
          </cell>
          <cell r="C664">
            <v>1</v>
          </cell>
        </row>
        <row r="665">
          <cell r="A665">
            <v>3400003132</v>
          </cell>
          <cell r="B665">
            <v>61102</v>
          </cell>
          <cell r="C665">
            <v>1</v>
          </cell>
        </row>
        <row r="666">
          <cell r="A666">
            <v>3400003133</v>
          </cell>
          <cell r="B666">
            <v>61102</v>
          </cell>
          <cell r="C666">
            <v>1</v>
          </cell>
        </row>
        <row r="667">
          <cell r="A667">
            <v>3400003134</v>
          </cell>
          <cell r="B667">
            <v>61102</v>
          </cell>
          <cell r="C667">
            <v>1</v>
          </cell>
        </row>
        <row r="668">
          <cell r="A668">
            <v>3400003135</v>
          </cell>
          <cell r="B668">
            <v>61102</v>
          </cell>
          <cell r="C668">
            <v>1</v>
          </cell>
        </row>
        <row r="669">
          <cell r="A669">
            <v>3400003136</v>
          </cell>
          <cell r="B669">
            <v>61102</v>
          </cell>
          <cell r="C669">
            <v>1</v>
          </cell>
        </row>
        <row r="670">
          <cell r="A670">
            <v>3400003137</v>
          </cell>
          <cell r="B670">
            <v>61102</v>
          </cell>
          <cell r="C670">
            <v>1</v>
          </cell>
        </row>
        <row r="671">
          <cell r="A671">
            <v>3400003138</v>
          </cell>
          <cell r="B671">
            <v>61102</v>
          </cell>
          <cell r="C671">
            <v>1</v>
          </cell>
        </row>
        <row r="672">
          <cell r="A672">
            <v>3400003139</v>
          </cell>
          <cell r="B672">
            <v>61102</v>
          </cell>
          <cell r="C672">
            <v>1</v>
          </cell>
        </row>
        <row r="673">
          <cell r="A673">
            <v>3400003140</v>
          </cell>
          <cell r="B673">
            <v>61102</v>
          </cell>
          <cell r="C673">
            <v>1</v>
          </cell>
        </row>
        <row r="674">
          <cell r="A674">
            <v>3400003141</v>
          </cell>
          <cell r="B674">
            <v>61102</v>
          </cell>
          <cell r="C674">
            <v>1</v>
          </cell>
        </row>
        <row r="675">
          <cell r="A675">
            <v>3400003142</v>
          </cell>
          <cell r="B675">
            <v>61102</v>
          </cell>
          <cell r="C675">
            <v>1</v>
          </cell>
        </row>
        <row r="676">
          <cell r="A676">
            <v>3400003143</v>
          </cell>
          <cell r="B676">
            <v>61102</v>
          </cell>
          <cell r="C676">
            <v>1</v>
          </cell>
        </row>
        <row r="677">
          <cell r="A677">
            <v>3400003144</v>
          </cell>
          <cell r="B677">
            <v>61102</v>
          </cell>
          <cell r="C677">
            <v>1</v>
          </cell>
        </row>
        <row r="678">
          <cell r="A678">
            <v>3400003145</v>
          </cell>
          <cell r="B678">
            <v>61102</v>
          </cell>
          <cell r="C678">
            <v>1</v>
          </cell>
        </row>
        <row r="679">
          <cell r="A679">
            <v>3400003146</v>
          </cell>
          <cell r="B679">
            <v>61102</v>
          </cell>
          <cell r="C679">
            <v>1</v>
          </cell>
        </row>
        <row r="680">
          <cell r="A680">
            <v>3400003147</v>
          </cell>
          <cell r="B680">
            <v>61102</v>
          </cell>
          <cell r="C680">
            <v>1</v>
          </cell>
        </row>
        <row r="681">
          <cell r="A681">
            <v>3400003148</v>
          </cell>
          <cell r="B681">
            <v>61102</v>
          </cell>
          <cell r="C681">
            <v>1</v>
          </cell>
        </row>
        <row r="682">
          <cell r="A682">
            <v>3400003149</v>
          </cell>
          <cell r="B682">
            <v>61102</v>
          </cell>
          <cell r="C682">
            <v>1</v>
          </cell>
        </row>
        <row r="683">
          <cell r="A683">
            <v>3400003150</v>
          </cell>
          <cell r="B683">
            <v>61102</v>
          </cell>
          <cell r="C683">
            <v>1</v>
          </cell>
        </row>
        <row r="684">
          <cell r="A684">
            <v>3400003151</v>
          </cell>
          <cell r="B684">
            <v>61102</v>
          </cell>
          <cell r="C684">
            <v>1</v>
          </cell>
        </row>
        <row r="685">
          <cell r="A685">
            <v>3400003152</v>
          </cell>
          <cell r="B685">
            <v>61102</v>
          </cell>
          <cell r="C685">
            <v>1</v>
          </cell>
        </row>
        <row r="686">
          <cell r="A686">
            <v>3400003153</v>
          </cell>
          <cell r="B686">
            <v>61102</v>
          </cell>
          <cell r="C686">
            <v>1</v>
          </cell>
        </row>
        <row r="687">
          <cell r="A687">
            <v>3400003154</v>
          </cell>
          <cell r="B687">
            <v>61102</v>
          </cell>
          <cell r="C687">
            <v>1</v>
          </cell>
        </row>
        <row r="688">
          <cell r="A688">
            <v>3400003155</v>
          </cell>
          <cell r="B688">
            <v>61102</v>
          </cell>
          <cell r="C688">
            <v>1</v>
          </cell>
        </row>
        <row r="689">
          <cell r="A689">
            <v>3400003156</v>
          </cell>
          <cell r="B689">
            <v>61102</v>
          </cell>
          <cell r="C689">
            <v>1</v>
          </cell>
        </row>
        <row r="690">
          <cell r="A690">
            <v>3400003157</v>
          </cell>
          <cell r="B690">
            <v>61102</v>
          </cell>
          <cell r="C690">
            <v>1</v>
          </cell>
        </row>
        <row r="691">
          <cell r="A691">
            <v>3400003158</v>
          </cell>
          <cell r="B691">
            <v>61102</v>
          </cell>
          <cell r="C691">
            <v>1</v>
          </cell>
        </row>
        <row r="692">
          <cell r="A692">
            <v>3400003159</v>
          </cell>
          <cell r="B692">
            <v>61102</v>
          </cell>
          <cell r="C692">
            <v>1</v>
          </cell>
        </row>
        <row r="693">
          <cell r="A693">
            <v>3400003160</v>
          </cell>
          <cell r="B693">
            <v>61102</v>
          </cell>
          <cell r="C693">
            <v>1</v>
          </cell>
        </row>
        <row r="694">
          <cell r="A694">
            <v>3400003161</v>
          </cell>
          <cell r="B694">
            <v>61102</v>
          </cell>
          <cell r="C694">
            <v>1</v>
          </cell>
        </row>
        <row r="695">
          <cell r="A695">
            <v>3400003162</v>
          </cell>
          <cell r="B695">
            <v>61102</v>
          </cell>
          <cell r="C695">
            <v>1</v>
          </cell>
        </row>
        <row r="696">
          <cell r="A696">
            <v>3400003163</v>
          </cell>
          <cell r="B696">
            <v>61102</v>
          </cell>
          <cell r="C696">
            <v>1</v>
          </cell>
        </row>
        <row r="697">
          <cell r="A697">
            <v>3400003164</v>
          </cell>
          <cell r="B697">
            <v>61102</v>
          </cell>
          <cell r="C697">
            <v>1</v>
          </cell>
        </row>
        <row r="698">
          <cell r="A698">
            <v>3400003165</v>
          </cell>
          <cell r="B698">
            <v>61102</v>
          </cell>
          <cell r="C698">
            <v>1</v>
          </cell>
        </row>
        <row r="699">
          <cell r="A699">
            <v>3400003165</v>
          </cell>
          <cell r="B699">
            <v>61102</v>
          </cell>
          <cell r="C699">
            <v>1</v>
          </cell>
        </row>
        <row r="700">
          <cell r="A700">
            <v>3400003166</v>
          </cell>
          <cell r="B700">
            <v>61102</v>
          </cell>
          <cell r="C700">
            <v>1</v>
          </cell>
        </row>
        <row r="701">
          <cell r="A701">
            <v>3400003167</v>
          </cell>
          <cell r="B701">
            <v>61102</v>
          </cell>
          <cell r="C701">
            <v>1</v>
          </cell>
        </row>
        <row r="702">
          <cell r="A702">
            <v>3400003168</v>
          </cell>
          <cell r="B702">
            <v>61102</v>
          </cell>
          <cell r="C702">
            <v>1</v>
          </cell>
        </row>
        <row r="703">
          <cell r="A703">
            <v>3400003168</v>
          </cell>
          <cell r="B703">
            <v>61102</v>
          </cell>
          <cell r="C703">
            <v>1</v>
          </cell>
        </row>
        <row r="704">
          <cell r="A704">
            <v>3400003169</v>
          </cell>
          <cell r="B704">
            <v>61102</v>
          </cell>
          <cell r="C704">
            <v>1</v>
          </cell>
        </row>
        <row r="705">
          <cell r="A705">
            <v>3400003170</v>
          </cell>
          <cell r="B705">
            <v>61102</v>
          </cell>
          <cell r="C705">
            <v>1</v>
          </cell>
        </row>
        <row r="706">
          <cell r="A706">
            <v>3400003171</v>
          </cell>
          <cell r="B706">
            <v>61102</v>
          </cell>
          <cell r="C706">
            <v>1</v>
          </cell>
        </row>
        <row r="707">
          <cell r="A707">
            <v>3400003172</v>
          </cell>
          <cell r="B707">
            <v>61102</v>
          </cell>
          <cell r="C707">
            <v>1</v>
          </cell>
        </row>
        <row r="708">
          <cell r="A708">
            <v>3400003173</v>
          </cell>
          <cell r="B708">
            <v>61102</v>
          </cell>
          <cell r="C708">
            <v>1</v>
          </cell>
        </row>
        <row r="709">
          <cell r="A709">
            <v>3400003174</v>
          </cell>
          <cell r="B709">
            <v>61102</v>
          </cell>
          <cell r="C709">
            <v>1</v>
          </cell>
        </row>
        <row r="710">
          <cell r="A710">
            <v>3400003175</v>
          </cell>
          <cell r="B710">
            <v>61102</v>
          </cell>
          <cell r="C710">
            <v>1</v>
          </cell>
        </row>
        <row r="711">
          <cell r="A711">
            <v>3400003176</v>
          </cell>
          <cell r="B711">
            <v>61162</v>
          </cell>
          <cell r="C711">
            <v>1</v>
          </cell>
        </row>
        <row r="712">
          <cell r="A712">
            <v>3400003177</v>
          </cell>
          <cell r="B712">
            <v>61162</v>
          </cell>
          <cell r="C712">
            <v>1</v>
          </cell>
        </row>
        <row r="713">
          <cell r="A713">
            <v>3400003178</v>
          </cell>
          <cell r="B713">
            <v>61201</v>
          </cell>
          <cell r="C713">
            <v>7</v>
          </cell>
        </row>
        <row r="714">
          <cell r="A714">
            <v>3400003179</v>
          </cell>
          <cell r="B714">
            <v>61162</v>
          </cell>
          <cell r="C714">
            <v>1</v>
          </cell>
        </row>
        <row r="715">
          <cell r="A715">
            <v>3400003180</v>
          </cell>
          <cell r="B715">
            <v>61162</v>
          </cell>
          <cell r="C715">
            <v>1</v>
          </cell>
        </row>
        <row r="716">
          <cell r="A716">
            <v>3400003181</v>
          </cell>
          <cell r="B716">
            <v>61162</v>
          </cell>
          <cell r="C716">
            <v>1</v>
          </cell>
        </row>
        <row r="717">
          <cell r="A717">
            <v>3400003182</v>
          </cell>
          <cell r="B717">
            <v>61162</v>
          </cell>
          <cell r="C717">
            <v>1</v>
          </cell>
        </row>
        <row r="718">
          <cell r="A718">
            <v>3400003183</v>
          </cell>
          <cell r="B718">
            <v>61162</v>
          </cell>
          <cell r="C718">
            <v>1</v>
          </cell>
        </row>
        <row r="719">
          <cell r="A719">
            <v>3400003184</v>
          </cell>
          <cell r="B719">
            <v>61162</v>
          </cell>
          <cell r="C719">
            <v>1</v>
          </cell>
        </row>
        <row r="720">
          <cell r="A720">
            <v>3400003185</v>
          </cell>
          <cell r="B720">
            <v>61162</v>
          </cell>
          <cell r="C720">
            <v>1</v>
          </cell>
        </row>
        <row r="721">
          <cell r="A721">
            <v>3400003186</v>
          </cell>
          <cell r="B721">
            <v>61162</v>
          </cell>
          <cell r="C721">
            <v>1</v>
          </cell>
        </row>
        <row r="722">
          <cell r="A722">
            <v>3400003187</v>
          </cell>
          <cell r="B722">
            <v>61162</v>
          </cell>
          <cell r="C722">
            <v>1</v>
          </cell>
        </row>
        <row r="723">
          <cell r="A723">
            <v>3400003188</v>
          </cell>
          <cell r="B723">
            <v>61162</v>
          </cell>
          <cell r="C723">
            <v>1</v>
          </cell>
        </row>
        <row r="724">
          <cell r="A724">
            <v>3400003189</v>
          </cell>
          <cell r="B724">
            <v>61162</v>
          </cell>
          <cell r="C724">
            <v>1</v>
          </cell>
        </row>
        <row r="725">
          <cell r="A725">
            <v>3400003190</v>
          </cell>
          <cell r="B725">
            <v>61162</v>
          </cell>
          <cell r="C725">
            <v>1</v>
          </cell>
        </row>
        <row r="726">
          <cell r="A726">
            <v>3400003191</v>
          </cell>
          <cell r="B726">
            <v>61162</v>
          </cell>
          <cell r="C726">
            <v>1</v>
          </cell>
        </row>
        <row r="727">
          <cell r="A727">
            <v>3400003192</v>
          </cell>
          <cell r="B727">
            <v>61162</v>
          </cell>
          <cell r="C727">
            <v>1</v>
          </cell>
        </row>
        <row r="728">
          <cell r="A728">
            <v>3400003193</v>
          </cell>
          <cell r="B728">
            <v>61162</v>
          </cell>
          <cell r="C728">
            <v>2</v>
          </cell>
        </row>
        <row r="729">
          <cell r="A729">
            <v>3400003194</v>
          </cell>
          <cell r="B729">
            <v>61162</v>
          </cell>
          <cell r="C729">
            <v>1</v>
          </cell>
        </row>
        <row r="730">
          <cell r="A730">
            <v>3400003195</v>
          </cell>
          <cell r="B730">
            <v>61162</v>
          </cell>
          <cell r="C730">
            <v>1</v>
          </cell>
        </row>
        <row r="731">
          <cell r="A731">
            <v>3400003196</v>
          </cell>
          <cell r="B731">
            <v>61162</v>
          </cell>
          <cell r="C731">
            <v>1</v>
          </cell>
        </row>
        <row r="732">
          <cell r="A732">
            <v>3400003197</v>
          </cell>
          <cell r="B732">
            <v>61162</v>
          </cell>
          <cell r="C732">
            <v>1</v>
          </cell>
        </row>
        <row r="733">
          <cell r="A733">
            <v>3400003198</v>
          </cell>
          <cell r="B733">
            <v>61162</v>
          </cell>
          <cell r="C733">
            <v>1</v>
          </cell>
        </row>
        <row r="734">
          <cell r="A734">
            <v>3400003199</v>
          </cell>
          <cell r="B734">
            <v>61102</v>
          </cell>
          <cell r="C734">
            <v>1</v>
          </cell>
        </row>
        <row r="735">
          <cell r="A735">
            <v>3400003200</v>
          </cell>
          <cell r="B735">
            <v>61155</v>
          </cell>
          <cell r="C735">
            <v>1</v>
          </cell>
        </row>
        <row r="736">
          <cell r="A736">
            <v>3400003201</v>
          </cell>
          <cell r="B736">
            <v>61158</v>
          </cell>
          <cell r="C736">
            <v>1</v>
          </cell>
        </row>
        <row r="737">
          <cell r="A737">
            <v>3400003202</v>
          </cell>
          <cell r="B737">
            <v>61108</v>
          </cell>
          <cell r="C737">
            <v>1</v>
          </cell>
        </row>
        <row r="738">
          <cell r="A738">
            <v>3400003203</v>
          </cell>
          <cell r="B738">
            <v>61200</v>
          </cell>
          <cell r="C738">
            <v>1</v>
          </cell>
        </row>
        <row r="739">
          <cell r="A739">
            <v>3400003204</v>
          </cell>
          <cell r="B739">
            <v>61109</v>
          </cell>
          <cell r="C739">
            <v>1</v>
          </cell>
        </row>
        <row r="740">
          <cell r="A740">
            <v>3400003205</v>
          </cell>
          <cell r="B740">
            <v>61116</v>
          </cell>
          <cell r="C740">
            <v>1</v>
          </cell>
        </row>
        <row r="741">
          <cell r="A741">
            <v>3400003206</v>
          </cell>
          <cell r="B741">
            <v>61116</v>
          </cell>
          <cell r="C741">
            <v>1</v>
          </cell>
        </row>
        <row r="742">
          <cell r="A742">
            <v>3400003207</v>
          </cell>
          <cell r="B742">
            <v>61158</v>
          </cell>
          <cell r="C742">
            <v>1</v>
          </cell>
        </row>
        <row r="743">
          <cell r="A743">
            <v>3400003208</v>
          </cell>
          <cell r="B743">
            <v>61103</v>
          </cell>
          <cell r="C743">
            <v>1</v>
          </cell>
        </row>
        <row r="744">
          <cell r="A744">
            <v>3400003209</v>
          </cell>
          <cell r="B744">
            <v>61206</v>
          </cell>
          <cell r="C744">
            <v>1</v>
          </cell>
        </row>
        <row r="745">
          <cell r="A745">
            <v>3400003210</v>
          </cell>
          <cell r="B745">
            <v>61162</v>
          </cell>
          <cell r="C745">
            <v>1</v>
          </cell>
        </row>
        <row r="746">
          <cell r="A746">
            <v>3400003211</v>
          </cell>
          <cell r="B746">
            <v>61116</v>
          </cell>
          <cell r="C746">
            <v>1</v>
          </cell>
        </row>
        <row r="747">
          <cell r="A747">
            <v>3400003212</v>
          </cell>
          <cell r="B747">
            <v>61158</v>
          </cell>
          <cell r="C747">
            <v>1</v>
          </cell>
        </row>
        <row r="748">
          <cell r="A748">
            <v>3400003213</v>
          </cell>
          <cell r="B748">
            <v>61158</v>
          </cell>
          <cell r="C748">
            <v>1</v>
          </cell>
        </row>
        <row r="749">
          <cell r="A749">
            <v>3400003214</v>
          </cell>
          <cell r="B749">
            <v>61103</v>
          </cell>
          <cell r="C749">
            <v>1</v>
          </cell>
        </row>
        <row r="750">
          <cell r="A750">
            <v>3400003215</v>
          </cell>
          <cell r="B750">
            <v>61116</v>
          </cell>
          <cell r="C750">
            <v>1</v>
          </cell>
        </row>
        <row r="751">
          <cell r="A751">
            <v>3400003216</v>
          </cell>
          <cell r="B751">
            <v>61102</v>
          </cell>
          <cell r="C751">
            <v>1</v>
          </cell>
        </row>
        <row r="752">
          <cell r="A752">
            <v>3400003217</v>
          </cell>
          <cell r="B752">
            <v>61102</v>
          </cell>
          <cell r="C752">
            <v>1</v>
          </cell>
        </row>
        <row r="753">
          <cell r="A753">
            <v>3400003218</v>
          </cell>
          <cell r="B753">
            <v>61107</v>
          </cell>
          <cell r="C753">
            <v>1</v>
          </cell>
        </row>
        <row r="754">
          <cell r="A754">
            <v>3400003219</v>
          </cell>
          <cell r="B754">
            <v>61102</v>
          </cell>
          <cell r="C754">
            <v>1</v>
          </cell>
        </row>
        <row r="755">
          <cell r="A755">
            <v>3400003220</v>
          </cell>
          <cell r="B755">
            <v>61112</v>
          </cell>
          <cell r="C755">
            <v>1</v>
          </cell>
        </row>
        <row r="756">
          <cell r="A756">
            <v>3400003221</v>
          </cell>
          <cell r="B756">
            <v>61153</v>
          </cell>
          <cell r="C756">
            <v>1</v>
          </cell>
        </row>
        <row r="757">
          <cell r="A757">
            <v>3400003222</v>
          </cell>
          <cell r="B757">
            <v>61153</v>
          </cell>
          <cell r="C757">
            <v>1</v>
          </cell>
        </row>
        <row r="758">
          <cell r="A758">
            <v>3400003223</v>
          </cell>
          <cell r="B758">
            <v>61112</v>
          </cell>
          <cell r="C758">
            <v>1</v>
          </cell>
        </row>
        <row r="759">
          <cell r="A759">
            <v>3400003224</v>
          </cell>
          <cell r="B759">
            <v>61112</v>
          </cell>
          <cell r="C759">
            <v>1</v>
          </cell>
        </row>
        <row r="760">
          <cell r="A760">
            <v>3400003225</v>
          </cell>
          <cell r="B760">
            <v>61112</v>
          </cell>
          <cell r="C760">
            <v>1</v>
          </cell>
        </row>
        <row r="761">
          <cell r="A761">
            <v>3400003226</v>
          </cell>
          <cell r="B761">
            <v>61112</v>
          </cell>
          <cell r="C761">
            <v>1</v>
          </cell>
        </row>
        <row r="762">
          <cell r="A762">
            <v>3400003227</v>
          </cell>
          <cell r="B762">
            <v>61112</v>
          </cell>
          <cell r="C762">
            <v>1</v>
          </cell>
        </row>
        <row r="763">
          <cell r="A763">
            <v>3400003228</v>
          </cell>
          <cell r="B763">
            <v>61112</v>
          </cell>
          <cell r="C763">
            <v>1</v>
          </cell>
        </row>
        <row r="764">
          <cell r="A764">
            <v>3400003229</v>
          </cell>
          <cell r="B764">
            <v>61112</v>
          </cell>
          <cell r="C764">
            <v>1</v>
          </cell>
        </row>
        <row r="765">
          <cell r="A765">
            <v>3400003230</v>
          </cell>
          <cell r="B765">
            <v>61112</v>
          </cell>
          <cell r="C765">
            <v>1</v>
          </cell>
        </row>
        <row r="766">
          <cell r="A766">
            <v>3400003231</v>
          </cell>
          <cell r="B766">
            <v>61112</v>
          </cell>
          <cell r="C766">
            <v>1</v>
          </cell>
        </row>
        <row r="767">
          <cell r="A767">
            <v>3400003232</v>
          </cell>
          <cell r="B767">
            <v>61112</v>
          </cell>
          <cell r="C767">
            <v>1</v>
          </cell>
        </row>
        <row r="768">
          <cell r="A768">
            <v>3400003233</v>
          </cell>
          <cell r="B768">
            <v>61115</v>
          </cell>
          <cell r="C768">
            <v>1</v>
          </cell>
        </row>
        <row r="769">
          <cell r="A769">
            <v>3400003234</v>
          </cell>
          <cell r="B769">
            <v>61115</v>
          </cell>
          <cell r="C769">
            <v>1</v>
          </cell>
        </row>
        <row r="770">
          <cell r="A770">
            <v>3400003235</v>
          </cell>
          <cell r="B770">
            <v>61115</v>
          </cell>
          <cell r="C770">
            <v>1</v>
          </cell>
        </row>
        <row r="771">
          <cell r="A771">
            <v>3400003236</v>
          </cell>
          <cell r="B771">
            <v>61115</v>
          </cell>
          <cell r="C771">
            <v>1</v>
          </cell>
        </row>
        <row r="772">
          <cell r="A772">
            <v>3400003237</v>
          </cell>
          <cell r="B772">
            <v>61115</v>
          </cell>
          <cell r="C772">
            <v>1</v>
          </cell>
        </row>
        <row r="773">
          <cell r="A773">
            <v>3400003238</v>
          </cell>
          <cell r="B773">
            <v>61115</v>
          </cell>
          <cell r="C773">
            <v>1</v>
          </cell>
        </row>
        <row r="774">
          <cell r="A774">
            <v>3400003239</v>
          </cell>
          <cell r="B774">
            <v>61115</v>
          </cell>
          <cell r="C774">
            <v>1</v>
          </cell>
        </row>
        <row r="775">
          <cell r="A775">
            <v>3400003240</v>
          </cell>
          <cell r="B775">
            <v>61115</v>
          </cell>
          <cell r="C775">
            <v>1</v>
          </cell>
        </row>
        <row r="776">
          <cell r="A776">
            <v>3400003241</v>
          </cell>
          <cell r="B776">
            <v>61115</v>
          </cell>
          <cell r="C776">
            <v>1</v>
          </cell>
        </row>
        <row r="777">
          <cell r="A777">
            <v>3400003242</v>
          </cell>
          <cell r="B777">
            <v>61115</v>
          </cell>
          <cell r="C777">
            <v>1</v>
          </cell>
        </row>
        <row r="778">
          <cell r="A778">
            <v>3400003243</v>
          </cell>
          <cell r="B778">
            <v>61115</v>
          </cell>
          <cell r="C778">
            <v>1</v>
          </cell>
        </row>
        <row r="779">
          <cell r="A779">
            <v>3400003244</v>
          </cell>
          <cell r="B779">
            <v>61115</v>
          </cell>
          <cell r="C779">
            <v>1</v>
          </cell>
        </row>
        <row r="780">
          <cell r="A780">
            <v>3400003245</v>
          </cell>
          <cell r="B780">
            <v>61115</v>
          </cell>
          <cell r="C780">
            <v>1</v>
          </cell>
        </row>
        <row r="781">
          <cell r="A781">
            <v>3400003246</v>
          </cell>
          <cell r="B781">
            <v>61115</v>
          </cell>
          <cell r="C781">
            <v>1</v>
          </cell>
        </row>
        <row r="782">
          <cell r="A782">
            <v>3400003247</v>
          </cell>
          <cell r="B782">
            <v>61115</v>
          </cell>
          <cell r="C782">
            <v>1</v>
          </cell>
        </row>
        <row r="783">
          <cell r="A783">
            <v>3400003248</v>
          </cell>
          <cell r="B783">
            <v>61115</v>
          </cell>
          <cell r="C783">
            <v>1</v>
          </cell>
        </row>
        <row r="784">
          <cell r="A784">
            <v>3400003249</v>
          </cell>
          <cell r="B784">
            <v>61115</v>
          </cell>
          <cell r="C784">
            <v>1</v>
          </cell>
        </row>
        <row r="785">
          <cell r="A785">
            <v>3400003250</v>
          </cell>
          <cell r="B785">
            <v>61115</v>
          </cell>
          <cell r="C785">
            <v>1</v>
          </cell>
        </row>
        <row r="786">
          <cell r="A786">
            <v>3400003251</v>
          </cell>
          <cell r="B786">
            <v>61115</v>
          </cell>
          <cell r="C786">
            <v>1</v>
          </cell>
        </row>
        <row r="787">
          <cell r="A787">
            <v>3400003252</v>
          </cell>
          <cell r="B787">
            <v>61115</v>
          </cell>
          <cell r="C787">
            <v>1</v>
          </cell>
        </row>
        <row r="788">
          <cell r="A788">
            <v>3400003253</v>
          </cell>
          <cell r="B788">
            <v>61115</v>
          </cell>
          <cell r="C788">
            <v>1</v>
          </cell>
        </row>
        <row r="789">
          <cell r="A789">
            <v>3400003254</v>
          </cell>
          <cell r="B789">
            <v>61115</v>
          </cell>
          <cell r="C789">
            <v>1</v>
          </cell>
        </row>
        <row r="790">
          <cell r="A790">
            <v>3400003255</v>
          </cell>
          <cell r="B790">
            <v>61115</v>
          </cell>
          <cell r="C790">
            <v>1</v>
          </cell>
        </row>
        <row r="791">
          <cell r="A791">
            <v>3400003256</v>
          </cell>
          <cell r="B791">
            <v>61115</v>
          </cell>
          <cell r="C791">
            <v>1</v>
          </cell>
        </row>
        <row r="792">
          <cell r="A792">
            <v>3400003257</v>
          </cell>
          <cell r="B792">
            <v>61115</v>
          </cell>
          <cell r="C792">
            <v>1</v>
          </cell>
        </row>
        <row r="793">
          <cell r="A793">
            <v>3400003258</v>
          </cell>
          <cell r="B793">
            <v>61115</v>
          </cell>
          <cell r="C793">
            <v>1</v>
          </cell>
        </row>
        <row r="794">
          <cell r="A794">
            <v>3400003259</v>
          </cell>
          <cell r="B794">
            <v>61115</v>
          </cell>
          <cell r="C794">
            <v>1</v>
          </cell>
        </row>
        <row r="795">
          <cell r="A795">
            <v>3400003260</v>
          </cell>
          <cell r="B795">
            <v>61115</v>
          </cell>
          <cell r="C795">
            <v>1</v>
          </cell>
        </row>
        <row r="796">
          <cell r="A796">
            <v>3400003261</v>
          </cell>
          <cell r="B796">
            <v>61115</v>
          </cell>
          <cell r="C796">
            <v>1</v>
          </cell>
        </row>
        <row r="797">
          <cell r="A797">
            <v>3400003262</v>
          </cell>
          <cell r="B797">
            <v>61115</v>
          </cell>
          <cell r="C797">
            <v>1</v>
          </cell>
        </row>
        <row r="798">
          <cell r="A798">
            <v>3400003263</v>
          </cell>
          <cell r="B798">
            <v>61115</v>
          </cell>
          <cell r="C798">
            <v>1</v>
          </cell>
        </row>
        <row r="799">
          <cell r="A799">
            <v>3400003264</v>
          </cell>
          <cell r="B799">
            <v>61115</v>
          </cell>
          <cell r="C799">
            <v>1</v>
          </cell>
        </row>
        <row r="800">
          <cell r="A800">
            <v>3400003265</v>
          </cell>
          <cell r="B800">
            <v>61115</v>
          </cell>
          <cell r="C800">
            <v>1</v>
          </cell>
        </row>
        <row r="801">
          <cell r="A801">
            <v>3400003266</v>
          </cell>
          <cell r="B801">
            <v>61115</v>
          </cell>
          <cell r="C801">
            <v>1</v>
          </cell>
        </row>
        <row r="802">
          <cell r="A802">
            <v>3400003267</v>
          </cell>
          <cell r="B802">
            <v>61115</v>
          </cell>
          <cell r="C802">
            <v>1</v>
          </cell>
        </row>
        <row r="803">
          <cell r="A803">
            <v>3400003268</v>
          </cell>
          <cell r="B803">
            <v>61115</v>
          </cell>
          <cell r="C803">
            <v>1</v>
          </cell>
        </row>
        <row r="804">
          <cell r="A804">
            <v>3400003269</v>
          </cell>
          <cell r="B804">
            <v>61115</v>
          </cell>
          <cell r="C804">
            <v>1</v>
          </cell>
        </row>
        <row r="805">
          <cell r="A805">
            <v>3400003270</v>
          </cell>
          <cell r="B805">
            <v>61115</v>
          </cell>
          <cell r="C805">
            <v>1</v>
          </cell>
        </row>
        <row r="806">
          <cell r="A806">
            <v>3400003271</v>
          </cell>
          <cell r="B806">
            <v>61115</v>
          </cell>
          <cell r="C806">
            <v>1</v>
          </cell>
        </row>
        <row r="807">
          <cell r="A807">
            <v>3400003272</v>
          </cell>
          <cell r="B807">
            <v>61115</v>
          </cell>
          <cell r="C807">
            <v>1</v>
          </cell>
        </row>
        <row r="808">
          <cell r="A808">
            <v>3400003273</v>
          </cell>
          <cell r="B808">
            <v>61115</v>
          </cell>
          <cell r="C808">
            <v>1</v>
          </cell>
        </row>
        <row r="809">
          <cell r="A809">
            <v>3400003274</v>
          </cell>
          <cell r="B809">
            <v>61115</v>
          </cell>
          <cell r="C809">
            <v>1</v>
          </cell>
        </row>
        <row r="810">
          <cell r="A810">
            <v>3400003275</v>
          </cell>
          <cell r="B810">
            <v>61115</v>
          </cell>
          <cell r="C810">
            <v>1</v>
          </cell>
        </row>
        <row r="811">
          <cell r="A811">
            <v>3400003276</v>
          </cell>
          <cell r="B811">
            <v>61115</v>
          </cell>
          <cell r="C811">
            <v>1</v>
          </cell>
        </row>
        <row r="812">
          <cell r="A812">
            <v>3400003277</v>
          </cell>
          <cell r="B812">
            <v>61115</v>
          </cell>
          <cell r="C812">
            <v>1</v>
          </cell>
        </row>
        <row r="813">
          <cell r="A813">
            <v>3400003278</v>
          </cell>
          <cell r="B813">
            <v>61115</v>
          </cell>
          <cell r="C813">
            <v>1</v>
          </cell>
        </row>
        <row r="814">
          <cell r="A814">
            <v>3400003279</v>
          </cell>
          <cell r="B814">
            <v>61115</v>
          </cell>
          <cell r="C814">
            <v>1</v>
          </cell>
        </row>
        <row r="815">
          <cell r="A815">
            <v>3400003280</v>
          </cell>
          <cell r="B815">
            <v>61115</v>
          </cell>
          <cell r="C815">
            <v>1</v>
          </cell>
        </row>
        <row r="816">
          <cell r="A816">
            <v>3400003281</v>
          </cell>
          <cell r="B816">
            <v>61115</v>
          </cell>
          <cell r="C816">
            <v>2</v>
          </cell>
        </row>
        <row r="817">
          <cell r="A817">
            <v>3400003282</v>
          </cell>
          <cell r="B817">
            <v>61153</v>
          </cell>
          <cell r="C817">
            <v>1</v>
          </cell>
        </row>
        <row r="818">
          <cell r="A818">
            <v>3400003283</v>
          </cell>
          <cell r="B818">
            <v>61115</v>
          </cell>
          <cell r="C818">
            <v>6</v>
          </cell>
        </row>
        <row r="819">
          <cell r="A819">
            <v>3400003284</v>
          </cell>
          <cell r="B819">
            <v>61115</v>
          </cell>
          <cell r="C819">
            <v>2</v>
          </cell>
        </row>
        <row r="820">
          <cell r="A820">
            <v>3400003285</v>
          </cell>
          <cell r="B820">
            <v>61115</v>
          </cell>
          <cell r="C820">
            <v>12</v>
          </cell>
        </row>
        <row r="821">
          <cell r="A821">
            <v>3400003286</v>
          </cell>
          <cell r="B821">
            <v>61115</v>
          </cell>
          <cell r="C821">
            <v>2</v>
          </cell>
        </row>
        <row r="822">
          <cell r="A822">
            <v>3400003287</v>
          </cell>
          <cell r="B822">
            <v>61115</v>
          </cell>
          <cell r="C822">
            <v>1</v>
          </cell>
        </row>
        <row r="823">
          <cell r="A823">
            <v>3400003288</v>
          </cell>
          <cell r="B823">
            <v>61158</v>
          </cell>
          <cell r="C823">
            <v>1</v>
          </cell>
        </row>
        <row r="824">
          <cell r="A824">
            <v>3400003289</v>
          </cell>
          <cell r="B824">
            <v>61158</v>
          </cell>
          <cell r="C824">
            <v>1</v>
          </cell>
        </row>
        <row r="825">
          <cell r="A825">
            <v>3400003289</v>
          </cell>
          <cell r="B825">
            <v>61158</v>
          </cell>
          <cell r="C825">
            <v>1</v>
          </cell>
        </row>
        <row r="826">
          <cell r="A826">
            <v>3400003290</v>
          </cell>
          <cell r="B826">
            <v>61155</v>
          </cell>
          <cell r="C826">
            <v>1</v>
          </cell>
        </row>
        <row r="827">
          <cell r="A827">
            <v>3400003291</v>
          </cell>
          <cell r="B827">
            <v>61159</v>
          </cell>
          <cell r="C827">
            <v>1</v>
          </cell>
        </row>
        <row r="828">
          <cell r="A828">
            <v>3400003292</v>
          </cell>
          <cell r="B828">
            <v>61162</v>
          </cell>
          <cell r="C828">
            <v>1</v>
          </cell>
        </row>
        <row r="829">
          <cell r="A829">
            <v>3400003293</v>
          </cell>
          <cell r="B829">
            <v>61157</v>
          </cell>
          <cell r="C829">
            <v>1</v>
          </cell>
        </row>
        <row r="830">
          <cell r="A830">
            <v>3400003294</v>
          </cell>
          <cell r="B830">
            <v>61162</v>
          </cell>
          <cell r="C830">
            <v>1</v>
          </cell>
        </row>
        <row r="831">
          <cell r="A831">
            <v>3400003295</v>
          </cell>
          <cell r="B831">
            <v>61158</v>
          </cell>
          <cell r="C831">
            <v>1</v>
          </cell>
        </row>
        <row r="832">
          <cell r="A832">
            <v>3400003296</v>
          </cell>
          <cell r="B832">
            <v>61108</v>
          </cell>
          <cell r="C832">
            <v>25</v>
          </cell>
        </row>
        <row r="833">
          <cell r="A833">
            <v>3400003297</v>
          </cell>
          <cell r="B833">
            <v>61119</v>
          </cell>
          <cell r="C833">
            <v>1</v>
          </cell>
        </row>
        <row r="834">
          <cell r="A834">
            <v>3400003298</v>
          </cell>
          <cell r="B834">
            <v>61150</v>
          </cell>
          <cell r="C834">
            <v>8</v>
          </cell>
        </row>
        <row r="835">
          <cell r="A835">
            <v>3400003299</v>
          </cell>
          <cell r="B835">
            <v>61107</v>
          </cell>
          <cell r="C835">
            <v>23</v>
          </cell>
        </row>
        <row r="836">
          <cell r="A836">
            <v>3400003300</v>
          </cell>
          <cell r="B836">
            <v>61101</v>
          </cell>
          <cell r="C836">
            <v>1</v>
          </cell>
        </row>
        <row r="837">
          <cell r="A837">
            <v>3400003301</v>
          </cell>
          <cell r="B837">
            <v>61155</v>
          </cell>
          <cell r="C837">
            <v>6</v>
          </cell>
        </row>
        <row r="838">
          <cell r="A838">
            <v>3400003302</v>
          </cell>
          <cell r="B838">
            <v>61159</v>
          </cell>
          <cell r="C838">
            <v>4</v>
          </cell>
        </row>
        <row r="839">
          <cell r="A839">
            <v>3400003303</v>
          </cell>
          <cell r="B839">
            <v>61108</v>
          </cell>
          <cell r="C839">
            <v>1</v>
          </cell>
        </row>
        <row r="840">
          <cell r="A840">
            <v>3400003304</v>
          </cell>
          <cell r="B840">
            <v>61203</v>
          </cell>
          <cell r="C840">
            <v>1</v>
          </cell>
        </row>
        <row r="841">
          <cell r="A841">
            <v>3400003305</v>
          </cell>
          <cell r="B841">
            <v>61203</v>
          </cell>
          <cell r="C841">
            <v>1</v>
          </cell>
        </row>
        <row r="842">
          <cell r="A842">
            <v>3400003306</v>
          </cell>
          <cell r="B842">
            <v>61203</v>
          </cell>
          <cell r="C842">
            <v>1</v>
          </cell>
        </row>
        <row r="843">
          <cell r="A843">
            <v>3400003307</v>
          </cell>
          <cell r="B843">
            <v>61203</v>
          </cell>
          <cell r="C843">
            <v>1</v>
          </cell>
        </row>
        <row r="844">
          <cell r="A844">
            <v>3400003308</v>
          </cell>
          <cell r="B844">
            <v>61203</v>
          </cell>
          <cell r="C844">
            <v>1</v>
          </cell>
        </row>
        <row r="845">
          <cell r="A845">
            <v>3400003309</v>
          </cell>
          <cell r="B845">
            <v>61203</v>
          </cell>
          <cell r="C845">
            <v>1</v>
          </cell>
        </row>
        <row r="846">
          <cell r="A846">
            <v>3400003310</v>
          </cell>
          <cell r="B846">
            <v>61203</v>
          </cell>
          <cell r="C846">
            <v>1</v>
          </cell>
        </row>
        <row r="847">
          <cell r="A847">
            <v>3400003311</v>
          </cell>
          <cell r="B847">
            <v>61203</v>
          </cell>
          <cell r="C847">
            <v>1</v>
          </cell>
        </row>
        <row r="848">
          <cell r="A848">
            <v>3400003312</v>
          </cell>
          <cell r="B848">
            <v>61116</v>
          </cell>
          <cell r="C848">
            <v>1</v>
          </cell>
        </row>
        <row r="849">
          <cell r="A849">
            <v>3400003313</v>
          </cell>
          <cell r="B849">
            <v>61116</v>
          </cell>
          <cell r="C849">
            <v>1</v>
          </cell>
        </row>
        <row r="850">
          <cell r="A850">
            <v>3400003314</v>
          </cell>
          <cell r="B850">
            <v>61116</v>
          </cell>
          <cell r="C850">
            <v>1</v>
          </cell>
        </row>
        <row r="851">
          <cell r="A851">
            <v>3400003315</v>
          </cell>
          <cell r="B851">
            <v>61200</v>
          </cell>
          <cell r="C851">
            <v>13</v>
          </cell>
        </row>
        <row r="852">
          <cell r="A852">
            <v>3400003316</v>
          </cell>
          <cell r="B852">
            <v>61161</v>
          </cell>
          <cell r="C852">
            <v>1</v>
          </cell>
        </row>
        <row r="853">
          <cell r="A853">
            <v>3400003317</v>
          </cell>
          <cell r="B853">
            <v>61108</v>
          </cell>
          <cell r="C853">
            <v>1</v>
          </cell>
        </row>
        <row r="854">
          <cell r="A854">
            <v>3400003318</v>
          </cell>
          <cell r="B854">
            <v>61101</v>
          </cell>
          <cell r="C854">
            <v>1</v>
          </cell>
        </row>
        <row r="855">
          <cell r="A855">
            <v>3400003319</v>
          </cell>
          <cell r="B855">
            <v>61101</v>
          </cell>
          <cell r="C855">
            <v>1</v>
          </cell>
        </row>
        <row r="856">
          <cell r="A856">
            <v>3400003320</v>
          </cell>
          <cell r="B856">
            <v>61101</v>
          </cell>
          <cell r="C856">
            <v>1</v>
          </cell>
        </row>
        <row r="857">
          <cell r="A857">
            <v>3400003321</v>
          </cell>
          <cell r="B857">
            <v>61101</v>
          </cell>
          <cell r="C857">
            <v>1</v>
          </cell>
        </row>
        <row r="858">
          <cell r="A858">
            <v>3400003322</v>
          </cell>
          <cell r="B858">
            <v>61158</v>
          </cell>
          <cell r="C858">
            <v>1</v>
          </cell>
        </row>
        <row r="859">
          <cell r="A859">
            <v>3400003323</v>
          </cell>
          <cell r="B859">
            <v>61161</v>
          </cell>
          <cell r="C859">
            <v>1</v>
          </cell>
        </row>
        <row r="860">
          <cell r="A860">
            <v>3400003324</v>
          </cell>
          <cell r="B860">
            <v>61161</v>
          </cell>
          <cell r="C860">
            <v>1</v>
          </cell>
        </row>
        <row r="861">
          <cell r="A861">
            <v>3400003325</v>
          </cell>
          <cell r="B861">
            <v>61162</v>
          </cell>
          <cell r="C861">
            <v>1</v>
          </cell>
        </row>
        <row r="862">
          <cell r="A862">
            <v>3400003326</v>
          </cell>
          <cell r="B862">
            <v>61162</v>
          </cell>
          <cell r="C862">
            <v>1</v>
          </cell>
        </row>
        <row r="863">
          <cell r="A863">
            <v>3400003327</v>
          </cell>
          <cell r="B863">
            <v>61158</v>
          </cell>
          <cell r="C863">
            <v>1</v>
          </cell>
        </row>
        <row r="864">
          <cell r="A864">
            <v>3400003328</v>
          </cell>
          <cell r="B864">
            <v>61118</v>
          </cell>
          <cell r="C864">
            <v>1</v>
          </cell>
        </row>
        <row r="865">
          <cell r="A865">
            <v>3400003329</v>
          </cell>
          <cell r="B865">
            <v>61109</v>
          </cell>
          <cell r="C865">
            <v>1</v>
          </cell>
        </row>
        <row r="866">
          <cell r="A866">
            <v>3400003330</v>
          </cell>
          <cell r="B866">
            <v>61109</v>
          </cell>
          <cell r="C866">
            <v>1</v>
          </cell>
        </row>
        <row r="867">
          <cell r="A867">
            <v>3400003331</v>
          </cell>
          <cell r="B867">
            <v>61155</v>
          </cell>
          <cell r="C867">
            <v>1</v>
          </cell>
        </row>
        <row r="868">
          <cell r="A868">
            <v>3400003332</v>
          </cell>
          <cell r="B868">
            <v>61102</v>
          </cell>
          <cell r="C868">
            <v>1</v>
          </cell>
        </row>
        <row r="869">
          <cell r="A869">
            <v>3400003333</v>
          </cell>
          <cell r="B869">
            <v>61104</v>
          </cell>
          <cell r="C869">
            <v>2</v>
          </cell>
        </row>
        <row r="870">
          <cell r="A870">
            <v>3400003334</v>
          </cell>
          <cell r="B870">
            <v>61112</v>
          </cell>
          <cell r="C870">
            <v>1</v>
          </cell>
        </row>
        <row r="871">
          <cell r="A871">
            <v>3400003335</v>
          </cell>
          <cell r="B871">
            <v>61150</v>
          </cell>
          <cell r="C871">
            <v>3</v>
          </cell>
        </row>
        <row r="872">
          <cell r="A872">
            <v>3400003336</v>
          </cell>
          <cell r="B872">
            <v>61102</v>
          </cell>
          <cell r="C872">
            <v>1</v>
          </cell>
        </row>
        <row r="873">
          <cell r="A873">
            <v>3400003337</v>
          </cell>
          <cell r="B873">
            <v>61159</v>
          </cell>
          <cell r="C873">
            <v>1</v>
          </cell>
        </row>
        <row r="874">
          <cell r="A874">
            <v>3400003338</v>
          </cell>
          <cell r="B874">
            <v>61155</v>
          </cell>
          <cell r="C874">
            <v>1</v>
          </cell>
        </row>
        <row r="875">
          <cell r="A875">
            <v>3400003339</v>
          </cell>
          <cell r="B875">
            <v>61155</v>
          </cell>
          <cell r="C875">
            <v>1</v>
          </cell>
        </row>
        <row r="876">
          <cell r="A876">
            <v>3400003340</v>
          </cell>
          <cell r="B876">
            <v>61116</v>
          </cell>
          <cell r="C876">
            <v>1</v>
          </cell>
        </row>
        <row r="877">
          <cell r="A877">
            <v>3400003340</v>
          </cell>
          <cell r="B877">
            <v>61116</v>
          </cell>
          <cell r="C877">
            <v>1</v>
          </cell>
        </row>
        <row r="878">
          <cell r="A878">
            <v>3400003341</v>
          </cell>
          <cell r="B878">
            <v>61108</v>
          </cell>
          <cell r="C878">
            <v>1</v>
          </cell>
        </row>
        <row r="879">
          <cell r="A879">
            <v>3400003342</v>
          </cell>
          <cell r="B879">
            <v>61116</v>
          </cell>
          <cell r="C879">
            <v>1</v>
          </cell>
        </row>
        <row r="880">
          <cell r="A880">
            <v>3400003343</v>
          </cell>
          <cell r="B880">
            <v>61158</v>
          </cell>
          <cell r="C880">
            <v>1</v>
          </cell>
        </row>
        <row r="881">
          <cell r="A881">
            <v>3400003344</v>
          </cell>
          <cell r="B881">
            <v>61158</v>
          </cell>
          <cell r="C881">
            <v>1</v>
          </cell>
        </row>
        <row r="882">
          <cell r="A882">
            <v>3400003345</v>
          </cell>
          <cell r="B882">
            <v>61200</v>
          </cell>
          <cell r="C882">
            <v>140</v>
          </cell>
        </row>
        <row r="883">
          <cell r="A883">
            <v>3400003346</v>
          </cell>
          <cell r="B883">
            <v>61200</v>
          </cell>
          <cell r="C883">
            <v>280</v>
          </cell>
        </row>
        <row r="884">
          <cell r="A884">
            <v>3400003347</v>
          </cell>
          <cell r="B884">
            <v>61155</v>
          </cell>
          <cell r="C884">
            <v>1</v>
          </cell>
        </row>
        <row r="885">
          <cell r="A885">
            <v>3400003347</v>
          </cell>
          <cell r="B885">
            <v>61155</v>
          </cell>
          <cell r="C885">
            <v>1</v>
          </cell>
        </row>
        <row r="886">
          <cell r="A886">
            <v>3400003348</v>
          </cell>
          <cell r="B886">
            <v>61102</v>
          </cell>
          <cell r="C886">
            <v>1</v>
          </cell>
        </row>
        <row r="887">
          <cell r="A887">
            <v>3400003349</v>
          </cell>
          <cell r="B887">
            <v>61102</v>
          </cell>
          <cell r="C887">
            <v>1</v>
          </cell>
        </row>
        <row r="888">
          <cell r="A888">
            <v>3400003350</v>
          </cell>
          <cell r="B888">
            <v>61160</v>
          </cell>
          <cell r="C888">
            <v>1</v>
          </cell>
        </row>
        <row r="889">
          <cell r="A889">
            <v>3400003351</v>
          </cell>
          <cell r="B889">
            <v>61161</v>
          </cell>
          <cell r="C889">
            <v>1</v>
          </cell>
        </row>
        <row r="890">
          <cell r="A890">
            <v>3400003352</v>
          </cell>
          <cell r="B890">
            <v>61157</v>
          </cell>
          <cell r="C890">
            <v>1</v>
          </cell>
        </row>
        <row r="891">
          <cell r="A891">
            <v>3400003353</v>
          </cell>
          <cell r="B891">
            <v>61102</v>
          </cell>
          <cell r="C891">
            <v>1</v>
          </cell>
        </row>
        <row r="892">
          <cell r="A892">
            <v>3400003354</v>
          </cell>
          <cell r="B892">
            <v>61101</v>
          </cell>
          <cell r="C892">
            <v>1</v>
          </cell>
        </row>
        <row r="893">
          <cell r="A893">
            <v>3400003355</v>
          </cell>
          <cell r="B893">
            <v>61102</v>
          </cell>
          <cell r="C893">
            <v>1</v>
          </cell>
        </row>
        <row r="894">
          <cell r="A894">
            <v>3400003356</v>
          </cell>
          <cell r="B894">
            <v>61200</v>
          </cell>
          <cell r="C894">
            <v>6</v>
          </cell>
        </row>
        <row r="895">
          <cell r="A895">
            <v>3400003357</v>
          </cell>
          <cell r="B895">
            <v>61115</v>
          </cell>
          <cell r="C895">
            <v>1</v>
          </cell>
        </row>
        <row r="896">
          <cell r="A896">
            <v>3400003358</v>
          </cell>
          <cell r="B896">
            <v>61107</v>
          </cell>
          <cell r="C896">
            <v>53</v>
          </cell>
        </row>
        <row r="897">
          <cell r="A897">
            <v>3400003359</v>
          </cell>
          <cell r="B897">
            <v>61115</v>
          </cell>
          <cell r="C897">
            <v>1</v>
          </cell>
        </row>
        <row r="898">
          <cell r="A898">
            <v>3400003360</v>
          </cell>
          <cell r="B898">
            <v>61109</v>
          </cell>
          <cell r="C898">
            <v>1</v>
          </cell>
        </row>
        <row r="899">
          <cell r="A899">
            <v>3400003361</v>
          </cell>
          <cell r="B899">
            <v>61155</v>
          </cell>
          <cell r="C899">
            <v>1</v>
          </cell>
        </row>
        <row r="900">
          <cell r="A900">
            <v>3400003362</v>
          </cell>
          <cell r="B900">
            <v>61102</v>
          </cell>
          <cell r="C900">
            <v>1</v>
          </cell>
        </row>
        <row r="901">
          <cell r="A901">
            <v>3400003363</v>
          </cell>
          <cell r="B901">
            <v>61160</v>
          </cell>
          <cell r="C901">
            <v>1</v>
          </cell>
        </row>
        <row r="902">
          <cell r="A902">
            <v>3400003364</v>
          </cell>
          <cell r="B902">
            <v>61116</v>
          </cell>
          <cell r="C902">
            <v>1</v>
          </cell>
        </row>
        <row r="903">
          <cell r="A903">
            <v>3400003365</v>
          </cell>
          <cell r="B903">
            <v>61108</v>
          </cell>
          <cell r="C903">
            <v>2</v>
          </cell>
        </row>
        <row r="904">
          <cell r="A904">
            <v>3400003366</v>
          </cell>
          <cell r="B904">
            <v>61150</v>
          </cell>
          <cell r="C904">
            <v>27</v>
          </cell>
        </row>
        <row r="905">
          <cell r="A905">
            <v>3400003367</v>
          </cell>
          <cell r="B905">
            <v>61150</v>
          </cell>
          <cell r="C905">
            <v>1350</v>
          </cell>
        </row>
        <row r="906">
          <cell r="A906">
            <v>3400003368</v>
          </cell>
          <cell r="B906">
            <v>61156</v>
          </cell>
          <cell r="C906">
            <v>84</v>
          </cell>
        </row>
        <row r="907">
          <cell r="A907">
            <v>3400003368</v>
          </cell>
          <cell r="B907">
            <v>61156</v>
          </cell>
          <cell r="C907">
            <v>84</v>
          </cell>
        </row>
        <row r="908">
          <cell r="A908">
            <v>3400003369</v>
          </cell>
          <cell r="B908">
            <v>61150</v>
          </cell>
          <cell r="C908">
            <v>1</v>
          </cell>
        </row>
        <row r="909">
          <cell r="A909">
            <v>3400003370</v>
          </cell>
          <cell r="B909">
            <v>61155</v>
          </cell>
          <cell r="C909">
            <v>1</v>
          </cell>
        </row>
        <row r="910">
          <cell r="A910">
            <v>3400003371</v>
          </cell>
          <cell r="B910">
            <v>61155</v>
          </cell>
          <cell r="C910">
            <v>1</v>
          </cell>
        </row>
        <row r="911">
          <cell r="A911">
            <v>3400003372</v>
          </cell>
          <cell r="B911">
            <v>61206</v>
          </cell>
          <cell r="C911">
            <v>1</v>
          </cell>
        </row>
        <row r="912">
          <cell r="A912">
            <v>3400003373</v>
          </cell>
          <cell r="B912">
            <v>61119</v>
          </cell>
          <cell r="C912">
            <v>1</v>
          </cell>
        </row>
        <row r="913">
          <cell r="A913">
            <v>3400003374</v>
          </cell>
          <cell r="B913">
            <v>61102</v>
          </cell>
          <cell r="C913">
            <v>1</v>
          </cell>
        </row>
        <row r="914">
          <cell r="A914">
            <v>3400003375</v>
          </cell>
          <cell r="B914">
            <v>61102</v>
          </cell>
          <cell r="C914">
            <v>1</v>
          </cell>
        </row>
        <row r="915">
          <cell r="A915">
            <v>3400003376</v>
          </cell>
          <cell r="B915">
            <v>61102</v>
          </cell>
          <cell r="C915">
            <v>1</v>
          </cell>
        </row>
        <row r="916">
          <cell r="A916">
            <v>3400003377</v>
          </cell>
          <cell r="B916">
            <v>61102</v>
          </cell>
          <cell r="C916">
            <v>1</v>
          </cell>
        </row>
        <row r="917">
          <cell r="A917">
            <v>3400003378</v>
          </cell>
          <cell r="B917">
            <v>61102</v>
          </cell>
          <cell r="C917">
            <v>1</v>
          </cell>
        </row>
        <row r="918">
          <cell r="A918">
            <v>3400003379</v>
          </cell>
          <cell r="B918">
            <v>61102</v>
          </cell>
          <cell r="C918">
            <v>1</v>
          </cell>
        </row>
        <row r="919">
          <cell r="A919">
            <v>3400003380</v>
          </cell>
          <cell r="B919">
            <v>61102</v>
          </cell>
          <cell r="C919">
            <v>1</v>
          </cell>
        </row>
        <row r="920">
          <cell r="A920">
            <v>3400003381</v>
          </cell>
          <cell r="B920">
            <v>61103</v>
          </cell>
          <cell r="C920">
            <v>1</v>
          </cell>
        </row>
        <row r="921">
          <cell r="A921">
            <v>3400003382</v>
          </cell>
          <cell r="B921">
            <v>61103</v>
          </cell>
          <cell r="C921">
            <v>1</v>
          </cell>
        </row>
        <row r="922">
          <cell r="A922">
            <v>3400003383</v>
          </cell>
          <cell r="B922">
            <v>61103</v>
          </cell>
          <cell r="C922">
            <v>1</v>
          </cell>
        </row>
        <row r="923">
          <cell r="A923">
            <v>3400003384</v>
          </cell>
          <cell r="B923">
            <v>61103</v>
          </cell>
          <cell r="C923">
            <v>1</v>
          </cell>
        </row>
        <row r="924">
          <cell r="A924">
            <v>3400003385</v>
          </cell>
          <cell r="B924">
            <v>61103</v>
          </cell>
          <cell r="C924">
            <v>1</v>
          </cell>
        </row>
        <row r="925">
          <cell r="A925">
            <v>3400003386</v>
          </cell>
          <cell r="B925">
            <v>61103</v>
          </cell>
          <cell r="C925">
            <v>1</v>
          </cell>
        </row>
        <row r="926">
          <cell r="A926">
            <v>3400003387</v>
          </cell>
          <cell r="B926">
            <v>61103</v>
          </cell>
          <cell r="C926">
            <v>1</v>
          </cell>
        </row>
        <row r="927">
          <cell r="A927">
            <v>3400003388</v>
          </cell>
          <cell r="B927">
            <v>61103</v>
          </cell>
          <cell r="C927">
            <v>1</v>
          </cell>
        </row>
        <row r="928">
          <cell r="A928">
            <v>3400003389</v>
          </cell>
          <cell r="B928">
            <v>61102</v>
          </cell>
          <cell r="C928">
            <v>1</v>
          </cell>
        </row>
        <row r="929">
          <cell r="A929">
            <v>3400003390</v>
          </cell>
          <cell r="B929">
            <v>61102</v>
          </cell>
          <cell r="C929">
            <v>1</v>
          </cell>
        </row>
        <row r="930">
          <cell r="A930">
            <v>3400003391</v>
          </cell>
          <cell r="B930">
            <v>61102</v>
          </cell>
          <cell r="C930">
            <v>1</v>
          </cell>
        </row>
        <row r="931">
          <cell r="A931">
            <v>3400003392</v>
          </cell>
          <cell r="B931">
            <v>61102</v>
          </cell>
          <cell r="C931">
            <v>1</v>
          </cell>
        </row>
        <row r="932">
          <cell r="A932">
            <v>3400003393</v>
          </cell>
          <cell r="B932">
            <v>61102</v>
          </cell>
          <cell r="C932">
            <v>1</v>
          </cell>
        </row>
        <row r="933">
          <cell r="A933">
            <v>3400003394</v>
          </cell>
          <cell r="B933">
            <v>61102</v>
          </cell>
          <cell r="C933">
            <v>1</v>
          </cell>
        </row>
        <row r="934">
          <cell r="A934">
            <v>3400003395</v>
          </cell>
          <cell r="B934">
            <v>61102</v>
          </cell>
          <cell r="C934">
            <v>1</v>
          </cell>
        </row>
        <row r="935">
          <cell r="A935">
            <v>3400003396</v>
          </cell>
          <cell r="B935">
            <v>61102</v>
          </cell>
          <cell r="C935">
            <v>1</v>
          </cell>
        </row>
        <row r="936">
          <cell r="A936">
            <v>3400003397</v>
          </cell>
          <cell r="B936">
            <v>61102</v>
          </cell>
          <cell r="C936">
            <v>1</v>
          </cell>
        </row>
        <row r="937">
          <cell r="A937">
            <v>3400003398</v>
          </cell>
          <cell r="B937">
            <v>61102</v>
          </cell>
          <cell r="C937">
            <v>1</v>
          </cell>
        </row>
        <row r="938">
          <cell r="A938">
            <v>3400003399</v>
          </cell>
          <cell r="B938">
            <v>61102</v>
          </cell>
          <cell r="C938">
            <v>1</v>
          </cell>
        </row>
        <row r="939">
          <cell r="A939">
            <v>3400003400</v>
          </cell>
          <cell r="B939">
            <v>61102</v>
          </cell>
          <cell r="C939">
            <v>1</v>
          </cell>
        </row>
        <row r="940">
          <cell r="A940">
            <v>3400003401</v>
          </cell>
          <cell r="B940">
            <v>61102</v>
          </cell>
          <cell r="C940">
            <v>1</v>
          </cell>
        </row>
        <row r="941">
          <cell r="A941">
            <v>3400003402</v>
          </cell>
          <cell r="B941">
            <v>61102</v>
          </cell>
          <cell r="C941">
            <v>1</v>
          </cell>
        </row>
        <row r="942">
          <cell r="A942">
            <v>3400003403</v>
          </cell>
          <cell r="B942">
            <v>61102</v>
          </cell>
          <cell r="C942">
            <v>1</v>
          </cell>
        </row>
        <row r="943">
          <cell r="A943">
            <v>3400003404</v>
          </cell>
          <cell r="B943">
            <v>61102</v>
          </cell>
          <cell r="C943">
            <v>1</v>
          </cell>
        </row>
        <row r="944">
          <cell r="A944">
            <v>3400003405</v>
          </cell>
          <cell r="B944">
            <v>61102</v>
          </cell>
          <cell r="C944">
            <v>1</v>
          </cell>
        </row>
        <row r="945">
          <cell r="A945">
            <v>3400003406</v>
          </cell>
          <cell r="B945">
            <v>61102</v>
          </cell>
          <cell r="C945">
            <v>1</v>
          </cell>
        </row>
        <row r="946">
          <cell r="A946">
            <v>3400003407</v>
          </cell>
          <cell r="B946">
            <v>61102</v>
          </cell>
          <cell r="C946">
            <v>1</v>
          </cell>
        </row>
        <row r="947">
          <cell r="A947">
            <v>3400003408</v>
          </cell>
          <cell r="B947">
            <v>61102</v>
          </cell>
          <cell r="C947">
            <v>1</v>
          </cell>
        </row>
        <row r="948">
          <cell r="A948">
            <v>3400003409</v>
          </cell>
          <cell r="B948">
            <v>61102</v>
          </cell>
          <cell r="C948">
            <v>1</v>
          </cell>
        </row>
        <row r="949">
          <cell r="A949">
            <v>3400003410</v>
          </cell>
          <cell r="B949">
            <v>61102</v>
          </cell>
          <cell r="C949">
            <v>1</v>
          </cell>
        </row>
        <row r="950">
          <cell r="A950">
            <v>3400003411</v>
          </cell>
          <cell r="B950">
            <v>61102</v>
          </cell>
          <cell r="C950">
            <v>1</v>
          </cell>
        </row>
        <row r="951">
          <cell r="A951">
            <v>3400003412</v>
          </cell>
          <cell r="B951">
            <v>61102</v>
          </cell>
          <cell r="C951">
            <v>1</v>
          </cell>
        </row>
        <row r="952">
          <cell r="A952">
            <v>3400003413</v>
          </cell>
          <cell r="B952">
            <v>61102</v>
          </cell>
          <cell r="C952">
            <v>1</v>
          </cell>
        </row>
        <row r="953">
          <cell r="A953">
            <v>3400003414</v>
          </cell>
          <cell r="B953">
            <v>61102</v>
          </cell>
          <cell r="C953">
            <v>1</v>
          </cell>
        </row>
        <row r="954">
          <cell r="A954">
            <v>3400003415</v>
          </cell>
          <cell r="B954">
            <v>61102</v>
          </cell>
          <cell r="C954">
            <v>1</v>
          </cell>
        </row>
        <row r="955">
          <cell r="A955">
            <v>3400003416</v>
          </cell>
          <cell r="B955">
            <v>61116</v>
          </cell>
          <cell r="C955">
            <v>1</v>
          </cell>
        </row>
        <row r="956">
          <cell r="A956">
            <v>3400003417</v>
          </cell>
          <cell r="B956">
            <v>61116</v>
          </cell>
          <cell r="C956">
            <v>1</v>
          </cell>
        </row>
        <row r="957">
          <cell r="A957">
            <v>3400003418</v>
          </cell>
          <cell r="B957">
            <v>61116</v>
          </cell>
          <cell r="C957">
            <v>1</v>
          </cell>
        </row>
        <row r="958">
          <cell r="A958">
            <v>3400003419</v>
          </cell>
          <cell r="B958">
            <v>61116</v>
          </cell>
          <cell r="C958">
            <v>1</v>
          </cell>
        </row>
        <row r="959">
          <cell r="A959">
            <v>3400003420</v>
          </cell>
          <cell r="B959">
            <v>61116</v>
          </cell>
          <cell r="C959">
            <v>1</v>
          </cell>
        </row>
        <row r="960">
          <cell r="A960">
            <v>3400003421</v>
          </cell>
          <cell r="B960">
            <v>61116</v>
          </cell>
          <cell r="C960">
            <v>1</v>
          </cell>
        </row>
        <row r="961">
          <cell r="A961">
            <v>3400003422</v>
          </cell>
          <cell r="B961">
            <v>61116</v>
          </cell>
          <cell r="C961">
            <v>1</v>
          </cell>
        </row>
        <row r="962">
          <cell r="A962">
            <v>3400003423</v>
          </cell>
          <cell r="B962">
            <v>61116</v>
          </cell>
          <cell r="C962">
            <v>1</v>
          </cell>
        </row>
        <row r="963">
          <cell r="A963">
            <v>3400003424</v>
          </cell>
          <cell r="B963">
            <v>61116</v>
          </cell>
          <cell r="C963">
            <v>1</v>
          </cell>
        </row>
        <row r="964">
          <cell r="A964">
            <v>3400003425</v>
          </cell>
          <cell r="B964">
            <v>61116</v>
          </cell>
          <cell r="C964">
            <v>1</v>
          </cell>
        </row>
        <row r="965">
          <cell r="A965">
            <v>3400003426</v>
          </cell>
          <cell r="B965">
            <v>61116</v>
          </cell>
          <cell r="C965">
            <v>1</v>
          </cell>
        </row>
        <row r="966">
          <cell r="A966">
            <v>3400003427</v>
          </cell>
          <cell r="B966">
            <v>61116</v>
          </cell>
          <cell r="C966">
            <v>1</v>
          </cell>
        </row>
        <row r="967">
          <cell r="A967">
            <v>3400003428</v>
          </cell>
          <cell r="B967">
            <v>61116</v>
          </cell>
          <cell r="C967">
            <v>1</v>
          </cell>
        </row>
        <row r="968">
          <cell r="A968">
            <v>3400003429</v>
          </cell>
          <cell r="B968">
            <v>61116</v>
          </cell>
          <cell r="C968">
            <v>1</v>
          </cell>
        </row>
        <row r="969">
          <cell r="A969">
            <v>3400003430</v>
          </cell>
          <cell r="B969">
            <v>61116</v>
          </cell>
          <cell r="C969">
            <v>1</v>
          </cell>
        </row>
        <row r="970">
          <cell r="A970">
            <v>3400003431</v>
          </cell>
          <cell r="B970">
            <v>61116</v>
          </cell>
          <cell r="C970">
            <v>1</v>
          </cell>
        </row>
        <row r="971">
          <cell r="A971">
            <v>3400003432</v>
          </cell>
          <cell r="B971">
            <v>61116</v>
          </cell>
          <cell r="C971">
            <v>1</v>
          </cell>
        </row>
        <row r="972">
          <cell r="A972">
            <v>3400003433</v>
          </cell>
          <cell r="B972">
            <v>61116</v>
          </cell>
          <cell r="C972">
            <v>1</v>
          </cell>
        </row>
        <row r="973">
          <cell r="A973">
            <v>3400003434</v>
          </cell>
          <cell r="B973">
            <v>61116</v>
          </cell>
          <cell r="C973">
            <v>1</v>
          </cell>
        </row>
        <row r="974">
          <cell r="A974">
            <v>3400003435</v>
          </cell>
          <cell r="B974">
            <v>61116</v>
          </cell>
          <cell r="C974">
            <v>1</v>
          </cell>
        </row>
        <row r="975">
          <cell r="A975">
            <v>3400003436</v>
          </cell>
          <cell r="B975">
            <v>61116</v>
          </cell>
          <cell r="C975">
            <v>1</v>
          </cell>
        </row>
        <row r="976">
          <cell r="A976">
            <v>3400003437</v>
          </cell>
          <cell r="B976">
            <v>61116</v>
          </cell>
          <cell r="C976">
            <v>1</v>
          </cell>
        </row>
        <row r="977">
          <cell r="A977">
            <v>3400003438</v>
          </cell>
          <cell r="B977">
            <v>61116</v>
          </cell>
          <cell r="C977">
            <v>1</v>
          </cell>
        </row>
        <row r="978">
          <cell r="A978">
            <v>3400003439</v>
          </cell>
          <cell r="B978">
            <v>61116</v>
          </cell>
          <cell r="C978">
            <v>1</v>
          </cell>
        </row>
        <row r="979">
          <cell r="A979">
            <v>3400003440</v>
          </cell>
          <cell r="B979">
            <v>61116</v>
          </cell>
          <cell r="C979">
            <v>1</v>
          </cell>
        </row>
        <row r="980">
          <cell r="A980">
            <v>3400003441</v>
          </cell>
          <cell r="B980">
            <v>61116</v>
          </cell>
          <cell r="C980">
            <v>1</v>
          </cell>
        </row>
        <row r="981">
          <cell r="A981">
            <v>3400003442</v>
          </cell>
          <cell r="B981">
            <v>61116</v>
          </cell>
          <cell r="C981">
            <v>1</v>
          </cell>
        </row>
        <row r="982">
          <cell r="A982">
            <v>3400003443</v>
          </cell>
          <cell r="B982">
            <v>61116</v>
          </cell>
          <cell r="C982">
            <v>1</v>
          </cell>
        </row>
        <row r="983">
          <cell r="A983">
            <v>3400003444</v>
          </cell>
          <cell r="B983">
            <v>61116</v>
          </cell>
          <cell r="C983">
            <v>1</v>
          </cell>
        </row>
        <row r="984">
          <cell r="A984">
            <v>3400003445</v>
          </cell>
          <cell r="B984">
            <v>61116</v>
          </cell>
          <cell r="C984">
            <v>1</v>
          </cell>
        </row>
        <row r="985">
          <cell r="A985">
            <v>3400003446</v>
          </cell>
          <cell r="B985">
            <v>61116</v>
          </cell>
          <cell r="C985">
            <v>1</v>
          </cell>
        </row>
        <row r="986">
          <cell r="A986">
            <v>3400003447</v>
          </cell>
          <cell r="B986">
            <v>61116</v>
          </cell>
          <cell r="C986">
            <v>1</v>
          </cell>
        </row>
        <row r="987">
          <cell r="A987">
            <v>3400003448</v>
          </cell>
          <cell r="B987">
            <v>61116</v>
          </cell>
          <cell r="C987">
            <v>1</v>
          </cell>
        </row>
        <row r="988">
          <cell r="A988">
            <v>3400003449</v>
          </cell>
          <cell r="B988">
            <v>61116</v>
          </cell>
          <cell r="C988">
            <v>1</v>
          </cell>
        </row>
        <row r="989">
          <cell r="A989">
            <v>3400003450</v>
          </cell>
          <cell r="B989">
            <v>61116</v>
          </cell>
          <cell r="C989">
            <v>1</v>
          </cell>
        </row>
        <row r="990">
          <cell r="A990">
            <v>3400003451</v>
          </cell>
          <cell r="B990">
            <v>61116</v>
          </cell>
          <cell r="C990">
            <v>1</v>
          </cell>
        </row>
        <row r="991">
          <cell r="A991">
            <v>3400003452</v>
          </cell>
          <cell r="B991">
            <v>61116</v>
          </cell>
          <cell r="C991">
            <v>1</v>
          </cell>
        </row>
        <row r="992">
          <cell r="A992">
            <v>3400003453</v>
          </cell>
          <cell r="B992">
            <v>61116</v>
          </cell>
          <cell r="C992">
            <v>1</v>
          </cell>
        </row>
        <row r="993">
          <cell r="A993">
            <v>3400003454</v>
          </cell>
          <cell r="B993">
            <v>61116</v>
          </cell>
          <cell r="C993">
            <v>1</v>
          </cell>
        </row>
        <row r="994">
          <cell r="A994">
            <v>3400003455</v>
          </cell>
          <cell r="B994">
            <v>61116</v>
          </cell>
          <cell r="C994">
            <v>1</v>
          </cell>
        </row>
        <row r="995">
          <cell r="A995">
            <v>3400003456</v>
          </cell>
          <cell r="B995">
            <v>61116</v>
          </cell>
          <cell r="C995">
            <v>1</v>
          </cell>
        </row>
        <row r="996">
          <cell r="A996">
            <v>3400003457</v>
          </cell>
          <cell r="B996">
            <v>61116</v>
          </cell>
          <cell r="C996">
            <v>1</v>
          </cell>
        </row>
        <row r="997">
          <cell r="A997">
            <v>3400003458</v>
          </cell>
          <cell r="B997">
            <v>61116</v>
          </cell>
          <cell r="C997">
            <v>1</v>
          </cell>
        </row>
        <row r="998">
          <cell r="A998">
            <v>3400003459</v>
          </cell>
          <cell r="B998">
            <v>61116</v>
          </cell>
          <cell r="C998">
            <v>1</v>
          </cell>
        </row>
        <row r="999">
          <cell r="A999">
            <v>3400003460</v>
          </cell>
          <cell r="B999">
            <v>61116</v>
          </cell>
          <cell r="C999">
            <v>1</v>
          </cell>
        </row>
        <row r="1000">
          <cell r="A1000">
            <v>3400003461</v>
          </cell>
          <cell r="B1000">
            <v>61116</v>
          </cell>
          <cell r="C1000">
            <v>1</v>
          </cell>
        </row>
        <row r="1001">
          <cell r="A1001">
            <v>3400003462</v>
          </cell>
          <cell r="B1001">
            <v>61116</v>
          </cell>
          <cell r="C1001">
            <v>1</v>
          </cell>
        </row>
        <row r="1002">
          <cell r="A1002">
            <v>3400003463</v>
          </cell>
          <cell r="B1002">
            <v>61116</v>
          </cell>
          <cell r="C1002">
            <v>1</v>
          </cell>
        </row>
        <row r="1003">
          <cell r="A1003">
            <v>3400003464</v>
          </cell>
          <cell r="B1003">
            <v>61116</v>
          </cell>
          <cell r="C1003">
            <v>1</v>
          </cell>
        </row>
        <row r="1004">
          <cell r="A1004">
            <v>3400003465</v>
          </cell>
          <cell r="B1004">
            <v>61116</v>
          </cell>
          <cell r="C1004">
            <v>1</v>
          </cell>
        </row>
        <row r="1005">
          <cell r="A1005">
            <v>3400003466</v>
          </cell>
          <cell r="B1005">
            <v>61116</v>
          </cell>
          <cell r="C1005">
            <v>1</v>
          </cell>
        </row>
        <row r="1006">
          <cell r="A1006">
            <v>3400003467</v>
          </cell>
          <cell r="B1006">
            <v>61116</v>
          </cell>
          <cell r="C1006">
            <v>1</v>
          </cell>
        </row>
        <row r="1007">
          <cell r="A1007">
            <v>3400003468</v>
          </cell>
          <cell r="B1007">
            <v>61116</v>
          </cell>
          <cell r="C1007">
            <v>1</v>
          </cell>
        </row>
        <row r="1008">
          <cell r="A1008">
            <v>3400003469</v>
          </cell>
          <cell r="B1008">
            <v>61116</v>
          </cell>
          <cell r="C1008">
            <v>1</v>
          </cell>
        </row>
        <row r="1009">
          <cell r="A1009">
            <v>3400003470</v>
          </cell>
          <cell r="B1009">
            <v>61116</v>
          </cell>
          <cell r="C1009">
            <v>1</v>
          </cell>
        </row>
        <row r="1010">
          <cell r="A1010">
            <v>3400003471</v>
          </cell>
          <cell r="B1010">
            <v>61116</v>
          </cell>
          <cell r="C1010">
            <v>1</v>
          </cell>
        </row>
        <row r="1011">
          <cell r="A1011">
            <v>3400003472</v>
          </cell>
          <cell r="B1011">
            <v>61116</v>
          </cell>
          <cell r="C1011">
            <v>1</v>
          </cell>
        </row>
        <row r="1012">
          <cell r="A1012">
            <v>3400003473</v>
          </cell>
          <cell r="B1012">
            <v>61116</v>
          </cell>
          <cell r="C1012">
            <v>1</v>
          </cell>
        </row>
        <row r="1013">
          <cell r="A1013">
            <v>3400003474</v>
          </cell>
          <cell r="B1013">
            <v>61116</v>
          </cell>
          <cell r="C1013">
            <v>1</v>
          </cell>
        </row>
        <row r="1014">
          <cell r="A1014">
            <v>3400003475</v>
          </cell>
          <cell r="B1014">
            <v>61116</v>
          </cell>
          <cell r="C1014">
            <v>1</v>
          </cell>
        </row>
        <row r="1015">
          <cell r="A1015">
            <v>3400003476</v>
          </cell>
          <cell r="B1015">
            <v>61116</v>
          </cell>
          <cell r="C1015">
            <v>1</v>
          </cell>
        </row>
        <row r="1016">
          <cell r="A1016">
            <v>3400003477</v>
          </cell>
          <cell r="B1016">
            <v>61116</v>
          </cell>
          <cell r="C1016">
            <v>1</v>
          </cell>
        </row>
        <row r="1017">
          <cell r="A1017">
            <v>3400003478</v>
          </cell>
          <cell r="B1017">
            <v>61116</v>
          </cell>
          <cell r="C1017">
            <v>1</v>
          </cell>
        </row>
        <row r="1018">
          <cell r="A1018">
            <v>3400003479</v>
          </cell>
          <cell r="B1018">
            <v>61116</v>
          </cell>
          <cell r="C1018">
            <v>1</v>
          </cell>
        </row>
        <row r="1019">
          <cell r="A1019">
            <v>3400003480</v>
          </cell>
          <cell r="B1019">
            <v>61116</v>
          </cell>
          <cell r="C1019">
            <v>1</v>
          </cell>
        </row>
        <row r="1020">
          <cell r="A1020">
            <v>3400003481</v>
          </cell>
          <cell r="B1020">
            <v>61116</v>
          </cell>
          <cell r="C1020">
            <v>1</v>
          </cell>
        </row>
        <row r="1021">
          <cell r="A1021">
            <v>3400003482</v>
          </cell>
          <cell r="B1021">
            <v>61116</v>
          </cell>
          <cell r="C1021">
            <v>1</v>
          </cell>
        </row>
        <row r="1022">
          <cell r="A1022">
            <v>3400003483</v>
          </cell>
          <cell r="B1022">
            <v>61116</v>
          </cell>
          <cell r="C1022">
            <v>1</v>
          </cell>
        </row>
        <row r="1023">
          <cell r="A1023">
            <v>3400003484</v>
          </cell>
          <cell r="B1023">
            <v>61116</v>
          </cell>
          <cell r="C1023">
            <v>1</v>
          </cell>
        </row>
        <row r="1024">
          <cell r="A1024">
            <v>3400003485</v>
          </cell>
          <cell r="B1024">
            <v>61116</v>
          </cell>
          <cell r="C1024">
            <v>1</v>
          </cell>
        </row>
        <row r="1025">
          <cell r="A1025">
            <v>3400003486</v>
          </cell>
          <cell r="B1025">
            <v>61116</v>
          </cell>
          <cell r="C1025">
            <v>1</v>
          </cell>
        </row>
        <row r="1026">
          <cell r="A1026">
            <v>3400003487</v>
          </cell>
          <cell r="B1026">
            <v>61116</v>
          </cell>
          <cell r="C1026">
            <v>1</v>
          </cell>
        </row>
        <row r="1027">
          <cell r="A1027">
            <v>3400003488</v>
          </cell>
          <cell r="B1027">
            <v>61116</v>
          </cell>
          <cell r="C1027">
            <v>1</v>
          </cell>
        </row>
        <row r="1028">
          <cell r="A1028">
            <v>3400003489</v>
          </cell>
          <cell r="B1028">
            <v>61116</v>
          </cell>
          <cell r="C1028">
            <v>1</v>
          </cell>
        </row>
        <row r="1029">
          <cell r="A1029">
            <v>3400003490</v>
          </cell>
          <cell r="B1029">
            <v>61116</v>
          </cell>
          <cell r="C1029">
            <v>1</v>
          </cell>
        </row>
        <row r="1030">
          <cell r="A1030">
            <v>3400003491</v>
          </cell>
          <cell r="B1030">
            <v>61116</v>
          </cell>
          <cell r="C1030">
            <v>1</v>
          </cell>
        </row>
        <row r="1031">
          <cell r="A1031">
            <v>3400003492</v>
          </cell>
          <cell r="B1031">
            <v>61116</v>
          </cell>
          <cell r="C1031">
            <v>1</v>
          </cell>
        </row>
        <row r="1032">
          <cell r="A1032">
            <v>3400003493</v>
          </cell>
          <cell r="B1032">
            <v>61116</v>
          </cell>
          <cell r="C1032">
            <v>1</v>
          </cell>
        </row>
        <row r="1033">
          <cell r="A1033">
            <v>3400003494</v>
          </cell>
          <cell r="B1033">
            <v>61116</v>
          </cell>
          <cell r="C1033">
            <v>1</v>
          </cell>
        </row>
        <row r="1034">
          <cell r="A1034">
            <v>3400003495</v>
          </cell>
          <cell r="B1034">
            <v>61116</v>
          </cell>
          <cell r="C1034">
            <v>1</v>
          </cell>
        </row>
        <row r="1035">
          <cell r="A1035">
            <v>3400003496</v>
          </cell>
          <cell r="B1035">
            <v>61116</v>
          </cell>
          <cell r="C1035">
            <v>1</v>
          </cell>
        </row>
        <row r="1036">
          <cell r="A1036">
            <v>3400003497</v>
          </cell>
          <cell r="B1036">
            <v>61116</v>
          </cell>
          <cell r="C1036">
            <v>1</v>
          </cell>
        </row>
        <row r="1037">
          <cell r="A1037">
            <v>3400003498</v>
          </cell>
          <cell r="B1037">
            <v>61116</v>
          </cell>
          <cell r="C1037">
            <v>1</v>
          </cell>
        </row>
        <row r="1038">
          <cell r="A1038">
            <v>3400003499</v>
          </cell>
          <cell r="B1038">
            <v>61116</v>
          </cell>
          <cell r="C1038">
            <v>1</v>
          </cell>
        </row>
        <row r="1039">
          <cell r="A1039">
            <v>3400003500</v>
          </cell>
          <cell r="B1039">
            <v>61116</v>
          </cell>
          <cell r="C1039">
            <v>1</v>
          </cell>
        </row>
        <row r="1040">
          <cell r="A1040">
            <v>3400003501</v>
          </cell>
          <cell r="B1040">
            <v>61103</v>
          </cell>
          <cell r="C1040">
            <v>1</v>
          </cell>
        </row>
        <row r="1041">
          <cell r="A1041">
            <v>3400003502</v>
          </cell>
          <cell r="B1041">
            <v>61103</v>
          </cell>
          <cell r="C1041">
            <v>1</v>
          </cell>
        </row>
        <row r="1042">
          <cell r="A1042">
            <v>3400003503</v>
          </cell>
          <cell r="B1042">
            <v>61103</v>
          </cell>
          <cell r="C1042">
            <v>1</v>
          </cell>
        </row>
        <row r="1043">
          <cell r="A1043">
            <v>3400003504</v>
          </cell>
          <cell r="B1043">
            <v>61103</v>
          </cell>
          <cell r="C1043">
            <v>1</v>
          </cell>
        </row>
        <row r="1044">
          <cell r="A1044">
            <v>3400003505</v>
          </cell>
          <cell r="B1044">
            <v>61103</v>
          </cell>
          <cell r="C1044">
            <v>1</v>
          </cell>
        </row>
        <row r="1045">
          <cell r="A1045">
            <v>3400003506</v>
          </cell>
          <cell r="B1045">
            <v>61200</v>
          </cell>
          <cell r="C1045">
            <v>1</v>
          </cell>
        </row>
        <row r="1046">
          <cell r="A1046">
            <v>3400003507</v>
          </cell>
          <cell r="B1046">
            <v>61200</v>
          </cell>
          <cell r="C1046">
            <v>1</v>
          </cell>
        </row>
        <row r="1047">
          <cell r="A1047">
            <v>3400003508</v>
          </cell>
          <cell r="B1047">
            <v>61200</v>
          </cell>
          <cell r="C1047">
            <v>1</v>
          </cell>
        </row>
        <row r="1048">
          <cell r="A1048">
            <v>3400003509</v>
          </cell>
          <cell r="B1048">
            <v>61200</v>
          </cell>
          <cell r="C1048">
            <v>1</v>
          </cell>
        </row>
        <row r="1049">
          <cell r="A1049">
            <v>3400003510</v>
          </cell>
          <cell r="B1049">
            <v>61200</v>
          </cell>
          <cell r="C1049">
            <v>1</v>
          </cell>
        </row>
        <row r="1050">
          <cell r="A1050">
            <v>3400003511</v>
          </cell>
          <cell r="B1050">
            <v>61200</v>
          </cell>
          <cell r="C1050">
            <v>1</v>
          </cell>
        </row>
        <row r="1051">
          <cell r="A1051">
            <v>3400003512</v>
          </cell>
          <cell r="B1051">
            <v>61200</v>
          </cell>
          <cell r="C1051">
            <v>1</v>
          </cell>
        </row>
        <row r="1052">
          <cell r="A1052">
            <v>3400003513</v>
          </cell>
          <cell r="B1052">
            <v>61200</v>
          </cell>
          <cell r="C1052">
            <v>1</v>
          </cell>
        </row>
        <row r="1053">
          <cell r="A1053">
            <v>3400003514</v>
          </cell>
          <cell r="B1053">
            <v>61200</v>
          </cell>
          <cell r="C1053">
            <v>1</v>
          </cell>
        </row>
        <row r="1054">
          <cell r="A1054">
            <v>3400003515</v>
          </cell>
          <cell r="B1054">
            <v>61200</v>
          </cell>
          <cell r="C1054">
            <v>1</v>
          </cell>
        </row>
        <row r="1055">
          <cell r="A1055">
            <v>3400003516</v>
          </cell>
          <cell r="B1055">
            <v>61200</v>
          </cell>
          <cell r="C1055">
            <v>1</v>
          </cell>
        </row>
        <row r="1056">
          <cell r="A1056">
            <v>3400003517</v>
          </cell>
          <cell r="B1056">
            <v>61200</v>
          </cell>
          <cell r="C1056">
            <v>1</v>
          </cell>
        </row>
        <row r="1057">
          <cell r="A1057">
            <v>3400003518</v>
          </cell>
          <cell r="B1057">
            <v>61200</v>
          </cell>
          <cell r="C1057">
            <v>1</v>
          </cell>
        </row>
        <row r="1058">
          <cell r="A1058">
            <v>3400003519</v>
          </cell>
          <cell r="B1058">
            <v>61200</v>
          </cell>
          <cell r="C1058">
            <v>1</v>
          </cell>
        </row>
        <row r="1059">
          <cell r="A1059">
            <v>3400003520</v>
          </cell>
          <cell r="B1059">
            <v>61200</v>
          </cell>
          <cell r="C1059">
            <v>1</v>
          </cell>
        </row>
        <row r="1060">
          <cell r="A1060">
            <v>3400003521</v>
          </cell>
          <cell r="B1060">
            <v>61200</v>
          </cell>
          <cell r="C1060">
            <v>1</v>
          </cell>
        </row>
        <row r="1061">
          <cell r="A1061">
            <v>3400003522</v>
          </cell>
          <cell r="B1061">
            <v>61200</v>
          </cell>
          <cell r="C1061">
            <v>1</v>
          </cell>
        </row>
        <row r="1062">
          <cell r="A1062">
            <v>3400003523</v>
          </cell>
          <cell r="B1062">
            <v>61200</v>
          </cell>
          <cell r="C1062">
            <v>1</v>
          </cell>
        </row>
        <row r="1063">
          <cell r="A1063">
            <v>3400003524</v>
          </cell>
          <cell r="B1063">
            <v>61200</v>
          </cell>
          <cell r="C1063">
            <v>1</v>
          </cell>
        </row>
        <row r="1064">
          <cell r="A1064">
            <v>3400003525</v>
          </cell>
          <cell r="B1064">
            <v>61200</v>
          </cell>
          <cell r="C1064">
            <v>1</v>
          </cell>
        </row>
        <row r="1065">
          <cell r="A1065">
            <v>3400003526</v>
          </cell>
          <cell r="B1065">
            <v>61200</v>
          </cell>
          <cell r="C1065">
            <v>1</v>
          </cell>
        </row>
        <row r="1066">
          <cell r="A1066">
            <v>3400003527</v>
          </cell>
          <cell r="B1066">
            <v>61201</v>
          </cell>
          <cell r="C1066">
            <v>1</v>
          </cell>
        </row>
        <row r="1067">
          <cell r="A1067">
            <v>3400003528</v>
          </cell>
          <cell r="B1067">
            <v>61201</v>
          </cell>
          <cell r="C1067">
            <v>1</v>
          </cell>
        </row>
        <row r="1068">
          <cell r="A1068">
            <v>3400003529</v>
          </cell>
          <cell r="B1068">
            <v>61203</v>
          </cell>
          <cell r="C1068">
            <v>1</v>
          </cell>
        </row>
        <row r="1069">
          <cell r="A1069">
            <v>3400003530</v>
          </cell>
          <cell r="B1069">
            <v>61161</v>
          </cell>
          <cell r="C1069">
            <v>1</v>
          </cell>
        </row>
        <row r="1070">
          <cell r="A1070">
            <v>3400003531</v>
          </cell>
          <cell r="B1070">
            <v>61200</v>
          </cell>
          <cell r="C1070">
            <v>1</v>
          </cell>
        </row>
        <row r="1071">
          <cell r="A1071">
            <v>3400003532</v>
          </cell>
          <cell r="B1071">
            <v>61200</v>
          </cell>
          <cell r="C1071">
            <v>1</v>
          </cell>
        </row>
        <row r="1072">
          <cell r="A1072">
            <v>3400003533</v>
          </cell>
          <cell r="B1072">
            <v>61116</v>
          </cell>
          <cell r="C1072">
            <v>1</v>
          </cell>
        </row>
        <row r="1073">
          <cell r="A1073">
            <v>3400003534</v>
          </cell>
          <cell r="B1073">
            <v>61157</v>
          </cell>
          <cell r="C1073">
            <v>11</v>
          </cell>
        </row>
        <row r="1074">
          <cell r="A1074">
            <v>3400003535</v>
          </cell>
          <cell r="B1074">
            <v>61157</v>
          </cell>
          <cell r="C1074">
            <v>2</v>
          </cell>
        </row>
        <row r="1075">
          <cell r="A1075">
            <v>3400003536</v>
          </cell>
          <cell r="B1075">
            <v>61157</v>
          </cell>
          <cell r="C1075">
            <v>1</v>
          </cell>
        </row>
        <row r="1076">
          <cell r="A1076">
            <v>3400003537</v>
          </cell>
          <cell r="B1076">
            <v>61157</v>
          </cell>
          <cell r="C1076">
            <v>1</v>
          </cell>
        </row>
        <row r="1077">
          <cell r="A1077">
            <v>3400003538</v>
          </cell>
          <cell r="B1077">
            <v>61157</v>
          </cell>
          <cell r="C1077">
            <v>32</v>
          </cell>
        </row>
        <row r="1078">
          <cell r="A1078">
            <v>3400003539</v>
          </cell>
          <cell r="B1078">
            <v>61157</v>
          </cell>
          <cell r="C1078">
            <v>8</v>
          </cell>
        </row>
        <row r="1079">
          <cell r="A1079">
            <v>3400003540</v>
          </cell>
          <cell r="B1079">
            <v>61157</v>
          </cell>
          <cell r="C1079">
            <v>2</v>
          </cell>
        </row>
        <row r="1080">
          <cell r="A1080">
            <v>3400003541</v>
          </cell>
          <cell r="B1080">
            <v>61157</v>
          </cell>
          <cell r="C1080">
            <v>20</v>
          </cell>
        </row>
        <row r="1081">
          <cell r="A1081">
            <v>3400003542</v>
          </cell>
          <cell r="B1081">
            <v>61100</v>
          </cell>
          <cell r="C1081">
            <v>1</v>
          </cell>
        </row>
        <row r="1082">
          <cell r="A1082">
            <v>3400003543</v>
          </cell>
          <cell r="B1082">
            <v>61100</v>
          </cell>
          <cell r="C1082">
            <v>1</v>
          </cell>
        </row>
        <row r="1083">
          <cell r="A1083">
            <v>3400003544</v>
          </cell>
          <cell r="B1083">
            <v>61157</v>
          </cell>
          <cell r="C1083">
            <v>1</v>
          </cell>
        </row>
        <row r="1084">
          <cell r="A1084">
            <v>3400003545</v>
          </cell>
          <cell r="B1084">
            <v>61157</v>
          </cell>
          <cell r="C1084">
            <v>1</v>
          </cell>
        </row>
        <row r="1085">
          <cell r="A1085">
            <v>3400003546</v>
          </cell>
          <cell r="B1085">
            <v>61157</v>
          </cell>
          <cell r="C1085">
            <v>1</v>
          </cell>
        </row>
        <row r="1086">
          <cell r="A1086">
            <v>3400003547</v>
          </cell>
          <cell r="B1086">
            <v>61200</v>
          </cell>
          <cell r="C1086">
            <v>1</v>
          </cell>
        </row>
        <row r="1087">
          <cell r="A1087">
            <v>3400003548</v>
          </cell>
          <cell r="B1087">
            <v>61158</v>
          </cell>
          <cell r="C1087">
            <v>1</v>
          </cell>
        </row>
        <row r="1088">
          <cell r="A1088">
            <v>3400003549</v>
          </cell>
          <cell r="B1088">
            <v>61158</v>
          </cell>
          <cell r="C1088">
            <v>1</v>
          </cell>
        </row>
        <row r="1089">
          <cell r="A1089">
            <v>3400003550</v>
          </cell>
          <cell r="B1089">
            <v>61158</v>
          </cell>
          <cell r="C1089">
            <v>1</v>
          </cell>
        </row>
        <row r="1090">
          <cell r="A1090">
            <v>3400003551</v>
          </cell>
          <cell r="B1090">
            <v>61155</v>
          </cell>
          <cell r="C1090">
            <v>1</v>
          </cell>
        </row>
        <row r="1091">
          <cell r="A1091">
            <v>3400003552</v>
          </cell>
          <cell r="B1091">
            <v>61100</v>
          </cell>
          <cell r="C1091">
            <v>1</v>
          </cell>
        </row>
        <row r="1092">
          <cell r="A1092">
            <v>3400003553</v>
          </cell>
          <cell r="B1092">
            <v>61112</v>
          </cell>
          <cell r="C1092">
            <v>1</v>
          </cell>
        </row>
        <row r="1093">
          <cell r="A1093">
            <v>3400003554</v>
          </cell>
          <cell r="B1093">
            <v>61109</v>
          </cell>
          <cell r="C1093">
            <v>1</v>
          </cell>
        </row>
        <row r="1094">
          <cell r="A1094">
            <v>3400003555</v>
          </cell>
          <cell r="B1094">
            <v>61200</v>
          </cell>
          <cell r="C1094">
            <v>17</v>
          </cell>
        </row>
        <row r="1095">
          <cell r="A1095">
            <v>3400003556</v>
          </cell>
          <cell r="B1095">
            <v>61159</v>
          </cell>
          <cell r="C1095">
            <v>2</v>
          </cell>
        </row>
        <row r="1096">
          <cell r="A1096">
            <v>3400003557</v>
          </cell>
          <cell r="B1096">
            <v>61155</v>
          </cell>
          <cell r="C1096">
            <v>12</v>
          </cell>
        </row>
        <row r="1097">
          <cell r="A1097">
            <v>3400003558</v>
          </cell>
          <cell r="B1097">
            <v>61161</v>
          </cell>
          <cell r="C1097">
            <v>2</v>
          </cell>
        </row>
        <row r="1098">
          <cell r="A1098">
            <v>3400003559</v>
          </cell>
          <cell r="B1098">
            <v>61158</v>
          </cell>
          <cell r="C1098">
            <v>1</v>
          </cell>
        </row>
        <row r="1099">
          <cell r="A1099">
            <v>3400003560</v>
          </cell>
          <cell r="B1099">
            <v>61156</v>
          </cell>
          <cell r="C1099">
            <v>3</v>
          </cell>
        </row>
        <row r="1100">
          <cell r="A1100">
            <v>3400003561</v>
          </cell>
          <cell r="B1100">
            <v>61158</v>
          </cell>
          <cell r="C1100">
            <v>1</v>
          </cell>
        </row>
        <row r="1101">
          <cell r="A1101">
            <v>3400003562</v>
          </cell>
          <cell r="B1101">
            <v>61200</v>
          </cell>
          <cell r="C1101">
            <v>1</v>
          </cell>
        </row>
        <row r="1102">
          <cell r="A1102">
            <v>3400003563</v>
          </cell>
          <cell r="B1102">
            <v>61116</v>
          </cell>
          <cell r="C1102">
            <v>1</v>
          </cell>
        </row>
        <row r="1103">
          <cell r="A1103">
            <v>3400003564</v>
          </cell>
          <cell r="B1103">
            <v>61118</v>
          </cell>
          <cell r="C1103">
            <v>1</v>
          </cell>
        </row>
        <row r="1104">
          <cell r="A1104">
            <v>3400003565</v>
          </cell>
          <cell r="B1104">
            <v>61162</v>
          </cell>
          <cell r="C1104">
            <v>1</v>
          </cell>
        </row>
        <row r="1105">
          <cell r="A1105">
            <v>3400003566</v>
          </cell>
          <cell r="B1105">
            <v>61104</v>
          </cell>
          <cell r="C1105">
            <v>1</v>
          </cell>
        </row>
        <row r="1106">
          <cell r="A1106">
            <v>3400003567</v>
          </cell>
          <cell r="B1106">
            <v>61107</v>
          </cell>
          <cell r="C1106">
            <v>1</v>
          </cell>
        </row>
        <row r="1107">
          <cell r="A1107">
            <v>3400003568</v>
          </cell>
          <cell r="B1107">
            <v>61103</v>
          </cell>
          <cell r="C1107">
            <v>1</v>
          </cell>
        </row>
        <row r="1108">
          <cell r="A1108">
            <v>3400003569</v>
          </cell>
          <cell r="B1108">
            <v>61111</v>
          </cell>
          <cell r="C1108">
            <v>1</v>
          </cell>
        </row>
        <row r="1109">
          <cell r="A1109">
            <v>3400003570</v>
          </cell>
          <cell r="B1109">
            <v>61103</v>
          </cell>
          <cell r="C1109">
            <v>1</v>
          </cell>
        </row>
        <row r="1110">
          <cell r="A1110">
            <v>3400003571</v>
          </cell>
          <cell r="B1110">
            <v>61100</v>
          </cell>
          <cell r="C1110">
            <v>1</v>
          </cell>
        </row>
        <row r="1111">
          <cell r="A1111">
            <v>3400003572</v>
          </cell>
          <cell r="B1111">
            <v>61101</v>
          </cell>
          <cell r="C1111">
            <v>1</v>
          </cell>
        </row>
        <row r="1112">
          <cell r="A1112">
            <v>3400003573</v>
          </cell>
          <cell r="B1112">
            <v>61155</v>
          </cell>
          <cell r="C1112">
            <v>1</v>
          </cell>
        </row>
        <row r="1113">
          <cell r="A1113">
            <v>3400003574</v>
          </cell>
          <cell r="B1113">
            <v>61155</v>
          </cell>
          <cell r="C1113">
            <v>1</v>
          </cell>
        </row>
        <row r="1114">
          <cell r="A1114">
            <v>3400003575</v>
          </cell>
          <cell r="B1114">
            <v>61155</v>
          </cell>
          <cell r="C1114">
            <v>1</v>
          </cell>
        </row>
        <row r="1115">
          <cell r="A1115">
            <v>3400003576</v>
          </cell>
          <cell r="B1115">
            <v>61155</v>
          </cell>
          <cell r="C1115">
            <v>1</v>
          </cell>
        </row>
        <row r="1116">
          <cell r="A1116">
            <v>3400003577</v>
          </cell>
          <cell r="B1116">
            <v>61155</v>
          </cell>
          <cell r="C1116">
            <v>1</v>
          </cell>
        </row>
        <row r="1117">
          <cell r="A1117">
            <v>3400003578</v>
          </cell>
          <cell r="B1117">
            <v>61108</v>
          </cell>
          <cell r="C1117">
            <v>1</v>
          </cell>
        </row>
        <row r="1118">
          <cell r="A1118">
            <v>3400003579</v>
          </cell>
          <cell r="B1118">
            <v>61112</v>
          </cell>
          <cell r="C1118">
            <v>1</v>
          </cell>
        </row>
        <row r="1119">
          <cell r="A1119">
            <v>3400003580</v>
          </cell>
          <cell r="B1119">
            <v>61100</v>
          </cell>
          <cell r="C1119">
            <v>1</v>
          </cell>
        </row>
        <row r="1120">
          <cell r="A1120">
            <v>3400003581</v>
          </cell>
          <cell r="B1120">
            <v>61107</v>
          </cell>
          <cell r="C1120">
            <v>1</v>
          </cell>
        </row>
        <row r="1121">
          <cell r="A1121">
            <v>3400003582</v>
          </cell>
          <cell r="B1121">
            <v>61115</v>
          </cell>
          <cell r="C1121">
            <v>1</v>
          </cell>
        </row>
        <row r="1122">
          <cell r="A1122">
            <v>3400003583</v>
          </cell>
          <cell r="B1122">
            <v>61200</v>
          </cell>
          <cell r="C1122">
            <v>4</v>
          </cell>
        </row>
        <row r="1123">
          <cell r="A1123">
            <v>3400003584</v>
          </cell>
          <cell r="B1123">
            <v>61102</v>
          </cell>
          <cell r="C1123">
            <v>1</v>
          </cell>
        </row>
        <row r="1124">
          <cell r="A1124">
            <v>3400003585</v>
          </cell>
          <cell r="B1124">
            <v>61155</v>
          </cell>
          <cell r="C1124">
            <v>8</v>
          </cell>
        </row>
        <row r="1125">
          <cell r="A1125">
            <v>3400003586</v>
          </cell>
          <cell r="B1125">
            <v>61152</v>
          </cell>
          <cell r="C1125">
            <v>1</v>
          </cell>
        </row>
        <row r="1126">
          <cell r="A1126">
            <v>3400003587</v>
          </cell>
          <cell r="B1126">
            <v>61119</v>
          </cell>
          <cell r="C1126">
            <v>1</v>
          </cell>
        </row>
        <row r="1127">
          <cell r="A1127">
            <v>3400003588</v>
          </cell>
          <cell r="B1127">
            <v>61159</v>
          </cell>
          <cell r="C1127">
            <v>5</v>
          </cell>
        </row>
        <row r="1128">
          <cell r="A1128">
            <v>3400003589</v>
          </cell>
          <cell r="B1128">
            <v>61161</v>
          </cell>
          <cell r="C1128">
            <v>2</v>
          </cell>
        </row>
        <row r="1129">
          <cell r="A1129">
            <v>3400003590</v>
          </cell>
          <cell r="B1129">
            <v>61162</v>
          </cell>
          <cell r="C1129">
            <v>1</v>
          </cell>
        </row>
        <row r="1130">
          <cell r="A1130">
            <v>3400003591</v>
          </cell>
          <cell r="B1130">
            <v>61162</v>
          </cell>
          <cell r="C1130">
            <v>1</v>
          </cell>
        </row>
        <row r="1131">
          <cell r="A1131">
            <v>3400003592</v>
          </cell>
          <cell r="B1131">
            <v>61119</v>
          </cell>
          <cell r="C1131">
            <v>2</v>
          </cell>
        </row>
        <row r="1132">
          <cell r="A1132">
            <v>3400003593</v>
          </cell>
          <cell r="B1132">
            <v>61161</v>
          </cell>
          <cell r="C1132">
            <v>2</v>
          </cell>
        </row>
        <row r="1133">
          <cell r="A1133">
            <v>3400003594</v>
          </cell>
          <cell r="B1133">
            <v>61107</v>
          </cell>
          <cell r="C1133">
            <v>2</v>
          </cell>
        </row>
        <row r="1134">
          <cell r="A1134">
            <v>3400003595</v>
          </cell>
          <cell r="B1134">
            <v>61155</v>
          </cell>
          <cell r="C1134">
            <v>6</v>
          </cell>
        </row>
        <row r="1135">
          <cell r="A1135">
            <v>3400003596</v>
          </cell>
          <cell r="B1135">
            <v>61162</v>
          </cell>
          <cell r="C1135">
            <v>24</v>
          </cell>
        </row>
        <row r="1136">
          <cell r="A1136">
            <v>3400003597</v>
          </cell>
          <cell r="B1136">
            <v>61100</v>
          </cell>
          <cell r="C1136">
            <v>1</v>
          </cell>
        </row>
        <row r="1137">
          <cell r="A1137">
            <v>3400003598</v>
          </cell>
          <cell r="B1137">
            <v>61162</v>
          </cell>
          <cell r="C1137">
            <v>2</v>
          </cell>
        </row>
        <row r="1138">
          <cell r="A1138">
            <v>3400003599</v>
          </cell>
          <cell r="B1138">
            <v>61162</v>
          </cell>
          <cell r="C1138">
            <v>2</v>
          </cell>
        </row>
        <row r="1139">
          <cell r="A1139">
            <v>3400003600</v>
          </cell>
          <cell r="B1139">
            <v>61162</v>
          </cell>
          <cell r="C1139">
            <v>1</v>
          </cell>
        </row>
        <row r="1140">
          <cell r="A1140">
            <v>3400003601</v>
          </cell>
          <cell r="B1140">
            <v>61107</v>
          </cell>
          <cell r="C1140">
            <v>1</v>
          </cell>
        </row>
        <row r="1141">
          <cell r="A1141">
            <v>3400003602</v>
          </cell>
          <cell r="B1141">
            <v>61107</v>
          </cell>
          <cell r="C1141">
            <v>1</v>
          </cell>
        </row>
        <row r="1142">
          <cell r="A1142">
            <v>3400003603</v>
          </cell>
          <cell r="B1142">
            <v>61107</v>
          </cell>
          <cell r="C1142">
            <v>1</v>
          </cell>
        </row>
        <row r="1143">
          <cell r="A1143">
            <v>3400003604</v>
          </cell>
          <cell r="B1143">
            <v>61160</v>
          </cell>
          <cell r="C1143">
            <v>1</v>
          </cell>
        </row>
        <row r="1144">
          <cell r="A1144">
            <v>3400003605</v>
          </cell>
          <cell r="B1144">
            <v>61160</v>
          </cell>
          <cell r="C1144">
            <v>1</v>
          </cell>
        </row>
        <row r="1145">
          <cell r="A1145">
            <v>3400003606</v>
          </cell>
          <cell r="B1145">
            <v>61157</v>
          </cell>
          <cell r="C1145">
            <v>1</v>
          </cell>
        </row>
        <row r="1146">
          <cell r="A1146">
            <v>3400003607</v>
          </cell>
          <cell r="B1146">
            <v>61161</v>
          </cell>
          <cell r="C1146">
            <v>1</v>
          </cell>
        </row>
        <row r="1147">
          <cell r="A1147">
            <v>3400003608</v>
          </cell>
          <cell r="B1147">
            <v>61158</v>
          </cell>
          <cell r="C1147">
            <v>1</v>
          </cell>
        </row>
        <row r="1148">
          <cell r="A1148">
            <v>3400003609</v>
          </cell>
          <cell r="B1148">
            <v>61203</v>
          </cell>
          <cell r="C1148">
            <v>1</v>
          </cell>
        </row>
        <row r="1149">
          <cell r="A1149">
            <v>3400003610</v>
          </cell>
          <cell r="B1149">
            <v>61104</v>
          </cell>
          <cell r="C1149">
            <v>1</v>
          </cell>
        </row>
        <row r="1150">
          <cell r="A1150">
            <v>3400003611</v>
          </cell>
          <cell r="B1150">
            <v>61100</v>
          </cell>
          <cell r="C1150">
            <v>1</v>
          </cell>
        </row>
        <row r="1151">
          <cell r="A1151">
            <v>3400003612</v>
          </cell>
          <cell r="B1151">
            <v>61157</v>
          </cell>
          <cell r="C1151">
            <v>4</v>
          </cell>
        </row>
        <row r="1152">
          <cell r="A1152">
            <v>3400003613</v>
          </cell>
          <cell r="B1152">
            <v>61100</v>
          </cell>
          <cell r="C1152">
            <v>1</v>
          </cell>
        </row>
        <row r="1153">
          <cell r="A1153">
            <v>3400003614</v>
          </cell>
          <cell r="B1153">
            <v>61111</v>
          </cell>
          <cell r="C1153">
            <v>1</v>
          </cell>
        </row>
        <row r="1154">
          <cell r="A1154">
            <v>3400003615</v>
          </cell>
          <cell r="B1154">
            <v>61200</v>
          </cell>
          <cell r="C1154">
            <v>1</v>
          </cell>
        </row>
        <row r="1155">
          <cell r="A1155">
            <v>3400003616</v>
          </cell>
          <cell r="B1155">
            <v>61107</v>
          </cell>
          <cell r="C1155">
            <v>1</v>
          </cell>
        </row>
        <row r="1156">
          <cell r="A1156">
            <v>3400003617</v>
          </cell>
          <cell r="B1156">
            <v>61112</v>
          </cell>
          <cell r="C1156">
            <v>1</v>
          </cell>
        </row>
        <row r="1157">
          <cell r="A1157">
            <v>3400003618</v>
          </cell>
          <cell r="B1157">
            <v>61112</v>
          </cell>
          <cell r="C1157">
            <v>1</v>
          </cell>
        </row>
        <row r="1158">
          <cell r="A1158">
            <v>3400003619</v>
          </cell>
          <cell r="B1158">
            <v>61112</v>
          </cell>
          <cell r="C1158">
            <v>1</v>
          </cell>
        </row>
        <row r="1159">
          <cell r="A1159">
            <v>3400003620</v>
          </cell>
          <cell r="B1159">
            <v>61112</v>
          </cell>
          <cell r="C1159">
            <v>1</v>
          </cell>
        </row>
        <row r="1160">
          <cell r="A1160">
            <v>3400003621</v>
          </cell>
          <cell r="B1160">
            <v>61112</v>
          </cell>
          <cell r="C1160">
            <v>1</v>
          </cell>
        </row>
        <row r="1161">
          <cell r="A1161">
            <v>3400003622</v>
          </cell>
          <cell r="B1161">
            <v>61112</v>
          </cell>
          <cell r="C1161">
            <v>1</v>
          </cell>
        </row>
        <row r="1162">
          <cell r="A1162">
            <v>3400003623</v>
          </cell>
          <cell r="B1162">
            <v>61115</v>
          </cell>
          <cell r="C1162">
            <v>1</v>
          </cell>
        </row>
        <row r="1163">
          <cell r="A1163">
            <v>3400003624</v>
          </cell>
          <cell r="B1163">
            <v>61115</v>
          </cell>
          <cell r="C1163">
            <v>30</v>
          </cell>
        </row>
        <row r="1164">
          <cell r="A1164">
            <v>3400003625</v>
          </cell>
          <cell r="B1164">
            <v>61102</v>
          </cell>
          <cell r="C1164">
            <v>1</v>
          </cell>
        </row>
        <row r="1165">
          <cell r="A1165">
            <v>3400003626</v>
          </cell>
          <cell r="B1165">
            <v>61112</v>
          </cell>
          <cell r="C1165">
            <v>1</v>
          </cell>
        </row>
        <row r="1166">
          <cell r="A1166">
            <v>3400003627</v>
          </cell>
          <cell r="B1166">
            <v>61112</v>
          </cell>
          <cell r="C1166">
            <v>500</v>
          </cell>
        </row>
        <row r="1167">
          <cell r="A1167">
            <v>3400003627</v>
          </cell>
          <cell r="B1167">
            <v>61112</v>
          </cell>
          <cell r="C1167">
            <v>1</v>
          </cell>
        </row>
        <row r="1168">
          <cell r="A1168">
            <v>3400003628</v>
          </cell>
          <cell r="B1168">
            <v>61112</v>
          </cell>
          <cell r="C1168">
            <v>1</v>
          </cell>
        </row>
        <row r="1169">
          <cell r="A1169">
            <v>3400003629</v>
          </cell>
          <cell r="B1169">
            <v>61112</v>
          </cell>
          <cell r="C1169">
            <v>1</v>
          </cell>
        </row>
        <row r="1170">
          <cell r="A1170">
            <v>3400003630</v>
          </cell>
          <cell r="B1170">
            <v>61112</v>
          </cell>
          <cell r="C1170">
            <v>1</v>
          </cell>
        </row>
        <row r="1171">
          <cell r="A1171">
            <v>3400003631</v>
          </cell>
          <cell r="B1171">
            <v>61107</v>
          </cell>
          <cell r="C1171">
            <v>1</v>
          </cell>
        </row>
        <row r="1172">
          <cell r="A1172">
            <v>3400003632</v>
          </cell>
          <cell r="B1172">
            <v>61206</v>
          </cell>
          <cell r="C1172">
            <v>1</v>
          </cell>
        </row>
        <row r="1173">
          <cell r="A1173">
            <v>3400003633</v>
          </cell>
          <cell r="B1173">
            <v>61154</v>
          </cell>
          <cell r="C1173">
            <v>1</v>
          </cell>
        </row>
        <row r="1174">
          <cell r="A1174">
            <v>3400003634</v>
          </cell>
          <cell r="B1174">
            <v>61115</v>
          </cell>
          <cell r="C1174">
            <v>1</v>
          </cell>
        </row>
        <row r="1175">
          <cell r="A1175">
            <v>3400003635</v>
          </cell>
          <cell r="B1175">
            <v>61115</v>
          </cell>
          <cell r="C1175">
            <v>1</v>
          </cell>
        </row>
        <row r="1176">
          <cell r="A1176">
            <v>3400003636</v>
          </cell>
          <cell r="B1176">
            <v>61115</v>
          </cell>
          <cell r="C1176">
            <v>1</v>
          </cell>
        </row>
        <row r="1177">
          <cell r="A1177">
            <v>3400003637</v>
          </cell>
          <cell r="B1177">
            <v>61115</v>
          </cell>
          <cell r="C1177">
            <v>1</v>
          </cell>
        </row>
        <row r="1178">
          <cell r="A1178">
            <v>3400003638</v>
          </cell>
          <cell r="B1178">
            <v>61115</v>
          </cell>
          <cell r="C1178">
            <v>1</v>
          </cell>
        </row>
        <row r="1179">
          <cell r="A1179">
            <v>3400003639</v>
          </cell>
          <cell r="B1179">
            <v>61115</v>
          </cell>
          <cell r="C1179">
            <v>1</v>
          </cell>
        </row>
        <row r="1180">
          <cell r="A1180">
            <v>3400003640</v>
          </cell>
          <cell r="B1180">
            <v>61115</v>
          </cell>
          <cell r="C1180">
            <v>1</v>
          </cell>
        </row>
        <row r="1181">
          <cell r="A1181">
            <v>3400003641</v>
          </cell>
          <cell r="B1181">
            <v>61115</v>
          </cell>
          <cell r="C1181">
            <v>1</v>
          </cell>
        </row>
        <row r="1182">
          <cell r="A1182">
            <v>3400003642</v>
          </cell>
          <cell r="B1182">
            <v>61115</v>
          </cell>
          <cell r="C1182">
            <v>1</v>
          </cell>
        </row>
        <row r="1183">
          <cell r="A1183">
            <v>3400003643</v>
          </cell>
          <cell r="B1183">
            <v>61115</v>
          </cell>
          <cell r="C1183">
            <v>1</v>
          </cell>
        </row>
        <row r="1184">
          <cell r="A1184">
            <v>3400003644</v>
          </cell>
          <cell r="B1184">
            <v>61115</v>
          </cell>
          <cell r="C1184">
            <v>1</v>
          </cell>
        </row>
        <row r="1185">
          <cell r="A1185">
            <v>3400003645</v>
          </cell>
          <cell r="B1185">
            <v>61115</v>
          </cell>
          <cell r="C1185">
            <v>1</v>
          </cell>
        </row>
        <row r="1186">
          <cell r="A1186">
            <v>3400003646</v>
          </cell>
          <cell r="B1186">
            <v>61115</v>
          </cell>
          <cell r="C1186">
            <v>1</v>
          </cell>
        </row>
        <row r="1187">
          <cell r="A1187">
            <v>3400003647</v>
          </cell>
          <cell r="B1187">
            <v>61115</v>
          </cell>
          <cell r="C1187">
            <v>1</v>
          </cell>
        </row>
        <row r="1188">
          <cell r="A1188">
            <v>3400003648</v>
          </cell>
          <cell r="B1188">
            <v>61115</v>
          </cell>
          <cell r="C1188">
            <v>1</v>
          </cell>
        </row>
        <row r="1189">
          <cell r="A1189">
            <v>3400003649</v>
          </cell>
          <cell r="B1189">
            <v>61115</v>
          </cell>
          <cell r="C1189">
            <v>1</v>
          </cell>
        </row>
        <row r="1190">
          <cell r="A1190">
            <v>3400003650</v>
          </cell>
          <cell r="B1190">
            <v>61115</v>
          </cell>
          <cell r="C1190">
            <v>1</v>
          </cell>
        </row>
        <row r="1191">
          <cell r="A1191">
            <v>3400003651</v>
          </cell>
          <cell r="B1191">
            <v>61115</v>
          </cell>
          <cell r="C1191">
            <v>1</v>
          </cell>
        </row>
        <row r="1192">
          <cell r="A1192">
            <v>3400003652</v>
          </cell>
          <cell r="B1192">
            <v>61115</v>
          </cell>
          <cell r="C1192">
            <v>1</v>
          </cell>
        </row>
        <row r="1193">
          <cell r="A1193">
            <v>3400003653</v>
          </cell>
          <cell r="B1193">
            <v>61115</v>
          </cell>
          <cell r="C1193">
            <v>1</v>
          </cell>
        </row>
        <row r="1194">
          <cell r="A1194">
            <v>3400003654</v>
          </cell>
          <cell r="B1194">
            <v>61115</v>
          </cell>
          <cell r="C1194">
            <v>1</v>
          </cell>
        </row>
        <row r="1195">
          <cell r="A1195">
            <v>3400003655</v>
          </cell>
          <cell r="B1195">
            <v>61115</v>
          </cell>
          <cell r="C1195">
            <v>1</v>
          </cell>
        </row>
        <row r="1196">
          <cell r="A1196">
            <v>3400003656</v>
          </cell>
          <cell r="B1196">
            <v>61115</v>
          </cell>
          <cell r="C1196">
            <v>1</v>
          </cell>
        </row>
        <row r="1197">
          <cell r="A1197">
            <v>3400003657</v>
          </cell>
          <cell r="B1197">
            <v>61115</v>
          </cell>
          <cell r="C1197">
            <v>1</v>
          </cell>
        </row>
        <row r="1198">
          <cell r="A1198">
            <v>3400003658</v>
          </cell>
          <cell r="B1198">
            <v>61115</v>
          </cell>
          <cell r="C1198">
            <v>1</v>
          </cell>
        </row>
        <row r="1199">
          <cell r="A1199">
            <v>3400003659</v>
          </cell>
          <cell r="B1199">
            <v>61115</v>
          </cell>
          <cell r="C1199">
            <v>1</v>
          </cell>
        </row>
        <row r="1200">
          <cell r="A1200">
            <v>3400003660</v>
          </cell>
          <cell r="B1200">
            <v>61115</v>
          </cell>
          <cell r="C1200">
            <v>1</v>
          </cell>
        </row>
        <row r="1201">
          <cell r="A1201">
            <v>3400003661</v>
          </cell>
          <cell r="B1201">
            <v>61115</v>
          </cell>
          <cell r="C1201">
            <v>1</v>
          </cell>
        </row>
        <row r="1202">
          <cell r="A1202">
            <v>3400003662</v>
          </cell>
          <cell r="B1202">
            <v>61115</v>
          </cell>
          <cell r="C1202">
            <v>1</v>
          </cell>
        </row>
        <row r="1203">
          <cell r="A1203">
            <v>3400003663</v>
          </cell>
          <cell r="B1203">
            <v>61115</v>
          </cell>
          <cell r="C1203">
            <v>1</v>
          </cell>
        </row>
        <row r="1204">
          <cell r="A1204">
            <v>3400003664</v>
          </cell>
          <cell r="B1204">
            <v>61115</v>
          </cell>
          <cell r="C1204">
            <v>1</v>
          </cell>
        </row>
        <row r="1205">
          <cell r="A1205">
            <v>3400003665</v>
          </cell>
          <cell r="B1205">
            <v>61115</v>
          </cell>
          <cell r="C1205">
            <v>1</v>
          </cell>
        </row>
        <row r="1206">
          <cell r="A1206">
            <v>3400003666</v>
          </cell>
          <cell r="B1206">
            <v>61115</v>
          </cell>
          <cell r="C1206">
            <v>1</v>
          </cell>
        </row>
        <row r="1207">
          <cell r="A1207">
            <v>3400003667</v>
          </cell>
          <cell r="B1207">
            <v>61115</v>
          </cell>
          <cell r="C1207">
            <v>1</v>
          </cell>
        </row>
        <row r="1208">
          <cell r="A1208">
            <v>3400003668</v>
          </cell>
          <cell r="B1208">
            <v>61115</v>
          </cell>
          <cell r="C1208">
            <v>1</v>
          </cell>
        </row>
        <row r="1209">
          <cell r="A1209">
            <v>3400003669</v>
          </cell>
          <cell r="B1209">
            <v>61115</v>
          </cell>
          <cell r="C1209">
            <v>1</v>
          </cell>
        </row>
        <row r="1210">
          <cell r="A1210">
            <v>3400003670</v>
          </cell>
          <cell r="B1210">
            <v>61115</v>
          </cell>
          <cell r="C1210">
            <v>1</v>
          </cell>
        </row>
        <row r="1211">
          <cell r="A1211">
            <v>3400003671</v>
          </cell>
          <cell r="B1211">
            <v>61115</v>
          </cell>
          <cell r="C1211">
            <v>1</v>
          </cell>
        </row>
        <row r="1212">
          <cell r="A1212">
            <v>3400003672</v>
          </cell>
          <cell r="B1212">
            <v>61115</v>
          </cell>
          <cell r="C1212">
            <v>1</v>
          </cell>
        </row>
        <row r="1213">
          <cell r="A1213">
            <v>3400003673</v>
          </cell>
          <cell r="B1213">
            <v>61115</v>
          </cell>
          <cell r="C1213">
            <v>1</v>
          </cell>
        </row>
        <row r="1214">
          <cell r="A1214">
            <v>3400003674</v>
          </cell>
          <cell r="B1214">
            <v>61115</v>
          </cell>
          <cell r="C1214">
            <v>1</v>
          </cell>
        </row>
        <row r="1215">
          <cell r="A1215">
            <v>3400003675</v>
          </cell>
          <cell r="B1215">
            <v>61115</v>
          </cell>
          <cell r="C1215">
            <v>1</v>
          </cell>
        </row>
        <row r="1216">
          <cell r="A1216">
            <v>3400003676</v>
          </cell>
          <cell r="B1216">
            <v>61115</v>
          </cell>
          <cell r="C1216">
            <v>1</v>
          </cell>
        </row>
        <row r="1217">
          <cell r="A1217">
            <v>3400003677</v>
          </cell>
          <cell r="B1217">
            <v>61115</v>
          </cell>
          <cell r="C1217">
            <v>1</v>
          </cell>
        </row>
        <row r="1218">
          <cell r="A1218">
            <v>3400003678</v>
          </cell>
          <cell r="B1218">
            <v>61115</v>
          </cell>
          <cell r="C1218">
            <v>1</v>
          </cell>
        </row>
        <row r="1219">
          <cell r="A1219">
            <v>3400003679</v>
          </cell>
          <cell r="B1219">
            <v>61115</v>
          </cell>
          <cell r="C1219">
            <v>1</v>
          </cell>
        </row>
        <row r="1220">
          <cell r="A1220">
            <v>3400003680</v>
          </cell>
          <cell r="B1220">
            <v>61115</v>
          </cell>
          <cell r="C1220">
            <v>1</v>
          </cell>
        </row>
        <row r="1221">
          <cell r="A1221">
            <v>3400003681</v>
          </cell>
          <cell r="B1221">
            <v>61115</v>
          </cell>
          <cell r="C1221">
            <v>1</v>
          </cell>
        </row>
        <row r="1222">
          <cell r="A1222">
            <v>3400003682</v>
          </cell>
          <cell r="B1222">
            <v>61115</v>
          </cell>
          <cell r="C1222">
            <v>1</v>
          </cell>
        </row>
        <row r="1223">
          <cell r="A1223">
            <v>3400003683</v>
          </cell>
          <cell r="B1223">
            <v>61115</v>
          </cell>
          <cell r="C1223">
            <v>1</v>
          </cell>
        </row>
        <row r="1224">
          <cell r="A1224">
            <v>3400003684</v>
          </cell>
          <cell r="B1224">
            <v>61115</v>
          </cell>
          <cell r="C1224">
            <v>1</v>
          </cell>
        </row>
        <row r="1225">
          <cell r="A1225">
            <v>3400003685</v>
          </cell>
          <cell r="B1225">
            <v>61115</v>
          </cell>
          <cell r="C1225">
            <v>1</v>
          </cell>
        </row>
        <row r="1226">
          <cell r="A1226">
            <v>3400003686</v>
          </cell>
          <cell r="B1226">
            <v>61115</v>
          </cell>
          <cell r="C1226">
            <v>1</v>
          </cell>
        </row>
        <row r="1227">
          <cell r="A1227">
            <v>3400003687</v>
          </cell>
          <cell r="B1227">
            <v>61115</v>
          </cell>
          <cell r="C1227">
            <v>1</v>
          </cell>
        </row>
        <row r="1228">
          <cell r="A1228">
            <v>3400003688</v>
          </cell>
          <cell r="B1228">
            <v>61115</v>
          </cell>
          <cell r="C1228">
            <v>1</v>
          </cell>
        </row>
        <row r="1229">
          <cell r="A1229">
            <v>3400003689</v>
          </cell>
          <cell r="B1229">
            <v>61115</v>
          </cell>
          <cell r="C1229">
            <v>1</v>
          </cell>
        </row>
        <row r="1230">
          <cell r="A1230">
            <v>3400003690</v>
          </cell>
          <cell r="B1230">
            <v>61115</v>
          </cell>
          <cell r="C1230">
            <v>1</v>
          </cell>
        </row>
        <row r="1231">
          <cell r="A1231">
            <v>3400003691</v>
          </cell>
          <cell r="B1231">
            <v>61115</v>
          </cell>
          <cell r="C1231">
            <v>1</v>
          </cell>
        </row>
        <row r="1232">
          <cell r="A1232">
            <v>3400003692</v>
          </cell>
          <cell r="B1232">
            <v>61115</v>
          </cell>
          <cell r="C1232">
            <v>1</v>
          </cell>
        </row>
        <row r="1233">
          <cell r="A1233">
            <v>3400003693</v>
          </cell>
          <cell r="B1233">
            <v>61115</v>
          </cell>
          <cell r="C1233">
            <v>1</v>
          </cell>
        </row>
        <row r="1234">
          <cell r="A1234">
            <v>3400003694</v>
          </cell>
          <cell r="B1234">
            <v>61115</v>
          </cell>
          <cell r="C1234">
            <v>1</v>
          </cell>
        </row>
        <row r="1235">
          <cell r="A1235">
            <v>3400003695</v>
          </cell>
          <cell r="B1235">
            <v>61115</v>
          </cell>
          <cell r="C1235">
            <v>1</v>
          </cell>
        </row>
        <row r="1236">
          <cell r="A1236">
            <v>3400003696</v>
          </cell>
          <cell r="B1236">
            <v>61115</v>
          </cell>
          <cell r="C1236">
            <v>1</v>
          </cell>
        </row>
        <row r="1237">
          <cell r="A1237">
            <v>3400003697</v>
          </cell>
          <cell r="B1237">
            <v>61115</v>
          </cell>
          <cell r="C1237">
            <v>1</v>
          </cell>
        </row>
        <row r="1238">
          <cell r="A1238">
            <v>3400003698</v>
          </cell>
          <cell r="B1238">
            <v>61115</v>
          </cell>
          <cell r="C1238">
            <v>1</v>
          </cell>
        </row>
        <row r="1239">
          <cell r="A1239">
            <v>3400003699</v>
          </cell>
          <cell r="B1239">
            <v>61115</v>
          </cell>
          <cell r="C1239">
            <v>1</v>
          </cell>
        </row>
        <row r="1240">
          <cell r="A1240">
            <v>3400003700</v>
          </cell>
          <cell r="B1240">
            <v>61115</v>
          </cell>
          <cell r="C1240">
            <v>1</v>
          </cell>
        </row>
        <row r="1241">
          <cell r="A1241">
            <v>3400003701</v>
          </cell>
          <cell r="B1241">
            <v>61115</v>
          </cell>
          <cell r="C1241">
            <v>1</v>
          </cell>
        </row>
        <row r="1242">
          <cell r="A1242">
            <v>3400003702</v>
          </cell>
          <cell r="B1242">
            <v>61115</v>
          </cell>
          <cell r="C1242">
            <v>1</v>
          </cell>
        </row>
        <row r="1243">
          <cell r="A1243">
            <v>3400003703</v>
          </cell>
          <cell r="B1243">
            <v>61115</v>
          </cell>
          <cell r="C1243">
            <v>1</v>
          </cell>
        </row>
        <row r="1244">
          <cell r="A1244">
            <v>3400003704</v>
          </cell>
          <cell r="B1244">
            <v>61115</v>
          </cell>
          <cell r="C1244">
            <v>1</v>
          </cell>
        </row>
        <row r="1245">
          <cell r="A1245">
            <v>3400003705</v>
          </cell>
          <cell r="B1245">
            <v>61115</v>
          </cell>
          <cell r="C1245">
            <v>1</v>
          </cell>
        </row>
        <row r="1246">
          <cell r="A1246">
            <v>3400003706</v>
          </cell>
          <cell r="B1246">
            <v>61115</v>
          </cell>
          <cell r="C1246">
            <v>1</v>
          </cell>
        </row>
        <row r="1247">
          <cell r="A1247">
            <v>3400003707</v>
          </cell>
          <cell r="B1247">
            <v>61115</v>
          </cell>
          <cell r="C1247">
            <v>1</v>
          </cell>
        </row>
        <row r="1248">
          <cell r="A1248">
            <v>3400003708</v>
          </cell>
          <cell r="B1248">
            <v>61115</v>
          </cell>
          <cell r="C1248">
            <v>1</v>
          </cell>
        </row>
        <row r="1249">
          <cell r="A1249">
            <v>3400003709</v>
          </cell>
          <cell r="B1249">
            <v>61115</v>
          </cell>
          <cell r="C1249">
            <v>1</v>
          </cell>
        </row>
        <row r="1250">
          <cell r="A1250">
            <v>3400003710</v>
          </cell>
          <cell r="B1250">
            <v>61115</v>
          </cell>
          <cell r="C1250">
            <v>1</v>
          </cell>
        </row>
        <row r="1251">
          <cell r="A1251">
            <v>3400003711</v>
          </cell>
          <cell r="B1251">
            <v>61115</v>
          </cell>
          <cell r="C1251">
            <v>1</v>
          </cell>
        </row>
        <row r="1252">
          <cell r="A1252">
            <v>3400003712</v>
          </cell>
          <cell r="B1252">
            <v>61115</v>
          </cell>
          <cell r="C1252">
            <v>1</v>
          </cell>
        </row>
        <row r="1253">
          <cell r="A1253">
            <v>3400003713</v>
          </cell>
          <cell r="B1253">
            <v>61115</v>
          </cell>
          <cell r="C1253">
            <v>1</v>
          </cell>
        </row>
        <row r="1254">
          <cell r="A1254">
            <v>3400003714</v>
          </cell>
          <cell r="B1254">
            <v>61115</v>
          </cell>
          <cell r="C1254">
            <v>1</v>
          </cell>
        </row>
        <row r="1255">
          <cell r="A1255">
            <v>3400003715</v>
          </cell>
          <cell r="B1255">
            <v>61115</v>
          </cell>
          <cell r="C1255">
            <v>1</v>
          </cell>
        </row>
        <row r="1256">
          <cell r="A1256">
            <v>3400003716</v>
          </cell>
          <cell r="B1256">
            <v>61115</v>
          </cell>
          <cell r="C1256">
            <v>1</v>
          </cell>
        </row>
        <row r="1257">
          <cell r="A1257">
            <v>3400003717</v>
          </cell>
          <cell r="B1257">
            <v>61115</v>
          </cell>
          <cell r="C1257">
            <v>1</v>
          </cell>
        </row>
        <row r="1258">
          <cell r="A1258">
            <v>3400003718</v>
          </cell>
          <cell r="B1258">
            <v>61115</v>
          </cell>
          <cell r="C1258">
            <v>1</v>
          </cell>
        </row>
        <row r="1259">
          <cell r="A1259">
            <v>3400003719</v>
          </cell>
          <cell r="B1259">
            <v>61115</v>
          </cell>
          <cell r="C1259">
            <v>1</v>
          </cell>
        </row>
        <row r="1260">
          <cell r="A1260">
            <v>3400003720</v>
          </cell>
          <cell r="B1260">
            <v>61115</v>
          </cell>
          <cell r="C1260">
            <v>1</v>
          </cell>
        </row>
        <row r="1261">
          <cell r="A1261">
            <v>3400003721</v>
          </cell>
          <cell r="B1261">
            <v>61115</v>
          </cell>
          <cell r="C1261">
            <v>1</v>
          </cell>
        </row>
        <row r="1262">
          <cell r="A1262">
            <v>3400003722</v>
          </cell>
          <cell r="B1262">
            <v>61115</v>
          </cell>
          <cell r="C1262">
            <v>1</v>
          </cell>
        </row>
        <row r="1263">
          <cell r="A1263">
            <v>3400003723</v>
          </cell>
          <cell r="B1263">
            <v>61115</v>
          </cell>
          <cell r="C1263">
            <v>1</v>
          </cell>
        </row>
        <row r="1264">
          <cell r="A1264">
            <v>3400003724</v>
          </cell>
          <cell r="B1264">
            <v>61115</v>
          </cell>
          <cell r="C1264">
            <v>1</v>
          </cell>
        </row>
        <row r="1265">
          <cell r="A1265">
            <v>3400003725</v>
          </cell>
          <cell r="B1265">
            <v>61115</v>
          </cell>
          <cell r="C1265">
            <v>1</v>
          </cell>
        </row>
        <row r="1266">
          <cell r="A1266">
            <v>3400003726</v>
          </cell>
          <cell r="B1266">
            <v>61115</v>
          </cell>
          <cell r="C1266">
            <v>1</v>
          </cell>
        </row>
        <row r="1267">
          <cell r="A1267">
            <v>3400003727</v>
          </cell>
          <cell r="B1267">
            <v>61115</v>
          </cell>
          <cell r="C1267">
            <v>1</v>
          </cell>
        </row>
        <row r="1268">
          <cell r="A1268">
            <v>3400003728</v>
          </cell>
          <cell r="B1268">
            <v>61115</v>
          </cell>
          <cell r="C1268">
            <v>1</v>
          </cell>
        </row>
        <row r="1269">
          <cell r="A1269">
            <v>3400003729</v>
          </cell>
          <cell r="B1269">
            <v>61115</v>
          </cell>
          <cell r="C1269">
            <v>1</v>
          </cell>
        </row>
        <row r="1270">
          <cell r="A1270">
            <v>3400003730</v>
          </cell>
          <cell r="B1270">
            <v>61115</v>
          </cell>
          <cell r="C1270">
            <v>1</v>
          </cell>
        </row>
        <row r="1271">
          <cell r="A1271">
            <v>3400003731</v>
          </cell>
          <cell r="B1271">
            <v>61115</v>
          </cell>
          <cell r="C1271">
            <v>1</v>
          </cell>
        </row>
        <row r="1272">
          <cell r="A1272">
            <v>3400003732</v>
          </cell>
          <cell r="B1272">
            <v>61115</v>
          </cell>
          <cell r="C1272">
            <v>1</v>
          </cell>
        </row>
        <row r="1273">
          <cell r="A1273">
            <v>3400003733</v>
          </cell>
          <cell r="B1273">
            <v>61115</v>
          </cell>
          <cell r="C1273">
            <v>1</v>
          </cell>
        </row>
        <row r="1274">
          <cell r="A1274">
            <v>3400003734</v>
          </cell>
          <cell r="B1274">
            <v>61115</v>
          </cell>
          <cell r="C1274">
            <v>1</v>
          </cell>
        </row>
        <row r="1275">
          <cell r="A1275">
            <v>3400003735</v>
          </cell>
          <cell r="B1275">
            <v>61115</v>
          </cell>
          <cell r="C1275">
            <v>1</v>
          </cell>
        </row>
        <row r="1276">
          <cell r="A1276">
            <v>3400003736</v>
          </cell>
          <cell r="B1276">
            <v>61115</v>
          </cell>
          <cell r="C1276">
            <v>1</v>
          </cell>
        </row>
        <row r="1277">
          <cell r="A1277">
            <v>3400003737</v>
          </cell>
          <cell r="B1277">
            <v>61115</v>
          </cell>
          <cell r="C1277">
            <v>1</v>
          </cell>
        </row>
        <row r="1278">
          <cell r="A1278">
            <v>3400003738</v>
          </cell>
          <cell r="B1278">
            <v>61101</v>
          </cell>
          <cell r="C1278">
            <v>1</v>
          </cell>
        </row>
        <row r="1279">
          <cell r="A1279">
            <v>3400003739</v>
          </cell>
          <cell r="B1279">
            <v>61200</v>
          </cell>
          <cell r="C1279">
            <v>1</v>
          </cell>
        </row>
        <row r="1280">
          <cell r="A1280">
            <v>3400003740</v>
          </cell>
          <cell r="B1280">
            <v>61200</v>
          </cell>
          <cell r="C1280">
            <v>1</v>
          </cell>
        </row>
        <row r="1281">
          <cell r="A1281">
            <v>3400003741</v>
          </cell>
          <cell r="B1281">
            <v>61103</v>
          </cell>
          <cell r="C1281">
            <v>1</v>
          </cell>
        </row>
        <row r="1282">
          <cell r="A1282">
            <v>3400003742</v>
          </cell>
          <cell r="B1282">
            <v>61160</v>
          </cell>
          <cell r="C1282">
            <v>1</v>
          </cell>
        </row>
        <row r="1283">
          <cell r="A1283">
            <v>3400003743</v>
          </cell>
          <cell r="B1283">
            <v>61200</v>
          </cell>
          <cell r="C1283">
            <v>1</v>
          </cell>
        </row>
        <row r="1284">
          <cell r="A1284">
            <v>3400003744</v>
          </cell>
          <cell r="B1284">
            <v>61200</v>
          </cell>
          <cell r="C1284">
            <v>1</v>
          </cell>
        </row>
        <row r="1285">
          <cell r="A1285">
            <v>3400003745</v>
          </cell>
          <cell r="B1285">
            <v>61200</v>
          </cell>
          <cell r="C1285">
            <v>1</v>
          </cell>
        </row>
        <row r="1286">
          <cell r="A1286">
            <v>3400003746</v>
          </cell>
          <cell r="B1286">
            <v>61200</v>
          </cell>
          <cell r="C1286">
            <v>1</v>
          </cell>
        </row>
        <row r="1287">
          <cell r="A1287">
            <v>3400003747</v>
          </cell>
          <cell r="B1287">
            <v>61200</v>
          </cell>
          <cell r="C1287">
            <v>1</v>
          </cell>
        </row>
        <row r="1288">
          <cell r="A1288">
            <v>3400003748</v>
          </cell>
          <cell r="B1288">
            <v>61200</v>
          </cell>
          <cell r="C1288">
            <v>1</v>
          </cell>
        </row>
        <row r="1289">
          <cell r="A1289">
            <v>3400003749</v>
          </cell>
          <cell r="B1289">
            <v>61200</v>
          </cell>
          <cell r="C1289">
            <v>1</v>
          </cell>
        </row>
        <row r="1290">
          <cell r="A1290">
            <v>3400003750</v>
          </cell>
          <cell r="B1290">
            <v>61107</v>
          </cell>
          <cell r="C1290">
            <v>1</v>
          </cell>
        </row>
        <row r="1291">
          <cell r="A1291">
            <v>3400003751</v>
          </cell>
          <cell r="B1291">
            <v>61160</v>
          </cell>
          <cell r="C1291">
            <v>1</v>
          </cell>
        </row>
        <row r="1292">
          <cell r="A1292">
            <v>3400003752</v>
          </cell>
          <cell r="B1292">
            <v>61116</v>
          </cell>
          <cell r="C1292">
            <v>1</v>
          </cell>
        </row>
        <row r="1293">
          <cell r="A1293">
            <v>3400003753</v>
          </cell>
          <cell r="B1293">
            <v>61116</v>
          </cell>
          <cell r="C1293">
            <v>1</v>
          </cell>
        </row>
        <row r="1294">
          <cell r="A1294">
            <v>3400003754</v>
          </cell>
          <cell r="B1294">
            <v>61116</v>
          </cell>
          <cell r="C1294">
            <v>1</v>
          </cell>
        </row>
        <row r="1295">
          <cell r="A1295">
            <v>3400003755</v>
          </cell>
          <cell r="B1295">
            <v>61116</v>
          </cell>
          <cell r="C1295">
            <v>1</v>
          </cell>
        </row>
        <row r="1296">
          <cell r="A1296">
            <v>3400003756</v>
          </cell>
          <cell r="B1296">
            <v>61116</v>
          </cell>
          <cell r="C1296">
            <v>1</v>
          </cell>
        </row>
        <row r="1297">
          <cell r="A1297">
            <v>3400003757</v>
          </cell>
          <cell r="B1297">
            <v>61116</v>
          </cell>
          <cell r="C1297">
            <v>1</v>
          </cell>
        </row>
        <row r="1298">
          <cell r="A1298">
            <v>3400003758</v>
          </cell>
          <cell r="B1298">
            <v>61116</v>
          </cell>
          <cell r="C1298">
            <v>1</v>
          </cell>
        </row>
        <row r="1299">
          <cell r="A1299">
            <v>3400003759</v>
          </cell>
          <cell r="B1299">
            <v>61116</v>
          </cell>
          <cell r="C1299">
            <v>1</v>
          </cell>
        </row>
        <row r="1300">
          <cell r="A1300">
            <v>3400003760</v>
          </cell>
          <cell r="B1300">
            <v>61116</v>
          </cell>
          <cell r="C1300">
            <v>1</v>
          </cell>
        </row>
        <row r="1301">
          <cell r="A1301">
            <v>3400003761</v>
          </cell>
          <cell r="B1301">
            <v>61116</v>
          </cell>
          <cell r="C1301">
            <v>1</v>
          </cell>
        </row>
        <row r="1302">
          <cell r="A1302">
            <v>3400003762</v>
          </cell>
          <cell r="B1302">
            <v>61155</v>
          </cell>
          <cell r="C1302">
            <v>1</v>
          </cell>
        </row>
        <row r="1303">
          <cell r="A1303">
            <v>3400003763</v>
          </cell>
          <cell r="B1303">
            <v>61155</v>
          </cell>
          <cell r="C1303">
            <v>1</v>
          </cell>
        </row>
        <row r="1304">
          <cell r="A1304">
            <v>3400003764</v>
          </cell>
          <cell r="B1304">
            <v>61155</v>
          </cell>
          <cell r="C1304">
            <v>1</v>
          </cell>
        </row>
        <row r="1305">
          <cell r="A1305">
            <v>3400003765</v>
          </cell>
          <cell r="B1305">
            <v>61155</v>
          </cell>
          <cell r="C1305">
            <v>1</v>
          </cell>
        </row>
        <row r="1306">
          <cell r="A1306">
            <v>3400003766</v>
          </cell>
          <cell r="B1306">
            <v>61155</v>
          </cell>
          <cell r="C1306">
            <v>1</v>
          </cell>
        </row>
        <row r="1307">
          <cell r="A1307">
            <v>3400003767</v>
          </cell>
          <cell r="B1307">
            <v>61203</v>
          </cell>
          <cell r="C1307">
            <v>1</v>
          </cell>
        </row>
        <row r="1308">
          <cell r="A1308">
            <v>3400003768</v>
          </cell>
          <cell r="B1308">
            <v>61203</v>
          </cell>
          <cell r="C1308">
            <v>1</v>
          </cell>
        </row>
        <row r="1309">
          <cell r="A1309">
            <v>3400003769</v>
          </cell>
          <cell r="B1309">
            <v>61102</v>
          </cell>
          <cell r="C1309">
            <v>1</v>
          </cell>
        </row>
        <row r="1310">
          <cell r="A1310">
            <v>3400003770</v>
          </cell>
          <cell r="B1310">
            <v>61115</v>
          </cell>
          <cell r="C1310">
            <v>1</v>
          </cell>
        </row>
        <row r="1311">
          <cell r="A1311">
            <v>3400003771</v>
          </cell>
          <cell r="B1311">
            <v>61102</v>
          </cell>
          <cell r="C1311">
            <v>1</v>
          </cell>
        </row>
        <row r="1312">
          <cell r="A1312">
            <v>3400003772</v>
          </cell>
          <cell r="B1312">
            <v>61157</v>
          </cell>
          <cell r="C1312">
            <v>1</v>
          </cell>
        </row>
        <row r="1313">
          <cell r="A1313">
            <v>3400003773</v>
          </cell>
          <cell r="B1313">
            <v>61157</v>
          </cell>
          <cell r="C1313">
            <v>1</v>
          </cell>
        </row>
        <row r="1314">
          <cell r="A1314">
            <v>3400003774</v>
          </cell>
          <cell r="B1314">
            <v>61158</v>
          </cell>
          <cell r="C1314">
            <v>1</v>
          </cell>
        </row>
        <row r="1315">
          <cell r="A1315">
            <v>3400003775</v>
          </cell>
          <cell r="B1315">
            <v>61160</v>
          </cell>
          <cell r="C1315">
            <v>1</v>
          </cell>
        </row>
        <row r="1316">
          <cell r="A1316">
            <v>3400003776</v>
          </cell>
          <cell r="B1316">
            <v>61151</v>
          </cell>
          <cell r="C1316">
            <v>1</v>
          </cell>
        </row>
        <row r="1317">
          <cell r="A1317">
            <v>3400003777</v>
          </cell>
          <cell r="B1317">
            <v>61119</v>
          </cell>
          <cell r="C1317">
            <v>1</v>
          </cell>
        </row>
        <row r="1318">
          <cell r="A1318">
            <v>3400003778</v>
          </cell>
          <cell r="B1318">
            <v>61158</v>
          </cell>
          <cell r="C1318">
            <v>1</v>
          </cell>
        </row>
        <row r="1319">
          <cell r="A1319">
            <v>3400003779</v>
          </cell>
          <cell r="B1319">
            <v>61158</v>
          </cell>
          <cell r="C1319">
            <v>1</v>
          </cell>
        </row>
        <row r="1320">
          <cell r="A1320">
            <v>3400003780</v>
          </cell>
          <cell r="B1320">
            <v>61102</v>
          </cell>
          <cell r="C1320">
            <v>1</v>
          </cell>
        </row>
        <row r="1321">
          <cell r="A1321">
            <v>3400003781</v>
          </cell>
          <cell r="B1321">
            <v>61115</v>
          </cell>
          <cell r="C1321">
            <v>1</v>
          </cell>
        </row>
        <row r="1322">
          <cell r="A1322">
            <v>3400003782</v>
          </cell>
          <cell r="B1322">
            <v>61157</v>
          </cell>
          <cell r="C1322">
            <v>1</v>
          </cell>
        </row>
        <row r="1323">
          <cell r="A1323">
            <v>3400003783</v>
          </cell>
          <cell r="B1323">
            <v>61108</v>
          </cell>
          <cell r="C1323">
            <v>1</v>
          </cell>
        </row>
        <row r="1324">
          <cell r="A1324">
            <v>3400003784</v>
          </cell>
          <cell r="B1324">
            <v>61200</v>
          </cell>
          <cell r="C1324">
            <v>1</v>
          </cell>
        </row>
        <row r="1325">
          <cell r="A1325">
            <v>3400003785</v>
          </cell>
          <cell r="B1325">
            <v>61119</v>
          </cell>
          <cell r="C1325">
            <v>1</v>
          </cell>
        </row>
        <row r="1326">
          <cell r="A1326">
            <v>3400003786</v>
          </cell>
          <cell r="B1326">
            <v>61119</v>
          </cell>
          <cell r="C1326">
            <v>1</v>
          </cell>
        </row>
        <row r="1327">
          <cell r="A1327">
            <v>3400003787</v>
          </cell>
          <cell r="B1327">
            <v>61119</v>
          </cell>
          <cell r="C1327">
            <v>1</v>
          </cell>
        </row>
        <row r="1328">
          <cell r="A1328">
            <v>3400003788</v>
          </cell>
          <cell r="B1328">
            <v>61200</v>
          </cell>
          <cell r="C1328">
            <v>1</v>
          </cell>
        </row>
        <row r="1329">
          <cell r="A1329">
            <v>3400003789</v>
          </cell>
          <cell r="B1329">
            <v>61200</v>
          </cell>
          <cell r="C1329">
            <v>1</v>
          </cell>
        </row>
        <row r="1330">
          <cell r="A1330">
            <v>3400003790</v>
          </cell>
          <cell r="B1330">
            <v>61200</v>
          </cell>
          <cell r="C1330">
            <v>1</v>
          </cell>
        </row>
        <row r="1331">
          <cell r="A1331">
            <v>3400003791</v>
          </cell>
          <cell r="B1331">
            <v>61207</v>
          </cell>
          <cell r="C1331">
            <v>1</v>
          </cell>
        </row>
        <row r="1332">
          <cell r="A1332">
            <v>3400003792</v>
          </cell>
          <cell r="B1332">
            <v>61207</v>
          </cell>
          <cell r="C1332">
            <v>1</v>
          </cell>
        </row>
        <row r="1333">
          <cell r="A1333">
            <v>3400003793</v>
          </cell>
          <cell r="B1333">
            <v>61207</v>
          </cell>
          <cell r="C1333">
            <v>1</v>
          </cell>
        </row>
        <row r="1334">
          <cell r="A1334">
            <v>3400003794</v>
          </cell>
          <cell r="B1334">
            <v>61115</v>
          </cell>
          <cell r="C1334">
            <v>12</v>
          </cell>
        </row>
        <row r="1335">
          <cell r="A1335">
            <v>3400003795</v>
          </cell>
          <cell r="B1335">
            <v>61207</v>
          </cell>
          <cell r="C1335">
            <v>1</v>
          </cell>
        </row>
        <row r="1336">
          <cell r="A1336">
            <v>3400003796</v>
          </cell>
          <cell r="B1336">
            <v>61207</v>
          </cell>
          <cell r="C1336">
            <v>1</v>
          </cell>
        </row>
        <row r="1337">
          <cell r="A1337">
            <v>3400003797</v>
          </cell>
          <cell r="B1337">
            <v>61207</v>
          </cell>
          <cell r="C1337">
            <v>1</v>
          </cell>
        </row>
        <row r="1338">
          <cell r="A1338">
            <v>3400003798</v>
          </cell>
          <cell r="B1338">
            <v>61100</v>
          </cell>
          <cell r="C1338">
            <v>1</v>
          </cell>
        </row>
        <row r="1339">
          <cell r="A1339">
            <v>3400003799</v>
          </cell>
          <cell r="B1339">
            <v>61159</v>
          </cell>
          <cell r="C1339">
            <v>1</v>
          </cell>
        </row>
        <row r="1340">
          <cell r="A1340">
            <v>3400003800</v>
          </cell>
          <cell r="B1340">
            <v>61159</v>
          </cell>
          <cell r="C1340">
            <v>1</v>
          </cell>
        </row>
        <row r="1341">
          <cell r="A1341">
            <v>3400003801</v>
          </cell>
          <cell r="B1341">
            <v>61203</v>
          </cell>
          <cell r="C1341">
            <v>1</v>
          </cell>
        </row>
        <row r="1342">
          <cell r="A1342">
            <v>3400003802</v>
          </cell>
          <cell r="B1342">
            <v>61155</v>
          </cell>
          <cell r="C1342">
            <v>1</v>
          </cell>
        </row>
        <row r="1343">
          <cell r="A1343">
            <v>3400003803</v>
          </cell>
          <cell r="B1343">
            <v>61155</v>
          </cell>
          <cell r="C1343">
            <v>1</v>
          </cell>
        </row>
        <row r="1344">
          <cell r="A1344">
            <v>3400003804</v>
          </cell>
          <cell r="B1344">
            <v>61155</v>
          </cell>
          <cell r="C1344">
            <v>1</v>
          </cell>
        </row>
        <row r="1345">
          <cell r="A1345">
            <v>3400003805</v>
          </cell>
          <cell r="B1345">
            <v>61155</v>
          </cell>
          <cell r="C1345">
            <v>1</v>
          </cell>
        </row>
        <row r="1346">
          <cell r="A1346">
            <v>3400003806</v>
          </cell>
          <cell r="B1346">
            <v>61102</v>
          </cell>
          <cell r="C1346">
            <v>1</v>
          </cell>
        </row>
        <row r="1347">
          <cell r="A1347">
            <v>3400003807</v>
          </cell>
          <cell r="B1347">
            <v>61161</v>
          </cell>
          <cell r="C1347">
            <v>1</v>
          </cell>
        </row>
        <row r="1348">
          <cell r="A1348">
            <v>3400003808</v>
          </cell>
          <cell r="B1348">
            <v>61161</v>
          </cell>
          <cell r="C1348">
            <v>1</v>
          </cell>
        </row>
        <row r="1349">
          <cell r="A1349">
            <v>3400003809</v>
          </cell>
          <cell r="B1349">
            <v>61115</v>
          </cell>
          <cell r="C1349">
            <v>1</v>
          </cell>
        </row>
        <row r="1350">
          <cell r="A1350">
            <v>3400003810</v>
          </cell>
          <cell r="B1350">
            <v>61153</v>
          </cell>
          <cell r="C1350">
            <v>1</v>
          </cell>
        </row>
        <row r="1351">
          <cell r="A1351">
            <v>3400003811</v>
          </cell>
          <cell r="B1351">
            <v>61108</v>
          </cell>
          <cell r="C1351">
            <v>1</v>
          </cell>
        </row>
        <row r="1352">
          <cell r="A1352">
            <v>3400003812</v>
          </cell>
          <cell r="B1352">
            <v>61119</v>
          </cell>
          <cell r="C1352">
            <v>1</v>
          </cell>
        </row>
        <row r="1353">
          <cell r="A1353">
            <v>3400003813</v>
          </cell>
          <cell r="B1353">
            <v>61119</v>
          </cell>
          <cell r="C1353">
            <v>1</v>
          </cell>
        </row>
        <row r="1354">
          <cell r="A1354">
            <v>3400003814</v>
          </cell>
          <cell r="B1354">
            <v>61161</v>
          </cell>
          <cell r="C1354">
            <v>1</v>
          </cell>
        </row>
        <row r="1355">
          <cell r="A1355">
            <v>3400003815</v>
          </cell>
          <cell r="B1355">
            <v>61112</v>
          </cell>
          <cell r="C1355">
            <v>1</v>
          </cell>
        </row>
        <row r="1356">
          <cell r="A1356">
            <v>3400003816</v>
          </cell>
          <cell r="B1356">
            <v>61160</v>
          </cell>
          <cell r="C1356">
            <v>1</v>
          </cell>
        </row>
        <row r="1357">
          <cell r="A1357">
            <v>3400003817</v>
          </cell>
          <cell r="B1357">
            <v>61150</v>
          </cell>
          <cell r="C1357">
            <v>1</v>
          </cell>
        </row>
        <row r="1358">
          <cell r="A1358">
            <v>3400003818</v>
          </cell>
          <cell r="B1358">
            <v>61150</v>
          </cell>
          <cell r="C1358">
            <v>1</v>
          </cell>
        </row>
        <row r="1359">
          <cell r="A1359">
            <v>3400003819</v>
          </cell>
          <cell r="B1359">
            <v>61159</v>
          </cell>
          <cell r="C1359">
            <v>1</v>
          </cell>
        </row>
        <row r="1360">
          <cell r="A1360">
            <v>3400003820</v>
          </cell>
          <cell r="B1360">
            <v>61102</v>
          </cell>
          <cell r="C1360">
            <v>1</v>
          </cell>
        </row>
        <row r="1361">
          <cell r="A1361">
            <v>3400003821</v>
          </cell>
          <cell r="B1361">
            <v>61102</v>
          </cell>
          <cell r="C1361">
            <v>1</v>
          </cell>
        </row>
        <row r="1362">
          <cell r="A1362">
            <v>3400003822</v>
          </cell>
          <cell r="B1362">
            <v>61155</v>
          </cell>
          <cell r="C1362">
            <v>1</v>
          </cell>
        </row>
        <row r="1363">
          <cell r="A1363">
            <v>3400003823</v>
          </cell>
          <cell r="B1363">
            <v>61159</v>
          </cell>
          <cell r="C1363">
            <v>1</v>
          </cell>
        </row>
        <row r="1364">
          <cell r="A1364">
            <v>3400003824</v>
          </cell>
          <cell r="B1364">
            <v>61201</v>
          </cell>
          <cell r="C1364">
            <v>1</v>
          </cell>
        </row>
        <row r="1365">
          <cell r="A1365">
            <v>3400003825</v>
          </cell>
          <cell r="B1365">
            <v>61158</v>
          </cell>
          <cell r="C1365">
            <v>1</v>
          </cell>
        </row>
        <row r="1366">
          <cell r="A1366">
            <v>3400003826</v>
          </cell>
          <cell r="B1366">
            <v>61155</v>
          </cell>
          <cell r="C1366">
            <v>1</v>
          </cell>
        </row>
        <row r="1367">
          <cell r="A1367">
            <v>3400003827</v>
          </cell>
          <cell r="B1367">
            <v>61155</v>
          </cell>
          <cell r="C1367">
            <v>1</v>
          </cell>
        </row>
        <row r="1368">
          <cell r="A1368">
            <v>3400003828</v>
          </cell>
          <cell r="B1368">
            <v>61155</v>
          </cell>
          <cell r="C1368">
            <v>1</v>
          </cell>
        </row>
        <row r="1369">
          <cell r="A1369">
            <v>3400003829</v>
          </cell>
          <cell r="B1369">
            <v>61112</v>
          </cell>
          <cell r="C1369">
            <v>1</v>
          </cell>
        </row>
        <row r="1370">
          <cell r="A1370">
            <v>3400003830</v>
          </cell>
          <cell r="B1370">
            <v>61112</v>
          </cell>
          <cell r="C1370">
            <v>1</v>
          </cell>
        </row>
        <row r="1371">
          <cell r="A1371">
            <v>3400003831</v>
          </cell>
          <cell r="B1371">
            <v>61112</v>
          </cell>
          <cell r="C1371">
            <v>1</v>
          </cell>
        </row>
        <row r="1372">
          <cell r="A1372">
            <v>3400003832</v>
          </cell>
          <cell r="B1372">
            <v>61112</v>
          </cell>
          <cell r="C1372">
            <v>1</v>
          </cell>
        </row>
        <row r="1373">
          <cell r="A1373">
            <v>3400003833</v>
          </cell>
          <cell r="B1373">
            <v>61102</v>
          </cell>
          <cell r="C1373">
            <v>1</v>
          </cell>
        </row>
        <row r="1374">
          <cell r="A1374">
            <v>3400003834</v>
          </cell>
          <cell r="B1374">
            <v>61107</v>
          </cell>
          <cell r="C1374">
            <v>1</v>
          </cell>
        </row>
        <row r="1375">
          <cell r="A1375">
            <v>3400003835</v>
          </cell>
          <cell r="B1375">
            <v>61200</v>
          </cell>
          <cell r="C1375">
            <v>1</v>
          </cell>
        </row>
        <row r="1376">
          <cell r="A1376">
            <v>3400003836</v>
          </cell>
          <cell r="B1376">
            <v>61116</v>
          </cell>
          <cell r="C1376">
            <v>1</v>
          </cell>
        </row>
        <row r="1377">
          <cell r="A1377">
            <v>3400003837</v>
          </cell>
          <cell r="B1377">
            <v>61116</v>
          </cell>
          <cell r="C1377">
            <v>1</v>
          </cell>
        </row>
        <row r="1378">
          <cell r="A1378">
            <v>3400003838</v>
          </cell>
          <cell r="B1378">
            <v>61116</v>
          </cell>
          <cell r="C1378">
            <v>1</v>
          </cell>
        </row>
        <row r="1379">
          <cell r="A1379">
            <v>3400003839</v>
          </cell>
          <cell r="B1379">
            <v>61116</v>
          </cell>
          <cell r="C1379">
            <v>1</v>
          </cell>
        </row>
        <row r="1380">
          <cell r="A1380">
            <v>3400003840</v>
          </cell>
          <cell r="B1380">
            <v>61116</v>
          </cell>
          <cell r="C1380">
            <v>1</v>
          </cell>
        </row>
        <row r="1381">
          <cell r="A1381">
            <v>3400003841</v>
          </cell>
          <cell r="B1381">
            <v>61116</v>
          </cell>
          <cell r="C1381">
            <v>1</v>
          </cell>
        </row>
        <row r="1382">
          <cell r="A1382">
            <v>3400003842</v>
          </cell>
          <cell r="B1382">
            <v>61116</v>
          </cell>
          <cell r="C1382">
            <v>1</v>
          </cell>
        </row>
        <row r="1383">
          <cell r="A1383">
            <v>3400003843</v>
          </cell>
          <cell r="B1383">
            <v>61116</v>
          </cell>
          <cell r="C1383">
            <v>1</v>
          </cell>
        </row>
        <row r="1384">
          <cell r="A1384">
            <v>3400003844</v>
          </cell>
          <cell r="B1384">
            <v>61116</v>
          </cell>
          <cell r="C1384">
            <v>1</v>
          </cell>
        </row>
        <row r="1385">
          <cell r="A1385">
            <v>3400003845</v>
          </cell>
          <cell r="B1385">
            <v>61116</v>
          </cell>
          <cell r="C1385">
            <v>1</v>
          </cell>
        </row>
        <row r="1386">
          <cell r="A1386">
            <v>3400003846</v>
          </cell>
          <cell r="B1386">
            <v>61116</v>
          </cell>
          <cell r="C1386">
            <v>1</v>
          </cell>
        </row>
        <row r="1387">
          <cell r="A1387">
            <v>3400003847</v>
          </cell>
          <cell r="B1387">
            <v>61116</v>
          </cell>
          <cell r="C1387">
            <v>1</v>
          </cell>
        </row>
        <row r="1388">
          <cell r="A1388">
            <v>3400003848</v>
          </cell>
          <cell r="B1388">
            <v>61116</v>
          </cell>
          <cell r="C1388">
            <v>1</v>
          </cell>
        </row>
        <row r="1389">
          <cell r="A1389">
            <v>3400003849</v>
          </cell>
          <cell r="B1389">
            <v>61116</v>
          </cell>
          <cell r="C1389">
            <v>1</v>
          </cell>
        </row>
        <row r="1390">
          <cell r="A1390">
            <v>3400003850</v>
          </cell>
          <cell r="B1390">
            <v>61116</v>
          </cell>
          <cell r="C1390">
            <v>1</v>
          </cell>
        </row>
        <row r="1391">
          <cell r="A1391">
            <v>3400003851</v>
          </cell>
          <cell r="B1391">
            <v>61116</v>
          </cell>
          <cell r="C1391">
            <v>1</v>
          </cell>
        </row>
        <row r="1392">
          <cell r="A1392">
            <v>3400003852</v>
          </cell>
          <cell r="B1392">
            <v>61116</v>
          </cell>
          <cell r="C1392">
            <v>1</v>
          </cell>
        </row>
        <row r="1393">
          <cell r="A1393">
            <v>3400003853</v>
          </cell>
          <cell r="B1393">
            <v>61116</v>
          </cell>
          <cell r="C1393">
            <v>1</v>
          </cell>
        </row>
        <row r="1394">
          <cell r="A1394">
            <v>3400003854</v>
          </cell>
          <cell r="B1394">
            <v>61116</v>
          </cell>
          <cell r="C1394">
            <v>1</v>
          </cell>
        </row>
        <row r="1395">
          <cell r="A1395">
            <v>3400003855</v>
          </cell>
          <cell r="B1395">
            <v>61116</v>
          </cell>
          <cell r="C1395">
            <v>1</v>
          </cell>
        </row>
        <row r="1396">
          <cell r="A1396">
            <v>3400003856</v>
          </cell>
          <cell r="B1396">
            <v>61116</v>
          </cell>
          <cell r="C1396">
            <v>1</v>
          </cell>
        </row>
        <row r="1397">
          <cell r="A1397">
            <v>3400003857</v>
          </cell>
          <cell r="B1397">
            <v>61116</v>
          </cell>
          <cell r="C1397">
            <v>1</v>
          </cell>
        </row>
        <row r="1398">
          <cell r="A1398">
            <v>3400003858</v>
          </cell>
          <cell r="B1398">
            <v>61116</v>
          </cell>
          <cell r="C1398">
            <v>1</v>
          </cell>
        </row>
        <row r="1399">
          <cell r="A1399">
            <v>3400003859</v>
          </cell>
          <cell r="B1399">
            <v>61116</v>
          </cell>
          <cell r="C1399">
            <v>1</v>
          </cell>
        </row>
        <row r="1400">
          <cell r="A1400">
            <v>3400003860</v>
          </cell>
          <cell r="B1400">
            <v>61116</v>
          </cell>
          <cell r="C1400">
            <v>1</v>
          </cell>
        </row>
        <row r="1401">
          <cell r="A1401">
            <v>3400003861</v>
          </cell>
          <cell r="B1401">
            <v>61116</v>
          </cell>
          <cell r="C1401">
            <v>1</v>
          </cell>
        </row>
        <row r="1402">
          <cell r="A1402">
            <v>3400003862</v>
          </cell>
          <cell r="B1402">
            <v>61116</v>
          </cell>
          <cell r="C1402">
            <v>1</v>
          </cell>
        </row>
        <row r="1403">
          <cell r="A1403">
            <v>3400003863</v>
          </cell>
          <cell r="B1403">
            <v>61116</v>
          </cell>
          <cell r="C1403">
            <v>1</v>
          </cell>
        </row>
        <row r="1404">
          <cell r="A1404">
            <v>3400003864</v>
          </cell>
          <cell r="B1404">
            <v>61116</v>
          </cell>
          <cell r="C1404">
            <v>1</v>
          </cell>
        </row>
        <row r="1405">
          <cell r="A1405">
            <v>3400003865</v>
          </cell>
          <cell r="B1405">
            <v>61116</v>
          </cell>
          <cell r="C1405">
            <v>1</v>
          </cell>
        </row>
        <row r="1406">
          <cell r="A1406">
            <v>3400003866</v>
          </cell>
          <cell r="B1406">
            <v>61116</v>
          </cell>
          <cell r="C1406">
            <v>1</v>
          </cell>
        </row>
        <row r="1407">
          <cell r="A1407">
            <v>3400003867</v>
          </cell>
          <cell r="B1407">
            <v>61116</v>
          </cell>
          <cell r="C1407">
            <v>1</v>
          </cell>
        </row>
        <row r="1408">
          <cell r="A1408">
            <v>3400003868</v>
          </cell>
          <cell r="B1408">
            <v>61116</v>
          </cell>
          <cell r="C1408">
            <v>1</v>
          </cell>
        </row>
        <row r="1409">
          <cell r="A1409">
            <v>3400003869</v>
          </cell>
          <cell r="B1409">
            <v>61116</v>
          </cell>
          <cell r="C1409">
            <v>1</v>
          </cell>
        </row>
        <row r="1410">
          <cell r="A1410">
            <v>3400003870</v>
          </cell>
          <cell r="B1410">
            <v>61116</v>
          </cell>
          <cell r="C1410">
            <v>1</v>
          </cell>
        </row>
        <row r="1411">
          <cell r="A1411">
            <v>3400003871</v>
          </cell>
          <cell r="B1411">
            <v>61116</v>
          </cell>
          <cell r="C1411">
            <v>1</v>
          </cell>
        </row>
        <row r="1412">
          <cell r="A1412">
            <v>3400003872</v>
          </cell>
          <cell r="B1412">
            <v>61116</v>
          </cell>
          <cell r="C1412">
            <v>1</v>
          </cell>
        </row>
        <row r="1413">
          <cell r="A1413">
            <v>3400003873</v>
          </cell>
          <cell r="B1413">
            <v>61116</v>
          </cell>
          <cell r="C1413">
            <v>1</v>
          </cell>
        </row>
        <row r="1414">
          <cell r="A1414">
            <v>3400003874</v>
          </cell>
          <cell r="B1414">
            <v>61116</v>
          </cell>
          <cell r="C1414">
            <v>1</v>
          </cell>
        </row>
        <row r="1415">
          <cell r="A1415">
            <v>3400003875</v>
          </cell>
          <cell r="B1415">
            <v>61116</v>
          </cell>
          <cell r="C1415">
            <v>1</v>
          </cell>
        </row>
        <row r="1416">
          <cell r="A1416">
            <v>3400003876</v>
          </cell>
          <cell r="B1416">
            <v>61116</v>
          </cell>
          <cell r="C1416">
            <v>1</v>
          </cell>
        </row>
        <row r="1417">
          <cell r="A1417">
            <v>3400003877</v>
          </cell>
          <cell r="B1417">
            <v>61116</v>
          </cell>
          <cell r="C1417">
            <v>1</v>
          </cell>
        </row>
        <row r="1418">
          <cell r="A1418">
            <v>3400003878</v>
          </cell>
          <cell r="B1418">
            <v>61116</v>
          </cell>
          <cell r="C1418">
            <v>1</v>
          </cell>
        </row>
        <row r="1419">
          <cell r="A1419">
            <v>3400003879</v>
          </cell>
          <cell r="B1419">
            <v>61116</v>
          </cell>
          <cell r="C1419">
            <v>1</v>
          </cell>
        </row>
        <row r="1420">
          <cell r="A1420">
            <v>3400003880</v>
          </cell>
          <cell r="B1420">
            <v>61116</v>
          </cell>
          <cell r="C1420">
            <v>1</v>
          </cell>
        </row>
        <row r="1421">
          <cell r="A1421">
            <v>3400003881</v>
          </cell>
          <cell r="B1421">
            <v>61116</v>
          </cell>
          <cell r="C1421">
            <v>1</v>
          </cell>
        </row>
        <row r="1422">
          <cell r="A1422">
            <v>3400003882</v>
          </cell>
          <cell r="B1422">
            <v>61116</v>
          </cell>
          <cell r="C1422">
            <v>1</v>
          </cell>
        </row>
        <row r="1423">
          <cell r="A1423">
            <v>3400003883</v>
          </cell>
          <cell r="B1423">
            <v>61116</v>
          </cell>
          <cell r="C1423">
            <v>1</v>
          </cell>
        </row>
        <row r="1424">
          <cell r="A1424">
            <v>3400003884</v>
          </cell>
          <cell r="B1424">
            <v>61116</v>
          </cell>
          <cell r="C1424">
            <v>1</v>
          </cell>
        </row>
        <row r="1425">
          <cell r="A1425">
            <v>3400003885</v>
          </cell>
          <cell r="B1425">
            <v>61116</v>
          </cell>
          <cell r="C1425">
            <v>1</v>
          </cell>
        </row>
        <row r="1426">
          <cell r="A1426">
            <v>3400003886</v>
          </cell>
          <cell r="B1426">
            <v>61116</v>
          </cell>
          <cell r="C1426">
            <v>1</v>
          </cell>
        </row>
        <row r="1427">
          <cell r="A1427">
            <v>3400003887</v>
          </cell>
          <cell r="B1427">
            <v>61116</v>
          </cell>
          <cell r="C1427">
            <v>1</v>
          </cell>
        </row>
        <row r="1428">
          <cell r="A1428">
            <v>3400003888</v>
          </cell>
          <cell r="B1428">
            <v>61116</v>
          </cell>
          <cell r="C1428">
            <v>1</v>
          </cell>
        </row>
        <row r="1429">
          <cell r="A1429">
            <v>3400003889</v>
          </cell>
          <cell r="B1429">
            <v>61116</v>
          </cell>
          <cell r="C1429">
            <v>1</v>
          </cell>
        </row>
        <row r="1430">
          <cell r="A1430">
            <v>3400003890</v>
          </cell>
          <cell r="B1430">
            <v>61116</v>
          </cell>
          <cell r="C1430">
            <v>1</v>
          </cell>
        </row>
        <row r="1431">
          <cell r="A1431">
            <v>3400003891</v>
          </cell>
          <cell r="B1431">
            <v>61116</v>
          </cell>
          <cell r="C1431">
            <v>1</v>
          </cell>
        </row>
        <row r="1432">
          <cell r="A1432">
            <v>3400003892</v>
          </cell>
          <cell r="B1432">
            <v>61116</v>
          </cell>
          <cell r="C1432">
            <v>1</v>
          </cell>
        </row>
        <row r="1433">
          <cell r="A1433">
            <v>3400003893</v>
          </cell>
          <cell r="B1433">
            <v>61116</v>
          </cell>
          <cell r="C1433">
            <v>1</v>
          </cell>
        </row>
        <row r="1434">
          <cell r="A1434">
            <v>3400003894</v>
          </cell>
          <cell r="B1434">
            <v>61116</v>
          </cell>
          <cell r="C1434">
            <v>1</v>
          </cell>
        </row>
        <row r="1435">
          <cell r="A1435">
            <v>3400003895</v>
          </cell>
          <cell r="B1435">
            <v>61116</v>
          </cell>
          <cell r="C1435">
            <v>1</v>
          </cell>
        </row>
        <row r="1436">
          <cell r="A1436">
            <v>3400003896</v>
          </cell>
          <cell r="B1436">
            <v>61116</v>
          </cell>
          <cell r="C1436">
            <v>1</v>
          </cell>
        </row>
        <row r="1437">
          <cell r="A1437">
            <v>3400003897</v>
          </cell>
          <cell r="B1437">
            <v>61116</v>
          </cell>
          <cell r="C1437">
            <v>1</v>
          </cell>
        </row>
        <row r="1438">
          <cell r="A1438">
            <v>3400003898</v>
          </cell>
          <cell r="B1438">
            <v>61116</v>
          </cell>
          <cell r="C1438">
            <v>1</v>
          </cell>
        </row>
        <row r="1439">
          <cell r="A1439">
            <v>3400003899</v>
          </cell>
          <cell r="B1439">
            <v>61116</v>
          </cell>
          <cell r="C1439">
            <v>1</v>
          </cell>
        </row>
        <row r="1440">
          <cell r="A1440">
            <v>3400003900</v>
          </cell>
          <cell r="B1440">
            <v>61116</v>
          </cell>
          <cell r="C1440">
            <v>1</v>
          </cell>
        </row>
        <row r="1441">
          <cell r="A1441">
            <v>3400003901</v>
          </cell>
          <cell r="B1441">
            <v>61116</v>
          </cell>
          <cell r="C1441">
            <v>1</v>
          </cell>
        </row>
        <row r="1442">
          <cell r="A1442">
            <v>3400003902</v>
          </cell>
          <cell r="B1442">
            <v>61116</v>
          </cell>
          <cell r="C1442">
            <v>1</v>
          </cell>
        </row>
        <row r="1443">
          <cell r="A1443">
            <v>3400003903</v>
          </cell>
          <cell r="B1443">
            <v>61116</v>
          </cell>
          <cell r="C1443">
            <v>1</v>
          </cell>
        </row>
        <row r="1444">
          <cell r="A1444">
            <v>3400003904</v>
          </cell>
          <cell r="B1444">
            <v>61116</v>
          </cell>
          <cell r="C1444">
            <v>1</v>
          </cell>
        </row>
        <row r="1445">
          <cell r="A1445">
            <v>3400003905</v>
          </cell>
          <cell r="B1445">
            <v>61116</v>
          </cell>
          <cell r="C1445">
            <v>1</v>
          </cell>
        </row>
        <row r="1446">
          <cell r="A1446">
            <v>3400003906</v>
          </cell>
          <cell r="B1446">
            <v>61116</v>
          </cell>
          <cell r="C1446">
            <v>1</v>
          </cell>
        </row>
        <row r="1447">
          <cell r="A1447">
            <v>3400003907</v>
          </cell>
          <cell r="B1447">
            <v>61116</v>
          </cell>
          <cell r="C1447">
            <v>4</v>
          </cell>
        </row>
        <row r="1448">
          <cell r="A1448">
            <v>3400003908</v>
          </cell>
          <cell r="B1448">
            <v>61116</v>
          </cell>
          <cell r="C1448">
            <v>1</v>
          </cell>
        </row>
        <row r="1449">
          <cell r="A1449">
            <v>3400003909</v>
          </cell>
          <cell r="B1449">
            <v>61116</v>
          </cell>
          <cell r="C1449">
            <v>1</v>
          </cell>
        </row>
        <row r="1450">
          <cell r="A1450">
            <v>3400003910</v>
          </cell>
          <cell r="B1450">
            <v>61116</v>
          </cell>
          <cell r="C1450">
            <v>1</v>
          </cell>
        </row>
        <row r="1451">
          <cell r="A1451">
            <v>3400003911</v>
          </cell>
          <cell r="B1451">
            <v>61116</v>
          </cell>
          <cell r="C1451">
            <v>1</v>
          </cell>
        </row>
        <row r="1452">
          <cell r="A1452">
            <v>3400003912</v>
          </cell>
          <cell r="B1452">
            <v>61116</v>
          </cell>
          <cell r="C1452">
            <v>1</v>
          </cell>
        </row>
        <row r="1453">
          <cell r="A1453">
            <v>3400003913</v>
          </cell>
          <cell r="B1453">
            <v>61116</v>
          </cell>
          <cell r="C1453">
            <v>1</v>
          </cell>
        </row>
        <row r="1454">
          <cell r="A1454">
            <v>3400003914</v>
          </cell>
          <cell r="B1454">
            <v>61206</v>
          </cell>
          <cell r="C1454">
            <v>1</v>
          </cell>
        </row>
        <row r="1455">
          <cell r="A1455">
            <v>3400003915</v>
          </cell>
          <cell r="B1455">
            <v>61116</v>
          </cell>
          <cell r="C1455">
            <v>1</v>
          </cell>
        </row>
        <row r="1456">
          <cell r="A1456">
            <v>3400003916</v>
          </cell>
          <cell r="B1456">
            <v>61116</v>
          </cell>
          <cell r="C1456">
            <v>1</v>
          </cell>
        </row>
        <row r="1457">
          <cell r="A1457">
            <v>3400003917</v>
          </cell>
          <cell r="B1457">
            <v>61116</v>
          </cell>
          <cell r="C1457">
            <v>1</v>
          </cell>
        </row>
        <row r="1458">
          <cell r="A1458">
            <v>3400003918</v>
          </cell>
          <cell r="B1458">
            <v>61116</v>
          </cell>
          <cell r="C1458">
            <v>1</v>
          </cell>
        </row>
        <row r="1459">
          <cell r="A1459">
            <v>3400003919</v>
          </cell>
          <cell r="B1459">
            <v>61116</v>
          </cell>
          <cell r="C1459">
            <v>1</v>
          </cell>
        </row>
        <row r="1460">
          <cell r="A1460">
            <v>3400003920</v>
          </cell>
          <cell r="B1460">
            <v>61109</v>
          </cell>
          <cell r="C1460">
            <v>1</v>
          </cell>
        </row>
        <row r="1461">
          <cell r="A1461">
            <v>3400003921</v>
          </cell>
          <cell r="B1461">
            <v>61109</v>
          </cell>
          <cell r="C1461">
            <v>1</v>
          </cell>
        </row>
        <row r="1462">
          <cell r="A1462">
            <v>3400003922</v>
          </cell>
          <cell r="B1462">
            <v>61116</v>
          </cell>
          <cell r="C1462">
            <v>1</v>
          </cell>
        </row>
        <row r="1463">
          <cell r="A1463">
            <v>3400003923</v>
          </cell>
          <cell r="B1463">
            <v>61200</v>
          </cell>
          <cell r="C1463">
            <v>1</v>
          </cell>
        </row>
        <row r="1464">
          <cell r="A1464">
            <v>3400003924</v>
          </cell>
          <cell r="B1464">
            <v>61109</v>
          </cell>
          <cell r="C1464">
            <v>1</v>
          </cell>
        </row>
        <row r="1465">
          <cell r="A1465">
            <v>3400003925</v>
          </cell>
          <cell r="B1465">
            <v>61116</v>
          </cell>
          <cell r="C1465">
            <v>1</v>
          </cell>
        </row>
        <row r="1466">
          <cell r="A1466">
            <v>3400003926</v>
          </cell>
          <cell r="B1466">
            <v>61116</v>
          </cell>
          <cell r="C1466">
            <v>1</v>
          </cell>
        </row>
        <row r="1467">
          <cell r="A1467">
            <v>3400003927</v>
          </cell>
          <cell r="B1467">
            <v>61116</v>
          </cell>
          <cell r="C1467">
            <v>1</v>
          </cell>
        </row>
        <row r="1468">
          <cell r="A1468">
            <v>3400003928</v>
          </cell>
          <cell r="B1468">
            <v>61116</v>
          </cell>
          <cell r="C1468">
            <v>1</v>
          </cell>
        </row>
        <row r="1469">
          <cell r="A1469">
            <v>3400003929</v>
          </cell>
          <cell r="B1469">
            <v>61116</v>
          </cell>
          <cell r="C1469">
            <v>1</v>
          </cell>
        </row>
        <row r="1470">
          <cell r="A1470">
            <v>3400003930</v>
          </cell>
          <cell r="B1470">
            <v>61116</v>
          </cell>
          <cell r="C1470">
            <v>1</v>
          </cell>
        </row>
        <row r="1471">
          <cell r="A1471">
            <v>3400003931</v>
          </cell>
          <cell r="B1471">
            <v>61116</v>
          </cell>
          <cell r="C1471">
            <v>1</v>
          </cell>
        </row>
        <row r="1472">
          <cell r="A1472">
            <v>3400003932</v>
          </cell>
          <cell r="B1472">
            <v>61116</v>
          </cell>
          <cell r="C1472">
            <v>1</v>
          </cell>
        </row>
        <row r="1473">
          <cell r="A1473">
            <v>3400003933</v>
          </cell>
          <cell r="B1473">
            <v>61116</v>
          </cell>
          <cell r="C1473">
            <v>1</v>
          </cell>
        </row>
        <row r="1474">
          <cell r="A1474">
            <v>3400003934</v>
          </cell>
          <cell r="B1474">
            <v>61116</v>
          </cell>
          <cell r="C1474">
            <v>1</v>
          </cell>
        </row>
        <row r="1475">
          <cell r="A1475">
            <v>3400003935</v>
          </cell>
          <cell r="B1475">
            <v>61116</v>
          </cell>
          <cell r="C1475">
            <v>1</v>
          </cell>
        </row>
        <row r="1476">
          <cell r="A1476">
            <v>3400003936</v>
          </cell>
          <cell r="B1476">
            <v>61116</v>
          </cell>
          <cell r="C1476">
            <v>1</v>
          </cell>
        </row>
        <row r="1477">
          <cell r="A1477">
            <v>3400003937</v>
          </cell>
          <cell r="B1477">
            <v>61116</v>
          </cell>
          <cell r="C1477">
            <v>1</v>
          </cell>
        </row>
        <row r="1478">
          <cell r="A1478">
            <v>3400003938</v>
          </cell>
          <cell r="B1478">
            <v>61116</v>
          </cell>
          <cell r="C1478">
            <v>1</v>
          </cell>
        </row>
        <row r="1479">
          <cell r="A1479">
            <v>3400003939</v>
          </cell>
          <cell r="B1479">
            <v>61116</v>
          </cell>
          <cell r="C1479">
            <v>1</v>
          </cell>
        </row>
        <row r="1480">
          <cell r="A1480">
            <v>3400003940</v>
          </cell>
          <cell r="B1480">
            <v>61116</v>
          </cell>
          <cell r="C1480">
            <v>1</v>
          </cell>
        </row>
        <row r="1481">
          <cell r="A1481">
            <v>3400003941</v>
          </cell>
          <cell r="B1481">
            <v>61116</v>
          </cell>
          <cell r="C1481">
            <v>1</v>
          </cell>
        </row>
        <row r="1482">
          <cell r="A1482">
            <v>3400003942</v>
          </cell>
          <cell r="B1482">
            <v>61116</v>
          </cell>
          <cell r="C1482">
            <v>1</v>
          </cell>
        </row>
        <row r="1483">
          <cell r="A1483">
            <v>3400003943</v>
          </cell>
          <cell r="B1483">
            <v>61116</v>
          </cell>
          <cell r="C1483">
            <v>1</v>
          </cell>
        </row>
        <row r="1484">
          <cell r="A1484">
            <v>3400003944</v>
          </cell>
          <cell r="B1484">
            <v>61116</v>
          </cell>
          <cell r="C1484">
            <v>1</v>
          </cell>
        </row>
        <row r="1485">
          <cell r="A1485">
            <v>3400003945</v>
          </cell>
          <cell r="B1485">
            <v>61116</v>
          </cell>
          <cell r="C1485">
            <v>1</v>
          </cell>
        </row>
        <row r="1486">
          <cell r="A1486">
            <v>3400003946</v>
          </cell>
          <cell r="B1486">
            <v>61116</v>
          </cell>
          <cell r="C1486">
            <v>1</v>
          </cell>
        </row>
        <row r="1487">
          <cell r="A1487">
            <v>3400003947</v>
          </cell>
          <cell r="B1487">
            <v>61116</v>
          </cell>
          <cell r="C1487">
            <v>1</v>
          </cell>
        </row>
        <row r="1488">
          <cell r="A1488">
            <v>3400003948</v>
          </cell>
          <cell r="B1488">
            <v>61116</v>
          </cell>
          <cell r="C1488">
            <v>1</v>
          </cell>
        </row>
        <row r="1489">
          <cell r="A1489">
            <v>3400003949</v>
          </cell>
          <cell r="B1489">
            <v>61109</v>
          </cell>
          <cell r="C1489">
            <v>1</v>
          </cell>
        </row>
        <row r="1490">
          <cell r="A1490">
            <v>3400003950</v>
          </cell>
          <cell r="B1490">
            <v>61116</v>
          </cell>
          <cell r="C1490">
            <v>1</v>
          </cell>
        </row>
        <row r="1491">
          <cell r="A1491">
            <v>3400003951</v>
          </cell>
          <cell r="B1491">
            <v>61116</v>
          </cell>
          <cell r="C1491">
            <v>1</v>
          </cell>
        </row>
        <row r="1492">
          <cell r="A1492">
            <v>3400003952</v>
          </cell>
          <cell r="B1492">
            <v>61116</v>
          </cell>
          <cell r="C1492">
            <v>1</v>
          </cell>
        </row>
        <row r="1493">
          <cell r="A1493">
            <v>3400003953</v>
          </cell>
          <cell r="B1493">
            <v>61206</v>
          </cell>
          <cell r="C1493">
            <v>1</v>
          </cell>
        </row>
        <row r="1494">
          <cell r="A1494">
            <v>3400003954</v>
          </cell>
          <cell r="B1494">
            <v>61206</v>
          </cell>
          <cell r="C1494">
            <v>1</v>
          </cell>
        </row>
        <row r="1495">
          <cell r="A1495">
            <v>3400003955</v>
          </cell>
          <cell r="B1495">
            <v>61206</v>
          </cell>
          <cell r="C1495">
            <v>1</v>
          </cell>
        </row>
        <row r="1496">
          <cell r="A1496">
            <v>3400003956</v>
          </cell>
          <cell r="B1496">
            <v>61154</v>
          </cell>
          <cell r="C1496">
            <v>1</v>
          </cell>
        </row>
        <row r="1497">
          <cell r="A1497">
            <v>3400003957</v>
          </cell>
          <cell r="B1497">
            <v>61154</v>
          </cell>
          <cell r="C1497">
            <v>1</v>
          </cell>
        </row>
        <row r="1498">
          <cell r="A1498">
            <v>3400003958</v>
          </cell>
          <cell r="B1498">
            <v>61153</v>
          </cell>
          <cell r="C1498">
            <v>1</v>
          </cell>
        </row>
        <row r="1499">
          <cell r="A1499">
            <v>3400003959</v>
          </cell>
          <cell r="B1499">
            <v>61115</v>
          </cell>
          <cell r="C1499">
            <v>1</v>
          </cell>
        </row>
        <row r="1500">
          <cell r="A1500">
            <v>3400003960</v>
          </cell>
          <cell r="B1500">
            <v>61153</v>
          </cell>
          <cell r="C1500">
            <v>1</v>
          </cell>
        </row>
        <row r="1501">
          <cell r="A1501">
            <v>3400003961</v>
          </cell>
          <cell r="B1501">
            <v>61112</v>
          </cell>
          <cell r="C1501">
            <v>1</v>
          </cell>
        </row>
        <row r="1502">
          <cell r="A1502">
            <v>3400003962</v>
          </cell>
          <cell r="B1502">
            <v>61112</v>
          </cell>
          <cell r="C1502">
            <v>1</v>
          </cell>
        </row>
        <row r="1503">
          <cell r="A1503">
            <v>3400003963</v>
          </cell>
          <cell r="B1503">
            <v>61115</v>
          </cell>
          <cell r="C1503">
            <v>1</v>
          </cell>
        </row>
        <row r="1504">
          <cell r="A1504">
            <v>3400003964</v>
          </cell>
          <cell r="B1504">
            <v>61100</v>
          </cell>
          <cell r="C1504">
            <v>1</v>
          </cell>
        </row>
        <row r="1505">
          <cell r="A1505">
            <v>3400003965</v>
          </cell>
          <cell r="B1505">
            <v>61100</v>
          </cell>
          <cell r="C1505">
            <v>1</v>
          </cell>
        </row>
        <row r="1506">
          <cell r="A1506">
            <v>3400003966</v>
          </cell>
          <cell r="B1506">
            <v>61104</v>
          </cell>
          <cell r="C1506">
            <v>1</v>
          </cell>
        </row>
        <row r="1507">
          <cell r="A1507">
            <v>3400003967</v>
          </cell>
          <cell r="B1507">
            <v>61103</v>
          </cell>
          <cell r="C1507">
            <v>1</v>
          </cell>
        </row>
        <row r="1508">
          <cell r="A1508">
            <v>3400003968</v>
          </cell>
          <cell r="B1508">
            <v>61115</v>
          </cell>
          <cell r="C1508">
            <v>1</v>
          </cell>
        </row>
        <row r="1509">
          <cell r="A1509">
            <v>3400003969</v>
          </cell>
          <cell r="B1509">
            <v>61115</v>
          </cell>
          <cell r="C1509">
            <v>1</v>
          </cell>
        </row>
        <row r="1510">
          <cell r="A1510">
            <v>3400003970</v>
          </cell>
          <cell r="B1510">
            <v>61115</v>
          </cell>
          <cell r="C1510">
            <v>1</v>
          </cell>
        </row>
        <row r="1511">
          <cell r="A1511">
            <v>3400003971</v>
          </cell>
          <cell r="B1511">
            <v>61115</v>
          </cell>
          <cell r="C1511">
            <v>1</v>
          </cell>
        </row>
        <row r="1512">
          <cell r="A1512">
            <v>3400003972</v>
          </cell>
          <cell r="B1512">
            <v>61153</v>
          </cell>
          <cell r="C1512">
            <v>1</v>
          </cell>
        </row>
        <row r="1513">
          <cell r="A1513">
            <v>3400003973</v>
          </cell>
          <cell r="B1513">
            <v>61112</v>
          </cell>
          <cell r="C1513">
            <v>1</v>
          </cell>
        </row>
        <row r="1514">
          <cell r="A1514">
            <v>3400003974</v>
          </cell>
          <cell r="B1514">
            <v>61115</v>
          </cell>
          <cell r="C1514">
            <v>1</v>
          </cell>
        </row>
        <row r="1515">
          <cell r="A1515">
            <v>3400003975</v>
          </cell>
          <cell r="B1515">
            <v>61153</v>
          </cell>
          <cell r="C1515">
            <v>1</v>
          </cell>
        </row>
        <row r="1516">
          <cell r="A1516">
            <v>3400003976</v>
          </cell>
          <cell r="B1516">
            <v>61115</v>
          </cell>
          <cell r="C1516">
            <v>1</v>
          </cell>
        </row>
        <row r="1517">
          <cell r="A1517">
            <v>3400003977</v>
          </cell>
          <cell r="B1517">
            <v>61153</v>
          </cell>
          <cell r="C1517">
            <v>1</v>
          </cell>
        </row>
        <row r="1518">
          <cell r="A1518">
            <v>3400003978</v>
          </cell>
          <cell r="B1518">
            <v>61115</v>
          </cell>
          <cell r="C1518">
            <v>1</v>
          </cell>
        </row>
        <row r="1519">
          <cell r="A1519">
            <v>3400003979</v>
          </cell>
          <cell r="B1519">
            <v>61153</v>
          </cell>
          <cell r="C1519">
            <v>1</v>
          </cell>
        </row>
        <row r="1520">
          <cell r="A1520">
            <v>3400003980</v>
          </cell>
          <cell r="B1520">
            <v>61115</v>
          </cell>
          <cell r="C1520">
            <v>1</v>
          </cell>
        </row>
        <row r="1521">
          <cell r="A1521">
            <v>3400003981</v>
          </cell>
          <cell r="B1521">
            <v>61115</v>
          </cell>
          <cell r="C1521">
            <v>1</v>
          </cell>
        </row>
        <row r="1522">
          <cell r="A1522">
            <v>3400003982</v>
          </cell>
          <cell r="B1522">
            <v>61103</v>
          </cell>
          <cell r="C1522">
            <v>1</v>
          </cell>
        </row>
        <row r="1523">
          <cell r="A1523">
            <v>3400003983</v>
          </cell>
          <cell r="B1523">
            <v>61103</v>
          </cell>
          <cell r="C1523">
            <v>1</v>
          </cell>
        </row>
        <row r="1524">
          <cell r="A1524">
            <v>3400003984</v>
          </cell>
          <cell r="B1524">
            <v>61103</v>
          </cell>
          <cell r="C1524">
            <v>1</v>
          </cell>
        </row>
        <row r="1525">
          <cell r="A1525">
            <v>3400003985</v>
          </cell>
          <cell r="B1525">
            <v>61103</v>
          </cell>
          <cell r="C1525">
            <v>1</v>
          </cell>
        </row>
        <row r="1526">
          <cell r="A1526">
            <v>3400003986</v>
          </cell>
          <cell r="B1526">
            <v>61103</v>
          </cell>
          <cell r="C1526">
            <v>1</v>
          </cell>
        </row>
        <row r="1527">
          <cell r="A1527">
            <v>3400003987</v>
          </cell>
          <cell r="B1527">
            <v>61119</v>
          </cell>
          <cell r="C1527">
            <v>1</v>
          </cell>
        </row>
        <row r="1528">
          <cell r="A1528">
            <v>3400003988</v>
          </cell>
          <cell r="B1528">
            <v>61119</v>
          </cell>
          <cell r="C1528">
            <v>1</v>
          </cell>
        </row>
        <row r="1529">
          <cell r="A1529">
            <v>3400003989</v>
          </cell>
          <cell r="B1529">
            <v>61115</v>
          </cell>
          <cell r="C1529">
            <v>1</v>
          </cell>
        </row>
        <row r="1530">
          <cell r="A1530">
            <v>3400003990</v>
          </cell>
          <cell r="B1530">
            <v>61115</v>
          </cell>
          <cell r="C1530">
            <v>1</v>
          </cell>
        </row>
        <row r="1531">
          <cell r="A1531">
            <v>3400003991</v>
          </cell>
          <cell r="B1531">
            <v>61115</v>
          </cell>
          <cell r="C1531">
            <v>1</v>
          </cell>
        </row>
        <row r="1532">
          <cell r="A1532">
            <v>3400003992</v>
          </cell>
          <cell r="B1532">
            <v>61115</v>
          </cell>
          <cell r="C1532">
            <v>1</v>
          </cell>
        </row>
        <row r="1533">
          <cell r="A1533">
            <v>3400003993</v>
          </cell>
          <cell r="B1533">
            <v>61100</v>
          </cell>
          <cell r="C1533">
            <v>1</v>
          </cell>
        </row>
        <row r="1534">
          <cell r="A1534">
            <v>3400003994</v>
          </cell>
          <cell r="B1534">
            <v>61100</v>
          </cell>
          <cell r="C1534">
            <v>1</v>
          </cell>
        </row>
        <row r="1535">
          <cell r="A1535">
            <v>3400003995</v>
          </cell>
          <cell r="B1535">
            <v>61103</v>
          </cell>
          <cell r="C1535">
            <v>1</v>
          </cell>
        </row>
        <row r="1536">
          <cell r="A1536">
            <v>3400003996</v>
          </cell>
          <cell r="B1536">
            <v>61103</v>
          </cell>
          <cell r="C1536">
            <v>1</v>
          </cell>
        </row>
        <row r="1537">
          <cell r="A1537">
            <v>3400003997</v>
          </cell>
          <cell r="B1537">
            <v>61103</v>
          </cell>
          <cell r="C1537">
            <v>1</v>
          </cell>
        </row>
        <row r="1538">
          <cell r="A1538">
            <v>3400003998</v>
          </cell>
          <cell r="B1538">
            <v>61103</v>
          </cell>
          <cell r="C1538">
            <v>1</v>
          </cell>
        </row>
        <row r="1539">
          <cell r="A1539">
            <v>3400003999</v>
          </cell>
          <cell r="B1539">
            <v>61100</v>
          </cell>
          <cell r="C1539">
            <v>1</v>
          </cell>
        </row>
        <row r="1540">
          <cell r="A1540">
            <v>3400004000</v>
          </cell>
          <cell r="B1540">
            <v>61100</v>
          </cell>
          <cell r="C1540">
            <v>1</v>
          </cell>
        </row>
        <row r="1541">
          <cell r="A1541">
            <v>3400004001</v>
          </cell>
          <cell r="B1541">
            <v>61112</v>
          </cell>
          <cell r="C1541">
            <v>1</v>
          </cell>
        </row>
        <row r="1542">
          <cell r="A1542">
            <v>3400004002</v>
          </cell>
          <cell r="B1542">
            <v>61101</v>
          </cell>
          <cell r="C1542">
            <v>1</v>
          </cell>
        </row>
        <row r="1543">
          <cell r="A1543">
            <v>3400004003</v>
          </cell>
          <cell r="B1543">
            <v>61103</v>
          </cell>
          <cell r="C1543">
            <v>1</v>
          </cell>
        </row>
        <row r="1544">
          <cell r="A1544">
            <v>3400004004</v>
          </cell>
          <cell r="B1544">
            <v>61112</v>
          </cell>
          <cell r="C1544">
            <v>1</v>
          </cell>
        </row>
        <row r="1545">
          <cell r="A1545">
            <v>3400004005</v>
          </cell>
          <cell r="B1545">
            <v>61112</v>
          </cell>
          <cell r="C1545">
            <v>1</v>
          </cell>
        </row>
        <row r="1546">
          <cell r="A1546">
            <v>3400004006</v>
          </cell>
          <cell r="B1546">
            <v>61115</v>
          </cell>
          <cell r="C1546">
            <v>1</v>
          </cell>
        </row>
        <row r="1547">
          <cell r="A1547">
            <v>3400004007</v>
          </cell>
          <cell r="B1547">
            <v>61112</v>
          </cell>
          <cell r="C1547">
            <v>1</v>
          </cell>
        </row>
        <row r="1548">
          <cell r="A1548">
            <v>3400004008</v>
          </cell>
          <cell r="B1548">
            <v>61112</v>
          </cell>
          <cell r="C1548">
            <v>1</v>
          </cell>
        </row>
        <row r="1549">
          <cell r="A1549">
            <v>3400004009</v>
          </cell>
          <cell r="B1549">
            <v>61112</v>
          </cell>
          <cell r="C1549">
            <v>1</v>
          </cell>
        </row>
        <row r="1550">
          <cell r="A1550">
            <v>3400004010</v>
          </cell>
          <cell r="B1550">
            <v>61112</v>
          </cell>
          <cell r="C1550">
            <v>1</v>
          </cell>
        </row>
        <row r="1551">
          <cell r="A1551">
            <v>3400004011</v>
          </cell>
          <cell r="B1551">
            <v>61112</v>
          </cell>
          <cell r="C1551">
            <v>1</v>
          </cell>
        </row>
        <row r="1552">
          <cell r="A1552">
            <v>3400004012</v>
          </cell>
          <cell r="B1552">
            <v>61206</v>
          </cell>
          <cell r="C1552">
            <v>1</v>
          </cell>
        </row>
        <row r="1553">
          <cell r="A1553">
            <v>3400004013</v>
          </cell>
          <cell r="B1553">
            <v>61153</v>
          </cell>
          <cell r="C1553">
            <v>1</v>
          </cell>
        </row>
        <row r="1554">
          <cell r="A1554">
            <v>3400004014</v>
          </cell>
          <cell r="B1554">
            <v>61112</v>
          </cell>
          <cell r="C1554">
            <v>1</v>
          </cell>
        </row>
        <row r="1555">
          <cell r="A1555">
            <v>3400004015</v>
          </cell>
          <cell r="B1555">
            <v>61112</v>
          </cell>
          <cell r="C1555">
            <v>1</v>
          </cell>
        </row>
        <row r="1556">
          <cell r="A1556">
            <v>3400004016</v>
          </cell>
          <cell r="B1556">
            <v>61151</v>
          </cell>
          <cell r="C1556">
            <v>1</v>
          </cell>
        </row>
        <row r="1557">
          <cell r="A1557">
            <v>3400004017</v>
          </cell>
          <cell r="B1557">
            <v>61119</v>
          </cell>
          <cell r="C1557">
            <v>1</v>
          </cell>
        </row>
        <row r="1558">
          <cell r="A1558">
            <v>3400004018</v>
          </cell>
          <cell r="B1558">
            <v>61112</v>
          </cell>
          <cell r="C1558">
            <v>1</v>
          </cell>
        </row>
        <row r="1559">
          <cell r="A1559">
            <v>3400004019</v>
          </cell>
          <cell r="B1559">
            <v>61112</v>
          </cell>
          <cell r="C1559">
            <v>1</v>
          </cell>
        </row>
        <row r="1560">
          <cell r="A1560">
            <v>3400004020</v>
          </cell>
          <cell r="B1560">
            <v>61206</v>
          </cell>
          <cell r="C1560">
            <v>1</v>
          </cell>
        </row>
        <row r="1561">
          <cell r="A1561">
            <v>3400004021</v>
          </cell>
          <cell r="B1561">
            <v>61206</v>
          </cell>
          <cell r="C1561">
            <v>1</v>
          </cell>
        </row>
        <row r="1562">
          <cell r="A1562">
            <v>3400004022</v>
          </cell>
          <cell r="B1562">
            <v>61112</v>
          </cell>
          <cell r="C1562">
            <v>1</v>
          </cell>
        </row>
        <row r="1563">
          <cell r="A1563">
            <v>3400004023</v>
          </cell>
          <cell r="B1563">
            <v>61100</v>
          </cell>
          <cell r="C1563">
            <v>1</v>
          </cell>
        </row>
        <row r="1564">
          <cell r="A1564">
            <v>3400004024</v>
          </cell>
          <cell r="B1564">
            <v>61119</v>
          </cell>
          <cell r="C1564">
            <v>1</v>
          </cell>
        </row>
        <row r="1565">
          <cell r="A1565">
            <v>3400004025</v>
          </cell>
          <cell r="B1565">
            <v>61100</v>
          </cell>
          <cell r="C1565">
            <v>1</v>
          </cell>
        </row>
        <row r="1566">
          <cell r="A1566">
            <v>3400004026</v>
          </cell>
          <cell r="B1566">
            <v>61103</v>
          </cell>
          <cell r="C1566">
            <v>1</v>
          </cell>
        </row>
        <row r="1567">
          <cell r="A1567">
            <v>3400004027</v>
          </cell>
          <cell r="B1567">
            <v>61100</v>
          </cell>
          <cell r="C1567">
            <v>1</v>
          </cell>
        </row>
        <row r="1568">
          <cell r="A1568">
            <v>3400004028</v>
          </cell>
          <cell r="B1568">
            <v>61100</v>
          </cell>
          <cell r="C1568">
            <v>1</v>
          </cell>
        </row>
        <row r="1569">
          <cell r="A1569">
            <v>3400004029</v>
          </cell>
          <cell r="B1569">
            <v>61100</v>
          </cell>
          <cell r="C1569">
            <v>1</v>
          </cell>
        </row>
        <row r="1570">
          <cell r="A1570">
            <v>3400004030</v>
          </cell>
          <cell r="B1570">
            <v>61100</v>
          </cell>
          <cell r="C1570">
            <v>1</v>
          </cell>
        </row>
        <row r="1571">
          <cell r="A1571">
            <v>3400004031</v>
          </cell>
          <cell r="B1571">
            <v>61100</v>
          </cell>
          <cell r="C1571">
            <v>1</v>
          </cell>
        </row>
        <row r="1572">
          <cell r="A1572">
            <v>3400004032</v>
          </cell>
          <cell r="B1572">
            <v>61112</v>
          </cell>
          <cell r="C1572">
            <v>1</v>
          </cell>
        </row>
        <row r="1573">
          <cell r="A1573">
            <v>3400004033</v>
          </cell>
          <cell r="B1573">
            <v>61153</v>
          </cell>
          <cell r="C1573">
            <v>1</v>
          </cell>
        </row>
        <row r="1574">
          <cell r="A1574">
            <v>3400004034</v>
          </cell>
          <cell r="B1574">
            <v>61112</v>
          </cell>
          <cell r="C1574">
            <v>1</v>
          </cell>
        </row>
        <row r="1575">
          <cell r="A1575">
            <v>3400004035</v>
          </cell>
          <cell r="B1575">
            <v>61115</v>
          </cell>
          <cell r="C1575">
            <v>1</v>
          </cell>
        </row>
        <row r="1576">
          <cell r="A1576">
            <v>3400004036</v>
          </cell>
          <cell r="B1576">
            <v>61115</v>
          </cell>
          <cell r="C1576">
            <v>1</v>
          </cell>
        </row>
        <row r="1577">
          <cell r="A1577">
            <v>3400004037</v>
          </cell>
          <cell r="B1577">
            <v>61115</v>
          </cell>
          <cell r="C1577">
            <v>1</v>
          </cell>
        </row>
        <row r="1578">
          <cell r="A1578">
            <v>3400004038</v>
          </cell>
          <cell r="B1578">
            <v>61115</v>
          </cell>
          <cell r="C1578">
            <v>1</v>
          </cell>
        </row>
        <row r="1579">
          <cell r="A1579">
            <v>3400004039</v>
          </cell>
          <cell r="B1579">
            <v>61115</v>
          </cell>
          <cell r="C1579">
            <v>1</v>
          </cell>
        </row>
        <row r="1580">
          <cell r="A1580">
            <v>3400004040</v>
          </cell>
          <cell r="B1580">
            <v>61115</v>
          </cell>
          <cell r="C1580">
            <v>1</v>
          </cell>
        </row>
        <row r="1581">
          <cell r="A1581">
            <v>3400004041</v>
          </cell>
          <cell r="B1581">
            <v>61115</v>
          </cell>
          <cell r="C1581">
            <v>1</v>
          </cell>
        </row>
        <row r="1582">
          <cell r="A1582">
            <v>3400004042</v>
          </cell>
          <cell r="B1582">
            <v>61115</v>
          </cell>
          <cell r="C1582">
            <v>1</v>
          </cell>
        </row>
        <row r="1583">
          <cell r="A1583">
            <v>3400004043</v>
          </cell>
          <cell r="B1583">
            <v>61115</v>
          </cell>
          <cell r="C1583">
            <v>1</v>
          </cell>
        </row>
        <row r="1584">
          <cell r="A1584">
            <v>3400004044</v>
          </cell>
          <cell r="B1584">
            <v>61115</v>
          </cell>
          <cell r="C1584">
            <v>1</v>
          </cell>
        </row>
        <row r="1585">
          <cell r="A1585">
            <v>3400004045</v>
          </cell>
          <cell r="B1585">
            <v>61115</v>
          </cell>
          <cell r="C1585">
            <v>1</v>
          </cell>
        </row>
        <row r="1586">
          <cell r="A1586">
            <v>3400004046</v>
          </cell>
          <cell r="B1586">
            <v>61115</v>
          </cell>
          <cell r="C1586">
            <v>1</v>
          </cell>
        </row>
        <row r="1587">
          <cell r="A1587">
            <v>3400004047</v>
          </cell>
          <cell r="B1587">
            <v>61115</v>
          </cell>
          <cell r="C1587">
            <v>1</v>
          </cell>
        </row>
        <row r="1588">
          <cell r="A1588">
            <v>3400004048</v>
          </cell>
          <cell r="B1588">
            <v>61115</v>
          </cell>
          <cell r="C1588">
            <v>1</v>
          </cell>
        </row>
        <row r="1589">
          <cell r="A1589">
            <v>3400004049</v>
          </cell>
          <cell r="B1589">
            <v>61115</v>
          </cell>
          <cell r="C1589">
            <v>1</v>
          </cell>
        </row>
        <row r="1590">
          <cell r="A1590">
            <v>3400004050</v>
          </cell>
          <cell r="B1590">
            <v>61115</v>
          </cell>
          <cell r="C1590">
            <v>1</v>
          </cell>
        </row>
        <row r="1591">
          <cell r="A1591">
            <v>3400004051</v>
          </cell>
          <cell r="B1591">
            <v>61115</v>
          </cell>
          <cell r="C1591">
            <v>1</v>
          </cell>
        </row>
        <row r="1592">
          <cell r="A1592">
            <v>3400004052</v>
          </cell>
          <cell r="B1592">
            <v>61115</v>
          </cell>
          <cell r="C1592">
            <v>1</v>
          </cell>
        </row>
        <row r="1593">
          <cell r="A1593">
            <v>3400004053</v>
          </cell>
          <cell r="B1593">
            <v>61115</v>
          </cell>
          <cell r="C1593">
            <v>1</v>
          </cell>
        </row>
        <row r="1594">
          <cell r="A1594">
            <v>3400004054</v>
          </cell>
          <cell r="B1594">
            <v>61115</v>
          </cell>
          <cell r="C1594">
            <v>1</v>
          </cell>
        </row>
        <row r="1595">
          <cell r="A1595">
            <v>3400004055</v>
          </cell>
          <cell r="B1595">
            <v>61115</v>
          </cell>
          <cell r="C1595">
            <v>1</v>
          </cell>
        </row>
        <row r="1596">
          <cell r="A1596">
            <v>3400004056</v>
          </cell>
          <cell r="B1596">
            <v>61115</v>
          </cell>
          <cell r="C1596">
            <v>1</v>
          </cell>
        </row>
        <row r="1597">
          <cell r="A1597">
            <v>3400004057</v>
          </cell>
          <cell r="B1597">
            <v>61153</v>
          </cell>
          <cell r="C1597">
            <v>1</v>
          </cell>
        </row>
        <row r="1598">
          <cell r="A1598">
            <v>3400004058</v>
          </cell>
          <cell r="B1598">
            <v>61115</v>
          </cell>
          <cell r="C1598">
            <v>1</v>
          </cell>
        </row>
        <row r="1599">
          <cell r="A1599">
            <v>3400004059</v>
          </cell>
          <cell r="B1599">
            <v>61115</v>
          </cell>
          <cell r="C1599">
            <v>1</v>
          </cell>
        </row>
        <row r="1600">
          <cell r="A1600">
            <v>3400004060</v>
          </cell>
          <cell r="B1600">
            <v>61115</v>
          </cell>
          <cell r="C1600">
            <v>1</v>
          </cell>
        </row>
        <row r="1601">
          <cell r="A1601">
            <v>3400004061</v>
          </cell>
          <cell r="B1601">
            <v>61115</v>
          </cell>
          <cell r="C1601">
            <v>1</v>
          </cell>
        </row>
        <row r="1602">
          <cell r="A1602">
            <v>3400004062</v>
          </cell>
          <cell r="B1602">
            <v>61115</v>
          </cell>
          <cell r="C1602">
            <v>1</v>
          </cell>
        </row>
        <row r="1603">
          <cell r="A1603">
            <v>3400004063</v>
          </cell>
          <cell r="B1603">
            <v>61115</v>
          </cell>
          <cell r="C1603">
            <v>1</v>
          </cell>
        </row>
        <row r="1604">
          <cell r="A1604">
            <v>3400004064</v>
          </cell>
          <cell r="B1604">
            <v>61115</v>
          </cell>
          <cell r="C1604">
            <v>1</v>
          </cell>
        </row>
        <row r="1605">
          <cell r="A1605">
            <v>3400004065</v>
          </cell>
          <cell r="B1605">
            <v>61115</v>
          </cell>
          <cell r="C1605">
            <v>1</v>
          </cell>
        </row>
        <row r="1606">
          <cell r="A1606">
            <v>3400004066</v>
          </cell>
          <cell r="B1606">
            <v>61115</v>
          </cell>
          <cell r="C1606">
            <v>1</v>
          </cell>
        </row>
        <row r="1607">
          <cell r="A1607">
            <v>3400004067</v>
          </cell>
          <cell r="B1607">
            <v>61115</v>
          </cell>
          <cell r="C1607">
            <v>1</v>
          </cell>
        </row>
        <row r="1608">
          <cell r="A1608">
            <v>3400004068</v>
          </cell>
          <cell r="B1608">
            <v>61115</v>
          </cell>
          <cell r="C1608">
            <v>1</v>
          </cell>
        </row>
        <row r="1609">
          <cell r="A1609">
            <v>3400004069</v>
          </cell>
          <cell r="B1609">
            <v>61115</v>
          </cell>
          <cell r="C1609">
            <v>1</v>
          </cell>
        </row>
        <row r="1610">
          <cell r="A1610">
            <v>3400004070</v>
          </cell>
          <cell r="B1610">
            <v>61115</v>
          </cell>
          <cell r="C1610">
            <v>1</v>
          </cell>
        </row>
        <row r="1611">
          <cell r="A1611">
            <v>3400004071</v>
          </cell>
          <cell r="B1611">
            <v>61115</v>
          </cell>
          <cell r="C1611">
            <v>1</v>
          </cell>
        </row>
        <row r="1612">
          <cell r="A1612">
            <v>3400004072</v>
          </cell>
          <cell r="B1612">
            <v>61115</v>
          </cell>
          <cell r="C1612">
            <v>1</v>
          </cell>
        </row>
        <row r="1613">
          <cell r="A1613">
            <v>3400004073</v>
          </cell>
          <cell r="B1613">
            <v>61115</v>
          </cell>
          <cell r="C1613">
            <v>1</v>
          </cell>
        </row>
        <row r="1614">
          <cell r="A1614">
            <v>3400004074</v>
          </cell>
          <cell r="B1614">
            <v>61153</v>
          </cell>
          <cell r="C1614">
            <v>1</v>
          </cell>
        </row>
        <row r="1615">
          <cell r="A1615">
            <v>3400004075</v>
          </cell>
          <cell r="B1615">
            <v>61115</v>
          </cell>
          <cell r="C1615">
            <v>1</v>
          </cell>
        </row>
        <row r="1616">
          <cell r="A1616">
            <v>3400004076</v>
          </cell>
          <cell r="B1616">
            <v>61115</v>
          </cell>
          <cell r="C1616">
            <v>1</v>
          </cell>
        </row>
        <row r="1617">
          <cell r="A1617">
            <v>3400004077</v>
          </cell>
          <cell r="B1617">
            <v>61115</v>
          </cell>
          <cell r="C1617">
            <v>1</v>
          </cell>
        </row>
        <row r="1618">
          <cell r="A1618">
            <v>3400004078</v>
          </cell>
          <cell r="B1618">
            <v>61115</v>
          </cell>
          <cell r="C1618">
            <v>1</v>
          </cell>
        </row>
        <row r="1619">
          <cell r="A1619">
            <v>3400004079</v>
          </cell>
          <cell r="B1619">
            <v>61153</v>
          </cell>
          <cell r="C1619">
            <v>1</v>
          </cell>
        </row>
        <row r="1620">
          <cell r="A1620">
            <v>3400004080</v>
          </cell>
          <cell r="B1620">
            <v>61112</v>
          </cell>
          <cell r="C1620">
            <v>1</v>
          </cell>
        </row>
        <row r="1621">
          <cell r="A1621">
            <v>3400004081</v>
          </cell>
          <cell r="B1621">
            <v>61115</v>
          </cell>
          <cell r="C1621">
            <v>1</v>
          </cell>
        </row>
        <row r="1622">
          <cell r="A1622">
            <v>3400004082</v>
          </cell>
          <cell r="B1622">
            <v>61153</v>
          </cell>
          <cell r="C1622">
            <v>1</v>
          </cell>
        </row>
        <row r="1623">
          <cell r="A1623">
            <v>3400004083</v>
          </cell>
          <cell r="B1623">
            <v>61115</v>
          </cell>
          <cell r="C1623">
            <v>1</v>
          </cell>
        </row>
        <row r="1624">
          <cell r="A1624">
            <v>3400004084</v>
          </cell>
          <cell r="B1624">
            <v>61153</v>
          </cell>
          <cell r="C1624">
            <v>1</v>
          </cell>
        </row>
        <row r="1625">
          <cell r="A1625">
            <v>3400004085</v>
          </cell>
          <cell r="B1625">
            <v>61153</v>
          </cell>
          <cell r="C1625">
            <v>1</v>
          </cell>
        </row>
        <row r="1626">
          <cell r="A1626">
            <v>3400004086</v>
          </cell>
          <cell r="B1626">
            <v>61112</v>
          </cell>
          <cell r="C1626">
            <v>1</v>
          </cell>
        </row>
        <row r="1627">
          <cell r="A1627">
            <v>3400004087</v>
          </cell>
          <cell r="B1627">
            <v>61153</v>
          </cell>
          <cell r="C1627">
            <v>1</v>
          </cell>
        </row>
        <row r="1628">
          <cell r="A1628">
            <v>3400004088</v>
          </cell>
          <cell r="B1628">
            <v>61112</v>
          </cell>
          <cell r="C1628">
            <v>1</v>
          </cell>
        </row>
        <row r="1629">
          <cell r="A1629">
            <v>3400004089</v>
          </cell>
          <cell r="B1629">
            <v>61101</v>
          </cell>
          <cell r="C1629">
            <v>1</v>
          </cell>
        </row>
        <row r="1630">
          <cell r="A1630">
            <v>3400004090</v>
          </cell>
          <cell r="B1630">
            <v>61115</v>
          </cell>
          <cell r="C1630">
            <v>1</v>
          </cell>
        </row>
        <row r="1631">
          <cell r="A1631">
            <v>3400004091</v>
          </cell>
          <cell r="B1631">
            <v>61103</v>
          </cell>
          <cell r="C1631">
            <v>1</v>
          </cell>
        </row>
        <row r="1632">
          <cell r="A1632">
            <v>3400004092</v>
          </cell>
          <cell r="B1632">
            <v>61104</v>
          </cell>
          <cell r="C1632">
            <v>3</v>
          </cell>
        </row>
        <row r="1633">
          <cell r="A1633">
            <v>3400004093</v>
          </cell>
          <cell r="B1633">
            <v>61103</v>
          </cell>
          <cell r="C1633">
            <v>1</v>
          </cell>
        </row>
        <row r="1634">
          <cell r="A1634">
            <v>3400004094</v>
          </cell>
          <cell r="B1634">
            <v>61154</v>
          </cell>
          <cell r="C1634">
            <v>1</v>
          </cell>
        </row>
        <row r="1635">
          <cell r="A1635">
            <v>3400004095</v>
          </cell>
          <cell r="B1635">
            <v>61206</v>
          </cell>
          <cell r="C1635">
            <v>5</v>
          </cell>
        </row>
        <row r="1636">
          <cell r="A1636">
            <v>3400004096</v>
          </cell>
          <cell r="B1636">
            <v>61111</v>
          </cell>
          <cell r="C1636">
            <v>1</v>
          </cell>
        </row>
        <row r="1637">
          <cell r="A1637">
            <v>3400004097</v>
          </cell>
          <cell r="B1637">
            <v>61102</v>
          </cell>
          <cell r="C1637">
            <v>1</v>
          </cell>
        </row>
        <row r="1638">
          <cell r="A1638">
            <v>3400004098</v>
          </cell>
          <cell r="B1638">
            <v>61102</v>
          </cell>
          <cell r="C1638">
            <v>1</v>
          </cell>
        </row>
        <row r="1639">
          <cell r="A1639">
            <v>3400004099</v>
          </cell>
          <cell r="B1639">
            <v>61102</v>
          </cell>
          <cell r="C1639">
            <v>1</v>
          </cell>
        </row>
        <row r="1640">
          <cell r="A1640">
            <v>3400004100</v>
          </cell>
          <cell r="B1640">
            <v>61115</v>
          </cell>
          <cell r="C1640">
            <v>1</v>
          </cell>
        </row>
        <row r="1641">
          <cell r="A1641">
            <v>3400004101</v>
          </cell>
          <cell r="B1641">
            <v>61115</v>
          </cell>
          <cell r="C1641">
            <v>1</v>
          </cell>
        </row>
        <row r="1642">
          <cell r="A1642">
            <v>3400004102</v>
          </cell>
          <cell r="B1642">
            <v>61100</v>
          </cell>
          <cell r="C1642">
            <v>1</v>
          </cell>
        </row>
        <row r="1643">
          <cell r="A1643">
            <v>3400004103</v>
          </cell>
          <cell r="B1643">
            <v>61100</v>
          </cell>
          <cell r="C1643">
            <v>1</v>
          </cell>
        </row>
        <row r="1644">
          <cell r="A1644">
            <v>3400004104</v>
          </cell>
          <cell r="B1644">
            <v>61100</v>
          </cell>
          <cell r="C1644">
            <v>1</v>
          </cell>
        </row>
        <row r="1645">
          <cell r="A1645">
            <v>3400004105</v>
          </cell>
          <cell r="B1645">
            <v>61100</v>
          </cell>
          <cell r="C1645">
            <v>1</v>
          </cell>
        </row>
        <row r="1646">
          <cell r="A1646">
            <v>3400004106</v>
          </cell>
          <cell r="B1646">
            <v>61100</v>
          </cell>
          <cell r="C1646">
            <v>1</v>
          </cell>
        </row>
        <row r="1647">
          <cell r="A1647">
            <v>3400004107</v>
          </cell>
          <cell r="B1647">
            <v>61102</v>
          </cell>
          <cell r="C1647">
            <v>1</v>
          </cell>
        </row>
        <row r="1648">
          <cell r="A1648">
            <v>3400004108</v>
          </cell>
          <cell r="B1648">
            <v>61102</v>
          </cell>
          <cell r="C1648">
            <v>1</v>
          </cell>
        </row>
        <row r="1649">
          <cell r="A1649">
            <v>3400004109</v>
          </cell>
          <cell r="B1649">
            <v>61102</v>
          </cell>
          <cell r="C1649">
            <v>1</v>
          </cell>
        </row>
        <row r="1650">
          <cell r="A1650">
            <v>3400004110</v>
          </cell>
          <cell r="B1650">
            <v>61102</v>
          </cell>
          <cell r="C1650">
            <v>1</v>
          </cell>
        </row>
        <row r="1651">
          <cell r="A1651">
            <v>3400004111</v>
          </cell>
          <cell r="B1651">
            <v>61102</v>
          </cell>
          <cell r="C1651">
            <v>1</v>
          </cell>
        </row>
        <row r="1652">
          <cell r="A1652">
            <v>3400004112</v>
          </cell>
          <cell r="B1652">
            <v>61102</v>
          </cell>
          <cell r="C1652">
            <v>1</v>
          </cell>
        </row>
        <row r="1653">
          <cell r="A1653">
            <v>3400004113</v>
          </cell>
          <cell r="B1653">
            <v>61102</v>
          </cell>
          <cell r="C1653">
            <v>1</v>
          </cell>
        </row>
        <row r="1654">
          <cell r="A1654">
            <v>3400004114</v>
          </cell>
          <cell r="B1654">
            <v>61102</v>
          </cell>
          <cell r="C1654">
            <v>1</v>
          </cell>
        </row>
        <row r="1655">
          <cell r="A1655">
            <v>3400004115</v>
          </cell>
          <cell r="B1655">
            <v>61102</v>
          </cell>
          <cell r="C1655">
            <v>1</v>
          </cell>
        </row>
        <row r="1656">
          <cell r="A1656">
            <v>3400004116</v>
          </cell>
          <cell r="B1656">
            <v>61102</v>
          </cell>
          <cell r="C1656">
            <v>1</v>
          </cell>
        </row>
        <row r="1657">
          <cell r="A1657">
            <v>3400004117</v>
          </cell>
          <cell r="B1657">
            <v>61115</v>
          </cell>
          <cell r="C1657">
            <v>1</v>
          </cell>
        </row>
        <row r="1658">
          <cell r="A1658">
            <v>3400004118</v>
          </cell>
          <cell r="B1658">
            <v>61115</v>
          </cell>
          <cell r="C1658">
            <v>1</v>
          </cell>
        </row>
        <row r="1659">
          <cell r="A1659">
            <v>3400004119</v>
          </cell>
          <cell r="B1659">
            <v>61115</v>
          </cell>
          <cell r="C1659">
            <v>1</v>
          </cell>
        </row>
        <row r="1660">
          <cell r="A1660">
            <v>3400004120</v>
          </cell>
          <cell r="B1660">
            <v>61115</v>
          </cell>
          <cell r="C1660">
            <v>1</v>
          </cell>
        </row>
        <row r="1661">
          <cell r="A1661">
            <v>3400004121</v>
          </cell>
          <cell r="B1661">
            <v>61100</v>
          </cell>
          <cell r="C1661">
            <v>1</v>
          </cell>
        </row>
        <row r="1662">
          <cell r="A1662">
            <v>3400004122</v>
          </cell>
          <cell r="B1662">
            <v>61103</v>
          </cell>
          <cell r="C1662">
            <v>1</v>
          </cell>
        </row>
        <row r="1663">
          <cell r="A1663">
            <v>3400004122</v>
          </cell>
          <cell r="B1663">
            <v>61206</v>
          </cell>
          <cell r="C1663">
            <v>1</v>
          </cell>
        </row>
        <row r="1664">
          <cell r="A1664">
            <v>3400004123</v>
          </cell>
          <cell r="B1664">
            <v>61103</v>
          </cell>
          <cell r="C1664">
            <v>1</v>
          </cell>
        </row>
        <row r="1665">
          <cell r="A1665">
            <v>3400004123</v>
          </cell>
          <cell r="B1665">
            <v>61206</v>
          </cell>
          <cell r="C1665">
            <v>1</v>
          </cell>
        </row>
        <row r="1666">
          <cell r="A1666">
            <v>3400004124</v>
          </cell>
          <cell r="B1666">
            <v>61206</v>
          </cell>
          <cell r="C1666">
            <v>1</v>
          </cell>
        </row>
        <row r="1667">
          <cell r="A1667">
            <v>3400004124</v>
          </cell>
          <cell r="B1667">
            <v>61206</v>
          </cell>
          <cell r="C1667">
            <v>1</v>
          </cell>
        </row>
        <row r="1668">
          <cell r="A1668">
            <v>3400004125</v>
          </cell>
          <cell r="B1668">
            <v>61206</v>
          </cell>
          <cell r="C1668">
            <v>1</v>
          </cell>
        </row>
        <row r="1669">
          <cell r="A1669">
            <v>3400004125</v>
          </cell>
          <cell r="B1669">
            <v>61206</v>
          </cell>
          <cell r="C1669">
            <v>1</v>
          </cell>
        </row>
        <row r="1670">
          <cell r="A1670">
            <v>3400004126</v>
          </cell>
          <cell r="B1670">
            <v>61206</v>
          </cell>
          <cell r="C1670">
            <v>1</v>
          </cell>
        </row>
        <row r="1671">
          <cell r="A1671">
            <v>3400004126</v>
          </cell>
          <cell r="B1671">
            <v>61206</v>
          </cell>
          <cell r="C1671">
            <v>1</v>
          </cell>
        </row>
        <row r="1672">
          <cell r="A1672">
            <v>3400004127</v>
          </cell>
          <cell r="B1672">
            <v>61101</v>
          </cell>
          <cell r="C1672">
            <v>1</v>
          </cell>
        </row>
        <row r="1673">
          <cell r="A1673">
            <v>3400004128</v>
          </cell>
          <cell r="B1673">
            <v>61206</v>
          </cell>
          <cell r="C1673">
            <v>1</v>
          </cell>
        </row>
        <row r="1674">
          <cell r="A1674">
            <v>3400004129</v>
          </cell>
          <cell r="B1674">
            <v>61206</v>
          </cell>
          <cell r="C1674">
            <v>1</v>
          </cell>
        </row>
        <row r="1675">
          <cell r="A1675">
            <v>3400004130</v>
          </cell>
          <cell r="B1675">
            <v>61206</v>
          </cell>
          <cell r="C1675">
            <v>1</v>
          </cell>
        </row>
        <row r="1676">
          <cell r="A1676">
            <v>3400004131</v>
          </cell>
          <cell r="B1676">
            <v>61206</v>
          </cell>
          <cell r="C1676">
            <v>1</v>
          </cell>
        </row>
        <row r="1677">
          <cell r="A1677">
            <v>3400004132</v>
          </cell>
          <cell r="B1677">
            <v>61103</v>
          </cell>
          <cell r="C1677">
            <v>1</v>
          </cell>
        </row>
        <row r="1678">
          <cell r="A1678">
            <v>3400004132</v>
          </cell>
          <cell r="B1678">
            <v>61103</v>
          </cell>
          <cell r="C1678">
            <v>1</v>
          </cell>
        </row>
        <row r="1679">
          <cell r="A1679">
            <v>3400004133</v>
          </cell>
          <cell r="B1679">
            <v>61102</v>
          </cell>
          <cell r="C1679">
            <v>1</v>
          </cell>
        </row>
        <row r="1680">
          <cell r="A1680">
            <v>3400004134</v>
          </cell>
          <cell r="B1680">
            <v>61102</v>
          </cell>
          <cell r="C1680">
            <v>1</v>
          </cell>
        </row>
        <row r="1681">
          <cell r="A1681">
            <v>3400004135</v>
          </cell>
          <cell r="B1681">
            <v>61102</v>
          </cell>
          <cell r="C1681">
            <v>1</v>
          </cell>
        </row>
        <row r="1682">
          <cell r="A1682">
            <v>3400004136</v>
          </cell>
          <cell r="B1682">
            <v>61102</v>
          </cell>
          <cell r="C1682">
            <v>1</v>
          </cell>
        </row>
        <row r="1683">
          <cell r="A1683">
            <v>3400004137</v>
          </cell>
          <cell r="B1683">
            <v>61102</v>
          </cell>
          <cell r="C1683">
            <v>1</v>
          </cell>
        </row>
        <row r="1684">
          <cell r="A1684">
            <v>3400004138</v>
          </cell>
          <cell r="B1684">
            <v>61102</v>
          </cell>
          <cell r="C1684">
            <v>1</v>
          </cell>
        </row>
        <row r="1685">
          <cell r="A1685">
            <v>3400004139</v>
          </cell>
          <cell r="B1685">
            <v>61102</v>
          </cell>
          <cell r="C1685">
            <v>1</v>
          </cell>
        </row>
        <row r="1686">
          <cell r="A1686">
            <v>3400004140</v>
          </cell>
          <cell r="B1686">
            <v>61102</v>
          </cell>
          <cell r="C1686">
            <v>1</v>
          </cell>
        </row>
        <row r="1687">
          <cell r="A1687">
            <v>3400004141</v>
          </cell>
          <cell r="B1687">
            <v>61102</v>
          </cell>
          <cell r="C1687">
            <v>1</v>
          </cell>
        </row>
        <row r="1688">
          <cell r="A1688">
            <v>3400004142</v>
          </cell>
          <cell r="B1688">
            <v>61102</v>
          </cell>
          <cell r="C1688">
            <v>1</v>
          </cell>
        </row>
        <row r="1689">
          <cell r="A1689">
            <v>3400004143</v>
          </cell>
          <cell r="B1689">
            <v>61115</v>
          </cell>
          <cell r="C1689">
            <v>1</v>
          </cell>
        </row>
        <row r="1690">
          <cell r="A1690">
            <v>3400004144</v>
          </cell>
          <cell r="B1690">
            <v>61115</v>
          </cell>
          <cell r="C1690">
            <v>1</v>
          </cell>
        </row>
        <row r="1691">
          <cell r="A1691">
            <v>3400004145</v>
          </cell>
          <cell r="B1691">
            <v>61115</v>
          </cell>
          <cell r="C1691">
            <v>1</v>
          </cell>
        </row>
        <row r="1692">
          <cell r="A1692">
            <v>3400004146</v>
          </cell>
          <cell r="B1692">
            <v>61115</v>
          </cell>
          <cell r="C1692">
            <v>1</v>
          </cell>
        </row>
        <row r="1693">
          <cell r="A1693">
            <v>3400004147</v>
          </cell>
          <cell r="B1693">
            <v>61100</v>
          </cell>
          <cell r="C1693">
            <v>1</v>
          </cell>
        </row>
        <row r="1694">
          <cell r="A1694">
            <v>3400004148</v>
          </cell>
          <cell r="B1694">
            <v>61100</v>
          </cell>
          <cell r="C1694">
            <v>1</v>
          </cell>
        </row>
        <row r="1695">
          <cell r="A1695">
            <v>3400004149</v>
          </cell>
          <cell r="B1695">
            <v>61100</v>
          </cell>
          <cell r="C1695">
            <v>1</v>
          </cell>
        </row>
        <row r="1696">
          <cell r="A1696">
            <v>3400004150</v>
          </cell>
          <cell r="B1696">
            <v>61100</v>
          </cell>
          <cell r="C1696">
            <v>1</v>
          </cell>
        </row>
        <row r="1697">
          <cell r="A1697">
            <v>3400004151</v>
          </cell>
          <cell r="B1697">
            <v>61100</v>
          </cell>
          <cell r="C1697">
            <v>1</v>
          </cell>
        </row>
        <row r="1698">
          <cell r="A1698">
            <v>3400004152</v>
          </cell>
          <cell r="B1698">
            <v>61100</v>
          </cell>
          <cell r="C1698">
            <v>1</v>
          </cell>
        </row>
        <row r="1699">
          <cell r="A1699">
            <v>3400004153</v>
          </cell>
          <cell r="B1699">
            <v>61100</v>
          </cell>
          <cell r="C1699">
            <v>1</v>
          </cell>
        </row>
        <row r="1700">
          <cell r="A1700">
            <v>3400004154</v>
          </cell>
          <cell r="B1700">
            <v>61100</v>
          </cell>
          <cell r="C1700">
            <v>1</v>
          </cell>
        </row>
        <row r="1701">
          <cell r="A1701">
            <v>3400004155</v>
          </cell>
          <cell r="B1701">
            <v>61100</v>
          </cell>
          <cell r="C1701">
            <v>1</v>
          </cell>
        </row>
        <row r="1702">
          <cell r="A1702">
            <v>3400004156</v>
          </cell>
          <cell r="B1702">
            <v>61100</v>
          </cell>
          <cell r="C1702">
            <v>1</v>
          </cell>
        </row>
        <row r="1703">
          <cell r="A1703">
            <v>3400004157</v>
          </cell>
          <cell r="B1703">
            <v>61100</v>
          </cell>
          <cell r="C1703">
            <v>1</v>
          </cell>
        </row>
        <row r="1704">
          <cell r="A1704">
            <v>3400004158</v>
          </cell>
          <cell r="B1704">
            <v>61100</v>
          </cell>
          <cell r="C1704">
            <v>1</v>
          </cell>
        </row>
        <row r="1705">
          <cell r="A1705">
            <v>3400004159</v>
          </cell>
          <cell r="B1705">
            <v>61100</v>
          </cell>
          <cell r="C1705">
            <v>1</v>
          </cell>
        </row>
        <row r="1706">
          <cell r="A1706">
            <v>3400004160</v>
          </cell>
          <cell r="B1706">
            <v>61100</v>
          </cell>
          <cell r="C1706">
            <v>1</v>
          </cell>
        </row>
        <row r="1707">
          <cell r="A1707">
            <v>3400004161</v>
          </cell>
          <cell r="B1707">
            <v>61100</v>
          </cell>
          <cell r="C1707">
            <v>1</v>
          </cell>
        </row>
        <row r="1708">
          <cell r="A1708">
            <v>3400004162</v>
          </cell>
          <cell r="B1708">
            <v>61100</v>
          </cell>
          <cell r="C1708">
            <v>1</v>
          </cell>
        </row>
        <row r="1709">
          <cell r="A1709">
            <v>3400004163</v>
          </cell>
          <cell r="B1709">
            <v>61100</v>
          </cell>
          <cell r="C1709">
            <v>1</v>
          </cell>
        </row>
        <row r="1710">
          <cell r="A1710">
            <v>3400004164</v>
          </cell>
          <cell r="B1710">
            <v>61100</v>
          </cell>
          <cell r="C1710">
            <v>1</v>
          </cell>
        </row>
        <row r="1711">
          <cell r="A1711">
            <v>3400004165</v>
          </cell>
          <cell r="B1711">
            <v>61100</v>
          </cell>
          <cell r="C1711">
            <v>1</v>
          </cell>
        </row>
        <row r="1712">
          <cell r="A1712">
            <v>3400004166</v>
          </cell>
          <cell r="B1712">
            <v>61100</v>
          </cell>
          <cell r="C1712">
            <v>1</v>
          </cell>
        </row>
        <row r="1713">
          <cell r="A1713">
            <v>3400004167</v>
          </cell>
          <cell r="B1713">
            <v>61100</v>
          </cell>
          <cell r="C1713">
            <v>1</v>
          </cell>
        </row>
        <row r="1714">
          <cell r="A1714">
            <v>3400004168</v>
          </cell>
          <cell r="B1714">
            <v>61154</v>
          </cell>
          <cell r="C1714">
            <v>1</v>
          </cell>
        </row>
        <row r="1715">
          <cell r="A1715">
            <v>3400004169</v>
          </cell>
          <cell r="B1715">
            <v>61154</v>
          </cell>
          <cell r="C1715">
            <v>1</v>
          </cell>
        </row>
        <row r="1716">
          <cell r="A1716">
            <v>3400004170</v>
          </cell>
          <cell r="B1716">
            <v>61154</v>
          </cell>
          <cell r="C1716">
            <v>1</v>
          </cell>
        </row>
        <row r="1717">
          <cell r="A1717">
            <v>3400004171</v>
          </cell>
          <cell r="B1717">
            <v>61118</v>
          </cell>
          <cell r="C1717">
            <v>1</v>
          </cell>
        </row>
        <row r="1718">
          <cell r="A1718">
            <v>3400004172</v>
          </cell>
          <cell r="B1718">
            <v>61150</v>
          </cell>
          <cell r="C1718">
            <v>1</v>
          </cell>
        </row>
        <row r="1719">
          <cell r="A1719">
            <v>3400004173</v>
          </cell>
          <cell r="B1719">
            <v>61104</v>
          </cell>
          <cell r="C1719">
            <v>1</v>
          </cell>
        </row>
        <row r="1720">
          <cell r="A1720">
            <v>3400004174</v>
          </cell>
          <cell r="B1720">
            <v>61119</v>
          </cell>
          <cell r="C1720">
            <v>1</v>
          </cell>
        </row>
        <row r="1721">
          <cell r="A1721">
            <v>3400004175</v>
          </cell>
          <cell r="B1721">
            <v>61100</v>
          </cell>
          <cell r="C1721">
            <v>1</v>
          </cell>
        </row>
        <row r="1722">
          <cell r="A1722">
            <v>3400004176</v>
          </cell>
          <cell r="B1722">
            <v>61100</v>
          </cell>
          <cell r="C1722">
            <v>1</v>
          </cell>
        </row>
        <row r="1723">
          <cell r="A1723">
            <v>3400004177</v>
          </cell>
          <cell r="B1723">
            <v>61100</v>
          </cell>
          <cell r="C1723">
            <v>1</v>
          </cell>
        </row>
        <row r="1724">
          <cell r="A1724">
            <v>3400004178</v>
          </cell>
          <cell r="B1724">
            <v>61100</v>
          </cell>
          <cell r="C1724">
            <v>1</v>
          </cell>
        </row>
        <row r="1725">
          <cell r="A1725">
            <v>3400004179</v>
          </cell>
          <cell r="B1725">
            <v>61100</v>
          </cell>
          <cell r="C1725">
            <v>1</v>
          </cell>
        </row>
        <row r="1726">
          <cell r="A1726">
            <v>3400004180</v>
          </cell>
          <cell r="B1726">
            <v>61100</v>
          </cell>
          <cell r="C1726">
            <v>1</v>
          </cell>
        </row>
        <row r="1727">
          <cell r="A1727">
            <v>3400004181</v>
          </cell>
          <cell r="B1727">
            <v>61100</v>
          </cell>
          <cell r="C1727">
            <v>1</v>
          </cell>
        </row>
        <row r="1728">
          <cell r="A1728">
            <v>3400004182</v>
          </cell>
          <cell r="B1728">
            <v>61100</v>
          </cell>
          <cell r="C1728">
            <v>1</v>
          </cell>
        </row>
        <row r="1729">
          <cell r="A1729">
            <v>3400004183</v>
          </cell>
          <cell r="B1729">
            <v>61100</v>
          </cell>
          <cell r="C1729">
            <v>1</v>
          </cell>
        </row>
        <row r="1730">
          <cell r="A1730">
            <v>3400004184</v>
          </cell>
          <cell r="B1730">
            <v>61100</v>
          </cell>
          <cell r="C1730">
            <v>1</v>
          </cell>
        </row>
        <row r="1731">
          <cell r="A1731">
            <v>3400004185</v>
          </cell>
          <cell r="B1731">
            <v>61100</v>
          </cell>
          <cell r="C1731">
            <v>1</v>
          </cell>
        </row>
        <row r="1732">
          <cell r="A1732">
            <v>3400004186</v>
          </cell>
          <cell r="B1732">
            <v>61100</v>
          </cell>
          <cell r="C1732">
            <v>1</v>
          </cell>
        </row>
        <row r="1733">
          <cell r="A1733">
            <v>3400004187</v>
          </cell>
          <cell r="B1733">
            <v>61100</v>
          </cell>
          <cell r="C1733">
            <v>1</v>
          </cell>
        </row>
        <row r="1734">
          <cell r="A1734">
            <v>3400004188</v>
          </cell>
          <cell r="B1734">
            <v>61100</v>
          </cell>
          <cell r="C1734">
            <v>1</v>
          </cell>
        </row>
        <row r="1735">
          <cell r="A1735">
            <v>3400004189</v>
          </cell>
          <cell r="B1735">
            <v>61100</v>
          </cell>
          <cell r="C1735">
            <v>1</v>
          </cell>
        </row>
        <row r="1736">
          <cell r="A1736">
            <v>3400004190</v>
          </cell>
          <cell r="B1736">
            <v>61100</v>
          </cell>
          <cell r="C1736">
            <v>1</v>
          </cell>
        </row>
        <row r="1737">
          <cell r="A1737">
            <v>3400004191</v>
          </cell>
          <cell r="B1737">
            <v>61100</v>
          </cell>
          <cell r="C1737">
            <v>1</v>
          </cell>
        </row>
        <row r="1738">
          <cell r="A1738">
            <v>3400004192</v>
          </cell>
          <cell r="B1738">
            <v>61100</v>
          </cell>
          <cell r="C1738">
            <v>1</v>
          </cell>
        </row>
        <row r="1739">
          <cell r="A1739">
            <v>3400004193</v>
          </cell>
          <cell r="B1739">
            <v>61100</v>
          </cell>
          <cell r="C1739">
            <v>1</v>
          </cell>
        </row>
        <row r="1740">
          <cell r="A1740">
            <v>3400004194</v>
          </cell>
          <cell r="B1740">
            <v>61100</v>
          </cell>
          <cell r="C1740">
            <v>1</v>
          </cell>
        </row>
        <row r="1741">
          <cell r="A1741">
            <v>3400004195</v>
          </cell>
          <cell r="B1741">
            <v>61100</v>
          </cell>
          <cell r="C1741">
            <v>1</v>
          </cell>
        </row>
        <row r="1742">
          <cell r="A1742">
            <v>3400004196</v>
          </cell>
          <cell r="B1742">
            <v>61103</v>
          </cell>
          <cell r="C1742">
            <v>1</v>
          </cell>
        </row>
        <row r="1743">
          <cell r="A1743">
            <v>3400004197</v>
          </cell>
          <cell r="B1743">
            <v>61100</v>
          </cell>
          <cell r="C1743">
            <v>1</v>
          </cell>
        </row>
        <row r="1744">
          <cell r="A1744">
            <v>3400004198</v>
          </cell>
          <cell r="B1744">
            <v>61100</v>
          </cell>
          <cell r="C1744">
            <v>1</v>
          </cell>
        </row>
        <row r="1745">
          <cell r="A1745">
            <v>3400004199</v>
          </cell>
          <cell r="B1745">
            <v>61100</v>
          </cell>
          <cell r="C1745">
            <v>1</v>
          </cell>
        </row>
        <row r="1746">
          <cell r="A1746">
            <v>3400004200</v>
          </cell>
          <cell r="B1746">
            <v>61100</v>
          </cell>
          <cell r="C1746">
            <v>1</v>
          </cell>
        </row>
        <row r="1747">
          <cell r="A1747">
            <v>3400004201</v>
          </cell>
          <cell r="B1747">
            <v>61100</v>
          </cell>
          <cell r="C1747">
            <v>1</v>
          </cell>
        </row>
        <row r="1748">
          <cell r="A1748">
            <v>3400004202</v>
          </cell>
          <cell r="B1748">
            <v>61100</v>
          </cell>
          <cell r="C1748">
            <v>1</v>
          </cell>
        </row>
        <row r="1749">
          <cell r="A1749">
            <v>3400004203</v>
          </cell>
          <cell r="B1749">
            <v>61100</v>
          </cell>
          <cell r="C1749">
            <v>1</v>
          </cell>
        </row>
        <row r="1750">
          <cell r="A1750">
            <v>3400004204</v>
          </cell>
          <cell r="B1750">
            <v>61100</v>
          </cell>
          <cell r="C1750">
            <v>1</v>
          </cell>
        </row>
        <row r="1751">
          <cell r="A1751">
            <v>3400004205</v>
          </cell>
          <cell r="B1751">
            <v>61100</v>
          </cell>
          <cell r="C1751">
            <v>1</v>
          </cell>
        </row>
        <row r="1752">
          <cell r="A1752">
            <v>3400004206</v>
          </cell>
          <cell r="B1752">
            <v>61100</v>
          </cell>
          <cell r="C1752">
            <v>1</v>
          </cell>
        </row>
        <row r="1753">
          <cell r="A1753">
            <v>3400004207</v>
          </cell>
          <cell r="B1753">
            <v>61100</v>
          </cell>
          <cell r="C1753">
            <v>1</v>
          </cell>
        </row>
        <row r="1754">
          <cell r="A1754">
            <v>3400004208</v>
          </cell>
          <cell r="B1754">
            <v>61100</v>
          </cell>
          <cell r="C1754">
            <v>1</v>
          </cell>
        </row>
        <row r="1755">
          <cell r="A1755">
            <v>3400004209</v>
          </cell>
          <cell r="B1755">
            <v>61100</v>
          </cell>
          <cell r="C1755">
            <v>1</v>
          </cell>
        </row>
        <row r="1756">
          <cell r="A1756">
            <v>3400004210</v>
          </cell>
          <cell r="B1756">
            <v>61100</v>
          </cell>
          <cell r="C1756">
            <v>1</v>
          </cell>
        </row>
        <row r="1757">
          <cell r="A1757">
            <v>3400004211</v>
          </cell>
          <cell r="B1757">
            <v>61100</v>
          </cell>
          <cell r="C1757">
            <v>1</v>
          </cell>
        </row>
        <row r="1758">
          <cell r="A1758">
            <v>3400004212</v>
          </cell>
          <cell r="B1758">
            <v>61103</v>
          </cell>
          <cell r="C1758">
            <v>1</v>
          </cell>
        </row>
        <row r="1759">
          <cell r="A1759">
            <v>3400004213</v>
          </cell>
          <cell r="B1759">
            <v>61103</v>
          </cell>
          <cell r="C1759">
            <v>1</v>
          </cell>
        </row>
        <row r="1760">
          <cell r="A1760">
            <v>3400004214</v>
          </cell>
          <cell r="B1760">
            <v>61103</v>
          </cell>
          <cell r="C1760">
            <v>1</v>
          </cell>
        </row>
        <row r="1761">
          <cell r="A1761">
            <v>3400004215</v>
          </cell>
          <cell r="B1761">
            <v>61103</v>
          </cell>
          <cell r="C1761">
            <v>1</v>
          </cell>
        </row>
        <row r="1762">
          <cell r="A1762">
            <v>3400004216</v>
          </cell>
          <cell r="B1762">
            <v>61206</v>
          </cell>
          <cell r="C1762">
            <v>1</v>
          </cell>
        </row>
        <row r="1763">
          <cell r="A1763">
            <v>3400004217</v>
          </cell>
          <cell r="B1763">
            <v>61206</v>
          </cell>
          <cell r="C1763">
            <v>1</v>
          </cell>
        </row>
        <row r="1764">
          <cell r="A1764">
            <v>3400004218</v>
          </cell>
          <cell r="B1764">
            <v>61206</v>
          </cell>
          <cell r="C1764">
            <v>1</v>
          </cell>
        </row>
        <row r="1765">
          <cell r="A1765">
            <v>3400004219</v>
          </cell>
          <cell r="B1765">
            <v>61206</v>
          </cell>
          <cell r="C1765">
            <v>1</v>
          </cell>
        </row>
        <row r="1766">
          <cell r="A1766">
            <v>3400004220</v>
          </cell>
          <cell r="B1766">
            <v>61206</v>
          </cell>
          <cell r="C1766">
            <v>1</v>
          </cell>
        </row>
        <row r="1767">
          <cell r="A1767">
            <v>3400004221</v>
          </cell>
          <cell r="B1767">
            <v>61206</v>
          </cell>
          <cell r="C1767">
            <v>1</v>
          </cell>
        </row>
        <row r="1768">
          <cell r="A1768">
            <v>3400004222</v>
          </cell>
          <cell r="B1768">
            <v>61206</v>
          </cell>
          <cell r="C1768">
            <v>1</v>
          </cell>
        </row>
        <row r="1769">
          <cell r="A1769">
            <v>3400004223</v>
          </cell>
          <cell r="B1769">
            <v>61206</v>
          </cell>
          <cell r="C1769">
            <v>1</v>
          </cell>
        </row>
        <row r="1770">
          <cell r="A1770">
            <v>3400004224</v>
          </cell>
          <cell r="B1770">
            <v>61150</v>
          </cell>
          <cell r="C1770">
            <v>1</v>
          </cell>
        </row>
        <row r="1771">
          <cell r="A1771">
            <v>3400004225</v>
          </cell>
          <cell r="B1771">
            <v>61206</v>
          </cell>
          <cell r="C1771">
            <v>1</v>
          </cell>
        </row>
        <row r="1772">
          <cell r="A1772">
            <v>3400004226</v>
          </cell>
          <cell r="B1772">
            <v>61206</v>
          </cell>
          <cell r="C1772">
            <v>1</v>
          </cell>
        </row>
        <row r="1773">
          <cell r="A1773">
            <v>3400004227</v>
          </cell>
          <cell r="B1773">
            <v>61206</v>
          </cell>
          <cell r="C1773">
            <v>1</v>
          </cell>
        </row>
        <row r="1774">
          <cell r="A1774">
            <v>3400004228</v>
          </cell>
          <cell r="B1774">
            <v>61206</v>
          </cell>
          <cell r="C1774">
            <v>1</v>
          </cell>
        </row>
        <row r="1775">
          <cell r="A1775">
            <v>3400004229</v>
          </cell>
          <cell r="B1775">
            <v>61206</v>
          </cell>
          <cell r="C1775">
            <v>1</v>
          </cell>
        </row>
        <row r="1776">
          <cell r="A1776">
            <v>3400004230</v>
          </cell>
          <cell r="B1776">
            <v>61206</v>
          </cell>
          <cell r="C1776">
            <v>1</v>
          </cell>
        </row>
        <row r="1777">
          <cell r="A1777">
            <v>3400004231</v>
          </cell>
          <cell r="B1777">
            <v>61150</v>
          </cell>
          <cell r="C1777">
            <v>1</v>
          </cell>
        </row>
        <row r="1778">
          <cell r="A1778">
            <v>3400004232</v>
          </cell>
          <cell r="B1778">
            <v>61150</v>
          </cell>
          <cell r="C1778">
            <v>1</v>
          </cell>
        </row>
        <row r="1779">
          <cell r="A1779">
            <v>3400004233</v>
          </cell>
          <cell r="B1779">
            <v>61153</v>
          </cell>
          <cell r="C1779">
            <v>1</v>
          </cell>
        </row>
        <row r="1780">
          <cell r="A1780">
            <v>3400004234</v>
          </cell>
          <cell r="B1780">
            <v>61112</v>
          </cell>
          <cell r="C1780">
            <v>1</v>
          </cell>
        </row>
        <row r="1781">
          <cell r="A1781">
            <v>3400004235</v>
          </cell>
          <cell r="B1781">
            <v>61153</v>
          </cell>
          <cell r="C1781">
            <v>1</v>
          </cell>
        </row>
        <row r="1782">
          <cell r="A1782">
            <v>3400004236</v>
          </cell>
          <cell r="B1782">
            <v>61153</v>
          </cell>
          <cell r="C1782">
            <v>1</v>
          </cell>
        </row>
        <row r="1783">
          <cell r="A1783">
            <v>3400004237</v>
          </cell>
          <cell r="B1783">
            <v>61153</v>
          </cell>
          <cell r="C1783">
            <v>1</v>
          </cell>
        </row>
        <row r="1784">
          <cell r="A1784">
            <v>3400004238</v>
          </cell>
          <cell r="B1784">
            <v>61153</v>
          </cell>
          <cell r="C1784">
            <v>1</v>
          </cell>
        </row>
        <row r="1785">
          <cell r="A1785">
            <v>3400004239</v>
          </cell>
          <cell r="B1785">
            <v>61153</v>
          </cell>
          <cell r="C1785">
            <v>1</v>
          </cell>
        </row>
        <row r="1786">
          <cell r="A1786">
            <v>3400004240</v>
          </cell>
          <cell r="B1786">
            <v>61153</v>
          </cell>
          <cell r="C1786">
            <v>1</v>
          </cell>
        </row>
        <row r="1787">
          <cell r="A1787">
            <v>3400004241</v>
          </cell>
          <cell r="B1787">
            <v>61153</v>
          </cell>
          <cell r="C1787">
            <v>1</v>
          </cell>
        </row>
        <row r="1788">
          <cell r="A1788">
            <v>3400004242</v>
          </cell>
          <cell r="B1788">
            <v>61153</v>
          </cell>
          <cell r="C1788">
            <v>1</v>
          </cell>
        </row>
        <row r="1789">
          <cell r="A1789">
            <v>3400004243</v>
          </cell>
          <cell r="B1789">
            <v>61150</v>
          </cell>
          <cell r="C1789">
            <v>150</v>
          </cell>
        </row>
        <row r="1790">
          <cell r="A1790">
            <v>3400004244</v>
          </cell>
          <cell r="B1790">
            <v>61206</v>
          </cell>
          <cell r="C1790">
            <v>50</v>
          </cell>
        </row>
        <row r="1791">
          <cell r="A1791">
            <v>3400004245</v>
          </cell>
          <cell r="B1791">
            <v>61206</v>
          </cell>
          <cell r="C1791">
            <v>20</v>
          </cell>
        </row>
        <row r="1792">
          <cell r="A1792">
            <v>3400004246</v>
          </cell>
          <cell r="B1792">
            <v>61112</v>
          </cell>
          <cell r="C1792">
            <v>1</v>
          </cell>
        </row>
        <row r="1793">
          <cell r="A1793">
            <v>3400004247</v>
          </cell>
          <cell r="B1793">
            <v>61112</v>
          </cell>
          <cell r="C1793">
            <v>1</v>
          </cell>
        </row>
        <row r="1794">
          <cell r="A1794">
            <v>3400004248</v>
          </cell>
          <cell r="B1794">
            <v>61112</v>
          </cell>
          <cell r="C1794">
            <v>1</v>
          </cell>
        </row>
        <row r="1795">
          <cell r="A1795">
            <v>3400004249</v>
          </cell>
          <cell r="B1795">
            <v>61112</v>
          </cell>
          <cell r="C1795">
            <v>1</v>
          </cell>
        </row>
        <row r="1796">
          <cell r="A1796">
            <v>3400004250</v>
          </cell>
          <cell r="B1796">
            <v>61153</v>
          </cell>
          <cell r="C1796">
            <v>1</v>
          </cell>
        </row>
        <row r="1797">
          <cell r="A1797">
            <v>3400004251</v>
          </cell>
          <cell r="B1797">
            <v>61111</v>
          </cell>
          <cell r="C1797">
            <v>1</v>
          </cell>
        </row>
        <row r="1798">
          <cell r="A1798">
            <v>3400004252</v>
          </cell>
          <cell r="B1798">
            <v>61100</v>
          </cell>
          <cell r="C1798">
            <v>1</v>
          </cell>
        </row>
        <row r="1799">
          <cell r="A1799">
            <v>3400004253</v>
          </cell>
          <cell r="B1799">
            <v>61100</v>
          </cell>
          <cell r="C1799">
            <v>1</v>
          </cell>
        </row>
        <row r="1800">
          <cell r="A1800">
            <v>3400004254</v>
          </cell>
          <cell r="B1800">
            <v>61100</v>
          </cell>
          <cell r="C1800">
            <v>1</v>
          </cell>
        </row>
        <row r="1801">
          <cell r="A1801">
            <v>3400004255</v>
          </cell>
          <cell r="B1801">
            <v>61154</v>
          </cell>
          <cell r="C1801">
            <v>1</v>
          </cell>
        </row>
        <row r="1802">
          <cell r="A1802">
            <v>3400004256</v>
          </cell>
          <cell r="B1802">
            <v>61157</v>
          </cell>
          <cell r="C1802">
            <v>1</v>
          </cell>
        </row>
        <row r="1803">
          <cell r="A1803">
            <v>3400004256</v>
          </cell>
          <cell r="B1803">
            <v>61157</v>
          </cell>
          <cell r="C1803">
            <v>1</v>
          </cell>
        </row>
        <row r="1804">
          <cell r="A1804">
            <v>3400004257</v>
          </cell>
          <cell r="B1804">
            <v>61119</v>
          </cell>
          <cell r="C1804">
            <v>1</v>
          </cell>
        </row>
        <row r="1805">
          <cell r="A1805">
            <v>3400004258</v>
          </cell>
          <cell r="B1805">
            <v>61206</v>
          </cell>
          <cell r="C1805">
            <v>1</v>
          </cell>
        </row>
        <row r="1806">
          <cell r="A1806">
            <v>3400004259</v>
          </cell>
          <cell r="B1806">
            <v>61160</v>
          </cell>
          <cell r="C1806">
            <v>1</v>
          </cell>
        </row>
        <row r="1807">
          <cell r="A1807">
            <v>3400004260</v>
          </cell>
          <cell r="B1807">
            <v>61206</v>
          </cell>
          <cell r="C1807">
            <v>1</v>
          </cell>
        </row>
        <row r="1808">
          <cell r="A1808">
            <v>3400004261</v>
          </cell>
          <cell r="B1808">
            <v>61206</v>
          </cell>
          <cell r="C1808">
            <v>1</v>
          </cell>
        </row>
        <row r="1809">
          <cell r="A1809">
            <v>3400004262</v>
          </cell>
          <cell r="B1809">
            <v>61154</v>
          </cell>
          <cell r="C1809">
            <v>1</v>
          </cell>
        </row>
        <row r="1810">
          <cell r="A1810">
            <v>3400004263</v>
          </cell>
          <cell r="B1810">
            <v>61153</v>
          </cell>
          <cell r="C1810">
            <v>1</v>
          </cell>
        </row>
        <row r="1811">
          <cell r="A1811">
            <v>3400004264</v>
          </cell>
          <cell r="B1811">
            <v>61115</v>
          </cell>
          <cell r="C1811">
            <v>5</v>
          </cell>
        </row>
        <row r="1812">
          <cell r="A1812">
            <v>3400004265</v>
          </cell>
          <cell r="B1812">
            <v>61104</v>
          </cell>
          <cell r="C1812">
            <v>1</v>
          </cell>
        </row>
        <row r="1813">
          <cell r="A1813">
            <v>3400004266</v>
          </cell>
          <cell r="B1813">
            <v>61111</v>
          </cell>
          <cell r="C1813">
            <v>1</v>
          </cell>
        </row>
        <row r="1814">
          <cell r="A1814">
            <v>3400004267</v>
          </cell>
          <cell r="B1814">
            <v>61151</v>
          </cell>
          <cell r="C1814">
            <v>1</v>
          </cell>
        </row>
        <row r="1815">
          <cell r="A1815">
            <v>3400004268</v>
          </cell>
          <cell r="B1815">
            <v>61159</v>
          </cell>
          <cell r="C1815">
            <v>1</v>
          </cell>
        </row>
        <row r="1816">
          <cell r="A1816">
            <v>3400004269</v>
          </cell>
          <cell r="B1816">
            <v>61152</v>
          </cell>
          <cell r="C1816">
            <v>1</v>
          </cell>
        </row>
        <row r="1817">
          <cell r="A1817">
            <v>3400004270</v>
          </cell>
          <cell r="B1817">
            <v>61119</v>
          </cell>
          <cell r="C1817">
            <v>1</v>
          </cell>
        </row>
        <row r="1818">
          <cell r="A1818">
            <v>3400004271</v>
          </cell>
          <cell r="B1818">
            <v>61119</v>
          </cell>
          <cell r="C1818">
            <v>1</v>
          </cell>
        </row>
        <row r="1819">
          <cell r="A1819">
            <v>3400004272</v>
          </cell>
          <cell r="B1819">
            <v>61104</v>
          </cell>
          <cell r="C1819">
            <v>1</v>
          </cell>
        </row>
        <row r="1820">
          <cell r="A1820">
            <v>3400004273</v>
          </cell>
          <cell r="B1820">
            <v>61104</v>
          </cell>
          <cell r="C1820">
            <v>1</v>
          </cell>
        </row>
        <row r="1821">
          <cell r="A1821">
            <v>3400004274</v>
          </cell>
          <cell r="B1821">
            <v>61104</v>
          </cell>
          <cell r="C1821">
            <v>1</v>
          </cell>
        </row>
        <row r="1822">
          <cell r="A1822">
            <v>3400004275</v>
          </cell>
          <cell r="B1822">
            <v>61104</v>
          </cell>
          <cell r="C1822">
            <v>1</v>
          </cell>
        </row>
        <row r="1823">
          <cell r="A1823">
            <v>3400004276</v>
          </cell>
          <cell r="B1823">
            <v>61104</v>
          </cell>
          <cell r="C1823">
            <v>1</v>
          </cell>
        </row>
        <row r="1824">
          <cell r="A1824">
            <v>3400004277</v>
          </cell>
          <cell r="B1824">
            <v>61104</v>
          </cell>
          <cell r="C1824">
            <v>1</v>
          </cell>
        </row>
        <row r="1825">
          <cell r="A1825">
            <v>3400004278</v>
          </cell>
          <cell r="B1825">
            <v>61104</v>
          </cell>
          <cell r="C1825">
            <v>1</v>
          </cell>
        </row>
        <row r="1826">
          <cell r="A1826">
            <v>3400004279</v>
          </cell>
          <cell r="B1826">
            <v>61104</v>
          </cell>
          <cell r="C1826">
            <v>1</v>
          </cell>
        </row>
        <row r="1827">
          <cell r="A1827">
            <v>3400004280</v>
          </cell>
          <cell r="B1827">
            <v>61104</v>
          </cell>
          <cell r="C1827">
            <v>1</v>
          </cell>
        </row>
        <row r="1828">
          <cell r="A1828">
            <v>3400004281</v>
          </cell>
          <cell r="B1828">
            <v>61104</v>
          </cell>
          <cell r="C1828">
            <v>1</v>
          </cell>
        </row>
        <row r="1829">
          <cell r="A1829">
            <v>3400004282</v>
          </cell>
          <cell r="B1829">
            <v>61101</v>
          </cell>
          <cell r="C1829">
            <v>1</v>
          </cell>
        </row>
        <row r="1830">
          <cell r="A1830">
            <v>3400004282</v>
          </cell>
          <cell r="B1830">
            <v>61101</v>
          </cell>
          <cell r="C1830">
            <v>1</v>
          </cell>
        </row>
        <row r="1831">
          <cell r="A1831">
            <v>3400004283</v>
          </cell>
          <cell r="B1831">
            <v>61101</v>
          </cell>
          <cell r="C1831">
            <v>1</v>
          </cell>
        </row>
        <row r="1832">
          <cell r="A1832">
            <v>3400004283</v>
          </cell>
          <cell r="B1832">
            <v>61101</v>
          </cell>
          <cell r="C1832">
            <v>1</v>
          </cell>
        </row>
        <row r="1833">
          <cell r="A1833">
            <v>3400004284</v>
          </cell>
          <cell r="B1833">
            <v>61101</v>
          </cell>
          <cell r="C1833">
            <v>1</v>
          </cell>
        </row>
        <row r="1834">
          <cell r="A1834">
            <v>3400004284</v>
          </cell>
          <cell r="B1834">
            <v>61101</v>
          </cell>
          <cell r="C1834">
            <v>1</v>
          </cell>
        </row>
        <row r="1835">
          <cell r="A1835">
            <v>3400004285</v>
          </cell>
          <cell r="B1835">
            <v>61206</v>
          </cell>
          <cell r="C1835">
            <v>1</v>
          </cell>
        </row>
        <row r="1836">
          <cell r="A1836">
            <v>3400004286</v>
          </cell>
          <cell r="B1836">
            <v>61206</v>
          </cell>
          <cell r="C1836">
            <v>1</v>
          </cell>
        </row>
        <row r="1837">
          <cell r="A1837">
            <v>3400004287</v>
          </cell>
          <cell r="B1837">
            <v>61206</v>
          </cell>
          <cell r="C1837">
            <v>1</v>
          </cell>
        </row>
        <row r="1838">
          <cell r="A1838">
            <v>3400004288</v>
          </cell>
          <cell r="B1838">
            <v>61206</v>
          </cell>
          <cell r="C1838">
            <v>1</v>
          </cell>
        </row>
        <row r="1839">
          <cell r="A1839">
            <v>3400004289</v>
          </cell>
          <cell r="B1839">
            <v>61206</v>
          </cell>
          <cell r="C1839">
            <v>1</v>
          </cell>
        </row>
        <row r="1840">
          <cell r="A1840">
            <v>3400004290</v>
          </cell>
          <cell r="B1840">
            <v>61206</v>
          </cell>
          <cell r="C1840">
            <v>1</v>
          </cell>
        </row>
        <row r="1841">
          <cell r="A1841">
            <v>3400004291</v>
          </cell>
          <cell r="B1841">
            <v>61206</v>
          </cell>
          <cell r="C1841">
            <v>1</v>
          </cell>
        </row>
        <row r="1842">
          <cell r="A1842">
            <v>3400004292</v>
          </cell>
          <cell r="B1842">
            <v>61206</v>
          </cell>
          <cell r="C1842">
            <v>1</v>
          </cell>
        </row>
        <row r="1843">
          <cell r="A1843">
            <v>3400004293</v>
          </cell>
          <cell r="B1843">
            <v>61206</v>
          </cell>
          <cell r="C1843">
            <v>1</v>
          </cell>
        </row>
        <row r="1844">
          <cell r="A1844">
            <v>3400004294</v>
          </cell>
          <cell r="B1844">
            <v>61206</v>
          </cell>
          <cell r="C1844">
            <v>1</v>
          </cell>
        </row>
        <row r="1845">
          <cell r="A1845">
            <v>3400004295</v>
          </cell>
          <cell r="B1845">
            <v>61206</v>
          </cell>
          <cell r="C1845">
            <v>1</v>
          </cell>
        </row>
        <row r="1846">
          <cell r="A1846">
            <v>3400004296</v>
          </cell>
          <cell r="B1846">
            <v>61206</v>
          </cell>
          <cell r="C1846">
            <v>1</v>
          </cell>
        </row>
        <row r="1847">
          <cell r="A1847">
            <v>3400004297</v>
          </cell>
          <cell r="B1847">
            <v>61112</v>
          </cell>
          <cell r="C1847">
            <v>1</v>
          </cell>
        </row>
        <row r="1848">
          <cell r="A1848">
            <v>3400004298</v>
          </cell>
          <cell r="B1848">
            <v>61112</v>
          </cell>
          <cell r="C1848">
            <v>1</v>
          </cell>
        </row>
        <row r="1849">
          <cell r="A1849">
            <v>3400004299</v>
          </cell>
          <cell r="B1849">
            <v>61112</v>
          </cell>
          <cell r="C1849">
            <v>1</v>
          </cell>
        </row>
        <row r="1850">
          <cell r="A1850">
            <v>3400004300</v>
          </cell>
          <cell r="B1850">
            <v>61112</v>
          </cell>
          <cell r="C1850">
            <v>1</v>
          </cell>
        </row>
        <row r="1851">
          <cell r="A1851">
            <v>3400004301</v>
          </cell>
          <cell r="B1851">
            <v>61112</v>
          </cell>
          <cell r="C1851">
            <v>1</v>
          </cell>
        </row>
        <row r="1852">
          <cell r="A1852">
            <v>3400004302</v>
          </cell>
          <cell r="B1852">
            <v>61112</v>
          </cell>
          <cell r="C1852">
            <v>1</v>
          </cell>
        </row>
        <row r="1853">
          <cell r="A1853">
            <v>3400004303</v>
          </cell>
          <cell r="B1853">
            <v>61154</v>
          </cell>
          <cell r="C1853">
            <v>1</v>
          </cell>
        </row>
        <row r="1854">
          <cell r="A1854">
            <v>3400004304</v>
          </cell>
          <cell r="B1854">
            <v>61112</v>
          </cell>
          <cell r="C1854">
            <v>1</v>
          </cell>
        </row>
        <row r="1855">
          <cell r="A1855">
            <v>3400004305</v>
          </cell>
          <cell r="B1855">
            <v>61112</v>
          </cell>
          <cell r="C1855">
            <v>1</v>
          </cell>
        </row>
        <row r="1856">
          <cell r="A1856">
            <v>3400004306</v>
          </cell>
          <cell r="B1856">
            <v>61112</v>
          </cell>
          <cell r="C1856">
            <v>1</v>
          </cell>
        </row>
        <row r="1857">
          <cell r="A1857">
            <v>3400004307</v>
          </cell>
          <cell r="B1857">
            <v>61102</v>
          </cell>
          <cell r="C1857">
            <v>1</v>
          </cell>
        </row>
        <row r="1858">
          <cell r="A1858">
            <v>3400004308</v>
          </cell>
          <cell r="B1858">
            <v>61102</v>
          </cell>
          <cell r="C1858">
            <v>1</v>
          </cell>
        </row>
        <row r="1859">
          <cell r="A1859">
            <v>3400004309</v>
          </cell>
          <cell r="B1859">
            <v>61153</v>
          </cell>
          <cell r="C1859">
            <v>1</v>
          </cell>
        </row>
        <row r="1860">
          <cell r="A1860">
            <v>3400004310</v>
          </cell>
          <cell r="B1860">
            <v>61153</v>
          </cell>
          <cell r="C1860">
            <v>1</v>
          </cell>
        </row>
        <row r="1861">
          <cell r="A1861">
            <v>3400004311</v>
          </cell>
          <cell r="B1861">
            <v>61153</v>
          </cell>
          <cell r="C1861">
            <v>1</v>
          </cell>
        </row>
        <row r="1862">
          <cell r="A1862">
            <v>3400004312</v>
          </cell>
          <cell r="B1862">
            <v>61153</v>
          </cell>
          <cell r="C1862">
            <v>1</v>
          </cell>
        </row>
        <row r="1863">
          <cell r="A1863">
            <v>3400004313</v>
          </cell>
          <cell r="B1863">
            <v>61153</v>
          </cell>
          <cell r="C1863">
            <v>1</v>
          </cell>
        </row>
        <row r="1864">
          <cell r="A1864">
            <v>3400004314</v>
          </cell>
          <cell r="B1864">
            <v>61102</v>
          </cell>
          <cell r="C1864">
            <v>1</v>
          </cell>
        </row>
        <row r="1865">
          <cell r="A1865">
            <v>3400004315</v>
          </cell>
          <cell r="B1865">
            <v>61102</v>
          </cell>
          <cell r="C1865">
            <v>1</v>
          </cell>
        </row>
        <row r="1866">
          <cell r="A1866">
            <v>3400004316</v>
          </cell>
          <cell r="B1866">
            <v>61154</v>
          </cell>
          <cell r="C1866">
            <v>1</v>
          </cell>
        </row>
        <row r="1867">
          <cell r="A1867">
            <v>3400004317</v>
          </cell>
          <cell r="B1867">
            <v>61150</v>
          </cell>
          <cell r="C1867">
            <v>1</v>
          </cell>
        </row>
        <row r="1868">
          <cell r="A1868">
            <v>3400004318</v>
          </cell>
          <cell r="B1868">
            <v>61150</v>
          </cell>
          <cell r="C1868">
            <v>1</v>
          </cell>
        </row>
        <row r="1869">
          <cell r="A1869">
            <v>3400004319</v>
          </cell>
          <cell r="B1869">
            <v>61154</v>
          </cell>
          <cell r="C1869">
            <v>1</v>
          </cell>
        </row>
        <row r="1870">
          <cell r="A1870">
            <v>3400004320</v>
          </cell>
          <cell r="B1870">
            <v>61154</v>
          </cell>
          <cell r="C1870">
            <v>1</v>
          </cell>
        </row>
        <row r="1871">
          <cell r="A1871">
            <v>3400004321</v>
          </cell>
          <cell r="B1871">
            <v>61154</v>
          </cell>
          <cell r="C1871">
            <v>1</v>
          </cell>
        </row>
        <row r="1872">
          <cell r="A1872">
            <v>3400004322</v>
          </cell>
          <cell r="B1872">
            <v>61154</v>
          </cell>
          <cell r="C1872">
            <v>1</v>
          </cell>
        </row>
        <row r="1873">
          <cell r="A1873">
            <v>3400004323</v>
          </cell>
          <cell r="B1873">
            <v>61104</v>
          </cell>
          <cell r="C1873">
            <v>1</v>
          </cell>
        </row>
        <row r="1874">
          <cell r="A1874">
            <v>3400004324</v>
          </cell>
          <cell r="B1874">
            <v>61104</v>
          </cell>
          <cell r="C1874">
            <v>1</v>
          </cell>
        </row>
        <row r="1875">
          <cell r="A1875">
            <v>3400004325</v>
          </cell>
          <cell r="B1875">
            <v>61104</v>
          </cell>
          <cell r="C1875">
            <v>1</v>
          </cell>
        </row>
        <row r="1876">
          <cell r="A1876">
            <v>3400004326</v>
          </cell>
          <cell r="B1876">
            <v>61206</v>
          </cell>
          <cell r="C1876">
            <v>1</v>
          </cell>
        </row>
        <row r="1877">
          <cell r="A1877">
            <v>3400004327</v>
          </cell>
          <cell r="B1877">
            <v>61206</v>
          </cell>
          <cell r="C1877">
            <v>1</v>
          </cell>
        </row>
        <row r="1878">
          <cell r="A1878">
            <v>3400004328</v>
          </cell>
          <cell r="B1878">
            <v>61206</v>
          </cell>
          <cell r="C1878">
            <v>1</v>
          </cell>
        </row>
        <row r="1879">
          <cell r="A1879">
            <v>3400004329</v>
          </cell>
          <cell r="B1879">
            <v>61206</v>
          </cell>
          <cell r="C1879">
            <v>1</v>
          </cell>
        </row>
        <row r="1880">
          <cell r="A1880">
            <v>3400004330</v>
          </cell>
          <cell r="B1880">
            <v>61206</v>
          </cell>
          <cell r="C1880">
            <v>1</v>
          </cell>
        </row>
        <row r="1881">
          <cell r="A1881">
            <v>3400004331</v>
          </cell>
          <cell r="B1881">
            <v>61206</v>
          </cell>
          <cell r="C1881">
            <v>1</v>
          </cell>
        </row>
        <row r="1882">
          <cell r="A1882">
            <v>3400004332</v>
          </cell>
          <cell r="B1882">
            <v>61206</v>
          </cell>
          <cell r="C1882">
            <v>1</v>
          </cell>
        </row>
        <row r="1883">
          <cell r="A1883">
            <v>3400004333</v>
          </cell>
          <cell r="B1883">
            <v>61206</v>
          </cell>
          <cell r="C1883">
            <v>1</v>
          </cell>
        </row>
        <row r="1884">
          <cell r="A1884">
            <v>3400004334</v>
          </cell>
          <cell r="B1884">
            <v>61206</v>
          </cell>
          <cell r="C1884">
            <v>1</v>
          </cell>
        </row>
        <row r="1885">
          <cell r="A1885">
            <v>3400004335</v>
          </cell>
          <cell r="B1885">
            <v>61206</v>
          </cell>
          <cell r="C1885">
            <v>1</v>
          </cell>
        </row>
        <row r="1886">
          <cell r="A1886">
            <v>3400004336</v>
          </cell>
          <cell r="B1886">
            <v>61161</v>
          </cell>
          <cell r="C1886">
            <v>2</v>
          </cell>
        </row>
        <row r="1887">
          <cell r="A1887">
            <v>3400004337</v>
          </cell>
          <cell r="B1887">
            <v>61101</v>
          </cell>
          <cell r="C1887">
            <v>1</v>
          </cell>
        </row>
        <row r="1888">
          <cell r="A1888">
            <v>3400004338</v>
          </cell>
          <cell r="B1888">
            <v>61100</v>
          </cell>
          <cell r="C1888">
            <v>1</v>
          </cell>
        </row>
        <row r="1889">
          <cell r="A1889">
            <v>3400004339</v>
          </cell>
          <cell r="B1889">
            <v>61100</v>
          </cell>
          <cell r="C1889">
            <v>1</v>
          </cell>
        </row>
        <row r="1890">
          <cell r="A1890">
            <v>3400004340</v>
          </cell>
          <cell r="B1890">
            <v>61100</v>
          </cell>
          <cell r="C1890">
            <v>1</v>
          </cell>
        </row>
        <row r="1891">
          <cell r="A1891">
            <v>3400004341</v>
          </cell>
          <cell r="B1891">
            <v>61100</v>
          </cell>
          <cell r="C1891">
            <v>1</v>
          </cell>
        </row>
        <row r="1892">
          <cell r="A1892">
            <v>3400004342</v>
          </cell>
          <cell r="B1892">
            <v>61101</v>
          </cell>
          <cell r="C1892">
            <v>1</v>
          </cell>
        </row>
        <row r="1893">
          <cell r="A1893">
            <v>3400004343</v>
          </cell>
          <cell r="B1893">
            <v>61101</v>
          </cell>
          <cell r="C1893">
            <v>1</v>
          </cell>
        </row>
        <row r="1894">
          <cell r="A1894">
            <v>3400004344</v>
          </cell>
          <cell r="B1894">
            <v>61101</v>
          </cell>
          <cell r="C1894">
            <v>1</v>
          </cell>
        </row>
        <row r="1895">
          <cell r="A1895">
            <v>3400004345</v>
          </cell>
          <cell r="B1895">
            <v>61101</v>
          </cell>
          <cell r="C1895">
            <v>1</v>
          </cell>
        </row>
        <row r="1896">
          <cell r="A1896">
            <v>3400004346</v>
          </cell>
          <cell r="B1896">
            <v>61101</v>
          </cell>
          <cell r="C1896">
            <v>1</v>
          </cell>
        </row>
        <row r="1897">
          <cell r="A1897">
            <v>3400004347</v>
          </cell>
          <cell r="B1897">
            <v>61101</v>
          </cell>
          <cell r="C1897">
            <v>1</v>
          </cell>
        </row>
        <row r="1898">
          <cell r="A1898">
            <v>3400004348</v>
          </cell>
          <cell r="B1898">
            <v>61101</v>
          </cell>
          <cell r="C1898">
            <v>1</v>
          </cell>
        </row>
        <row r="1899">
          <cell r="A1899">
            <v>3400004349</v>
          </cell>
          <cell r="B1899">
            <v>61101</v>
          </cell>
          <cell r="C1899">
            <v>1</v>
          </cell>
        </row>
        <row r="1900">
          <cell r="A1900">
            <v>3400004350</v>
          </cell>
          <cell r="B1900">
            <v>61101</v>
          </cell>
          <cell r="C1900">
            <v>1</v>
          </cell>
        </row>
        <row r="1901">
          <cell r="A1901">
            <v>3400004351</v>
          </cell>
          <cell r="B1901">
            <v>61101</v>
          </cell>
          <cell r="C1901">
            <v>1</v>
          </cell>
        </row>
        <row r="1902">
          <cell r="A1902">
            <v>3400004352</v>
          </cell>
          <cell r="B1902">
            <v>61101</v>
          </cell>
          <cell r="C1902">
            <v>1</v>
          </cell>
        </row>
        <row r="1903">
          <cell r="A1903">
            <v>3400004353</v>
          </cell>
          <cell r="B1903">
            <v>61150</v>
          </cell>
          <cell r="C1903">
            <v>1</v>
          </cell>
        </row>
        <row r="1904">
          <cell r="A1904">
            <v>3400004354</v>
          </cell>
          <cell r="B1904">
            <v>61150</v>
          </cell>
          <cell r="C1904">
            <v>1</v>
          </cell>
        </row>
        <row r="1905">
          <cell r="A1905">
            <v>3400004355</v>
          </cell>
          <cell r="B1905">
            <v>61206</v>
          </cell>
          <cell r="C1905">
            <v>1</v>
          </cell>
        </row>
        <row r="1906">
          <cell r="A1906">
            <v>3400004356</v>
          </cell>
          <cell r="B1906">
            <v>61206</v>
          </cell>
          <cell r="C1906">
            <v>1</v>
          </cell>
        </row>
        <row r="1907">
          <cell r="A1907">
            <v>3400004357</v>
          </cell>
          <cell r="B1907">
            <v>61206</v>
          </cell>
          <cell r="C1907">
            <v>1</v>
          </cell>
        </row>
        <row r="1908">
          <cell r="A1908">
            <v>3400004358</v>
          </cell>
          <cell r="B1908">
            <v>61206</v>
          </cell>
          <cell r="C1908">
            <v>1</v>
          </cell>
        </row>
        <row r="1909">
          <cell r="A1909">
            <v>3400004359</v>
          </cell>
          <cell r="B1909">
            <v>61206</v>
          </cell>
          <cell r="C1909">
            <v>100</v>
          </cell>
        </row>
        <row r="1910">
          <cell r="A1910">
            <v>3400004360</v>
          </cell>
          <cell r="B1910">
            <v>61206</v>
          </cell>
          <cell r="C1910">
            <v>131</v>
          </cell>
        </row>
        <row r="1911">
          <cell r="A1911">
            <v>3400004361</v>
          </cell>
          <cell r="B1911">
            <v>61206</v>
          </cell>
          <cell r="C1911">
            <v>122</v>
          </cell>
        </row>
        <row r="1912">
          <cell r="A1912">
            <v>3400004362</v>
          </cell>
          <cell r="B1912">
            <v>61206</v>
          </cell>
          <cell r="C1912">
            <v>180</v>
          </cell>
        </row>
        <row r="1913">
          <cell r="A1913">
            <v>3400004363</v>
          </cell>
          <cell r="B1913">
            <v>61206</v>
          </cell>
          <cell r="C1913">
            <v>188</v>
          </cell>
        </row>
        <row r="1914">
          <cell r="A1914">
            <v>3400004364</v>
          </cell>
          <cell r="B1914">
            <v>61158</v>
          </cell>
          <cell r="C1914">
            <v>1</v>
          </cell>
        </row>
        <row r="1915">
          <cell r="A1915">
            <v>3400004365</v>
          </cell>
          <cell r="B1915">
            <v>61158</v>
          </cell>
          <cell r="C1915">
            <v>1</v>
          </cell>
        </row>
        <row r="1916">
          <cell r="A1916">
            <v>3400004365</v>
          </cell>
          <cell r="B1916">
            <v>61158</v>
          </cell>
          <cell r="C1916">
            <v>1</v>
          </cell>
        </row>
        <row r="1917">
          <cell r="A1917">
            <v>3400004365</v>
          </cell>
          <cell r="B1917">
            <v>61158</v>
          </cell>
          <cell r="C1917">
            <v>1</v>
          </cell>
        </row>
        <row r="1918">
          <cell r="A1918">
            <v>3400004365</v>
          </cell>
          <cell r="B1918">
            <v>61158</v>
          </cell>
          <cell r="C1918">
            <v>1</v>
          </cell>
        </row>
        <row r="1919">
          <cell r="A1919">
            <v>3400004366</v>
          </cell>
          <cell r="B1919">
            <v>61104</v>
          </cell>
          <cell r="C1919">
            <v>1</v>
          </cell>
        </row>
        <row r="1920">
          <cell r="A1920">
            <v>3400004367</v>
          </cell>
          <cell r="B1920">
            <v>61104</v>
          </cell>
          <cell r="C1920">
            <v>4</v>
          </cell>
        </row>
        <row r="1921">
          <cell r="A1921">
            <v>3400004368</v>
          </cell>
          <cell r="B1921">
            <v>61104</v>
          </cell>
          <cell r="C1921">
            <v>1</v>
          </cell>
        </row>
        <row r="1922">
          <cell r="A1922">
            <v>3400004369</v>
          </cell>
          <cell r="B1922">
            <v>61104</v>
          </cell>
          <cell r="C1922">
            <v>1</v>
          </cell>
        </row>
        <row r="1923">
          <cell r="A1923">
            <v>3400004370</v>
          </cell>
          <cell r="B1923">
            <v>61104</v>
          </cell>
          <cell r="C1923">
            <v>1</v>
          </cell>
        </row>
        <row r="1924">
          <cell r="A1924">
            <v>3400004371</v>
          </cell>
          <cell r="B1924">
            <v>61104</v>
          </cell>
          <cell r="C1924">
            <v>1</v>
          </cell>
        </row>
        <row r="1925">
          <cell r="A1925">
            <v>3400004372</v>
          </cell>
          <cell r="B1925">
            <v>61104</v>
          </cell>
          <cell r="C1925">
            <v>1</v>
          </cell>
        </row>
        <row r="1926">
          <cell r="A1926">
            <v>3400004373</v>
          </cell>
          <cell r="B1926">
            <v>61104</v>
          </cell>
          <cell r="C1926">
            <v>1</v>
          </cell>
        </row>
        <row r="1927">
          <cell r="A1927">
            <v>3400004374</v>
          </cell>
          <cell r="B1927">
            <v>61104</v>
          </cell>
          <cell r="C1927">
            <v>1</v>
          </cell>
        </row>
        <row r="1928">
          <cell r="A1928">
            <v>3400004375</v>
          </cell>
          <cell r="B1928">
            <v>61104</v>
          </cell>
          <cell r="C1928">
            <v>1</v>
          </cell>
        </row>
        <row r="1929">
          <cell r="A1929">
            <v>3400004376</v>
          </cell>
          <cell r="B1929">
            <v>61104</v>
          </cell>
          <cell r="C1929">
            <v>1</v>
          </cell>
        </row>
        <row r="1930">
          <cell r="A1930">
            <v>3400004377</v>
          </cell>
          <cell r="B1930">
            <v>61104</v>
          </cell>
          <cell r="C1930">
            <v>1</v>
          </cell>
        </row>
        <row r="1931">
          <cell r="A1931">
            <v>3400004378</v>
          </cell>
          <cell r="B1931">
            <v>61104</v>
          </cell>
          <cell r="C1931">
            <v>2</v>
          </cell>
        </row>
        <row r="1932">
          <cell r="A1932">
            <v>3400004379</v>
          </cell>
          <cell r="B1932">
            <v>61104</v>
          </cell>
          <cell r="C1932">
            <v>1</v>
          </cell>
        </row>
        <row r="1933">
          <cell r="A1933">
            <v>3400004380</v>
          </cell>
          <cell r="B1933">
            <v>61104</v>
          </cell>
          <cell r="C1933">
            <v>1</v>
          </cell>
        </row>
        <row r="1934">
          <cell r="A1934">
            <v>3400004381</v>
          </cell>
          <cell r="B1934">
            <v>61104</v>
          </cell>
          <cell r="C1934">
            <v>1</v>
          </cell>
        </row>
        <row r="1935">
          <cell r="A1935">
            <v>3400004382</v>
          </cell>
          <cell r="B1935">
            <v>61104</v>
          </cell>
          <cell r="C1935">
            <v>1</v>
          </cell>
        </row>
        <row r="1936">
          <cell r="A1936">
            <v>3400004383</v>
          </cell>
          <cell r="B1936">
            <v>61104</v>
          </cell>
          <cell r="C1936">
            <v>1</v>
          </cell>
        </row>
        <row r="1937">
          <cell r="A1937">
            <v>3400004384</v>
          </cell>
          <cell r="B1937">
            <v>61104</v>
          </cell>
          <cell r="C1937">
            <v>1</v>
          </cell>
        </row>
        <row r="1938">
          <cell r="A1938">
            <v>3400004385</v>
          </cell>
          <cell r="B1938">
            <v>61104</v>
          </cell>
          <cell r="C1938">
            <v>1</v>
          </cell>
        </row>
        <row r="1939">
          <cell r="A1939">
            <v>3400004386</v>
          </cell>
          <cell r="B1939">
            <v>61104</v>
          </cell>
          <cell r="C1939">
            <v>1</v>
          </cell>
        </row>
        <row r="1940">
          <cell r="A1940">
            <v>3400004387</v>
          </cell>
          <cell r="B1940">
            <v>61104</v>
          </cell>
          <cell r="C1940">
            <v>1</v>
          </cell>
        </row>
        <row r="1941">
          <cell r="A1941">
            <v>3400004388</v>
          </cell>
          <cell r="B1941">
            <v>61158</v>
          </cell>
          <cell r="C1941">
            <v>1</v>
          </cell>
        </row>
        <row r="1942">
          <cell r="A1942">
            <v>3400004388</v>
          </cell>
          <cell r="B1942">
            <v>61158</v>
          </cell>
          <cell r="C1942">
            <v>1</v>
          </cell>
        </row>
        <row r="1943">
          <cell r="A1943">
            <v>3400004388</v>
          </cell>
          <cell r="B1943">
            <v>61158</v>
          </cell>
          <cell r="C1943">
            <v>1</v>
          </cell>
        </row>
        <row r="1944">
          <cell r="A1944">
            <v>3400004389</v>
          </cell>
          <cell r="B1944">
            <v>61155</v>
          </cell>
          <cell r="C1944">
            <v>1</v>
          </cell>
        </row>
        <row r="1945">
          <cell r="A1945">
            <v>3400004389</v>
          </cell>
          <cell r="B1945">
            <v>61155</v>
          </cell>
          <cell r="C1945">
            <v>1</v>
          </cell>
        </row>
        <row r="1946">
          <cell r="A1946">
            <v>3400004390</v>
          </cell>
          <cell r="B1946">
            <v>61158</v>
          </cell>
          <cell r="C1946">
            <v>1</v>
          </cell>
        </row>
        <row r="1947">
          <cell r="A1947">
            <v>3400004390</v>
          </cell>
          <cell r="B1947">
            <v>61158</v>
          </cell>
          <cell r="C1947">
            <v>1</v>
          </cell>
        </row>
        <row r="1948">
          <cell r="A1948">
            <v>3400004390</v>
          </cell>
          <cell r="B1948">
            <v>61158</v>
          </cell>
          <cell r="C1948">
            <v>1</v>
          </cell>
        </row>
        <row r="1949">
          <cell r="A1949">
            <v>3400004391</v>
          </cell>
          <cell r="B1949">
            <v>61162</v>
          </cell>
          <cell r="C1949">
            <v>1</v>
          </cell>
        </row>
        <row r="1950">
          <cell r="A1950">
            <v>3400004391</v>
          </cell>
          <cell r="B1950">
            <v>61162</v>
          </cell>
          <cell r="C1950">
            <v>1</v>
          </cell>
        </row>
        <row r="1951">
          <cell r="A1951">
            <v>3400004392</v>
          </cell>
          <cell r="B1951">
            <v>61158</v>
          </cell>
          <cell r="C1951">
            <v>1</v>
          </cell>
        </row>
        <row r="1952">
          <cell r="A1952">
            <v>3400004392</v>
          </cell>
          <cell r="B1952">
            <v>61158</v>
          </cell>
          <cell r="C1952">
            <v>1</v>
          </cell>
        </row>
        <row r="1953">
          <cell r="A1953">
            <v>3400004393</v>
          </cell>
          <cell r="B1953">
            <v>61112</v>
          </cell>
          <cell r="C1953">
            <v>1</v>
          </cell>
        </row>
        <row r="1954">
          <cell r="A1954">
            <v>3400004394</v>
          </cell>
          <cell r="B1954">
            <v>61155</v>
          </cell>
          <cell r="C1954">
            <v>1</v>
          </cell>
        </row>
        <row r="1955">
          <cell r="A1955">
            <v>3400004395</v>
          </cell>
          <cell r="B1955">
            <v>61156</v>
          </cell>
          <cell r="C1955">
            <v>1</v>
          </cell>
        </row>
        <row r="1956">
          <cell r="A1956">
            <v>3400004396</v>
          </cell>
          <cell r="B1956">
            <v>61156</v>
          </cell>
          <cell r="C1956">
            <v>1</v>
          </cell>
        </row>
        <row r="1957">
          <cell r="A1957">
            <v>3400004397</v>
          </cell>
          <cell r="B1957">
            <v>61156</v>
          </cell>
          <cell r="C1957">
            <v>1</v>
          </cell>
        </row>
        <row r="1958">
          <cell r="A1958">
            <v>3400004398</v>
          </cell>
          <cell r="B1958">
            <v>61156</v>
          </cell>
          <cell r="C1958">
            <v>1</v>
          </cell>
        </row>
        <row r="1959">
          <cell r="A1959">
            <v>3400004399</v>
          </cell>
          <cell r="B1959">
            <v>61156</v>
          </cell>
          <cell r="C1959">
            <v>1</v>
          </cell>
        </row>
        <row r="1960">
          <cell r="A1960">
            <v>3400004400</v>
          </cell>
          <cell r="B1960">
            <v>61156</v>
          </cell>
          <cell r="C1960">
            <v>1</v>
          </cell>
        </row>
        <row r="1961">
          <cell r="A1961">
            <v>3400004401</v>
          </cell>
          <cell r="B1961">
            <v>61156</v>
          </cell>
          <cell r="C1961">
            <v>1</v>
          </cell>
        </row>
        <row r="1962">
          <cell r="A1962">
            <v>3400004402</v>
          </cell>
          <cell r="B1962">
            <v>61156</v>
          </cell>
          <cell r="C1962">
            <v>1</v>
          </cell>
        </row>
        <row r="1963">
          <cell r="A1963">
            <v>3400004403</v>
          </cell>
          <cell r="B1963">
            <v>61206</v>
          </cell>
          <cell r="C1963">
            <v>1</v>
          </cell>
        </row>
        <row r="1964">
          <cell r="A1964">
            <v>3400004404</v>
          </cell>
          <cell r="B1964">
            <v>61156</v>
          </cell>
          <cell r="C1964">
            <v>1</v>
          </cell>
        </row>
        <row r="1965">
          <cell r="A1965">
            <v>3400004405</v>
          </cell>
          <cell r="B1965">
            <v>61156</v>
          </cell>
          <cell r="C1965">
            <v>1</v>
          </cell>
        </row>
        <row r="1966">
          <cell r="A1966">
            <v>3400004406</v>
          </cell>
          <cell r="B1966">
            <v>61156</v>
          </cell>
          <cell r="C1966">
            <v>1</v>
          </cell>
        </row>
        <row r="1967">
          <cell r="A1967">
            <v>3400004407</v>
          </cell>
          <cell r="B1967">
            <v>61156</v>
          </cell>
          <cell r="C1967">
            <v>1</v>
          </cell>
        </row>
        <row r="1968">
          <cell r="A1968">
            <v>3400004408</v>
          </cell>
          <cell r="B1968">
            <v>61156</v>
          </cell>
          <cell r="C1968">
            <v>1</v>
          </cell>
        </row>
        <row r="1969">
          <cell r="A1969">
            <v>3400004409</v>
          </cell>
          <cell r="B1969">
            <v>61156</v>
          </cell>
          <cell r="C1969">
            <v>1</v>
          </cell>
        </row>
        <row r="1970">
          <cell r="A1970">
            <v>3400004410</v>
          </cell>
          <cell r="B1970">
            <v>61156</v>
          </cell>
          <cell r="C1970">
            <v>1</v>
          </cell>
        </row>
        <row r="1971">
          <cell r="A1971">
            <v>3400004411</v>
          </cell>
          <cell r="B1971">
            <v>61112</v>
          </cell>
          <cell r="C1971">
            <v>1</v>
          </cell>
        </row>
        <row r="1972">
          <cell r="A1972">
            <v>3400004412</v>
          </cell>
          <cell r="B1972">
            <v>61156</v>
          </cell>
          <cell r="C1972">
            <v>1</v>
          </cell>
        </row>
        <row r="1973">
          <cell r="A1973">
            <v>3400004413</v>
          </cell>
          <cell r="B1973">
            <v>61206</v>
          </cell>
          <cell r="C1973">
            <v>1</v>
          </cell>
        </row>
        <row r="1974">
          <cell r="A1974">
            <v>3400004414</v>
          </cell>
          <cell r="B1974">
            <v>61206</v>
          </cell>
          <cell r="C1974">
            <v>1</v>
          </cell>
        </row>
        <row r="1975">
          <cell r="A1975">
            <v>3400004415</v>
          </cell>
          <cell r="B1975">
            <v>61208</v>
          </cell>
          <cell r="C1975">
            <v>1</v>
          </cell>
        </row>
        <row r="1976">
          <cell r="A1976">
            <v>3400004416</v>
          </cell>
          <cell r="B1976">
            <v>61208</v>
          </cell>
          <cell r="C1976">
            <v>1</v>
          </cell>
        </row>
        <row r="1977">
          <cell r="A1977">
            <v>3400004417</v>
          </cell>
          <cell r="B1977">
            <v>61208</v>
          </cell>
          <cell r="C1977">
            <v>1</v>
          </cell>
        </row>
        <row r="1978">
          <cell r="A1978">
            <v>3400004418</v>
          </cell>
          <cell r="B1978">
            <v>61208</v>
          </cell>
          <cell r="C1978">
            <v>1</v>
          </cell>
        </row>
        <row r="1979">
          <cell r="A1979">
            <v>3400004419</v>
          </cell>
          <cell r="B1979">
            <v>61206</v>
          </cell>
          <cell r="C1979">
            <v>1</v>
          </cell>
        </row>
        <row r="1980">
          <cell r="A1980">
            <v>3400004420</v>
          </cell>
          <cell r="B1980">
            <v>61104</v>
          </cell>
          <cell r="C1980">
            <v>1</v>
          </cell>
        </row>
        <row r="1981">
          <cell r="A1981">
            <v>3400004421</v>
          </cell>
          <cell r="B1981">
            <v>61104</v>
          </cell>
          <cell r="C1981">
            <v>1</v>
          </cell>
        </row>
        <row r="1982">
          <cell r="A1982">
            <v>3400004422</v>
          </cell>
          <cell r="B1982">
            <v>61104</v>
          </cell>
          <cell r="C1982">
            <v>1</v>
          </cell>
        </row>
        <row r="1983">
          <cell r="A1983">
            <v>3400004423</v>
          </cell>
          <cell r="B1983">
            <v>61158</v>
          </cell>
          <cell r="C1983">
            <v>1</v>
          </cell>
        </row>
        <row r="1984">
          <cell r="A1984">
            <v>3400004423</v>
          </cell>
          <cell r="B1984">
            <v>61206</v>
          </cell>
          <cell r="C1984">
            <v>1</v>
          </cell>
        </row>
        <row r="1985">
          <cell r="A1985">
            <v>3400004424</v>
          </cell>
          <cell r="B1985">
            <v>61101</v>
          </cell>
          <cell r="C1985">
            <v>1</v>
          </cell>
        </row>
        <row r="1986">
          <cell r="A1986">
            <v>3400004425</v>
          </cell>
          <cell r="B1986">
            <v>61104</v>
          </cell>
          <cell r="C1986">
            <v>15</v>
          </cell>
        </row>
        <row r="1987">
          <cell r="A1987">
            <v>3400004426</v>
          </cell>
          <cell r="B1987">
            <v>61206</v>
          </cell>
          <cell r="C1987">
            <v>1</v>
          </cell>
        </row>
        <row r="1988">
          <cell r="A1988">
            <v>3400004427</v>
          </cell>
          <cell r="B1988">
            <v>61107</v>
          </cell>
          <cell r="C1988">
            <v>1</v>
          </cell>
        </row>
        <row r="1989">
          <cell r="A1989">
            <v>3400004428</v>
          </cell>
          <cell r="B1989">
            <v>61156</v>
          </cell>
          <cell r="C1989">
            <v>1</v>
          </cell>
        </row>
        <row r="1990">
          <cell r="A1990">
            <v>3400004429</v>
          </cell>
          <cell r="B1990">
            <v>61158</v>
          </cell>
          <cell r="C1990">
            <v>1</v>
          </cell>
        </row>
        <row r="1991">
          <cell r="A1991">
            <v>3400004430</v>
          </cell>
          <cell r="B1991">
            <v>61158</v>
          </cell>
          <cell r="C1991">
            <v>1</v>
          </cell>
        </row>
        <row r="1992">
          <cell r="A1992">
            <v>3400004431</v>
          </cell>
          <cell r="B1992">
            <v>61206</v>
          </cell>
          <cell r="C1992">
            <v>5</v>
          </cell>
        </row>
        <row r="1993">
          <cell r="A1993">
            <v>3400004432</v>
          </cell>
          <cell r="B1993">
            <v>61158</v>
          </cell>
          <cell r="C1993">
            <v>4</v>
          </cell>
        </row>
        <row r="1994">
          <cell r="A1994">
            <v>3400004433</v>
          </cell>
          <cell r="B1994">
            <v>61116</v>
          </cell>
          <cell r="C1994">
            <v>1</v>
          </cell>
        </row>
        <row r="1995">
          <cell r="A1995">
            <v>3400004434</v>
          </cell>
          <cell r="B1995">
            <v>61116</v>
          </cell>
          <cell r="C1995">
            <v>1</v>
          </cell>
        </row>
        <row r="1996">
          <cell r="A1996">
            <v>3400004435</v>
          </cell>
          <cell r="B1996">
            <v>61155</v>
          </cell>
          <cell r="C1996">
            <v>1</v>
          </cell>
        </row>
        <row r="1997">
          <cell r="A1997">
            <v>3400004436</v>
          </cell>
          <cell r="B1997">
            <v>61154</v>
          </cell>
          <cell r="C1997">
            <v>4</v>
          </cell>
        </row>
        <row r="1998">
          <cell r="A1998">
            <v>3400004437</v>
          </cell>
          <cell r="B1998">
            <v>61151</v>
          </cell>
          <cell r="C1998">
            <v>1</v>
          </cell>
        </row>
        <row r="1999">
          <cell r="A1999">
            <v>3400004438</v>
          </cell>
          <cell r="B1999">
            <v>61151</v>
          </cell>
          <cell r="C1999">
            <v>1</v>
          </cell>
        </row>
        <row r="2000">
          <cell r="A2000">
            <v>3400004439</v>
          </cell>
          <cell r="B2000">
            <v>61151</v>
          </cell>
          <cell r="C2000">
            <v>1</v>
          </cell>
        </row>
        <row r="2001">
          <cell r="A2001">
            <v>3400004440</v>
          </cell>
          <cell r="B2001">
            <v>61151</v>
          </cell>
          <cell r="C2001">
            <v>1</v>
          </cell>
        </row>
        <row r="2002">
          <cell r="A2002">
            <v>3400004441</v>
          </cell>
          <cell r="B2002">
            <v>61151</v>
          </cell>
          <cell r="C2002">
            <v>1</v>
          </cell>
        </row>
        <row r="2003">
          <cell r="A2003">
            <v>3400004442</v>
          </cell>
          <cell r="B2003">
            <v>61151</v>
          </cell>
          <cell r="C2003">
            <v>1</v>
          </cell>
        </row>
        <row r="2004">
          <cell r="A2004">
            <v>3400004443</v>
          </cell>
          <cell r="B2004">
            <v>61151</v>
          </cell>
          <cell r="C2004">
            <v>1</v>
          </cell>
        </row>
        <row r="2005">
          <cell r="A2005">
            <v>3400004444</v>
          </cell>
          <cell r="B2005">
            <v>61151</v>
          </cell>
          <cell r="C2005">
            <v>1</v>
          </cell>
        </row>
        <row r="2006">
          <cell r="A2006">
            <v>3400004445</v>
          </cell>
          <cell r="B2006">
            <v>61151</v>
          </cell>
          <cell r="C2006">
            <v>1</v>
          </cell>
        </row>
        <row r="2007">
          <cell r="A2007">
            <v>3400004446</v>
          </cell>
          <cell r="B2007">
            <v>61104</v>
          </cell>
          <cell r="C2007">
            <v>5</v>
          </cell>
        </row>
        <row r="2008">
          <cell r="A2008">
            <v>3400004447</v>
          </cell>
          <cell r="B2008">
            <v>61159</v>
          </cell>
          <cell r="C2008">
            <v>1</v>
          </cell>
        </row>
        <row r="2009">
          <cell r="A2009">
            <v>3400004448</v>
          </cell>
          <cell r="B2009">
            <v>61159</v>
          </cell>
          <cell r="C2009">
            <v>1</v>
          </cell>
        </row>
        <row r="2010">
          <cell r="A2010">
            <v>3400004449</v>
          </cell>
          <cell r="B2010">
            <v>61155</v>
          </cell>
          <cell r="C2010">
            <v>1</v>
          </cell>
        </row>
        <row r="2011">
          <cell r="A2011">
            <v>3400004450</v>
          </cell>
          <cell r="B2011">
            <v>61150</v>
          </cell>
          <cell r="C2011">
            <v>1</v>
          </cell>
        </row>
        <row r="2012">
          <cell r="A2012">
            <v>3400004451</v>
          </cell>
          <cell r="B2012">
            <v>61104</v>
          </cell>
          <cell r="C2012">
            <v>15</v>
          </cell>
        </row>
        <row r="2013">
          <cell r="A2013">
            <v>3400004452</v>
          </cell>
          <cell r="B2013">
            <v>61157</v>
          </cell>
          <cell r="C2013">
            <v>1</v>
          </cell>
        </row>
        <row r="2014">
          <cell r="A2014">
            <v>3400004452</v>
          </cell>
          <cell r="B2014">
            <v>61157</v>
          </cell>
          <cell r="C2014">
            <v>1</v>
          </cell>
        </row>
        <row r="2015">
          <cell r="A2015">
            <v>3400004453</v>
          </cell>
          <cell r="B2015">
            <v>61206</v>
          </cell>
          <cell r="C2015">
            <v>1</v>
          </cell>
        </row>
        <row r="2016">
          <cell r="A2016">
            <v>3400004454</v>
          </cell>
          <cell r="B2016">
            <v>61153</v>
          </cell>
          <cell r="C2016">
            <v>1</v>
          </cell>
        </row>
        <row r="2017">
          <cell r="A2017">
            <v>3400004455</v>
          </cell>
          <cell r="B2017">
            <v>61206</v>
          </cell>
          <cell r="C2017">
            <v>3</v>
          </cell>
        </row>
        <row r="2018">
          <cell r="A2018">
            <v>3400004456</v>
          </cell>
          <cell r="B2018">
            <v>61206</v>
          </cell>
          <cell r="C2018">
            <v>1</v>
          </cell>
        </row>
        <row r="2019">
          <cell r="A2019">
            <v>3400004457</v>
          </cell>
          <cell r="B2019">
            <v>61206</v>
          </cell>
          <cell r="C2019">
            <v>2</v>
          </cell>
        </row>
        <row r="2020">
          <cell r="A2020">
            <v>3400004458</v>
          </cell>
          <cell r="B2020">
            <v>61208</v>
          </cell>
          <cell r="C2020">
            <v>1</v>
          </cell>
        </row>
        <row r="2021">
          <cell r="A2021">
            <v>3400004459</v>
          </cell>
          <cell r="B2021">
            <v>61162</v>
          </cell>
          <cell r="C2021">
            <v>1</v>
          </cell>
        </row>
        <row r="2022">
          <cell r="A2022">
            <v>3400004460</v>
          </cell>
          <cell r="B2022">
            <v>61153</v>
          </cell>
          <cell r="C2022">
            <v>1</v>
          </cell>
        </row>
        <row r="2023">
          <cell r="A2023">
            <v>3400004461</v>
          </cell>
          <cell r="B2023">
            <v>61153</v>
          </cell>
          <cell r="C2023">
            <v>1</v>
          </cell>
        </row>
        <row r="2024">
          <cell r="A2024">
            <v>3400004462</v>
          </cell>
          <cell r="B2024">
            <v>61112</v>
          </cell>
          <cell r="C2024">
            <v>1</v>
          </cell>
        </row>
        <row r="2025">
          <cell r="A2025">
            <v>3400004463</v>
          </cell>
          <cell r="B2025">
            <v>61156</v>
          </cell>
          <cell r="C2025">
            <v>1</v>
          </cell>
        </row>
        <row r="2026">
          <cell r="A2026">
            <v>3400004464</v>
          </cell>
          <cell r="B2026">
            <v>61156</v>
          </cell>
          <cell r="C2026">
            <v>1</v>
          </cell>
        </row>
        <row r="2027">
          <cell r="A2027">
            <v>3400004464</v>
          </cell>
          <cell r="B2027">
            <v>61156</v>
          </cell>
          <cell r="C2027">
            <v>1</v>
          </cell>
        </row>
        <row r="2028">
          <cell r="A2028">
            <v>3400004465</v>
          </cell>
          <cell r="B2028">
            <v>61156</v>
          </cell>
          <cell r="C2028">
            <v>1</v>
          </cell>
        </row>
        <row r="2029">
          <cell r="A2029">
            <v>3400004465</v>
          </cell>
          <cell r="B2029">
            <v>61156</v>
          </cell>
          <cell r="C2029">
            <v>1</v>
          </cell>
        </row>
        <row r="2030">
          <cell r="A2030">
            <v>3400004466</v>
          </cell>
          <cell r="B2030">
            <v>61156</v>
          </cell>
          <cell r="C2030">
            <v>1</v>
          </cell>
        </row>
        <row r="2031">
          <cell r="A2031">
            <v>3400004467</v>
          </cell>
          <cell r="B2031">
            <v>61112</v>
          </cell>
          <cell r="C2031">
            <v>1</v>
          </cell>
        </row>
        <row r="2032">
          <cell r="A2032">
            <v>3400004468</v>
          </cell>
          <cell r="B2032">
            <v>61112</v>
          </cell>
          <cell r="C2032">
            <v>1</v>
          </cell>
        </row>
        <row r="2033">
          <cell r="A2033">
            <v>3400004469</v>
          </cell>
          <cell r="B2033">
            <v>61153</v>
          </cell>
          <cell r="C2033">
            <v>1</v>
          </cell>
        </row>
        <row r="2034">
          <cell r="A2034">
            <v>3400004470</v>
          </cell>
          <cell r="B2034">
            <v>61153</v>
          </cell>
          <cell r="C2034">
            <v>1</v>
          </cell>
        </row>
        <row r="2035">
          <cell r="A2035">
            <v>3400004471</v>
          </cell>
          <cell r="B2035">
            <v>61153</v>
          </cell>
          <cell r="C2035">
            <v>1</v>
          </cell>
        </row>
        <row r="2036">
          <cell r="A2036">
            <v>3400004472</v>
          </cell>
          <cell r="B2036">
            <v>61153</v>
          </cell>
          <cell r="C2036">
            <v>1</v>
          </cell>
        </row>
        <row r="2037">
          <cell r="A2037">
            <v>3400004473</v>
          </cell>
          <cell r="B2037">
            <v>61153</v>
          </cell>
          <cell r="C2037">
            <v>1</v>
          </cell>
        </row>
        <row r="2038">
          <cell r="A2038">
            <v>3400004474</v>
          </cell>
          <cell r="B2038">
            <v>61153</v>
          </cell>
          <cell r="C2038">
            <v>1</v>
          </cell>
        </row>
        <row r="2039">
          <cell r="A2039">
            <v>3400004475</v>
          </cell>
          <cell r="B2039">
            <v>61153</v>
          </cell>
          <cell r="C2039">
            <v>1</v>
          </cell>
        </row>
        <row r="2040">
          <cell r="A2040">
            <v>3400004476</v>
          </cell>
          <cell r="B2040">
            <v>61112</v>
          </cell>
          <cell r="C2040">
            <v>1</v>
          </cell>
        </row>
        <row r="2041">
          <cell r="A2041">
            <v>3400004477</v>
          </cell>
          <cell r="B2041">
            <v>61156</v>
          </cell>
          <cell r="C2041">
            <v>1</v>
          </cell>
        </row>
        <row r="2042">
          <cell r="A2042">
            <v>3400004478</v>
          </cell>
          <cell r="B2042">
            <v>61206</v>
          </cell>
          <cell r="C2042">
            <v>1</v>
          </cell>
        </row>
        <row r="2043">
          <cell r="A2043">
            <v>3400004479</v>
          </cell>
          <cell r="B2043">
            <v>61158</v>
          </cell>
          <cell r="C2043">
            <v>1</v>
          </cell>
        </row>
        <row r="2044">
          <cell r="A2044">
            <v>3400004480</v>
          </cell>
          <cell r="B2044">
            <v>61156</v>
          </cell>
          <cell r="C2044">
            <v>1</v>
          </cell>
        </row>
        <row r="2045">
          <cell r="A2045">
            <v>3400004481</v>
          </cell>
          <cell r="B2045">
            <v>61104</v>
          </cell>
          <cell r="C2045">
            <v>1</v>
          </cell>
        </row>
        <row r="2046">
          <cell r="A2046">
            <v>3400004482</v>
          </cell>
          <cell r="B2046">
            <v>61151</v>
          </cell>
          <cell r="C2046">
            <v>16</v>
          </cell>
        </row>
        <row r="2047">
          <cell r="A2047">
            <v>3400004483</v>
          </cell>
          <cell r="B2047">
            <v>61112</v>
          </cell>
          <cell r="C2047">
            <v>1</v>
          </cell>
        </row>
        <row r="2048">
          <cell r="A2048">
            <v>3400004484</v>
          </cell>
          <cell r="B2048">
            <v>61151</v>
          </cell>
          <cell r="C2048">
            <v>1</v>
          </cell>
        </row>
        <row r="2049">
          <cell r="A2049">
            <v>3400004485</v>
          </cell>
          <cell r="B2049">
            <v>61206</v>
          </cell>
          <cell r="C2049">
            <v>22</v>
          </cell>
        </row>
        <row r="2050">
          <cell r="A2050">
            <v>3400004486</v>
          </cell>
          <cell r="B2050">
            <v>61155</v>
          </cell>
          <cell r="C2050">
            <v>1</v>
          </cell>
        </row>
        <row r="2051">
          <cell r="A2051">
            <v>3400004487</v>
          </cell>
          <cell r="B2051">
            <v>61203</v>
          </cell>
          <cell r="C2051">
            <v>1</v>
          </cell>
        </row>
        <row r="2052">
          <cell r="A2052">
            <v>3400004488</v>
          </cell>
          <cell r="B2052">
            <v>61150</v>
          </cell>
          <cell r="C2052">
            <v>24</v>
          </cell>
        </row>
        <row r="2053">
          <cell r="A2053">
            <v>3400004489</v>
          </cell>
          <cell r="B2053">
            <v>61154</v>
          </cell>
          <cell r="C2053">
            <v>1</v>
          </cell>
        </row>
        <row r="2054">
          <cell r="A2054">
            <v>3400004490</v>
          </cell>
          <cell r="B2054">
            <v>61206</v>
          </cell>
          <cell r="C2054">
            <v>1</v>
          </cell>
        </row>
        <row r="2055">
          <cell r="A2055">
            <v>3400004491</v>
          </cell>
          <cell r="B2055">
            <v>61206</v>
          </cell>
          <cell r="C2055">
            <v>1</v>
          </cell>
        </row>
        <row r="2056">
          <cell r="A2056">
            <v>3400004492</v>
          </cell>
          <cell r="B2056">
            <v>61203</v>
          </cell>
          <cell r="C2056">
            <v>1</v>
          </cell>
        </row>
        <row r="2057">
          <cell r="A2057">
            <v>3400004493</v>
          </cell>
          <cell r="B2057">
            <v>61161</v>
          </cell>
          <cell r="C2057">
            <v>1</v>
          </cell>
        </row>
        <row r="2058">
          <cell r="A2058">
            <v>3400004494</v>
          </cell>
          <cell r="B2058">
            <v>61107</v>
          </cell>
          <cell r="C2058">
            <v>2</v>
          </cell>
        </row>
        <row r="2059">
          <cell r="A2059">
            <v>3400004495</v>
          </cell>
          <cell r="B2059">
            <v>61107</v>
          </cell>
          <cell r="C2059">
            <v>1</v>
          </cell>
        </row>
        <row r="2060">
          <cell r="A2060">
            <v>3400004496</v>
          </cell>
          <cell r="B2060">
            <v>61100</v>
          </cell>
          <cell r="C2060">
            <v>1</v>
          </cell>
        </row>
        <row r="2061">
          <cell r="A2061">
            <v>3400004497</v>
          </cell>
          <cell r="B2061">
            <v>61100</v>
          </cell>
          <cell r="C2061">
            <v>1</v>
          </cell>
        </row>
        <row r="2062">
          <cell r="A2062">
            <v>3400004498</v>
          </cell>
          <cell r="B2062">
            <v>61206</v>
          </cell>
          <cell r="C2062">
            <v>1</v>
          </cell>
        </row>
        <row r="2063">
          <cell r="A2063">
            <v>3400004499</v>
          </cell>
          <cell r="B2063">
            <v>61206</v>
          </cell>
          <cell r="C2063">
            <v>1</v>
          </cell>
        </row>
        <row r="2064">
          <cell r="A2064">
            <v>3400004500</v>
          </cell>
          <cell r="B2064">
            <v>61206</v>
          </cell>
          <cell r="C2064">
            <v>1</v>
          </cell>
        </row>
        <row r="2065">
          <cell r="A2065">
            <v>3400004501</v>
          </cell>
          <cell r="B2065">
            <v>61206</v>
          </cell>
          <cell r="C2065">
            <v>1</v>
          </cell>
        </row>
        <row r="2066">
          <cell r="A2066">
            <v>3400004502</v>
          </cell>
          <cell r="B2066">
            <v>61206</v>
          </cell>
          <cell r="C2066">
            <v>1</v>
          </cell>
        </row>
        <row r="2067">
          <cell r="A2067">
            <v>3400004503</v>
          </cell>
          <cell r="B2067">
            <v>61206</v>
          </cell>
          <cell r="C2067">
            <v>86</v>
          </cell>
        </row>
        <row r="2068">
          <cell r="A2068">
            <v>3400004504</v>
          </cell>
          <cell r="B2068">
            <v>61153</v>
          </cell>
          <cell r="C2068">
            <v>1</v>
          </cell>
        </row>
        <row r="2069">
          <cell r="A2069">
            <v>3400004505</v>
          </cell>
          <cell r="B2069">
            <v>61112</v>
          </cell>
          <cell r="C2069">
            <v>1</v>
          </cell>
        </row>
        <row r="2070">
          <cell r="A2070">
            <v>3400004506</v>
          </cell>
          <cell r="B2070">
            <v>61107</v>
          </cell>
          <cell r="C2070">
            <v>1</v>
          </cell>
        </row>
        <row r="2071">
          <cell r="A2071">
            <v>3400004507</v>
          </cell>
          <cell r="B2071">
            <v>61107</v>
          </cell>
          <cell r="C2071">
            <v>1</v>
          </cell>
        </row>
        <row r="2072">
          <cell r="A2072">
            <v>3400004508</v>
          </cell>
          <cell r="B2072">
            <v>61103</v>
          </cell>
          <cell r="C2072">
            <v>1</v>
          </cell>
        </row>
        <row r="2073">
          <cell r="A2073">
            <v>3400004509</v>
          </cell>
          <cell r="B2073">
            <v>61111</v>
          </cell>
          <cell r="C2073">
            <v>1</v>
          </cell>
        </row>
        <row r="2074">
          <cell r="A2074">
            <v>3400004510</v>
          </cell>
          <cell r="B2074">
            <v>61111</v>
          </cell>
          <cell r="C2074">
            <v>1</v>
          </cell>
        </row>
        <row r="2075">
          <cell r="A2075">
            <v>3400004511</v>
          </cell>
          <cell r="B2075">
            <v>61111</v>
          </cell>
          <cell r="C2075">
            <v>1</v>
          </cell>
        </row>
        <row r="2076">
          <cell r="A2076">
            <v>3400004512</v>
          </cell>
          <cell r="B2076">
            <v>61111</v>
          </cell>
          <cell r="C2076">
            <v>1</v>
          </cell>
        </row>
        <row r="2077">
          <cell r="A2077">
            <v>3400004513</v>
          </cell>
          <cell r="B2077">
            <v>61100</v>
          </cell>
          <cell r="C2077">
            <v>1</v>
          </cell>
        </row>
        <row r="2078">
          <cell r="A2078">
            <v>3400004514</v>
          </cell>
          <cell r="B2078">
            <v>61100</v>
          </cell>
          <cell r="C2078">
            <v>1</v>
          </cell>
        </row>
        <row r="2079">
          <cell r="A2079">
            <v>3400004515</v>
          </cell>
          <cell r="B2079">
            <v>61100</v>
          </cell>
          <cell r="C2079">
            <v>1</v>
          </cell>
        </row>
        <row r="2080">
          <cell r="A2080">
            <v>3400004516</v>
          </cell>
          <cell r="B2080">
            <v>61206</v>
          </cell>
          <cell r="C2080">
            <v>1</v>
          </cell>
        </row>
        <row r="2081">
          <cell r="A2081">
            <v>3400004517</v>
          </cell>
          <cell r="B2081">
            <v>61161</v>
          </cell>
          <cell r="C2081">
            <v>1</v>
          </cell>
        </row>
        <row r="2082">
          <cell r="A2082">
            <v>3400004518</v>
          </cell>
          <cell r="B2082">
            <v>61208</v>
          </cell>
          <cell r="C2082">
            <v>1</v>
          </cell>
        </row>
        <row r="2083">
          <cell r="A2083">
            <v>3400004519</v>
          </cell>
          <cell r="B2083">
            <v>61158</v>
          </cell>
          <cell r="C2083">
            <v>1</v>
          </cell>
        </row>
        <row r="2084">
          <cell r="A2084">
            <v>3400004520</v>
          </cell>
          <cell r="B2084">
            <v>61162</v>
          </cell>
          <cell r="C2084">
            <v>1</v>
          </cell>
        </row>
        <row r="2085">
          <cell r="A2085">
            <v>3400004521</v>
          </cell>
          <cell r="B2085">
            <v>61107</v>
          </cell>
          <cell r="C2085">
            <v>1</v>
          </cell>
        </row>
        <row r="2086">
          <cell r="A2086">
            <v>3400004522</v>
          </cell>
          <cell r="B2086">
            <v>61107</v>
          </cell>
          <cell r="C2086">
            <v>1</v>
          </cell>
        </row>
        <row r="2087">
          <cell r="A2087">
            <v>3400004523</v>
          </cell>
          <cell r="B2087">
            <v>61107</v>
          </cell>
          <cell r="C2087">
            <v>1</v>
          </cell>
        </row>
        <row r="2088">
          <cell r="A2088">
            <v>3400004524</v>
          </cell>
          <cell r="B2088">
            <v>61107</v>
          </cell>
          <cell r="C2088">
            <v>1</v>
          </cell>
        </row>
        <row r="2089">
          <cell r="A2089">
            <v>3400004525</v>
          </cell>
          <cell r="B2089">
            <v>61112</v>
          </cell>
          <cell r="C2089">
            <v>1</v>
          </cell>
        </row>
        <row r="2090">
          <cell r="A2090">
            <v>3400004526</v>
          </cell>
          <cell r="B2090">
            <v>61107</v>
          </cell>
          <cell r="C2090">
            <v>1</v>
          </cell>
        </row>
        <row r="2091">
          <cell r="A2091">
            <v>3400004527</v>
          </cell>
          <cell r="B2091">
            <v>61156</v>
          </cell>
          <cell r="C2091">
            <v>1</v>
          </cell>
        </row>
        <row r="2092">
          <cell r="A2092">
            <v>3400004528</v>
          </cell>
          <cell r="B2092">
            <v>61101</v>
          </cell>
          <cell r="C2092">
            <v>1</v>
          </cell>
        </row>
        <row r="2093">
          <cell r="A2093">
            <v>3400004529</v>
          </cell>
          <cell r="B2093">
            <v>61206</v>
          </cell>
          <cell r="C2093">
            <v>13</v>
          </cell>
        </row>
        <row r="2094">
          <cell r="A2094">
            <v>3400004530</v>
          </cell>
          <cell r="B2094">
            <v>61118</v>
          </cell>
          <cell r="C2094">
            <v>1</v>
          </cell>
        </row>
        <row r="2095">
          <cell r="A2095">
            <v>3400004531</v>
          </cell>
          <cell r="B2095">
            <v>61151</v>
          </cell>
          <cell r="C2095">
            <v>2</v>
          </cell>
        </row>
        <row r="2096">
          <cell r="A2096">
            <v>3400004532</v>
          </cell>
          <cell r="B2096">
            <v>61150</v>
          </cell>
          <cell r="C2096">
            <v>1</v>
          </cell>
        </row>
        <row r="2097">
          <cell r="A2097">
            <v>3400004533</v>
          </cell>
          <cell r="B2097">
            <v>61208</v>
          </cell>
          <cell r="C2097">
            <v>1</v>
          </cell>
        </row>
        <row r="2098">
          <cell r="A2098">
            <v>3400004534</v>
          </cell>
          <cell r="B2098">
            <v>61206</v>
          </cell>
          <cell r="C2098">
            <v>1</v>
          </cell>
        </row>
        <row r="2099">
          <cell r="A2099">
            <v>3400004535</v>
          </cell>
          <cell r="B2099">
            <v>61118</v>
          </cell>
          <cell r="C2099">
            <v>1</v>
          </cell>
        </row>
        <row r="2100">
          <cell r="A2100">
            <v>3400004536</v>
          </cell>
          <cell r="B2100">
            <v>61155</v>
          </cell>
          <cell r="C2100">
            <v>1</v>
          </cell>
        </row>
        <row r="2101">
          <cell r="A2101">
            <v>3400004537</v>
          </cell>
          <cell r="B2101">
            <v>61208</v>
          </cell>
          <cell r="C2101">
            <v>1</v>
          </cell>
        </row>
        <row r="2102">
          <cell r="A2102">
            <v>3400004538</v>
          </cell>
          <cell r="B2102">
            <v>61118</v>
          </cell>
          <cell r="C2102">
            <v>1</v>
          </cell>
        </row>
        <row r="2103">
          <cell r="A2103">
            <v>3400004539</v>
          </cell>
          <cell r="B2103">
            <v>61108</v>
          </cell>
          <cell r="C2103">
            <v>10</v>
          </cell>
        </row>
        <row r="2104">
          <cell r="A2104">
            <v>3400004540</v>
          </cell>
          <cell r="B2104">
            <v>61108</v>
          </cell>
          <cell r="C2104">
            <v>30</v>
          </cell>
        </row>
        <row r="2105">
          <cell r="A2105">
            <v>3400004541</v>
          </cell>
          <cell r="B2105">
            <v>61158</v>
          </cell>
          <cell r="C2105">
            <v>1</v>
          </cell>
        </row>
        <row r="2106">
          <cell r="A2106">
            <v>3400004542</v>
          </cell>
          <cell r="B2106">
            <v>61158</v>
          </cell>
          <cell r="C2106">
            <v>1</v>
          </cell>
        </row>
        <row r="2107">
          <cell r="A2107">
            <v>3400004542</v>
          </cell>
          <cell r="B2107">
            <v>61158</v>
          </cell>
          <cell r="C2107">
            <v>1</v>
          </cell>
        </row>
        <row r="2108">
          <cell r="A2108">
            <v>3400004543</v>
          </cell>
          <cell r="B2108">
            <v>61152</v>
          </cell>
          <cell r="C2108">
            <v>1</v>
          </cell>
        </row>
        <row r="2109">
          <cell r="A2109">
            <v>3400004544</v>
          </cell>
          <cell r="B2109">
            <v>61161</v>
          </cell>
          <cell r="C2109">
            <v>1</v>
          </cell>
        </row>
        <row r="2110">
          <cell r="A2110">
            <v>3400004545</v>
          </cell>
          <cell r="B2110">
            <v>61116</v>
          </cell>
          <cell r="C2110">
            <v>1</v>
          </cell>
        </row>
        <row r="2111">
          <cell r="A2111">
            <v>3400004546</v>
          </cell>
          <cell r="B2111">
            <v>61155</v>
          </cell>
          <cell r="C2111">
            <v>1</v>
          </cell>
        </row>
        <row r="2112">
          <cell r="A2112">
            <v>3400004547</v>
          </cell>
          <cell r="B2112">
            <v>61155</v>
          </cell>
          <cell r="C2112">
            <v>1</v>
          </cell>
        </row>
        <row r="2113">
          <cell r="A2113">
            <v>3400004548</v>
          </cell>
          <cell r="B2113">
            <v>61108</v>
          </cell>
          <cell r="C2113">
            <v>1</v>
          </cell>
        </row>
        <row r="2114">
          <cell r="A2114">
            <v>3400004549</v>
          </cell>
          <cell r="B2114">
            <v>61107</v>
          </cell>
          <cell r="C2114">
            <v>1</v>
          </cell>
        </row>
        <row r="2115">
          <cell r="A2115">
            <v>3400004550</v>
          </cell>
          <cell r="B2115">
            <v>61151</v>
          </cell>
          <cell r="C2115">
            <v>1</v>
          </cell>
        </row>
        <row r="2116">
          <cell r="A2116">
            <v>3400004551</v>
          </cell>
          <cell r="B2116">
            <v>61107</v>
          </cell>
          <cell r="C2116">
            <v>1</v>
          </cell>
        </row>
        <row r="2117">
          <cell r="A2117">
            <v>3400004552</v>
          </cell>
          <cell r="B2117">
            <v>61107</v>
          </cell>
          <cell r="C2117">
            <v>1</v>
          </cell>
        </row>
        <row r="2118">
          <cell r="A2118">
            <v>3400004553</v>
          </cell>
          <cell r="B2118">
            <v>61107</v>
          </cell>
          <cell r="C2118">
            <v>1</v>
          </cell>
        </row>
        <row r="2119">
          <cell r="A2119">
            <v>3400004554</v>
          </cell>
          <cell r="B2119">
            <v>61107</v>
          </cell>
          <cell r="C2119">
            <v>1</v>
          </cell>
        </row>
        <row r="2120">
          <cell r="A2120">
            <v>3400004555</v>
          </cell>
          <cell r="B2120">
            <v>61107</v>
          </cell>
          <cell r="C2120">
            <v>1</v>
          </cell>
        </row>
        <row r="2121">
          <cell r="A2121">
            <v>3400004556</v>
          </cell>
          <cell r="B2121">
            <v>61107</v>
          </cell>
          <cell r="C2121">
            <v>1</v>
          </cell>
        </row>
        <row r="2122">
          <cell r="A2122">
            <v>3400004557</v>
          </cell>
          <cell r="B2122">
            <v>61206</v>
          </cell>
          <cell r="C2122">
            <v>1</v>
          </cell>
        </row>
        <row r="2123">
          <cell r="A2123">
            <v>3400004558</v>
          </cell>
          <cell r="B2123">
            <v>61107</v>
          </cell>
          <cell r="C2123">
            <v>1</v>
          </cell>
        </row>
        <row r="2124">
          <cell r="A2124">
            <v>3400004559</v>
          </cell>
          <cell r="B2124">
            <v>61206</v>
          </cell>
          <cell r="C2124">
            <v>1</v>
          </cell>
        </row>
        <row r="2125">
          <cell r="A2125">
            <v>3400004560</v>
          </cell>
          <cell r="B2125">
            <v>61107</v>
          </cell>
          <cell r="C2125">
            <v>1</v>
          </cell>
        </row>
        <row r="2126">
          <cell r="A2126">
            <v>3400004561</v>
          </cell>
          <cell r="B2126">
            <v>61109</v>
          </cell>
          <cell r="C2126">
            <v>1</v>
          </cell>
        </row>
        <row r="2127">
          <cell r="A2127">
            <v>3400004562</v>
          </cell>
          <cell r="B2127">
            <v>61109</v>
          </cell>
          <cell r="C2127">
            <v>1</v>
          </cell>
        </row>
        <row r="2128">
          <cell r="A2128">
            <v>3400004563</v>
          </cell>
          <cell r="B2128">
            <v>61109</v>
          </cell>
          <cell r="C2128">
            <v>1</v>
          </cell>
        </row>
        <row r="2129">
          <cell r="A2129">
            <v>3400004564</v>
          </cell>
          <cell r="B2129">
            <v>61109</v>
          </cell>
          <cell r="C2129">
            <v>1</v>
          </cell>
        </row>
        <row r="2130">
          <cell r="A2130">
            <v>3400004565</v>
          </cell>
          <cell r="B2130">
            <v>61104</v>
          </cell>
          <cell r="C2130">
            <v>1</v>
          </cell>
        </row>
        <row r="2131">
          <cell r="A2131">
            <v>3400004566</v>
          </cell>
          <cell r="B2131">
            <v>61112</v>
          </cell>
          <cell r="C2131">
            <v>1</v>
          </cell>
        </row>
        <row r="2132">
          <cell r="A2132">
            <v>3400004567</v>
          </cell>
          <cell r="B2132">
            <v>61107</v>
          </cell>
          <cell r="C2132">
            <v>1</v>
          </cell>
        </row>
        <row r="2133">
          <cell r="A2133">
            <v>3400004568</v>
          </cell>
          <cell r="B2133">
            <v>61107</v>
          </cell>
          <cell r="C2133">
            <v>1</v>
          </cell>
        </row>
        <row r="2134">
          <cell r="A2134">
            <v>3400004569</v>
          </cell>
          <cell r="B2134">
            <v>61107</v>
          </cell>
          <cell r="C2134">
            <v>1</v>
          </cell>
        </row>
        <row r="2135">
          <cell r="A2135">
            <v>3400004570</v>
          </cell>
          <cell r="B2135">
            <v>61108</v>
          </cell>
          <cell r="C2135">
            <v>2</v>
          </cell>
        </row>
        <row r="2136">
          <cell r="A2136">
            <v>3400004571</v>
          </cell>
          <cell r="B2136">
            <v>61107</v>
          </cell>
          <cell r="C2136">
            <v>2</v>
          </cell>
        </row>
        <row r="2137">
          <cell r="A2137">
            <v>3400004572</v>
          </cell>
          <cell r="B2137">
            <v>61107</v>
          </cell>
          <cell r="C2137">
            <v>2</v>
          </cell>
        </row>
        <row r="2138">
          <cell r="A2138">
            <v>3400004573</v>
          </cell>
          <cell r="B2138">
            <v>61102</v>
          </cell>
          <cell r="C2138">
            <v>1</v>
          </cell>
        </row>
        <row r="2139">
          <cell r="A2139">
            <v>3400004574</v>
          </cell>
          <cell r="B2139">
            <v>61107</v>
          </cell>
          <cell r="C2139">
            <v>2</v>
          </cell>
        </row>
        <row r="2140">
          <cell r="A2140">
            <v>3400004575</v>
          </cell>
          <cell r="B2140">
            <v>61107</v>
          </cell>
          <cell r="C2140">
            <v>1</v>
          </cell>
        </row>
        <row r="2141">
          <cell r="A2141">
            <v>3400004576</v>
          </cell>
          <cell r="B2141">
            <v>61107</v>
          </cell>
          <cell r="C2141">
            <v>2</v>
          </cell>
        </row>
        <row r="2142">
          <cell r="A2142">
            <v>3400004577</v>
          </cell>
          <cell r="B2142">
            <v>61107</v>
          </cell>
          <cell r="C2142">
            <v>2</v>
          </cell>
        </row>
        <row r="2143">
          <cell r="A2143">
            <v>3400004578</v>
          </cell>
          <cell r="B2143">
            <v>61107</v>
          </cell>
          <cell r="C2143">
            <v>1</v>
          </cell>
        </row>
        <row r="2144">
          <cell r="A2144">
            <v>3400004579</v>
          </cell>
          <cell r="B2144">
            <v>61107</v>
          </cell>
          <cell r="C2144">
            <v>10</v>
          </cell>
        </row>
        <row r="2145">
          <cell r="A2145">
            <v>3400004580</v>
          </cell>
          <cell r="B2145">
            <v>61107</v>
          </cell>
          <cell r="C2145">
            <v>2</v>
          </cell>
        </row>
        <row r="2146">
          <cell r="A2146">
            <v>3400004581</v>
          </cell>
          <cell r="B2146">
            <v>61107</v>
          </cell>
          <cell r="C2146">
            <v>2</v>
          </cell>
        </row>
        <row r="2147">
          <cell r="A2147">
            <v>3400004582</v>
          </cell>
          <cell r="B2147">
            <v>61107</v>
          </cell>
          <cell r="C2147">
            <v>4</v>
          </cell>
        </row>
        <row r="2148">
          <cell r="A2148">
            <v>3400004583</v>
          </cell>
          <cell r="B2148">
            <v>61107</v>
          </cell>
          <cell r="C2148">
            <v>2</v>
          </cell>
        </row>
        <row r="2149">
          <cell r="A2149">
            <v>3400004584</v>
          </cell>
          <cell r="B2149">
            <v>61107</v>
          </cell>
          <cell r="C2149">
            <v>2</v>
          </cell>
        </row>
        <row r="2150">
          <cell r="A2150">
            <v>3400004585</v>
          </cell>
          <cell r="B2150">
            <v>61107</v>
          </cell>
          <cell r="C2150">
            <v>12</v>
          </cell>
        </row>
        <row r="2151">
          <cell r="A2151">
            <v>3400004586</v>
          </cell>
          <cell r="B2151">
            <v>61100</v>
          </cell>
          <cell r="C2151">
            <v>1</v>
          </cell>
        </row>
        <row r="2152">
          <cell r="A2152">
            <v>3400004587</v>
          </cell>
          <cell r="B2152">
            <v>61100</v>
          </cell>
          <cell r="C2152">
            <v>1</v>
          </cell>
        </row>
        <row r="2153">
          <cell r="A2153">
            <v>3400004588</v>
          </cell>
          <cell r="B2153">
            <v>61100</v>
          </cell>
          <cell r="C2153">
            <v>1</v>
          </cell>
        </row>
        <row r="2154">
          <cell r="A2154">
            <v>3400004589</v>
          </cell>
          <cell r="B2154">
            <v>61100</v>
          </cell>
          <cell r="C2154">
            <v>1</v>
          </cell>
        </row>
        <row r="2155">
          <cell r="A2155">
            <v>3400004590</v>
          </cell>
          <cell r="B2155">
            <v>61100</v>
          </cell>
          <cell r="C2155">
            <v>1</v>
          </cell>
        </row>
        <row r="2156">
          <cell r="A2156">
            <v>3400004591</v>
          </cell>
          <cell r="B2156">
            <v>61100</v>
          </cell>
          <cell r="C2156">
            <v>1</v>
          </cell>
        </row>
        <row r="2157">
          <cell r="A2157">
            <v>3400004592</v>
          </cell>
          <cell r="B2157">
            <v>61100</v>
          </cell>
          <cell r="C2157">
            <v>1</v>
          </cell>
        </row>
        <row r="2158">
          <cell r="A2158">
            <v>3400004593</v>
          </cell>
          <cell r="B2158">
            <v>61101</v>
          </cell>
          <cell r="C2158">
            <v>1</v>
          </cell>
        </row>
        <row r="2159">
          <cell r="A2159">
            <v>3400004594</v>
          </cell>
          <cell r="B2159">
            <v>61103</v>
          </cell>
          <cell r="C2159">
            <v>1</v>
          </cell>
        </row>
        <row r="2160">
          <cell r="A2160">
            <v>3400004595</v>
          </cell>
          <cell r="B2160">
            <v>61150</v>
          </cell>
          <cell r="C2160">
            <v>1</v>
          </cell>
        </row>
        <row r="2161">
          <cell r="A2161">
            <v>3400004596</v>
          </cell>
          <cell r="B2161">
            <v>61150</v>
          </cell>
          <cell r="C2161">
            <v>1</v>
          </cell>
        </row>
        <row r="2162">
          <cell r="A2162">
            <v>3400004597</v>
          </cell>
          <cell r="B2162">
            <v>61150</v>
          </cell>
          <cell r="C2162">
            <v>1</v>
          </cell>
        </row>
        <row r="2163">
          <cell r="A2163">
            <v>3400004598</v>
          </cell>
          <cell r="B2163">
            <v>61100</v>
          </cell>
          <cell r="C2163">
            <v>1</v>
          </cell>
        </row>
        <row r="2164">
          <cell r="A2164">
            <v>3400004599</v>
          </cell>
          <cell r="B2164">
            <v>61107</v>
          </cell>
          <cell r="C2164">
            <v>1</v>
          </cell>
        </row>
        <row r="2165">
          <cell r="A2165">
            <v>3400004600</v>
          </cell>
          <cell r="B2165">
            <v>61107</v>
          </cell>
          <cell r="C2165">
            <v>1</v>
          </cell>
        </row>
        <row r="2166">
          <cell r="A2166">
            <v>3400004601</v>
          </cell>
          <cell r="B2166">
            <v>61107</v>
          </cell>
          <cell r="C2166">
            <v>1</v>
          </cell>
        </row>
        <row r="2167">
          <cell r="A2167">
            <v>3400004602</v>
          </cell>
          <cell r="B2167">
            <v>61107</v>
          </cell>
          <cell r="C2167">
            <v>1</v>
          </cell>
        </row>
        <row r="2168">
          <cell r="A2168">
            <v>3400004603</v>
          </cell>
          <cell r="B2168">
            <v>61107</v>
          </cell>
          <cell r="C2168">
            <v>1</v>
          </cell>
        </row>
        <row r="2169">
          <cell r="A2169">
            <v>3400004604</v>
          </cell>
          <cell r="B2169">
            <v>61107</v>
          </cell>
          <cell r="C2169">
            <v>2</v>
          </cell>
        </row>
        <row r="2170">
          <cell r="A2170">
            <v>3400004605</v>
          </cell>
          <cell r="B2170">
            <v>61107</v>
          </cell>
          <cell r="C2170">
            <v>6</v>
          </cell>
        </row>
        <row r="2171">
          <cell r="A2171">
            <v>3400004606</v>
          </cell>
          <cell r="B2171">
            <v>61107</v>
          </cell>
          <cell r="C2171">
            <v>1</v>
          </cell>
        </row>
        <row r="2172">
          <cell r="A2172">
            <v>3400004607</v>
          </cell>
          <cell r="B2172">
            <v>61108</v>
          </cell>
          <cell r="C2172">
            <v>1</v>
          </cell>
        </row>
        <row r="2173">
          <cell r="A2173">
            <v>3400004608</v>
          </cell>
          <cell r="B2173">
            <v>61107</v>
          </cell>
          <cell r="C2173">
            <v>1</v>
          </cell>
        </row>
        <row r="2174">
          <cell r="A2174">
            <v>3400004609</v>
          </cell>
          <cell r="B2174">
            <v>61107</v>
          </cell>
          <cell r="C2174">
            <v>1</v>
          </cell>
        </row>
        <row r="2175">
          <cell r="A2175">
            <v>3400004610</v>
          </cell>
          <cell r="B2175">
            <v>61107</v>
          </cell>
          <cell r="C2175">
            <v>1</v>
          </cell>
        </row>
        <row r="2176">
          <cell r="A2176">
            <v>3400004611</v>
          </cell>
          <cell r="B2176">
            <v>61108</v>
          </cell>
          <cell r="C2176">
            <v>1</v>
          </cell>
        </row>
        <row r="2177">
          <cell r="A2177">
            <v>3400004612</v>
          </cell>
          <cell r="B2177">
            <v>61107</v>
          </cell>
          <cell r="C2177">
            <v>1</v>
          </cell>
        </row>
        <row r="2178">
          <cell r="A2178">
            <v>3400004613</v>
          </cell>
          <cell r="B2178">
            <v>61107</v>
          </cell>
          <cell r="C2178">
            <v>1</v>
          </cell>
        </row>
        <row r="2179">
          <cell r="A2179">
            <v>3400004614</v>
          </cell>
          <cell r="B2179">
            <v>61107</v>
          </cell>
          <cell r="C2179">
            <v>1</v>
          </cell>
        </row>
        <row r="2180">
          <cell r="A2180">
            <v>3400004615</v>
          </cell>
          <cell r="B2180">
            <v>61107</v>
          </cell>
          <cell r="C2180">
            <v>1</v>
          </cell>
        </row>
        <row r="2181">
          <cell r="A2181">
            <v>3400004616</v>
          </cell>
          <cell r="B2181">
            <v>61107</v>
          </cell>
          <cell r="C2181">
            <v>1</v>
          </cell>
        </row>
        <row r="2182">
          <cell r="A2182">
            <v>3400004617</v>
          </cell>
          <cell r="B2182">
            <v>61107</v>
          </cell>
          <cell r="C2182">
            <v>4</v>
          </cell>
        </row>
        <row r="2183">
          <cell r="A2183">
            <v>3400004618</v>
          </cell>
          <cell r="B2183">
            <v>61100</v>
          </cell>
          <cell r="C2183">
            <v>1</v>
          </cell>
        </row>
        <row r="2184">
          <cell r="A2184">
            <v>3400004619</v>
          </cell>
          <cell r="B2184">
            <v>61112</v>
          </cell>
          <cell r="C2184">
            <v>1</v>
          </cell>
        </row>
        <row r="2185">
          <cell r="A2185">
            <v>3400004620</v>
          </cell>
          <cell r="B2185">
            <v>61100</v>
          </cell>
          <cell r="C2185">
            <v>1</v>
          </cell>
        </row>
        <row r="2186">
          <cell r="A2186">
            <v>3400004621</v>
          </cell>
          <cell r="B2186">
            <v>61206</v>
          </cell>
          <cell r="C2186">
            <v>1</v>
          </cell>
        </row>
        <row r="2187">
          <cell r="A2187">
            <v>3400004622</v>
          </cell>
          <cell r="B2187">
            <v>61153</v>
          </cell>
          <cell r="C2187">
            <v>2</v>
          </cell>
        </row>
        <row r="2188">
          <cell r="A2188">
            <v>3400004623</v>
          </cell>
          <cell r="B2188">
            <v>61115</v>
          </cell>
          <cell r="C2188">
            <v>25</v>
          </cell>
        </row>
        <row r="2189">
          <cell r="A2189">
            <v>3400004624</v>
          </cell>
          <cell r="B2189">
            <v>61112</v>
          </cell>
          <cell r="C2189">
            <v>1</v>
          </cell>
        </row>
        <row r="2190">
          <cell r="A2190">
            <v>3400004625</v>
          </cell>
          <cell r="B2190">
            <v>61112</v>
          </cell>
          <cell r="C2190">
            <v>1</v>
          </cell>
        </row>
        <row r="2191">
          <cell r="A2191">
            <v>3400004626</v>
          </cell>
          <cell r="B2191">
            <v>61112</v>
          </cell>
          <cell r="C2191">
            <v>1</v>
          </cell>
        </row>
        <row r="2192">
          <cell r="A2192">
            <v>3400004627</v>
          </cell>
          <cell r="B2192">
            <v>61112</v>
          </cell>
          <cell r="C2192">
            <v>1</v>
          </cell>
        </row>
        <row r="2193">
          <cell r="A2193">
            <v>3400004628</v>
          </cell>
          <cell r="B2193">
            <v>61112</v>
          </cell>
          <cell r="C2193">
            <v>1</v>
          </cell>
        </row>
        <row r="2194">
          <cell r="A2194">
            <v>3400004629</v>
          </cell>
          <cell r="B2194">
            <v>61112</v>
          </cell>
          <cell r="C2194">
            <v>1</v>
          </cell>
        </row>
        <row r="2195">
          <cell r="A2195">
            <v>3400004630</v>
          </cell>
          <cell r="B2195">
            <v>61112</v>
          </cell>
          <cell r="C2195">
            <v>1</v>
          </cell>
        </row>
        <row r="2196">
          <cell r="A2196">
            <v>3400004631</v>
          </cell>
          <cell r="B2196">
            <v>61112</v>
          </cell>
          <cell r="C2196">
            <v>1</v>
          </cell>
        </row>
        <row r="2197">
          <cell r="A2197">
            <v>3400004632</v>
          </cell>
          <cell r="B2197">
            <v>61112</v>
          </cell>
          <cell r="C2197">
            <v>1</v>
          </cell>
        </row>
        <row r="2198">
          <cell r="A2198">
            <v>3400004633</v>
          </cell>
          <cell r="B2198">
            <v>61112</v>
          </cell>
          <cell r="C2198">
            <v>1</v>
          </cell>
        </row>
        <row r="2199">
          <cell r="A2199">
            <v>3400004634</v>
          </cell>
          <cell r="B2199">
            <v>61112</v>
          </cell>
          <cell r="C2199">
            <v>1</v>
          </cell>
        </row>
        <row r="2200">
          <cell r="A2200">
            <v>3400004635</v>
          </cell>
          <cell r="B2200">
            <v>61112</v>
          </cell>
          <cell r="C2200">
            <v>1</v>
          </cell>
        </row>
        <row r="2201">
          <cell r="A2201">
            <v>3400004636</v>
          </cell>
          <cell r="B2201">
            <v>61112</v>
          </cell>
          <cell r="C2201">
            <v>1</v>
          </cell>
        </row>
        <row r="2202">
          <cell r="A2202">
            <v>3400004637</v>
          </cell>
          <cell r="B2202">
            <v>61112</v>
          </cell>
          <cell r="C2202">
            <v>1</v>
          </cell>
        </row>
        <row r="2203">
          <cell r="A2203">
            <v>3400004638</v>
          </cell>
          <cell r="B2203">
            <v>61112</v>
          </cell>
          <cell r="C2203">
            <v>1</v>
          </cell>
        </row>
        <row r="2204">
          <cell r="A2204">
            <v>3400004639</v>
          </cell>
          <cell r="B2204">
            <v>61102</v>
          </cell>
          <cell r="C2204">
            <v>1</v>
          </cell>
        </row>
        <row r="2205">
          <cell r="A2205">
            <v>3400004640</v>
          </cell>
          <cell r="B2205">
            <v>61111</v>
          </cell>
          <cell r="C2205">
            <v>1</v>
          </cell>
        </row>
        <row r="2206">
          <cell r="A2206">
            <v>3400004641</v>
          </cell>
          <cell r="B2206">
            <v>61112</v>
          </cell>
          <cell r="C2206">
            <v>1</v>
          </cell>
        </row>
        <row r="2207">
          <cell r="A2207">
            <v>3400004642</v>
          </cell>
          <cell r="B2207">
            <v>61111</v>
          </cell>
          <cell r="C2207">
            <v>1</v>
          </cell>
        </row>
        <row r="2208">
          <cell r="A2208">
            <v>3400004643</v>
          </cell>
          <cell r="B2208">
            <v>61112</v>
          </cell>
          <cell r="C2208">
            <v>1</v>
          </cell>
        </row>
        <row r="2209">
          <cell r="A2209">
            <v>3400004644</v>
          </cell>
          <cell r="B2209">
            <v>61115</v>
          </cell>
          <cell r="C2209">
            <v>1</v>
          </cell>
        </row>
        <row r="2210">
          <cell r="A2210">
            <v>3400004645</v>
          </cell>
          <cell r="B2210">
            <v>61115</v>
          </cell>
          <cell r="C2210">
            <v>1</v>
          </cell>
        </row>
        <row r="2211">
          <cell r="A2211">
            <v>3400004646</v>
          </cell>
          <cell r="B2211">
            <v>61115</v>
          </cell>
          <cell r="C2211">
            <v>1</v>
          </cell>
        </row>
        <row r="2212">
          <cell r="A2212">
            <v>3400004647</v>
          </cell>
          <cell r="B2212">
            <v>61115</v>
          </cell>
          <cell r="C2212">
            <v>1</v>
          </cell>
        </row>
        <row r="2213">
          <cell r="A2213">
            <v>3400004648</v>
          </cell>
          <cell r="B2213">
            <v>61115</v>
          </cell>
          <cell r="C2213">
            <v>1</v>
          </cell>
        </row>
        <row r="2214">
          <cell r="A2214">
            <v>3400004649</v>
          </cell>
          <cell r="B2214">
            <v>61115</v>
          </cell>
          <cell r="C2214">
            <v>1</v>
          </cell>
        </row>
        <row r="2215">
          <cell r="A2215">
            <v>3400004650</v>
          </cell>
          <cell r="B2215">
            <v>61115</v>
          </cell>
          <cell r="C2215">
            <v>1</v>
          </cell>
        </row>
        <row r="2216">
          <cell r="A2216">
            <v>3400004651</v>
          </cell>
          <cell r="B2216">
            <v>61115</v>
          </cell>
          <cell r="C2216">
            <v>1</v>
          </cell>
        </row>
        <row r="2217">
          <cell r="A2217">
            <v>3400004652</v>
          </cell>
          <cell r="B2217">
            <v>61115</v>
          </cell>
          <cell r="C2217">
            <v>1</v>
          </cell>
        </row>
        <row r="2218">
          <cell r="A2218">
            <v>3400004653</v>
          </cell>
          <cell r="B2218">
            <v>61115</v>
          </cell>
          <cell r="C2218">
            <v>1</v>
          </cell>
        </row>
        <row r="2219">
          <cell r="A2219">
            <v>3400004654</v>
          </cell>
          <cell r="B2219">
            <v>61115</v>
          </cell>
          <cell r="C2219">
            <v>1</v>
          </cell>
        </row>
        <row r="2220">
          <cell r="A2220">
            <v>3400004655</v>
          </cell>
          <cell r="B2220">
            <v>61115</v>
          </cell>
          <cell r="C2220">
            <v>1</v>
          </cell>
        </row>
        <row r="2221">
          <cell r="A2221">
            <v>3400004656</v>
          </cell>
          <cell r="B2221">
            <v>61115</v>
          </cell>
          <cell r="C2221">
            <v>1</v>
          </cell>
        </row>
        <row r="2222">
          <cell r="A2222">
            <v>3400004657</v>
          </cell>
          <cell r="B2222">
            <v>61115</v>
          </cell>
          <cell r="C2222">
            <v>1</v>
          </cell>
        </row>
        <row r="2223">
          <cell r="A2223">
            <v>3400004658</v>
          </cell>
          <cell r="B2223">
            <v>61115</v>
          </cell>
          <cell r="C2223">
            <v>1</v>
          </cell>
        </row>
        <row r="2224">
          <cell r="A2224">
            <v>3400004659</v>
          </cell>
          <cell r="B2224">
            <v>61115</v>
          </cell>
          <cell r="C2224">
            <v>1</v>
          </cell>
        </row>
        <row r="2225">
          <cell r="A2225">
            <v>3400004660</v>
          </cell>
          <cell r="B2225">
            <v>61115</v>
          </cell>
          <cell r="C2225">
            <v>1</v>
          </cell>
        </row>
        <row r="2226">
          <cell r="A2226">
            <v>3400004661</v>
          </cell>
          <cell r="B2226">
            <v>61115</v>
          </cell>
          <cell r="C2226">
            <v>1</v>
          </cell>
        </row>
        <row r="2227">
          <cell r="A2227">
            <v>3400004662</v>
          </cell>
          <cell r="B2227">
            <v>61112</v>
          </cell>
          <cell r="C2227">
            <v>1</v>
          </cell>
        </row>
        <row r="2228">
          <cell r="A2228">
            <v>3400004663</v>
          </cell>
          <cell r="B2228">
            <v>61112</v>
          </cell>
          <cell r="C2228">
            <v>1</v>
          </cell>
        </row>
        <row r="2229">
          <cell r="A2229">
            <v>3400004664</v>
          </cell>
          <cell r="B2229">
            <v>61112</v>
          </cell>
          <cell r="C2229">
            <v>1</v>
          </cell>
        </row>
        <row r="2230">
          <cell r="A2230">
            <v>3400004665</v>
          </cell>
          <cell r="B2230">
            <v>61112</v>
          </cell>
          <cell r="C2230">
            <v>1</v>
          </cell>
        </row>
        <row r="2231">
          <cell r="A2231">
            <v>3400004666</v>
          </cell>
          <cell r="B2231">
            <v>61112</v>
          </cell>
          <cell r="C2231">
            <v>1</v>
          </cell>
        </row>
        <row r="2232">
          <cell r="A2232">
            <v>3400004667</v>
          </cell>
          <cell r="B2232">
            <v>61112</v>
          </cell>
          <cell r="C2232">
            <v>1</v>
          </cell>
        </row>
        <row r="2233">
          <cell r="A2233">
            <v>3400004668</v>
          </cell>
          <cell r="B2233">
            <v>61208</v>
          </cell>
          <cell r="C2233">
            <v>1</v>
          </cell>
        </row>
        <row r="2234">
          <cell r="A2234">
            <v>3400004669</v>
          </cell>
          <cell r="B2234">
            <v>61208</v>
          </cell>
          <cell r="C2234">
            <v>1</v>
          </cell>
        </row>
        <row r="2235">
          <cell r="A2235">
            <v>3400004670</v>
          </cell>
          <cell r="B2235">
            <v>61208</v>
          </cell>
          <cell r="C2235">
            <v>1</v>
          </cell>
        </row>
        <row r="2236">
          <cell r="A2236">
            <v>3400004671</v>
          </cell>
          <cell r="B2236">
            <v>61208</v>
          </cell>
          <cell r="C2236">
            <v>1</v>
          </cell>
        </row>
        <row r="2237">
          <cell r="A2237">
            <v>3400004672</v>
          </cell>
          <cell r="B2237">
            <v>61208</v>
          </cell>
          <cell r="C2237">
            <v>1</v>
          </cell>
        </row>
        <row r="2238">
          <cell r="A2238">
            <v>3400004673</v>
          </cell>
          <cell r="B2238">
            <v>61208</v>
          </cell>
          <cell r="C2238">
            <v>1</v>
          </cell>
        </row>
        <row r="2239">
          <cell r="A2239">
            <v>3400004674</v>
          </cell>
          <cell r="B2239">
            <v>61203</v>
          </cell>
          <cell r="C2239">
            <v>1</v>
          </cell>
        </row>
        <row r="2240">
          <cell r="A2240">
            <v>3400004674</v>
          </cell>
          <cell r="B2240">
            <v>61208</v>
          </cell>
          <cell r="C2240">
            <v>1</v>
          </cell>
        </row>
        <row r="2241">
          <cell r="A2241">
            <v>3400004675</v>
          </cell>
          <cell r="B2241">
            <v>61203</v>
          </cell>
          <cell r="C2241">
            <v>1</v>
          </cell>
        </row>
        <row r="2242">
          <cell r="A2242">
            <v>3400004675</v>
          </cell>
          <cell r="B2242">
            <v>61206</v>
          </cell>
          <cell r="C2242">
            <v>1</v>
          </cell>
        </row>
        <row r="2243">
          <cell r="A2243">
            <v>3400004676</v>
          </cell>
          <cell r="B2243">
            <v>61102</v>
          </cell>
          <cell r="C2243">
            <v>1</v>
          </cell>
        </row>
        <row r="2244">
          <cell r="A2244">
            <v>3400004676</v>
          </cell>
          <cell r="B2244">
            <v>61203</v>
          </cell>
          <cell r="C2244">
            <v>1</v>
          </cell>
        </row>
        <row r="2245">
          <cell r="A2245">
            <v>3400004677</v>
          </cell>
          <cell r="B2245">
            <v>61107</v>
          </cell>
          <cell r="C2245">
            <v>1</v>
          </cell>
        </row>
        <row r="2246">
          <cell r="A2246">
            <v>3400004678</v>
          </cell>
          <cell r="B2246">
            <v>61102</v>
          </cell>
          <cell r="C2246">
            <v>1</v>
          </cell>
        </row>
        <row r="2247">
          <cell r="A2247">
            <v>3400004678</v>
          </cell>
          <cell r="B2247">
            <v>61203</v>
          </cell>
          <cell r="C2247">
            <v>2</v>
          </cell>
        </row>
        <row r="2248">
          <cell r="A2248">
            <v>3400004679</v>
          </cell>
          <cell r="B2248">
            <v>61102</v>
          </cell>
          <cell r="C2248">
            <v>1</v>
          </cell>
        </row>
        <row r="2249">
          <cell r="A2249">
            <v>3400004679</v>
          </cell>
          <cell r="B2249">
            <v>61203</v>
          </cell>
          <cell r="C2249">
            <v>1</v>
          </cell>
        </row>
        <row r="2250">
          <cell r="A2250">
            <v>3400004680</v>
          </cell>
          <cell r="B2250">
            <v>61102</v>
          </cell>
          <cell r="C2250">
            <v>1</v>
          </cell>
        </row>
        <row r="2251">
          <cell r="A2251">
            <v>3400004680</v>
          </cell>
          <cell r="B2251">
            <v>61203</v>
          </cell>
          <cell r="C2251">
            <v>3</v>
          </cell>
        </row>
        <row r="2252">
          <cell r="A2252">
            <v>3400004681</v>
          </cell>
          <cell r="B2252">
            <v>61102</v>
          </cell>
          <cell r="C2252">
            <v>1</v>
          </cell>
        </row>
        <row r="2253">
          <cell r="A2253">
            <v>3400004681</v>
          </cell>
          <cell r="B2253">
            <v>61203</v>
          </cell>
          <cell r="C2253">
            <v>2</v>
          </cell>
        </row>
        <row r="2254">
          <cell r="A2254">
            <v>3400004682</v>
          </cell>
          <cell r="B2254">
            <v>61107</v>
          </cell>
          <cell r="C2254">
            <v>1</v>
          </cell>
        </row>
        <row r="2255">
          <cell r="A2255">
            <v>3400004682</v>
          </cell>
          <cell r="B2255">
            <v>61203</v>
          </cell>
          <cell r="C2255">
            <v>6</v>
          </cell>
        </row>
        <row r="2256">
          <cell r="A2256">
            <v>3400004683</v>
          </cell>
          <cell r="B2256">
            <v>61102</v>
          </cell>
          <cell r="C2256">
            <v>1</v>
          </cell>
        </row>
        <row r="2257">
          <cell r="A2257">
            <v>3400004683</v>
          </cell>
          <cell r="B2257">
            <v>61203</v>
          </cell>
          <cell r="C2257">
            <v>4</v>
          </cell>
        </row>
        <row r="2258">
          <cell r="A2258">
            <v>3400004684</v>
          </cell>
          <cell r="B2258">
            <v>61112</v>
          </cell>
          <cell r="C2258">
            <v>1</v>
          </cell>
        </row>
        <row r="2259">
          <cell r="A2259">
            <v>3400004684</v>
          </cell>
          <cell r="B2259">
            <v>61203</v>
          </cell>
          <cell r="C2259">
            <v>1</v>
          </cell>
        </row>
        <row r="2260">
          <cell r="A2260">
            <v>3400004685</v>
          </cell>
          <cell r="B2260">
            <v>61102</v>
          </cell>
          <cell r="C2260">
            <v>1</v>
          </cell>
        </row>
        <row r="2261">
          <cell r="A2261">
            <v>3400004686</v>
          </cell>
          <cell r="B2261">
            <v>61102</v>
          </cell>
          <cell r="C2261">
            <v>1</v>
          </cell>
        </row>
        <row r="2262">
          <cell r="A2262">
            <v>3400004687</v>
          </cell>
          <cell r="B2262">
            <v>61102</v>
          </cell>
          <cell r="C2262">
            <v>1</v>
          </cell>
        </row>
        <row r="2263">
          <cell r="A2263">
            <v>3400004688</v>
          </cell>
          <cell r="B2263">
            <v>61102</v>
          </cell>
          <cell r="C2263">
            <v>1</v>
          </cell>
        </row>
        <row r="2264">
          <cell r="A2264">
            <v>3400004689</v>
          </cell>
          <cell r="B2264">
            <v>61102</v>
          </cell>
          <cell r="C2264">
            <v>1</v>
          </cell>
        </row>
        <row r="2265">
          <cell r="A2265">
            <v>3400004690</v>
          </cell>
          <cell r="B2265">
            <v>61102</v>
          </cell>
          <cell r="C2265">
            <v>1</v>
          </cell>
        </row>
        <row r="2266">
          <cell r="A2266">
            <v>3400004691</v>
          </cell>
          <cell r="B2266">
            <v>61102</v>
          </cell>
          <cell r="C2266">
            <v>1</v>
          </cell>
        </row>
        <row r="2267">
          <cell r="A2267">
            <v>3400004692</v>
          </cell>
          <cell r="B2267">
            <v>61115</v>
          </cell>
          <cell r="C2267">
            <v>1</v>
          </cell>
        </row>
        <row r="2268">
          <cell r="A2268">
            <v>3400004693</v>
          </cell>
          <cell r="B2268">
            <v>61115</v>
          </cell>
          <cell r="C2268">
            <v>1</v>
          </cell>
        </row>
        <row r="2269">
          <cell r="A2269">
            <v>3400004694</v>
          </cell>
          <cell r="B2269">
            <v>61115</v>
          </cell>
          <cell r="C2269">
            <v>1</v>
          </cell>
        </row>
        <row r="2270">
          <cell r="A2270">
            <v>3400004695</v>
          </cell>
          <cell r="B2270">
            <v>61115</v>
          </cell>
          <cell r="C2270">
            <v>1</v>
          </cell>
        </row>
        <row r="2271">
          <cell r="A2271">
            <v>3400004696</v>
          </cell>
          <cell r="B2271">
            <v>61115</v>
          </cell>
          <cell r="C2271">
            <v>1</v>
          </cell>
        </row>
        <row r="2272">
          <cell r="A2272">
            <v>3400004697</v>
          </cell>
          <cell r="B2272">
            <v>61115</v>
          </cell>
          <cell r="C2272">
            <v>1</v>
          </cell>
        </row>
        <row r="2273">
          <cell r="A2273">
            <v>3400004698</v>
          </cell>
          <cell r="B2273">
            <v>61115</v>
          </cell>
          <cell r="C2273">
            <v>1</v>
          </cell>
        </row>
        <row r="2274">
          <cell r="A2274">
            <v>3400004699</v>
          </cell>
          <cell r="B2274">
            <v>61115</v>
          </cell>
          <cell r="C2274">
            <v>1</v>
          </cell>
        </row>
        <row r="2275">
          <cell r="A2275">
            <v>3400004700</v>
          </cell>
          <cell r="B2275">
            <v>61115</v>
          </cell>
          <cell r="C2275">
            <v>1</v>
          </cell>
        </row>
        <row r="2276">
          <cell r="A2276">
            <v>3400004701</v>
          </cell>
          <cell r="B2276">
            <v>61115</v>
          </cell>
          <cell r="C2276">
            <v>1</v>
          </cell>
        </row>
        <row r="2277">
          <cell r="A2277">
            <v>3400004702</v>
          </cell>
          <cell r="B2277">
            <v>61102</v>
          </cell>
          <cell r="C2277">
            <v>1</v>
          </cell>
        </row>
        <row r="2278">
          <cell r="A2278">
            <v>3400004703</v>
          </cell>
          <cell r="B2278">
            <v>61102</v>
          </cell>
          <cell r="C2278">
            <v>1</v>
          </cell>
        </row>
        <row r="2279">
          <cell r="A2279">
            <v>3400004704</v>
          </cell>
          <cell r="B2279">
            <v>61102</v>
          </cell>
          <cell r="C2279">
            <v>1</v>
          </cell>
        </row>
        <row r="2280">
          <cell r="A2280">
            <v>3400004705</v>
          </cell>
          <cell r="B2280">
            <v>61102</v>
          </cell>
          <cell r="C2280">
            <v>1</v>
          </cell>
        </row>
        <row r="2281">
          <cell r="A2281">
            <v>3400004706</v>
          </cell>
          <cell r="B2281">
            <v>61102</v>
          </cell>
          <cell r="C2281">
            <v>1</v>
          </cell>
        </row>
        <row r="2282">
          <cell r="A2282">
            <v>3400004707</v>
          </cell>
          <cell r="B2282">
            <v>61102</v>
          </cell>
          <cell r="C2282">
            <v>1</v>
          </cell>
        </row>
        <row r="2283">
          <cell r="A2283">
            <v>3400004708</v>
          </cell>
          <cell r="B2283">
            <v>61102</v>
          </cell>
          <cell r="C2283">
            <v>1</v>
          </cell>
        </row>
        <row r="2284">
          <cell r="A2284">
            <v>3400004709</v>
          </cell>
          <cell r="B2284">
            <v>61102</v>
          </cell>
          <cell r="C2284">
            <v>1</v>
          </cell>
        </row>
        <row r="2285">
          <cell r="A2285">
            <v>3400004710</v>
          </cell>
          <cell r="B2285">
            <v>61112</v>
          </cell>
          <cell r="C2285">
            <v>1</v>
          </cell>
        </row>
        <row r="2286">
          <cell r="A2286">
            <v>3400004711</v>
          </cell>
          <cell r="B2286">
            <v>61112</v>
          </cell>
          <cell r="C2286">
            <v>1</v>
          </cell>
        </row>
        <row r="2287">
          <cell r="A2287">
            <v>3400004712</v>
          </cell>
          <cell r="B2287">
            <v>61112</v>
          </cell>
          <cell r="C2287">
            <v>1</v>
          </cell>
        </row>
        <row r="2288">
          <cell r="A2288">
            <v>3400004713</v>
          </cell>
          <cell r="B2288">
            <v>61112</v>
          </cell>
          <cell r="C2288">
            <v>1</v>
          </cell>
        </row>
        <row r="2289">
          <cell r="A2289">
            <v>3400004714</v>
          </cell>
          <cell r="B2289">
            <v>61112</v>
          </cell>
          <cell r="C2289">
            <v>1</v>
          </cell>
        </row>
        <row r="2290">
          <cell r="A2290">
            <v>3400004715</v>
          </cell>
          <cell r="B2290">
            <v>61112</v>
          </cell>
          <cell r="C2290">
            <v>1</v>
          </cell>
        </row>
        <row r="2291">
          <cell r="A2291">
            <v>3400004716</v>
          </cell>
          <cell r="B2291">
            <v>61206</v>
          </cell>
          <cell r="C2291">
            <v>68</v>
          </cell>
        </row>
        <row r="2292">
          <cell r="A2292">
            <v>3400004717</v>
          </cell>
          <cell r="B2292">
            <v>61206</v>
          </cell>
          <cell r="C2292">
            <v>4</v>
          </cell>
        </row>
        <row r="2293">
          <cell r="A2293">
            <v>3400004718</v>
          </cell>
          <cell r="B2293">
            <v>61153</v>
          </cell>
          <cell r="C2293">
            <v>1</v>
          </cell>
        </row>
        <row r="2294">
          <cell r="A2294">
            <v>3400004719</v>
          </cell>
          <cell r="B2294">
            <v>61112</v>
          </cell>
          <cell r="C2294">
            <v>1</v>
          </cell>
        </row>
        <row r="2295">
          <cell r="A2295">
            <v>3400004720</v>
          </cell>
          <cell r="B2295">
            <v>61112</v>
          </cell>
          <cell r="C2295">
            <v>1</v>
          </cell>
        </row>
        <row r="2296">
          <cell r="A2296">
            <v>3400004721</v>
          </cell>
          <cell r="B2296">
            <v>61115</v>
          </cell>
          <cell r="C2296">
            <v>1</v>
          </cell>
        </row>
        <row r="2297">
          <cell r="A2297">
            <v>3400004722</v>
          </cell>
          <cell r="B2297">
            <v>61115</v>
          </cell>
          <cell r="C2297">
            <v>1</v>
          </cell>
        </row>
        <row r="2298">
          <cell r="A2298">
            <v>3400004723</v>
          </cell>
          <cell r="B2298">
            <v>61115</v>
          </cell>
          <cell r="C2298">
            <v>1</v>
          </cell>
        </row>
        <row r="2299">
          <cell r="A2299">
            <v>3400004724</v>
          </cell>
          <cell r="B2299">
            <v>61153</v>
          </cell>
          <cell r="C2299">
            <v>1</v>
          </cell>
        </row>
        <row r="2300">
          <cell r="A2300">
            <v>3400004725</v>
          </cell>
          <cell r="B2300">
            <v>61102</v>
          </cell>
          <cell r="C2300">
            <v>1</v>
          </cell>
        </row>
        <row r="2301">
          <cell r="A2301">
            <v>3400004726</v>
          </cell>
          <cell r="B2301">
            <v>61153</v>
          </cell>
          <cell r="C2301">
            <v>1</v>
          </cell>
        </row>
        <row r="2302">
          <cell r="A2302">
            <v>3400004727</v>
          </cell>
          <cell r="B2302">
            <v>61153</v>
          </cell>
          <cell r="C2302">
            <v>1</v>
          </cell>
        </row>
        <row r="2303">
          <cell r="A2303">
            <v>3400004728</v>
          </cell>
          <cell r="B2303">
            <v>61153</v>
          </cell>
          <cell r="C2303">
            <v>1</v>
          </cell>
        </row>
        <row r="2304">
          <cell r="A2304">
            <v>3400004729</v>
          </cell>
          <cell r="B2304">
            <v>61107</v>
          </cell>
          <cell r="C2304">
            <v>1</v>
          </cell>
        </row>
        <row r="2305">
          <cell r="A2305">
            <v>3400004730</v>
          </cell>
          <cell r="B2305">
            <v>61115</v>
          </cell>
          <cell r="C2305">
            <v>1</v>
          </cell>
        </row>
        <row r="2306">
          <cell r="A2306">
            <v>3400004731</v>
          </cell>
          <cell r="B2306">
            <v>61153</v>
          </cell>
          <cell r="C2306">
            <v>1</v>
          </cell>
        </row>
        <row r="2307">
          <cell r="A2307">
            <v>3400004732</v>
          </cell>
          <cell r="B2307">
            <v>61153</v>
          </cell>
          <cell r="C2307">
            <v>1</v>
          </cell>
        </row>
        <row r="2308">
          <cell r="A2308">
            <v>3400004733</v>
          </cell>
          <cell r="B2308">
            <v>61153</v>
          </cell>
          <cell r="C2308">
            <v>1</v>
          </cell>
        </row>
        <row r="2309">
          <cell r="A2309">
            <v>3400004734</v>
          </cell>
          <cell r="B2309">
            <v>61115</v>
          </cell>
          <cell r="C2309">
            <v>1</v>
          </cell>
        </row>
        <row r="2310">
          <cell r="A2310">
            <v>3400004735</v>
          </cell>
          <cell r="B2310">
            <v>61115</v>
          </cell>
          <cell r="C2310">
            <v>1</v>
          </cell>
        </row>
        <row r="2311">
          <cell r="A2311">
            <v>3400004736</v>
          </cell>
          <cell r="B2311">
            <v>61115</v>
          </cell>
          <cell r="C2311">
            <v>1</v>
          </cell>
        </row>
        <row r="2312">
          <cell r="A2312">
            <v>3400004737</v>
          </cell>
          <cell r="B2312">
            <v>61115</v>
          </cell>
          <cell r="C2312">
            <v>1</v>
          </cell>
        </row>
        <row r="2313">
          <cell r="A2313">
            <v>3400004738</v>
          </cell>
          <cell r="B2313">
            <v>61115</v>
          </cell>
          <cell r="C2313">
            <v>1</v>
          </cell>
        </row>
        <row r="2314">
          <cell r="A2314">
            <v>3400004739</v>
          </cell>
          <cell r="B2314">
            <v>61115</v>
          </cell>
          <cell r="C2314">
            <v>1</v>
          </cell>
        </row>
        <row r="2315">
          <cell r="A2315">
            <v>3400004740</v>
          </cell>
          <cell r="B2315">
            <v>61115</v>
          </cell>
          <cell r="C2315">
            <v>1</v>
          </cell>
        </row>
        <row r="2316">
          <cell r="A2316">
            <v>3400004741</v>
          </cell>
          <cell r="B2316">
            <v>61115</v>
          </cell>
          <cell r="C2316">
            <v>1</v>
          </cell>
        </row>
        <row r="2317">
          <cell r="A2317">
            <v>3400004742</v>
          </cell>
          <cell r="B2317">
            <v>61115</v>
          </cell>
          <cell r="C2317">
            <v>1</v>
          </cell>
        </row>
        <row r="2318">
          <cell r="A2318">
            <v>3400004743</v>
          </cell>
          <cell r="B2318">
            <v>61115</v>
          </cell>
          <cell r="C2318">
            <v>1</v>
          </cell>
        </row>
        <row r="2319">
          <cell r="A2319">
            <v>3400004744</v>
          </cell>
          <cell r="B2319">
            <v>61115</v>
          </cell>
          <cell r="C2319">
            <v>1</v>
          </cell>
        </row>
        <row r="2320">
          <cell r="A2320">
            <v>3400004745</v>
          </cell>
          <cell r="B2320">
            <v>61115</v>
          </cell>
          <cell r="C2320">
            <v>1</v>
          </cell>
        </row>
        <row r="2321">
          <cell r="A2321">
            <v>3400004746</v>
          </cell>
          <cell r="B2321">
            <v>61115</v>
          </cell>
          <cell r="C2321">
            <v>1</v>
          </cell>
        </row>
        <row r="2322">
          <cell r="A2322">
            <v>3400004747</v>
          </cell>
          <cell r="B2322">
            <v>61115</v>
          </cell>
          <cell r="C2322">
            <v>1</v>
          </cell>
        </row>
        <row r="2323">
          <cell r="A2323">
            <v>3400004748</v>
          </cell>
          <cell r="B2323">
            <v>61115</v>
          </cell>
          <cell r="C2323">
            <v>1</v>
          </cell>
        </row>
        <row r="2324">
          <cell r="A2324">
            <v>3400004749</v>
          </cell>
          <cell r="B2324">
            <v>61115</v>
          </cell>
          <cell r="C2324">
            <v>1</v>
          </cell>
        </row>
        <row r="2325">
          <cell r="A2325">
            <v>3400004750</v>
          </cell>
          <cell r="B2325">
            <v>61115</v>
          </cell>
          <cell r="C2325">
            <v>1</v>
          </cell>
        </row>
        <row r="2326">
          <cell r="A2326">
            <v>3400004751</v>
          </cell>
          <cell r="B2326">
            <v>61115</v>
          </cell>
          <cell r="C2326">
            <v>1</v>
          </cell>
        </row>
        <row r="2327">
          <cell r="A2327">
            <v>3400004752</v>
          </cell>
          <cell r="B2327">
            <v>61115</v>
          </cell>
          <cell r="C2327">
            <v>1</v>
          </cell>
        </row>
        <row r="2328">
          <cell r="A2328">
            <v>3400004753</v>
          </cell>
          <cell r="B2328">
            <v>61115</v>
          </cell>
          <cell r="C2328">
            <v>1</v>
          </cell>
        </row>
        <row r="2329">
          <cell r="A2329">
            <v>3400004754</v>
          </cell>
          <cell r="B2329">
            <v>61115</v>
          </cell>
          <cell r="C2329">
            <v>1</v>
          </cell>
        </row>
        <row r="2330">
          <cell r="A2330">
            <v>3400004755</v>
          </cell>
          <cell r="B2330">
            <v>61115</v>
          </cell>
          <cell r="C2330">
            <v>1</v>
          </cell>
        </row>
        <row r="2331">
          <cell r="A2331">
            <v>3400004756</v>
          </cell>
          <cell r="B2331">
            <v>61115</v>
          </cell>
          <cell r="C2331">
            <v>1</v>
          </cell>
        </row>
        <row r="2332">
          <cell r="A2332">
            <v>3400004757</v>
          </cell>
          <cell r="B2332">
            <v>61115</v>
          </cell>
          <cell r="C2332">
            <v>1</v>
          </cell>
        </row>
        <row r="2333">
          <cell r="A2333">
            <v>3400004758</v>
          </cell>
          <cell r="B2333">
            <v>61115</v>
          </cell>
          <cell r="C2333">
            <v>1</v>
          </cell>
        </row>
        <row r="2334">
          <cell r="A2334">
            <v>3400004759</v>
          </cell>
          <cell r="B2334">
            <v>61115</v>
          </cell>
          <cell r="C2334">
            <v>1</v>
          </cell>
        </row>
        <row r="2335">
          <cell r="A2335">
            <v>3400004760</v>
          </cell>
          <cell r="B2335">
            <v>61115</v>
          </cell>
          <cell r="C2335">
            <v>1</v>
          </cell>
        </row>
        <row r="2336">
          <cell r="A2336">
            <v>3400004761</v>
          </cell>
          <cell r="B2336">
            <v>61115</v>
          </cell>
          <cell r="C2336">
            <v>1</v>
          </cell>
        </row>
        <row r="2337">
          <cell r="A2337">
            <v>3400004762</v>
          </cell>
          <cell r="B2337">
            <v>61115</v>
          </cell>
          <cell r="C2337">
            <v>1</v>
          </cell>
        </row>
        <row r="2338">
          <cell r="A2338">
            <v>3400004763</v>
          </cell>
          <cell r="B2338">
            <v>61115</v>
          </cell>
          <cell r="C2338">
            <v>1</v>
          </cell>
        </row>
        <row r="2339">
          <cell r="A2339">
            <v>3400004764</v>
          </cell>
          <cell r="B2339">
            <v>61115</v>
          </cell>
          <cell r="C2339">
            <v>1</v>
          </cell>
        </row>
        <row r="2340">
          <cell r="A2340">
            <v>3400004765</v>
          </cell>
          <cell r="B2340">
            <v>61115</v>
          </cell>
          <cell r="C2340">
            <v>1</v>
          </cell>
        </row>
        <row r="2341">
          <cell r="A2341">
            <v>3400004766</v>
          </cell>
          <cell r="B2341">
            <v>61115</v>
          </cell>
          <cell r="C2341">
            <v>1</v>
          </cell>
        </row>
        <row r="2342">
          <cell r="A2342">
            <v>3400004767</v>
          </cell>
          <cell r="B2342">
            <v>61115</v>
          </cell>
          <cell r="C2342">
            <v>1</v>
          </cell>
        </row>
        <row r="2343">
          <cell r="A2343">
            <v>3400004768</v>
          </cell>
          <cell r="B2343">
            <v>61115</v>
          </cell>
          <cell r="C2343">
            <v>1</v>
          </cell>
        </row>
        <row r="2344">
          <cell r="A2344">
            <v>3400004769</v>
          </cell>
          <cell r="B2344">
            <v>61115</v>
          </cell>
          <cell r="C2344">
            <v>1</v>
          </cell>
        </row>
        <row r="2345">
          <cell r="A2345">
            <v>3400004770</v>
          </cell>
          <cell r="B2345">
            <v>61115</v>
          </cell>
          <cell r="C2345">
            <v>1</v>
          </cell>
        </row>
        <row r="2346">
          <cell r="A2346">
            <v>3400004771</v>
          </cell>
          <cell r="B2346">
            <v>61115</v>
          </cell>
          <cell r="C2346">
            <v>1</v>
          </cell>
        </row>
        <row r="2347">
          <cell r="A2347">
            <v>3400004772</v>
          </cell>
          <cell r="B2347">
            <v>61115</v>
          </cell>
          <cell r="C2347">
            <v>1</v>
          </cell>
        </row>
        <row r="2348">
          <cell r="A2348">
            <v>3400004773</v>
          </cell>
          <cell r="B2348">
            <v>61115</v>
          </cell>
          <cell r="C2348">
            <v>1</v>
          </cell>
        </row>
        <row r="2349">
          <cell r="A2349">
            <v>3400004774</v>
          </cell>
          <cell r="B2349">
            <v>61115</v>
          </cell>
          <cell r="C2349">
            <v>1</v>
          </cell>
        </row>
        <row r="2350">
          <cell r="A2350">
            <v>3400004775</v>
          </cell>
          <cell r="B2350">
            <v>61115</v>
          </cell>
          <cell r="C2350">
            <v>1</v>
          </cell>
        </row>
        <row r="2351">
          <cell r="A2351">
            <v>3400004776</v>
          </cell>
          <cell r="B2351">
            <v>61115</v>
          </cell>
          <cell r="C2351">
            <v>1</v>
          </cell>
        </row>
        <row r="2352">
          <cell r="A2352">
            <v>3400004777</v>
          </cell>
          <cell r="B2352">
            <v>61115</v>
          </cell>
          <cell r="C2352">
            <v>1</v>
          </cell>
        </row>
        <row r="2353">
          <cell r="A2353">
            <v>3400004778</v>
          </cell>
          <cell r="B2353">
            <v>61115</v>
          </cell>
          <cell r="C2353">
            <v>1</v>
          </cell>
        </row>
        <row r="2354">
          <cell r="A2354">
            <v>3400004779</v>
          </cell>
          <cell r="B2354">
            <v>61115</v>
          </cell>
          <cell r="C2354">
            <v>1</v>
          </cell>
        </row>
        <row r="2355">
          <cell r="A2355">
            <v>3400004780</v>
          </cell>
          <cell r="B2355">
            <v>61155</v>
          </cell>
          <cell r="C2355">
            <v>1</v>
          </cell>
        </row>
        <row r="2356">
          <cell r="A2356">
            <v>3400004781</v>
          </cell>
          <cell r="B2356">
            <v>61203</v>
          </cell>
          <cell r="C2356">
            <v>1</v>
          </cell>
        </row>
        <row r="2357">
          <cell r="A2357">
            <v>3400004782</v>
          </cell>
          <cell r="B2357">
            <v>61203</v>
          </cell>
          <cell r="C2357">
            <v>1</v>
          </cell>
        </row>
        <row r="2358">
          <cell r="A2358">
            <v>3400004783</v>
          </cell>
          <cell r="B2358">
            <v>61203</v>
          </cell>
          <cell r="C2358">
            <v>30</v>
          </cell>
        </row>
        <row r="2359">
          <cell r="A2359">
            <v>3400004784</v>
          </cell>
          <cell r="B2359">
            <v>61203</v>
          </cell>
          <cell r="C2359">
            <v>1</v>
          </cell>
        </row>
        <row r="2360">
          <cell r="A2360">
            <v>3400004784</v>
          </cell>
          <cell r="B2360">
            <v>61203</v>
          </cell>
          <cell r="C2360">
            <v>1</v>
          </cell>
        </row>
        <row r="2361">
          <cell r="A2361">
            <v>3400004784</v>
          </cell>
          <cell r="B2361">
            <v>61203</v>
          </cell>
          <cell r="C2361">
            <v>1</v>
          </cell>
        </row>
        <row r="2362">
          <cell r="A2362">
            <v>3400004784</v>
          </cell>
          <cell r="B2362">
            <v>61203</v>
          </cell>
          <cell r="C2362">
            <v>1</v>
          </cell>
        </row>
        <row r="2363">
          <cell r="A2363">
            <v>3400004785</v>
          </cell>
          <cell r="B2363">
            <v>61203</v>
          </cell>
          <cell r="C2363">
            <v>1</v>
          </cell>
        </row>
        <row r="2364">
          <cell r="A2364">
            <v>3400004786</v>
          </cell>
          <cell r="B2364">
            <v>61203</v>
          </cell>
          <cell r="C2364">
            <v>1</v>
          </cell>
        </row>
        <row r="2365">
          <cell r="A2365">
            <v>3400004787</v>
          </cell>
          <cell r="B2365">
            <v>61203</v>
          </cell>
          <cell r="C2365">
            <v>64</v>
          </cell>
        </row>
        <row r="2366">
          <cell r="A2366">
            <v>3400004788</v>
          </cell>
          <cell r="B2366">
            <v>61200</v>
          </cell>
          <cell r="C2366">
            <v>1</v>
          </cell>
        </row>
        <row r="2367">
          <cell r="A2367">
            <v>3400004789</v>
          </cell>
          <cell r="B2367">
            <v>61203</v>
          </cell>
          <cell r="C2367">
            <v>1</v>
          </cell>
        </row>
        <row r="2368">
          <cell r="A2368">
            <v>3400004790</v>
          </cell>
          <cell r="B2368">
            <v>61203</v>
          </cell>
          <cell r="C2368">
            <v>1</v>
          </cell>
        </row>
        <row r="2369">
          <cell r="A2369">
            <v>3400004791</v>
          </cell>
          <cell r="B2369">
            <v>61203</v>
          </cell>
          <cell r="C2369">
            <v>1</v>
          </cell>
        </row>
        <row r="2370">
          <cell r="A2370">
            <v>3400004792</v>
          </cell>
          <cell r="B2370">
            <v>61200</v>
          </cell>
          <cell r="C2370">
            <v>1</v>
          </cell>
        </row>
        <row r="2371">
          <cell r="A2371">
            <v>3400004793</v>
          </cell>
          <cell r="B2371">
            <v>61108</v>
          </cell>
          <cell r="C2371">
            <v>15</v>
          </cell>
        </row>
        <row r="2372">
          <cell r="A2372">
            <v>3400004794</v>
          </cell>
          <cell r="B2372">
            <v>61108</v>
          </cell>
          <cell r="C2372">
            <v>25</v>
          </cell>
        </row>
        <row r="2373">
          <cell r="A2373">
            <v>3400004795</v>
          </cell>
          <cell r="B2373">
            <v>61203</v>
          </cell>
          <cell r="C2373">
            <v>1</v>
          </cell>
        </row>
        <row r="2374">
          <cell r="A2374">
            <v>3400004796</v>
          </cell>
          <cell r="B2374">
            <v>61203</v>
          </cell>
          <cell r="C2374">
            <v>1</v>
          </cell>
        </row>
        <row r="2375">
          <cell r="A2375">
            <v>3400004797</v>
          </cell>
          <cell r="B2375">
            <v>61156</v>
          </cell>
          <cell r="C2375">
            <v>1</v>
          </cell>
        </row>
        <row r="2376">
          <cell r="A2376">
            <v>3400004798</v>
          </cell>
          <cell r="B2376">
            <v>61203</v>
          </cell>
          <cell r="C2376">
            <v>1</v>
          </cell>
        </row>
        <row r="2377">
          <cell r="A2377">
            <v>3400004910</v>
          </cell>
          <cell r="B2377">
            <v>60300</v>
          </cell>
          <cell r="C2377">
            <v>1</v>
          </cell>
        </row>
        <row r="2378">
          <cell r="A2378">
            <v>3400004911</v>
          </cell>
          <cell r="B2378">
            <v>60300</v>
          </cell>
          <cell r="C2378">
            <v>2</v>
          </cell>
        </row>
        <row r="2379">
          <cell r="A2379">
            <v>3400004913</v>
          </cell>
          <cell r="B2379">
            <v>60300</v>
          </cell>
          <cell r="C2379">
            <v>1</v>
          </cell>
        </row>
        <row r="2380">
          <cell r="A2380">
            <v>3400004914</v>
          </cell>
          <cell r="B2380">
            <v>61203</v>
          </cell>
          <cell r="C2380">
            <v>2</v>
          </cell>
        </row>
        <row r="2381">
          <cell r="A2381">
            <v>3400004915</v>
          </cell>
          <cell r="B2381">
            <v>60300</v>
          </cell>
          <cell r="C2381">
            <v>1</v>
          </cell>
        </row>
        <row r="2382">
          <cell r="A2382">
            <v>3400004915</v>
          </cell>
          <cell r="B2382">
            <v>60300</v>
          </cell>
          <cell r="C2382">
            <v>1</v>
          </cell>
        </row>
        <row r="2383">
          <cell r="A2383">
            <v>3400004917</v>
          </cell>
          <cell r="B2383">
            <v>60300</v>
          </cell>
          <cell r="C2383">
            <v>1</v>
          </cell>
        </row>
        <row r="2384">
          <cell r="A2384">
            <v>3400004918</v>
          </cell>
          <cell r="B2384">
            <v>60300</v>
          </cell>
          <cell r="C2384">
            <v>1</v>
          </cell>
        </row>
        <row r="2385">
          <cell r="A2385">
            <v>3400004919</v>
          </cell>
          <cell r="B2385">
            <v>60300</v>
          </cell>
          <cell r="C2385">
            <v>1</v>
          </cell>
        </row>
        <row r="2386">
          <cell r="A2386">
            <v>3400004920</v>
          </cell>
          <cell r="B2386">
            <v>60300</v>
          </cell>
          <cell r="C2386">
            <v>1</v>
          </cell>
        </row>
        <row r="2387">
          <cell r="A2387">
            <v>3400004921</v>
          </cell>
          <cell r="B2387">
            <v>60300</v>
          </cell>
          <cell r="C2387">
            <v>45</v>
          </cell>
        </row>
        <row r="2388">
          <cell r="A2388">
            <v>3400004922</v>
          </cell>
          <cell r="B2388">
            <v>60300</v>
          </cell>
          <cell r="C2388">
            <v>1</v>
          </cell>
        </row>
        <row r="2389">
          <cell r="A2389">
            <v>3400004923</v>
          </cell>
          <cell r="B2389">
            <v>61203</v>
          </cell>
          <cell r="C2389">
            <v>2</v>
          </cell>
        </row>
        <row r="2390">
          <cell r="A2390">
            <v>3400004924</v>
          </cell>
          <cell r="B2390">
            <v>61112</v>
          </cell>
          <cell r="C2390">
            <v>1</v>
          </cell>
        </row>
        <row r="2391">
          <cell r="A2391">
            <v>3400004925</v>
          </cell>
          <cell r="B2391">
            <v>61158</v>
          </cell>
          <cell r="C2391">
            <v>1</v>
          </cell>
        </row>
        <row r="2392">
          <cell r="A2392">
            <v>3400004926</v>
          </cell>
          <cell r="B2392">
            <v>61160</v>
          </cell>
          <cell r="C2392">
            <v>2</v>
          </cell>
        </row>
        <row r="2393">
          <cell r="A2393">
            <v>3400004927</v>
          </cell>
          <cell r="B2393">
            <v>61119</v>
          </cell>
          <cell r="C2393">
            <v>1</v>
          </cell>
        </row>
        <row r="2394">
          <cell r="A2394">
            <v>3400004930</v>
          </cell>
          <cell r="B2394">
            <v>60300</v>
          </cell>
          <cell r="C2394">
            <v>1</v>
          </cell>
        </row>
        <row r="2395">
          <cell r="A2395">
            <v>3400004931</v>
          </cell>
          <cell r="B2395">
            <v>60300</v>
          </cell>
          <cell r="C2395">
            <v>1</v>
          </cell>
        </row>
        <row r="2396">
          <cell r="A2396">
            <v>3400004932</v>
          </cell>
          <cell r="B2396">
            <v>60300</v>
          </cell>
          <cell r="C2396">
            <v>1</v>
          </cell>
        </row>
        <row r="2397">
          <cell r="A2397">
            <v>3400004933</v>
          </cell>
          <cell r="B2397">
            <v>60300</v>
          </cell>
          <cell r="C2397">
            <v>1</v>
          </cell>
        </row>
        <row r="2398">
          <cell r="A2398">
            <v>3400004934</v>
          </cell>
          <cell r="B2398">
            <v>60300</v>
          </cell>
          <cell r="C2398">
            <v>1</v>
          </cell>
        </row>
        <row r="2399">
          <cell r="A2399">
            <v>3400004935</v>
          </cell>
          <cell r="B2399">
            <v>60300</v>
          </cell>
          <cell r="C2399">
            <v>1</v>
          </cell>
        </row>
        <row r="2400">
          <cell r="A2400">
            <v>3400004936</v>
          </cell>
          <cell r="B2400">
            <v>60300</v>
          </cell>
          <cell r="C2400">
            <v>1</v>
          </cell>
        </row>
        <row r="2401">
          <cell r="A2401">
            <v>3400004937</v>
          </cell>
          <cell r="B2401">
            <v>60300</v>
          </cell>
          <cell r="C2401">
            <v>1</v>
          </cell>
        </row>
        <row r="2402">
          <cell r="A2402">
            <v>3400004938</v>
          </cell>
          <cell r="B2402">
            <v>60300</v>
          </cell>
          <cell r="C2402">
            <v>1</v>
          </cell>
        </row>
        <row r="2403">
          <cell r="A2403">
            <v>3400004939</v>
          </cell>
          <cell r="B2403">
            <v>60300</v>
          </cell>
          <cell r="C2403">
            <v>40</v>
          </cell>
        </row>
        <row r="2404">
          <cell r="A2404">
            <v>3400004940</v>
          </cell>
          <cell r="B2404">
            <v>60300</v>
          </cell>
          <cell r="C2404">
            <v>1</v>
          </cell>
        </row>
        <row r="2405">
          <cell r="A2405">
            <v>3400004941</v>
          </cell>
          <cell r="B2405">
            <v>60300</v>
          </cell>
          <cell r="C2405">
            <v>1</v>
          </cell>
        </row>
        <row r="2406">
          <cell r="A2406">
            <v>3400004942</v>
          </cell>
          <cell r="B2406">
            <v>60300</v>
          </cell>
          <cell r="C2406">
            <v>1</v>
          </cell>
        </row>
        <row r="2407">
          <cell r="A2407">
            <v>3400004943</v>
          </cell>
          <cell r="B2407">
            <v>60300</v>
          </cell>
          <cell r="C2407">
            <v>1</v>
          </cell>
        </row>
        <row r="2408">
          <cell r="A2408">
            <v>3400004944</v>
          </cell>
          <cell r="B2408">
            <v>60300</v>
          </cell>
          <cell r="C2408">
            <v>1</v>
          </cell>
        </row>
        <row r="2409">
          <cell r="A2409">
            <v>3400004945</v>
          </cell>
          <cell r="B2409">
            <v>60300</v>
          </cell>
          <cell r="C2409">
            <v>1</v>
          </cell>
        </row>
        <row r="2410">
          <cell r="A2410">
            <v>3400004946</v>
          </cell>
          <cell r="B2410">
            <v>60300</v>
          </cell>
          <cell r="C2410">
            <v>1</v>
          </cell>
        </row>
        <row r="2411">
          <cell r="A2411">
            <v>3400004947</v>
          </cell>
          <cell r="B2411">
            <v>60300</v>
          </cell>
          <cell r="C2411">
            <v>1</v>
          </cell>
        </row>
        <row r="2412">
          <cell r="A2412">
            <v>3400004948</v>
          </cell>
          <cell r="B2412">
            <v>60300</v>
          </cell>
          <cell r="C2412">
            <v>1</v>
          </cell>
        </row>
        <row r="2413">
          <cell r="A2413">
            <v>3400004949</v>
          </cell>
          <cell r="B2413">
            <v>60300</v>
          </cell>
          <cell r="C2413">
            <v>1</v>
          </cell>
        </row>
        <row r="2414">
          <cell r="A2414">
            <v>3400004950</v>
          </cell>
          <cell r="B2414">
            <v>60300</v>
          </cell>
          <cell r="C2414">
            <v>1</v>
          </cell>
        </row>
        <row r="2415">
          <cell r="A2415">
            <v>3400004951</v>
          </cell>
          <cell r="B2415">
            <v>60300</v>
          </cell>
          <cell r="C2415">
            <v>1</v>
          </cell>
        </row>
        <row r="2416">
          <cell r="A2416">
            <v>3400004952</v>
          </cell>
          <cell r="B2416">
            <v>60300</v>
          </cell>
          <cell r="C2416">
            <v>1</v>
          </cell>
        </row>
        <row r="2417">
          <cell r="A2417">
            <v>3400004953</v>
          </cell>
          <cell r="B2417">
            <v>60300</v>
          </cell>
          <cell r="C2417">
            <v>25</v>
          </cell>
        </row>
        <row r="2418">
          <cell r="A2418">
            <v>3400004954</v>
          </cell>
          <cell r="B2418">
            <v>60300</v>
          </cell>
          <cell r="C2418">
            <v>1</v>
          </cell>
        </row>
        <row r="2419">
          <cell r="A2419">
            <v>3400004955</v>
          </cell>
          <cell r="B2419">
            <v>60300</v>
          </cell>
          <cell r="C2419">
            <v>2</v>
          </cell>
        </row>
        <row r="2420">
          <cell r="A2420">
            <v>3400004956</v>
          </cell>
          <cell r="B2420">
            <v>60300</v>
          </cell>
          <cell r="C2420">
            <v>1</v>
          </cell>
        </row>
        <row r="2421">
          <cell r="A2421">
            <v>3400004957</v>
          </cell>
          <cell r="B2421">
            <v>60300</v>
          </cell>
          <cell r="C2421">
            <v>1</v>
          </cell>
        </row>
        <row r="2422">
          <cell r="A2422">
            <v>3400004960</v>
          </cell>
          <cell r="B2422">
            <v>61158</v>
          </cell>
          <cell r="C2422">
            <v>1</v>
          </cell>
        </row>
        <row r="2423">
          <cell r="A2423">
            <v>3400005048</v>
          </cell>
          <cell r="B2423">
            <v>60300</v>
          </cell>
          <cell r="C2423">
            <v>1</v>
          </cell>
        </row>
        <row r="2424">
          <cell r="A2424">
            <v>3400005049</v>
          </cell>
          <cell r="B2424">
            <v>60300</v>
          </cell>
          <cell r="C2424">
            <v>1</v>
          </cell>
        </row>
        <row r="2425">
          <cell r="A2425">
            <v>3400005057</v>
          </cell>
          <cell r="B2425">
            <v>60300</v>
          </cell>
          <cell r="C2425">
            <v>40</v>
          </cell>
        </row>
        <row r="2426">
          <cell r="A2426">
            <v>3400005058</v>
          </cell>
          <cell r="B2426">
            <v>60300</v>
          </cell>
          <cell r="C2426">
            <v>2</v>
          </cell>
        </row>
        <row r="2427">
          <cell r="A2427">
            <v>3400005059</v>
          </cell>
          <cell r="B2427">
            <v>60300</v>
          </cell>
          <cell r="C2427">
            <v>1</v>
          </cell>
        </row>
        <row r="2428">
          <cell r="A2428">
            <v>3400005060</v>
          </cell>
          <cell r="B2428">
            <v>60300</v>
          </cell>
          <cell r="C2428">
            <v>20</v>
          </cell>
        </row>
        <row r="2429">
          <cell r="A2429">
            <v>3400005061</v>
          </cell>
          <cell r="B2429">
            <v>60300</v>
          </cell>
          <cell r="C2429">
            <v>1</v>
          </cell>
        </row>
        <row r="2430">
          <cell r="A2430">
            <v>3400005065</v>
          </cell>
          <cell r="B2430">
            <v>60300</v>
          </cell>
          <cell r="C2430">
            <v>1</v>
          </cell>
        </row>
        <row r="2431">
          <cell r="A2431">
            <v>3400005082</v>
          </cell>
          <cell r="B2431">
            <v>61155</v>
          </cell>
          <cell r="C2431">
            <v>1</v>
          </cell>
        </row>
        <row r="2432">
          <cell r="A2432">
            <v>3400005083</v>
          </cell>
          <cell r="B2432">
            <v>61155</v>
          </cell>
          <cell r="C2432">
            <v>1</v>
          </cell>
        </row>
        <row r="2433">
          <cell r="A2433">
            <v>3400005085</v>
          </cell>
          <cell r="B2433">
            <v>61154</v>
          </cell>
          <cell r="C2433">
            <v>1</v>
          </cell>
        </row>
        <row r="2434">
          <cell r="A2434">
            <v>3400005086</v>
          </cell>
          <cell r="B2434">
            <v>61119</v>
          </cell>
          <cell r="C2434">
            <v>1</v>
          </cell>
        </row>
        <row r="2435">
          <cell r="A2435">
            <v>3400005087</v>
          </cell>
          <cell r="B2435">
            <v>61158</v>
          </cell>
          <cell r="C2435">
            <v>1</v>
          </cell>
        </row>
        <row r="2436">
          <cell r="A2436">
            <v>3400005088</v>
          </cell>
          <cell r="B2436">
            <v>61159</v>
          </cell>
          <cell r="C2436">
            <v>1</v>
          </cell>
        </row>
        <row r="2437">
          <cell r="A2437">
            <v>3400005089</v>
          </cell>
          <cell r="B2437">
            <v>61119</v>
          </cell>
          <cell r="C2437">
            <v>1</v>
          </cell>
        </row>
        <row r="2438">
          <cell r="A2438">
            <v>3400005117</v>
          </cell>
          <cell r="B2438">
            <v>60300</v>
          </cell>
          <cell r="C2438">
            <v>1</v>
          </cell>
        </row>
        <row r="2439">
          <cell r="A2439">
            <v>3400005119</v>
          </cell>
          <cell r="B2439">
            <v>60300</v>
          </cell>
          <cell r="C2439">
            <v>1</v>
          </cell>
        </row>
        <row r="2440">
          <cell r="A2440">
            <v>3400005120</v>
          </cell>
          <cell r="B2440">
            <v>60300</v>
          </cell>
          <cell r="C2440">
            <v>1</v>
          </cell>
        </row>
        <row r="2441">
          <cell r="A2441">
            <v>3400005144</v>
          </cell>
          <cell r="B2441">
            <v>61200</v>
          </cell>
          <cell r="C2441">
            <v>1</v>
          </cell>
        </row>
        <row r="2442">
          <cell r="A2442">
            <v>3400005145</v>
          </cell>
          <cell r="B2442">
            <v>61200</v>
          </cell>
          <cell r="C2442">
            <v>1</v>
          </cell>
        </row>
        <row r="2443">
          <cell r="A2443">
            <v>3400005146</v>
          </cell>
          <cell r="B2443">
            <v>61200</v>
          </cell>
          <cell r="C2443">
            <v>1</v>
          </cell>
        </row>
      </sheetData>
      <sheetData sheetId="2" refreshError="1">
        <row r="1">
          <cell r="A1" t="str">
            <v>Main number</v>
          </cell>
          <cell r="B1" t="str">
            <v>Assetclass</v>
          </cell>
          <cell r="C1" t="str">
            <v>cc</v>
          </cell>
          <cell r="D1" t="str">
            <v>Sl.No.</v>
          </cell>
          <cell r="E1" t="str">
            <v>Name</v>
          </cell>
          <cell r="F1" t="str">
            <v>Quantity</v>
          </cell>
          <cell r="G1" t="str">
            <v>Cap.date</v>
          </cell>
          <cell r="H1" t="str">
            <v>Acc Value</v>
          </cell>
        </row>
        <row r="2">
          <cell r="A2">
            <v>3400004788</v>
          </cell>
          <cell r="B2">
            <v>4131</v>
          </cell>
          <cell r="C2">
            <v>61200</v>
          </cell>
          <cell r="D2">
            <v>0</v>
          </cell>
          <cell r="E2" t="str">
            <v>LEASE HOLD LAND</v>
          </cell>
          <cell r="F2">
            <v>1</v>
          </cell>
          <cell r="G2">
            <v>35339</v>
          </cell>
          <cell r="H2">
            <v>23014000</v>
          </cell>
        </row>
        <row r="3">
          <cell r="A3">
            <v>3400002714</v>
          </cell>
          <cell r="B3">
            <v>4410</v>
          </cell>
          <cell r="C3">
            <v>61200</v>
          </cell>
          <cell r="D3">
            <v>0</v>
          </cell>
          <cell r="E3" t="str">
            <v>OFFICE &amp; UTILITY BUILDING ON LEASEHOLD L</v>
          </cell>
          <cell r="F3">
            <v>1</v>
          </cell>
          <cell r="G3">
            <v>35339</v>
          </cell>
          <cell r="H3">
            <v>11339000</v>
          </cell>
        </row>
        <row r="4">
          <cell r="A4">
            <v>3400002710</v>
          </cell>
          <cell r="B4">
            <v>4420</v>
          </cell>
          <cell r="C4">
            <v>61200</v>
          </cell>
          <cell r="D4">
            <v>0</v>
          </cell>
          <cell r="E4" t="str">
            <v>ASSEMBLY SHED NO.1</v>
          </cell>
          <cell r="F4">
            <v>1</v>
          </cell>
          <cell r="G4">
            <v>35339</v>
          </cell>
          <cell r="H4">
            <v>13566000</v>
          </cell>
        </row>
        <row r="5">
          <cell r="A5">
            <v>3400002711</v>
          </cell>
          <cell r="B5">
            <v>4420</v>
          </cell>
          <cell r="C5">
            <v>61200</v>
          </cell>
          <cell r="D5">
            <v>0</v>
          </cell>
          <cell r="E5" t="str">
            <v>ASSEMBLY SHED NO.2</v>
          </cell>
          <cell r="F5">
            <v>1</v>
          </cell>
          <cell r="G5">
            <v>35339</v>
          </cell>
          <cell r="H5">
            <v>14417000</v>
          </cell>
        </row>
        <row r="6">
          <cell r="A6">
            <v>3400002712</v>
          </cell>
          <cell r="B6">
            <v>4420</v>
          </cell>
          <cell r="C6">
            <v>61200</v>
          </cell>
          <cell r="D6">
            <v>0</v>
          </cell>
          <cell r="E6" t="str">
            <v>AUXILLARY BLDG. NO.1 &amp; MEZZANINE FLOOR</v>
          </cell>
          <cell r="F6">
            <v>1</v>
          </cell>
          <cell r="G6">
            <v>35339</v>
          </cell>
          <cell r="H6">
            <v>2799000</v>
          </cell>
        </row>
        <row r="7">
          <cell r="A7">
            <v>3400002713</v>
          </cell>
          <cell r="B7">
            <v>4420</v>
          </cell>
          <cell r="C7">
            <v>61200</v>
          </cell>
          <cell r="D7">
            <v>0</v>
          </cell>
          <cell r="E7" t="str">
            <v>AUXILLARY BUIDING NO.2</v>
          </cell>
          <cell r="F7">
            <v>1</v>
          </cell>
          <cell r="G7">
            <v>35339</v>
          </cell>
          <cell r="H7">
            <v>3642000</v>
          </cell>
        </row>
        <row r="8">
          <cell r="A8">
            <v>3400003506</v>
          </cell>
          <cell r="B8">
            <v>4420</v>
          </cell>
          <cell r="C8">
            <v>61200</v>
          </cell>
          <cell r="D8">
            <v>0</v>
          </cell>
          <cell r="E8" t="str">
            <v>A.H.U. BUILDING &amp; PASSAGE</v>
          </cell>
          <cell r="F8">
            <v>1</v>
          </cell>
          <cell r="G8">
            <v>35339</v>
          </cell>
          <cell r="H8">
            <v>1073000</v>
          </cell>
        </row>
        <row r="9">
          <cell r="A9">
            <v>3400003507</v>
          </cell>
          <cell r="B9">
            <v>4420</v>
          </cell>
          <cell r="C9">
            <v>61200</v>
          </cell>
          <cell r="D9">
            <v>0</v>
          </cell>
          <cell r="E9" t="str">
            <v>GATE HOUSE</v>
          </cell>
          <cell r="F9">
            <v>1</v>
          </cell>
          <cell r="G9">
            <v>35339</v>
          </cell>
          <cell r="H9">
            <v>238000</v>
          </cell>
        </row>
        <row r="10">
          <cell r="A10">
            <v>3400003508</v>
          </cell>
          <cell r="B10">
            <v>4420</v>
          </cell>
          <cell r="C10">
            <v>61200</v>
          </cell>
          <cell r="D10">
            <v>0</v>
          </cell>
          <cell r="E10" t="str">
            <v>MAINTENANCE BUILDING</v>
          </cell>
          <cell r="F10">
            <v>1</v>
          </cell>
          <cell r="G10">
            <v>35339</v>
          </cell>
          <cell r="H10">
            <v>887000</v>
          </cell>
        </row>
        <row r="11">
          <cell r="A11">
            <v>3400003509</v>
          </cell>
          <cell r="B11">
            <v>4420</v>
          </cell>
          <cell r="C11">
            <v>61200</v>
          </cell>
          <cell r="D11">
            <v>0</v>
          </cell>
          <cell r="E11" t="str">
            <v>PUMP HPUSE</v>
          </cell>
          <cell r="F11">
            <v>1</v>
          </cell>
          <cell r="G11">
            <v>35339</v>
          </cell>
          <cell r="H11">
            <v>111000</v>
          </cell>
        </row>
        <row r="12">
          <cell r="A12">
            <v>3400003510</v>
          </cell>
          <cell r="B12">
            <v>4420</v>
          </cell>
          <cell r="C12">
            <v>61200</v>
          </cell>
          <cell r="D12">
            <v>0</v>
          </cell>
          <cell r="E12" t="str">
            <v>CONNECTING PASSAGE</v>
          </cell>
          <cell r="F12">
            <v>1</v>
          </cell>
          <cell r="G12">
            <v>35339</v>
          </cell>
          <cell r="H12">
            <v>660000</v>
          </cell>
        </row>
        <row r="13">
          <cell r="A13">
            <v>3400003511</v>
          </cell>
          <cell r="B13">
            <v>4420</v>
          </cell>
          <cell r="C13">
            <v>61200</v>
          </cell>
          <cell r="D13">
            <v>0</v>
          </cell>
          <cell r="E13" t="str">
            <v>LOADING &amp; UNLOADING</v>
          </cell>
          <cell r="F13">
            <v>1</v>
          </cell>
          <cell r="G13">
            <v>35339</v>
          </cell>
          <cell r="H13">
            <v>2874000</v>
          </cell>
        </row>
        <row r="14">
          <cell r="A14">
            <v>3400003512</v>
          </cell>
          <cell r="B14">
            <v>4420</v>
          </cell>
          <cell r="C14">
            <v>61200</v>
          </cell>
          <cell r="D14">
            <v>0</v>
          </cell>
          <cell r="E14" t="str">
            <v>INCOMING CENTRE,STORES BLDG &amp; MEZZANINE</v>
          </cell>
          <cell r="F14">
            <v>1</v>
          </cell>
          <cell r="G14">
            <v>35339</v>
          </cell>
          <cell r="H14">
            <v>9242000</v>
          </cell>
        </row>
        <row r="15">
          <cell r="A15">
            <v>3400003513</v>
          </cell>
          <cell r="B15">
            <v>4420</v>
          </cell>
          <cell r="C15">
            <v>61200</v>
          </cell>
          <cell r="D15">
            <v>0</v>
          </cell>
          <cell r="E15" t="str">
            <v>COOLING TOWER</v>
          </cell>
          <cell r="F15">
            <v>1</v>
          </cell>
          <cell r="G15">
            <v>35339</v>
          </cell>
          <cell r="H15">
            <v>143000</v>
          </cell>
        </row>
        <row r="16">
          <cell r="A16">
            <v>3400003514</v>
          </cell>
          <cell r="B16">
            <v>4420</v>
          </cell>
          <cell r="C16">
            <v>61200</v>
          </cell>
          <cell r="D16">
            <v>0</v>
          </cell>
          <cell r="E16" t="str">
            <v>TRANSFORMER SHED</v>
          </cell>
          <cell r="F16">
            <v>1</v>
          </cell>
          <cell r="G16">
            <v>35339</v>
          </cell>
          <cell r="H16">
            <v>69000</v>
          </cell>
        </row>
        <row r="17">
          <cell r="A17">
            <v>3400003515</v>
          </cell>
          <cell r="B17">
            <v>4420</v>
          </cell>
          <cell r="C17">
            <v>61200</v>
          </cell>
          <cell r="D17">
            <v>0</v>
          </cell>
          <cell r="E17" t="str">
            <v>U.G.WATERTANK</v>
          </cell>
          <cell r="F17">
            <v>1</v>
          </cell>
          <cell r="G17">
            <v>35339</v>
          </cell>
          <cell r="H17">
            <v>582000</v>
          </cell>
        </row>
        <row r="18">
          <cell r="A18">
            <v>3400003516</v>
          </cell>
          <cell r="B18">
            <v>4420</v>
          </cell>
          <cell r="C18">
            <v>61200</v>
          </cell>
          <cell r="D18">
            <v>0</v>
          </cell>
          <cell r="E18" t="str">
            <v>BARBED WIRE FENCING</v>
          </cell>
          <cell r="F18">
            <v>1</v>
          </cell>
          <cell r="G18">
            <v>35339</v>
          </cell>
          <cell r="H18">
            <v>119000</v>
          </cell>
        </row>
        <row r="19">
          <cell r="A19">
            <v>3400003517</v>
          </cell>
          <cell r="B19">
            <v>4420</v>
          </cell>
          <cell r="C19">
            <v>61200</v>
          </cell>
          <cell r="D19">
            <v>0</v>
          </cell>
          <cell r="E19" t="str">
            <v>COMPOUND BRICK WALL &amp; LINK FENCING</v>
          </cell>
          <cell r="F19">
            <v>1</v>
          </cell>
          <cell r="G19">
            <v>35339</v>
          </cell>
          <cell r="H19">
            <v>273000</v>
          </cell>
        </row>
        <row r="20">
          <cell r="A20">
            <v>3400003523</v>
          </cell>
          <cell r="B20">
            <v>4420</v>
          </cell>
          <cell r="C20">
            <v>61200</v>
          </cell>
          <cell r="D20">
            <v>0</v>
          </cell>
          <cell r="E20" t="str">
            <v>R.C.C.&amp; ASPHALTIC ROADS</v>
          </cell>
          <cell r="F20">
            <v>1</v>
          </cell>
          <cell r="G20">
            <v>35339</v>
          </cell>
          <cell r="H20">
            <v>594000</v>
          </cell>
        </row>
        <row r="21">
          <cell r="A21">
            <v>3400003835</v>
          </cell>
          <cell r="B21">
            <v>4420</v>
          </cell>
          <cell r="C21">
            <v>61200</v>
          </cell>
          <cell r="D21">
            <v>0</v>
          </cell>
          <cell r="E21" t="str">
            <v>PVA PHASE III</v>
          </cell>
          <cell r="F21">
            <v>1</v>
          </cell>
          <cell r="G21">
            <v>35670</v>
          </cell>
          <cell r="H21">
            <v>222035.55</v>
          </cell>
        </row>
        <row r="22">
          <cell r="A22">
            <v>3400003784</v>
          </cell>
          <cell r="B22">
            <v>4420</v>
          </cell>
          <cell r="C22">
            <v>61200</v>
          </cell>
          <cell r="D22">
            <v>0</v>
          </cell>
          <cell r="E22" t="str">
            <v>Gate house (West)</v>
          </cell>
          <cell r="F22">
            <v>1</v>
          </cell>
          <cell r="G22">
            <v>35520</v>
          </cell>
          <cell r="H22">
            <v>357070.42</v>
          </cell>
        </row>
        <row r="23">
          <cell r="A23">
            <v>3400003788</v>
          </cell>
          <cell r="B23">
            <v>4420</v>
          </cell>
          <cell r="C23">
            <v>61200</v>
          </cell>
          <cell r="D23">
            <v>0</v>
          </cell>
          <cell r="E23" t="str">
            <v>Phase III Civil Works</v>
          </cell>
          <cell r="F23">
            <v>1</v>
          </cell>
          <cell r="G23">
            <v>35520</v>
          </cell>
          <cell r="H23">
            <v>11494880.050000001</v>
          </cell>
        </row>
        <row r="24">
          <cell r="A24">
            <v>3400003789</v>
          </cell>
          <cell r="B24">
            <v>4420</v>
          </cell>
          <cell r="C24">
            <v>61200</v>
          </cell>
          <cell r="D24">
            <v>0</v>
          </cell>
          <cell r="E24" t="str">
            <v>Mezzanine Floor / Doc Centre - Civil</v>
          </cell>
          <cell r="F24">
            <v>1</v>
          </cell>
          <cell r="G24">
            <v>35520</v>
          </cell>
          <cell r="H24">
            <v>938512.44</v>
          </cell>
        </row>
        <row r="25">
          <cell r="A25">
            <v>3400002996</v>
          </cell>
          <cell r="B25">
            <v>5100</v>
          </cell>
          <cell r="C25">
            <v>61208</v>
          </cell>
          <cell r="D25">
            <v>0</v>
          </cell>
          <cell r="E25" t="str">
            <v>PRESS TOLL FOR BRACKET C39324 -A96-C758</v>
          </cell>
          <cell r="F25">
            <v>1</v>
          </cell>
          <cell r="G25">
            <v>35339</v>
          </cell>
          <cell r="H25">
            <v>4100</v>
          </cell>
        </row>
        <row r="26">
          <cell r="A26">
            <v>3400002999</v>
          </cell>
          <cell r="B26">
            <v>5100</v>
          </cell>
          <cell r="C26">
            <v>61155</v>
          </cell>
          <cell r="D26">
            <v>0</v>
          </cell>
          <cell r="E26" t="str">
            <v>CG TOOLS PART NO. C39324-A100-C127,C130</v>
          </cell>
          <cell r="F26">
            <v>1</v>
          </cell>
          <cell r="G26">
            <v>35339</v>
          </cell>
          <cell r="H26">
            <v>21100</v>
          </cell>
        </row>
        <row r="27">
          <cell r="A27">
            <v>3400003000</v>
          </cell>
          <cell r="B27">
            <v>5100</v>
          </cell>
          <cell r="C27">
            <v>61108</v>
          </cell>
          <cell r="D27">
            <v>0</v>
          </cell>
          <cell r="E27" t="str">
            <v>CG TOOLS PART NO. C39324-A100-B65</v>
          </cell>
          <cell r="F27">
            <v>1</v>
          </cell>
          <cell r="G27">
            <v>35339</v>
          </cell>
          <cell r="H27">
            <v>29400</v>
          </cell>
        </row>
        <row r="28">
          <cell r="A28">
            <v>3400003001</v>
          </cell>
          <cell r="B28">
            <v>5100</v>
          </cell>
          <cell r="C28">
            <v>61155</v>
          </cell>
          <cell r="D28">
            <v>0</v>
          </cell>
          <cell r="E28" t="str">
            <v>CG TOOLS PART NO. C39324-A96-B30B-B307</v>
          </cell>
          <cell r="F28">
            <v>1</v>
          </cell>
          <cell r="G28">
            <v>35339</v>
          </cell>
          <cell r="H28">
            <v>16600</v>
          </cell>
        </row>
        <row r="29">
          <cell r="A29">
            <v>3400003002</v>
          </cell>
          <cell r="B29">
            <v>5100</v>
          </cell>
          <cell r="C29">
            <v>61155</v>
          </cell>
          <cell r="D29">
            <v>0</v>
          </cell>
          <cell r="E29" t="str">
            <v>CG TOOLS PART NO. C39324-A96-B216 ,B125</v>
          </cell>
          <cell r="F29">
            <v>1</v>
          </cell>
          <cell r="G29">
            <v>35339</v>
          </cell>
          <cell r="H29">
            <v>21100</v>
          </cell>
        </row>
        <row r="30">
          <cell r="A30">
            <v>3400003046</v>
          </cell>
          <cell r="B30">
            <v>5100</v>
          </cell>
          <cell r="C30">
            <v>61155</v>
          </cell>
          <cell r="D30">
            <v>0</v>
          </cell>
          <cell r="E30" t="str">
            <v>CG TOOLS PART NO. C39324-A100-C127/ C130</v>
          </cell>
          <cell r="F30">
            <v>1</v>
          </cell>
          <cell r="G30">
            <v>35339</v>
          </cell>
          <cell r="H30">
            <v>29400</v>
          </cell>
        </row>
        <row r="31">
          <cell r="A31">
            <v>3400003047</v>
          </cell>
          <cell r="B31">
            <v>5100</v>
          </cell>
          <cell r="C31">
            <v>61155</v>
          </cell>
          <cell r="D31">
            <v>0</v>
          </cell>
          <cell r="E31" t="str">
            <v>CG TOOLS PART NO. C39324-A96-B308/B307</v>
          </cell>
          <cell r="F31">
            <v>1</v>
          </cell>
          <cell r="G31">
            <v>35339</v>
          </cell>
          <cell r="H31">
            <v>16600</v>
          </cell>
        </row>
        <row r="32">
          <cell r="A32">
            <v>3400003048</v>
          </cell>
          <cell r="B32">
            <v>5100</v>
          </cell>
          <cell r="C32">
            <v>61155</v>
          </cell>
          <cell r="D32">
            <v>0</v>
          </cell>
          <cell r="E32" t="str">
            <v>CG TOOLS PART NO. C39324-A96-B216,B125,B</v>
          </cell>
          <cell r="F32">
            <v>1</v>
          </cell>
          <cell r="G32">
            <v>35339</v>
          </cell>
          <cell r="H32">
            <v>16600</v>
          </cell>
        </row>
        <row r="33">
          <cell r="A33">
            <v>3400003049</v>
          </cell>
          <cell r="B33">
            <v>5100</v>
          </cell>
          <cell r="C33">
            <v>61155</v>
          </cell>
          <cell r="D33">
            <v>0</v>
          </cell>
          <cell r="E33" t="str">
            <v>CG TOOLS PART NO. C39324-A96-B216,B125,B</v>
          </cell>
          <cell r="F33">
            <v>1</v>
          </cell>
          <cell r="G33">
            <v>35339</v>
          </cell>
          <cell r="H33">
            <v>101900</v>
          </cell>
        </row>
        <row r="34">
          <cell r="A34">
            <v>3400003341</v>
          </cell>
          <cell r="B34">
            <v>5100</v>
          </cell>
          <cell r="C34">
            <v>61108</v>
          </cell>
          <cell r="D34">
            <v>0</v>
          </cell>
          <cell r="E34" t="str">
            <v>PRESS TOOL-C39300-A193-C201-3-6</v>
          </cell>
          <cell r="F34">
            <v>1</v>
          </cell>
          <cell r="G34">
            <v>35339</v>
          </cell>
          <cell r="H34">
            <v>82600</v>
          </cell>
        </row>
        <row r="35">
          <cell r="A35">
            <v>3400003381</v>
          </cell>
          <cell r="B35">
            <v>5100</v>
          </cell>
          <cell r="C35">
            <v>61103</v>
          </cell>
          <cell r="D35">
            <v>0</v>
          </cell>
          <cell r="E35" t="str">
            <v>FORMING CUTTING MACHINE L37409-B2-Z103</v>
          </cell>
          <cell r="F35">
            <v>1</v>
          </cell>
          <cell r="G35">
            <v>35339</v>
          </cell>
          <cell r="H35">
            <v>240800</v>
          </cell>
        </row>
        <row r="36">
          <cell r="A36">
            <v>3400003382</v>
          </cell>
          <cell r="B36">
            <v>5100</v>
          </cell>
          <cell r="C36">
            <v>61103</v>
          </cell>
          <cell r="D36">
            <v>0</v>
          </cell>
          <cell r="E36" t="str">
            <v>SPARE PART SET FOR DEVICE L37409-H713-Z1</v>
          </cell>
          <cell r="F36">
            <v>1</v>
          </cell>
          <cell r="G36">
            <v>35339</v>
          </cell>
          <cell r="H36">
            <v>13100</v>
          </cell>
        </row>
        <row r="37">
          <cell r="A37">
            <v>3400003383</v>
          </cell>
          <cell r="B37">
            <v>5100</v>
          </cell>
          <cell r="C37">
            <v>61103</v>
          </cell>
          <cell r="D37">
            <v>0</v>
          </cell>
          <cell r="E37" t="str">
            <v>DRAW OFF DEVICEL37409-C747-A100</v>
          </cell>
          <cell r="F37">
            <v>1</v>
          </cell>
          <cell r="G37">
            <v>35339</v>
          </cell>
          <cell r="H37">
            <v>210800</v>
          </cell>
        </row>
        <row r="38">
          <cell r="A38">
            <v>3400003384</v>
          </cell>
          <cell r="B38">
            <v>5100</v>
          </cell>
          <cell r="C38">
            <v>61103</v>
          </cell>
          <cell r="D38">
            <v>0</v>
          </cell>
          <cell r="E38" t="str">
            <v>PRESS IN TOOLF. CENTERING BARSL37409-C12</v>
          </cell>
          <cell r="F38">
            <v>1</v>
          </cell>
          <cell r="G38">
            <v>35339</v>
          </cell>
          <cell r="H38">
            <v>16000</v>
          </cell>
        </row>
        <row r="39">
          <cell r="A39">
            <v>3400003385</v>
          </cell>
          <cell r="B39">
            <v>5100</v>
          </cell>
          <cell r="C39">
            <v>61103</v>
          </cell>
          <cell r="D39">
            <v>0</v>
          </cell>
          <cell r="E39" t="str">
            <v>EXPRESSTOOL(SIPAC)1051883L37409-C1216A10</v>
          </cell>
          <cell r="F39">
            <v>1</v>
          </cell>
          <cell r="G39">
            <v>35339</v>
          </cell>
          <cell r="H39">
            <v>30900</v>
          </cell>
        </row>
        <row r="40">
          <cell r="A40">
            <v>3400003386</v>
          </cell>
          <cell r="B40">
            <v>5100</v>
          </cell>
          <cell r="C40">
            <v>61103</v>
          </cell>
          <cell r="D40">
            <v>0</v>
          </cell>
          <cell r="E40" t="str">
            <v>PRESS IN TOOL 1051884L37409-C1217A100</v>
          </cell>
          <cell r="F40">
            <v>1</v>
          </cell>
          <cell r="G40">
            <v>35339</v>
          </cell>
          <cell r="H40">
            <v>41900</v>
          </cell>
        </row>
        <row r="41">
          <cell r="A41">
            <v>3400003387</v>
          </cell>
          <cell r="B41">
            <v>5100</v>
          </cell>
          <cell r="C41">
            <v>61103</v>
          </cell>
          <cell r="D41">
            <v>0</v>
          </cell>
          <cell r="E41" t="str">
            <v>TOCKING TOOL SINGLE C39228-A195-A4</v>
          </cell>
          <cell r="F41">
            <v>1</v>
          </cell>
          <cell r="G41">
            <v>35339</v>
          </cell>
          <cell r="H41">
            <v>36800</v>
          </cell>
        </row>
        <row r="42">
          <cell r="A42">
            <v>3400003388</v>
          </cell>
          <cell r="B42">
            <v>5100</v>
          </cell>
          <cell r="C42">
            <v>61103</v>
          </cell>
          <cell r="D42">
            <v>0</v>
          </cell>
          <cell r="E42" t="str">
            <v>SHORTSLOCATOR FOR MULTILAYER TONEOHM950,</v>
          </cell>
          <cell r="F42">
            <v>1</v>
          </cell>
          <cell r="G42">
            <v>35339</v>
          </cell>
          <cell r="H42">
            <v>216200</v>
          </cell>
        </row>
        <row r="43">
          <cell r="A43">
            <v>3400003407</v>
          </cell>
          <cell r="B43">
            <v>5100</v>
          </cell>
          <cell r="C43">
            <v>61102</v>
          </cell>
          <cell r="D43">
            <v>0</v>
          </cell>
          <cell r="E43" t="str">
            <v>CPSIM FOR SN(B)S30189-U4024-A3</v>
          </cell>
          <cell r="F43">
            <v>1</v>
          </cell>
          <cell r="G43">
            <v>35339</v>
          </cell>
          <cell r="H43">
            <v>1990400</v>
          </cell>
        </row>
        <row r="44">
          <cell r="A44">
            <v>3400003408</v>
          </cell>
          <cell r="B44">
            <v>5100</v>
          </cell>
          <cell r="C44">
            <v>61102</v>
          </cell>
          <cell r="D44">
            <v>0</v>
          </cell>
          <cell r="E44" t="str">
            <v>MODULE M:CPU S30180-Q699-L</v>
          </cell>
          <cell r="F44">
            <v>1</v>
          </cell>
          <cell r="G44">
            <v>35339</v>
          </cell>
          <cell r="H44">
            <v>8900</v>
          </cell>
        </row>
        <row r="45">
          <cell r="A45">
            <v>3400003409</v>
          </cell>
          <cell r="B45">
            <v>5100</v>
          </cell>
          <cell r="C45">
            <v>61102</v>
          </cell>
          <cell r="D45">
            <v>0</v>
          </cell>
          <cell r="E45" t="str">
            <v>MODULE M:CPU S30180-Q699-L</v>
          </cell>
          <cell r="F45">
            <v>1</v>
          </cell>
          <cell r="G45">
            <v>35339</v>
          </cell>
          <cell r="H45">
            <v>8900</v>
          </cell>
        </row>
        <row r="46">
          <cell r="A46">
            <v>3400003410</v>
          </cell>
          <cell r="B46">
            <v>5100</v>
          </cell>
          <cell r="C46">
            <v>61102</v>
          </cell>
          <cell r="D46">
            <v>0</v>
          </cell>
          <cell r="E46" t="str">
            <v>MODULE S30810-Q879-L</v>
          </cell>
          <cell r="F46">
            <v>1</v>
          </cell>
          <cell r="G46">
            <v>35339</v>
          </cell>
          <cell r="H46">
            <v>4800</v>
          </cell>
        </row>
        <row r="47">
          <cell r="A47">
            <v>3400003411</v>
          </cell>
          <cell r="B47">
            <v>5100</v>
          </cell>
          <cell r="C47">
            <v>61102</v>
          </cell>
          <cell r="D47">
            <v>0</v>
          </cell>
          <cell r="E47" t="str">
            <v>MODULE S30810-Q879-L</v>
          </cell>
          <cell r="F47">
            <v>1</v>
          </cell>
          <cell r="G47">
            <v>35339</v>
          </cell>
          <cell r="H47">
            <v>4800</v>
          </cell>
        </row>
        <row r="48">
          <cell r="A48">
            <v>3400003413</v>
          </cell>
          <cell r="B48">
            <v>5100</v>
          </cell>
          <cell r="C48">
            <v>61102</v>
          </cell>
          <cell r="D48">
            <v>0</v>
          </cell>
          <cell r="E48" t="str">
            <v>MODULE S30810-B4101-B100</v>
          </cell>
          <cell r="F48">
            <v>1</v>
          </cell>
          <cell r="G48">
            <v>35339</v>
          </cell>
          <cell r="H48">
            <v>63900</v>
          </cell>
        </row>
        <row r="49">
          <cell r="A49">
            <v>3400003414</v>
          </cell>
          <cell r="B49">
            <v>5100</v>
          </cell>
          <cell r="C49">
            <v>61102</v>
          </cell>
          <cell r="D49">
            <v>0</v>
          </cell>
          <cell r="E49" t="str">
            <v>MODULE S30810-B4101-B100</v>
          </cell>
          <cell r="F49">
            <v>1</v>
          </cell>
          <cell r="G49">
            <v>35339</v>
          </cell>
          <cell r="H49">
            <v>63900</v>
          </cell>
        </row>
        <row r="50">
          <cell r="A50">
            <v>3400003415</v>
          </cell>
          <cell r="B50">
            <v>5100</v>
          </cell>
          <cell r="C50">
            <v>61102</v>
          </cell>
          <cell r="D50">
            <v>0</v>
          </cell>
          <cell r="E50" t="str">
            <v>MODULE S30810-U4908-A460</v>
          </cell>
          <cell r="F50">
            <v>1</v>
          </cell>
          <cell r="G50">
            <v>35339</v>
          </cell>
          <cell r="H50">
            <v>61300</v>
          </cell>
        </row>
        <row r="51">
          <cell r="A51">
            <v>3400003416</v>
          </cell>
          <cell r="B51">
            <v>5100</v>
          </cell>
          <cell r="C51">
            <v>61116</v>
          </cell>
          <cell r="D51">
            <v>0</v>
          </cell>
          <cell r="E51" t="str">
            <v>CABLE OF 50CMS R287531262</v>
          </cell>
          <cell r="F51">
            <v>1</v>
          </cell>
          <cell r="G51">
            <v>35339</v>
          </cell>
          <cell r="H51">
            <v>5800</v>
          </cell>
        </row>
        <row r="52">
          <cell r="A52">
            <v>3400003417</v>
          </cell>
          <cell r="B52">
            <v>5100</v>
          </cell>
          <cell r="C52">
            <v>61116</v>
          </cell>
          <cell r="D52">
            <v>0</v>
          </cell>
          <cell r="E52" t="str">
            <v>CABLE OF 50CMS R287531262</v>
          </cell>
          <cell r="F52">
            <v>1</v>
          </cell>
          <cell r="G52">
            <v>35339</v>
          </cell>
          <cell r="H52">
            <v>5800</v>
          </cell>
        </row>
        <row r="53">
          <cell r="A53">
            <v>3400003418</v>
          </cell>
          <cell r="B53">
            <v>5100</v>
          </cell>
          <cell r="C53">
            <v>61116</v>
          </cell>
          <cell r="D53">
            <v>0</v>
          </cell>
          <cell r="E53" t="str">
            <v>CABLE OF 50CMS R287531262</v>
          </cell>
          <cell r="F53">
            <v>1</v>
          </cell>
          <cell r="G53">
            <v>35339</v>
          </cell>
          <cell r="H53">
            <v>5800</v>
          </cell>
        </row>
        <row r="54">
          <cell r="A54">
            <v>3400003419</v>
          </cell>
          <cell r="B54">
            <v>5100</v>
          </cell>
          <cell r="C54">
            <v>61116</v>
          </cell>
          <cell r="D54">
            <v>0</v>
          </cell>
          <cell r="E54" t="str">
            <v>CABLE OF 50CMS R287531262</v>
          </cell>
          <cell r="F54">
            <v>1</v>
          </cell>
          <cell r="G54">
            <v>35339</v>
          </cell>
          <cell r="H54">
            <v>5800</v>
          </cell>
        </row>
        <row r="55">
          <cell r="A55">
            <v>3400003420</v>
          </cell>
          <cell r="B55">
            <v>5100</v>
          </cell>
          <cell r="C55">
            <v>61116</v>
          </cell>
          <cell r="D55">
            <v>0</v>
          </cell>
          <cell r="E55" t="str">
            <v>CABLE OF 50CMS R287531262</v>
          </cell>
          <cell r="F55">
            <v>1</v>
          </cell>
          <cell r="G55">
            <v>35339</v>
          </cell>
          <cell r="H55">
            <v>5800</v>
          </cell>
        </row>
        <row r="56">
          <cell r="A56">
            <v>3400003421</v>
          </cell>
          <cell r="B56">
            <v>5100</v>
          </cell>
          <cell r="C56">
            <v>61116</v>
          </cell>
          <cell r="D56">
            <v>0</v>
          </cell>
          <cell r="E56" t="str">
            <v>CABLE OF 50CMS R287531262</v>
          </cell>
          <cell r="F56">
            <v>1</v>
          </cell>
          <cell r="G56">
            <v>35339</v>
          </cell>
          <cell r="H56">
            <v>5800</v>
          </cell>
        </row>
        <row r="57">
          <cell r="A57">
            <v>3400003422</v>
          </cell>
          <cell r="B57">
            <v>5100</v>
          </cell>
          <cell r="C57">
            <v>61116</v>
          </cell>
          <cell r="D57">
            <v>0</v>
          </cell>
          <cell r="E57" t="str">
            <v>CABLE OF 50CMS R287531262</v>
          </cell>
          <cell r="F57">
            <v>1</v>
          </cell>
          <cell r="G57">
            <v>35339</v>
          </cell>
          <cell r="H57">
            <v>5800</v>
          </cell>
        </row>
        <row r="58">
          <cell r="A58">
            <v>3400003423</v>
          </cell>
          <cell r="B58">
            <v>5100</v>
          </cell>
          <cell r="C58">
            <v>61116</v>
          </cell>
          <cell r="D58">
            <v>0</v>
          </cell>
          <cell r="E58" t="str">
            <v>CABLE OF 50CMS R287531262</v>
          </cell>
          <cell r="F58">
            <v>1</v>
          </cell>
          <cell r="G58">
            <v>35339</v>
          </cell>
          <cell r="H58">
            <v>5800</v>
          </cell>
        </row>
        <row r="59">
          <cell r="A59">
            <v>3400003424</v>
          </cell>
          <cell r="B59">
            <v>5100</v>
          </cell>
          <cell r="C59">
            <v>61116</v>
          </cell>
          <cell r="D59">
            <v>0</v>
          </cell>
          <cell r="E59" t="str">
            <v>CABLE OF 50CMS R287531262</v>
          </cell>
          <cell r="F59">
            <v>1</v>
          </cell>
          <cell r="G59">
            <v>35339</v>
          </cell>
          <cell r="H59">
            <v>5800</v>
          </cell>
        </row>
        <row r="60">
          <cell r="A60">
            <v>3400003425</v>
          </cell>
          <cell r="B60">
            <v>5100</v>
          </cell>
          <cell r="C60">
            <v>61116</v>
          </cell>
          <cell r="D60">
            <v>0</v>
          </cell>
          <cell r="E60" t="str">
            <v>CABLE OF 50CMS R287531262</v>
          </cell>
          <cell r="F60">
            <v>1</v>
          </cell>
          <cell r="G60">
            <v>35339</v>
          </cell>
          <cell r="H60">
            <v>5800</v>
          </cell>
        </row>
        <row r="61">
          <cell r="A61">
            <v>3400003426</v>
          </cell>
          <cell r="B61">
            <v>5100</v>
          </cell>
          <cell r="C61">
            <v>61116</v>
          </cell>
          <cell r="D61">
            <v>0</v>
          </cell>
          <cell r="E61" t="str">
            <v>CABLE OF100CMS R287531263</v>
          </cell>
          <cell r="F61">
            <v>1</v>
          </cell>
          <cell r="G61">
            <v>35339</v>
          </cell>
          <cell r="H61">
            <v>7500</v>
          </cell>
        </row>
        <row r="62">
          <cell r="A62">
            <v>3400003427</v>
          </cell>
          <cell r="B62">
            <v>5100</v>
          </cell>
          <cell r="C62">
            <v>61116</v>
          </cell>
          <cell r="D62">
            <v>0</v>
          </cell>
          <cell r="E62" t="str">
            <v>CABLE OF100CMS R287531263</v>
          </cell>
          <cell r="F62">
            <v>1</v>
          </cell>
          <cell r="G62">
            <v>35339</v>
          </cell>
          <cell r="H62">
            <v>7500</v>
          </cell>
        </row>
        <row r="63">
          <cell r="A63">
            <v>3400003428</v>
          </cell>
          <cell r="B63">
            <v>5100</v>
          </cell>
          <cell r="C63">
            <v>61116</v>
          </cell>
          <cell r="D63">
            <v>0</v>
          </cell>
          <cell r="E63" t="str">
            <v>CABLE OF100CMS R287531263</v>
          </cell>
          <cell r="F63">
            <v>1</v>
          </cell>
          <cell r="G63">
            <v>35339</v>
          </cell>
          <cell r="H63">
            <v>7500</v>
          </cell>
        </row>
        <row r="64">
          <cell r="A64">
            <v>3400003429</v>
          </cell>
          <cell r="B64">
            <v>5100</v>
          </cell>
          <cell r="C64">
            <v>61116</v>
          </cell>
          <cell r="D64">
            <v>0</v>
          </cell>
          <cell r="E64" t="str">
            <v>CABLE OF100CMS R287531263</v>
          </cell>
          <cell r="F64">
            <v>1</v>
          </cell>
          <cell r="G64">
            <v>35339</v>
          </cell>
          <cell r="H64">
            <v>7500</v>
          </cell>
        </row>
        <row r="65">
          <cell r="A65">
            <v>3400003430</v>
          </cell>
          <cell r="B65">
            <v>5100</v>
          </cell>
          <cell r="C65">
            <v>61116</v>
          </cell>
          <cell r="D65">
            <v>0</v>
          </cell>
          <cell r="E65" t="str">
            <v>CABLE OF100CMS R287531263</v>
          </cell>
          <cell r="F65">
            <v>1</v>
          </cell>
          <cell r="G65">
            <v>35339</v>
          </cell>
          <cell r="H65">
            <v>7500</v>
          </cell>
        </row>
        <row r="66">
          <cell r="A66">
            <v>3400003431</v>
          </cell>
          <cell r="B66">
            <v>5100</v>
          </cell>
          <cell r="C66">
            <v>61116</v>
          </cell>
          <cell r="D66">
            <v>0</v>
          </cell>
          <cell r="E66" t="str">
            <v>CABLE OF100CMS R287531263</v>
          </cell>
          <cell r="F66">
            <v>1</v>
          </cell>
          <cell r="G66">
            <v>35339</v>
          </cell>
          <cell r="H66">
            <v>7500</v>
          </cell>
        </row>
        <row r="67">
          <cell r="A67">
            <v>3400003432</v>
          </cell>
          <cell r="B67">
            <v>5100</v>
          </cell>
          <cell r="C67">
            <v>61116</v>
          </cell>
          <cell r="D67">
            <v>0</v>
          </cell>
          <cell r="E67" t="str">
            <v>CABLE OF100CMS R287531263</v>
          </cell>
          <cell r="F67">
            <v>1</v>
          </cell>
          <cell r="G67">
            <v>35339</v>
          </cell>
          <cell r="H67">
            <v>7500</v>
          </cell>
        </row>
        <row r="68">
          <cell r="A68">
            <v>3400003433</v>
          </cell>
          <cell r="B68">
            <v>5100</v>
          </cell>
          <cell r="C68">
            <v>61116</v>
          </cell>
          <cell r="D68">
            <v>0</v>
          </cell>
          <cell r="E68" t="str">
            <v>CABLE OF100CMS R287531263</v>
          </cell>
          <cell r="F68">
            <v>1</v>
          </cell>
          <cell r="G68">
            <v>35339</v>
          </cell>
          <cell r="H68">
            <v>7500</v>
          </cell>
        </row>
        <row r="69">
          <cell r="A69">
            <v>3400003434</v>
          </cell>
          <cell r="B69">
            <v>5100</v>
          </cell>
          <cell r="C69">
            <v>61116</v>
          </cell>
          <cell r="D69">
            <v>0</v>
          </cell>
          <cell r="E69" t="str">
            <v>CABLE OF100CMS R287531263</v>
          </cell>
          <cell r="F69">
            <v>1</v>
          </cell>
          <cell r="G69">
            <v>35339</v>
          </cell>
          <cell r="H69">
            <v>7500</v>
          </cell>
        </row>
        <row r="70">
          <cell r="A70">
            <v>3400003435</v>
          </cell>
          <cell r="B70">
            <v>5100</v>
          </cell>
          <cell r="C70">
            <v>61116</v>
          </cell>
          <cell r="D70">
            <v>0</v>
          </cell>
          <cell r="E70" t="str">
            <v>CABLE OF100CMS R287531263</v>
          </cell>
          <cell r="F70">
            <v>1</v>
          </cell>
          <cell r="G70">
            <v>35339</v>
          </cell>
          <cell r="H70">
            <v>7500</v>
          </cell>
        </row>
        <row r="71">
          <cell r="A71">
            <v>3400003436</v>
          </cell>
          <cell r="B71">
            <v>5100</v>
          </cell>
          <cell r="C71">
            <v>61116</v>
          </cell>
          <cell r="D71">
            <v>0</v>
          </cell>
          <cell r="E71" t="str">
            <v>CABLE OF100CMS R287531263</v>
          </cell>
          <cell r="F71">
            <v>1</v>
          </cell>
          <cell r="G71">
            <v>35339</v>
          </cell>
          <cell r="H71">
            <v>7500</v>
          </cell>
        </row>
        <row r="72">
          <cell r="A72">
            <v>3400003437</v>
          </cell>
          <cell r="B72">
            <v>5100</v>
          </cell>
          <cell r="C72">
            <v>61116</v>
          </cell>
          <cell r="D72">
            <v>0</v>
          </cell>
          <cell r="E72" t="str">
            <v>CABLE OF100CMS R287531263</v>
          </cell>
          <cell r="F72">
            <v>1</v>
          </cell>
          <cell r="G72">
            <v>35339</v>
          </cell>
          <cell r="H72">
            <v>7500</v>
          </cell>
        </row>
        <row r="73">
          <cell r="A73">
            <v>3400003438</v>
          </cell>
          <cell r="B73">
            <v>5100</v>
          </cell>
          <cell r="C73">
            <v>61116</v>
          </cell>
          <cell r="D73">
            <v>0</v>
          </cell>
          <cell r="E73" t="str">
            <v>CABLE OF100CMS R287531263</v>
          </cell>
          <cell r="F73">
            <v>1</v>
          </cell>
          <cell r="G73">
            <v>35339</v>
          </cell>
          <cell r="H73">
            <v>7500</v>
          </cell>
        </row>
        <row r="74">
          <cell r="A74">
            <v>3400003439</v>
          </cell>
          <cell r="B74">
            <v>5100</v>
          </cell>
          <cell r="C74">
            <v>61116</v>
          </cell>
          <cell r="D74">
            <v>0</v>
          </cell>
          <cell r="E74" t="str">
            <v>CABLE OF100CMS R287531263</v>
          </cell>
          <cell r="F74">
            <v>1</v>
          </cell>
          <cell r="G74">
            <v>35339</v>
          </cell>
          <cell r="H74">
            <v>7500</v>
          </cell>
        </row>
        <row r="75">
          <cell r="A75">
            <v>3400003440</v>
          </cell>
          <cell r="B75">
            <v>5100</v>
          </cell>
          <cell r="C75">
            <v>61116</v>
          </cell>
          <cell r="D75">
            <v>0</v>
          </cell>
          <cell r="E75" t="str">
            <v>CABLE OF100CMS R287531263</v>
          </cell>
          <cell r="F75">
            <v>1</v>
          </cell>
          <cell r="G75">
            <v>35339</v>
          </cell>
          <cell r="H75">
            <v>7500</v>
          </cell>
        </row>
        <row r="76">
          <cell r="A76">
            <v>3400003441</v>
          </cell>
          <cell r="B76">
            <v>5100</v>
          </cell>
          <cell r="C76">
            <v>61116</v>
          </cell>
          <cell r="D76">
            <v>0</v>
          </cell>
          <cell r="E76" t="str">
            <v>CABLE OF100CMS R287531263</v>
          </cell>
          <cell r="F76">
            <v>1</v>
          </cell>
          <cell r="G76">
            <v>35339</v>
          </cell>
          <cell r="H76">
            <v>7500</v>
          </cell>
        </row>
        <row r="77">
          <cell r="A77">
            <v>3400003442</v>
          </cell>
          <cell r="B77">
            <v>5100</v>
          </cell>
          <cell r="C77">
            <v>61116</v>
          </cell>
          <cell r="D77">
            <v>0</v>
          </cell>
          <cell r="E77" t="str">
            <v>CABLE OF100CMS R287531263</v>
          </cell>
          <cell r="F77">
            <v>1</v>
          </cell>
          <cell r="G77">
            <v>35339</v>
          </cell>
          <cell r="H77">
            <v>7500</v>
          </cell>
        </row>
        <row r="78">
          <cell r="A78">
            <v>3400003443</v>
          </cell>
          <cell r="B78">
            <v>5100</v>
          </cell>
          <cell r="C78">
            <v>61116</v>
          </cell>
          <cell r="D78">
            <v>0</v>
          </cell>
          <cell r="E78" t="str">
            <v>CABLE OF100CMS R287531263</v>
          </cell>
          <cell r="F78">
            <v>1</v>
          </cell>
          <cell r="G78">
            <v>35339</v>
          </cell>
          <cell r="H78">
            <v>7500</v>
          </cell>
        </row>
        <row r="79">
          <cell r="A79">
            <v>3400003444</v>
          </cell>
          <cell r="B79">
            <v>5100</v>
          </cell>
          <cell r="C79">
            <v>61116</v>
          </cell>
          <cell r="D79">
            <v>0</v>
          </cell>
          <cell r="E79" t="str">
            <v>CABLE OF100CMS R287531263</v>
          </cell>
          <cell r="F79">
            <v>1</v>
          </cell>
          <cell r="G79">
            <v>35339</v>
          </cell>
          <cell r="H79">
            <v>7500</v>
          </cell>
        </row>
        <row r="80">
          <cell r="A80">
            <v>3400003445</v>
          </cell>
          <cell r="B80">
            <v>5100</v>
          </cell>
          <cell r="C80">
            <v>61116</v>
          </cell>
          <cell r="D80">
            <v>0</v>
          </cell>
          <cell r="E80" t="str">
            <v>CABLE OF100CMS R287531263</v>
          </cell>
          <cell r="F80">
            <v>1</v>
          </cell>
          <cell r="G80">
            <v>35339</v>
          </cell>
          <cell r="H80">
            <v>7500</v>
          </cell>
        </row>
        <row r="81">
          <cell r="A81">
            <v>3400003446</v>
          </cell>
          <cell r="B81">
            <v>5100</v>
          </cell>
          <cell r="C81">
            <v>61116</v>
          </cell>
          <cell r="D81">
            <v>0</v>
          </cell>
          <cell r="E81" t="str">
            <v>CABLE OF100CMS R287531263</v>
          </cell>
          <cell r="F81">
            <v>1</v>
          </cell>
          <cell r="G81">
            <v>35339</v>
          </cell>
          <cell r="H81">
            <v>7500</v>
          </cell>
        </row>
        <row r="82">
          <cell r="A82">
            <v>3400003447</v>
          </cell>
          <cell r="B82">
            <v>5100</v>
          </cell>
          <cell r="C82">
            <v>61116</v>
          </cell>
          <cell r="D82">
            <v>0</v>
          </cell>
          <cell r="E82" t="str">
            <v>CABLE OF100CMS R287531263</v>
          </cell>
          <cell r="F82">
            <v>1</v>
          </cell>
          <cell r="G82">
            <v>35339</v>
          </cell>
          <cell r="H82">
            <v>7500</v>
          </cell>
        </row>
        <row r="83">
          <cell r="A83">
            <v>3400003448</v>
          </cell>
          <cell r="B83">
            <v>5100</v>
          </cell>
          <cell r="C83">
            <v>61116</v>
          </cell>
          <cell r="D83">
            <v>0</v>
          </cell>
          <cell r="E83" t="str">
            <v>CABLE OF100CMS R287531263</v>
          </cell>
          <cell r="F83">
            <v>1</v>
          </cell>
          <cell r="G83">
            <v>35339</v>
          </cell>
          <cell r="H83">
            <v>7500</v>
          </cell>
        </row>
        <row r="84">
          <cell r="A84">
            <v>3400003449</v>
          </cell>
          <cell r="B84">
            <v>5100</v>
          </cell>
          <cell r="C84">
            <v>61116</v>
          </cell>
          <cell r="D84">
            <v>0</v>
          </cell>
          <cell r="E84" t="str">
            <v>CABLE OF100CMS R287531263</v>
          </cell>
          <cell r="F84">
            <v>1</v>
          </cell>
          <cell r="G84">
            <v>35339</v>
          </cell>
          <cell r="H84">
            <v>7500</v>
          </cell>
        </row>
        <row r="85">
          <cell r="A85">
            <v>3400003450</v>
          </cell>
          <cell r="B85">
            <v>5100</v>
          </cell>
          <cell r="C85">
            <v>61116</v>
          </cell>
          <cell r="D85">
            <v>0</v>
          </cell>
          <cell r="E85" t="str">
            <v>CABLE OF100CMS R287531263</v>
          </cell>
          <cell r="F85">
            <v>1</v>
          </cell>
          <cell r="G85">
            <v>35339</v>
          </cell>
          <cell r="H85">
            <v>7500</v>
          </cell>
        </row>
        <row r="86">
          <cell r="A86">
            <v>3400003451</v>
          </cell>
          <cell r="B86">
            <v>5100</v>
          </cell>
          <cell r="C86">
            <v>61116</v>
          </cell>
          <cell r="D86">
            <v>0</v>
          </cell>
          <cell r="E86" t="str">
            <v>CABLE OF150CMS R287531264</v>
          </cell>
          <cell r="F86">
            <v>1</v>
          </cell>
          <cell r="G86">
            <v>35339</v>
          </cell>
          <cell r="H86">
            <v>8900</v>
          </cell>
        </row>
        <row r="87">
          <cell r="A87">
            <v>3400003452</v>
          </cell>
          <cell r="B87">
            <v>5100</v>
          </cell>
          <cell r="C87">
            <v>61116</v>
          </cell>
          <cell r="D87">
            <v>0</v>
          </cell>
          <cell r="E87" t="str">
            <v>CABLE OF150CMS R287531264</v>
          </cell>
          <cell r="F87">
            <v>1</v>
          </cell>
          <cell r="G87">
            <v>35339</v>
          </cell>
          <cell r="H87">
            <v>8900</v>
          </cell>
        </row>
        <row r="88">
          <cell r="A88">
            <v>3400003453</v>
          </cell>
          <cell r="B88">
            <v>5100</v>
          </cell>
          <cell r="C88">
            <v>61116</v>
          </cell>
          <cell r="D88">
            <v>0</v>
          </cell>
          <cell r="E88" t="str">
            <v>CABLE OF150CMS R287531264</v>
          </cell>
          <cell r="F88">
            <v>1</v>
          </cell>
          <cell r="G88">
            <v>35339</v>
          </cell>
          <cell r="H88">
            <v>8900</v>
          </cell>
        </row>
        <row r="89">
          <cell r="A89">
            <v>3400003454</v>
          </cell>
          <cell r="B89">
            <v>5100</v>
          </cell>
          <cell r="C89">
            <v>61116</v>
          </cell>
          <cell r="D89">
            <v>0</v>
          </cell>
          <cell r="E89" t="str">
            <v>CABLE OF150CMS R287531264</v>
          </cell>
          <cell r="F89">
            <v>1</v>
          </cell>
          <cell r="G89">
            <v>35339</v>
          </cell>
          <cell r="H89">
            <v>8900</v>
          </cell>
        </row>
        <row r="90">
          <cell r="A90">
            <v>3400003455</v>
          </cell>
          <cell r="B90">
            <v>5100</v>
          </cell>
          <cell r="C90">
            <v>61116</v>
          </cell>
          <cell r="D90">
            <v>0</v>
          </cell>
          <cell r="E90" t="str">
            <v>CABLE OF150CMS R287531264</v>
          </cell>
          <cell r="F90">
            <v>1</v>
          </cell>
          <cell r="G90">
            <v>35339</v>
          </cell>
          <cell r="H90">
            <v>8900</v>
          </cell>
        </row>
        <row r="91">
          <cell r="A91">
            <v>3400003456</v>
          </cell>
          <cell r="B91">
            <v>5100</v>
          </cell>
          <cell r="C91">
            <v>61116</v>
          </cell>
          <cell r="D91">
            <v>0</v>
          </cell>
          <cell r="E91" t="str">
            <v>CABLE OF150CMS R287531264</v>
          </cell>
          <cell r="F91">
            <v>1</v>
          </cell>
          <cell r="G91">
            <v>35339</v>
          </cell>
          <cell r="H91">
            <v>8900</v>
          </cell>
        </row>
        <row r="92">
          <cell r="A92">
            <v>3400003457</v>
          </cell>
          <cell r="B92">
            <v>5100</v>
          </cell>
          <cell r="C92">
            <v>61116</v>
          </cell>
          <cell r="D92">
            <v>0</v>
          </cell>
          <cell r="E92" t="str">
            <v>CABLE OF150CMS R287531264</v>
          </cell>
          <cell r="F92">
            <v>1</v>
          </cell>
          <cell r="G92">
            <v>35339</v>
          </cell>
          <cell r="H92">
            <v>8900</v>
          </cell>
        </row>
        <row r="93">
          <cell r="A93">
            <v>3400003458</v>
          </cell>
          <cell r="B93">
            <v>5100</v>
          </cell>
          <cell r="C93">
            <v>61116</v>
          </cell>
          <cell r="D93">
            <v>0</v>
          </cell>
          <cell r="E93" t="str">
            <v>CABLE OF150CMS R287531264</v>
          </cell>
          <cell r="F93">
            <v>1</v>
          </cell>
          <cell r="G93">
            <v>35339</v>
          </cell>
          <cell r="H93">
            <v>8900</v>
          </cell>
        </row>
        <row r="94">
          <cell r="A94">
            <v>3400003459</v>
          </cell>
          <cell r="B94">
            <v>5100</v>
          </cell>
          <cell r="C94">
            <v>61116</v>
          </cell>
          <cell r="D94">
            <v>0</v>
          </cell>
          <cell r="E94" t="str">
            <v>CABLE OF150CMS R287531264</v>
          </cell>
          <cell r="F94">
            <v>1</v>
          </cell>
          <cell r="G94">
            <v>35339</v>
          </cell>
          <cell r="H94">
            <v>8900</v>
          </cell>
        </row>
        <row r="95">
          <cell r="A95">
            <v>3400003460</v>
          </cell>
          <cell r="B95">
            <v>5100</v>
          </cell>
          <cell r="C95">
            <v>61116</v>
          </cell>
          <cell r="D95">
            <v>0</v>
          </cell>
          <cell r="E95" t="str">
            <v>CABLE OF150CMS R287531264</v>
          </cell>
          <cell r="F95">
            <v>1</v>
          </cell>
          <cell r="G95">
            <v>35339</v>
          </cell>
          <cell r="H95">
            <v>8900</v>
          </cell>
        </row>
        <row r="96">
          <cell r="A96">
            <v>3400003461</v>
          </cell>
          <cell r="B96">
            <v>5100</v>
          </cell>
          <cell r="C96">
            <v>61116</v>
          </cell>
          <cell r="D96">
            <v>0</v>
          </cell>
          <cell r="E96" t="str">
            <v>CABLE OF150CMS R287531264</v>
          </cell>
          <cell r="F96">
            <v>1</v>
          </cell>
          <cell r="G96">
            <v>35339</v>
          </cell>
          <cell r="H96">
            <v>8900</v>
          </cell>
        </row>
        <row r="97">
          <cell r="A97">
            <v>3400003462</v>
          </cell>
          <cell r="B97">
            <v>5100</v>
          </cell>
          <cell r="C97">
            <v>61116</v>
          </cell>
          <cell r="D97">
            <v>0</v>
          </cell>
          <cell r="E97" t="str">
            <v>CABLE OF150CMS R287531264</v>
          </cell>
          <cell r="F97">
            <v>1</v>
          </cell>
          <cell r="G97">
            <v>35339</v>
          </cell>
          <cell r="H97">
            <v>8900</v>
          </cell>
        </row>
        <row r="98">
          <cell r="A98">
            <v>3400003463</v>
          </cell>
          <cell r="B98">
            <v>5100</v>
          </cell>
          <cell r="C98">
            <v>61116</v>
          </cell>
          <cell r="D98">
            <v>0</v>
          </cell>
          <cell r="E98" t="str">
            <v>CABLE OF150CMS R287531264</v>
          </cell>
          <cell r="F98">
            <v>1</v>
          </cell>
          <cell r="G98">
            <v>35339</v>
          </cell>
          <cell r="H98">
            <v>8900</v>
          </cell>
        </row>
        <row r="99">
          <cell r="A99">
            <v>3400003464</v>
          </cell>
          <cell r="B99">
            <v>5100</v>
          </cell>
          <cell r="C99">
            <v>61116</v>
          </cell>
          <cell r="D99">
            <v>0</v>
          </cell>
          <cell r="E99" t="str">
            <v>CABLE OF150CMS R287531264</v>
          </cell>
          <cell r="F99">
            <v>1</v>
          </cell>
          <cell r="G99">
            <v>35339</v>
          </cell>
          <cell r="H99">
            <v>8900</v>
          </cell>
        </row>
        <row r="100">
          <cell r="A100">
            <v>3400003465</v>
          </cell>
          <cell r="B100">
            <v>5100</v>
          </cell>
          <cell r="C100">
            <v>61116</v>
          </cell>
          <cell r="D100">
            <v>0</v>
          </cell>
          <cell r="E100" t="str">
            <v>CABLE OF150CMS R287531264</v>
          </cell>
          <cell r="F100">
            <v>1</v>
          </cell>
          <cell r="G100">
            <v>35339</v>
          </cell>
          <cell r="H100">
            <v>8900</v>
          </cell>
        </row>
        <row r="101">
          <cell r="A101">
            <v>3400003466</v>
          </cell>
          <cell r="B101">
            <v>5100</v>
          </cell>
          <cell r="C101">
            <v>61116</v>
          </cell>
          <cell r="D101">
            <v>0</v>
          </cell>
          <cell r="E101" t="str">
            <v>CABLE OF150CMS R287531264</v>
          </cell>
          <cell r="F101">
            <v>1</v>
          </cell>
          <cell r="G101">
            <v>35339</v>
          </cell>
          <cell r="H101">
            <v>8900</v>
          </cell>
        </row>
        <row r="102">
          <cell r="A102">
            <v>3400003467</v>
          </cell>
          <cell r="B102">
            <v>5100</v>
          </cell>
          <cell r="C102">
            <v>61116</v>
          </cell>
          <cell r="D102">
            <v>0</v>
          </cell>
          <cell r="E102" t="str">
            <v>CABLE OF150CMS R287531264</v>
          </cell>
          <cell r="F102">
            <v>1</v>
          </cell>
          <cell r="G102">
            <v>35339</v>
          </cell>
          <cell r="H102">
            <v>8900</v>
          </cell>
        </row>
        <row r="103">
          <cell r="A103">
            <v>3400003468</v>
          </cell>
          <cell r="B103">
            <v>5100</v>
          </cell>
          <cell r="C103">
            <v>61116</v>
          </cell>
          <cell r="D103">
            <v>0</v>
          </cell>
          <cell r="E103" t="str">
            <v>CABLE OF150CMS R287531264</v>
          </cell>
          <cell r="F103">
            <v>1</v>
          </cell>
          <cell r="G103">
            <v>35339</v>
          </cell>
          <cell r="H103">
            <v>8900</v>
          </cell>
        </row>
        <row r="104">
          <cell r="A104">
            <v>3400003469</v>
          </cell>
          <cell r="B104">
            <v>5100</v>
          </cell>
          <cell r="C104">
            <v>61116</v>
          </cell>
          <cell r="D104">
            <v>0</v>
          </cell>
          <cell r="E104" t="str">
            <v>CABLE OF150CMS R287531264</v>
          </cell>
          <cell r="F104">
            <v>1</v>
          </cell>
          <cell r="G104">
            <v>35339</v>
          </cell>
          <cell r="H104">
            <v>8900</v>
          </cell>
        </row>
        <row r="105">
          <cell r="A105">
            <v>3400003470</v>
          </cell>
          <cell r="B105">
            <v>5100</v>
          </cell>
          <cell r="C105">
            <v>61116</v>
          </cell>
          <cell r="D105">
            <v>0</v>
          </cell>
          <cell r="E105" t="str">
            <v>CABLE OF150CMS R287531264</v>
          </cell>
          <cell r="F105">
            <v>1</v>
          </cell>
          <cell r="G105">
            <v>35339</v>
          </cell>
          <cell r="H105">
            <v>8900</v>
          </cell>
        </row>
        <row r="106">
          <cell r="A106">
            <v>3400003471</v>
          </cell>
          <cell r="B106">
            <v>5100</v>
          </cell>
          <cell r="C106">
            <v>61116</v>
          </cell>
          <cell r="D106">
            <v>0</v>
          </cell>
          <cell r="E106" t="str">
            <v>CABLE OF150CMS R287531264</v>
          </cell>
          <cell r="F106">
            <v>1</v>
          </cell>
          <cell r="G106">
            <v>35339</v>
          </cell>
          <cell r="H106">
            <v>8900</v>
          </cell>
        </row>
        <row r="107">
          <cell r="A107">
            <v>3400003472</v>
          </cell>
          <cell r="B107">
            <v>5100</v>
          </cell>
          <cell r="C107">
            <v>61116</v>
          </cell>
          <cell r="D107">
            <v>0</v>
          </cell>
          <cell r="E107" t="str">
            <v>CABLE OF150CMS R287531264</v>
          </cell>
          <cell r="F107">
            <v>1</v>
          </cell>
          <cell r="G107">
            <v>35339</v>
          </cell>
          <cell r="H107">
            <v>8900</v>
          </cell>
        </row>
        <row r="108">
          <cell r="A108">
            <v>3400003473</v>
          </cell>
          <cell r="B108">
            <v>5100</v>
          </cell>
          <cell r="C108">
            <v>61116</v>
          </cell>
          <cell r="D108">
            <v>0</v>
          </cell>
          <cell r="E108" t="str">
            <v>CABLE OF150CMS R287531264</v>
          </cell>
          <cell r="F108">
            <v>1</v>
          </cell>
          <cell r="G108">
            <v>35339</v>
          </cell>
          <cell r="H108">
            <v>8900</v>
          </cell>
        </row>
        <row r="109">
          <cell r="A109">
            <v>3400003474</v>
          </cell>
          <cell r="B109">
            <v>5100</v>
          </cell>
          <cell r="C109">
            <v>61116</v>
          </cell>
          <cell r="D109">
            <v>0</v>
          </cell>
          <cell r="E109" t="str">
            <v>CABLE OF150CMS R287531264</v>
          </cell>
          <cell r="F109">
            <v>1</v>
          </cell>
          <cell r="G109">
            <v>35339</v>
          </cell>
          <cell r="H109">
            <v>8900</v>
          </cell>
        </row>
        <row r="110">
          <cell r="A110">
            <v>3400003475</v>
          </cell>
          <cell r="B110">
            <v>5100</v>
          </cell>
          <cell r="C110">
            <v>61116</v>
          </cell>
          <cell r="D110">
            <v>0</v>
          </cell>
          <cell r="E110" t="str">
            <v>CABLE OF150CMS R287531264</v>
          </cell>
          <cell r="F110">
            <v>1</v>
          </cell>
          <cell r="G110">
            <v>35339</v>
          </cell>
          <cell r="H110">
            <v>8900</v>
          </cell>
        </row>
        <row r="111">
          <cell r="A111">
            <v>3400003476</v>
          </cell>
          <cell r="B111">
            <v>5100</v>
          </cell>
          <cell r="C111">
            <v>61116</v>
          </cell>
          <cell r="D111">
            <v>0</v>
          </cell>
          <cell r="E111" t="str">
            <v>CABLE OF200CMS R287531265</v>
          </cell>
          <cell r="F111">
            <v>1</v>
          </cell>
          <cell r="G111">
            <v>35339</v>
          </cell>
          <cell r="H111">
            <v>10400</v>
          </cell>
        </row>
        <row r="112">
          <cell r="A112">
            <v>3400003477</v>
          </cell>
          <cell r="B112">
            <v>5100</v>
          </cell>
          <cell r="C112">
            <v>61116</v>
          </cell>
          <cell r="D112">
            <v>0</v>
          </cell>
          <cell r="E112" t="str">
            <v>CABLE OF200CMS R287531265</v>
          </cell>
          <cell r="F112">
            <v>1</v>
          </cell>
          <cell r="G112">
            <v>35339</v>
          </cell>
          <cell r="H112">
            <v>10400</v>
          </cell>
        </row>
        <row r="113">
          <cell r="A113">
            <v>3400003478</v>
          </cell>
          <cell r="B113">
            <v>5100</v>
          </cell>
          <cell r="C113">
            <v>61116</v>
          </cell>
          <cell r="D113">
            <v>0</v>
          </cell>
          <cell r="E113" t="str">
            <v>CABLE OF200CMS R287531265</v>
          </cell>
          <cell r="F113">
            <v>1</v>
          </cell>
          <cell r="G113">
            <v>35339</v>
          </cell>
          <cell r="H113">
            <v>10400</v>
          </cell>
        </row>
        <row r="114">
          <cell r="A114">
            <v>3400003479</v>
          </cell>
          <cell r="B114">
            <v>5100</v>
          </cell>
          <cell r="C114">
            <v>61116</v>
          </cell>
          <cell r="D114">
            <v>0</v>
          </cell>
          <cell r="E114" t="str">
            <v>CABLE OF200CMS R287531265</v>
          </cell>
          <cell r="F114">
            <v>1</v>
          </cell>
          <cell r="G114">
            <v>35339</v>
          </cell>
          <cell r="H114">
            <v>10400</v>
          </cell>
        </row>
        <row r="115">
          <cell r="A115">
            <v>3400003480</v>
          </cell>
          <cell r="B115">
            <v>5100</v>
          </cell>
          <cell r="C115">
            <v>61116</v>
          </cell>
          <cell r="D115">
            <v>0</v>
          </cell>
          <cell r="E115" t="str">
            <v>CABLE OF200CMS R287531265</v>
          </cell>
          <cell r="F115">
            <v>1</v>
          </cell>
          <cell r="G115">
            <v>35339</v>
          </cell>
          <cell r="H115">
            <v>10400</v>
          </cell>
        </row>
        <row r="116">
          <cell r="A116">
            <v>3400003481</v>
          </cell>
          <cell r="B116">
            <v>5100</v>
          </cell>
          <cell r="C116">
            <v>61116</v>
          </cell>
          <cell r="D116">
            <v>0</v>
          </cell>
          <cell r="E116" t="str">
            <v>CABLE OF200CMS R287531265</v>
          </cell>
          <cell r="F116">
            <v>1</v>
          </cell>
          <cell r="G116">
            <v>35339</v>
          </cell>
          <cell r="H116">
            <v>10400</v>
          </cell>
        </row>
        <row r="117">
          <cell r="A117">
            <v>3400003482</v>
          </cell>
          <cell r="B117">
            <v>5100</v>
          </cell>
          <cell r="C117">
            <v>61116</v>
          </cell>
          <cell r="D117">
            <v>0</v>
          </cell>
          <cell r="E117" t="str">
            <v>CABLE OF200CMS R287531265</v>
          </cell>
          <cell r="F117">
            <v>1</v>
          </cell>
          <cell r="G117">
            <v>35339</v>
          </cell>
          <cell r="H117">
            <v>10400</v>
          </cell>
        </row>
        <row r="118">
          <cell r="A118">
            <v>3400003483</v>
          </cell>
          <cell r="B118">
            <v>5100</v>
          </cell>
          <cell r="C118">
            <v>61116</v>
          </cell>
          <cell r="D118">
            <v>0</v>
          </cell>
          <cell r="E118" t="str">
            <v>CABLE OF200CMS R287531265</v>
          </cell>
          <cell r="F118">
            <v>1</v>
          </cell>
          <cell r="G118">
            <v>35339</v>
          </cell>
          <cell r="H118">
            <v>10400</v>
          </cell>
        </row>
        <row r="119">
          <cell r="A119">
            <v>3400003484</v>
          </cell>
          <cell r="B119">
            <v>5100</v>
          </cell>
          <cell r="C119">
            <v>61116</v>
          </cell>
          <cell r="D119">
            <v>0</v>
          </cell>
          <cell r="E119" t="str">
            <v>CABLE OF200CMS R287531265</v>
          </cell>
          <cell r="F119">
            <v>1</v>
          </cell>
          <cell r="G119">
            <v>35339</v>
          </cell>
          <cell r="H119">
            <v>10400</v>
          </cell>
        </row>
        <row r="120">
          <cell r="A120">
            <v>3400003485</v>
          </cell>
          <cell r="B120">
            <v>5100</v>
          </cell>
          <cell r="C120">
            <v>61116</v>
          </cell>
          <cell r="D120">
            <v>0</v>
          </cell>
          <cell r="E120" t="str">
            <v>CABLE OF200CMS R287531265</v>
          </cell>
          <cell r="F120">
            <v>1</v>
          </cell>
          <cell r="G120">
            <v>35339</v>
          </cell>
          <cell r="H120">
            <v>10400</v>
          </cell>
        </row>
        <row r="121">
          <cell r="A121">
            <v>3400003486</v>
          </cell>
          <cell r="B121">
            <v>5100</v>
          </cell>
          <cell r="C121">
            <v>61116</v>
          </cell>
          <cell r="D121">
            <v>0</v>
          </cell>
          <cell r="E121" t="str">
            <v>CABLE OF200CMS R287531265</v>
          </cell>
          <cell r="F121">
            <v>1</v>
          </cell>
          <cell r="G121">
            <v>35339</v>
          </cell>
          <cell r="H121">
            <v>10400</v>
          </cell>
        </row>
        <row r="122">
          <cell r="A122">
            <v>3400003487</v>
          </cell>
          <cell r="B122">
            <v>5100</v>
          </cell>
          <cell r="C122">
            <v>61116</v>
          </cell>
          <cell r="D122">
            <v>0</v>
          </cell>
          <cell r="E122" t="str">
            <v>CABLE OF200CMS R287531265</v>
          </cell>
          <cell r="F122">
            <v>1</v>
          </cell>
          <cell r="G122">
            <v>35339</v>
          </cell>
          <cell r="H122">
            <v>10400</v>
          </cell>
        </row>
        <row r="123">
          <cell r="A123">
            <v>3400003488</v>
          </cell>
          <cell r="B123">
            <v>5100</v>
          </cell>
          <cell r="C123">
            <v>61116</v>
          </cell>
          <cell r="D123">
            <v>0</v>
          </cell>
          <cell r="E123" t="str">
            <v>CABLE OF200CMS R287531265</v>
          </cell>
          <cell r="F123">
            <v>1</v>
          </cell>
          <cell r="G123">
            <v>35339</v>
          </cell>
          <cell r="H123">
            <v>10400</v>
          </cell>
        </row>
        <row r="124">
          <cell r="A124">
            <v>3400003489</v>
          </cell>
          <cell r="B124">
            <v>5100</v>
          </cell>
          <cell r="C124">
            <v>61116</v>
          </cell>
          <cell r="D124">
            <v>0</v>
          </cell>
          <cell r="E124" t="str">
            <v>CABLE OF200CMS R287531265</v>
          </cell>
          <cell r="F124">
            <v>1</v>
          </cell>
          <cell r="G124">
            <v>35339</v>
          </cell>
          <cell r="H124">
            <v>10400</v>
          </cell>
        </row>
        <row r="125">
          <cell r="A125">
            <v>3400003490</v>
          </cell>
          <cell r="B125">
            <v>5100</v>
          </cell>
          <cell r="C125">
            <v>61116</v>
          </cell>
          <cell r="D125">
            <v>0</v>
          </cell>
          <cell r="E125" t="str">
            <v>CABLE OF200CMS R287531265</v>
          </cell>
          <cell r="F125">
            <v>1</v>
          </cell>
          <cell r="G125">
            <v>35339</v>
          </cell>
          <cell r="H125">
            <v>10400</v>
          </cell>
        </row>
        <row r="126">
          <cell r="A126">
            <v>3400003491</v>
          </cell>
          <cell r="B126">
            <v>5100</v>
          </cell>
          <cell r="C126">
            <v>61116</v>
          </cell>
          <cell r="D126">
            <v>0</v>
          </cell>
          <cell r="E126" t="str">
            <v>CABLE OF200CMS R287531265</v>
          </cell>
          <cell r="F126">
            <v>1</v>
          </cell>
          <cell r="G126">
            <v>35339</v>
          </cell>
          <cell r="H126">
            <v>10400</v>
          </cell>
        </row>
        <row r="127">
          <cell r="A127">
            <v>3400003492</v>
          </cell>
          <cell r="B127">
            <v>5100</v>
          </cell>
          <cell r="C127">
            <v>61116</v>
          </cell>
          <cell r="D127">
            <v>0</v>
          </cell>
          <cell r="E127" t="str">
            <v>CABLE OF200CMS R287531265</v>
          </cell>
          <cell r="F127">
            <v>1</v>
          </cell>
          <cell r="G127">
            <v>35339</v>
          </cell>
          <cell r="H127">
            <v>10400</v>
          </cell>
        </row>
        <row r="128">
          <cell r="A128">
            <v>3400003493</v>
          </cell>
          <cell r="B128">
            <v>5100</v>
          </cell>
          <cell r="C128">
            <v>61116</v>
          </cell>
          <cell r="D128">
            <v>0</v>
          </cell>
          <cell r="E128" t="str">
            <v>CABLE OF200CMS R287531265</v>
          </cell>
          <cell r="F128">
            <v>1</v>
          </cell>
          <cell r="G128">
            <v>35339</v>
          </cell>
          <cell r="H128">
            <v>10400</v>
          </cell>
        </row>
        <row r="129">
          <cell r="A129">
            <v>3400003494</v>
          </cell>
          <cell r="B129">
            <v>5100</v>
          </cell>
          <cell r="C129">
            <v>61116</v>
          </cell>
          <cell r="D129">
            <v>0</v>
          </cell>
          <cell r="E129" t="str">
            <v>CABLE OF200CMS R287531265</v>
          </cell>
          <cell r="F129">
            <v>1</v>
          </cell>
          <cell r="G129">
            <v>35339</v>
          </cell>
          <cell r="H129">
            <v>10400</v>
          </cell>
        </row>
        <row r="130">
          <cell r="A130">
            <v>3400003495</v>
          </cell>
          <cell r="B130">
            <v>5100</v>
          </cell>
          <cell r="C130">
            <v>61116</v>
          </cell>
          <cell r="D130">
            <v>0</v>
          </cell>
          <cell r="E130" t="str">
            <v>CABLE OF200CMS R287531265</v>
          </cell>
          <cell r="F130">
            <v>1</v>
          </cell>
          <cell r="G130">
            <v>35339</v>
          </cell>
          <cell r="H130">
            <v>13400</v>
          </cell>
        </row>
        <row r="131">
          <cell r="A131">
            <v>3400003496</v>
          </cell>
          <cell r="B131">
            <v>5100</v>
          </cell>
          <cell r="C131">
            <v>61116</v>
          </cell>
          <cell r="D131">
            <v>0</v>
          </cell>
          <cell r="E131" t="str">
            <v>CABLE OF200CMS R287531265</v>
          </cell>
          <cell r="F131">
            <v>1</v>
          </cell>
          <cell r="G131">
            <v>35339</v>
          </cell>
          <cell r="H131">
            <v>13400</v>
          </cell>
        </row>
        <row r="132">
          <cell r="A132">
            <v>3400003497</v>
          </cell>
          <cell r="B132">
            <v>5100</v>
          </cell>
          <cell r="C132">
            <v>61116</v>
          </cell>
          <cell r="D132">
            <v>0</v>
          </cell>
          <cell r="E132" t="str">
            <v>CABLE OF200CMS R287531265</v>
          </cell>
          <cell r="F132">
            <v>1</v>
          </cell>
          <cell r="G132">
            <v>35339</v>
          </cell>
          <cell r="H132">
            <v>13400</v>
          </cell>
        </row>
        <row r="133">
          <cell r="A133">
            <v>3400003498</v>
          </cell>
          <cell r="B133">
            <v>5100</v>
          </cell>
          <cell r="C133">
            <v>61116</v>
          </cell>
          <cell r="D133">
            <v>0</v>
          </cell>
          <cell r="E133" t="str">
            <v>CABLE OF200CMS R287531265</v>
          </cell>
          <cell r="F133">
            <v>1</v>
          </cell>
          <cell r="G133">
            <v>35339</v>
          </cell>
          <cell r="H133">
            <v>13400</v>
          </cell>
        </row>
        <row r="134">
          <cell r="A134">
            <v>3400003499</v>
          </cell>
          <cell r="B134">
            <v>5100</v>
          </cell>
          <cell r="C134">
            <v>61116</v>
          </cell>
          <cell r="D134">
            <v>0</v>
          </cell>
          <cell r="E134" t="str">
            <v>CABLE OF200CMS R287531265</v>
          </cell>
          <cell r="F134">
            <v>1</v>
          </cell>
          <cell r="G134">
            <v>35339</v>
          </cell>
          <cell r="H134">
            <v>11600</v>
          </cell>
        </row>
        <row r="135">
          <cell r="A135">
            <v>3400003500</v>
          </cell>
          <cell r="B135">
            <v>5100</v>
          </cell>
          <cell r="C135">
            <v>61116</v>
          </cell>
          <cell r="D135">
            <v>0</v>
          </cell>
          <cell r="E135" t="str">
            <v>CABLE OF200CMS R287531265</v>
          </cell>
          <cell r="F135">
            <v>1</v>
          </cell>
          <cell r="G135">
            <v>35339</v>
          </cell>
          <cell r="H135">
            <v>11600</v>
          </cell>
        </row>
        <row r="136">
          <cell r="A136">
            <v>3400003501</v>
          </cell>
          <cell r="B136">
            <v>5100</v>
          </cell>
          <cell r="C136">
            <v>61103</v>
          </cell>
          <cell r="D136">
            <v>0</v>
          </cell>
          <cell r="E136" t="str">
            <v>ABZUGSSCHLAYCH 5M #30000138</v>
          </cell>
          <cell r="F136">
            <v>1</v>
          </cell>
          <cell r="G136">
            <v>35339</v>
          </cell>
          <cell r="H136">
            <v>13300</v>
          </cell>
        </row>
        <row r="137">
          <cell r="A137">
            <v>3400003502</v>
          </cell>
          <cell r="B137">
            <v>5100</v>
          </cell>
          <cell r="C137">
            <v>61103</v>
          </cell>
          <cell r="D137">
            <v>0</v>
          </cell>
          <cell r="E137" t="str">
            <v>ABZUGSSCHLAYCH 5M #30000138</v>
          </cell>
          <cell r="F137">
            <v>1</v>
          </cell>
          <cell r="G137">
            <v>35339</v>
          </cell>
          <cell r="H137">
            <v>13300</v>
          </cell>
        </row>
        <row r="138">
          <cell r="A138">
            <v>3400003503</v>
          </cell>
          <cell r="B138">
            <v>5100</v>
          </cell>
          <cell r="C138">
            <v>61103</v>
          </cell>
          <cell r="D138">
            <v>0</v>
          </cell>
          <cell r="E138" t="str">
            <v>ABZUGSSCHLAYCH 5M #30000138</v>
          </cell>
          <cell r="F138">
            <v>1</v>
          </cell>
          <cell r="G138">
            <v>35339</v>
          </cell>
          <cell r="H138">
            <v>13300</v>
          </cell>
        </row>
        <row r="139">
          <cell r="A139">
            <v>3400003504</v>
          </cell>
          <cell r="B139">
            <v>5100</v>
          </cell>
          <cell r="C139">
            <v>61103</v>
          </cell>
          <cell r="D139">
            <v>0</v>
          </cell>
          <cell r="E139" t="str">
            <v>ABZUGSSCHLAYCH 5M #30000138</v>
          </cell>
          <cell r="F139">
            <v>1</v>
          </cell>
          <cell r="G139">
            <v>35339</v>
          </cell>
          <cell r="H139">
            <v>13300</v>
          </cell>
        </row>
        <row r="140">
          <cell r="A140">
            <v>3400004414</v>
          </cell>
          <cell r="B140">
            <v>5100</v>
          </cell>
          <cell r="C140">
            <v>61206</v>
          </cell>
          <cell r="D140">
            <v>0</v>
          </cell>
          <cell r="E140" t="str">
            <v>LENGTH MEASUREMENT COUNTER &amp; CONTROLLER</v>
          </cell>
          <cell r="F140">
            <v>1</v>
          </cell>
          <cell r="G140">
            <v>35339</v>
          </cell>
          <cell r="H140">
            <v>6200</v>
          </cell>
        </row>
        <row r="141">
          <cell r="A141">
            <v>3400004437</v>
          </cell>
          <cell r="B141">
            <v>5100</v>
          </cell>
          <cell r="C141">
            <v>61151</v>
          </cell>
          <cell r="D141">
            <v>0</v>
          </cell>
          <cell r="E141" t="str">
            <v>PRECISION DIAL INDICATOR LCO 0.0002MM SW</v>
          </cell>
          <cell r="F141">
            <v>1</v>
          </cell>
          <cell r="G141">
            <v>35339</v>
          </cell>
          <cell r="H141">
            <v>2800</v>
          </cell>
        </row>
        <row r="142">
          <cell r="A142">
            <v>3400004438</v>
          </cell>
          <cell r="B142">
            <v>5100</v>
          </cell>
          <cell r="C142">
            <v>61151</v>
          </cell>
          <cell r="D142">
            <v>0</v>
          </cell>
          <cell r="E142" t="str">
            <v>HEIGHT GAUGE DIGIMATIC 12"/300MM MITUTOY</v>
          </cell>
          <cell r="F142">
            <v>1</v>
          </cell>
          <cell r="G142">
            <v>35339</v>
          </cell>
          <cell r="H142">
            <v>17000</v>
          </cell>
        </row>
        <row r="143">
          <cell r="A143">
            <v>3400004439</v>
          </cell>
          <cell r="B143">
            <v>5100</v>
          </cell>
          <cell r="C143">
            <v>61151</v>
          </cell>
          <cell r="D143">
            <v>0</v>
          </cell>
          <cell r="E143" t="str">
            <v>GAUGE BLOCK SLIP GAUGE SET 87 PCS</v>
          </cell>
          <cell r="F143">
            <v>1</v>
          </cell>
          <cell r="G143">
            <v>35339</v>
          </cell>
          <cell r="H143">
            <v>44900</v>
          </cell>
        </row>
        <row r="144">
          <cell r="A144">
            <v>3400004440</v>
          </cell>
          <cell r="B144">
            <v>5100</v>
          </cell>
          <cell r="C144">
            <v>61151</v>
          </cell>
          <cell r="D144">
            <v>0</v>
          </cell>
          <cell r="E144" t="str">
            <v>PRECISION VERNIER CALIPER SIZE 1000MM</v>
          </cell>
          <cell r="F144">
            <v>1</v>
          </cell>
          <cell r="G144">
            <v>35339</v>
          </cell>
          <cell r="H144">
            <v>14300</v>
          </cell>
        </row>
        <row r="145">
          <cell r="A145">
            <v>3400004508</v>
          </cell>
          <cell r="B145">
            <v>5100</v>
          </cell>
          <cell r="C145">
            <v>61103</v>
          </cell>
          <cell r="D145">
            <v>0</v>
          </cell>
          <cell r="E145" t="str">
            <v>SET OF IC EXTRACTOR TOOLS</v>
          </cell>
          <cell r="F145">
            <v>1</v>
          </cell>
          <cell r="G145">
            <v>35339</v>
          </cell>
          <cell r="H145">
            <v>4800</v>
          </cell>
        </row>
        <row r="146">
          <cell r="A146">
            <v>3400003554</v>
          </cell>
          <cell r="B146">
            <v>5100</v>
          </cell>
          <cell r="C146">
            <v>61109</v>
          </cell>
          <cell r="D146">
            <v>0</v>
          </cell>
          <cell r="E146" t="str">
            <v>FIXTURE FOR 7GHZ WIRING</v>
          </cell>
          <cell r="F146">
            <v>1</v>
          </cell>
          <cell r="G146">
            <v>35444</v>
          </cell>
          <cell r="H146">
            <v>11639</v>
          </cell>
        </row>
        <row r="147">
          <cell r="A147">
            <v>3400003412</v>
          </cell>
          <cell r="B147">
            <v>5101</v>
          </cell>
          <cell r="C147">
            <v>61102</v>
          </cell>
          <cell r="D147">
            <v>0</v>
          </cell>
          <cell r="E147" t="str">
            <v>MODULE FRAME S30810-Q747-L</v>
          </cell>
          <cell r="F147">
            <v>1</v>
          </cell>
          <cell r="G147">
            <v>35339</v>
          </cell>
          <cell r="H147">
            <v>53900</v>
          </cell>
        </row>
        <row r="148">
          <cell r="A148">
            <v>3400003505</v>
          </cell>
          <cell r="B148">
            <v>5101</v>
          </cell>
          <cell r="C148">
            <v>61103</v>
          </cell>
          <cell r="D148">
            <v>0</v>
          </cell>
          <cell r="E148" t="str">
            <v>BANDSCHELLE TYPE BAS160#30000838</v>
          </cell>
          <cell r="F148">
            <v>1</v>
          </cell>
          <cell r="G148">
            <v>35339</v>
          </cell>
          <cell r="H148">
            <v>2300</v>
          </cell>
        </row>
        <row r="149">
          <cell r="A149">
            <v>3400003769</v>
          </cell>
          <cell r="B149">
            <v>5101</v>
          </cell>
          <cell r="C149">
            <v>61102</v>
          </cell>
          <cell r="D149">
            <v>0</v>
          </cell>
          <cell r="E149" t="str">
            <v>HIGH TEMPERATURE OIL HT300</v>
          </cell>
          <cell r="F149">
            <v>1</v>
          </cell>
          <cell r="G149">
            <v>35339</v>
          </cell>
          <cell r="H149">
            <v>3642.5</v>
          </cell>
        </row>
        <row r="150">
          <cell r="A150">
            <v>3400004441</v>
          </cell>
          <cell r="B150">
            <v>5101</v>
          </cell>
          <cell r="C150">
            <v>61151</v>
          </cell>
          <cell r="D150">
            <v>0</v>
          </cell>
          <cell r="E150" t="str">
            <v>PRECISION VERNIER CALIPER LC 0.02MM150MM</v>
          </cell>
          <cell r="F150">
            <v>1</v>
          </cell>
          <cell r="G150">
            <v>35339</v>
          </cell>
          <cell r="H150">
            <v>800</v>
          </cell>
        </row>
        <row r="151">
          <cell r="A151">
            <v>3400004442</v>
          </cell>
          <cell r="B151">
            <v>5101</v>
          </cell>
          <cell r="C151">
            <v>61151</v>
          </cell>
          <cell r="D151">
            <v>0</v>
          </cell>
          <cell r="E151" t="str">
            <v>FEELER GAUGE 20 BLADES</v>
          </cell>
          <cell r="F151">
            <v>1</v>
          </cell>
          <cell r="G151">
            <v>35339</v>
          </cell>
          <cell r="H151">
            <v>600</v>
          </cell>
        </row>
        <row r="152">
          <cell r="A152">
            <v>3400004443</v>
          </cell>
          <cell r="B152">
            <v>5101</v>
          </cell>
          <cell r="C152">
            <v>61151</v>
          </cell>
          <cell r="D152">
            <v>0</v>
          </cell>
          <cell r="E152" t="str">
            <v>TOOL MAKERS GRADE 1 SIZE 150MM BAGSON MA</v>
          </cell>
          <cell r="F152">
            <v>1</v>
          </cell>
          <cell r="G152">
            <v>35339</v>
          </cell>
          <cell r="H152">
            <v>400</v>
          </cell>
        </row>
        <row r="153">
          <cell r="A153">
            <v>3400004444</v>
          </cell>
          <cell r="B153">
            <v>5101</v>
          </cell>
          <cell r="C153">
            <v>61151</v>
          </cell>
          <cell r="D153">
            <v>0</v>
          </cell>
          <cell r="E153" t="str">
            <v>MAGNETIC 'V' BLOCK 80X65X60MM</v>
          </cell>
          <cell r="F153">
            <v>1</v>
          </cell>
          <cell r="G153">
            <v>35339</v>
          </cell>
          <cell r="H153">
            <v>1700</v>
          </cell>
        </row>
        <row r="154">
          <cell r="A154">
            <v>3400004445</v>
          </cell>
          <cell r="B154">
            <v>5101</v>
          </cell>
          <cell r="C154">
            <v>61151</v>
          </cell>
          <cell r="D154">
            <v>0</v>
          </cell>
          <cell r="E154" t="str">
            <v>RADIUS GAUGE 1-7MM MITUTOYO MAKE</v>
          </cell>
          <cell r="F154">
            <v>1</v>
          </cell>
          <cell r="G154">
            <v>35339</v>
          </cell>
          <cell r="H154">
            <v>600</v>
          </cell>
        </row>
        <row r="155">
          <cell r="A155">
            <v>3400002911</v>
          </cell>
          <cell r="B155">
            <v>5300</v>
          </cell>
          <cell r="C155">
            <v>61200</v>
          </cell>
          <cell r="D155">
            <v>0</v>
          </cell>
          <cell r="E155" t="str">
            <v>WOODEN PARTITION  AND  CEILING JOB FOR S</v>
          </cell>
          <cell r="F155">
            <v>1</v>
          </cell>
          <cell r="G155">
            <v>35339</v>
          </cell>
          <cell r="H155">
            <v>187300</v>
          </cell>
        </row>
        <row r="156">
          <cell r="A156">
            <v>3400002923</v>
          </cell>
          <cell r="B156">
            <v>5300</v>
          </cell>
          <cell r="C156">
            <v>61200</v>
          </cell>
          <cell r="D156">
            <v>0</v>
          </cell>
          <cell r="E156" t="str">
            <v>MODEL OF SIEMENS</v>
          </cell>
          <cell r="F156">
            <v>1</v>
          </cell>
          <cell r="G156">
            <v>35339</v>
          </cell>
          <cell r="H156">
            <v>14400</v>
          </cell>
        </row>
        <row r="157">
          <cell r="A157">
            <v>3400002924</v>
          </cell>
          <cell r="B157">
            <v>5300</v>
          </cell>
          <cell r="C157">
            <v>61200</v>
          </cell>
          <cell r="D157">
            <v>0</v>
          </cell>
          <cell r="E157" t="str">
            <v>TUBULAR RAILING AND HANGING LADDER</v>
          </cell>
          <cell r="F157">
            <v>1</v>
          </cell>
          <cell r="G157">
            <v>35339</v>
          </cell>
          <cell r="H157">
            <v>10800</v>
          </cell>
        </row>
        <row r="158">
          <cell r="A158">
            <v>3400002945</v>
          </cell>
          <cell r="B158">
            <v>5300</v>
          </cell>
          <cell r="C158">
            <v>61157</v>
          </cell>
          <cell r="D158">
            <v>0</v>
          </cell>
          <cell r="E158" t="str">
            <v>COMPRESSOR GI LINE INSTALLATION</v>
          </cell>
          <cell r="F158">
            <v>1</v>
          </cell>
          <cell r="G158">
            <v>35339</v>
          </cell>
          <cell r="H158">
            <v>80300</v>
          </cell>
        </row>
        <row r="159">
          <cell r="A159">
            <v>3400002957</v>
          </cell>
          <cell r="B159">
            <v>5300</v>
          </cell>
          <cell r="C159">
            <v>61200</v>
          </cell>
          <cell r="D159">
            <v>0</v>
          </cell>
          <cell r="E159" t="str">
            <v>WOODEN MAZENINE FLOOR</v>
          </cell>
          <cell r="F159">
            <v>1</v>
          </cell>
          <cell r="G159">
            <v>35339</v>
          </cell>
          <cell r="H159">
            <v>66600</v>
          </cell>
        </row>
        <row r="160">
          <cell r="A160">
            <v>3400002972</v>
          </cell>
          <cell r="B160">
            <v>5300</v>
          </cell>
          <cell r="C160">
            <v>61157</v>
          </cell>
          <cell r="D160">
            <v>0</v>
          </cell>
          <cell r="E160" t="str">
            <v>ALUMINIUM ALLOY TOWER EXTN LADDER</v>
          </cell>
          <cell r="F160">
            <v>1</v>
          </cell>
          <cell r="G160">
            <v>35339</v>
          </cell>
          <cell r="H160">
            <v>24900</v>
          </cell>
        </row>
        <row r="161">
          <cell r="A161">
            <v>3400003023</v>
          </cell>
          <cell r="B161">
            <v>5300</v>
          </cell>
          <cell r="C161">
            <v>61200</v>
          </cell>
          <cell r="D161">
            <v>0</v>
          </cell>
          <cell r="E161" t="str">
            <v>WOODEN FALSE CEILING</v>
          </cell>
          <cell r="F161">
            <v>1</v>
          </cell>
          <cell r="G161">
            <v>35339</v>
          </cell>
          <cell r="H161">
            <v>26900</v>
          </cell>
        </row>
        <row r="162">
          <cell r="A162">
            <v>3400003030</v>
          </cell>
          <cell r="B162">
            <v>5300</v>
          </cell>
          <cell r="C162">
            <v>61200</v>
          </cell>
          <cell r="D162">
            <v>0</v>
          </cell>
          <cell r="E162" t="str">
            <v>CG UTILIT2</v>
          </cell>
          <cell r="F162">
            <v>1</v>
          </cell>
          <cell r="G162">
            <v>35339</v>
          </cell>
          <cell r="H162">
            <v>209100</v>
          </cell>
        </row>
        <row r="163">
          <cell r="A163">
            <v>3400003031</v>
          </cell>
          <cell r="B163">
            <v>5300</v>
          </cell>
          <cell r="C163">
            <v>61102</v>
          </cell>
          <cell r="D163">
            <v>0</v>
          </cell>
          <cell r="E163" t="str">
            <v>AIR EXHAUST DUCT-PVC</v>
          </cell>
          <cell r="F163">
            <v>1</v>
          </cell>
          <cell r="G163">
            <v>35339</v>
          </cell>
          <cell r="H163">
            <v>11400</v>
          </cell>
        </row>
        <row r="164">
          <cell r="A164">
            <v>3400003203</v>
          </cell>
          <cell r="B164">
            <v>5300</v>
          </cell>
          <cell r="C164">
            <v>61200</v>
          </cell>
          <cell r="D164">
            <v>0</v>
          </cell>
          <cell r="E164" t="str">
            <v>G.I. PIPE</v>
          </cell>
          <cell r="F164">
            <v>1</v>
          </cell>
          <cell r="G164">
            <v>35339</v>
          </cell>
          <cell r="H164">
            <v>26900</v>
          </cell>
        </row>
        <row r="165">
          <cell r="A165">
            <v>3400003354</v>
          </cell>
          <cell r="B165">
            <v>5300</v>
          </cell>
          <cell r="C165">
            <v>61101</v>
          </cell>
          <cell r="D165">
            <v>0</v>
          </cell>
          <cell r="E165" t="str">
            <v>MATERIAL FOR AIR EXHAUST SYSTEM</v>
          </cell>
          <cell r="F165">
            <v>1</v>
          </cell>
          <cell r="G165">
            <v>35339</v>
          </cell>
          <cell r="H165">
            <v>52600</v>
          </cell>
        </row>
        <row r="166">
          <cell r="A166">
            <v>3400003520</v>
          </cell>
          <cell r="B166">
            <v>5300</v>
          </cell>
          <cell r="C166">
            <v>61200</v>
          </cell>
          <cell r="D166">
            <v>0</v>
          </cell>
          <cell r="E166" t="str">
            <v>SUPERSIL ALUMINIUM PARTITION &amp;PRELAMINAT</v>
          </cell>
          <cell r="F166">
            <v>1</v>
          </cell>
          <cell r="G166">
            <v>35339</v>
          </cell>
          <cell r="H166">
            <v>94600</v>
          </cell>
        </row>
        <row r="167">
          <cell r="A167">
            <v>3400003521</v>
          </cell>
          <cell r="B167">
            <v>5300</v>
          </cell>
          <cell r="C167">
            <v>61200</v>
          </cell>
          <cell r="D167">
            <v>0</v>
          </cell>
          <cell r="E167" t="str">
            <v>FALSE CEILING-PROVIDING&amp;INSTALLATION</v>
          </cell>
          <cell r="F167">
            <v>1</v>
          </cell>
          <cell r="G167">
            <v>35339</v>
          </cell>
          <cell r="H167">
            <v>1747800</v>
          </cell>
        </row>
        <row r="168">
          <cell r="A168">
            <v>3400003522</v>
          </cell>
          <cell r="B168">
            <v>5300</v>
          </cell>
          <cell r="C168">
            <v>61200</v>
          </cell>
          <cell r="D168">
            <v>0</v>
          </cell>
          <cell r="E168" t="str">
            <v>ALUMINIUM DOORS &amp; WINDOWS-INC CENTRE,AUX</v>
          </cell>
          <cell r="F168">
            <v>1</v>
          </cell>
          <cell r="G168">
            <v>35339</v>
          </cell>
          <cell r="H168">
            <v>814100</v>
          </cell>
        </row>
        <row r="169">
          <cell r="A169">
            <v>3400003524</v>
          </cell>
          <cell r="B169">
            <v>5300</v>
          </cell>
          <cell r="C169">
            <v>61200</v>
          </cell>
          <cell r="D169">
            <v>0</v>
          </cell>
          <cell r="E169" t="str">
            <v>STRENGTHENING OF WALL-AUXILLARY'A'</v>
          </cell>
          <cell r="F169">
            <v>1</v>
          </cell>
          <cell r="G169">
            <v>35339</v>
          </cell>
          <cell r="H169">
            <v>1715400</v>
          </cell>
        </row>
        <row r="170">
          <cell r="A170">
            <v>3400003525</v>
          </cell>
          <cell r="B170">
            <v>5300</v>
          </cell>
          <cell r="C170">
            <v>61200</v>
          </cell>
          <cell r="D170">
            <v>0</v>
          </cell>
          <cell r="E170" t="str">
            <v>SUPPLY AND INSTALLATION OF G.I.PIPE</v>
          </cell>
          <cell r="F170">
            <v>1</v>
          </cell>
          <cell r="G170">
            <v>35339</v>
          </cell>
          <cell r="H170">
            <v>60700</v>
          </cell>
        </row>
        <row r="171">
          <cell r="A171">
            <v>3400003526</v>
          </cell>
          <cell r="B171">
            <v>5300</v>
          </cell>
          <cell r="C171">
            <v>61200</v>
          </cell>
          <cell r="D171">
            <v>0</v>
          </cell>
          <cell r="E171" t="str">
            <v>SUPPLY 7 FITTING OF FALSE CEILING</v>
          </cell>
          <cell r="F171">
            <v>1</v>
          </cell>
          <cell r="G171">
            <v>35339</v>
          </cell>
          <cell r="H171">
            <v>55300</v>
          </cell>
        </row>
        <row r="172">
          <cell r="A172">
            <v>3400003547</v>
          </cell>
          <cell r="B172">
            <v>5300</v>
          </cell>
          <cell r="C172">
            <v>61200</v>
          </cell>
          <cell r="D172">
            <v>0</v>
          </cell>
          <cell r="E172" t="str">
            <v>ELECTRICAL FITTINGS &amp; WORK</v>
          </cell>
          <cell r="F172">
            <v>1</v>
          </cell>
          <cell r="G172">
            <v>35339</v>
          </cell>
          <cell r="H172">
            <v>3367300</v>
          </cell>
        </row>
        <row r="173">
          <cell r="A173">
            <v>3400003562</v>
          </cell>
          <cell r="B173">
            <v>5300</v>
          </cell>
          <cell r="C173">
            <v>61200</v>
          </cell>
          <cell r="D173">
            <v>0</v>
          </cell>
          <cell r="E173" t="str">
            <v>PARTITION OF MEZZANINE FLOOR DELIVERY CE</v>
          </cell>
          <cell r="F173">
            <v>1</v>
          </cell>
          <cell r="G173">
            <v>35339</v>
          </cell>
          <cell r="H173">
            <v>95910</v>
          </cell>
        </row>
        <row r="174">
          <cell r="A174">
            <v>3400003739</v>
          </cell>
          <cell r="B174">
            <v>5300</v>
          </cell>
          <cell r="C174">
            <v>61200</v>
          </cell>
          <cell r="D174">
            <v>0</v>
          </cell>
          <cell r="E174" t="str">
            <v>ANTST. FLOORING OF MEZZ.FLOOR-PACIFIC BL</v>
          </cell>
          <cell r="F174">
            <v>1</v>
          </cell>
          <cell r="G174">
            <v>35479</v>
          </cell>
          <cell r="H174">
            <v>824761.88</v>
          </cell>
        </row>
        <row r="175">
          <cell r="A175">
            <v>3400002728</v>
          </cell>
          <cell r="B175">
            <v>5301</v>
          </cell>
          <cell r="C175">
            <v>61206</v>
          </cell>
          <cell r="D175">
            <v>0</v>
          </cell>
          <cell r="E175" t="str">
            <v>INVERTER &amp; BATTERIES</v>
          </cell>
          <cell r="F175">
            <v>1</v>
          </cell>
          <cell r="G175">
            <v>35339</v>
          </cell>
          <cell r="H175">
            <v>6700</v>
          </cell>
        </row>
        <row r="176">
          <cell r="A176">
            <v>3400002729</v>
          </cell>
          <cell r="B176">
            <v>5301</v>
          </cell>
          <cell r="C176">
            <v>61206</v>
          </cell>
          <cell r="D176">
            <v>0</v>
          </cell>
          <cell r="E176" t="str">
            <v>INVERTER &amp; BATTERIES</v>
          </cell>
          <cell r="F176">
            <v>1</v>
          </cell>
          <cell r="G176">
            <v>35339</v>
          </cell>
          <cell r="H176">
            <v>6700</v>
          </cell>
        </row>
        <row r="177">
          <cell r="A177">
            <v>3400002730</v>
          </cell>
          <cell r="B177">
            <v>5301</v>
          </cell>
          <cell r="C177">
            <v>61206</v>
          </cell>
          <cell r="D177">
            <v>0</v>
          </cell>
          <cell r="E177" t="str">
            <v>INVERTOR &amp; BATTERIES</v>
          </cell>
          <cell r="F177">
            <v>1</v>
          </cell>
          <cell r="G177">
            <v>35339</v>
          </cell>
          <cell r="H177">
            <v>6700</v>
          </cell>
        </row>
        <row r="178">
          <cell r="A178">
            <v>3400002731</v>
          </cell>
          <cell r="B178">
            <v>5301</v>
          </cell>
          <cell r="C178">
            <v>61206</v>
          </cell>
          <cell r="D178">
            <v>0</v>
          </cell>
          <cell r="E178" t="str">
            <v>INVERTER &amp; BATTERIES</v>
          </cell>
          <cell r="F178">
            <v>1</v>
          </cell>
          <cell r="G178">
            <v>35339</v>
          </cell>
          <cell r="H178">
            <v>6100</v>
          </cell>
        </row>
        <row r="179">
          <cell r="A179">
            <v>3400002732</v>
          </cell>
          <cell r="B179">
            <v>5301</v>
          </cell>
          <cell r="C179">
            <v>61206</v>
          </cell>
          <cell r="D179">
            <v>0</v>
          </cell>
          <cell r="E179" t="str">
            <v>INVERTOR &amp; BATTERIES</v>
          </cell>
          <cell r="F179">
            <v>1</v>
          </cell>
          <cell r="G179">
            <v>35339</v>
          </cell>
          <cell r="H179">
            <v>6100</v>
          </cell>
        </row>
        <row r="180">
          <cell r="A180">
            <v>3400002733</v>
          </cell>
          <cell r="B180">
            <v>5301</v>
          </cell>
          <cell r="C180">
            <v>61206</v>
          </cell>
          <cell r="D180">
            <v>0</v>
          </cell>
          <cell r="E180" t="str">
            <v>INVERTOR &amp; BATTERIES</v>
          </cell>
          <cell r="F180">
            <v>1</v>
          </cell>
          <cell r="G180">
            <v>35339</v>
          </cell>
          <cell r="H180">
            <v>6100</v>
          </cell>
        </row>
        <row r="181">
          <cell r="A181">
            <v>3400002735</v>
          </cell>
          <cell r="B181">
            <v>5301</v>
          </cell>
          <cell r="C181">
            <v>61206</v>
          </cell>
          <cell r="D181">
            <v>0</v>
          </cell>
          <cell r="E181" t="str">
            <v>INVERTORS &amp; BATTERIES</v>
          </cell>
          <cell r="F181">
            <v>1</v>
          </cell>
          <cell r="G181">
            <v>35339</v>
          </cell>
          <cell r="H181">
            <v>6800</v>
          </cell>
        </row>
        <row r="182">
          <cell r="A182">
            <v>3400002737</v>
          </cell>
          <cell r="B182">
            <v>5301</v>
          </cell>
          <cell r="C182">
            <v>61200</v>
          </cell>
          <cell r="D182">
            <v>0</v>
          </cell>
          <cell r="E182" t="str">
            <v>TRANSFORMER</v>
          </cell>
          <cell r="F182">
            <v>1</v>
          </cell>
          <cell r="G182">
            <v>35339</v>
          </cell>
          <cell r="H182">
            <v>322800</v>
          </cell>
        </row>
        <row r="183">
          <cell r="A183">
            <v>3400002740</v>
          </cell>
          <cell r="B183">
            <v>5301</v>
          </cell>
          <cell r="C183">
            <v>61157</v>
          </cell>
          <cell r="D183">
            <v>0</v>
          </cell>
          <cell r="E183" t="str">
            <v>UNINTERRUPTED POWER SUPPLY</v>
          </cell>
          <cell r="F183">
            <v>1</v>
          </cell>
          <cell r="G183">
            <v>35339</v>
          </cell>
          <cell r="H183">
            <v>157100</v>
          </cell>
        </row>
        <row r="184">
          <cell r="A184">
            <v>3400002913</v>
          </cell>
          <cell r="B184">
            <v>5301</v>
          </cell>
          <cell r="C184">
            <v>61115</v>
          </cell>
          <cell r="D184">
            <v>0</v>
          </cell>
          <cell r="E184" t="str">
            <v>ELECT  INSTL.  FOR  BUR-IN  CHAMBER  - H</v>
          </cell>
          <cell r="F184">
            <v>1</v>
          </cell>
          <cell r="G184">
            <v>35339</v>
          </cell>
          <cell r="H184">
            <v>98600</v>
          </cell>
        </row>
        <row r="185">
          <cell r="A185">
            <v>3400002913</v>
          </cell>
          <cell r="B185">
            <v>5301</v>
          </cell>
          <cell r="C185">
            <v>61115</v>
          </cell>
          <cell r="D185">
            <v>1</v>
          </cell>
          <cell r="E185" t="str">
            <v>SERVICE CHARGES FOR INSTALLATION</v>
          </cell>
          <cell r="F185">
            <v>1</v>
          </cell>
          <cell r="G185">
            <v>35339</v>
          </cell>
          <cell r="H185">
            <v>7000</v>
          </cell>
        </row>
        <row r="186">
          <cell r="A186">
            <v>3400002987</v>
          </cell>
          <cell r="B186">
            <v>5301</v>
          </cell>
          <cell r="C186">
            <v>61203</v>
          </cell>
          <cell r="D186">
            <v>0</v>
          </cell>
          <cell r="E186" t="str">
            <v>TONER ,STARTER, VOLTAGE STABILISER</v>
          </cell>
          <cell r="F186">
            <v>1</v>
          </cell>
          <cell r="G186">
            <v>35339</v>
          </cell>
          <cell r="H186">
            <v>4700</v>
          </cell>
        </row>
        <row r="187">
          <cell r="A187">
            <v>3400002988</v>
          </cell>
          <cell r="B187">
            <v>5301</v>
          </cell>
          <cell r="C187">
            <v>61203</v>
          </cell>
          <cell r="D187">
            <v>0</v>
          </cell>
          <cell r="E187" t="str">
            <v>MINOLTA EP 1050 ELECTRONIC PAPER COPIER</v>
          </cell>
          <cell r="F187">
            <v>1</v>
          </cell>
          <cell r="G187">
            <v>35339</v>
          </cell>
          <cell r="H187">
            <v>83600</v>
          </cell>
        </row>
        <row r="188">
          <cell r="A188">
            <v>3400003009</v>
          </cell>
          <cell r="B188">
            <v>5301</v>
          </cell>
          <cell r="C188">
            <v>61118</v>
          </cell>
          <cell r="D188">
            <v>0</v>
          </cell>
          <cell r="E188" t="str">
            <v>AARTI ,BATTERY CHARGER</v>
          </cell>
          <cell r="F188">
            <v>1</v>
          </cell>
          <cell r="G188">
            <v>35339</v>
          </cell>
          <cell r="H188">
            <v>11300</v>
          </cell>
        </row>
        <row r="189">
          <cell r="A189">
            <v>3400003201</v>
          </cell>
          <cell r="B189">
            <v>5301</v>
          </cell>
          <cell r="C189">
            <v>61158</v>
          </cell>
          <cell r="D189">
            <v>0</v>
          </cell>
          <cell r="E189" t="str">
            <v>UPS 2KVA</v>
          </cell>
          <cell r="F189">
            <v>1</v>
          </cell>
          <cell r="G189">
            <v>35339</v>
          </cell>
          <cell r="H189">
            <v>87400</v>
          </cell>
        </row>
        <row r="190">
          <cell r="A190">
            <v>3400003293</v>
          </cell>
          <cell r="B190">
            <v>5301</v>
          </cell>
          <cell r="C190">
            <v>61157</v>
          </cell>
          <cell r="D190">
            <v>0</v>
          </cell>
          <cell r="E190" t="str">
            <v>PVC WIRE ,6/16 SWITCH SOCKET ETC</v>
          </cell>
          <cell r="F190">
            <v>1</v>
          </cell>
          <cell r="G190">
            <v>35339</v>
          </cell>
          <cell r="H190">
            <v>3700</v>
          </cell>
        </row>
        <row r="191">
          <cell r="A191">
            <v>3400003312</v>
          </cell>
          <cell r="B191">
            <v>5301</v>
          </cell>
          <cell r="C191">
            <v>61116</v>
          </cell>
          <cell r="D191">
            <v>0</v>
          </cell>
          <cell r="E191" t="str">
            <v>CUSTOM BUILT POWER SUPPLY(APLAB)</v>
          </cell>
          <cell r="F191">
            <v>1</v>
          </cell>
          <cell r="G191">
            <v>35339</v>
          </cell>
          <cell r="H191">
            <v>92400</v>
          </cell>
        </row>
        <row r="192">
          <cell r="A192">
            <v>3400003313</v>
          </cell>
          <cell r="B192">
            <v>5301</v>
          </cell>
          <cell r="C192">
            <v>61116</v>
          </cell>
          <cell r="D192">
            <v>0</v>
          </cell>
          <cell r="E192" t="str">
            <v>CUSTOM BUILT POWER SUPPLY(APLAB)</v>
          </cell>
          <cell r="F192">
            <v>1</v>
          </cell>
          <cell r="G192">
            <v>35339</v>
          </cell>
          <cell r="H192">
            <v>92400</v>
          </cell>
        </row>
        <row r="193">
          <cell r="A193">
            <v>3400003314</v>
          </cell>
          <cell r="B193">
            <v>5301</v>
          </cell>
          <cell r="C193">
            <v>61116</v>
          </cell>
          <cell r="D193">
            <v>0</v>
          </cell>
          <cell r="E193" t="str">
            <v>CUSTOM BUILT POWER SUPPLY(APLAB)</v>
          </cell>
          <cell r="F193">
            <v>1</v>
          </cell>
          <cell r="G193">
            <v>35339</v>
          </cell>
          <cell r="H193">
            <v>92400</v>
          </cell>
        </row>
        <row r="194">
          <cell r="A194">
            <v>3400003353</v>
          </cell>
          <cell r="B194">
            <v>5301</v>
          </cell>
          <cell r="C194">
            <v>61102</v>
          </cell>
          <cell r="D194">
            <v>0</v>
          </cell>
          <cell r="E194" t="str">
            <v>ANTISTATIC DESOLDERING STATION</v>
          </cell>
          <cell r="F194">
            <v>1</v>
          </cell>
          <cell r="G194">
            <v>35339</v>
          </cell>
          <cell r="H194">
            <v>56800</v>
          </cell>
        </row>
        <row r="195">
          <cell r="A195">
            <v>3400003530</v>
          </cell>
          <cell r="B195">
            <v>5301</v>
          </cell>
          <cell r="C195">
            <v>61161</v>
          </cell>
          <cell r="D195">
            <v>0</v>
          </cell>
          <cell r="E195" t="str">
            <v>SERVICE COUNTER WITH BAIN MARIE &amp;LABOUR</v>
          </cell>
          <cell r="F195">
            <v>1</v>
          </cell>
          <cell r="G195">
            <v>35339</v>
          </cell>
          <cell r="H195">
            <v>90100</v>
          </cell>
        </row>
        <row r="196">
          <cell r="A196">
            <v>3400003544</v>
          </cell>
          <cell r="B196">
            <v>5301</v>
          </cell>
          <cell r="C196">
            <v>61157</v>
          </cell>
          <cell r="D196">
            <v>0</v>
          </cell>
          <cell r="E196" t="str">
            <v>GA-22 7.5 BAR UPGRADED</v>
          </cell>
          <cell r="F196">
            <v>1</v>
          </cell>
          <cell r="G196">
            <v>35339</v>
          </cell>
          <cell r="H196">
            <v>238900</v>
          </cell>
        </row>
        <row r="197">
          <cell r="A197">
            <v>3400003545</v>
          </cell>
          <cell r="B197">
            <v>5301</v>
          </cell>
          <cell r="C197">
            <v>61157</v>
          </cell>
          <cell r="D197">
            <v>0</v>
          </cell>
          <cell r="E197" t="str">
            <v>AIR RECEIVER 1.0 M3</v>
          </cell>
          <cell r="F197">
            <v>1</v>
          </cell>
          <cell r="G197">
            <v>35339</v>
          </cell>
          <cell r="H197">
            <v>31200</v>
          </cell>
        </row>
        <row r="198">
          <cell r="A198">
            <v>3400003546</v>
          </cell>
          <cell r="B198">
            <v>5301</v>
          </cell>
          <cell r="C198">
            <v>61157</v>
          </cell>
          <cell r="D198">
            <v>0</v>
          </cell>
          <cell r="E198" t="str">
            <v>AIR DRYER FD 100</v>
          </cell>
          <cell r="F198">
            <v>1</v>
          </cell>
          <cell r="G198">
            <v>35339</v>
          </cell>
          <cell r="H198">
            <v>166000</v>
          </cell>
        </row>
        <row r="199">
          <cell r="A199">
            <v>3400003919</v>
          </cell>
          <cell r="B199">
            <v>5301</v>
          </cell>
          <cell r="C199">
            <v>61116</v>
          </cell>
          <cell r="D199">
            <v>0</v>
          </cell>
          <cell r="E199" t="str">
            <v>ELECTRICAL INSTALLATION ON SHOP FLOOR</v>
          </cell>
          <cell r="F199">
            <v>1</v>
          </cell>
          <cell r="G199">
            <v>35339</v>
          </cell>
          <cell r="H199">
            <v>100000</v>
          </cell>
        </row>
        <row r="200">
          <cell r="A200">
            <v>3400003923</v>
          </cell>
          <cell r="B200">
            <v>5301</v>
          </cell>
          <cell r="C200">
            <v>61200</v>
          </cell>
          <cell r="D200">
            <v>0</v>
          </cell>
          <cell r="E200" t="str">
            <v>ELECTRICAL INSTALLATION ON SHOP FLOOR</v>
          </cell>
          <cell r="F200">
            <v>1</v>
          </cell>
          <cell r="G200">
            <v>35339</v>
          </cell>
          <cell r="H200">
            <v>54900</v>
          </cell>
        </row>
        <row r="201">
          <cell r="A201">
            <v>3400004433</v>
          </cell>
          <cell r="B201">
            <v>5301</v>
          </cell>
          <cell r="C201">
            <v>61116</v>
          </cell>
          <cell r="D201">
            <v>0</v>
          </cell>
          <cell r="E201" t="str">
            <v>APLAB CV/CL DC REGULATED POWER SUPP 7116</v>
          </cell>
          <cell r="F201">
            <v>1</v>
          </cell>
          <cell r="G201">
            <v>35339</v>
          </cell>
          <cell r="H201">
            <v>2800</v>
          </cell>
        </row>
        <row r="202">
          <cell r="A202">
            <v>3400004434</v>
          </cell>
          <cell r="B202">
            <v>5301</v>
          </cell>
          <cell r="C202">
            <v>61116</v>
          </cell>
          <cell r="D202">
            <v>0</v>
          </cell>
          <cell r="E202" t="str">
            <v>APLAB CV/CC BENCH DC REGULATED P SUP7235</v>
          </cell>
          <cell r="F202">
            <v>1</v>
          </cell>
          <cell r="G202">
            <v>35339</v>
          </cell>
          <cell r="H202">
            <v>11700</v>
          </cell>
        </row>
        <row r="203">
          <cell r="A203">
            <v>3400004452</v>
          </cell>
          <cell r="B203">
            <v>5301</v>
          </cell>
          <cell r="C203">
            <v>61157</v>
          </cell>
          <cell r="D203">
            <v>0</v>
          </cell>
          <cell r="E203" t="str">
            <v>SIEMENS MAKE 40KVA UPS</v>
          </cell>
          <cell r="F203">
            <v>1</v>
          </cell>
          <cell r="G203">
            <v>35339</v>
          </cell>
          <cell r="H203">
            <v>366800</v>
          </cell>
        </row>
        <row r="204">
          <cell r="A204">
            <v>3400004452</v>
          </cell>
          <cell r="B204">
            <v>5301</v>
          </cell>
          <cell r="C204">
            <v>61157</v>
          </cell>
          <cell r="D204">
            <v>1</v>
          </cell>
          <cell r="E204" t="str">
            <v>COMMISSIONING CHARGES OF UPS SYSTEM</v>
          </cell>
          <cell r="F204">
            <v>1</v>
          </cell>
          <cell r="G204">
            <v>35339</v>
          </cell>
          <cell r="H204">
            <v>1000</v>
          </cell>
        </row>
        <row r="205">
          <cell r="A205">
            <v>3400004454</v>
          </cell>
          <cell r="B205">
            <v>5301</v>
          </cell>
          <cell r="C205">
            <v>61153</v>
          </cell>
          <cell r="D205">
            <v>0</v>
          </cell>
          <cell r="E205" t="str">
            <v>ELECTRICAL INSTALLATION RUAD AREA</v>
          </cell>
          <cell r="F205">
            <v>1</v>
          </cell>
          <cell r="G205">
            <v>35339</v>
          </cell>
          <cell r="H205">
            <v>83900</v>
          </cell>
        </row>
        <row r="206">
          <cell r="A206">
            <v>3400003770</v>
          </cell>
          <cell r="B206">
            <v>5301</v>
          </cell>
          <cell r="C206">
            <v>61115</v>
          </cell>
          <cell r="D206">
            <v>0</v>
          </cell>
          <cell r="E206" t="str">
            <v>RUN IN CHAMBER-LABOUR CHARGES &amp; OVERHEAD</v>
          </cell>
          <cell r="F206">
            <v>1</v>
          </cell>
          <cell r="G206">
            <v>35509</v>
          </cell>
          <cell r="H206">
            <v>43400</v>
          </cell>
        </row>
        <row r="207">
          <cell r="A207">
            <v>3400003772</v>
          </cell>
          <cell r="B207">
            <v>5301</v>
          </cell>
          <cell r="C207">
            <v>61157</v>
          </cell>
          <cell r="D207">
            <v>0</v>
          </cell>
          <cell r="E207" t="str">
            <v>360V TV 200H CELLS-COST OF CHARGING</v>
          </cell>
          <cell r="F207">
            <v>1</v>
          </cell>
          <cell r="G207">
            <v>35509</v>
          </cell>
          <cell r="H207">
            <v>10800</v>
          </cell>
        </row>
        <row r="208">
          <cell r="A208">
            <v>3400003773</v>
          </cell>
          <cell r="B208">
            <v>5301</v>
          </cell>
          <cell r="C208">
            <v>61157</v>
          </cell>
          <cell r="D208">
            <v>0</v>
          </cell>
          <cell r="E208" t="str">
            <v>360V BATTERY WITH 180TV CELLS&amp;ACCESSORIE</v>
          </cell>
          <cell r="F208">
            <v>1</v>
          </cell>
          <cell r="G208">
            <v>35510</v>
          </cell>
          <cell r="H208">
            <v>460421</v>
          </cell>
        </row>
        <row r="209">
          <cell r="A209">
            <v>3400003782</v>
          </cell>
          <cell r="B209">
            <v>5301</v>
          </cell>
          <cell r="C209">
            <v>61157</v>
          </cell>
          <cell r="D209">
            <v>0</v>
          </cell>
          <cell r="E209" t="str">
            <v>CUSTOM BUILT SWITCH MODE POWER SUPPLY</v>
          </cell>
          <cell r="F209">
            <v>1</v>
          </cell>
          <cell r="G209">
            <v>35510</v>
          </cell>
          <cell r="H209">
            <v>40040</v>
          </cell>
        </row>
        <row r="210">
          <cell r="A210">
            <v>3400003790</v>
          </cell>
          <cell r="B210">
            <v>5301</v>
          </cell>
          <cell r="C210">
            <v>61200</v>
          </cell>
          <cell r="D210">
            <v>0</v>
          </cell>
          <cell r="E210" t="str">
            <v>Electric Works Phase III + Mezz floor</v>
          </cell>
          <cell r="F210">
            <v>1</v>
          </cell>
          <cell r="G210">
            <v>35520</v>
          </cell>
          <cell r="H210">
            <v>1681868.4</v>
          </cell>
        </row>
        <row r="211">
          <cell r="A211">
            <v>3400002472</v>
          </cell>
          <cell r="B211">
            <v>5302</v>
          </cell>
          <cell r="C211">
            <v>61203</v>
          </cell>
          <cell r="D211">
            <v>0</v>
          </cell>
          <cell r="E211" t="str">
            <v>VOLTAS CRYSTAL ROOM AIRCOND 136327</v>
          </cell>
          <cell r="F211">
            <v>1</v>
          </cell>
          <cell r="G211">
            <v>35339</v>
          </cell>
          <cell r="H211">
            <v>1</v>
          </cell>
        </row>
        <row r="212">
          <cell r="A212">
            <v>3400002720</v>
          </cell>
          <cell r="B212">
            <v>5302</v>
          </cell>
          <cell r="C212">
            <v>61200</v>
          </cell>
          <cell r="D212">
            <v>0</v>
          </cell>
          <cell r="E212" t="str">
            <v>AIR CONDITIONER</v>
          </cell>
          <cell r="F212">
            <v>1</v>
          </cell>
          <cell r="G212">
            <v>35339</v>
          </cell>
          <cell r="H212">
            <v>14900</v>
          </cell>
        </row>
        <row r="213">
          <cell r="A213">
            <v>3400002721</v>
          </cell>
          <cell r="B213">
            <v>5302</v>
          </cell>
          <cell r="C213">
            <v>61200</v>
          </cell>
          <cell r="D213">
            <v>0</v>
          </cell>
          <cell r="E213" t="str">
            <v>AIR CONDITIONER</v>
          </cell>
          <cell r="F213">
            <v>1</v>
          </cell>
          <cell r="G213">
            <v>35339</v>
          </cell>
          <cell r="H213">
            <v>16000</v>
          </cell>
        </row>
        <row r="214">
          <cell r="A214">
            <v>3400002722</v>
          </cell>
          <cell r="B214">
            <v>5302</v>
          </cell>
          <cell r="C214">
            <v>61200</v>
          </cell>
          <cell r="D214">
            <v>0</v>
          </cell>
          <cell r="E214" t="str">
            <v>AIR CONDITIONER</v>
          </cell>
          <cell r="F214">
            <v>1</v>
          </cell>
          <cell r="G214">
            <v>35339</v>
          </cell>
          <cell r="H214">
            <v>16000</v>
          </cell>
        </row>
        <row r="215">
          <cell r="A215">
            <v>3400002723</v>
          </cell>
          <cell r="B215">
            <v>5302</v>
          </cell>
          <cell r="C215">
            <v>61200</v>
          </cell>
          <cell r="D215">
            <v>0</v>
          </cell>
          <cell r="E215" t="str">
            <v>AIR CONDITIONING PLANT</v>
          </cell>
          <cell r="F215">
            <v>1</v>
          </cell>
          <cell r="G215">
            <v>35339</v>
          </cell>
          <cell r="H215">
            <v>2255700</v>
          </cell>
        </row>
        <row r="216">
          <cell r="A216">
            <v>3400002724</v>
          </cell>
          <cell r="B216">
            <v>5302</v>
          </cell>
          <cell r="C216">
            <v>61200</v>
          </cell>
          <cell r="D216">
            <v>0</v>
          </cell>
          <cell r="E216" t="str">
            <v>AIR CONDITIONERS SPLIT</v>
          </cell>
          <cell r="F216">
            <v>1</v>
          </cell>
          <cell r="G216">
            <v>35339</v>
          </cell>
          <cell r="H216">
            <v>28100</v>
          </cell>
        </row>
        <row r="217">
          <cell r="A217">
            <v>3400002725</v>
          </cell>
          <cell r="B217">
            <v>5302</v>
          </cell>
          <cell r="C217">
            <v>61200</v>
          </cell>
          <cell r="D217">
            <v>0</v>
          </cell>
          <cell r="E217" t="str">
            <v>AIR CONDITIONERS SPLIT</v>
          </cell>
          <cell r="F217">
            <v>1</v>
          </cell>
          <cell r="G217">
            <v>35339</v>
          </cell>
          <cell r="H217">
            <v>28100</v>
          </cell>
        </row>
        <row r="218">
          <cell r="A218">
            <v>3400002726</v>
          </cell>
          <cell r="B218">
            <v>5302</v>
          </cell>
          <cell r="C218">
            <v>61200</v>
          </cell>
          <cell r="D218">
            <v>0</v>
          </cell>
          <cell r="E218" t="str">
            <v>AIR CONDITIONERS SPLIT</v>
          </cell>
          <cell r="F218">
            <v>1</v>
          </cell>
          <cell r="G218">
            <v>35339</v>
          </cell>
          <cell r="H218">
            <v>28100</v>
          </cell>
        </row>
        <row r="219">
          <cell r="A219">
            <v>3400002727</v>
          </cell>
          <cell r="B219">
            <v>5302</v>
          </cell>
          <cell r="C219">
            <v>61200</v>
          </cell>
          <cell r="D219">
            <v>0</v>
          </cell>
          <cell r="E219" t="str">
            <v>AIR CONDITIONERS SPLIT</v>
          </cell>
          <cell r="F219">
            <v>1</v>
          </cell>
          <cell r="G219">
            <v>35339</v>
          </cell>
          <cell r="H219">
            <v>28100</v>
          </cell>
        </row>
        <row r="220">
          <cell r="A220">
            <v>3400002916</v>
          </cell>
          <cell r="B220">
            <v>5302</v>
          </cell>
          <cell r="C220">
            <v>61162</v>
          </cell>
          <cell r="D220">
            <v>0</v>
          </cell>
          <cell r="E220" t="str">
            <v>3TON  VOLTAS SLIMLINE A.C.</v>
          </cell>
          <cell r="F220">
            <v>1</v>
          </cell>
          <cell r="G220">
            <v>35339</v>
          </cell>
          <cell r="H220">
            <v>65300</v>
          </cell>
        </row>
        <row r="221">
          <cell r="A221">
            <v>3400002917</v>
          </cell>
          <cell r="B221">
            <v>5302</v>
          </cell>
          <cell r="C221">
            <v>61162</v>
          </cell>
          <cell r="D221">
            <v>0</v>
          </cell>
          <cell r="E221" t="str">
            <v>3TON  VOLTAS SLIMLINE A.C.</v>
          </cell>
          <cell r="F221">
            <v>1</v>
          </cell>
          <cell r="G221">
            <v>35339</v>
          </cell>
          <cell r="H221">
            <v>65300</v>
          </cell>
        </row>
        <row r="222">
          <cell r="A222">
            <v>3400002918</v>
          </cell>
          <cell r="B222">
            <v>5302</v>
          </cell>
          <cell r="C222">
            <v>61162</v>
          </cell>
          <cell r="D222">
            <v>0</v>
          </cell>
          <cell r="E222" t="str">
            <v>3TON  VOLTAS SLIMLINE A.C.</v>
          </cell>
          <cell r="F222">
            <v>1</v>
          </cell>
          <cell r="G222">
            <v>35339</v>
          </cell>
          <cell r="H222">
            <v>65300</v>
          </cell>
        </row>
        <row r="223">
          <cell r="A223">
            <v>3400002919</v>
          </cell>
          <cell r="B223">
            <v>5302</v>
          </cell>
          <cell r="C223">
            <v>61162</v>
          </cell>
          <cell r="D223">
            <v>0</v>
          </cell>
          <cell r="E223" t="str">
            <v>3TON  VOLTAS SLIMLINE A.C.</v>
          </cell>
          <cell r="F223">
            <v>1</v>
          </cell>
          <cell r="G223">
            <v>35339</v>
          </cell>
          <cell r="H223">
            <v>65300</v>
          </cell>
        </row>
        <row r="224">
          <cell r="A224">
            <v>3400002920</v>
          </cell>
          <cell r="B224">
            <v>5302</v>
          </cell>
          <cell r="C224">
            <v>61162</v>
          </cell>
          <cell r="D224">
            <v>0</v>
          </cell>
          <cell r="E224" t="str">
            <v>3TON  VOLTAS SLIMLINE A.C.</v>
          </cell>
          <cell r="F224">
            <v>1</v>
          </cell>
          <cell r="G224">
            <v>35339</v>
          </cell>
          <cell r="H224">
            <v>65300</v>
          </cell>
        </row>
        <row r="225">
          <cell r="A225">
            <v>3400002921</v>
          </cell>
          <cell r="B225">
            <v>5302</v>
          </cell>
          <cell r="C225">
            <v>61102</v>
          </cell>
          <cell r="D225">
            <v>0</v>
          </cell>
          <cell r="E225" t="str">
            <v>BPL 185  DOUBLE DOOR  REFRIGERATOR  WHIT</v>
          </cell>
          <cell r="F225">
            <v>1</v>
          </cell>
          <cell r="G225">
            <v>35339</v>
          </cell>
          <cell r="H225">
            <v>11300</v>
          </cell>
        </row>
        <row r="226">
          <cell r="A226">
            <v>3400002974</v>
          </cell>
          <cell r="B226">
            <v>5302</v>
          </cell>
          <cell r="C226">
            <v>61200</v>
          </cell>
          <cell r="D226">
            <v>0</v>
          </cell>
          <cell r="E226" t="str">
            <v>SPLIT AIR CONDITIONER</v>
          </cell>
          <cell r="F226">
            <v>1</v>
          </cell>
          <cell r="G226">
            <v>35339</v>
          </cell>
          <cell r="H226">
            <v>38300</v>
          </cell>
        </row>
        <row r="227">
          <cell r="A227">
            <v>3400002975</v>
          </cell>
          <cell r="B227">
            <v>5302</v>
          </cell>
          <cell r="C227">
            <v>61200</v>
          </cell>
          <cell r="D227">
            <v>0</v>
          </cell>
          <cell r="E227" t="str">
            <v>SPLIT AIR CONDITIONER</v>
          </cell>
          <cell r="F227">
            <v>1</v>
          </cell>
          <cell r="G227">
            <v>35339</v>
          </cell>
          <cell r="H227">
            <v>38300</v>
          </cell>
        </row>
        <row r="228">
          <cell r="A228">
            <v>3400002976</v>
          </cell>
          <cell r="B228">
            <v>5302</v>
          </cell>
          <cell r="C228">
            <v>61200</v>
          </cell>
          <cell r="D228">
            <v>0</v>
          </cell>
          <cell r="E228" t="str">
            <v>SPLIT AIR CONDITIONER</v>
          </cell>
          <cell r="F228">
            <v>1</v>
          </cell>
          <cell r="G228">
            <v>35339</v>
          </cell>
          <cell r="H228">
            <v>38300</v>
          </cell>
        </row>
        <row r="229">
          <cell r="A229">
            <v>3400002977</v>
          </cell>
          <cell r="B229">
            <v>5302</v>
          </cell>
          <cell r="C229">
            <v>61200</v>
          </cell>
          <cell r="D229">
            <v>0</v>
          </cell>
          <cell r="E229" t="str">
            <v>SPLIT AIR CONDITIONER</v>
          </cell>
          <cell r="F229">
            <v>1</v>
          </cell>
          <cell r="G229">
            <v>35339</v>
          </cell>
          <cell r="H229">
            <v>38300</v>
          </cell>
        </row>
        <row r="230">
          <cell r="A230">
            <v>3400002978</v>
          </cell>
          <cell r="B230">
            <v>5302</v>
          </cell>
          <cell r="C230">
            <v>61200</v>
          </cell>
          <cell r="D230">
            <v>0</v>
          </cell>
          <cell r="E230" t="str">
            <v>SPLIT AIR CONDITIONER</v>
          </cell>
          <cell r="F230">
            <v>1</v>
          </cell>
          <cell r="G230">
            <v>35339</v>
          </cell>
          <cell r="H230">
            <v>38300</v>
          </cell>
        </row>
        <row r="231">
          <cell r="A231">
            <v>3400002979</v>
          </cell>
          <cell r="B231">
            <v>5302</v>
          </cell>
          <cell r="C231">
            <v>61200</v>
          </cell>
          <cell r="D231">
            <v>0</v>
          </cell>
          <cell r="E231" t="str">
            <v>SPLIT AIR CONDITIONER</v>
          </cell>
          <cell r="F231">
            <v>1</v>
          </cell>
          <cell r="G231">
            <v>35339</v>
          </cell>
          <cell r="H231">
            <v>38300</v>
          </cell>
        </row>
        <row r="232">
          <cell r="A232">
            <v>3400002980</v>
          </cell>
          <cell r="B232">
            <v>5302</v>
          </cell>
          <cell r="C232">
            <v>61200</v>
          </cell>
          <cell r="D232">
            <v>0</v>
          </cell>
          <cell r="E232" t="str">
            <v>SPLIT AIR CONDITIONER</v>
          </cell>
          <cell r="F232">
            <v>1</v>
          </cell>
          <cell r="G232">
            <v>35339</v>
          </cell>
          <cell r="H232">
            <v>38300</v>
          </cell>
        </row>
        <row r="233">
          <cell r="A233">
            <v>3400003179</v>
          </cell>
          <cell r="B233">
            <v>5302</v>
          </cell>
          <cell r="C233">
            <v>61162</v>
          </cell>
          <cell r="D233">
            <v>0</v>
          </cell>
          <cell r="E233" t="str">
            <v>VIDEOCON A.C</v>
          </cell>
          <cell r="F233">
            <v>1</v>
          </cell>
          <cell r="G233">
            <v>35339</v>
          </cell>
          <cell r="H233">
            <v>49100</v>
          </cell>
        </row>
        <row r="234">
          <cell r="A234">
            <v>3400003180</v>
          </cell>
          <cell r="B234">
            <v>5302</v>
          </cell>
          <cell r="C234">
            <v>61162</v>
          </cell>
          <cell r="D234">
            <v>0</v>
          </cell>
          <cell r="E234" t="str">
            <v>VIDEOCON A.C</v>
          </cell>
          <cell r="F234">
            <v>1</v>
          </cell>
          <cell r="G234">
            <v>35339</v>
          </cell>
          <cell r="H234">
            <v>49100</v>
          </cell>
        </row>
        <row r="235">
          <cell r="A235">
            <v>3400003181</v>
          </cell>
          <cell r="B235">
            <v>5302</v>
          </cell>
          <cell r="C235">
            <v>61162</v>
          </cell>
          <cell r="D235">
            <v>0</v>
          </cell>
          <cell r="E235" t="str">
            <v>VIDEOCON A.C</v>
          </cell>
          <cell r="F235">
            <v>1</v>
          </cell>
          <cell r="G235">
            <v>35339</v>
          </cell>
          <cell r="H235">
            <v>49100</v>
          </cell>
        </row>
        <row r="236">
          <cell r="A236">
            <v>3400003184</v>
          </cell>
          <cell r="B236">
            <v>5302</v>
          </cell>
          <cell r="C236">
            <v>61162</v>
          </cell>
          <cell r="D236">
            <v>0</v>
          </cell>
          <cell r="E236" t="str">
            <v>GODREJ COLD GOLD REFG  100LTS</v>
          </cell>
          <cell r="F236">
            <v>1</v>
          </cell>
          <cell r="G236">
            <v>35339</v>
          </cell>
          <cell r="H236">
            <v>6000</v>
          </cell>
        </row>
        <row r="237">
          <cell r="A237">
            <v>3400003325</v>
          </cell>
          <cell r="B237">
            <v>5302</v>
          </cell>
          <cell r="C237">
            <v>61162</v>
          </cell>
          <cell r="D237">
            <v>0</v>
          </cell>
          <cell r="E237" t="str">
            <v>VIDEOCON A.C. RC-15E</v>
          </cell>
          <cell r="F237">
            <v>1</v>
          </cell>
          <cell r="G237">
            <v>35339</v>
          </cell>
          <cell r="H237">
            <v>27600</v>
          </cell>
        </row>
        <row r="238">
          <cell r="A238">
            <v>3400003326</v>
          </cell>
          <cell r="B238">
            <v>5302</v>
          </cell>
          <cell r="C238">
            <v>61162</v>
          </cell>
          <cell r="D238">
            <v>0</v>
          </cell>
          <cell r="E238" t="str">
            <v>VIDEOCON A.C. RC-15E</v>
          </cell>
          <cell r="F238">
            <v>1</v>
          </cell>
          <cell r="G238">
            <v>35339</v>
          </cell>
          <cell r="H238">
            <v>27600</v>
          </cell>
        </row>
        <row r="239">
          <cell r="A239">
            <v>3400003518</v>
          </cell>
          <cell r="B239">
            <v>5302</v>
          </cell>
          <cell r="C239">
            <v>61200</v>
          </cell>
          <cell r="D239">
            <v>0</v>
          </cell>
          <cell r="E239" t="str">
            <v>AIR CONDITIONING PLANT FOR PHASE 2</v>
          </cell>
          <cell r="F239">
            <v>1</v>
          </cell>
          <cell r="G239">
            <v>35339</v>
          </cell>
          <cell r="H239">
            <v>1566500</v>
          </cell>
        </row>
        <row r="240">
          <cell r="A240">
            <v>3400003519</v>
          </cell>
          <cell r="B240">
            <v>5302</v>
          </cell>
          <cell r="C240">
            <v>61200</v>
          </cell>
          <cell r="D240">
            <v>0</v>
          </cell>
          <cell r="E240" t="str">
            <v>RELOCATION-COOLING TOWER</v>
          </cell>
          <cell r="F240">
            <v>1</v>
          </cell>
          <cell r="G240">
            <v>35339</v>
          </cell>
          <cell r="H240">
            <v>821900</v>
          </cell>
        </row>
        <row r="241">
          <cell r="A241">
            <v>3400004493</v>
          </cell>
          <cell r="B241">
            <v>5302</v>
          </cell>
          <cell r="C241">
            <v>61161</v>
          </cell>
          <cell r="D241">
            <v>0</v>
          </cell>
          <cell r="E241" t="str">
            <v>REFRIGERATOR DOUBLE DOOR 300 LTS</v>
          </cell>
          <cell r="F241">
            <v>1</v>
          </cell>
          <cell r="G241">
            <v>35339</v>
          </cell>
          <cell r="H241">
            <v>14500</v>
          </cell>
        </row>
        <row r="242">
          <cell r="A242">
            <v>3400004781</v>
          </cell>
          <cell r="B242">
            <v>5302</v>
          </cell>
          <cell r="C242">
            <v>61203</v>
          </cell>
          <cell r="D242">
            <v>0</v>
          </cell>
          <cell r="E242" t="str">
            <v>VOLTAS CRYSTAL ROOM AIRCOND 13624</v>
          </cell>
          <cell r="F242">
            <v>1</v>
          </cell>
          <cell r="G242">
            <v>35339</v>
          </cell>
          <cell r="H242">
            <v>1</v>
          </cell>
        </row>
        <row r="243">
          <cell r="A243">
            <v>3400004782</v>
          </cell>
          <cell r="B243">
            <v>5302</v>
          </cell>
          <cell r="C243">
            <v>61203</v>
          </cell>
          <cell r="D243">
            <v>0</v>
          </cell>
          <cell r="E243" t="str">
            <v>VOLTAS CRYSTAL ROOM AIRCOND 15TON 135094</v>
          </cell>
          <cell r="F243">
            <v>1</v>
          </cell>
          <cell r="G243">
            <v>35339</v>
          </cell>
          <cell r="H243">
            <v>1</v>
          </cell>
        </row>
        <row r="244">
          <cell r="A244">
            <v>3400004785</v>
          </cell>
          <cell r="B244">
            <v>5302</v>
          </cell>
          <cell r="C244">
            <v>61203</v>
          </cell>
          <cell r="D244">
            <v>0</v>
          </cell>
          <cell r="E244" t="str">
            <v>1.5TR SPLIT A.C FOR SUNNY TOWER Y E E</v>
          </cell>
          <cell r="F244">
            <v>1</v>
          </cell>
          <cell r="G244">
            <v>35339</v>
          </cell>
          <cell r="H244">
            <v>20137.84</v>
          </cell>
        </row>
        <row r="245">
          <cell r="A245">
            <v>3400003743</v>
          </cell>
          <cell r="B245">
            <v>5302</v>
          </cell>
          <cell r="C245">
            <v>61200</v>
          </cell>
          <cell r="D245">
            <v>0</v>
          </cell>
          <cell r="E245" t="str">
            <v>SPLIT AIRCONDITIONER E450CE CAP1.5TR</v>
          </cell>
          <cell r="F245">
            <v>1</v>
          </cell>
          <cell r="G245">
            <v>35479</v>
          </cell>
          <cell r="H245">
            <v>42755.5</v>
          </cell>
        </row>
        <row r="246">
          <cell r="A246">
            <v>3400003744</v>
          </cell>
          <cell r="B246">
            <v>5302</v>
          </cell>
          <cell r="C246">
            <v>61200</v>
          </cell>
          <cell r="D246">
            <v>0</v>
          </cell>
          <cell r="E246" t="str">
            <v>SPLIT AIRCONDITIONERE450CE CAP1.5TR</v>
          </cell>
          <cell r="F246">
            <v>1</v>
          </cell>
          <cell r="G246">
            <v>35479</v>
          </cell>
          <cell r="H246">
            <v>42755.5</v>
          </cell>
        </row>
        <row r="247">
          <cell r="A247">
            <v>3400003745</v>
          </cell>
          <cell r="B247">
            <v>5302</v>
          </cell>
          <cell r="C247">
            <v>61200</v>
          </cell>
          <cell r="D247">
            <v>0</v>
          </cell>
          <cell r="E247" t="str">
            <v>`SPLIT AIRCONDITIONER E450CE CAP 1.5TR</v>
          </cell>
          <cell r="F247">
            <v>1</v>
          </cell>
          <cell r="G247">
            <v>35479</v>
          </cell>
          <cell r="H247">
            <v>42755.5</v>
          </cell>
        </row>
        <row r="248">
          <cell r="A248">
            <v>3400003746</v>
          </cell>
          <cell r="B248">
            <v>5302</v>
          </cell>
          <cell r="C248">
            <v>61200</v>
          </cell>
          <cell r="D248">
            <v>0</v>
          </cell>
          <cell r="E248" t="str">
            <v>SPLIT AIRCONDITIONER E450CE CAP 1.5TR</v>
          </cell>
          <cell r="F248">
            <v>1</v>
          </cell>
          <cell r="G248">
            <v>35479</v>
          </cell>
          <cell r="H248">
            <v>42755.5</v>
          </cell>
        </row>
        <row r="249">
          <cell r="A249">
            <v>3400003747</v>
          </cell>
          <cell r="B249">
            <v>5302</v>
          </cell>
          <cell r="C249">
            <v>61200</v>
          </cell>
          <cell r="D249">
            <v>0</v>
          </cell>
          <cell r="E249" t="str">
            <v>SPLIT AIRCONDITIONER E450CE CAP1.5TR</v>
          </cell>
          <cell r="F249">
            <v>1</v>
          </cell>
          <cell r="G249">
            <v>35479</v>
          </cell>
          <cell r="H249">
            <v>42755.5</v>
          </cell>
        </row>
        <row r="250">
          <cell r="A250">
            <v>3400003748</v>
          </cell>
          <cell r="B250">
            <v>5302</v>
          </cell>
          <cell r="C250">
            <v>61200</v>
          </cell>
          <cell r="D250">
            <v>0</v>
          </cell>
          <cell r="E250" t="str">
            <v>SPLIT AIRCONDITIONER E450CE CAP1.5TR</v>
          </cell>
          <cell r="F250">
            <v>1</v>
          </cell>
          <cell r="G250">
            <v>35479</v>
          </cell>
          <cell r="H250">
            <v>42755.5</v>
          </cell>
        </row>
        <row r="251">
          <cell r="A251">
            <v>3400003749</v>
          </cell>
          <cell r="B251">
            <v>5302</v>
          </cell>
          <cell r="C251">
            <v>61200</v>
          </cell>
          <cell r="D251">
            <v>0</v>
          </cell>
          <cell r="E251" t="str">
            <v>SPLIT AIRCONDITIONER E600CE CAP2TONS</v>
          </cell>
          <cell r="F251">
            <v>1</v>
          </cell>
          <cell r="G251">
            <v>35479</v>
          </cell>
          <cell r="H251">
            <v>52658</v>
          </cell>
        </row>
        <row r="252">
          <cell r="A252">
            <v>3400002738</v>
          </cell>
          <cell r="B252">
            <v>5303</v>
          </cell>
          <cell r="C252">
            <v>61200</v>
          </cell>
          <cell r="D252">
            <v>0</v>
          </cell>
          <cell r="E252" t="str">
            <v>ELECTRICAL FITTINGS</v>
          </cell>
          <cell r="F252">
            <v>1</v>
          </cell>
          <cell r="G252">
            <v>35339</v>
          </cell>
          <cell r="H252">
            <v>357800</v>
          </cell>
        </row>
        <row r="253">
          <cell r="A253">
            <v>3400002739</v>
          </cell>
          <cell r="B253">
            <v>5303</v>
          </cell>
          <cell r="C253">
            <v>61200</v>
          </cell>
          <cell r="D253">
            <v>0</v>
          </cell>
          <cell r="E253" t="str">
            <v>SNITCH BOARD</v>
          </cell>
          <cell r="F253">
            <v>1</v>
          </cell>
          <cell r="G253">
            <v>35339</v>
          </cell>
          <cell r="H253">
            <v>574200</v>
          </cell>
        </row>
        <row r="254">
          <cell r="A254">
            <v>3400002881</v>
          </cell>
          <cell r="B254">
            <v>5303</v>
          </cell>
          <cell r="C254">
            <v>61206</v>
          </cell>
          <cell r="D254">
            <v>0</v>
          </cell>
          <cell r="E254" t="str">
            <v>BATTERIES FOR INVERTOR</v>
          </cell>
          <cell r="F254">
            <v>1</v>
          </cell>
          <cell r="G254">
            <v>35339</v>
          </cell>
          <cell r="H254">
            <v>6000</v>
          </cell>
        </row>
        <row r="255">
          <cell r="A255">
            <v>3400002981</v>
          </cell>
          <cell r="B255">
            <v>5303</v>
          </cell>
          <cell r="C255">
            <v>61203</v>
          </cell>
          <cell r="D255">
            <v>0</v>
          </cell>
          <cell r="E255" t="str">
            <v>650VA AUTOMATIC INVERTER</v>
          </cell>
          <cell r="F255">
            <v>1</v>
          </cell>
          <cell r="G255">
            <v>35339</v>
          </cell>
          <cell r="H255">
            <v>6200</v>
          </cell>
        </row>
        <row r="256">
          <cell r="A256">
            <v>3400002982</v>
          </cell>
          <cell r="B256">
            <v>5303</v>
          </cell>
          <cell r="C256">
            <v>61157</v>
          </cell>
          <cell r="D256">
            <v>0</v>
          </cell>
          <cell r="E256" t="str">
            <v>AIR HEATING UNIT</v>
          </cell>
          <cell r="F256">
            <v>1</v>
          </cell>
          <cell r="G256">
            <v>35339</v>
          </cell>
          <cell r="H256">
            <v>5400</v>
          </cell>
        </row>
        <row r="257">
          <cell r="A257">
            <v>3400003210</v>
          </cell>
          <cell r="B257">
            <v>5303</v>
          </cell>
          <cell r="C257">
            <v>61162</v>
          </cell>
          <cell r="D257">
            <v>0</v>
          </cell>
          <cell r="E257" t="str">
            <v>ELECTRONIC PANABOARD KXB520 AND STAND</v>
          </cell>
          <cell r="F257">
            <v>1</v>
          </cell>
          <cell r="G257">
            <v>35339</v>
          </cell>
          <cell r="H257">
            <v>102400</v>
          </cell>
        </row>
        <row r="258">
          <cell r="A258">
            <v>3400003215</v>
          </cell>
          <cell r="B258">
            <v>5303</v>
          </cell>
          <cell r="C258">
            <v>61116</v>
          </cell>
          <cell r="D258">
            <v>0</v>
          </cell>
          <cell r="E258" t="str">
            <v>COAXIAL TO WAVE GUIDE ADAPTER</v>
          </cell>
          <cell r="F258">
            <v>1</v>
          </cell>
          <cell r="G258">
            <v>35339</v>
          </cell>
          <cell r="H258">
            <v>40300</v>
          </cell>
        </row>
        <row r="259">
          <cell r="A259">
            <v>3400002734</v>
          </cell>
          <cell r="B259">
            <v>5304</v>
          </cell>
          <cell r="C259">
            <v>61206</v>
          </cell>
          <cell r="D259">
            <v>0</v>
          </cell>
          <cell r="E259" t="str">
            <v>GENELINE BATTERIES FOR INVERTOR</v>
          </cell>
          <cell r="F259">
            <v>2</v>
          </cell>
          <cell r="G259">
            <v>35339</v>
          </cell>
          <cell r="H259">
            <v>3200</v>
          </cell>
        </row>
        <row r="260">
          <cell r="A260">
            <v>3400002736</v>
          </cell>
          <cell r="B260">
            <v>5304</v>
          </cell>
          <cell r="C260">
            <v>61200</v>
          </cell>
          <cell r="D260">
            <v>0</v>
          </cell>
          <cell r="E260" t="str">
            <v>HALLOGEN LAMPS</v>
          </cell>
          <cell r="F260">
            <v>1</v>
          </cell>
          <cell r="G260">
            <v>35339</v>
          </cell>
          <cell r="H260">
            <v>1100</v>
          </cell>
        </row>
        <row r="261">
          <cell r="A261">
            <v>3400003345</v>
          </cell>
          <cell r="B261">
            <v>5304</v>
          </cell>
          <cell r="C261">
            <v>61200</v>
          </cell>
          <cell r="D261">
            <v>0</v>
          </cell>
          <cell r="E261" t="str">
            <v>TUBE LIGHT SETS</v>
          </cell>
          <cell r="F261">
            <v>140</v>
          </cell>
          <cell r="G261">
            <v>35200</v>
          </cell>
          <cell r="H261">
            <v>223800</v>
          </cell>
        </row>
        <row r="262">
          <cell r="A262">
            <v>3400003346</v>
          </cell>
          <cell r="B262">
            <v>5304</v>
          </cell>
          <cell r="C262">
            <v>61200</v>
          </cell>
          <cell r="D262">
            <v>0</v>
          </cell>
          <cell r="E262" t="str">
            <v>TRULITE FLUORSCENT LAMP 36W/84</v>
          </cell>
          <cell r="F262">
            <v>280</v>
          </cell>
          <cell r="G262">
            <v>35200</v>
          </cell>
          <cell r="H262">
            <v>27300</v>
          </cell>
        </row>
        <row r="263">
          <cell r="A263">
            <v>3400003214</v>
          </cell>
          <cell r="B263">
            <v>5304</v>
          </cell>
          <cell r="C263">
            <v>61103</v>
          </cell>
          <cell r="D263">
            <v>0</v>
          </cell>
          <cell r="E263" t="str">
            <v>EPC-EXHAUST FAN 400V  920RPM</v>
          </cell>
          <cell r="F263">
            <v>1</v>
          </cell>
          <cell r="G263">
            <v>35112</v>
          </cell>
          <cell r="H263">
            <v>4900</v>
          </cell>
        </row>
        <row r="264">
          <cell r="A264">
            <v>3400003323</v>
          </cell>
          <cell r="B264">
            <v>5304</v>
          </cell>
          <cell r="C264">
            <v>61161</v>
          </cell>
          <cell r="D264">
            <v>0</v>
          </cell>
          <cell r="E264" t="str">
            <v>COIL STOVE &amp; 4 SLICE TOASTER</v>
          </cell>
          <cell r="F264">
            <v>1</v>
          </cell>
          <cell r="G264">
            <v>34932</v>
          </cell>
          <cell r="H264">
            <v>500</v>
          </cell>
        </row>
        <row r="265">
          <cell r="A265">
            <v>3400003356</v>
          </cell>
          <cell r="B265">
            <v>5304</v>
          </cell>
          <cell r="C265">
            <v>61200</v>
          </cell>
          <cell r="D265">
            <v>0</v>
          </cell>
          <cell r="E265" t="str">
            <v>24"/600MM SWEEP 4 BLADES FAN</v>
          </cell>
          <cell r="F265">
            <v>6</v>
          </cell>
          <cell r="G265">
            <v>35243</v>
          </cell>
          <cell r="H265">
            <v>26200</v>
          </cell>
        </row>
        <row r="266">
          <cell r="A266">
            <v>3400002914</v>
          </cell>
          <cell r="B266">
            <v>5400</v>
          </cell>
          <cell r="C266">
            <v>61109</v>
          </cell>
          <cell r="D266">
            <v>0</v>
          </cell>
          <cell r="E266" t="str">
            <v>CG -EQPT</v>
          </cell>
          <cell r="F266">
            <v>1</v>
          </cell>
          <cell r="G266">
            <v>35339</v>
          </cell>
          <cell r="H266">
            <v>8700</v>
          </cell>
        </row>
        <row r="267">
          <cell r="A267">
            <v>3400002932</v>
          </cell>
          <cell r="B267">
            <v>5400</v>
          </cell>
          <cell r="C267">
            <v>61108</v>
          </cell>
          <cell r="D267">
            <v>0</v>
          </cell>
          <cell r="E267" t="str">
            <v>TROLLEY FOR EWSD WIRES</v>
          </cell>
          <cell r="F267">
            <v>1</v>
          </cell>
          <cell r="G267">
            <v>35339</v>
          </cell>
          <cell r="H267">
            <v>2600</v>
          </cell>
        </row>
        <row r="268">
          <cell r="A268">
            <v>3400002936</v>
          </cell>
          <cell r="B268">
            <v>5400</v>
          </cell>
          <cell r="C268">
            <v>61101</v>
          </cell>
          <cell r="D268">
            <v>0</v>
          </cell>
          <cell r="E268" t="str">
            <v>TROLLEY WITH WOODEN BOX</v>
          </cell>
          <cell r="F268">
            <v>1</v>
          </cell>
          <cell r="G268">
            <v>35339</v>
          </cell>
          <cell r="H268">
            <v>2500</v>
          </cell>
        </row>
        <row r="269">
          <cell r="A269">
            <v>3400002955</v>
          </cell>
          <cell r="B269">
            <v>5400</v>
          </cell>
          <cell r="C269">
            <v>61116</v>
          </cell>
          <cell r="D269">
            <v>0</v>
          </cell>
          <cell r="E269" t="str">
            <v>TEST EQUIPMENT TROLLEY</v>
          </cell>
          <cell r="F269">
            <v>1</v>
          </cell>
          <cell r="G269">
            <v>35339</v>
          </cell>
          <cell r="H269">
            <v>9800</v>
          </cell>
        </row>
        <row r="270">
          <cell r="A270">
            <v>3400002968</v>
          </cell>
          <cell r="B270">
            <v>5400</v>
          </cell>
          <cell r="C270">
            <v>61109</v>
          </cell>
          <cell r="D270">
            <v>0</v>
          </cell>
          <cell r="E270" t="str">
            <v>TEST EQUIPMENT TROLLEY</v>
          </cell>
          <cell r="F270">
            <v>1</v>
          </cell>
          <cell r="G270">
            <v>35339</v>
          </cell>
          <cell r="H270">
            <v>9800</v>
          </cell>
        </row>
        <row r="271">
          <cell r="A271">
            <v>3400002969</v>
          </cell>
          <cell r="B271">
            <v>5400</v>
          </cell>
          <cell r="C271">
            <v>61109</v>
          </cell>
          <cell r="D271">
            <v>0</v>
          </cell>
          <cell r="E271" t="str">
            <v>TEST EQUIPMENT TROLLEY</v>
          </cell>
          <cell r="F271">
            <v>1</v>
          </cell>
          <cell r="G271">
            <v>35339</v>
          </cell>
          <cell r="H271">
            <v>9800</v>
          </cell>
        </row>
        <row r="272">
          <cell r="A272">
            <v>3400002970</v>
          </cell>
          <cell r="B272">
            <v>5400</v>
          </cell>
          <cell r="C272">
            <v>61109</v>
          </cell>
          <cell r="D272">
            <v>0</v>
          </cell>
          <cell r="E272" t="str">
            <v>TEST EQUIPMENT TROLLEY</v>
          </cell>
          <cell r="F272">
            <v>1</v>
          </cell>
          <cell r="G272">
            <v>35339</v>
          </cell>
          <cell r="H272">
            <v>9800</v>
          </cell>
        </row>
        <row r="273">
          <cell r="A273">
            <v>3400002971</v>
          </cell>
          <cell r="B273">
            <v>5400</v>
          </cell>
          <cell r="C273">
            <v>61109</v>
          </cell>
          <cell r="D273">
            <v>0</v>
          </cell>
          <cell r="E273" t="str">
            <v>TEST EQUIPMENT TROLLEY</v>
          </cell>
          <cell r="F273">
            <v>1</v>
          </cell>
          <cell r="G273">
            <v>35339</v>
          </cell>
          <cell r="H273">
            <v>9800</v>
          </cell>
        </row>
        <row r="274">
          <cell r="A274">
            <v>3400002986</v>
          </cell>
          <cell r="B274">
            <v>5400</v>
          </cell>
          <cell r="C274">
            <v>61116</v>
          </cell>
          <cell r="D274">
            <v>0</v>
          </cell>
          <cell r="E274" t="str">
            <v>TROLLEY</v>
          </cell>
          <cell r="F274">
            <v>1</v>
          </cell>
          <cell r="G274">
            <v>35339</v>
          </cell>
          <cell r="H274">
            <v>4600</v>
          </cell>
        </row>
        <row r="275">
          <cell r="A275">
            <v>3400002989</v>
          </cell>
          <cell r="B275">
            <v>5400</v>
          </cell>
          <cell r="C275">
            <v>61104</v>
          </cell>
          <cell r="D275">
            <v>0</v>
          </cell>
          <cell r="E275" t="str">
            <v>STEEL TROLLEY WITH ANTISTATIC CASTOR</v>
          </cell>
          <cell r="F275">
            <v>2</v>
          </cell>
          <cell r="G275">
            <v>35339</v>
          </cell>
          <cell r="H275">
            <v>7400</v>
          </cell>
        </row>
        <row r="276">
          <cell r="A276">
            <v>3400002990</v>
          </cell>
          <cell r="B276">
            <v>5400</v>
          </cell>
          <cell r="C276">
            <v>61104</v>
          </cell>
          <cell r="D276">
            <v>0</v>
          </cell>
          <cell r="E276" t="str">
            <v>CABLE HOLDER TROLLEY</v>
          </cell>
          <cell r="F276">
            <v>1</v>
          </cell>
          <cell r="G276">
            <v>35339</v>
          </cell>
          <cell r="H276">
            <v>3600</v>
          </cell>
        </row>
        <row r="277">
          <cell r="A277">
            <v>3400002991</v>
          </cell>
          <cell r="B277">
            <v>5400</v>
          </cell>
          <cell r="C277">
            <v>61101</v>
          </cell>
          <cell r="D277">
            <v>0</v>
          </cell>
          <cell r="E277" t="str">
            <v>BIN BOX TROLLEY</v>
          </cell>
          <cell r="F277">
            <v>1</v>
          </cell>
          <cell r="G277">
            <v>35339</v>
          </cell>
          <cell r="H277">
            <v>3000</v>
          </cell>
        </row>
        <row r="278">
          <cell r="A278">
            <v>3400003010</v>
          </cell>
          <cell r="B278">
            <v>5400</v>
          </cell>
          <cell r="C278">
            <v>61118</v>
          </cell>
          <cell r="D278">
            <v>0</v>
          </cell>
          <cell r="E278" t="str">
            <v>BATTERY OPERATED PALLET STACKER</v>
          </cell>
          <cell r="F278">
            <v>1</v>
          </cell>
          <cell r="G278">
            <v>35339</v>
          </cell>
          <cell r="H278">
            <v>175700</v>
          </cell>
        </row>
        <row r="279">
          <cell r="A279">
            <v>3400003011</v>
          </cell>
          <cell r="B279">
            <v>5400</v>
          </cell>
          <cell r="C279">
            <v>61118</v>
          </cell>
          <cell r="D279">
            <v>0</v>
          </cell>
          <cell r="E279" t="str">
            <v>TILTING FORK CARRIAGE</v>
          </cell>
          <cell r="F279">
            <v>1</v>
          </cell>
          <cell r="G279">
            <v>35339</v>
          </cell>
          <cell r="H279">
            <v>15000</v>
          </cell>
        </row>
        <row r="280">
          <cell r="A280">
            <v>3400003036</v>
          </cell>
          <cell r="B280">
            <v>5400</v>
          </cell>
          <cell r="C280">
            <v>61118</v>
          </cell>
          <cell r="D280">
            <v>0</v>
          </cell>
          <cell r="E280" t="str">
            <v>MODIFICATION CHARGES FOR HI-STAK</v>
          </cell>
          <cell r="F280">
            <v>1</v>
          </cell>
          <cell r="G280">
            <v>35339</v>
          </cell>
          <cell r="H280">
            <v>7700</v>
          </cell>
        </row>
        <row r="281">
          <cell r="A281">
            <v>3400003178</v>
          </cell>
          <cell r="B281">
            <v>5400</v>
          </cell>
          <cell r="C281">
            <v>61201</v>
          </cell>
          <cell r="D281">
            <v>0</v>
          </cell>
          <cell r="E281" t="str">
            <v>CONVERSION OF NON ESD TROLLEY TO ESD TYP</v>
          </cell>
          <cell r="F281">
            <v>7</v>
          </cell>
          <cell r="G281">
            <v>35339</v>
          </cell>
          <cell r="H281">
            <v>8600</v>
          </cell>
        </row>
        <row r="282">
          <cell r="A282">
            <v>3400003204</v>
          </cell>
          <cell r="B282">
            <v>5400</v>
          </cell>
          <cell r="C282">
            <v>61109</v>
          </cell>
          <cell r="D282">
            <v>0</v>
          </cell>
          <cell r="E282" t="str">
            <v>EQUIPMENT TROLLEY FOR 7GHZ</v>
          </cell>
          <cell r="F282">
            <v>1</v>
          </cell>
          <cell r="G282">
            <v>35339</v>
          </cell>
          <cell r="H282">
            <v>13000</v>
          </cell>
        </row>
        <row r="283">
          <cell r="A283">
            <v>3400003217</v>
          </cell>
          <cell r="B283">
            <v>5400</v>
          </cell>
          <cell r="C283">
            <v>61102</v>
          </cell>
          <cell r="D283">
            <v>0</v>
          </cell>
          <cell r="E283" t="str">
            <v>SMT COMPONENT TROLLEY</v>
          </cell>
          <cell r="F283">
            <v>1</v>
          </cell>
          <cell r="G283">
            <v>35339</v>
          </cell>
          <cell r="H283">
            <v>5300</v>
          </cell>
        </row>
        <row r="284">
          <cell r="A284">
            <v>3400003218</v>
          </cell>
          <cell r="B284">
            <v>5400</v>
          </cell>
          <cell r="C284">
            <v>61107</v>
          </cell>
          <cell r="D284">
            <v>0</v>
          </cell>
          <cell r="E284" t="str">
            <v>EWSD BACK PLANESTORAGETROLLEY</v>
          </cell>
          <cell r="F284">
            <v>1</v>
          </cell>
          <cell r="G284">
            <v>35339</v>
          </cell>
          <cell r="H284">
            <v>8600</v>
          </cell>
        </row>
        <row r="285">
          <cell r="A285">
            <v>3400003329</v>
          </cell>
          <cell r="B285">
            <v>5400</v>
          </cell>
          <cell r="C285">
            <v>61109</v>
          </cell>
          <cell r="D285">
            <v>0</v>
          </cell>
          <cell r="E285" t="str">
            <v>TROLLEY WITH 3SIDE COVER</v>
          </cell>
          <cell r="F285">
            <v>1</v>
          </cell>
          <cell r="G285">
            <v>35339</v>
          </cell>
          <cell r="H285">
            <v>2800</v>
          </cell>
        </row>
        <row r="286">
          <cell r="A286">
            <v>3400003330</v>
          </cell>
          <cell r="B286">
            <v>5400</v>
          </cell>
          <cell r="C286">
            <v>61109</v>
          </cell>
          <cell r="D286">
            <v>0</v>
          </cell>
          <cell r="E286" t="str">
            <v>TROLLEY</v>
          </cell>
          <cell r="F286">
            <v>1</v>
          </cell>
          <cell r="G286">
            <v>35339</v>
          </cell>
          <cell r="H286">
            <v>2300</v>
          </cell>
        </row>
        <row r="287">
          <cell r="A287">
            <v>3400003360</v>
          </cell>
          <cell r="B287">
            <v>5400</v>
          </cell>
          <cell r="C287">
            <v>61109</v>
          </cell>
          <cell r="D287">
            <v>0</v>
          </cell>
          <cell r="E287" t="str">
            <v>INST TROLLEY FOR 7 GHZ RACK</v>
          </cell>
          <cell r="F287">
            <v>1</v>
          </cell>
          <cell r="G287">
            <v>35339</v>
          </cell>
          <cell r="H287">
            <v>3900</v>
          </cell>
        </row>
        <row r="288">
          <cell r="A288">
            <v>3400003905</v>
          </cell>
          <cell r="B288">
            <v>5400</v>
          </cell>
          <cell r="C288">
            <v>61116</v>
          </cell>
          <cell r="D288">
            <v>0</v>
          </cell>
          <cell r="E288" t="str">
            <v>HSEGRUD MAKE RUBBER WHEELED TROLLY</v>
          </cell>
          <cell r="F288">
            <v>1</v>
          </cell>
          <cell r="G288">
            <v>35339</v>
          </cell>
          <cell r="H288">
            <v>18300</v>
          </cell>
        </row>
        <row r="289">
          <cell r="A289">
            <v>3400003908</v>
          </cell>
          <cell r="B289">
            <v>5400</v>
          </cell>
          <cell r="C289">
            <v>61116</v>
          </cell>
          <cell r="D289">
            <v>0</v>
          </cell>
          <cell r="E289" t="str">
            <v>HSEGRUD RUBBERUWHEELEDETROLLEY-20ENOS</v>
          </cell>
          <cell r="F289">
            <v>1</v>
          </cell>
          <cell r="G289">
            <v>35339</v>
          </cell>
          <cell r="H289">
            <v>12300</v>
          </cell>
        </row>
        <row r="290">
          <cell r="A290">
            <v>3400003941</v>
          </cell>
          <cell r="B290">
            <v>5400</v>
          </cell>
          <cell r="C290">
            <v>61116</v>
          </cell>
          <cell r="D290">
            <v>0</v>
          </cell>
          <cell r="E290" t="str">
            <v>HSEGRUD MAKE TESTING TROLLEY WITH WHEEL</v>
          </cell>
          <cell r="F290">
            <v>1</v>
          </cell>
          <cell r="G290">
            <v>35339</v>
          </cell>
          <cell r="H290">
            <v>3800</v>
          </cell>
        </row>
        <row r="291">
          <cell r="A291">
            <v>3400003942</v>
          </cell>
          <cell r="B291">
            <v>5400</v>
          </cell>
          <cell r="C291">
            <v>61116</v>
          </cell>
          <cell r="D291">
            <v>0</v>
          </cell>
          <cell r="E291" t="str">
            <v>HSEGRUD MAKE TESTING TROLLEY WITH WHEEL</v>
          </cell>
          <cell r="F291">
            <v>1</v>
          </cell>
          <cell r="G291">
            <v>35339</v>
          </cell>
          <cell r="H291">
            <v>3800</v>
          </cell>
        </row>
        <row r="292">
          <cell r="A292">
            <v>3400003943</v>
          </cell>
          <cell r="B292">
            <v>5400</v>
          </cell>
          <cell r="C292">
            <v>61116</v>
          </cell>
          <cell r="D292">
            <v>0</v>
          </cell>
          <cell r="E292" t="str">
            <v>TROLLEY FOR 7GWZ RACK TRANSMISSION</v>
          </cell>
          <cell r="F292">
            <v>1</v>
          </cell>
          <cell r="G292">
            <v>35339</v>
          </cell>
          <cell r="H292">
            <v>7800</v>
          </cell>
        </row>
        <row r="293">
          <cell r="A293">
            <v>3400003944</v>
          </cell>
          <cell r="B293">
            <v>5400</v>
          </cell>
          <cell r="C293">
            <v>61116</v>
          </cell>
          <cell r="D293">
            <v>0</v>
          </cell>
          <cell r="E293" t="str">
            <v>TROLLEY FOR 7GWZ RACK TRANSMISSION</v>
          </cell>
          <cell r="F293">
            <v>1</v>
          </cell>
          <cell r="G293">
            <v>35339</v>
          </cell>
          <cell r="H293">
            <v>5500</v>
          </cell>
        </row>
        <row r="294">
          <cell r="A294">
            <v>3400003948</v>
          </cell>
          <cell r="B294">
            <v>5400</v>
          </cell>
          <cell r="C294">
            <v>61116</v>
          </cell>
          <cell r="D294">
            <v>0</v>
          </cell>
          <cell r="E294" t="str">
            <v>TROLLEY FOR 7GWZ RACK TRANSMISSION</v>
          </cell>
          <cell r="F294">
            <v>1</v>
          </cell>
          <cell r="G294">
            <v>35339</v>
          </cell>
          <cell r="H294">
            <v>4700</v>
          </cell>
        </row>
        <row r="295">
          <cell r="A295">
            <v>3400004097</v>
          </cell>
          <cell r="B295">
            <v>5400</v>
          </cell>
          <cell r="C295">
            <v>61102</v>
          </cell>
          <cell r="D295">
            <v>0</v>
          </cell>
          <cell r="E295" t="str">
            <v>ESD TROLLEY</v>
          </cell>
          <cell r="F295">
            <v>1</v>
          </cell>
          <cell r="G295">
            <v>35339</v>
          </cell>
          <cell r="H295">
            <v>1800</v>
          </cell>
        </row>
        <row r="296">
          <cell r="A296">
            <v>3400004098</v>
          </cell>
          <cell r="B296">
            <v>5400</v>
          </cell>
          <cell r="C296">
            <v>61102</v>
          </cell>
          <cell r="D296">
            <v>0</v>
          </cell>
          <cell r="E296" t="str">
            <v>ESD TROLLEY</v>
          </cell>
          <cell r="F296">
            <v>1</v>
          </cell>
          <cell r="G296">
            <v>35339</v>
          </cell>
          <cell r="H296">
            <v>1100</v>
          </cell>
        </row>
        <row r="297">
          <cell r="A297">
            <v>3400004099</v>
          </cell>
          <cell r="B297">
            <v>5400</v>
          </cell>
          <cell r="C297">
            <v>61102</v>
          </cell>
          <cell r="D297">
            <v>0</v>
          </cell>
          <cell r="E297" t="str">
            <v>ESD TROLLEY</v>
          </cell>
          <cell r="F297">
            <v>1</v>
          </cell>
          <cell r="G297">
            <v>35339</v>
          </cell>
          <cell r="H297">
            <v>1100</v>
          </cell>
        </row>
        <row r="298">
          <cell r="A298">
            <v>3400004100</v>
          </cell>
          <cell r="B298">
            <v>5400</v>
          </cell>
          <cell r="C298">
            <v>61115</v>
          </cell>
          <cell r="D298">
            <v>0</v>
          </cell>
          <cell r="E298" t="str">
            <v>ESD TROLLEY</v>
          </cell>
          <cell r="F298">
            <v>1</v>
          </cell>
          <cell r="G298">
            <v>35339</v>
          </cell>
          <cell r="H298">
            <v>900</v>
          </cell>
        </row>
        <row r="299">
          <cell r="A299">
            <v>3400004101</v>
          </cell>
          <cell r="B299">
            <v>5400</v>
          </cell>
          <cell r="C299">
            <v>61115</v>
          </cell>
          <cell r="D299">
            <v>0</v>
          </cell>
          <cell r="E299" t="str">
            <v>ESD TROLLEY</v>
          </cell>
          <cell r="F299">
            <v>1</v>
          </cell>
          <cell r="G299">
            <v>35339</v>
          </cell>
          <cell r="H299">
            <v>900</v>
          </cell>
        </row>
        <row r="300">
          <cell r="A300">
            <v>3400004102</v>
          </cell>
          <cell r="B300">
            <v>5400</v>
          </cell>
          <cell r="C300">
            <v>61100</v>
          </cell>
          <cell r="D300">
            <v>0</v>
          </cell>
          <cell r="E300" t="str">
            <v>ESD TROLLEY</v>
          </cell>
          <cell r="F300">
            <v>1</v>
          </cell>
          <cell r="G300">
            <v>35339</v>
          </cell>
          <cell r="H300">
            <v>1100</v>
          </cell>
        </row>
        <row r="301">
          <cell r="A301">
            <v>3400004103</v>
          </cell>
          <cell r="B301">
            <v>5400</v>
          </cell>
          <cell r="C301">
            <v>61100</v>
          </cell>
          <cell r="D301">
            <v>0</v>
          </cell>
          <cell r="E301" t="str">
            <v>ESD TROLLEY</v>
          </cell>
          <cell r="F301">
            <v>1</v>
          </cell>
          <cell r="G301">
            <v>35339</v>
          </cell>
          <cell r="H301">
            <v>1100</v>
          </cell>
        </row>
        <row r="302">
          <cell r="A302">
            <v>3400004104</v>
          </cell>
          <cell r="B302">
            <v>5400</v>
          </cell>
          <cell r="C302">
            <v>61100</v>
          </cell>
          <cell r="D302">
            <v>0</v>
          </cell>
          <cell r="E302" t="str">
            <v>ESD TROLLEY</v>
          </cell>
          <cell r="F302">
            <v>1</v>
          </cell>
          <cell r="G302">
            <v>35339</v>
          </cell>
          <cell r="H302">
            <v>1100</v>
          </cell>
        </row>
        <row r="303">
          <cell r="A303">
            <v>3400004105</v>
          </cell>
          <cell r="B303">
            <v>5400</v>
          </cell>
          <cell r="C303">
            <v>61100</v>
          </cell>
          <cell r="D303">
            <v>0</v>
          </cell>
          <cell r="E303" t="str">
            <v>ESD TROLLEY</v>
          </cell>
          <cell r="F303">
            <v>1</v>
          </cell>
          <cell r="G303">
            <v>35339</v>
          </cell>
          <cell r="H303">
            <v>1100</v>
          </cell>
        </row>
        <row r="304">
          <cell r="A304">
            <v>3400004106</v>
          </cell>
          <cell r="B304">
            <v>5400</v>
          </cell>
          <cell r="C304">
            <v>61100</v>
          </cell>
          <cell r="D304">
            <v>0</v>
          </cell>
          <cell r="E304" t="str">
            <v>ESD TROLLEY</v>
          </cell>
          <cell r="F304">
            <v>1</v>
          </cell>
          <cell r="G304">
            <v>35339</v>
          </cell>
          <cell r="H304">
            <v>1100</v>
          </cell>
        </row>
        <row r="305">
          <cell r="A305">
            <v>3400004132</v>
          </cell>
          <cell r="B305">
            <v>5400</v>
          </cell>
          <cell r="C305">
            <v>61103</v>
          </cell>
          <cell r="D305">
            <v>0</v>
          </cell>
          <cell r="E305" t="str">
            <v>CONVEYAR UNIT SEHO</v>
          </cell>
          <cell r="F305">
            <v>1</v>
          </cell>
          <cell r="G305">
            <v>35339</v>
          </cell>
          <cell r="H305">
            <v>108900</v>
          </cell>
        </row>
        <row r="306">
          <cell r="A306">
            <v>3400004132</v>
          </cell>
          <cell r="B306">
            <v>5400</v>
          </cell>
          <cell r="C306">
            <v>61103</v>
          </cell>
          <cell r="D306">
            <v>1</v>
          </cell>
          <cell r="E306" t="str">
            <v>ESD CONVEYOR BELT FOR SEHO CONVEYOR UNIT</v>
          </cell>
          <cell r="F306">
            <v>1</v>
          </cell>
          <cell r="G306">
            <v>35339</v>
          </cell>
          <cell r="H306">
            <v>32000</v>
          </cell>
        </row>
        <row r="307">
          <cell r="A307">
            <v>3400004172</v>
          </cell>
          <cell r="B307">
            <v>5400</v>
          </cell>
          <cell r="C307">
            <v>61150</v>
          </cell>
          <cell r="D307">
            <v>0</v>
          </cell>
          <cell r="E307" t="str">
            <v>PALLET TRUCK</v>
          </cell>
          <cell r="F307">
            <v>1</v>
          </cell>
          <cell r="G307">
            <v>35339</v>
          </cell>
          <cell r="H307">
            <v>7900</v>
          </cell>
        </row>
        <row r="308">
          <cell r="A308">
            <v>3400004224</v>
          </cell>
          <cell r="B308">
            <v>5400</v>
          </cell>
          <cell r="C308">
            <v>61150</v>
          </cell>
          <cell r="D308">
            <v>0</v>
          </cell>
          <cell r="E308" t="str">
            <v>PALLETGTRUCKE</v>
          </cell>
          <cell r="F308">
            <v>1</v>
          </cell>
          <cell r="G308">
            <v>35339</v>
          </cell>
          <cell r="H308">
            <v>7900</v>
          </cell>
        </row>
        <row r="309">
          <cell r="A309">
            <v>3400004225</v>
          </cell>
          <cell r="B309">
            <v>5400</v>
          </cell>
          <cell r="C309">
            <v>61206</v>
          </cell>
          <cell r="D309">
            <v>0</v>
          </cell>
          <cell r="E309" t="str">
            <v>ANTISTATIC TROLLEY FOR STORAGE</v>
          </cell>
          <cell r="F309">
            <v>1</v>
          </cell>
          <cell r="G309">
            <v>35339</v>
          </cell>
          <cell r="H309">
            <v>3000</v>
          </cell>
        </row>
        <row r="310">
          <cell r="A310">
            <v>3400004226</v>
          </cell>
          <cell r="B310">
            <v>5400</v>
          </cell>
          <cell r="C310">
            <v>61206</v>
          </cell>
          <cell r="D310">
            <v>0</v>
          </cell>
          <cell r="E310" t="str">
            <v>ANTISTATIC TROLLEY FOR STORAGE</v>
          </cell>
          <cell r="F310">
            <v>1</v>
          </cell>
          <cell r="G310">
            <v>35339</v>
          </cell>
          <cell r="H310">
            <v>3700</v>
          </cell>
        </row>
        <row r="311">
          <cell r="A311">
            <v>3400004227</v>
          </cell>
          <cell r="B311">
            <v>5400</v>
          </cell>
          <cell r="C311">
            <v>61206</v>
          </cell>
          <cell r="D311">
            <v>0</v>
          </cell>
          <cell r="E311" t="str">
            <v>ANTISTATIC TROLLEY FOR STORAGE</v>
          </cell>
          <cell r="F311">
            <v>1</v>
          </cell>
          <cell r="G311">
            <v>35339</v>
          </cell>
          <cell r="H311">
            <v>3700</v>
          </cell>
        </row>
        <row r="312">
          <cell r="A312">
            <v>3400004228</v>
          </cell>
          <cell r="B312">
            <v>5400</v>
          </cell>
          <cell r="C312">
            <v>61206</v>
          </cell>
          <cell r="D312">
            <v>0</v>
          </cell>
          <cell r="E312" t="str">
            <v>ANTISTATIC TROLLEY FOR STORAGE</v>
          </cell>
          <cell r="F312">
            <v>1</v>
          </cell>
          <cell r="G312">
            <v>35339</v>
          </cell>
          <cell r="H312">
            <v>3700</v>
          </cell>
        </row>
        <row r="313">
          <cell r="A313">
            <v>3400004229</v>
          </cell>
          <cell r="B313">
            <v>5400</v>
          </cell>
          <cell r="C313">
            <v>61206</v>
          </cell>
          <cell r="D313">
            <v>0</v>
          </cell>
          <cell r="E313" t="str">
            <v>ANTISTATIC TROLLEY FOR STORAGE</v>
          </cell>
          <cell r="F313">
            <v>1</v>
          </cell>
          <cell r="G313">
            <v>35339</v>
          </cell>
          <cell r="H313">
            <v>3700</v>
          </cell>
        </row>
        <row r="314">
          <cell r="A314">
            <v>3400004230</v>
          </cell>
          <cell r="B314">
            <v>5400</v>
          </cell>
          <cell r="C314">
            <v>61206</v>
          </cell>
          <cell r="D314">
            <v>0</v>
          </cell>
          <cell r="E314" t="str">
            <v>ANTISTATIC TROLLEY FOR STORAGE</v>
          </cell>
          <cell r="F314">
            <v>1</v>
          </cell>
          <cell r="G314">
            <v>35339</v>
          </cell>
          <cell r="H314">
            <v>3700</v>
          </cell>
        </row>
        <row r="315">
          <cell r="A315">
            <v>3400004282</v>
          </cell>
          <cell r="B315">
            <v>5400</v>
          </cell>
          <cell r="C315">
            <v>61101</v>
          </cell>
          <cell r="D315">
            <v>0</v>
          </cell>
          <cell r="E315" t="str">
            <v>EQUIPMENT TROLLY</v>
          </cell>
          <cell r="F315">
            <v>1</v>
          </cell>
          <cell r="G315">
            <v>35339</v>
          </cell>
          <cell r="H315">
            <v>1100</v>
          </cell>
        </row>
        <row r="316">
          <cell r="A316">
            <v>3400004282</v>
          </cell>
          <cell r="B316">
            <v>5400</v>
          </cell>
          <cell r="C316">
            <v>61101</v>
          </cell>
          <cell r="D316">
            <v>1</v>
          </cell>
          <cell r="E316" t="str">
            <v>MODIFICATION INTO EQUIPMENT TROLLEY</v>
          </cell>
          <cell r="F316">
            <v>1</v>
          </cell>
          <cell r="G316">
            <v>35339</v>
          </cell>
          <cell r="H316">
            <v>4200</v>
          </cell>
        </row>
        <row r="317">
          <cell r="A317">
            <v>3400004283</v>
          </cell>
          <cell r="B317">
            <v>5400</v>
          </cell>
          <cell r="C317">
            <v>61101</v>
          </cell>
          <cell r="D317">
            <v>0</v>
          </cell>
          <cell r="E317" t="str">
            <v>EQUIPMENT TROLLY</v>
          </cell>
          <cell r="F317">
            <v>1</v>
          </cell>
          <cell r="G317">
            <v>35339</v>
          </cell>
          <cell r="H317">
            <v>1100</v>
          </cell>
        </row>
        <row r="318">
          <cell r="A318">
            <v>3400004283</v>
          </cell>
          <cell r="B318">
            <v>5400</v>
          </cell>
          <cell r="C318">
            <v>61101</v>
          </cell>
          <cell r="D318">
            <v>1</v>
          </cell>
          <cell r="E318" t="str">
            <v>MODIFICATION INTO EQUIPMENT TROLLY</v>
          </cell>
          <cell r="F318">
            <v>1</v>
          </cell>
          <cell r="G318">
            <v>35339</v>
          </cell>
          <cell r="H318">
            <v>4200</v>
          </cell>
        </row>
        <row r="319">
          <cell r="A319">
            <v>3400004284</v>
          </cell>
          <cell r="B319">
            <v>5400</v>
          </cell>
          <cell r="C319">
            <v>61101</v>
          </cell>
          <cell r="D319">
            <v>0</v>
          </cell>
          <cell r="E319" t="str">
            <v>EQUIPMENT TROLLY</v>
          </cell>
          <cell r="F319">
            <v>1</v>
          </cell>
          <cell r="G319">
            <v>35339</v>
          </cell>
          <cell r="H319">
            <v>1100</v>
          </cell>
        </row>
        <row r="320">
          <cell r="A320">
            <v>3400004284</v>
          </cell>
          <cell r="B320">
            <v>5400</v>
          </cell>
          <cell r="C320">
            <v>61101</v>
          </cell>
          <cell r="D320">
            <v>1</v>
          </cell>
          <cell r="E320" t="str">
            <v>MODIFICATION INTO EQUIPMENT TROLLY</v>
          </cell>
          <cell r="F320">
            <v>1</v>
          </cell>
          <cell r="G320">
            <v>35339</v>
          </cell>
          <cell r="H320">
            <v>4200</v>
          </cell>
        </row>
        <row r="321">
          <cell r="A321">
            <v>3400004285</v>
          </cell>
          <cell r="B321">
            <v>5400</v>
          </cell>
          <cell r="C321">
            <v>61206</v>
          </cell>
          <cell r="D321">
            <v>0</v>
          </cell>
          <cell r="E321" t="str">
            <v>EQUIPHENT TROLLY</v>
          </cell>
          <cell r="F321">
            <v>1</v>
          </cell>
          <cell r="G321">
            <v>35339</v>
          </cell>
          <cell r="H321">
            <v>1100</v>
          </cell>
        </row>
        <row r="322">
          <cell r="A322">
            <v>3400004286</v>
          </cell>
          <cell r="B322">
            <v>5400</v>
          </cell>
          <cell r="C322">
            <v>61206</v>
          </cell>
          <cell r="D322">
            <v>0</v>
          </cell>
          <cell r="E322" t="str">
            <v>EQUIPHENT TROLLY</v>
          </cell>
          <cell r="F322">
            <v>1</v>
          </cell>
          <cell r="G322">
            <v>35339</v>
          </cell>
          <cell r="H322">
            <v>1100</v>
          </cell>
        </row>
        <row r="323">
          <cell r="A323">
            <v>3400004287</v>
          </cell>
          <cell r="B323">
            <v>5400</v>
          </cell>
          <cell r="C323">
            <v>61206</v>
          </cell>
          <cell r="D323">
            <v>0</v>
          </cell>
          <cell r="E323" t="str">
            <v>EQUIPHENT TROLLY</v>
          </cell>
          <cell r="F323">
            <v>1</v>
          </cell>
          <cell r="G323">
            <v>35339</v>
          </cell>
          <cell r="H323">
            <v>1100</v>
          </cell>
        </row>
        <row r="324">
          <cell r="A324">
            <v>3400004288</v>
          </cell>
          <cell r="B324">
            <v>5400</v>
          </cell>
          <cell r="C324">
            <v>61206</v>
          </cell>
          <cell r="D324">
            <v>0</v>
          </cell>
          <cell r="E324" t="str">
            <v>EQUIPHENT TROLLY</v>
          </cell>
          <cell r="F324">
            <v>1</v>
          </cell>
          <cell r="G324">
            <v>35339</v>
          </cell>
          <cell r="H324">
            <v>1100</v>
          </cell>
        </row>
        <row r="325">
          <cell r="A325">
            <v>3400004289</v>
          </cell>
          <cell r="B325">
            <v>5400</v>
          </cell>
          <cell r="C325">
            <v>61206</v>
          </cell>
          <cell r="D325">
            <v>0</v>
          </cell>
          <cell r="E325" t="str">
            <v>EQUIPHENT TROLLY</v>
          </cell>
          <cell r="F325">
            <v>1</v>
          </cell>
          <cell r="G325">
            <v>35339</v>
          </cell>
          <cell r="H325">
            <v>1100</v>
          </cell>
        </row>
        <row r="326">
          <cell r="A326">
            <v>3400004290</v>
          </cell>
          <cell r="B326">
            <v>5400</v>
          </cell>
          <cell r="C326">
            <v>61206</v>
          </cell>
          <cell r="D326">
            <v>0</v>
          </cell>
          <cell r="E326" t="str">
            <v>EQUIPHENT TROLLY</v>
          </cell>
          <cell r="F326">
            <v>1</v>
          </cell>
          <cell r="G326">
            <v>35339</v>
          </cell>
          <cell r="H326">
            <v>1100</v>
          </cell>
        </row>
        <row r="327">
          <cell r="A327">
            <v>3400004291</v>
          </cell>
          <cell r="B327">
            <v>5400</v>
          </cell>
          <cell r="C327">
            <v>61206</v>
          </cell>
          <cell r="D327">
            <v>0</v>
          </cell>
          <cell r="E327" t="str">
            <v>EQUIPHENT TROLLY</v>
          </cell>
          <cell r="F327">
            <v>1</v>
          </cell>
          <cell r="G327">
            <v>35339</v>
          </cell>
          <cell r="H327">
            <v>1100</v>
          </cell>
        </row>
        <row r="328">
          <cell r="A328">
            <v>3400004292</v>
          </cell>
          <cell r="B328">
            <v>5400</v>
          </cell>
          <cell r="C328">
            <v>61206</v>
          </cell>
          <cell r="D328">
            <v>0</v>
          </cell>
          <cell r="E328" t="str">
            <v>EQUIPHENT TROLLY</v>
          </cell>
          <cell r="F328">
            <v>1</v>
          </cell>
          <cell r="G328">
            <v>35339</v>
          </cell>
          <cell r="H328">
            <v>1100</v>
          </cell>
        </row>
        <row r="329">
          <cell r="A329">
            <v>3400004293</v>
          </cell>
          <cell r="B329">
            <v>5400</v>
          </cell>
          <cell r="C329">
            <v>61206</v>
          </cell>
          <cell r="D329">
            <v>0</v>
          </cell>
          <cell r="E329" t="str">
            <v>EQUIPHENT TROLLY</v>
          </cell>
          <cell r="F329">
            <v>1</v>
          </cell>
          <cell r="G329">
            <v>35339</v>
          </cell>
          <cell r="H329">
            <v>1100</v>
          </cell>
        </row>
        <row r="330">
          <cell r="A330">
            <v>3400004294</v>
          </cell>
          <cell r="B330">
            <v>5400</v>
          </cell>
          <cell r="C330">
            <v>61206</v>
          </cell>
          <cell r="D330">
            <v>0</v>
          </cell>
          <cell r="E330" t="str">
            <v>EQUIPHENT TROLLY</v>
          </cell>
          <cell r="F330">
            <v>1</v>
          </cell>
          <cell r="G330">
            <v>35339</v>
          </cell>
          <cell r="H330">
            <v>1100</v>
          </cell>
        </row>
        <row r="331">
          <cell r="A331">
            <v>3400004295</v>
          </cell>
          <cell r="B331">
            <v>5400</v>
          </cell>
          <cell r="C331">
            <v>61206</v>
          </cell>
          <cell r="D331">
            <v>0</v>
          </cell>
          <cell r="E331" t="str">
            <v>EQUIPHENT TROLLY</v>
          </cell>
          <cell r="F331">
            <v>1</v>
          </cell>
          <cell r="G331">
            <v>35339</v>
          </cell>
          <cell r="H331">
            <v>1100</v>
          </cell>
        </row>
        <row r="332">
          <cell r="A332">
            <v>3400004296</v>
          </cell>
          <cell r="B332">
            <v>5400</v>
          </cell>
          <cell r="C332">
            <v>61206</v>
          </cell>
          <cell r="D332">
            <v>0</v>
          </cell>
          <cell r="E332" t="str">
            <v>EQUIPHENT TROLLY</v>
          </cell>
          <cell r="F332">
            <v>1</v>
          </cell>
          <cell r="G332">
            <v>35339</v>
          </cell>
          <cell r="H332">
            <v>1100</v>
          </cell>
        </row>
        <row r="333">
          <cell r="A333">
            <v>3400004355</v>
          </cell>
          <cell r="B333">
            <v>5400</v>
          </cell>
          <cell r="C333">
            <v>61206</v>
          </cell>
          <cell r="D333">
            <v>0</v>
          </cell>
          <cell r="E333" t="str">
            <v>EQUIPMENT TROLLY BIG</v>
          </cell>
          <cell r="F333">
            <v>1</v>
          </cell>
          <cell r="G333">
            <v>35339</v>
          </cell>
          <cell r="H333">
            <v>3800</v>
          </cell>
        </row>
        <row r="334">
          <cell r="A334">
            <v>3400004356</v>
          </cell>
          <cell r="B334">
            <v>5400</v>
          </cell>
          <cell r="C334">
            <v>61206</v>
          </cell>
          <cell r="D334">
            <v>0</v>
          </cell>
          <cell r="E334" t="str">
            <v>EQUIPMENT TROLLY BIG</v>
          </cell>
          <cell r="F334">
            <v>1</v>
          </cell>
          <cell r="G334">
            <v>35339</v>
          </cell>
          <cell r="H334">
            <v>4700</v>
          </cell>
        </row>
        <row r="335">
          <cell r="A335">
            <v>3400004357</v>
          </cell>
          <cell r="B335">
            <v>5400</v>
          </cell>
          <cell r="C335">
            <v>61206</v>
          </cell>
          <cell r="D335">
            <v>0</v>
          </cell>
          <cell r="E335" t="str">
            <v>EQUIPMENT TROLLY BIG</v>
          </cell>
          <cell r="F335">
            <v>1</v>
          </cell>
          <cell r="G335">
            <v>35339</v>
          </cell>
          <cell r="H335">
            <v>4700</v>
          </cell>
        </row>
        <row r="336">
          <cell r="A336">
            <v>3400004358</v>
          </cell>
          <cell r="B336">
            <v>5400</v>
          </cell>
          <cell r="C336">
            <v>61206</v>
          </cell>
          <cell r="D336">
            <v>0</v>
          </cell>
          <cell r="E336" t="str">
            <v>EQUIPMENT TROLLY BIG</v>
          </cell>
          <cell r="F336">
            <v>1</v>
          </cell>
          <cell r="G336">
            <v>35339</v>
          </cell>
          <cell r="H336">
            <v>4700</v>
          </cell>
        </row>
        <row r="337">
          <cell r="A337">
            <v>3400004481</v>
          </cell>
          <cell r="B337">
            <v>5400</v>
          </cell>
          <cell r="C337">
            <v>61104</v>
          </cell>
          <cell r="D337">
            <v>0</v>
          </cell>
          <cell r="E337" t="str">
            <v>CABLE TROLLEY TYPE "A' WITH WHEEL</v>
          </cell>
          <cell r="F337">
            <v>1</v>
          </cell>
          <cell r="G337">
            <v>35339</v>
          </cell>
          <cell r="H337">
            <v>11700</v>
          </cell>
        </row>
        <row r="338">
          <cell r="A338">
            <v>3400004530</v>
          </cell>
          <cell r="B338">
            <v>5400</v>
          </cell>
          <cell r="C338">
            <v>61118</v>
          </cell>
          <cell r="D338">
            <v>0</v>
          </cell>
          <cell r="E338" t="str">
            <v>CHAIN PULLY BLOCK WITH 42" SLING</v>
          </cell>
          <cell r="F338">
            <v>1</v>
          </cell>
          <cell r="G338">
            <v>35339</v>
          </cell>
          <cell r="H338">
            <v>6000</v>
          </cell>
        </row>
        <row r="339">
          <cell r="A339">
            <v>3400004535</v>
          </cell>
          <cell r="B339">
            <v>5400</v>
          </cell>
          <cell r="C339">
            <v>61118</v>
          </cell>
          <cell r="D339">
            <v>0</v>
          </cell>
          <cell r="E339" t="str">
            <v>DLU RACK LIFITING FIXURE WITH ACCESSORI</v>
          </cell>
          <cell r="F339">
            <v>1</v>
          </cell>
          <cell r="G339">
            <v>35339</v>
          </cell>
          <cell r="H339">
            <v>15800</v>
          </cell>
        </row>
        <row r="340">
          <cell r="A340">
            <v>3400004614</v>
          </cell>
          <cell r="B340">
            <v>5400</v>
          </cell>
          <cell r="C340">
            <v>61107</v>
          </cell>
          <cell r="D340">
            <v>0</v>
          </cell>
          <cell r="E340" t="str">
            <v>TRANSPORT EQUIPMENT FOR ASSEMBLED BACKS</v>
          </cell>
          <cell r="F340">
            <v>1</v>
          </cell>
          <cell r="G340">
            <v>35339</v>
          </cell>
          <cell r="H340">
            <v>1081700</v>
          </cell>
        </row>
        <row r="341">
          <cell r="A341">
            <v>3400003569</v>
          </cell>
          <cell r="B341">
            <v>5400</v>
          </cell>
          <cell r="C341">
            <v>61111</v>
          </cell>
          <cell r="D341">
            <v>0</v>
          </cell>
          <cell r="E341" t="str">
            <v>NILKAMAL CRATE BLACK-70NOS</v>
          </cell>
          <cell r="F341">
            <v>1</v>
          </cell>
          <cell r="G341">
            <v>35446</v>
          </cell>
          <cell r="H341">
            <v>78190</v>
          </cell>
        </row>
        <row r="342">
          <cell r="A342">
            <v>3400003570</v>
          </cell>
          <cell r="B342">
            <v>5400</v>
          </cell>
          <cell r="C342">
            <v>61103</v>
          </cell>
          <cell r="D342">
            <v>0</v>
          </cell>
          <cell r="E342" t="str">
            <v>NILKAMAL CRATE BLACK-100NOS</v>
          </cell>
          <cell r="F342">
            <v>1</v>
          </cell>
          <cell r="G342">
            <v>35446</v>
          </cell>
          <cell r="H342">
            <v>111700</v>
          </cell>
        </row>
        <row r="343">
          <cell r="A343">
            <v>3400003571</v>
          </cell>
          <cell r="B343">
            <v>5400</v>
          </cell>
          <cell r="C343">
            <v>61100</v>
          </cell>
          <cell r="D343">
            <v>0</v>
          </cell>
          <cell r="E343" t="str">
            <v>NILKAMAL CRATE BLACK-240NOS</v>
          </cell>
          <cell r="F343">
            <v>1</v>
          </cell>
          <cell r="G343">
            <v>35446</v>
          </cell>
          <cell r="H343">
            <v>268078</v>
          </cell>
        </row>
        <row r="344">
          <cell r="A344">
            <v>3400003572</v>
          </cell>
          <cell r="B344">
            <v>5400</v>
          </cell>
          <cell r="C344">
            <v>61101</v>
          </cell>
          <cell r="D344">
            <v>0</v>
          </cell>
          <cell r="E344" t="str">
            <v>NILKAMAL CRATE BLACK-140NOS</v>
          </cell>
          <cell r="F344">
            <v>1</v>
          </cell>
          <cell r="G344">
            <v>35446</v>
          </cell>
          <cell r="H344">
            <v>156378</v>
          </cell>
        </row>
        <row r="345">
          <cell r="A345">
            <v>3400003616</v>
          </cell>
          <cell r="B345">
            <v>5400</v>
          </cell>
          <cell r="C345">
            <v>61107</v>
          </cell>
          <cell r="D345">
            <v>0</v>
          </cell>
          <cell r="E345" t="str">
            <v>EWSD BACK PLANE STORAGE TROLLEY</v>
          </cell>
          <cell r="F345">
            <v>1</v>
          </cell>
          <cell r="G345">
            <v>35446</v>
          </cell>
          <cell r="H345">
            <v>6189</v>
          </cell>
        </row>
        <row r="346">
          <cell r="A346">
            <v>3400003742</v>
          </cell>
          <cell r="B346">
            <v>5400</v>
          </cell>
          <cell r="C346">
            <v>61160</v>
          </cell>
          <cell r="D346">
            <v>0</v>
          </cell>
          <cell r="E346" t="str">
            <v>EXIDE BATTERY 18TLF 17 FOR FORKLIFT</v>
          </cell>
          <cell r="F346">
            <v>1</v>
          </cell>
          <cell r="G346">
            <v>35479</v>
          </cell>
          <cell r="H346">
            <v>89500</v>
          </cell>
        </row>
        <row r="347">
          <cell r="A347">
            <v>3400003780</v>
          </cell>
          <cell r="B347">
            <v>5400</v>
          </cell>
          <cell r="C347">
            <v>61102</v>
          </cell>
          <cell r="D347">
            <v>0</v>
          </cell>
          <cell r="E347" t="str">
            <v>SMT FEEDER PREPARATION TROLLEY</v>
          </cell>
          <cell r="F347">
            <v>1</v>
          </cell>
          <cell r="G347">
            <v>35510</v>
          </cell>
          <cell r="H347">
            <v>6034.8</v>
          </cell>
        </row>
        <row r="348">
          <cell r="A348">
            <v>3400002952</v>
          </cell>
          <cell r="B348">
            <v>5600</v>
          </cell>
          <cell r="C348">
            <v>61115</v>
          </cell>
          <cell r="D348">
            <v>0</v>
          </cell>
          <cell r="E348" t="str">
            <v>LASER SCANNER WITH RS232 INTERFACE</v>
          </cell>
          <cell r="F348">
            <v>1</v>
          </cell>
          <cell r="G348">
            <v>35339</v>
          </cell>
          <cell r="H348">
            <v>25300</v>
          </cell>
        </row>
        <row r="349">
          <cell r="A349">
            <v>3400003340</v>
          </cell>
          <cell r="B349">
            <v>5600</v>
          </cell>
          <cell r="C349">
            <v>61116</v>
          </cell>
          <cell r="D349">
            <v>0</v>
          </cell>
          <cell r="E349" t="str">
            <v>HEATING MODULES</v>
          </cell>
          <cell r="F349">
            <v>1</v>
          </cell>
          <cell r="G349">
            <v>35339</v>
          </cell>
          <cell r="H349">
            <v>139500</v>
          </cell>
        </row>
        <row r="350">
          <cell r="A350">
            <v>3400003340</v>
          </cell>
          <cell r="B350">
            <v>5600</v>
          </cell>
          <cell r="C350">
            <v>61116</v>
          </cell>
          <cell r="D350">
            <v>1</v>
          </cell>
          <cell r="E350" t="str">
            <v>INSTALLATION &amp; SRVICE CHARGE</v>
          </cell>
          <cell r="F350">
            <v>1</v>
          </cell>
          <cell r="G350">
            <v>35339</v>
          </cell>
          <cell r="H350">
            <v>8400</v>
          </cell>
        </row>
        <row r="351">
          <cell r="A351">
            <v>3400003378</v>
          </cell>
          <cell r="B351">
            <v>5600</v>
          </cell>
          <cell r="C351">
            <v>61102</v>
          </cell>
          <cell r="D351">
            <v>0</v>
          </cell>
          <cell r="E351" t="str">
            <v>ADAPTER INC PROGRAMS30189U4911A190</v>
          </cell>
          <cell r="F351">
            <v>1</v>
          </cell>
          <cell r="G351">
            <v>35339</v>
          </cell>
          <cell r="H351">
            <v>40600</v>
          </cell>
        </row>
        <row r="352">
          <cell r="A352">
            <v>3400003379</v>
          </cell>
          <cell r="B352">
            <v>5600</v>
          </cell>
          <cell r="C352">
            <v>61102</v>
          </cell>
          <cell r="D352">
            <v>0</v>
          </cell>
          <cell r="E352" t="str">
            <v>ADAPTER INC PROGRAMS30189U4911A180</v>
          </cell>
          <cell r="F352">
            <v>1</v>
          </cell>
          <cell r="G352">
            <v>35339</v>
          </cell>
          <cell r="H352">
            <v>40600</v>
          </cell>
        </row>
        <row r="353">
          <cell r="A353">
            <v>3400003380</v>
          </cell>
          <cell r="B353">
            <v>5600</v>
          </cell>
          <cell r="C353">
            <v>61102</v>
          </cell>
          <cell r="D353">
            <v>0</v>
          </cell>
          <cell r="E353" t="str">
            <v>Z850 ADAPTER S30189 U4901 E682</v>
          </cell>
          <cell r="F353">
            <v>1</v>
          </cell>
          <cell r="G353">
            <v>35339</v>
          </cell>
          <cell r="H353">
            <v>445200</v>
          </cell>
        </row>
        <row r="354">
          <cell r="A354">
            <v>3400004270</v>
          </cell>
          <cell r="B354">
            <v>5600</v>
          </cell>
          <cell r="C354">
            <v>61119</v>
          </cell>
          <cell r="D354">
            <v>0</v>
          </cell>
          <cell r="E354" t="str">
            <v>DHT 100 DIGITAL HUMIDITY AND TEMP HETER</v>
          </cell>
          <cell r="F354">
            <v>1</v>
          </cell>
          <cell r="G354">
            <v>35339</v>
          </cell>
          <cell r="H354">
            <v>1600</v>
          </cell>
        </row>
        <row r="355">
          <cell r="A355">
            <v>3400004271</v>
          </cell>
          <cell r="B355">
            <v>5600</v>
          </cell>
          <cell r="C355">
            <v>61119</v>
          </cell>
          <cell r="D355">
            <v>0</v>
          </cell>
          <cell r="E355" t="str">
            <v>LYNX THERMOHYGROGRA PH</v>
          </cell>
          <cell r="F355">
            <v>1</v>
          </cell>
          <cell r="G355">
            <v>35339</v>
          </cell>
          <cell r="H355">
            <v>2700</v>
          </cell>
        </row>
        <row r="356">
          <cell r="A356">
            <v>3400004393</v>
          </cell>
          <cell r="B356">
            <v>5600</v>
          </cell>
          <cell r="C356">
            <v>61112</v>
          </cell>
          <cell r="D356">
            <v>0</v>
          </cell>
          <cell r="E356" t="str">
            <v>IN CIRCUIT TESTER</v>
          </cell>
          <cell r="F356">
            <v>1</v>
          </cell>
          <cell r="G356">
            <v>35339</v>
          </cell>
          <cell r="H356">
            <v>6222000</v>
          </cell>
        </row>
        <row r="357">
          <cell r="A357">
            <v>3400004619</v>
          </cell>
          <cell r="B357">
            <v>5600</v>
          </cell>
          <cell r="C357">
            <v>61112</v>
          </cell>
          <cell r="D357">
            <v>0</v>
          </cell>
          <cell r="E357" t="str">
            <v>INCIRCUIT TESTER SPEA MAKE WITH SPARES</v>
          </cell>
          <cell r="F357">
            <v>1</v>
          </cell>
          <cell r="G357">
            <v>35339</v>
          </cell>
          <cell r="H357">
            <v>5275700</v>
          </cell>
        </row>
        <row r="358">
          <cell r="A358">
            <v>3400004621</v>
          </cell>
          <cell r="B358">
            <v>5600</v>
          </cell>
          <cell r="C358">
            <v>61206</v>
          </cell>
          <cell r="D358">
            <v>0</v>
          </cell>
          <cell r="E358" t="str">
            <v>SETTING TOOL FOR IC</v>
          </cell>
          <cell r="F358">
            <v>1</v>
          </cell>
          <cell r="G358">
            <v>35339</v>
          </cell>
          <cell r="H358">
            <v>13600</v>
          </cell>
        </row>
        <row r="359">
          <cell r="A359">
            <v>3400004624</v>
          </cell>
          <cell r="B359">
            <v>5600</v>
          </cell>
          <cell r="C359">
            <v>61112</v>
          </cell>
          <cell r="D359">
            <v>0</v>
          </cell>
          <cell r="E359" t="str">
            <v>INTERFACE CABLE</v>
          </cell>
          <cell r="F359">
            <v>1</v>
          </cell>
          <cell r="G359">
            <v>35339</v>
          </cell>
          <cell r="H359">
            <v>5300</v>
          </cell>
        </row>
        <row r="360">
          <cell r="A360">
            <v>3400004625</v>
          </cell>
          <cell r="B360">
            <v>5600</v>
          </cell>
          <cell r="C360">
            <v>61112</v>
          </cell>
          <cell r="D360">
            <v>0</v>
          </cell>
          <cell r="E360" t="str">
            <v>INTERFACE CABLE</v>
          </cell>
          <cell r="F360">
            <v>1</v>
          </cell>
          <cell r="G360">
            <v>35339</v>
          </cell>
          <cell r="H360">
            <v>5300</v>
          </cell>
        </row>
        <row r="361">
          <cell r="A361">
            <v>3400004626</v>
          </cell>
          <cell r="B361">
            <v>5600</v>
          </cell>
          <cell r="C361">
            <v>61112</v>
          </cell>
          <cell r="D361">
            <v>0</v>
          </cell>
          <cell r="E361" t="str">
            <v>INTERFACE CABLE</v>
          </cell>
          <cell r="F361">
            <v>1</v>
          </cell>
          <cell r="G361">
            <v>35339</v>
          </cell>
          <cell r="H361">
            <v>5300</v>
          </cell>
        </row>
        <row r="362">
          <cell r="A362">
            <v>3400004627</v>
          </cell>
          <cell r="B362">
            <v>5600</v>
          </cell>
          <cell r="C362">
            <v>61112</v>
          </cell>
          <cell r="D362">
            <v>0</v>
          </cell>
          <cell r="E362" t="str">
            <v>INTERFACE CABLE</v>
          </cell>
          <cell r="F362">
            <v>1</v>
          </cell>
          <cell r="G362">
            <v>35339</v>
          </cell>
          <cell r="H362">
            <v>5300</v>
          </cell>
        </row>
        <row r="363">
          <cell r="A363">
            <v>3400004628</v>
          </cell>
          <cell r="B363">
            <v>5600</v>
          </cell>
          <cell r="C363">
            <v>61112</v>
          </cell>
          <cell r="D363">
            <v>0</v>
          </cell>
          <cell r="E363" t="str">
            <v>INTERFACE CABLE</v>
          </cell>
          <cell r="F363">
            <v>1</v>
          </cell>
          <cell r="G363">
            <v>35339</v>
          </cell>
          <cell r="H363">
            <v>5300</v>
          </cell>
        </row>
        <row r="364">
          <cell r="A364">
            <v>3400004629</v>
          </cell>
          <cell r="B364">
            <v>5600</v>
          </cell>
          <cell r="C364">
            <v>61112</v>
          </cell>
          <cell r="D364">
            <v>0</v>
          </cell>
          <cell r="E364" t="str">
            <v>ADAPTER FOR ICT-SPEA Q5619 R21 DCCCR</v>
          </cell>
          <cell r="F364">
            <v>1</v>
          </cell>
          <cell r="G364">
            <v>35339</v>
          </cell>
          <cell r="H364">
            <v>22500</v>
          </cell>
        </row>
        <row r="365">
          <cell r="A365">
            <v>3400004630</v>
          </cell>
          <cell r="B365">
            <v>5600</v>
          </cell>
          <cell r="C365">
            <v>61112</v>
          </cell>
          <cell r="D365">
            <v>0</v>
          </cell>
          <cell r="E365" t="str">
            <v>ADAPTER FOR ICT-SPEA Q5682 DCCDE</v>
          </cell>
          <cell r="F365">
            <v>1</v>
          </cell>
          <cell r="G365">
            <v>35339</v>
          </cell>
          <cell r="H365">
            <v>22500</v>
          </cell>
        </row>
        <row r="366">
          <cell r="A366">
            <v>3400004631</v>
          </cell>
          <cell r="B366">
            <v>5600</v>
          </cell>
          <cell r="C366">
            <v>61112</v>
          </cell>
          <cell r="D366">
            <v>0</v>
          </cell>
          <cell r="E366" t="str">
            <v>ADAPTER FOR ICT-SPEA  Q5862 DCCDC</v>
          </cell>
          <cell r="F366">
            <v>1</v>
          </cell>
          <cell r="G366">
            <v>35339</v>
          </cell>
          <cell r="H366">
            <v>22500</v>
          </cell>
        </row>
        <row r="367">
          <cell r="A367">
            <v>3400004632</v>
          </cell>
          <cell r="B367">
            <v>5600</v>
          </cell>
          <cell r="C367">
            <v>61112</v>
          </cell>
          <cell r="D367">
            <v>0</v>
          </cell>
          <cell r="E367" t="str">
            <v>ADAPTER FOR ICT-SPEA</v>
          </cell>
          <cell r="F367">
            <v>1</v>
          </cell>
          <cell r="G367">
            <v>35339</v>
          </cell>
          <cell r="H367">
            <v>225300</v>
          </cell>
        </row>
        <row r="368">
          <cell r="A368">
            <v>3400004633</v>
          </cell>
          <cell r="B368">
            <v>5600</v>
          </cell>
          <cell r="C368">
            <v>61112</v>
          </cell>
          <cell r="D368">
            <v>0</v>
          </cell>
          <cell r="E368" t="str">
            <v>SHORT CIRCUIT BOX FOR ICT SPEA</v>
          </cell>
          <cell r="F368">
            <v>1</v>
          </cell>
          <cell r="G368">
            <v>35339</v>
          </cell>
          <cell r="H368">
            <v>107500</v>
          </cell>
        </row>
        <row r="369">
          <cell r="A369">
            <v>3400004634</v>
          </cell>
          <cell r="B369">
            <v>5600</v>
          </cell>
          <cell r="C369">
            <v>61112</v>
          </cell>
          <cell r="D369">
            <v>0</v>
          </cell>
          <cell r="E369" t="str">
            <v>VACCUM PUMP FOR ICT SPEA</v>
          </cell>
          <cell r="F369">
            <v>1</v>
          </cell>
          <cell r="G369">
            <v>35339</v>
          </cell>
          <cell r="H369">
            <v>68500</v>
          </cell>
        </row>
        <row r="370">
          <cell r="A370">
            <v>3400004662</v>
          </cell>
          <cell r="B370">
            <v>5600</v>
          </cell>
          <cell r="C370">
            <v>61112</v>
          </cell>
          <cell r="D370">
            <v>0</v>
          </cell>
          <cell r="E370" t="str">
            <v>ADATER FOR ICT UNITEST 100</v>
          </cell>
          <cell r="F370">
            <v>1</v>
          </cell>
          <cell r="G370">
            <v>35339</v>
          </cell>
          <cell r="H370">
            <v>28600</v>
          </cell>
        </row>
        <row r="371">
          <cell r="A371">
            <v>3400004663</v>
          </cell>
          <cell r="B371">
            <v>5600</v>
          </cell>
          <cell r="C371">
            <v>61112</v>
          </cell>
          <cell r="D371">
            <v>0</v>
          </cell>
          <cell r="E371" t="str">
            <v>ADATER FOR ICT UNITEST 100</v>
          </cell>
          <cell r="F371">
            <v>1</v>
          </cell>
          <cell r="G371">
            <v>35339</v>
          </cell>
          <cell r="H371">
            <v>28600</v>
          </cell>
        </row>
        <row r="372">
          <cell r="A372">
            <v>3400004664</v>
          </cell>
          <cell r="B372">
            <v>5600</v>
          </cell>
          <cell r="C372">
            <v>61112</v>
          </cell>
          <cell r="D372">
            <v>0</v>
          </cell>
          <cell r="E372" t="str">
            <v>ADATER FOR ICT Z 850 Q812LUMM</v>
          </cell>
          <cell r="F372">
            <v>1</v>
          </cell>
          <cell r="G372">
            <v>35339</v>
          </cell>
          <cell r="H372">
            <v>22700</v>
          </cell>
        </row>
        <row r="373">
          <cell r="A373">
            <v>3400004665</v>
          </cell>
          <cell r="B373">
            <v>5600</v>
          </cell>
          <cell r="C373">
            <v>61112</v>
          </cell>
          <cell r="D373">
            <v>0</v>
          </cell>
          <cell r="E373" t="str">
            <v>ADATER FOR ICT Z 850 Q877 FTEM</v>
          </cell>
          <cell r="F373">
            <v>1</v>
          </cell>
          <cell r="G373">
            <v>35339</v>
          </cell>
          <cell r="H373">
            <v>227400</v>
          </cell>
        </row>
        <row r="374">
          <cell r="A374">
            <v>3400004666</v>
          </cell>
          <cell r="B374">
            <v>5600</v>
          </cell>
          <cell r="C374">
            <v>61112</v>
          </cell>
          <cell r="D374">
            <v>0</v>
          </cell>
          <cell r="E374" t="str">
            <v>ADATER FOR ICT Z 850 Q811 LMEM</v>
          </cell>
          <cell r="F374">
            <v>1</v>
          </cell>
          <cell r="G374">
            <v>35339</v>
          </cell>
          <cell r="H374">
            <v>227400</v>
          </cell>
        </row>
        <row r="375">
          <cell r="A375">
            <v>3400004667</v>
          </cell>
          <cell r="B375">
            <v>5600</v>
          </cell>
          <cell r="C375">
            <v>61112</v>
          </cell>
          <cell r="D375">
            <v>0</v>
          </cell>
          <cell r="E375" t="str">
            <v>ADATER FOR ICT Z 850</v>
          </cell>
          <cell r="F375">
            <v>1</v>
          </cell>
          <cell r="G375">
            <v>35339</v>
          </cell>
          <cell r="H375">
            <v>227400</v>
          </cell>
        </row>
        <row r="376">
          <cell r="A376">
            <v>3400003617</v>
          </cell>
          <cell r="B376">
            <v>5600</v>
          </cell>
          <cell r="C376">
            <v>61112</v>
          </cell>
          <cell r="D376">
            <v>0</v>
          </cell>
          <cell r="E376" t="str">
            <v>TEST ADAPTER FOR SLMDB FOR Z850</v>
          </cell>
          <cell r="F376">
            <v>1</v>
          </cell>
          <cell r="G376">
            <v>35450</v>
          </cell>
          <cell r="H376">
            <v>399316.89</v>
          </cell>
        </row>
        <row r="377">
          <cell r="A377">
            <v>3400003618</v>
          </cell>
          <cell r="B377">
            <v>5600</v>
          </cell>
          <cell r="C377">
            <v>61112</v>
          </cell>
          <cell r="D377">
            <v>0</v>
          </cell>
          <cell r="E377" t="str">
            <v>TEST ADAPTER FOR DCCDF ON SPEA-100</v>
          </cell>
          <cell r="F377">
            <v>1</v>
          </cell>
          <cell r="G377">
            <v>35450</v>
          </cell>
          <cell r="H377">
            <v>521503.98</v>
          </cell>
        </row>
        <row r="378">
          <cell r="A378">
            <v>3400003619</v>
          </cell>
          <cell r="B378">
            <v>5600</v>
          </cell>
          <cell r="C378">
            <v>61112</v>
          </cell>
          <cell r="D378">
            <v>0</v>
          </cell>
          <cell r="E378" t="str">
            <v>INCIRCUIT TEST SYSTEM SPEA501AD</v>
          </cell>
          <cell r="F378">
            <v>1</v>
          </cell>
          <cell r="G378">
            <v>35450</v>
          </cell>
          <cell r="H378">
            <v>12993699.470000001</v>
          </cell>
        </row>
        <row r="379">
          <cell r="A379">
            <v>3400003620</v>
          </cell>
          <cell r="B379">
            <v>5600</v>
          </cell>
          <cell r="C379">
            <v>61112</v>
          </cell>
          <cell r="D379">
            <v>0</v>
          </cell>
          <cell r="E379" t="str">
            <v>CHANNEL KIT TEST SOFTWARE-UNITEST501</v>
          </cell>
          <cell r="F379">
            <v>1</v>
          </cell>
          <cell r="G379">
            <v>35450</v>
          </cell>
          <cell r="H379">
            <v>159314.23000000001</v>
          </cell>
        </row>
        <row r="380">
          <cell r="A380">
            <v>3400003621</v>
          </cell>
          <cell r="B380">
            <v>5600</v>
          </cell>
          <cell r="C380">
            <v>61112</v>
          </cell>
          <cell r="D380">
            <v>0</v>
          </cell>
          <cell r="E380" t="str">
            <v>EXTENDED KIT TEST SOFTWARE-UNITEST501AD</v>
          </cell>
          <cell r="F380">
            <v>1</v>
          </cell>
          <cell r="G380">
            <v>35450</v>
          </cell>
          <cell r="H380">
            <v>316319.56</v>
          </cell>
        </row>
        <row r="381">
          <cell r="A381">
            <v>3400003622</v>
          </cell>
          <cell r="B381">
            <v>5600</v>
          </cell>
          <cell r="C381">
            <v>61112</v>
          </cell>
          <cell r="D381">
            <v>0</v>
          </cell>
          <cell r="E381" t="str">
            <v>EXTENDED SPARE PART KIT SPEA501AD</v>
          </cell>
          <cell r="F381">
            <v>1</v>
          </cell>
          <cell r="G381">
            <v>35450</v>
          </cell>
          <cell r="H381">
            <v>492904.38</v>
          </cell>
        </row>
        <row r="382">
          <cell r="A382">
            <v>3400003791</v>
          </cell>
          <cell r="B382">
            <v>5800</v>
          </cell>
          <cell r="C382">
            <v>61207</v>
          </cell>
          <cell r="D382">
            <v>0</v>
          </cell>
          <cell r="E382" t="str">
            <v>POWER DIVIDER 4313B-2</v>
          </cell>
          <cell r="F382">
            <v>1</v>
          </cell>
          <cell r="G382">
            <v>35521</v>
          </cell>
          <cell r="H382">
            <v>17770</v>
          </cell>
        </row>
        <row r="383">
          <cell r="A383">
            <v>3400003792</v>
          </cell>
          <cell r="B383">
            <v>5800</v>
          </cell>
          <cell r="C383">
            <v>61207</v>
          </cell>
          <cell r="D383">
            <v>0</v>
          </cell>
          <cell r="E383" t="str">
            <v>POWER DIVIDER 4314B-2</v>
          </cell>
          <cell r="F383">
            <v>1</v>
          </cell>
          <cell r="G383">
            <v>35521</v>
          </cell>
          <cell r="H383">
            <v>17770</v>
          </cell>
        </row>
        <row r="384">
          <cell r="A384">
            <v>3400003793</v>
          </cell>
          <cell r="B384">
            <v>5800</v>
          </cell>
          <cell r="C384">
            <v>61207</v>
          </cell>
          <cell r="D384">
            <v>0</v>
          </cell>
          <cell r="E384" t="str">
            <v>ATTENUATOR 793FM</v>
          </cell>
          <cell r="F384">
            <v>1</v>
          </cell>
          <cell r="G384">
            <v>35521</v>
          </cell>
          <cell r="H384">
            <v>202682</v>
          </cell>
        </row>
        <row r="385">
          <cell r="A385">
            <v>3400003795</v>
          </cell>
          <cell r="B385">
            <v>5800</v>
          </cell>
          <cell r="C385">
            <v>61207</v>
          </cell>
          <cell r="D385">
            <v>0</v>
          </cell>
          <cell r="E385" t="str">
            <v>ELEC SCREWDRIVER DLV 8340 + TRANSFORMER</v>
          </cell>
          <cell r="F385">
            <v>1</v>
          </cell>
          <cell r="G385">
            <v>35521</v>
          </cell>
          <cell r="H385">
            <v>78505</v>
          </cell>
        </row>
        <row r="386">
          <cell r="A386">
            <v>3400003796</v>
          </cell>
          <cell r="B386">
            <v>5800</v>
          </cell>
          <cell r="C386">
            <v>61207</v>
          </cell>
          <cell r="D386">
            <v>0</v>
          </cell>
          <cell r="E386" t="str">
            <v>ATTENUATOR 4799</v>
          </cell>
          <cell r="F386">
            <v>1</v>
          </cell>
          <cell r="G386">
            <v>35521</v>
          </cell>
          <cell r="H386">
            <v>68737</v>
          </cell>
        </row>
        <row r="387">
          <cell r="A387">
            <v>3400003797</v>
          </cell>
          <cell r="B387">
            <v>5800</v>
          </cell>
          <cell r="C387">
            <v>61207</v>
          </cell>
          <cell r="D387">
            <v>0</v>
          </cell>
          <cell r="E387" t="str">
            <v>POWER DIVIDER  4316-2</v>
          </cell>
          <cell r="F387">
            <v>1</v>
          </cell>
          <cell r="G387">
            <v>35521</v>
          </cell>
          <cell r="H387">
            <v>44749.52</v>
          </cell>
        </row>
        <row r="388">
          <cell r="A388">
            <v>3400003820</v>
          </cell>
          <cell r="B388">
            <v>5800</v>
          </cell>
          <cell r="C388">
            <v>61102</v>
          </cell>
          <cell r="D388">
            <v>0</v>
          </cell>
          <cell r="E388" t="str">
            <v>STENCIL CLEANING MACHINE</v>
          </cell>
          <cell r="F388">
            <v>1</v>
          </cell>
          <cell r="G388">
            <v>35521</v>
          </cell>
          <cell r="H388">
            <v>8600</v>
          </cell>
        </row>
        <row r="389">
          <cell r="A389">
            <v>3400003821</v>
          </cell>
          <cell r="B389">
            <v>5800</v>
          </cell>
          <cell r="C389">
            <v>61102</v>
          </cell>
          <cell r="D389">
            <v>0</v>
          </cell>
          <cell r="E389" t="str">
            <v>PUMP FOR CLEANING SMT STENCIL MACHINE</v>
          </cell>
          <cell r="F389">
            <v>1</v>
          </cell>
          <cell r="G389">
            <v>35521</v>
          </cell>
          <cell r="H389">
            <v>9193</v>
          </cell>
        </row>
        <row r="390">
          <cell r="A390">
            <v>3400002827</v>
          </cell>
          <cell r="B390">
            <v>5800</v>
          </cell>
          <cell r="C390">
            <v>61157</v>
          </cell>
          <cell r="D390">
            <v>0</v>
          </cell>
          <cell r="E390" t="str">
            <v>UPS SYSTEM WITH BATTERIES</v>
          </cell>
          <cell r="F390">
            <v>1</v>
          </cell>
          <cell r="G390">
            <v>35339</v>
          </cell>
          <cell r="H390">
            <v>110000</v>
          </cell>
        </row>
        <row r="391">
          <cell r="A391">
            <v>3400002828</v>
          </cell>
          <cell r="B391">
            <v>5800</v>
          </cell>
          <cell r="C391">
            <v>61158</v>
          </cell>
          <cell r="D391">
            <v>0</v>
          </cell>
          <cell r="E391" t="str">
            <v>UPS SYSTEM WITH BATTERIES</v>
          </cell>
          <cell r="F391">
            <v>1</v>
          </cell>
          <cell r="G391">
            <v>35339</v>
          </cell>
          <cell r="H391">
            <v>47700</v>
          </cell>
        </row>
        <row r="392">
          <cell r="A392">
            <v>3400002833</v>
          </cell>
          <cell r="B392">
            <v>5800</v>
          </cell>
          <cell r="C392">
            <v>61150</v>
          </cell>
          <cell r="D392">
            <v>0</v>
          </cell>
          <cell r="E392" t="str">
            <v>ELECTRONIC WEIGHING MACHINE</v>
          </cell>
          <cell r="F392">
            <v>1</v>
          </cell>
          <cell r="G392">
            <v>35339</v>
          </cell>
          <cell r="H392">
            <v>15000</v>
          </cell>
        </row>
        <row r="393">
          <cell r="A393">
            <v>3400002834</v>
          </cell>
          <cell r="B393">
            <v>5800</v>
          </cell>
          <cell r="C393">
            <v>61150</v>
          </cell>
          <cell r="D393">
            <v>0</v>
          </cell>
          <cell r="E393" t="str">
            <v>ELECTRONIC WEIGHING MACHINE 60 KGS</v>
          </cell>
          <cell r="F393">
            <v>1</v>
          </cell>
          <cell r="G393">
            <v>35339</v>
          </cell>
          <cell r="H393">
            <v>16900</v>
          </cell>
        </row>
        <row r="394">
          <cell r="A394">
            <v>3400002838</v>
          </cell>
          <cell r="B394">
            <v>5800</v>
          </cell>
          <cell r="C394">
            <v>61118</v>
          </cell>
          <cell r="D394">
            <v>0</v>
          </cell>
          <cell r="E394" t="str">
            <v>FORK LIFT TRUCK</v>
          </cell>
          <cell r="F394">
            <v>1</v>
          </cell>
          <cell r="G394">
            <v>35339</v>
          </cell>
          <cell r="H394">
            <v>305900</v>
          </cell>
        </row>
        <row r="395">
          <cell r="A395">
            <v>3400002839</v>
          </cell>
          <cell r="B395">
            <v>5800</v>
          </cell>
          <cell r="C395">
            <v>61157</v>
          </cell>
          <cell r="D395">
            <v>0</v>
          </cell>
          <cell r="E395" t="str">
            <v>AIR COMPRESSOR</v>
          </cell>
          <cell r="F395">
            <v>1</v>
          </cell>
          <cell r="G395">
            <v>35339</v>
          </cell>
          <cell r="H395">
            <v>125100</v>
          </cell>
        </row>
        <row r="396">
          <cell r="A396">
            <v>3400002853</v>
          </cell>
          <cell r="B396">
            <v>5800</v>
          </cell>
          <cell r="C396">
            <v>61206</v>
          </cell>
          <cell r="D396">
            <v>0</v>
          </cell>
          <cell r="E396" t="str">
            <v>BD HAND PRESS</v>
          </cell>
          <cell r="F396">
            <v>1</v>
          </cell>
          <cell r="G396">
            <v>35339</v>
          </cell>
          <cell r="H396">
            <v>9400</v>
          </cell>
        </row>
        <row r="397">
          <cell r="A397">
            <v>3400002873</v>
          </cell>
          <cell r="B397">
            <v>5800</v>
          </cell>
          <cell r="C397">
            <v>61203</v>
          </cell>
          <cell r="D397">
            <v>0</v>
          </cell>
          <cell r="E397" t="str">
            <v>FAXSIMILIE MACHINES</v>
          </cell>
          <cell r="F397">
            <v>1</v>
          </cell>
          <cell r="G397">
            <v>35339</v>
          </cell>
          <cell r="H397">
            <v>16900</v>
          </cell>
        </row>
        <row r="398">
          <cell r="A398">
            <v>3400002874</v>
          </cell>
          <cell r="B398">
            <v>5800</v>
          </cell>
          <cell r="C398">
            <v>61162</v>
          </cell>
          <cell r="D398">
            <v>0</v>
          </cell>
          <cell r="E398" t="str">
            <v>FAXSIMILIE MACHINES</v>
          </cell>
          <cell r="F398">
            <v>1</v>
          </cell>
          <cell r="G398">
            <v>35339</v>
          </cell>
          <cell r="H398">
            <v>16900</v>
          </cell>
        </row>
        <row r="399">
          <cell r="A399">
            <v>3400003369</v>
          </cell>
          <cell r="B399">
            <v>5800</v>
          </cell>
          <cell r="C399">
            <v>61150</v>
          </cell>
          <cell r="D399">
            <v>0</v>
          </cell>
          <cell r="E399" t="str">
            <v>ESSAE DIGI WEIGHING MACHINE</v>
          </cell>
          <cell r="F399">
            <v>1</v>
          </cell>
          <cell r="G399">
            <v>35339</v>
          </cell>
          <cell r="H399">
            <v>53400</v>
          </cell>
        </row>
        <row r="400">
          <cell r="A400">
            <v>3400003904</v>
          </cell>
          <cell r="B400">
            <v>5800</v>
          </cell>
          <cell r="C400">
            <v>61116</v>
          </cell>
          <cell r="D400">
            <v>0</v>
          </cell>
          <cell r="E400" t="str">
            <v>HEATING &amp; VENTILATION FOR BURN IN CHAMBR</v>
          </cell>
          <cell r="F400">
            <v>1</v>
          </cell>
          <cell r="G400">
            <v>35339</v>
          </cell>
          <cell r="H400">
            <v>85700</v>
          </cell>
        </row>
        <row r="401">
          <cell r="A401">
            <v>3400003922</v>
          </cell>
          <cell r="B401">
            <v>5800</v>
          </cell>
          <cell r="C401">
            <v>61116</v>
          </cell>
          <cell r="D401">
            <v>0</v>
          </cell>
          <cell r="E401" t="str">
            <v>BURN IN CHAMBER TRANSMISSION</v>
          </cell>
          <cell r="F401">
            <v>1</v>
          </cell>
          <cell r="G401">
            <v>35339</v>
          </cell>
          <cell r="H401">
            <v>80400</v>
          </cell>
        </row>
        <row r="402">
          <cell r="A402">
            <v>3400004090</v>
          </cell>
          <cell r="B402">
            <v>5800</v>
          </cell>
          <cell r="C402">
            <v>61115</v>
          </cell>
          <cell r="D402">
            <v>0</v>
          </cell>
          <cell r="E402" t="str">
            <v>RUN IN CHAMBER COMPLETE</v>
          </cell>
          <cell r="F402">
            <v>1</v>
          </cell>
          <cell r="G402">
            <v>35339</v>
          </cell>
          <cell r="H402">
            <v>187000</v>
          </cell>
        </row>
        <row r="403">
          <cell r="A403">
            <v>3400004263</v>
          </cell>
          <cell r="B403">
            <v>5800</v>
          </cell>
          <cell r="C403">
            <v>61153</v>
          </cell>
          <cell r="D403">
            <v>0</v>
          </cell>
          <cell r="E403" t="str">
            <v>SEHI AUTOMATIC BOX STRAPPING MACHINE</v>
          </cell>
          <cell r="F403">
            <v>1</v>
          </cell>
          <cell r="G403">
            <v>35339</v>
          </cell>
          <cell r="H403">
            <v>26600</v>
          </cell>
        </row>
        <row r="404">
          <cell r="A404">
            <v>3400004366</v>
          </cell>
          <cell r="B404">
            <v>5800</v>
          </cell>
          <cell r="C404">
            <v>61104</v>
          </cell>
          <cell r="D404">
            <v>0</v>
          </cell>
          <cell r="E404" t="str">
            <v>ROLL OF DEVICE FOR ADHE TAPE</v>
          </cell>
          <cell r="F404">
            <v>1</v>
          </cell>
          <cell r="G404">
            <v>35339</v>
          </cell>
          <cell r="H404">
            <v>5800</v>
          </cell>
        </row>
        <row r="405">
          <cell r="A405">
            <v>3400004368</v>
          </cell>
          <cell r="B405">
            <v>5800</v>
          </cell>
          <cell r="C405">
            <v>61104</v>
          </cell>
          <cell r="D405">
            <v>0</v>
          </cell>
          <cell r="E405" t="str">
            <v>CABLE SHEARS</v>
          </cell>
          <cell r="F405">
            <v>1</v>
          </cell>
          <cell r="G405">
            <v>35339</v>
          </cell>
          <cell r="H405">
            <v>4100</v>
          </cell>
        </row>
        <row r="406">
          <cell r="A406">
            <v>3400004369</v>
          </cell>
          <cell r="B406">
            <v>5800</v>
          </cell>
          <cell r="C406">
            <v>61104</v>
          </cell>
          <cell r="D406">
            <v>0</v>
          </cell>
          <cell r="E406" t="str">
            <v>CABLE SHEARS</v>
          </cell>
          <cell r="F406">
            <v>1</v>
          </cell>
          <cell r="G406">
            <v>35339</v>
          </cell>
          <cell r="H406">
            <v>4100</v>
          </cell>
        </row>
        <row r="407">
          <cell r="A407">
            <v>3400004370</v>
          </cell>
          <cell r="B407">
            <v>5800</v>
          </cell>
          <cell r="C407">
            <v>61104</v>
          </cell>
          <cell r="D407">
            <v>0</v>
          </cell>
          <cell r="E407" t="str">
            <v>ROLL OFF DEVICE ADHESIVA TAPE</v>
          </cell>
          <cell r="F407">
            <v>1</v>
          </cell>
          <cell r="G407">
            <v>35339</v>
          </cell>
          <cell r="H407">
            <v>12600</v>
          </cell>
        </row>
        <row r="408">
          <cell r="A408">
            <v>3400004371</v>
          </cell>
          <cell r="B408">
            <v>5800</v>
          </cell>
          <cell r="C408">
            <v>61104</v>
          </cell>
          <cell r="D408">
            <v>0</v>
          </cell>
          <cell r="E408" t="str">
            <v>HOT AIR BLOWER CHIBLI&amp;REFLECTOR FOR C</v>
          </cell>
          <cell r="F408">
            <v>1</v>
          </cell>
          <cell r="G408">
            <v>35339</v>
          </cell>
          <cell r="H408">
            <v>12000</v>
          </cell>
        </row>
        <row r="409">
          <cell r="A409">
            <v>3400004372</v>
          </cell>
          <cell r="B409">
            <v>5800</v>
          </cell>
          <cell r="C409">
            <v>61104</v>
          </cell>
          <cell r="D409">
            <v>0</v>
          </cell>
          <cell r="E409" t="str">
            <v>HOT AIR BLOWER CHIBLI&amp;REFLECTOR FOR C</v>
          </cell>
          <cell r="F409">
            <v>1</v>
          </cell>
          <cell r="G409">
            <v>35339</v>
          </cell>
          <cell r="H409">
            <v>12000</v>
          </cell>
        </row>
        <row r="410">
          <cell r="A410">
            <v>3400004374</v>
          </cell>
          <cell r="B410">
            <v>5800</v>
          </cell>
          <cell r="C410">
            <v>61104</v>
          </cell>
          <cell r="D410">
            <v>0</v>
          </cell>
          <cell r="E410" t="str">
            <v>REWIND MEASURE CUTTING EQ</v>
          </cell>
          <cell r="F410">
            <v>1</v>
          </cell>
          <cell r="G410">
            <v>35339</v>
          </cell>
          <cell r="H410">
            <v>433300</v>
          </cell>
        </row>
        <row r="411">
          <cell r="A411">
            <v>3400004375</v>
          </cell>
          <cell r="B411">
            <v>5800</v>
          </cell>
          <cell r="C411">
            <v>61104</v>
          </cell>
          <cell r="D411">
            <v>0</v>
          </cell>
          <cell r="E411" t="str">
            <v>MT-MATIC</v>
          </cell>
          <cell r="F411">
            <v>1</v>
          </cell>
          <cell r="G411">
            <v>35339</v>
          </cell>
          <cell r="H411">
            <v>1029900</v>
          </cell>
        </row>
        <row r="412">
          <cell r="A412">
            <v>3400004376</v>
          </cell>
          <cell r="B412">
            <v>5800</v>
          </cell>
          <cell r="C412">
            <v>61104</v>
          </cell>
          <cell r="D412">
            <v>0</v>
          </cell>
          <cell r="E412" t="str">
            <v>PLUG AND CABLE TEST ADAPTER AND SPARE</v>
          </cell>
          <cell r="F412">
            <v>1</v>
          </cell>
          <cell r="G412">
            <v>35339</v>
          </cell>
          <cell r="H412">
            <v>185000</v>
          </cell>
        </row>
        <row r="413">
          <cell r="A413">
            <v>3400004377</v>
          </cell>
          <cell r="B413">
            <v>5800</v>
          </cell>
          <cell r="C413">
            <v>61104</v>
          </cell>
          <cell r="D413">
            <v>0</v>
          </cell>
          <cell r="E413" t="str">
            <v>ISOLATION TESTER</v>
          </cell>
          <cell r="F413">
            <v>1</v>
          </cell>
          <cell r="G413">
            <v>35339</v>
          </cell>
          <cell r="H413">
            <v>22100</v>
          </cell>
        </row>
        <row r="414">
          <cell r="A414">
            <v>3400004379</v>
          </cell>
          <cell r="B414">
            <v>5800</v>
          </cell>
          <cell r="C414">
            <v>61104</v>
          </cell>
          <cell r="D414">
            <v>0</v>
          </cell>
          <cell r="E414" t="str">
            <v>MOUNTING DEVICE</v>
          </cell>
          <cell r="F414">
            <v>1</v>
          </cell>
          <cell r="G414">
            <v>35339</v>
          </cell>
          <cell r="H414">
            <v>279000</v>
          </cell>
        </row>
        <row r="415">
          <cell r="A415">
            <v>3400004380</v>
          </cell>
          <cell r="B415">
            <v>5800</v>
          </cell>
          <cell r="C415">
            <v>61104</v>
          </cell>
          <cell r="D415">
            <v>0</v>
          </cell>
          <cell r="E415" t="str">
            <v>PREMOUNTING DEVICE</v>
          </cell>
          <cell r="F415">
            <v>1</v>
          </cell>
          <cell r="G415">
            <v>35339</v>
          </cell>
          <cell r="H415">
            <v>193400</v>
          </cell>
        </row>
        <row r="416">
          <cell r="A416">
            <v>3400004381</v>
          </cell>
          <cell r="B416">
            <v>5800</v>
          </cell>
          <cell r="C416">
            <v>61104</v>
          </cell>
          <cell r="D416">
            <v>0</v>
          </cell>
          <cell r="E416" t="str">
            <v>PREMOUNTING DEVICE</v>
          </cell>
          <cell r="F416">
            <v>1</v>
          </cell>
          <cell r="G416">
            <v>35339</v>
          </cell>
          <cell r="H416">
            <v>193400</v>
          </cell>
        </row>
        <row r="417">
          <cell r="A417">
            <v>3400004382</v>
          </cell>
          <cell r="B417">
            <v>5800</v>
          </cell>
          <cell r="C417">
            <v>61104</v>
          </cell>
          <cell r="D417">
            <v>0</v>
          </cell>
          <cell r="E417" t="str">
            <v>FINAL ASSEMBLY DEVICE</v>
          </cell>
          <cell r="F417">
            <v>1</v>
          </cell>
          <cell r="G417">
            <v>35339</v>
          </cell>
          <cell r="H417">
            <v>1071700</v>
          </cell>
        </row>
        <row r="418">
          <cell r="A418">
            <v>3400004383</v>
          </cell>
          <cell r="B418">
            <v>5800</v>
          </cell>
          <cell r="C418">
            <v>61104</v>
          </cell>
          <cell r="D418">
            <v>0</v>
          </cell>
          <cell r="E418" t="str">
            <v>ADJUSTING GAUGE</v>
          </cell>
          <cell r="F418">
            <v>1</v>
          </cell>
          <cell r="G418">
            <v>35339</v>
          </cell>
          <cell r="H418">
            <v>23000</v>
          </cell>
        </row>
        <row r="419">
          <cell r="A419">
            <v>3400004385</v>
          </cell>
          <cell r="B419">
            <v>5800</v>
          </cell>
          <cell r="C419">
            <v>61104</v>
          </cell>
          <cell r="D419">
            <v>0</v>
          </cell>
          <cell r="E419" t="str">
            <v>SOLDERING STATION</v>
          </cell>
          <cell r="F419">
            <v>1</v>
          </cell>
          <cell r="G419">
            <v>35339</v>
          </cell>
          <cell r="H419">
            <v>8000</v>
          </cell>
        </row>
        <row r="420">
          <cell r="A420">
            <v>3400004386</v>
          </cell>
          <cell r="B420">
            <v>5800</v>
          </cell>
          <cell r="C420">
            <v>61104</v>
          </cell>
          <cell r="D420">
            <v>0</v>
          </cell>
          <cell r="E420" t="str">
            <v>SOLDERING STATION</v>
          </cell>
          <cell r="F420">
            <v>1</v>
          </cell>
          <cell r="G420">
            <v>35339</v>
          </cell>
          <cell r="H420">
            <v>8000</v>
          </cell>
        </row>
        <row r="421">
          <cell r="A421">
            <v>3400004387</v>
          </cell>
          <cell r="B421">
            <v>5800</v>
          </cell>
          <cell r="C421">
            <v>61104</v>
          </cell>
          <cell r="D421">
            <v>0</v>
          </cell>
          <cell r="E421" t="str">
            <v>SOLDERING STATION</v>
          </cell>
          <cell r="F421">
            <v>1</v>
          </cell>
          <cell r="G421">
            <v>35339</v>
          </cell>
          <cell r="H421">
            <v>8000</v>
          </cell>
        </row>
        <row r="422">
          <cell r="A422">
            <v>3400004420</v>
          </cell>
          <cell r="B422">
            <v>5800</v>
          </cell>
          <cell r="C422">
            <v>61104</v>
          </cell>
          <cell r="D422">
            <v>0</v>
          </cell>
          <cell r="E422" t="str">
            <v>PRE-MOUNTING DEVICE NO 1045768 WITH M S</v>
          </cell>
          <cell r="F422">
            <v>1</v>
          </cell>
          <cell r="G422">
            <v>35339</v>
          </cell>
          <cell r="H422">
            <v>9000</v>
          </cell>
        </row>
        <row r="423">
          <cell r="A423">
            <v>3400004421</v>
          </cell>
          <cell r="B423">
            <v>5800</v>
          </cell>
          <cell r="C423">
            <v>61104</v>
          </cell>
          <cell r="D423">
            <v>0</v>
          </cell>
          <cell r="E423" t="str">
            <v>PRE-MOUNTING DEVICE 1045768WITH M S TRAY</v>
          </cell>
          <cell r="F423">
            <v>1</v>
          </cell>
          <cell r="G423">
            <v>35339</v>
          </cell>
          <cell r="H423">
            <v>9000</v>
          </cell>
        </row>
        <row r="424">
          <cell r="A424">
            <v>3400004422</v>
          </cell>
          <cell r="B424">
            <v>5800</v>
          </cell>
          <cell r="C424">
            <v>61104</v>
          </cell>
          <cell r="D424">
            <v>0</v>
          </cell>
          <cell r="E424" t="str">
            <v>PRE MOUNTING DEVICE 1045768WITH M S TRAY</v>
          </cell>
          <cell r="F424">
            <v>1</v>
          </cell>
          <cell r="G424">
            <v>35339</v>
          </cell>
          <cell r="H424">
            <v>9000</v>
          </cell>
        </row>
        <row r="425">
          <cell r="A425">
            <v>3400004460</v>
          </cell>
          <cell r="B425">
            <v>5800</v>
          </cell>
          <cell r="C425">
            <v>61153</v>
          </cell>
          <cell r="D425">
            <v>0</v>
          </cell>
          <cell r="E425" t="str">
            <v>MODIFICATION DESK WITH TOOL CASES</v>
          </cell>
          <cell r="F425">
            <v>1</v>
          </cell>
          <cell r="G425">
            <v>35339</v>
          </cell>
          <cell r="H425">
            <v>226700</v>
          </cell>
        </row>
        <row r="426">
          <cell r="A426">
            <v>3400004469</v>
          </cell>
          <cell r="B426">
            <v>5800</v>
          </cell>
          <cell r="C426">
            <v>61153</v>
          </cell>
          <cell r="D426">
            <v>0</v>
          </cell>
          <cell r="E426" t="str">
            <v>LABEL PRINTING SYSTEM WITH ACCESSORIES</v>
          </cell>
          <cell r="F426">
            <v>1</v>
          </cell>
          <cell r="G426">
            <v>35339</v>
          </cell>
          <cell r="H426">
            <v>186800</v>
          </cell>
        </row>
        <row r="427">
          <cell r="A427">
            <v>3400004474</v>
          </cell>
          <cell r="B427">
            <v>5800</v>
          </cell>
          <cell r="C427">
            <v>61153</v>
          </cell>
          <cell r="D427">
            <v>0</v>
          </cell>
          <cell r="E427" t="str">
            <v>SPARE MEMORY MODULE FOR LABEL PRINTING S</v>
          </cell>
          <cell r="F427">
            <v>1</v>
          </cell>
          <cell r="G427">
            <v>35339</v>
          </cell>
          <cell r="H427">
            <v>12500</v>
          </cell>
        </row>
        <row r="428">
          <cell r="A428">
            <v>3400004483</v>
          </cell>
          <cell r="B428">
            <v>5800</v>
          </cell>
          <cell r="C428">
            <v>61112</v>
          </cell>
          <cell r="D428">
            <v>0</v>
          </cell>
          <cell r="E428" t="str">
            <v>DYNASCAN ILLUMINATED MAGNIFIERS</v>
          </cell>
          <cell r="F428">
            <v>1</v>
          </cell>
          <cell r="G428">
            <v>35339</v>
          </cell>
          <cell r="H428">
            <v>28300</v>
          </cell>
        </row>
        <row r="429">
          <cell r="A429">
            <v>3400004495</v>
          </cell>
          <cell r="B429">
            <v>5800</v>
          </cell>
          <cell r="C429">
            <v>61107</v>
          </cell>
          <cell r="D429">
            <v>0</v>
          </cell>
          <cell r="E429" t="str">
            <v>PNEUMATIC CRIMP TOOL</v>
          </cell>
          <cell r="F429">
            <v>1</v>
          </cell>
          <cell r="G429">
            <v>35339</v>
          </cell>
          <cell r="H429">
            <v>666100</v>
          </cell>
        </row>
        <row r="430">
          <cell r="A430">
            <v>3400004521</v>
          </cell>
          <cell r="B430">
            <v>5800</v>
          </cell>
          <cell r="C430">
            <v>61107</v>
          </cell>
          <cell r="D430">
            <v>0</v>
          </cell>
          <cell r="E430" t="str">
            <v>PNEUMATIC SCREW DRIVER IS-STC 0088</v>
          </cell>
          <cell r="F430">
            <v>1</v>
          </cell>
          <cell r="G430">
            <v>35339</v>
          </cell>
          <cell r="H430">
            <v>10100</v>
          </cell>
        </row>
        <row r="431">
          <cell r="A431">
            <v>3400004522</v>
          </cell>
          <cell r="B431">
            <v>5800</v>
          </cell>
          <cell r="C431">
            <v>61107</v>
          </cell>
          <cell r="D431">
            <v>0</v>
          </cell>
          <cell r="E431" t="str">
            <v>PNEUMATIC SCREW DRIVER IS-STC 0088</v>
          </cell>
          <cell r="F431">
            <v>1</v>
          </cell>
          <cell r="G431">
            <v>35339</v>
          </cell>
          <cell r="H431">
            <v>10100</v>
          </cell>
        </row>
        <row r="432">
          <cell r="A432">
            <v>3400004523</v>
          </cell>
          <cell r="B432">
            <v>5800</v>
          </cell>
          <cell r="C432">
            <v>61107</v>
          </cell>
          <cell r="D432">
            <v>0</v>
          </cell>
          <cell r="E432" t="str">
            <v>PNEUMATIC SCREW DRIVER IS 4TC 0064</v>
          </cell>
          <cell r="F432">
            <v>1</v>
          </cell>
          <cell r="G432">
            <v>35339</v>
          </cell>
          <cell r="H432">
            <v>7400</v>
          </cell>
        </row>
        <row r="433">
          <cell r="A433">
            <v>3400004524</v>
          </cell>
          <cell r="B433">
            <v>5800</v>
          </cell>
          <cell r="C433">
            <v>61107</v>
          </cell>
          <cell r="D433">
            <v>0</v>
          </cell>
          <cell r="E433" t="str">
            <v>PNEUMATIC SCREW DRIVER IS 4TC 0063</v>
          </cell>
          <cell r="F433">
            <v>1</v>
          </cell>
          <cell r="G433">
            <v>35339</v>
          </cell>
          <cell r="H433">
            <v>7400</v>
          </cell>
        </row>
        <row r="434">
          <cell r="A434">
            <v>3400004525</v>
          </cell>
          <cell r="B434">
            <v>5800</v>
          </cell>
          <cell r="C434">
            <v>61112</v>
          </cell>
          <cell r="D434">
            <v>0</v>
          </cell>
          <cell r="E434" t="str">
            <v>PNEUMATIC SCREW DRIVER IS 4TC 0062</v>
          </cell>
          <cell r="F434">
            <v>1</v>
          </cell>
          <cell r="G434">
            <v>35339</v>
          </cell>
          <cell r="H434">
            <v>7400</v>
          </cell>
        </row>
        <row r="435">
          <cell r="A435">
            <v>3400004526</v>
          </cell>
          <cell r="B435">
            <v>5800</v>
          </cell>
          <cell r="C435">
            <v>61107</v>
          </cell>
          <cell r="D435">
            <v>0</v>
          </cell>
          <cell r="E435" t="str">
            <v>PNEUMATIC SCREW DRIVER IS 4TC 0061</v>
          </cell>
          <cell r="F435">
            <v>1</v>
          </cell>
          <cell r="G435">
            <v>35339</v>
          </cell>
          <cell r="H435">
            <v>7400</v>
          </cell>
        </row>
        <row r="436">
          <cell r="A436">
            <v>3400004559</v>
          </cell>
          <cell r="B436">
            <v>5800</v>
          </cell>
          <cell r="C436">
            <v>61206</v>
          </cell>
          <cell r="D436">
            <v>0</v>
          </cell>
          <cell r="E436" t="str">
            <v>PNEUMATIC SCREW DRIVER WITH FITTINGS</v>
          </cell>
          <cell r="F436">
            <v>1</v>
          </cell>
          <cell r="G436">
            <v>35339</v>
          </cell>
          <cell r="H436">
            <v>54500</v>
          </cell>
        </row>
        <row r="437">
          <cell r="A437">
            <v>3400004560</v>
          </cell>
          <cell r="B437">
            <v>5800</v>
          </cell>
          <cell r="C437">
            <v>61107</v>
          </cell>
          <cell r="D437">
            <v>0</v>
          </cell>
          <cell r="E437" t="str">
            <v>PULL TEST GAUGE FOR WIRE WRAP</v>
          </cell>
          <cell r="F437">
            <v>1</v>
          </cell>
          <cell r="G437">
            <v>35339</v>
          </cell>
          <cell r="H437">
            <v>24200</v>
          </cell>
        </row>
        <row r="438">
          <cell r="A438">
            <v>3400004561</v>
          </cell>
          <cell r="B438">
            <v>5800</v>
          </cell>
          <cell r="C438">
            <v>61109</v>
          </cell>
          <cell r="D438">
            <v>0</v>
          </cell>
          <cell r="E438" t="str">
            <v>GUIDING SLEEVE</v>
          </cell>
          <cell r="F438">
            <v>1</v>
          </cell>
          <cell r="G438">
            <v>35339</v>
          </cell>
          <cell r="H438">
            <v>5900</v>
          </cell>
        </row>
        <row r="439">
          <cell r="A439">
            <v>3400004562</v>
          </cell>
          <cell r="B439">
            <v>5800</v>
          </cell>
          <cell r="C439">
            <v>61109</v>
          </cell>
          <cell r="D439">
            <v>0</v>
          </cell>
          <cell r="E439" t="str">
            <v>WRAPPING INSERT TYPE 507063</v>
          </cell>
          <cell r="F439">
            <v>1</v>
          </cell>
          <cell r="G439">
            <v>35339</v>
          </cell>
          <cell r="H439">
            <v>4500</v>
          </cell>
        </row>
        <row r="440">
          <cell r="A440">
            <v>3400004563</v>
          </cell>
          <cell r="B440">
            <v>5800</v>
          </cell>
          <cell r="C440">
            <v>61109</v>
          </cell>
          <cell r="D440">
            <v>0</v>
          </cell>
          <cell r="E440" t="str">
            <v>WIRE WRAP TOOL BATTERY POWERED 14 R3</v>
          </cell>
          <cell r="F440">
            <v>1</v>
          </cell>
          <cell r="G440">
            <v>35339</v>
          </cell>
          <cell r="H440">
            <v>17400</v>
          </cell>
        </row>
        <row r="441">
          <cell r="A441">
            <v>3400004564</v>
          </cell>
          <cell r="B441">
            <v>5800</v>
          </cell>
          <cell r="C441">
            <v>61109</v>
          </cell>
          <cell r="D441">
            <v>0</v>
          </cell>
          <cell r="E441" t="str">
            <v>WIRE WRAP GUN AIR POWERED</v>
          </cell>
          <cell r="F441">
            <v>1</v>
          </cell>
          <cell r="G441">
            <v>35339</v>
          </cell>
          <cell r="H441">
            <v>30400</v>
          </cell>
        </row>
        <row r="442">
          <cell r="A442">
            <v>3400004565</v>
          </cell>
          <cell r="B442">
            <v>5800</v>
          </cell>
          <cell r="C442">
            <v>61104</v>
          </cell>
          <cell r="D442">
            <v>0</v>
          </cell>
          <cell r="E442" t="str">
            <v>SOLDERING STATION HAND SET</v>
          </cell>
          <cell r="F442">
            <v>1</v>
          </cell>
          <cell r="G442">
            <v>35339</v>
          </cell>
          <cell r="H442">
            <v>9600</v>
          </cell>
        </row>
        <row r="443">
          <cell r="A443">
            <v>3400004566</v>
          </cell>
          <cell r="B443">
            <v>5800</v>
          </cell>
          <cell r="C443">
            <v>61112</v>
          </cell>
          <cell r="D443">
            <v>0</v>
          </cell>
          <cell r="E443" t="str">
            <v>SOLDERING STATION HAND SET</v>
          </cell>
          <cell r="F443">
            <v>1</v>
          </cell>
          <cell r="G443">
            <v>35339</v>
          </cell>
          <cell r="H443">
            <v>8200</v>
          </cell>
        </row>
        <row r="444">
          <cell r="A444">
            <v>3400004567</v>
          </cell>
          <cell r="B444">
            <v>5800</v>
          </cell>
          <cell r="C444">
            <v>61107</v>
          </cell>
          <cell r="D444">
            <v>0</v>
          </cell>
          <cell r="E444" t="str">
            <v>PNEUMATIC SCREW DRIVER WITH BITS</v>
          </cell>
          <cell r="F444">
            <v>1</v>
          </cell>
          <cell r="G444">
            <v>35339</v>
          </cell>
          <cell r="H444">
            <v>38800</v>
          </cell>
        </row>
        <row r="445">
          <cell r="A445">
            <v>3400004568</v>
          </cell>
          <cell r="B445">
            <v>5800</v>
          </cell>
          <cell r="C445">
            <v>61107</v>
          </cell>
          <cell r="D445">
            <v>0</v>
          </cell>
          <cell r="E445" t="str">
            <v>STRIPPING DEVICE</v>
          </cell>
          <cell r="F445">
            <v>1</v>
          </cell>
          <cell r="G445">
            <v>35339</v>
          </cell>
          <cell r="H445">
            <v>80600</v>
          </cell>
        </row>
        <row r="446">
          <cell r="A446">
            <v>3400004569</v>
          </cell>
          <cell r="B446">
            <v>5800</v>
          </cell>
          <cell r="C446">
            <v>61107</v>
          </cell>
          <cell r="D446">
            <v>0</v>
          </cell>
          <cell r="E446" t="str">
            <v>STAMPING DEVICE</v>
          </cell>
          <cell r="F446">
            <v>1</v>
          </cell>
          <cell r="G446">
            <v>35339</v>
          </cell>
          <cell r="H446">
            <v>158600</v>
          </cell>
        </row>
        <row r="447">
          <cell r="A447">
            <v>3400004573</v>
          </cell>
          <cell r="B447">
            <v>5800</v>
          </cell>
          <cell r="C447">
            <v>61102</v>
          </cell>
          <cell r="D447">
            <v>0</v>
          </cell>
          <cell r="E447" t="str">
            <v>DRILLING MACHINE FOR BOARDS</v>
          </cell>
          <cell r="F447">
            <v>1</v>
          </cell>
          <cell r="G447">
            <v>35339</v>
          </cell>
          <cell r="H447">
            <v>14000</v>
          </cell>
        </row>
        <row r="448">
          <cell r="A448">
            <v>3400004595</v>
          </cell>
          <cell r="B448">
            <v>5800</v>
          </cell>
          <cell r="C448">
            <v>61150</v>
          </cell>
          <cell r="D448">
            <v>0</v>
          </cell>
          <cell r="E448" t="str">
            <v>COUNTING UNIT &amp; WINDING DEVICE</v>
          </cell>
          <cell r="F448">
            <v>1</v>
          </cell>
          <cell r="G448">
            <v>35339</v>
          </cell>
          <cell r="H448">
            <v>54800</v>
          </cell>
        </row>
        <row r="449">
          <cell r="A449">
            <v>3400004596</v>
          </cell>
          <cell r="B449">
            <v>5800</v>
          </cell>
          <cell r="C449">
            <v>61150</v>
          </cell>
          <cell r="D449">
            <v>0</v>
          </cell>
          <cell r="E449" t="str">
            <v>COUNTING UNIT &amp; WINDING DEVICE</v>
          </cell>
          <cell r="F449">
            <v>1</v>
          </cell>
          <cell r="G449">
            <v>35339</v>
          </cell>
          <cell r="H449">
            <v>54800</v>
          </cell>
        </row>
        <row r="450">
          <cell r="A450">
            <v>3400004597</v>
          </cell>
          <cell r="B450">
            <v>5800</v>
          </cell>
          <cell r="C450">
            <v>61150</v>
          </cell>
          <cell r="D450">
            <v>0</v>
          </cell>
          <cell r="E450" t="str">
            <v>MOUNTING UNIT &amp; WINDING DEVICE</v>
          </cell>
          <cell r="F450">
            <v>1</v>
          </cell>
          <cell r="G450">
            <v>35339</v>
          </cell>
          <cell r="H450">
            <v>65200</v>
          </cell>
        </row>
        <row r="451">
          <cell r="A451">
            <v>3400004599</v>
          </cell>
          <cell r="B451">
            <v>5800</v>
          </cell>
          <cell r="C451">
            <v>61107</v>
          </cell>
          <cell r="D451">
            <v>0</v>
          </cell>
          <cell r="E451" t="str">
            <v>TURN TABLE FOR FINAL ASSEMBLY</v>
          </cell>
          <cell r="F451">
            <v>1</v>
          </cell>
          <cell r="G451">
            <v>35339</v>
          </cell>
          <cell r="H451">
            <v>168200</v>
          </cell>
        </row>
        <row r="452">
          <cell r="A452">
            <v>3400004600</v>
          </cell>
          <cell r="B452">
            <v>5800</v>
          </cell>
          <cell r="C452">
            <v>61107</v>
          </cell>
          <cell r="D452">
            <v>0</v>
          </cell>
          <cell r="E452" t="str">
            <v>SEPARATOR FOR PSEUDO VECTORS</v>
          </cell>
          <cell r="F452">
            <v>1</v>
          </cell>
          <cell r="G452">
            <v>35339</v>
          </cell>
          <cell r="H452">
            <v>46700</v>
          </cell>
        </row>
        <row r="453">
          <cell r="A453">
            <v>3400004601</v>
          </cell>
          <cell r="B453">
            <v>5800</v>
          </cell>
          <cell r="C453">
            <v>61107</v>
          </cell>
          <cell r="D453">
            <v>0</v>
          </cell>
          <cell r="E453" t="str">
            <v>PULL OUT TOOL STANDARD</v>
          </cell>
          <cell r="F453">
            <v>1</v>
          </cell>
          <cell r="G453">
            <v>35339</v>
          </cell>
          <cell r="H453">
            <v>105500</v>
          </cell>
        </row>
        <row r="454">
          <cell r="A454">
            <v>3400004602</v>
          </cell>
          <cell r="B454">
            <v>5800</v>
          </cell>
          <cell r="C454">
            <v>61107</v>
          </cell>
          <cell r="D454">
            <v>0</v>
          </cell>
          <cell r="E454" t="str">
            <v>PULL-OUT TOOL FOR BROKEN BLADE CONTACTS</v>
          </cell>
          <cell r="F454">
            <v>1</v>
          </cell>
          <cell r="G454">
            <v>35339</v>
          </cell>
          <cell r="H454">
            <v>89400</v>
          </cell>
        </row>
        <row r="455">
          <cell r="A455">
            <v>3400004603</v>
          </cell>
          <cell r="B455">
            <v>5800</v>
          </cell>
          <cell r="C455">
            <v>61107</v>
          </cell>
          <cell r="D455">
            <v>0</v>
          </cell>
          <cell r="E455" t="str">
            <v>INSERT TOOL</v>
          </cell>
          <cell r="F455">
            <v>1</v>
          </cell>
          <cell r="G455">
            <v>35339</v>
          </cell>
          <cell r="H455">
            <v>37400</v>
          </cell>
        </row>
        <row r="456">
          <cell r="A456">
            <v>3400004606</v>
          </cell>
          <cell r="B456">
            <v>5800</v>
          </cell>
          <cell r="C456">
            <v>61107</v>
          </cell>
          <cell r="D456">
            <v>0</v>
          </cell>
          <cell r="E456" t="str">
            <v>MOUNTING DEVICE FOR RACK</v>
          </cell>
          <cell r="F456">
            <v>1</v>
          </cell>
          <cell r="G456">
            <v>35339</v>
          </cell>
          <cell r="H456">
            <v>520700</v>
          </cell>
        </row>
        <row r="457">
          <cell r="A457">
            <v>3400004607</v>
          </cell>
          <cell r="B457">
            <v>5800</v>
          </cell>
          <cell r="C457">
            <v>61108</v>
          </cell>
          <cell r="D457">
            <v>0</v>
          </cell>
          <cell r="E457" t="str">
            <v>PNEUMATIC SCREW DRIVER WITH BALANCER 5NM</v>
          </cell>
          <cell r="F457">
            <v>1</v>
          </cell>
          <cell r="G457">
            <v>35339</v>
          </cell>
          <cell r="H457">
            <v>56000</v>
          </cell>
        </row>
        <row r="458">
          <cell r="A458">
            <v>3400004608</v>
          </cell>
          <cell r="B458">
            <v>5800</v>
          </cell>
          <cell r="C458">
            <v>61107</v>
          </cell>
          <cell r="D458">
            <v>0</v>
          </cell>
          <cell r="E458" t="str">
            <v>PNEUMATIC SCREW DRIVER BALANCER 12NM</v>
          </cell>
          <cell r="F458">
            <v>1</v>
          </cell>
          <cell r="G458">
            <v>35339</v>
          </cell>
          <cell r="H458">
            <v>109900</v>
          </cell>
        </row>
        <row r="459">
          <cell r="A459">
            <v>3400004609</v>
          </cell>
          <cell r="B459">
            <v>5800</v>
          </cell>
          <cell r="C459">
            <v>61107</v>
          </cell>
          <cell r="D459">
            <v>0</v>
          </cell>
          <cell r="E459" t="str">
            <v>PNEUMATIC SCREW DRIVER WITH BALANCER 5NM</v>
          </cell>
          <cell r="F459">
            <v>1</v>
          </cell>
          <cell r="G459">
            <v>35339</v>
          </cell>
          <cell r="H459">
            <v>74400</v>
          </cell>
        </row>
        <row r="460">
          <cell r="A460">
            <v>3400004610</v>
          </cell>
          <cell r="B460">
            <v>5800</v>
          </cell>
          <cell r="C460">
            <v>61107</v>
          </cell>
          <cell r="D460">
            <v>0</v>
          </cell>
          <cell r="E460" t="str">
            <v>PNEUMATIC SCREW DRIVER WITH BALANCER 20N</v>
          </cell>
          <cell r="F460">
            <v>1</v>
          </cell>
          <cell r="G460">
            <v>35339</v>
          </cell>
          <cell r="H460">
            <v>109900</v>
          </cell>
        </row>
        <row r="461">
          <cell r="A461">
            <v>3400004611</v>
          </cell>
          <cell r="B461">
            <v>5800</v>
          </cell>
          <cell r="C461">
            <v>61108</v>
          </cell>
          <cell r="D461">
            <v>0</v>
          </cell>
          <cell r="E461" t="str">
            <v>MOUNTING DEVICE L03</v>
          </cell>
          <cell r="F461">
            <v>1</v>
          </cell>
          <cell r="G461">
            <v>35339</v>
          </cell>
          <cell r="H461">
            <v>870000</v>
          </cell>
        </row>
        <row r="462">
          <cell r="A462">
            <v>3400004612</v>
          </cell>
          <cell r="B462">
            <v>5800</v>
          </cell>
          <cell r="C462">
            <v>61107</v>
          </cell>
          <cell r="D462">
            <v>0</v>
          </cell>
          <cell r="E462" t="str">
            <v>PNEUMATIC SCREW DRIVER 12NM</v>
          </cell>
          <cell r="F462">
            <v>1</v>
          </cell>
          <cell r="G462">
            <v>35339</v>
          </cell>
          <cell r="H462">
            <v>87000</v>
          </cell>
        </row>
        <row r="463">
          <cell r="A463">
            <v>3400004613</v>
          </cell>
          <cell r="B463">
            <v>5800</v>
          </cell>
          <cell r="C463">
            <v>61107</v>
          </cell>
          <cell r="D463">
            <v>0</v>
          </cell>
          <cell r="E463" t="str">
            <v>PNEUMATIC SCREW DRIVE 1.6NM</v>
          </cell>
          <cell r="F463">
            <v>1</v>
          </cell>
          <cell r="G463">
            <v>35339</v>
          </cell>
          <cell r="H463">
            <v>30300</v>
          </cell>
        </row>
        <row r="464">
          <cell r="A464">
            <v>3400004637</v>
          </cell>
          <cell r="B464">
            <v>5800</v>
          </cell>
          <cell r="C464">
            <v>61112</v>
          </cell>
          <cell r="D464">
            <v>0</v>
          </cell>
          <cell r="E464" t="str">
            <v>DESOLDERING STATION</v>
          </cell>
          <cell r="F464">
            <v>1</v>
          </cell>
          <cell r="G464">
            <v>35339</v>
          </cell>
          <cell r="H464">
            <v>41600</v>
          </cell>
        </row>
        <row r="465">
          <cell r="A465">
            <v>3400004638</v>
          </cell>
          <cell r="B465">
            <v>5800</v>
          </cell>
          <cell r="C465">
            <v>61112</v>
          </cell>
          <cell r="D465">
            <v>0</v>
          </cell>
          <cell r="E465" t="str">
            <v>DESOLDERING STATION</v>
          </cell>
          <cell r="F465">
            <v>1</v>
          </cell>
          <cell r="G465">
            <v>35339</v>
          </cell>
          <cell r="H465">
            <v>41600</v>
          </cell>
        </row>
        <row r="466">
          <cell r="A466">
            <v>3400004639</v>
          </cell>
          <cell r="B466">
            <v>5800</v>
          </cell>
          <cell r="C466">
            <v>61102</v>
          </cell>
          <cell r="D466">
            <v>0</v>
          </cell>
          <cell r="E466" t="str">
            <v>SOLDERING STATION</v>
          </cell>
          <cell r="F466">
            <v>1</v>
          </cell>
          <cell r="G466">
            <v>35339</v>
          </cell>
          <cell r="H466">
            <v>9600</v>
          </cell>
        </row>
        <row r="467">
          <cell r="A467">
            <v>3400004640</v>
          </cell>
          <cell r="B467">
            <v>5800</v>
          </cell>
          <cell r="C467">
            <v>61111</v>
          </cell>
          <cell r="D467">
            <v>0</v>
          </cell>
          <cell r="E467" t="str">
            <v>SOLDERING STATION</v>
          </cell>
          <cell r="F467">
            <v>1</v>
          </cell>
          <cell r="G467">
            <v>35339</v>
          </cell>
          <cell r="H467">
            <v>8200</v>
          </cell>
        </row>
        <row r="468">
          <cell r="A468">
            <v>3400004641</v>
          </cell>
          <cell r="B468">
            <v>5800</v>
          </cell>
          <cell r="C468">
            <v>61112</v>
          </cell>
          <cell r="D468">
            <v>0</v>
          </cell>
          <cell r="E468" t="str">
            <v>SOLDERING STATION</v>
          </cell>
          <cell r="F468">
            <v>1</v>
          </cell>
          <cell r="G468">
            <v>35339</v>
          </cell>
          <cell r="H468">
            <v>8200</v>
          </cell>
        </row>
        <row r="469">
          <cell r="A469">
            <v>3400004642</v>
          </cell>
          <cell r="B469">
            <v>5800</v>
          </cell>
          <cell r="C469">
            <v>61111</v>
          </cell>
          <cell r="D469">
            <v>0</v>
          </cell>
          <cell r="E469" t="str">
            <v>SOLDERING STATION</v>
          </cell>
          <cell r="F469">
            <v>1</v>
          </cell>
          <cell r="G469">
            <v>35339</v>
          </cell>
          <cell r="H469">
            <v>8200</v>
          </cell>
        </row>
        <row r="470">
          <cell r="A470">
            <v>3400004643</v>
          </cell>
          <cell r="B470">
            <v>5800</v>
          </cell>
          <cell r="C470">
            <v>61112</v>
          </cell>
          <cell r="D470">
            <v>0</v>
          </cell>
          <cell r="E470" t="str">
            <v>SOLDERING STATION</v>
          </cell>
          <cell r="F470">
            <v>1</v>
          </cell>
          <cell r="G470">
            <v>35339</v>
          </cell>
          <cell r="H470">
            <v>8200</v>
          </cell>
        </row>
        <row r="471">
          <cell r="A471">
            <v>3400004795</v>
          </cell>
          <cell r="B471">
            <v>5800</v>
          </cell>
          <cell r="C471">
            <v>61203</v>
          </cell>
          <cell r="D471">
            <v>0</v>
          </cell>
          <cell r="E471" t="str">
            <v>VERNIER CALIPER ELECTRONIC MITUTOYO</v>
          </cell>
          <cell r="F471">
            <v>1</v>
          </cell>
          <cell r="G471">
            <v>35339</v>
          </cell>
          <cell r="H471">
            <v>1900</v>
          </cell>
        </row>
        <row r="472">
          <cell r="A472">
            <v>3400003817</v>
          </cell>
          <cell r="B472">
            <v>5800</v>
          </cell>
          <cell r="C472">
            <v>61150</v>
          </cell>
          <cell r="D472">
            <v>0</v>
          </cell>
          <cell r="E472" t="str">
            <v>TROLLEY FOR STORAGE OF C240 BAR</v>
          </cell>
          <cell r="F472">
            <v>1</v>
          </cell>
          <cell r="G472">
            <v>35615</v>
          </cell>
          <cell r="H472">
            <v>7035</v>
          </cell>
        </row>
        <row r="473">
          <cell r="A473">
            <v>3400003818</v>
          </cell>
          <cell r="B473">
            <v>5800</v>
          </cell>
          <cell r="C473">
            <v>61150</v>
          </cell>
          <cell r="D473">
            <v>0</v>
          </cell>
          <cell r="E473" t="str">
            <v>TROLLEY FOR STORAGE OF C240 BAR</v>
          </cell>
          <cell r="F473">
            <v>1</v>
          </cell>
          <cell r="G473">
            <v>35615</v>
          </cell>
          <cell r="H473">
            <v>7035</v>
          </cell>
        </row>
        <row r="474">
          <cell r="A474">
            <v>3400003798</v>
          </cell>
          <cell r="B474">
            <v>5800</v>
          </cell>
          <cell r="C474">
            <v>61100</v>
          </cell>
          <cell r="D474">
            <v>0</v>
          </cell>
          <cell r="E474" t="str">
            <v>VERTICAL CAROUSEL</v>
          </cell>
          <cell r="F474">
            <v>1</v>
          </cell>
          <cell r="G474">
            <v>35677</v>
          </cell>
          <cell r="H474">
            <v>800800</v>
          </cell>
        </row>
        <row r="475">
          <cell r="A475">
            <v>3400003826</v>
          </cell>
          <cell r="B475">
            <v>5800</v>
          </cell>
          <cell r="C475">
            <v>61155</v>
          </cell>
          <cell r="D475">
            <v>0</v>
          </cell>
          <cell r="E475" t="str">
            <v>TOOL C39324-A9476-B3 COMB</v>
          </cell>
          <cell r="F475">
            <v>1</v>
          </cell>
          <cell r="G475">
            <v>35689</v>
          </cell>
          <cell r="H475">
            <v>57500</v>
          </cell>
        </row>
        <row r="476">
          <cell r="A476">
            <v>3400003827</v>
          </cell>
          <cell r="B476">
            <v>5800</v>
          </cell>
          <cell r="C476">
            <v>61155</v>
          </cell>
          <cell r="D476">
            <v>0</v>
          </cell>
          <cell r="E476" t="str">
            <v>TRANSMISSION RACK 2GHZ</v>
          </cell>
          <cell r="F476">
            <v>1</v>
          </cell>
          <cell r="G476">
            <v>35689</v>
          </cell>
          <cell r="H476">
            <v>17250</v>
          </cell>
        </row>
        <row r="477">
          <cell r="A477">
            <v>3400003828</v>
          </cell>
          <cell r="B477">
            <v>5800</v>
          </cell>
          <cell r="C477">
            <v>61155</v>
          </cell>
          <cell r="D477">
            <v>0</v>
          </cell>
          <cell r="E477" t="str">
            <v>TOOL C39324-A96-B291 COMB</v>
          </cell>
          <cell r="F477">
            <v>1</v>
          </cell>
          <cell r="G477">
            <v>35689</v>
          </cell>
          <cell r="H477">
            <v>18400</v>
          </cell>
        </row>
        <row r="478">
          <cell r="A478">
            <v>3400003632</v>
          </cell>
          <cell r="B478">
            <v>5800</v>
          </cell>
          <cell r="C478">
            <v>61206</v>
          </cell>
          <cell r="D478">
            <v>0</v>
          </cell>
          <cell r="E478" t="str">
            <v>PRESS BRAKE HFBO 170.3 WITH ACCS.-KHAN</v>
          </cell>
          <cell r="F478">
            <v>1</v>
          </cell>
          <cell r="G478">
            <v>35452</v>
          </cell>
          <cell r="H478">
            <v>6095258</v>
          </cell>
        </row>
        <row r="479">
          <cell r="A479">
            <v>3400003633</v>
          </cell>
          <cell r="B479">
            <v>5800</v>
          </cell>
          <cell r="C479">
            <v>61154</v>
          </cell>
          <cell r="D479">
            <v>0</v>
          </cell>
          <cell r="E479" t="str">
            <v>CAD DATA FOR SLMA:FPE</v>
          </cell>
          <cell r="F479">
            <v>1</v>
          </cell>
          <cell r="G479">
            <v>35452</v>
          </cell>
          <cell r="H479">
            <v>70661</v>
          </cell>
        </row>
        <row r="480">
          <cell r="A480">
            <v>3400003738</v>
          </cell>
          <cell r="B480">
            <v>5800</v>
          </cell>
          <cell r="C480">
            <v>61101</v>
          </cell>
          <cell r="D480">
            <v>0</v>
          </cell>
          <cell r="E480" t="str">
            <v>SIPAC CONNECTOR ASSY. DEVICE HAP103</v>
          </cell>
          <cell r="F480">
            <v>1</v>
          </cell>
          <cell r="G480">
            <v>35453</v>
          </cell>
          <cell r="H480">
            <v>1698007.45</v>
          </cell>
        </row>
        <row r="481">
          <cell r="A481">
            <v>3400003833</v>
          </cell>
          <cell r="B481">
            <v>5801</v>
          </cell>
          <cell r="C481">
            <v>61102</v>
          </cell>
          <cell r="D481">
            <v>0</v>
          </cell>
          <cell r="E481" t="str">
            <v>FEEDER MODULE 1*16MM TAPE</v>
          </cell>
          <cell r="F481">
            <v>1</v>
          </cell>
          <cell r="G481">
            <v>35521</v>
          </cell>
          <cell r="H481">
            <v>609162.11</v>
          </cell>
        </row>
        <row r="482">
          <cell r="A482">
            <v>3400002775</v>
          </cell>
          <cell r="B482">
            <v>5801</v>
          </cell>
          <cell r="C482">
            <v>61157</v>
          </cell>
          <cell r="D482">
            <v>0</v>
          </cell>
          <cell r="E482" t="str">
            <v>HEAT EXCHANGER UNIT WITH ITS ACCES</v>
          </cell>
          <cell r="F482">
            <v>1</v>
          </cell>
          <cell r="G482">
            <v>35339</v>
          </cell>
          <cell r="H482">
            <v>10900</v>
          </cell>
        </row>
        <row r="483">
          <cell r="A483">
            <v>3400002776</v>
          </cell>
          <cell r="B483">
            <v>5801</v>
          </cell>
          <cell r="C483">
            <v>61206</v>
          </cell>
          <cell r="D483">
            <v>0</v>
          </cell>
          <cell r="E483" t="str">
            <v>AIR COOLER (SYMPHONY K-3000)</v>
          </cell>
          <cell r="F483">
            <v>1</v>
          </cell>
          <cell r="G483">
            <v>35339</v>
          </cell>
          <cell r="H483">
            <v>4300</v>
          </cell>
        </row>
        <row r="484">
          <cell r="A484">
            <v>3400002777</v>
          </cell>
          <cell r="B484">
            <v>5801</v>
          </cell>
          <cell r="C484">
            <v>61161</v>
          </cell>
          <cell r="D484">
            <v>0</v>
          </cell>
          <cell r="E484" t="str">
            <v>COMPACT DISC PLAYER</v>
          </cell>
          <cell r="F484">
            <v>1</v>
          </cell>
          <cell r="G484">
            <v>35339</v>
          </cell>
          <cell r="H484">
            <v>3700</v>
          </cell>
        </row>
        <row r="485">
          <cell r="A485">
            <v>3400002778</v>
          </cell>
          <cell r="B485">
            <v>5801</v>
          </cell>
          <cell r="C485">
            <v>61161</v>
          </cell>
          <cell r="D485">
            <v>0</v>
          </cell>
          <cell r="E485" t="str">
            <v>GEYSER (50 LITRES)</v>
          </cell>
          <cell r="F485">
            <v>1</v>
          </cell>
          <cell r="G485">
            <v>35339</v>
          </cell>
          <cell r="H485">
            <v>4100</v>
          </cell>
        </row>
        <row r="486">
          <cell r="A486">
            <v>3400002779</v>
          </cell>
          <cell r="B486">
            <v>5801</v>
          </cell>
          <cell r="C486">
            <v>61161</v>
          </cell>
          <cell r="D486">
            <v>0</v>
          </cell>
          <cell r="E486" t="str">
            <v>GEYSER (50 LITRES)</v>
          </cell>
          <cell r="F486">
            <v>1</v>
          </cell>
          <cell r="G486">
            <v>35339</v>
          </cell>
          <cell r="H486">
            <v>4100</v>
          </cell>
        </row>
        <row r="487">
          <cell r="A487">
            <v>3400002780</v>
          </cell>
          <cell r="B487">
            <v>5801</v>
          </cell>
          <cell r="C487">
            <v>61206</v>
          </cell>
          <cell r="D487">
            <v>0</v>
          </cell>
          <cell r="E487" t="str">
            <v>INVERTOR (500 WATT)</v>
          </cell>
          <cell r="F487">
            <v>1</v>
          </cell>
          <cell r="G487">
            <v>35339</v>
          </cell>
          <cell r="H487">
            <v>3300</v>
          </cell>
        </row>
        <row r="488">
          <cell r="A488">
            <v>3400002781</v>
          </cell>
          <cell r="B488">
            <v>5801</v>
          </cell>
          <cell r="C488">
            <v>61206</v>
          </cell>
          <cell r="D488">
            <v>0</v>
          </cell>
          <cell r="E488" t="str">
            <v>INVERTOR (500 WATT)</v>
          </cell>
          <cell r="F488">
            <v>1</v>
          </cell>
          <cell r="G488">
            <v>35339</v>
          </cell>
          <cell r="H488">
            <v>3300</v>
          </cell>
        </row>
        <row r="489">
          <cell r="A489">
            <v>3400002782</v>
          </cell>
          <cell r="B489">
            <v>5801</v>
          </cell>
          <cell r="C489">
            <v>61206</v>
          </cell>
          <cell r="D489">
            <v>0</v>
          </cell>
          <cell r="E489" t="str">
            <v>LASER POINTER TORCH</v>
          </cell>
          <cell r="F489">
            <v>1</v>
          </cell>
          <cell r="G489">
            <v>35339</v>
          </cell>
          <cell r="H489">
            <v>5400</v>
          </cell>
        </row>
        <row r="490">
          <cell r="A490">
            <v>3400002783</v>
          </cell>
          <cell r="B490">
            <v>5801</v>
          </cell>
          <cell r="C490">
            <v>61162</v>
          </cell>
          <cell r="D490">
            <v>0</v>
          </cell>
          <cell r="E490" t="str">
            <v>OVERHEAD PROJECTOR</v>
          </cell>
          <cell r="F490">
            <v>1</v>
          </cell>
          <cell r="G490">
            <v>35339</v>
          </cell>
          <cell r="H490">
            <v>15500</v>
          </cell>
        </row>
        <row r="491">
          <cell r="A491">
            <v>3400002784</v>
          </cell>
          <cell r="B491">
            <v>5801</v>
          </cell>
          <cell r="C491">
            <v>61200</v>
          </cell>
          <cell r="D491">
            <v>0</v>
          </cell>
          <cell r="E491" t="str">
            <v>SOFT MUSIC &amp; PA SYSTEM</v>
          </cell>
          <cell r="F491">
            <v>1</v>
          </cell>
          <cell r="G491">
            <v>35339</v>
          </cell>
          <cell r="H491">
            <v>44300</v>
          </cell>
        </row>
        <row r="492">
          <cell r="A492">
            <v>3400002801</v>
          </cell>
          <cell r="B492">
            <v>5801</v>
          </cell>
          <cell r="C492">
            <v>61206</v>
          </cell>
          <cell r="D492">
            <v>0</v>
          </cell>
          <cell r="E492" t="str">
            <v>HEAVY DUTY BATTERY</v>
          </cell>
          <cell r="F492">
            <v>1</v>
          </cell>
          <cell r="G492">
            <v>35339</v>
          </cell>
          <cell r="H492">
            <v>15800</v>
          </cell>
        </row>
        <row r="493">
          <cell r="A493">
            <v>3400002803</v>
          </cell>
          <cell r="B493">
            <v>5801</v>
          </cell>
          <cell r="C493">
            <v>61153</v>
          </cell>
          <cell r="D493">
            <v>0</v>
          </cell>
          <cell r="E493" t="str">
            <v>SOLDERING DESOLDERINS STATION</v>
          </cell>
          <cell r="F493">
            <v>1</v>
          </cell>
          <cell r="G493">
            <v>35339</v>
          </cell>
          <cell r="H493">
            <v>9500</v>
          </cell>
        </row>
        <row r="494">
          <cell r="A494">
            <v>3400002805</v>
          </cell>
          <cell r="B494">
            <v>5801</v>
          </cell>
          <cell r="C494">
            <v>61206</v>
          </cell>
          <cell r="D494">
            <v>0</v>
          </cell>
          <cell r="E494" t="str">
            <v>GPIB CARD AND SOFTWARE</v>
          </cell>
          <cell r="F494">
            <v>1</v>
          </cell>
          <cell r="G494">
            <v>35339</v>
          </cell>
          <cell r="H494">
            <v>5600</v>
          </cell>
        </row>
        <row r="495">
          <cell r="A495">
            <v>3400002807</v>
          </cell>
          <cell r="B495">
            <v>5801</v>
          </cell>
          <cell r="C495">
            <v>61151</v>
          </cell>
          <cell r="D495">
            <v>0</v>
          </cell>
          <cell r="E495" t="str">
            <v>PHILIPS MAKE MODEL PM 2718</v>
          </cell>
          <cell r="F495">
            <v>1</v>
          </cell>
          <cell r="G495">
            <v>35339</v>
          </cell>
          <cell r="H495">
            <v>5600</v>
          </cell>
        </row>
        <row r="496">
          <cell r="A496">
            <v>3400002808</v>
          </cell>
          <cell r="B496">
            <v>5801</v>
          </cell>
          <cell r="C496">
            <v>61206</v>
          </cell>
          <cell r="D496">
            <v>0</v>
          </cell>
          <cell r="E496" t="str">
            <v>AUTOMATIC TEST EQUIPMENT</v>
          </cell>
          <cell r="F496">
            <v>1</v>
          </cell>
          <cell r="G496">
            <v>35339</v>
          </cell>
          <cell r="H496">
            <v>154900</v>
          </cell>
        </row>
        <row r="497">
          <cell r="A497">
            <v>3400002809</v>
          </cell>
          <cell r="B497">
            <v>5801</v>
          </cell>
          <cell r="C497">
            <v>61155</v>
          </cell>
          <cell r="D497">
            <v>0</v>
          </cell>
          <cell r="E497" t="str">
            <v>PC AT 286</v>
          </cell>
          <cell r="F497">
            <v>1</v>
          </cell>
          <cell r="G497">
            <v>35339</v>
          </cell>
          <cell r="H497">
            <v>24800</v>
          </cell>
        </row>
        <row r="498">
          <cell r="A498">
            <v>3400002810</v>
          </cell>
          <cell r="B498">
            <v>5801</v>
          </cell>
          <cell r="C498">
            <v>61151</v>
          </cell>
          <cell r="D498">
            <v>0</v>
          </cell>
          <cell r="E498" t="str">
            <v>LONGITUDINAL BALANCE TESTER</v>
          </cell>
          <cell r="F498">
            <v>1</v>
          </cell>
          <cell r="G498">
            <v>35339</v>
          </cell>
          <cell r="H498">
            <v>4600</v>
          </cell>
        </row>
        <row r="499">
          <cell r="A499">
            <v>3400002811</v>
          </cell>
          <cell r="B499">
            <v>5801</v>
          </cell>
          <cell r="C499">
            <v>61112</v>
          </cell>
          <cell r="D499">
            <v>0</v>
          </cell>
          <cell r="E499" t="str">
            <v>OSCILLOSCOPE 100MHZ MODEL PM</v>
          </cell>
          <cell r="F499">
            <v>1</v>
          </cell>
          <cell r="G499">
            <v>35339</v>
          </cell>
          <cell r="H499">
            <v>50800</v>
          </cell>
        </row>
        <row r="500">
          <cell r="A500">
            <v>3400002812</v>
          </cell>
          <cell r="B500">
            <v>5801</v>
          </cell>
          <cell r="C500">
            <v>61206</v>
          </cell>
          <cell r="D500">
            <v>0</v>
          </cell>
          <cell r="E500" t="str">
            <v>SYSTRONICS 20MHZ PULSE</v>
          </cell>
          <cell r="F500">
            <v>1</v>
          </cell>
          <cell r="G500">
            <v>35339</v>
          </cell>
          <cell r="H500">
            <v>14200</v>
          </cell>
        </row>
        <row r="501">
          <cell r="A501">
            <v>3400002813</v>
          </cell>
          <cell r="B501">
            <v>5801</v>
          </cell>
          <cell r="C501">
            <v>61206</v>
          </cell>
          <cell r="D501">
            <v>0</v>
          </cell>
          <cell r="E501" t="str">
            <v>PROGRAMMER KIT</v>
          </cell>
          <cell r="F501">
            <v>1</v>
          </cell>
          <cell r="G501">
            <v>35339</v>
          </cell>
          <cell r="H501">
            <v>12600</v>
          </cell>
        </row>
        <row r="502">
          <cell r="A502">
            <v>3400002815</v>
          </cell>
          <cell r="B502">
            <v>5801</v>
          </cell>
          <cell r="C502">
            <v>61100</v>
          </cell>
          <cell r="D502">
            <v>0</v>
          </cell>
          <cell r="E502" t="str">
            <v>DEGASSING OVEN</v>
          </cell>
          <cell r="F502">
            <v>1</v>
          </cell>
          <cell r="G502">
            <v>35339</v>
          </cell>
          <cell r="H502">
            <v>70000</v>
          </cell>
        </row>
        <row r="503">
          <cell r="A503">
            <v>3400002819</v>
          </cell>
          <cell r="B503">
            <v>5801</v>
          </cell>
          <cell r="C503">
            <v>61157</v>
          </cell>
          <cell r="D503">
            <v>0</v>
          </cell>
          <cell r="E503" t="str">
            <v>WATER TREATMENT PLANT</v>
          </cell>
          <cell r="F503">
            <v>1</v>
          </cell>
          <cell r="G503">
            <v>35339</v>
          </cell>
          <cell r="H503">
            <v>78000</v>
          </cell>
        </row>
        <row r="504">
          <cell r="A504">
            <v>3400002820</v>
          </cell>
          <cell r="B504">
            <v>5801</v>
          </cell>
          <cell r="C504">
            <v>61157</v>
          </cell>
          <cell r="D504">
            <v>0</v>
          </cell>
          <cell r="E504" t="str">
            <v>PNEUMATIC LINE</v>
          </cell>
          <cell r="F504">
            <v>1</v>
          </cell>
          <cell r="G504">
            <v>35339</v>
          </cell>
          <cell r="H504">
            <v>38000</v>
          </cell>
        </row>
        <row r="505">
          <cell r="A505">
            <v>3400002821</v>
          </cell>
          <cell r="B505">
            <v>5801</v>
          </cell>
          <cell r="C505">
            <v>61157</v>
          </cell>
          <cell r="D505">
            <v>0</v>
          </cell>
          <cell r="E505" t="str">
            <v>COMPRESSED AIR DRYER</v>
          </cell>
          <cell r="F505">
            <v>1</v>
          </cell>
          <cell r="G505">
            <v>35339</v>
          </cell>
          <cell r="H505">
            <v>34600</v>
          </cell>
        </row>
        <row r="506">
          <cell r="A506">
            <v>3400002822</v>
          </cell>
          <cell r="B506">
            <v>5801</v>
          </cell>
          <cell r="C506">
            <v>61115</v>
          </cell>
          <cell r="D506">
            <v>0</v>
          </cell>
          <cell r="E506" t="str">
            <v>PIGMY HYDRAULIC PALLET TRUCK</v>
          </cell>
          <cell r="F506">
            <v>1</v>
          </cell>
          <cell r="G506">
            <v>35339</v>
          </cell>
          <cell r="H506">
            <v>5500</v>
          </cell>
        </row>
        <row r="507">
          <cell r="A507">
            <v>3400002823</v>
          </cell>
          <cell r="B507">
            <v>5801</v>
          </cell>
          <cell r="C507">
            <v>61115</v>
          </cell>
          <cell r="D507">
            <v>0</v>
          </cell>
          <cell r="E507" t="str">
            <v>PIGMY HYDRAULIC PALLET TRUCK</v>
          </cell>
          <cell r="F507">
            <v>1</v>
          </cell>
          <cell r="G507">
            <v>35339</v>
          </cell>
          <cell r="H507">
            <v>5500</v>
          </cell>
        </row>
        <row r="508">
          <cell r="A508">
            <v>3400002832</v>
          </cell>
          <cell r="B508">
            <v>5801</v>
          </cell>
          <cell r="C508">
            <v>61151</v>
          </cell>
          <cell r="D508">
            <v>0</v>
          </cell>
          <cell r="E508" t="str">
            <v>UDEY MAKE TYPE DHT 5 HIPOTTESTER</v>
          </cell>
          <cell r="F508">
            <v>1</v>
          </cell>
          <cell r="G508">
            <v>35339</v>
          </cell>
          <cell r="H508">
            <v>3200</v>
          </cell>
        </row>
        <row r="509">
          <cell r="A509">
            <v>3400002835</v>
          </cell>
          <cell r="B509">
            <v>5801</v>
          </cell>
          <cell r="C509">
            <v>61157</v>
          </cell>
          <cell r="D509">
            <v>0</v>
          </cell>
          <cell r="E509" t="str">
            <v>ELECTRIC DRILL MACHINE</v>
          </cell>
          <cell r="F509">
            <v>1</v>
          </cell>
          <cell r="G509">
            <v>35339</v>
          </cell>
          <cell r="H509">
            <v>3200</v>
          </cell>
        </row>
        <row r="510">
          <cell r="A510">
            <v>3400002837</v>
          </cell>
          <cell r="B510">
            <v>5801</v>
          </cell>
          <cell r="C510">
            <v>61150</v>
          </cell>
          <cell r="D510">
            <v>0</v>
          </cell>
          <cell r="E510" t="str">
            <v>ELECTRONIC COMPUTER COUNTER</v>
          </cell>
          <cell r="F510">
            <v>1</v>
          </cell>
          <cell r="G510">
            <v>35339</v>
          </cell>
          <cell r="H510">
            <v>57100</v>
          </cell>
        </row>
        <row r="511">
          <cell r="A511">
            <v>3400002840</v>
          </cell>
          <cell r="B511">
            <v>5801</v>
          </cell>
          <cell r="C511">
            <v>61206</v>
          </cell>
          <cell r="D511">
            <v>0</v>
          </cell>
          <cell r="E511" t="str">
            <v>TORQUE SCRENDRIVER M3 M4</v>
          </cell>
          <cell r="F511">
            <v>1</v>
          </cell>
          <cell r="G511">
            <v>35339</v>
          </cell>
          <cell r="H511">
            <v>15600</v>
          </cell>
        </row>
        <row r="512">
          <cell r="A512">
            <v>3400002841</v>
          </cell>
          <cell r="B512">
            <v>5801</v>
          </cell>
          <cell r="C512">
            <v>61206</v>
          </cell>
          <cell r="D512">
            <v>0</v>
          </cell>
          <cell r="E512" t="str">
            <v>TORQUE SCRENDRIVER M3 M4</v>
          </cell>
          <cell r="F512">
            <v>1</v>
          </cell>
          <cell r="G512">
            <v>35339</v>
          </cell>
          <cell r="H512">
            <v>15600</v>
          </cell>
        </row>
        <row r="513">
          <cell r="A513">
            <v>3400002842</v>
          </cell>
          <cell r="B513">
            <v>5801</v>
          </cell>
          <cell r="C513">
            <v>61206</v>
          </cell>
          <cell r="D513">
            <v>0</v>
          </cell>
          <cell r="E513" t="str">
            <v>UNIVERSAL COUNTER</v>
          </cell>
          <cell r="F513">
            <v>1</v>
          </cell>
          <cell r="G513">
            <v>35339</v>
          </cell>
          <cell r="H513">
            <v>15800</v>
          </cell>
        </row>
        <row r="514">
          <cell r="A514">
            <v>3400002843</v>
          </cell>
          <cell r="B514">
            <v>5801</v>
          </cell>
          <cell r="C514">
            <v>61206</v>
          </cell>
          <cell r="D514">
            <v>0</v>
          </cell>
          <cell r="E514" t="str">
            <v>TEST ADAPTER &amp; SOFTWARE</v>
          </cell>
          <cell r="F514">
            <v>1</v>
          </cell>
          <cell r="G514">
            <v>35339</v>
          </cell>
          <cell r="H514">
            <v>176000</v>
          </cell>
        </row>
        <row r="515">
          <cell r="A515">
            <v>3400002844</v>
          </cell>
          <cell r="B515">
            <v>5801</v>
          </cell>
          <cell r="C515">
            <v>61206</v>
          </cell>
          <cell r="D515">
            <v>0</v>
          </cell>
          <cell r="E515" t="str">
            <v>TEST EQUIPMENT FOR POWER SUPPLY</v>
          </cell>
          <cell r="F515">
            <v>1</v>
          </cell>
          <cell r="G515">
            <v>35339</v>
          </cell>
          <cell r="H515">
            <v>71900</v>
          </cell>
        </row>
        <row r="516">
          <cell r="A516">
            <v>3400002845</v>
          </cell>
          <cell r="B516">
            <v>5801</v>
          </cell>
          <cell r="C516">
            <v>61101</v>
          </cell>
          <cell r="D516">
            <v>0</v>
          </cell>
          <cell r="E516" t="str">
            <v>SEMI AUTO POPU MACH 6NOS &amp; A071,C042,C05</v>
          </cell>
          <cell r="F516">
            <v>1</v>
          </cell>
          <cell r="G516">
            <v>35339</v>
          </cell>
          <cell r="H516">
            <v>4393200</v>
          </cell>
        </row>
        <row r="517">
          <cell r="A517">
            <v>3400002846</v>
          </cell>
          <cell r="B517">
            <v>5801</v>
          </cell>
          <cell r="C517">
            <v>61100</v>
          </cell>
          <cell r="D517">
            <v>0</v>
          </cell>
          <cell r="E517" t="str">
            <v>AUTOMATIC LEAD COMP FORMING DEVICE SBA80</v>
          </cell>
          <cell r="F517">
            <v>1</v>
          </cell>
          <cell r="G517">
            <v>35339</v>
          </cell>
          <cell r="H517">
            <v>313600</v>
          </cell>
        </row>
        <row r="518">
          <cell r="A518">
            <v>3400002847</v>
          </cell>
          <cell r="B518">
            <v>5801</v>
          </cell>
          <cell r="C518">
            <v>61100</v>
          </cell>
          <cell r="D518">
            <v>0</v>
          </cell>
          <cell r="E518" t="str">
            <v>COMPONENT PREP RCD CUTTER</v>
          </cell>
          <cell r="F518">
            <v>1</v>
          </cell>
          <cell r="G518">
            <v>35339</v>
          </cell>
          <cell r="H518">
            <v>253100</v>
          </cell>
        </row>
        <row r="519">
          <cell r="A519">
            <v>3400002848</v>
          </cell>
          <cell r="B519">
            <v>5801</v>
          </cell>
          <cell r="C519">
            <v>61206</v>
          </cell>
          <cell r="D519">
            <v>0</v>
          </cell>
          <cell r="E519" t="str">
            <v>2900 PROGRAMMING SYSTEM</v>
          </cell>
          <cell r="F519">
            <v>1</v>
          </cell>
          <cell r="G519">
            <v>35339</v>
          </cell>
          <cell r="H519">
            <v>293400</v>
          </cell>
        </row>
        <row r="520">
          <cell r="A520">
            <v>3400002849</v>
          </cell>
          <cell r="B520">
            <v>5801</v>
          </cell>
          <cell r="C520">
            <v>61157</v>
          </cell>
          <cell r="D520">
            <v>0</v>
          </cell>
          <cell r="E520" t="str">
            <v>AIR COMPRESSOR &amp; MOISTERER</v>
          </cell>
          <cell r="F520">
            <v>1</v>
          </cell>
          <cell r="G520">
            <v>35339</v>
          </cell>
          <cell r="H520">
            <v>15800</v>
          </cell>
        </row>
        <row r="521">
          <cell r="A521">
            <v>3400002851</v>
          </cell>
          <cell r="B521">
            <v>5801</v>
          </cell>
          <cell r="C521">
            <v>61151</v>
          </cell>
          <cell r="D521">
            <v>0</v>
          </cell>
          <cell r="E521" t="str">
            <v>LCR SORTESTER</v>
          </cell>
          <cell r="F521">
            <v>2</v>
          </cell>
          <cell r="G521">
            <v>35339</v>
          </cell>
          <cell r="H521">
            <v>10400</v>
          </cell>
        </row>
        <row r="522">
          <cell r="A522">
            <v>3400002859</v>
          </cell>
          <cell r="B522">
            <v>5801</v>
          </cell>
          <cell r="C522">
            <v>61150</v>
          </cell>
          <cell r="D522">
            <v>0</v>
          </cell>
          <cell r="E522" t="str">
            <v>ELECTRONIC DEIGHING MACHINE</v>
          </cell>
          <cell r="F522">
            <v>1</v>
          </cell>
          <cell r="G522">
            <v>35339</v>
          </cell>
          <cell r="H522">
            <v>7700</v>
          </cell>
        </row>
        <row r="523">
          <cell r="A523">
            <v>3400002861</v>
          </cell>
          <cell r="B523">
            <v>5801</v>
          </cell>
          <cell r="C523">
            <v>61206</v>
          </cell>
          <cell r="D523">
            <v>0</v>
          </cell>
          <cell r="E523" t="str">
            <v>DIGITAL MULTIMETER</v>
          </cell>
          <cell r="F523">
            <v>1</v>
          </cell>
          <cell r="G523">
            <v>35339</v>
          </cell>
          <cell r="H523">
            <v>17500</v>
          </cell>
        </row>
        <row r="524">
          <cell r="A524">
            <v>3400002862</v>
          </cell>
          <cell r="B524">
            <v>5801</v>
          </cell>
          <cell r="C524">
            <v>61206</v>
          </cell>
          <cell r="D524">
            <v>0</v>
          </cell>
          <cell r="E524" t="str">
            <v>DIGITAL MULTIMETER</v>
          </cell>
          <cell r="F524">
            <v>1</v>
          </cell>
          <cell r="G524">
            <v>35339</v>
          </cell>
          <cell r="H524">
            <v>17500</v>
          </cell>
        </row>
        <row r="525">
          <cell r="A525">
            <v>3400002864</v>
          </cell>
          <cell r="B525">
            <v>5801</v>
          </cell>
          <cell r="C525">
            <v>61206</v>
          </cell>
          <cell r="D525">
            <v>0</v>
          </cell>
          <cell r="E525" t="str">
            <v>ADJUSTING GAUGE FOR MIC SWITCH</v>
          </cell>
          <cell r="F525">
            <v>1</v>
          </cell>
          <cell r="G525">
            <v>35339</v>
          </cell>
          <cell r="H525">
            <v>52200</v>
          </cell>
        </row>
        <row r="526">
          <cell r="A526">
            <v>3400002865</v>
          </cell>
          <cell r="B526">
            <v>5801</v>
          </cell>
          <cell r="C526">
            <v>61206</v>
          </cell>
          <cell r="D526">
            <v>0</v>
          </cell>
          <cell r="E526" t="str">
            <v>ASSEMBLY AND SOLDERING DEVICE</v>
          </cell>
          <cell r="F526">
            <v>1</v>
          </cell>
          <cell r="G526">
            <v>35339</v>
          </cell>
          <cell r="H526">
            <v>99400</v>
          </cell>
        </row>
        <row r="527">
          <cell r="A527">
            <v>3400002866</v>
          </cell>
          <cell r="B527">
            <v>5801</v>
          </cell>
          <cell r="C527">
            <v>61112</v>
          </cell>
          <cell r="D527">
            <v>0</v>
          </cell>
          <cell r="E527" t="str">
            <v>CHANNEL OSCILLOSCOPE</v>
          </cell>
          <cell r="F527">
            <v>1</v>
          </cell>
          <cell r="G527">
            <v>35339</v>
          </cell>
          <cell r="H527">
            <v>49800</v>
          </cell>
        </row>
        <row r="528">
          <cell r="A528">
            <v>3400002867</v>
          </cell>
          <cell r="B528">
            <v>5801</v>
          </cell>
          <cell r="C528">
            <v>61206</v>
          </cell>
          <cell r="D528">
            <v>0</v>
          </cell>
          <cell r="E528" t="str">
            <v>SLDG STN WITH VACUUM PUMP</v>
          </cell>
          <cell r="F528">
            <v>1</v>
          </cell>
          <cell r="G528">
            <v>35339</v>
          </cell>
          <cell r="H528">
            <v>11200</v>
          </cell>
        </row>
        <row r="529">
          <cell r="A529">
            <v>3400002868</v>
          </cell>
          <cell r="B529">
            <v>5801</v>
          </cell>
          <cell r="C529">
            <v>61206</v>
          </cell>
          <cell r="D529">
            <v>0</v>
          </cell>
          <cell r="E529" t="str">
            <v>SLDG STN WITH VACUUM PUMP</v>
          </cell>
          <cell r="F529">
            <v>1</v>
          </cell>
          <cell r="G529">
            <v>35339</v>
          </cell>
          <cell r="H529">
            <v>11200</v>
          </cell>
        </row>
        <row r="530">
          <cell r="A530">
            <v>3400002869</v>
          </cell>
          <cell r="B530">
            <v>5801</v>
          </cell>
          <cell r="C530">
            <v>61206</v>
          </cell>
          <cell r="D530">
            <v>0</v>
          </cell>
          <cell r="E530" t="str">
            <v>SLDG STN WITH VACUUM PUMP</v>
          </cell>
          <cell r="F530">
            <v>1</v>
          </cell>
          <cell r="G530">
            <v>35339</v>
          </cell>
          <cell r="H530">
            <v>11200</v>
          </cell>
        </row>
        <row r="531">
          <cell r="A531">
            <v>3400002870</v>
          </cell>
          <cell r="B531">
            <v>5801</v>
          </cell>
          <cell r="C531">
            <v>61208</v>
          </cell>
          <cell r="D531">
            <v>0</v>
          </cell>
          <cell r="E531" t="str">
            <v>ELECTRIC SCREWDRIVER</v>
          </cell>
          <cell r="F531">
            <v>1</v>
          </cell>
          <cell r="G531">
            <v>35339</v>
          </cell>
          <cell r="H531">
            <v>15100</v>
          </cell>
        </row>
        <row r="532">
          <cell r="A532">
            <v>3400002871</v>
          </cell>
          <cell r="B532">
            <v>5801</v>
          </cell>
          <cell r="C532">
            <v>61208</v>
          </cell>
          <cell r="D532">
            <v>0</v>
          </cell>
          <cell r="E532" t="str">
            <v>ELECTRIC SCREWDRIVER</v>
          </cell>
          <cell r="F532">
            <v>1</v>
          </cell>
          <cell r="G532">
            <v>35339</v>
          </cell>
          <cell r="H532">
            <v>15100</v>
          </cell>
        </row>
        <row r="533">
          <cell r="A533">
            <v>3400002872</v>
          </cell>
          <cell r="B533">
            <v>5801</v>
          </cell>
          <cell r="C533">
            <v>61100</v>
          </cell>
          <cell r="D533">
            <v>0</v>
          </cell>
          <cell r="E533" t="str">
            <v>CANCELLING UNIT FOR EPROMS</v>
          </cell>
          <cell r="F533">
            <v>1</v>
          </cell>
          <cell r="G533">
            <v>35339</v>
          </cell>
          <cell r="H533">
            <v>22800</v>
          </cell>
        </row>
        <row r="534">
          <cell r="A534">
            <v>3400002876</v>
          </cell>
          <cell r="B534">
            <v>5801</v>
          </cell>
          <cell r="C534">
            <v>61100</v>
          </cell>
          <cell r="D534">
            <v>0</v>
          </cell>
          <cell r="E534" t="str">
            <v>EPROM PROGRAMMER FA STAG PP41</v>
          </cell>
          <cell r="F534">
            <v>1</v>
          </cell>
          <cell r="G534">
            <v>35339</v>
          </cell>
          <cell r="H534">
            <v>131700</v>
          </cell>
        </row>
        <row r="535">
          <cell r="A535">
            <v>3400002877</v>
          </cell>
          <cell r="B535">
            <v>5801</v>
          </cell>
          <cell r="C535">
            <v>61101</v>
          </cell>
          <cell r="D535">
            <v>0</v>
          </cell>
          <cell r="E535" t="str">
            <v>SET OF MAGAZINES AND GRIPPERS</v>
          </cell>
          <cell r="F535">
            <v>1</v>
          </cell>
          <cell r="G535">
            <v>35339</v>
          </cell>
          <cell r="H535">
            <v>5500</v>
          </cell>
        </row>
        <row r="536">
          <cell r="A536">
            <v>3400002878</v>
          </cell>
          <cell r="B536">
            <v>5801</v>
          </cell>
          <cell r="C536">
            <v>61102</v>
          </cell>
          <cell r="D536">
            <v>0</v>
          </cell>
          <cell r="E536" t="str">
            <v>SOLDERING SYSTEM FOR SMD</v>
          </cell>
          <cell r="F536">
            <v>1</v>
          </cell>
          <cell r="G536">
            <v>35339</v>
          </cell>
          <cell r="H536">
            <v>324900</v>
          </cell>
        </row>
        <row r="537">
          <cell r="A537">
            <v>3400002879</v>
          </cell>
          <cell r="B537">
            <v>5801</v>
          </cell>
          <cell r="C537">
            <v>61208</v>
          </cell>
          <cell r="D537">
            <v>0</v>
          </cell>
          <cell r="E537" t="str">
            <v>TELEPRINTER T1200SD WITH ACC</v>
          </cell>
          <cell r="F537">
            <v>1</v>
          </cell>
          <cell r="G537">
            <v>35339</v>
          </cell>
          <cell r="H537">
            <v>23700</v>
          </cell>
        </row>
        <row r="538">
          <cell r="A538">
            <v>3400002950</v>
          </cell>
          <cell r="B538">
            <v>5801</v>
          </cell>
          <cell r="C538">
            <v>61112</v>
          </cell>
          <cell r="D538">
            <v>0</v>
          </cell>
          <cell r="E538" t="str">
            <v>`BUSCH` VACCUM PUMP</v>
          </cell>
          <cell r="F538">
            <v>1</v>
          </cell>
          <cell r="G538">
            <v>35339</v>
          </cell>
          <cell r="H538">
            <v>113300</v>
          </cell>
        </row>
        <row r="539">
          <cell r="A539">
            <v>3400002951</v>
          </cell>
          <cell r="B539">
            <v>5801</v>
          </cell>
          <cell r="C539">
            <v>61112</v>
          </cell>
          <cell r="D539">
            <v>0</v>
          </cell>
          <cell r="E539" t="str">
            <v>`BUSCH` VACCUM PUMP</v>
          </cell>
          <cell r="F539">
            <v>1</v>
          </cell>
          <cell r="G539">
            <v>35339</v>
          </cell>
          <cell r="H539">
            <v>113300</v>
          </cell>
        </row>
        <row r="540">
          <cell r="A540">
            <v>3400002956</v>
          </cell>
          <cell r="B540">
            <v>5801</v>
          </cell>
          <cell r="C540">
            <v>61104</v>
          </cell>
          <cell r="D540">
            <v>0</v>
          </cell>
          <cell r="E540" t="str">
            <v>`BOSCH `</v>
          </cell>
          <cell r="F540">
            <v>1</v>
          </cell>
          <cell r="G540">
            <v>35339</v>
          </cell>
          <cell r="H540">
            <v>5000</v>
          </cell>
        </row>
        <row r="541">
          <cell r="A541">
            <v>3400003043</v>
          </cell>
          <cell r="B541">
            <v>5801</v>
          </cell>
          <cell r="C541">
            <v>61102</v>
          </cell>
          <cell r="D541">
            <v>0</v>
          </cell>
          <cell r="E541" t="str">
            <v>AL. ALLOY BUTTERFLY VALVES, DAMPER TYPE</v>
          </cell>
          <cell r="F541">
            <v>1</v>
          </cell>
          <cell r="G541">
            <v>35339</v>
          </cell>
          <cell r="H541">
            <v>9800</v>
          </cell>
        </row>
        <row r="542">
          <cell r="A542">
            <v>3400003044</v>
          </cell>
          <cell r="B542">
            <v>5801</v>
          </cell>
          <cell r="C542">
            <v>61102</v>
          </cell>
          <cell r="D542">
            <v>0</v>
          </cell>
          <cell r="E542" t="str">
            <v>AL. ALLOY BUTTERFLY VALVES, DAMPER TYPE</v>
          </cell>
          <cell r="F542">
            <v>1</v>
          </cell>
          <cell r="G542">
            <v>35339</v>
          </cell>
          <cell r="H542">
            <v>9800</v>
          </cell>
        </row>
        <row r="543">
          <cell r="A543">
            <v>3400003045</v>
          </cell>
          <cell r="B543">
            <v>5801</v>
          </cell>
          <cell r="C543">
            <v>61102</v>
          </cell>
          <cell r="D543">
            <v>0</v>
          </cell>
          <cell r="E543" t="str">
            <v>AL. ALLOY BUTTERFLY VALVES, DAMPER TYPE</v>
          </cell>
          <cell r="F543">
            <v>1</v>
          </cell>
          <cell r="G543">
            <v>35339</v>
          </cell>
          <cell r="H543">
            <v>9800</v>
          </cell>
        </row>
        <row r="544">
          <cell r="A544">
            <v>3400003050</v>
          </cell>
          <cell r="B544">
            <v>5801</v>
          </cell>
          <cell r="C544">
            <v>61102</v>
          </cell>
          <cell r="D544">
            <v>0</v>
          </cell>
          <cell r="E544" t="str">
            <v>SMT MACHINE -HS/180</v>
          </cell>
          <cell r="F544">
            <v>1</v>
          </cell>
          <cell r="G544">
            <v>35339</v>
          </cell>
          <cell r="H544">
            <v>2125700</v>
          </cell>
        </row>
        <row r="545">
          <cell r="A545">
            <v>3400003051</v>
          </cell>
          <cell r="B545">
            <v>5801</v>
          </cell>
          <cell r="C545">
            <v>61102</v>
          </cell>
          <cell r="D545">
            <v>0</v>
          </cell>
          <cell r="E545" t="str">
            <v>SMT MACHINE SP/120-PLACEMENT STATION ,WI</v>
          </cell>
          <cell r="F545">
            <v>1</v>
          </cell>
          <cell r="G545">
            <v>35339</v>
          </cell>
          <cell r="H545">
            <v>5589000</v>
          </cell>
        </row>
        <row r="546">
          <cell r="A546">
            <v>3400003052</v>
          </cell>
          <cell r="B546">
            <v>5801</v>
          </cell>
          <cell r="C546">
            <v>61102</v>
          </cell>
          <cell r="D546">
            <v>0</v>
          </cell>
          <cell r="E546" t="str">
            <v>SMT MACHINE HR/180-PLACEMENT STATION ,WI</v>
          </cell>
          <cell r="F546">
            <v>1</v>
          </cell>
          <cell r="G546">
            <v>35339</v>
          </cell>
          <cell r="H546">
            <v>5929000</v>
          </cell>
        </row>
        <row r="547">
          <cell r="A547">
            <v>3400003053</v>
          </cell>
          <cell r="B547">
            <v>5801</v>
          </cell>
          <cell r="C547">
            <v>61102</v>
          </cell>
          <cell r="D547">
            <v>0</v>
          </cell>
          <cell r="E547" t="str">
            <v>SMT MACHINE LINE COMPUTER</v>
          </cell>
          <cell r="F547">
            <v>1</v>
          </cell>
          <cell r="G547">
            <v>35339</v>
          </cell>
          <cell r="H547">
            <v>1986400</v>
          </cell>
        </row>
        <row r="548">
          <cell r="A548">
            <v>3400003054</v>
          </cell>
          <cell r="B548">
            <v>5801</v>
          </cell>
          <cell r="C548">
            <v>61102</v>
          </cell>
          <cell r="D548">
            <v>0</v>
          </cell>
          <cell r="E548" t="str">
            <v>SMT SPARES</v>
          </cell>
          <cell r="F548">
            <v>1</v>
          </cell>
          <cell r="G548">
            <v>35339</v>
          </cell>
          <cell r="H548">
            <v>542400</v>
          </cell>
        </row>
        <row r="549">
          <cell r="A549">
            <v>3400003055</v>
          </cell>
          <cell r="B549">
            <v>5801</v>
          </cell>
          <cell r="C549">
            <v>61102</v>
          </cell>
          <cell r="D549">
            <v>0</v>
          </cell>
          <cell r="E549" t="str">
            <v>58COMP MAGZ &amp; LEMOSA BINDER&amp;POTENTIOMETE</v>
          </cell>
          <cell r="F549">
            <v>1</v>
          </cell>
          <cell r="G549">
            <v>35339</v>
          </cell>
          <cell r="H549">
            <v>368100</v>
          </cell>
        </row>
        <row r="550">
          <cell r="A550">
            <v>3400003056</v>
          </cell>
          <cell r="B550">
            <v>5801</v>
          </cell>
          <cell r="C550">
            <v>61102</v>
          </cell>
          <cell r="D550">
            <v>0</v>
          </cell>
          <cell r="E550" t="str">
            <v>SMT MACHINE-FEEDER WITH MAGAZINE AND ADA</v>
          </cell>
          <cell r="F550">
            <v>1</v>
          </cell>
          <cell r="G550">
            <v>35339</v>
          </cell>
          <cell r="H550">
            <v>26400</v>
          </cell>
        </row>
        <row r="551">
          <cell r="A551">
            <v>3400003057</v>
          </cell>
          <cell r="B551">
            <v>5801</v>
          </cell>
          <cell r="C551">
            <v>61102</v>
          </cell>
          <cell r="D551">
            <v>0</v>
          </cell>
          <cell r="E551" t="str">
            <v>SMT MACHINE-FEEDER WITH MAGAZINE AND ADA</v>
          </cell>
          <cell r="F551">
            <v>1</v>
          </cell>
          <cell r="G551">
            <v>35339</v>
          </cell>
          <cell r="H551">
            <v>26400</v>
          </cell>
        </row>
        <row r="552">
          <cell r="A552">
            <v>3400003058</v>
          </cell>
          <cell r="B552">
            <v>5801</v>
          </cell>
          <cell r="C552">
            <v>61102</v>
          </cell>
          <cell r="D552">
            <v>0</v>
          </cell>
          <cell r="E552" t="str">
            <v>SMT MACHINE-FEEDER WITH MAGAZINE AND ADA</v>
          </cell>
          <cell r="F552">
            <v>1</v>
          </cell>
          <cell r="G552">
            <v>35339</v>
          </cell>
          <cell r="H552">
            <v>26400</v>
          </cell>
        </row>
        <row r="553">
          <cell r="A553">
            <v>3400003059</v>
          </cell>
          <cell r="B553">
            <v>5801</v>
          </cell>
          <cell r="C553">
            <v>61102</v>
          </cell>
          <cell r="D553">
            <v>0</v>
          </cell>
          <cell r="E553" t="str">
            <v>SMT MACHINE-FEEDER WITH MAGAZINE AND ADA</v>
          </cell>
          <cell r="F553">
            <v>1</v>
          </cell>
          <cell r="G553">
            <v>35339</v>
          </cell>
          <cell r="H553">
            <v>26400</v>
          </cell>
        </row>
        <row r="554">
          <cell r="A554">
            <v>3400003060</v>
          </cell>
          <cell r="B554">
            <v>5801</v>
          </cell>
          <cell r="C554">
            <v>61102</v>
          </cell>
          <cell r="D554">
            <v>0</v>
          </cell>
          <cell r="E554" t="str">
            <v>SMT MACHINE-FEEDER WITH MAGAZINE AND ADA</v>
          </cell>
          <cell r="F554">
            <v>1</v>
          </cell>
          <cell r="G554">
            <v>35339</v>
          </cell>
          <cell r="H554">
            <v>26400</v>
          </cell>
        </row>
        <row r="555">
          <cell r="A555">
            <v>3400003061</v>
          </cell>
          <cell r="B555">
            <v>5801</v>
          </cell>
          <cell r="C555">
            <v>61102</v>
          </cell>
          <cell r="D555">
            <v>0</v>
          </cell>
          <cell r="E555" t="str">
            <v>SMT MACHINE-FEEDER WITH MAGAZINE AND ADA</v>
          </cell>
          <cell r="F555">
            <v>1</v>
          </cell>
          <cell r="G555">
            <v>35339</v>
          </cell>
          <cell r="H555">
            <v>26400</v>
          </cell>
        </row>
        <row r="556">
          <cell r="A556">
            <v>3400003062</v>
          </cell>
          <cell r="B556">
            <v>5801</v>
          </cell>
          <cell r="C556">
            <v>61102</v>
          </cell>
          <cell r="D556">
            <v>0</v>
          </cell>
          <cell r="E556" t="str">
            <v>SMT MACHINE-FEEDER WITH MAGAZINE AND ADA</v>
          </cell>
          <cell r="F556">
            <v>1</v>
          </cell>
          <cell r="G556">
            <v>35339</v>
          </cell>
          <cell r="H556">
            <v>26400</v>
          </cell>
        </row>
        <row r="557">
          <cell r="A557">
            <v>3400003063</v>
          </cell>
          <cell r="B557">
            <v>5801</v>
          </cell>
          <cell r="C557">
            <v>61102</v>
          </cell>
          <cell r="D557">
            <v>0</v>
          </cell>
          <cell r="E557" t="str">
            <v>SMT MACHINE-FEEDER WITH MAGAZINE AND ADA</v>
          </cell>
          <cell r="F557">
            <v>1</v>
          </cell>
          <cell r="G557">
            <v>35339</v>
          </cell>
          <cell r="H557">
            <v>26400</v>
          </cell>
        </row>
        <row r="558">
          <cell r="A558">
            <v>3400003064</v>
          </cell>
          <cell r="B558">
            <v>5801</v>
          </cell>
          <cell r="C558">
            <v>61102</v>
          </cell>
          <cell r="D558">
            <v>0</v>
          </cell>
          <cell r="E558" t="str">
            <v>SMT MACHINE-FEEDER WITH MAGAZINE AND ADA</v>
          </cell>
          <cell r="F558">
            <v>1</v>
          </cell>
          <cell r="G558">
            <v>35339</v>
          </cell>
          <cell r="H558">
            <v>26400</v>
          </cell>
        </row>
        <row r="559">
          <cell r="A559">
            <v>3400003065</v>
          </cell>
          <cell r="B559">
            <v>5801</v>
          </cell>
          <cell r="C559">
            <v>61102</v>
          </cell>
          <cell r="D559">
            <v>0</v>
          </cell>
          <cell r="E559" t="str">
            <v>SMT MACHINE-FEEDER WITH MAGAZINE AND ADA</v>
          </cell>
          <cell r="F559">
            <v>1</v>
          </cell>
          <cell r="G559">
            <v>35339</v>
          </cell>
          <cell r="H559">
            <v>26400</v>
          </cell>
        </row>
        <row r="560">
          <cell r="A560">
            <v>3400003066</v>
          </cell>
          <cell r="B560">
            <v>5801</v>
          </cell>
          <cell r="C560">
            <v>61102</v>
          </cell>
          <cell r="D560">
            <v>0</v>
          </cell>
          <cell r="E560" t="str">
            <v>SMT MACHINE-FEEDER WITH MAGAZINE AND ADA</v>
          </cell>
          <cell r="F560">
            <v>1</v>
          </cell>
          <cell r="G560">
            <v>35339</v>
          </cell>
          <cell r="H560">
            <v>26400</v>
          </cell>
        </row>
        <row r="561">
          <cell r="A561">
            <v>3400003067</v>
          </cell>
          <cell r="B561">
            <v>5801</v>
          </cell>
          <cell r="C561">
            <v>61102</v>
          </cell>
          <cell r="D561">
            <v>0</v>
          </cell>
          <cell r="E561" t="str">
            <v>SMT MACHINE-FEEDER WITH MAGAZINE AND ADA</v>
          </cell>
          <cell r="F561">
            <v>1</v>
          </cell>
          <cell r="G561">
            <v>35339</v>
          </cell>
          <cell r="H561">
            <v>26400</v>
          </cell>
        </row>
        <row r="562">
          <cell r="A562">
            <v>3400003068</v>
          </cell>
          <cell r="B562">
            <v>5801</v>
          </cell>
          <cell r="C562">
            <v>61102</v>
          </cell>
          <cell r="D562">
            <v>0</v>
          </cell>
          <cell r="E562" t="str">
            <v>SMT MACHINE-FEEDER WITH MAGAZINE AND ADA</v>
          </cell>
          <cell r="F562">
            <v>1</v>
          </cell>
          <cell r="G562">
            <v>35339</v>
          </cell>
          <cell r="H562">
            <v>26400</v>
          </cell>
        </row>
        <row r="563">
          <cell r="A563">
            <v>3400003069</v>
          </cell>
          <cell r="B563">
            <v>5801</v>
          </cell>
          <cell r="C563">
            <v>61102</v>
          </cell>
          <cell r="D563">
            <v>0</v>
          </cell>
          <cell r="E563" t="str">
            <v>SMT MACHINE-FEEDER WITH MAGAZINE AND ADA</v>
          </cell>
          <cell r="F563">
            <v>1</v>
          </cell>
          <cell r="G563">
            <v>35339</v>
          </cell>
          <cell r="H563">
            <v>26400</v>
          </cell>
        </row>
        <row r="564">
          <cell r="A564">
            <v>3400003070</v>
          </cell>
          <cell r="B564">
            <v>5801</v>
          </cell>
          <cell r="C564">
            <v>61102</v>
          </cell>
          <cell r="D564">
            <v>0</v>
          </cell>
          <cell r="E564" t="str">
            <v>SMT MACHINE-FEEDER WITH MAGAZINE AND ADA</v>
          </cell>
          <cell r="F564">
            <v>1</v>
          </cell>
          <cell r="G564">
            <v>35339</v>
          </cell>
          <cell r="H564">
            <v>26400</v>
          </cell>
        </row>
        <row r="565">
          <cell r="A565">
            <v>3400003071</v>
          </cell>
          <cell r="B565">
            <v>5801</v>
          </cell>
          <cell r="C565">
            <v>61102</v>
          </cell>
          <cell r="D565">
            <v>0</v>
          </cell>
          <cell r="E565" t="str">
            <v>SMT MACHINE-FEEDER WITH MAGAZINE AND ADA</v>
          </cell>
          <cell r="F565">
            <v>1</v>
          </cell>
          <cell r="G565">
            <v>35339</v>
          </cell>
          <cell r="H565">
            <v>26400</v>
          </cell>
        </row>
        <row r="566">
          <cell r="A566">
            <v>3400003072</v>
          </cell>
          <cell r="B566">
            <v>5801</v>
          </cell>
          <cell r="C566">
            <v>61102</v>
          </cell>
          <cell r="D566">
            <v>0</v>
          </cell>
          <cell r="E566" t="str">
            <v>SMT MACHINE-FEEDER WITH MAGAZINE AND ADA</v>
          </cell>
          <cell r="F566">
            <v>1</v>
          </cell>
          <cell r="G566">
            <v>35339</v>
          </cell>
          <cell r="H566">
            <v>26400</v>
          </cell>
        </row>
        <row r="567">
          <cell r="A567">
            <v>3400003073</v>
          </cell>
          <cell r="B567">
            <v>5801</v>
          </cell>
          <cell r="C567">
            <v>61102</v>
          </cell>
          <cell r="D567">
            <v>0</v>
          </cell>
          <cell r="E567" t="str">
            <v>SMT MACHINE-FEEDER WITH MAGAZINE AND ADA</v>
          </cell>
          <cell r="F567">
            <v>1</v>
          </cell>
          <cell r="G567">
            <v>35339</v>
          </cell>
          <cell r="H567">
            <v>26400</v>
          </cell>
        </row>
        <row r="568">
          <cell r="A568">
            <v>3400003074</v>
          </cell>
          <cell r="B568">
            <v>5801</v>
          </cell>
          <cell r="C568">
            <v>61102</v>
          </cell>
          <cell r="D568">
            <v>0</v>
          </cell>
          <cell r="E568" t="str">
            <v>SMT MACHINE-FEEDER WITH MAGAZINE AND ADA</v>
          </cell>
          <cell r="F568">
            <v>1</v>
          </cell>
          <cell r="G568">
            <v>35339</v>
          </cell>
          <cell r="H568">
            <v>26400</v>
          </cell>
        </row>
        <row r="569">
          <cell r="A569">
            <v>3400003075</v>
          </cell>
          <cell r="B569">
            <v>5801</v>
          </cell>
          <cell r="C569">
            <v>61102</v>
          </cell>
          <cell r="D569">
            <v>0</v>
          </cell>
          <cell r="E569" t="str">
            <v>SMT MACHINE-FEEDER WITH MAGAZINE AND ADA</v>
          </cell>
          <cell r="F569">
            <v>1</v>
          </cell>
          <cell r="G569">
            <v>35339</v>
          </cell>
          <cell r="H569">
            <v>26400</v>
          </cell>
        </row>
        <row r="570">
          <cell r="A570">
            <v>3400003076</v>
          </cell>
          <cell r="B570">
            <v>5801</v>
          </cell>
          <cell r="C570">
            <v>61102</v>
          </cell>
          <cell r="D570">
            <v>0</v>
          </cell>
          <cell r="E570" t="str">
            <v>SMT MACHINE-FEEDER WITH MAGAZINE AND ADA</v>
          </cell>
          <cell r="F570">
            <v>1</v>
          </cell>
          <cell r="G570">
            <v>35339</v>
          </cell>
          <cell r="H570">
            <v>26400</v>
          </cell>
        </row>
        <row r="571">
          <cell r="A571">
            <v>3400003077</v>
          </cell>
          <cell r="B571">
            <v>5801</v>
          </cell>
          <cell r="C571">
            <v>61102</v>
          </cell>
          <cell r="D571">
            <v>0</v>
          </cell>
          <cell r="E571" t="str">
            <v>SMT MACHINE-FEEDER WITH MAGAZINE AND ADA</v>
          </cell>
          <cell r="F571">
            <v>1</v>
          </cell>
          <cell r="G571">
            <v>35339</v>
          </cell>
          <cell r="H571">
            <v>26400</v>
          </cell>
        </row>
        <row r="572">
          <cell r="A572">
            <v>3400003078</v>
          </cell>
          <cell r="B572">
            <v>5801</v>
          </cell>
          <cell r="C572">
            <v>61102</v>
          </cell>
          <cell r="D572">
            <v>0</v>
          </cell>
          <cell r="E572" t="str">
            <v>SMT MACHINE-FEEDER WITH MAGAZINE AND ADA</v>
          </cell>
          <cell r="F572">
            <v>1</v>
          </cell>
          <cell r="G572">
            <v>35339</v>
          </cell>
          <cell r="H572">
            <v>26400</v>
          </cell>
        </row>
        <row r="573">
          <cell r="A573">
            <v>3400003079</v>
          </cell>
          <cell r="B573">
            <v>5801</v>
          </cell>
          <cell r="C573">
            <v>61102</v>
          </cell>
          <cell r="D573">
            <v>0</v>
          </cell>
          <cell r="E573" t="str">
            <v>SMT MACHINE-FEEDER WITH MAGAZINE AND ADA</v>
          </cell>
          <cell r="F573">
            <v>1</v>
          </cell>
          <cell r="G573">
            <v>35339</v>
          </cell>
          <cell r="H573">
            <v>26400</v>
          </cell>
        </row>
        <row r="574">
          <cell r="A574">
            <v>3400003080</v>
          </cell>
          <cell r="B574">
            <v>5801</v>
          </cell>
          <cell r="C574">
            <v>61102</v>
          </cell>
          <cell r="D574">
            <v>0</v>
          </cell>
          <cell r="E574" t="str">
            <v>SMT MACHINE-FEEDER WITH MAGAZINE AND ADA</v>
          </cell>
          <cell r="F574">
            <v>1</v>
          </cell>
          <cell r="G574">
            <v>35339</v>
          </cell>
          <cell r="H574">
            <v>26400</v>
          </cell>
        </row>
        <row r="575">
          <cell r="A575">
            <v>3400003081</v>
          </cell>
          <cell r="B575">
            <v>5801</v>
          </cell>
          <cell r="C575">
            <v>61102</v>
          </cell>
          <cell r="D575">
            <v>0</v>
          </cell>
          <cell r="E575" t="str">
            <v>SMT MACHINE-FEEDER WITH MAGAZINE AND ADA</v>
          </cell>
          <cell r="F575">
            <v>1</v>
          </cell>
          <cell r="G575">
            <v>35339</v>
          </cell>
          <cell r="H575">
            <v>26400</v>
          </cell>
        </row>
        <row r="576">
          <cell r="A576">
            <v>3400003082</v>
          </cell>
          <cell r="B576">
            <v>5801</v>
          </cell>
          <cell r="C576">
            <v>61102</v>
          </cell>
          <cell r="D576">
            <v>0</v>
          </cell>
          <cell r="E576" t="str">
            <v>SMT MACHINE-FEEDER WITH MAGAZINE AND ADA</v>
          </cell>
          <cell r="F576">
            <v>1</v>
          </cell>
          <cell r="G576">
            <v>35339</v>
          </cell>
          <cell r="H576">
            <v>26400</v>
          </cell>
        </row>
        <row r="577">
          <cell r="A577">
            <v>3400003083</v>
          </cell>
          <cell r="B577">
            <v>5801</v>
          </cell>
          <cell r="C577">
            <v>61102</v>
          </cell>
          <cell r="D577">
            <v>0</v>
          </cell>
          <cell r="E577" t="str">
            <v>SMT MACHINE-FEEDER WITH MAGAZINE AND ADA</v>
          </cell>
          <cell r="F577">
            <v>1</v>
          </cell>
          <cell r="G577">
            <v>35339</v>
          </cell>
          <cell r="H577">
            <v>26400</v>
          </cell>
        </row>
        <row r="578">
          <cell r="A578">
            <v>3400003084</v>
          </cell>
          <cell r="B578">
            <v>5801</v>
          </cell>
          <cell r="C578">
            <v>61102</v>
          </cell>
          <cell r="D578">
            <v>0</v>
          </cell>
          <cell r="E578" t="str">
            <v>SMT MACHINE-FEEDER WITH MAGAZINE AND ADA</v>
          </cell>
          <cell r="F578">
            <v>1</v>
          </cell>
          <cell r="G578">
            <v>35339</v>
          </cell>
          <cell r="H578">
            <v>26400</v>
          </cell>
        </row>
        <row r="579">
          <cell r="A579">
            <v>3400003085</v>
          </cell>
          <cell r="B579">
            <v>5801</v>
          </cell>
          <cell r="C579">
            <v>61102</v>
          </cell>
          <cell r="D579">
            <v>0</v>
          </cell>
          <cell r="E579" t="str">
            <v>SMT MACHINE-FEEDER WITH MAGAZINE AND ADA</v>
          </cell>
          <cell r="F579">
            <v>1</v>
          </cell>
          <cell r="G579">
            <v>35339</v>
          </cell>
          <cell r="H579">
            <v>26400</v>
          </cell>
        </row>
        <row r="580">
          <cell r="A580">
            <v>3400003086</v>
          </cell>
          <cell r="B580">
            <v>5801</v>
          </cell>
          <cell r="C580">
            <v>61102</v>
          </cell>
          <cell r="D580">
            <v>0</v>
          </cell>
          <cell r="E580" t="str">
            <v>SMT MACHINE-FEEDER WITH MAGAZINE AND ADA</v>
          </cell>
          <cell r="F580">
            <v>1</v>
          </cell>
          <cell r="G580">
            <v>35339</v>
          </cell>
          <cell r="H580">
            <v>26400</v>
          </cell>
        </row>
        <row r="581">
          <cell r="A581">
            <v>3400003087</v>
          </cell>
          <cell r="B581">
            <v>5801</v>
          </cell>
          <cell r="C581">
            <v>61102</v>
          </cell>
          <cell r="D581">
            <v>0</v>
          </cell>
          <cell r="E581" t="str">
            <v>SMT MACHINE-FEEDER WITH MAGAZINE AND ADA</v>
          </cell>
          <cell r="F581">
            <v>1</v>
          </cell>
          <cell r="G581">
            <v>35339</v>
          </cell>
          <cell r="H581">
            <v>26400</v>
          </cell>
        </row>
        <row r="582">
          <cell r="A582">
            <v>3400003088</v>
          </cell>
          <cell r="B582">
            <v>5801</v>
          </cell>
          <cell r="C582">
            <v>61102</v>
          </cell>
          <cell r="D582">
            <v>0</v>
          </cell>
          <cell r="E582" t="str">
            <v>SMT MACHINE-FEEDER WITH MAGAZINE AND ADA</v>
          </cell>
          <cell r="F582">
            <v>1</v>
          </cell>
          <cell r="G582">
            <v>35339</v>
          </cell>
          <cell r="H582">
            <v>26400</v>
          </cell>
        </row>
        <row r="583">
          <cell r="A583">
            <v>3400003089</v>
          </cell>
          <cell r="B583">
            <v>5801</v>
          </cell>
          <cell r="C583">
            <v>61102</v>
          </cell>
          <cell r="D583">
            <v>0</v>
          </cell>
          <cell r="E583" t="str">
            <v>SMT MACHINE-FEEDER WITH MAGAZINE AND ADA</v>
          </cell>
          <cell r="F583">
            <v>1</v>
          </cell>
          <cell r="G583">
            <v>35339</v>
          </cell>
          <cell r="H583">
            <v>26400</v>
          </cell>
        </row>
        <row r="584">
          <cell r="A584">
            <v>3400003090</v>
          </cell>
          <cell r="B584">
            <v>5801</v>
          </cell>
          <cell r="C584">
            <v>61102</v>
          </cell>
          <cell r="D584">
            <v>0</v>
          </cell>
          <cell r="E584" t="str">
            <v>SMT MACHINE-FEEDER WITH MAGAZINE AND ADA</v>
          </cell>
          <cell r="F584">
            <v>1</v>
          </cell>
          <cell r="G584">
            <v>35339</v>
          </cell>
          <cell r="H584">
            <v>26400</v>
          </cell>
        </row>
        <row r="585">
          <cell r="A585">
            <v>3400003091</v>
          </cell>
          <cell r="B585">
            <v>5801</v>
          </cell>
          <cell r="C585">
            <v>61102</v>
          </cell>
          <cell r="D585">
            <v>0</v>
          </cell>
          <cell r="E585" t="str">
            <v>SMT MACHINE-FEEDER WITH MAGAZINE AND ADA</v>
          </cell>
          <cell r="F585">
            <v>1</v>
          </cell>
          <cell r="G585">
            <v>35339</v>
          </cell>
          <cell r="H585">
            <v>26400</v>
          </cell>
        </row>
        <row r="586">
          <cell r="A586">
            <v>3400003092</v>
          </cell>
          <cell r="B586">
            <v>5801</v>
          </cell>
          <cell r="C586">
            <v>61102</v>
          </cell>
          <cell r="D586">
            <v>0</v>
          </cell>
          <cell r="E586" t="str">
            <v>SMT MACHINE-FEEDER WITH MAGAZINE AND ADA</v>
          </cell>
          <cell r="F586">
            <v>1</v>
          </cell>
          <cell r="G586">
            <v>35339</v>
          </cell>
          <cell r="H586">
            <v>26400</v>
          </cell>
        </row>
        <row r="587">
          <cell r="A587">
            <v>3400003093</v>
          </cell>
          <cell r="B587">
            <v>5801</v>
          </cell>
          <cell r="C587">
            <v>61102</v>
          </cell>
          <cell r="D587">
            <v>0</v>
          </cell>
          <cell r="E587" t="str">
            <v>SMT MACHINE-FEEDER WITH MAGAZINE AND ADA</v>
          </cell>
          <cell r="F587">
            <v>1</v>
          </cell>
          <cell r="G587">
            <v>35339</v>
          </cell>
          <cell r="H587">
            <v>26400</v>
          </cell>
        </row>
        <row r="588">
          <cell r="A588">
            <v>3400003094</v>
          </cell>
          <cell r="B588">
            <v>5801</v>
          </cell>
          <cell r="C588">
            <v>61102</v>
          </cell>
          <cell r="D588">
            <v>0</v>
          </cell>
          <cell r="E588" t="str">
            <v>SMT MACHINE-FEEDER WITH MAGAZINE AND ADA</v>
          </cell>
          <cell r="F588">
            <v>1</v>
          </cell>
          <cell r="G588">
            <v>35339</v>
          </cell>
          <cell r="H588">
            <v>26400</v>
          </cell>
        </row>
        <row r="589">
          <cell r="A589">
            <v>3400003095</v>
          </cell>
          <cell r="B589">
            <v>5801</v>
          </cell>
          <cell r="C589">
            <v>61102</v>
          </cell>
          <cell r="D589">
            <v>0</v>
          </cell>
          <cell r="E589" t="str">
            <v>SMT MACHINE-FEEDER WITH MAGAZINE AND ADA</v>
          </cell>
          <cell r="F589">
            <v>1</v>
          </cell>
          <cell r="G589">
            <v>35339</v>
          </cell>
          <cell r="H589">
            <v>26400</v>
          </cell>
        </row>
        <row r="590">
          <cell r="A590">
            <v>3400003096</v>
          </cell>
          <cell r="B590">
            <v>5801</v>
          </cell>
          <cell r="C590">
            <v>61102</v>
          </cell>
          <cell r="D590">
            <v>0</v>
          </cell>
          <cell r="E590" t="str">
            <v>SMT MACHINE-FEEDER WITH MAGAZINE AND ADA</v>
          </cell>
          <cell r="F590">
            <v>1</v>
          </cell>
          <cell r="G590">
            <v>35339</v>
          </cell>
          <cell r="H590">
            <v>26400</v>
          </cell>
        </row>
        <row r="591">
          <cell r="A591">
            <v>3400003097</v>
          </cell>
          <cell r="B591">
            <v>5801</v>
          </cell>
          <cell r="C591">
            <v>61102</v>
          </cell>
          <cell r="D591">
            <v>0</v>
          </cell>
          <cell r="E591" t="str">
            <v>SMT MACHINE-FEEDER WITH MAGAZINE AND ADA</v>
          </cell>
          <cell r="F591">
            <v>1</v>
          </cell>
          <cell r="G591">
            <v>35339</v>
          </cell>
          <cell r="H591">
            <v>26400</v>
          </cell>
        </row>
        <row r="592">
          <cell r="A592">
            <v>3400003098</v>
          </cell>
          <cell r="B592">
            <v>5801</v>
          </cell>
          <cell r="C592">
            <v>61102</v>
          </cell>
          <cell r="D592">
            <v>0</v>
          </cell>
          <cell r="E592" t="str">
            <v>SMT MACHINE-FEEDER WITH MAGAZINE AND ADA</v>
          </cell>
          <cell r="F592">
            <v>1</v>
          </cell>
          <cell r="G592">
            <v>35339</v>
          </cell>
          <cell r="H592">
            <v>26400</v>
          </cell>
        </row>
        <row r="593">
          <cell r="A593">
            <v>3400003099</v>
          </cell>
          <cell r="B593">
            <v>5801</v>
          </cell>
          <cell r="C593">
            <v>61102</v>
          </cell>
          <cell r="D593">
            <v>0</v>
          </cell>
          <cell r="E593" t="str">
            <v>SMT MACHINE-FEEDER WITH MAGAZINE AND ADA</v>
          </cell>
          <cell r="F593">
            <v>1</v>
          </cell>
          <cell r="G593">
            <v>35339</v>
          </cell>
          <cell r="H593">
            <v>26400</v>
          </cell>
        </row>
        <row r="594">
          <cell r="A594">
            <v>3400003100</v>
          </cell>
          <cell r="B594">
            <v>5801</v>
          </cell>
          <cell r="C594">
            <v>61102</v>
          </cell>
          <cell r="D594">
            <v>0</v>
          </cell>
          <cell r="E594" t="str">
            <v>SMT MACHINE-FEEDER WITH MAGAZINE AND ADA</v>
          </cell>
          <cell r="F594">
            <v>1</v>
          </cell>
          <cell r="G594">
            <v>35339</v>
          </cell>
          <cell r="H594">
            <v>26400</v>
          </cell>
        </row>
        <row r="595">
          <cell r="A595">
            <v>3400003101</v>
          </cell>
          <cell r="B595">
            <v>5801</v>
          </cell>
          <cell r="C595">
            <v>61102</v>
          </cell>
          <cell r="D595">
            <v>0</v>
          </cell>
          <cell r="E595" t="str">
            <v>SMT MACHINE-FEEDER WITH MAGAZINE AND ADA</v>
          </cell>
          <cell r="F595">
            <v>1</v>
          </cell>
          <cell r="G595">
            <v>35339</v>
          </cell>
          <cell r="H595">
            <v>26400</v>
          </cell>
        </row>
        <row r="596">
          <cell r="A596">
            <v>3400003102</v>
          </cell>
          <cell r="B596">
            <v>5801</v>
          </cell>
          <cell r="C596">
            <v>61102</v>
          </cell>
          <cell r="D596">
            <v>0</v>
          </cell>
          <cell r="E596" t="str">
            <v>SMT MACHINE-FEEDER WITH MAGAZINE AND ADA</v>
          </cell>
          <cell r="F596">
            <v>1</v>
          </cell>
          <cell r="G596">
            <v>35339</v>
          </cell>
          <cell r="H596">
            <v>26400</v>
          </cell>
        </row>
        <row r="597">
          <cell r="A597">
            <v>3400003103</v>
          </cell>
          <cell r="B597">
            <v>5801</v>
          </cell>
          <cell r="C597">
            <v>61102</v>
          </cell>
          <cell r="D597">
            <v>0</v>
          </cell>
          <cell r="E597" t="str">
            <v>SMT MACHINE-FEEDER WITH MAGAZINE AND ADA</v>
          </cell>
          <cell r="F597">
            <v>1</v>
          </cell>
          <cell r="G597">
            <v>35339</v>
          </cell>
          <cell r="H597">
            <v>26400</v>
          </cell>
        </row>
        <row r="598">
          <cell r="A598">
            <v>3400003104</v>
          </cell>
          <cell r="B598">
            <v>5801</v>
          </cell>
          <cell r="C598">
            <v>61102</v>
          </cell>
          <cell r="D598">
            <v>0</v>
          </cell>
          <cell r="E598" t="str">
            <v>SMT MACHINE-FEEDER WITH MAGAZINE AND ADA</v>
          </cell>
          <cell r="F598">
            <v>1</v>
          </cell>
          <cell r="G598">
            <v>35339</v>
          </cell>
          <cell r="H598">
            <v>26400</v>
          </cell>
        </row>
        <row r="599">
          <cell r="A599">
            <v>3400003105</v>
          </cell>
          <cell r="B599">
            <v>5801</v>
          </cell>
          <cell r="C599">
            <v>61102</v>
          </cell>
          <cell r="D599">
            <v>0</v>
          </cell>
          <cell r="E599" t="str">
            <v>SMT MACHINE-FEEDER WITH MAGAZINE AND ADA</v>
          </cell>
          <cell r="F599">
            <v>1</v>
          </cell>
          <cell r="G599">
            <v>35339</v>
          </cell>
          <cell r="H599">
            <v>26400</v>
          </cell>
        </row>
        <row r="600">
          <cell r="A600">
            <v>3400003106</v>
          </cell>
          <cell r="B600">
            <v>5801</v>
          </cell>
          <cell r="C600">
            <v>61102</v>
          </cell>
          <cell r="D600">
            <v>0</v>
          </cell>
          <cell r="E600" t="str">
            <v>SMT MACHINE-FEEDER WITH MAGAZINE AND ADA</v>
          </cell>
          <cell r="F600">
            <v>1</v>
          </cell>
          <cell r="G600">
            <v>35339</v>
          </cell>
          <cell r="H600">
            <v>24300</v>
          </cell>
        </row>
        <row r="601">
          <cell r="A601">
            <v>3400003107</v>
          </cell>
          <cell r="B601">
            <v>5801</v>
          </cell>
          <cell r="C601">
            <v>61102</v>
          </cell>
          <cell r="D601">
            <v>0</v>
          </cell>
          <cell r="E601" t="str">
            <v>SMT MACHINE-FEEDER WITH MAGAZINE AND ADA</v>
          </cell>
          <cell r="F601">
            <v>1</v>
          </cell>
          <cell r="G601">
            <v>35339</v>
          </cell>
          <cell r="H601">
            <v>24300</v>
          </cell>
        </row>
        <row r="602">
          <cell r="A602">
            <v>3400003108</v>
          </cell>
          <cell r="B602">
            <v>5801</v>
          </cell>
          <cell r="C602">
            <v>61102</v>
          </cell>
          <cell r="D602">
            <v>0</v>
          </cell>
          <cell r="E602" t="str">
            <v>SMT MACHINE-FEEDER WITH MAGAZINE AND ADA</v>
          </cell>
          <cell r="F602">
            <v>1</v>
          </cell>
          <cell r="G602">
            <v>35339</v>
          </cell>
          <cell r="H602">
            <v>24300</v>
          </cell>
        </row>
        <row r="603">
          <cell r="A603">
            <v>3400003109</v>
          </cell>
          <cell r="B603">
            <v>5801</v>
          </cell>
          <cell r="C603">
            <v>61102</v>
          </cell>
          <cell r="D603">
            <v>0</v>
          </cell>
          <cell r="E603" t="str">
            <v>SMT MACHINE-FEEDER WITH MAGAZINE AND ADA</v>
          </cell>
          <cell r="F603">
            <v>1</v>
          </cell>
          <cell r="G603">
            <v>35339</v>
          </cell>
          <cell r="H603">
            <v>24300</v>
          </cell>
        </row>
        <row r="604">
          <cell r="A604">
            <v>3400003110</v>
          </cell>
          <cell r="B604">
            <v>5801</v>
          </cell>
          <cell r="C604">
            <v>61102</v>
          </cell>
          <cell r="D604">
            <v>0</v>
          </cell>
          <cell r="E604" t="str">
            <v>SMT MACHINE-FEEDER WITH MAGAZINE AND ADA</v>
          </cell>
          <cell r="F604">
            <v>1</v>
          </cell>
          <cell r="G604">
            <v>35339</v>
          </cell>
          <cell r="H604">
            <v>24300</v>
          </cell>
        </row>
        <row r="605">
          <cell r="A605">
            <v>3400003111</v>
          </cell>
          <cell r="B605">
            <v>5801</v>
          </cell>
          <cell r="C605">
            <v>61102</v>
          </cell>
          <cell r="D605">
            <v>0</v>
          </cell>
          <cell r="E605" t="str">
            <v>SMT MACHINE-FEEDER WITH MAGAZINE AND ADA</v>
          </cell>
          <cell r="F605">
            <v>1</v>
          </cell>
          <cell r="G605">
            <v>35339</v>
          </cell>
          <cell r="H605">
            <v>24300</v>
          </cell>
        </row>
        <row r="606">
          <cell r="A606">
            <v>3400003112</v>
          </cell>
          <cell r="B606">
            <v>5801</v>
          </cell>
          <cell r="C606">
            <v>61102</v>
          </cell>
          <cell r="D606">
            <v>0</v>
          </cell>
          <cell r="E606" t="str">
            <v>SMT MACHINE-FEEDER WITH MAGAZINE AND ADA</v>
          </cell>
          <cell r="F606">
            <v>1</v>
          </cell>
          <cell r="G606">
            <v>35339</v>
          </cell>
          <cell r="H606">
            <v>24300</v>
          </cell>
        </row>
        <row r="607">
          <cell r="A607">
            <v>3400003113</v>
          </cell>
          <cell r="B607">
            <v>5801</v>
          </cell>
          <cell r="C607">
            <v>61102</v>
          </cell>
          <cell r="D607">
            <v>0</v>
          </cell>
          <cell r="E607" t="str">
            <v>SMT MACHINE-FEEDER WITH MAGAZINE AND ADA</v>
          </cell>
          <cell r="F607">
            <v>1</v>
          </cell>
          <cell r="G607">
            <v>35339</v>
          </cell>
          <cell r="H607">
            <v>24300</v>
          </cell>
        </row>
        <row r="608">
          <cell r="A608">
            <v>3400003114</v>
          </cell>
          <cell r="B608">
            <v>5801</v>
          </cell>
          <cell r="C608">
            <v>61102</v>
          </cell>
          <cell r="D608">
            <v>0</v>
          </cell>
          <cell r="E608" t="str">
            <v>SMT MACHINE-FEEDER WITH MAGAZINE AND ADA</v>
          </cell>
          <cell r="F608">
            <v>1</v>
          </cell>
          <cell r="G608">
            <v>35339</v>
          </cell>
          <cell r="H608">
            <v>24300</v>
          </cell>
        </row>
        <row r="609">
          <cell r="A609">
            <v>3400003115</v>
          </cell>
          <cell r="B609">
            <v>5801</v>
          </cell>
          <cell r="C609">
            <v>61102</v>
          </cell>
          <cell r="D609">
            <v>0</v>
          </cell>
          <cell r="E609" t="str">
            <v>SMT MACHINE-FEEDER WITH MAGAZINE AND ADA</v>
          </cell>
          <cell r="F609">
            <v>1</v>
          </cell>
          <cell r="G609">
            <v>35339</v>
          </cell>
          <cell r="H609">
            <v>24300</v>
          </cell>
        </row>
        <row r="610">
          <cell r="A610">
            <v>3400003116</v>
          </cell>
          <cell r="B610">
            <v>5801</v>
          </cell>
          <cell r="C610">
            <v>61102</v>
          </cell>
          <cell r="D610">
            <v>0</v>
          </cell>
          <cell r="E610" t="str">
            <v>SMT MACHINE-FEEDER WITH MAGAZINE AND ADA</v>
          </cell>
          <cell r="F610">
            <v>1</v>
          </cell>
          <cell r="G610">
            <v>35339</v>
          </cell>
          <cell r="H610">
            <v>24300</v>
          </cell>
        </row>
        <row r="611">
          <cell r="A611">
            <v>3400003117</v>
          </cell>
          <cell r="B611">
            <v>5801</v>
          </cell>
          <cell r="C611">
            <v>61102</v>
          </cell>
          <cell r="D611">
            <v>0</v>
          </cell>
          <cell r="E611" t="str">
            <v>SMT MACHINE-FEEDER WITH MAGAZINE AND ADA</v>
          </cell>
          <cell r="F611">
            <v>1</v>
          </cell>
          <cell r="G611">
            <v>35339</v>
          </cell>
          <cell r="H611">
            <v>24300</v>
          </cell>
        </row>
        <row r="612">
          <cell r="A612">
            <v>3400003118</v>
          </cell>
          <cell r="B612">
            <v>5801</v>
          </cell>
          <cell r="C612">
            <v>61102</v>
          </cell>
          <cell r="D612">
            <v>0</v>
          </cell>
          <cell r="E612" t="str">
            <v>SMT MACHINE-FEEDER WITH MAGAZINE AND ADA</v>
          </cell>
          <cell r="F612">
            <v>1</v>
          </cell>
          <cell r="G612">
            <v>35339</v>
          </cell>
          <cell r="H612">
            <v>24300</v>
          </cell>
        </row>
        <row r="613">
          <cell r="A613">
            <v>3400003119</v>
          </cell>
          <cell r="B613">
            <v>5801</v>
          </cell>
          <cell r="C613">
            <v>61102</v>
          </cell>
          <cell r="D613">
            <v>0</v>
          </cell>
          <cell r="E613" t="str">
            <v>SMT MACHINE-FEEDER WITH MAGAZINE AND ADA</v>
          </cell>
          <cell r="F613">
            <v>1</v>
          </cell>
          <cell r="G613">
            <v>35339</v>
          </cell>
          <cell r="H613">
            <v>24300</v>
          </cell>
        </row>
        <row r="614">
          <cell r="A614">
            <v>3400003120</v>
          </cell>
          <cell r="B614">
            <v>5801</v>
          </cell>
          <cell r="C614">
            <v>61102</v>
          </cell>
          <cell r="D614">
            <v>0</v>
          </cell>
          <cell r="E614" t="str">
            <v>SMT MACHINE-FEEDER WITH MAGAZINE AND ADA</v>
          </cell>
          <cell r="F614">
            <v>1</v>
          </cell>
          <cell r="G614">
            <v>35339</v>
          </cell>
          <cell r="H614">
            <v>24300</v>
          </cell>
        </row>
        <row r="615">
          <cell r="A615">
            <v>3400003121</v>
          </cell>
          <cell r="B615">
            <v>5801</v>
          </cell>
          <cell r="C615">
            <v>61102</v>
          </cell>
          <cell r="D615">
            <v>0</v>
          </cell>
          <cell r="E615" t="str">
            <v>SMT MACHINE-FEEDER WITH MAGAZINE AND ADA</v>
          </cell>
          <cell r="F615">
            <v>1</v>
          </cell>
          <cell r="G615">
            <v>35339</v>
          </cell>
          <cell r="H615">
            <v>24300</v>
          </cell>
        </row>
        <row r="616">
          <cell r="A616">
            <v>3400003122</v>
          </cell>
          <cell r="B616">
            <v>5801</v>
          </cell>
          <cell r="C616">
            <v>61102</v>
          </cell>
          <cell r="D616">
            <v>0</v>
          </cell>
          <cell r="E616" t="str">
            <v>SMT MACHINE-FEEDER WITH MAGAZINE AND ADA</v>
          </cell>
          <cell r="F616">
            <v>1</v>
          </cell>
          <cell r="G616">
            <v>35339</v>
          </cell>
          <cell r="H616">
            <v>24300</v>
          </cell>
        </row>
        <row r="617">
          <cell r="A617">
            <v>3400003123</v>
          </cell>
          <cell r="B617">
            <v>5801</v>
          </cell>
          <cell r="C617">
            <v>61102</v>
          </cell>
          <cell r="D617">
            <v>0</v>
          </cell>
          <cell r="E617" t="str">
            <v>SMT MACHINE-FEEDER WITH MAGAZINE AND ADA</v>
          </cell>
          <cell r="F617">
            <v>1</v>
          </cell>
          <cell r="G617">
            <v>35339</v>
          </cell>
          <cell r="H617">
            <v>24300</v>
          </cell>
        </row>
        <row r="618">
          <cell r="A618">
            <v>3400003124</v>
          </cell>
          <cell r="B618">
            <v>5801</v>
          </cell>
          <cell r="C618">
            <v>61102</v>
          </cell>
          <cell r="D618">
            <v>0</v>
          </cell>
          <cell r="E618" t="str">
            <v>SMT MACHINE-FEEDER WITH MAGAZINE AND ADA</v>
          </cell>
          <cell r="F618">
            <v>1</v>
          </cell>
          <cell r="G618">
            <v>35339</v>
          </cell>
          <cell r="H618">
            <v>24300</v>
          </cell>
        </row>
        <row r="619">
          <cell r="A619">
            <v>3400003125</v>
          </cell>
          <cell r="B619">
            <v>5801</v>
          </cell>
          <cell r="C619">
            <v>61102</v>
          </cell>
          <cell r="D619">
            <v>0</v>
          </cell>
          <cell r="E619" t="str">
            <v>SMT MACHINE-FEEDER WITH MAGAZINE AND ADA</v>
          </cell>
          <cell r="F619">
            <v>1</v>
          </cell>
          <cell r="G619">
            <v>35339</v>
          </cell>
          <cell r="H619">
            <v>24300</v>
          </cell>
        </row>
        <row r="620">
          <cell r="A620">
            <v>3400003126</v>
          </cell>
          <cell r="B620">
            <v>5801</v>
          </cell>
          <cell r="C620">
            <v>61102</v>
          </cell>
          <cell r="D620">
            <v>0</v>
          </cell>
          <cell r="E620" t="str">
            <v>SMT MACHINE-FEEDER WITH MAGAZINE AND ADA</v>
          </cell>
          <cell r="F620">
            <v>1</v>
          </cell>
          <cell r="G620">
            <v>35339</v>
          </cell>
          <cell r="H620">
            <v>24300</v>
          </cell>
        </row>
        <row r="621">
          <cell r="A621">
            <v>3400003127</v>
          </cell>
          <cell r="B621">
            <v>5801</v>
          </cell>
          <cell r="C621">
            <v>61102</v>
          </cell>
          <cell r="D621">
            <v>0</v>
          </cell>
          <cell r="E621" t="str">
            <v>SMT MACHINE-FEEDER WITH MAGAZINE AND ADA</v>
          </cell>
          <cell r="F621">
            <v>1</v>
          </cell>
          <cell r="G621">
            <v>35339</v>
          </cell>
          <cell r="H621">
            <v>24300</v>
          </cell>
        </row>
        <row r="622">
          <cell r="A622">
            <v>3400003128</v>
          </cell>
          <cell r="B622">
            <v>5801</v>
          </cell>
          <cell r="C622">
            <v>61102</v>
          </cell>
          <cell r="D622">
            <v>0</v>
          </cell>
          <cell r="E622" t="str">
            <v>SMT MACHINE-FEEDER WITH MAGAZINE AND ADA</v>
          </cell>
          <cell r="F622">
            <v>1</v>
          </cell>
          <cell r="G622">
            <v>35339</v>
          </cell>
          <cell r="H622">
            <v>24300</v>
          </cell>
        </row>
        <row r="623">
          <cell r="A623">
            <v>3400003129</v>
          </cell>
          <cell r="B623">
            <v>5801</v>
          </cell>
          <cell r="C623">
            <v>61102</v>
          </cell>
          <cell r="D623">
            <v>0</v>
          </cell>
          <cell r="E623" t="str">
            <v>SMT MACHINE-FEEDER WITH MAGAZINE AND ADA</v>
          </cell>
          <cell r="F623">
            <v>1</v>
          </cell>
          <cell r="G623">
            <v>35339</v>
          </cell>
          <cell r="H623">
            <v>32500</v>
          </cell>
        </row>
        <row r="624">
          <cell r="A624">
            <v>3400003130</v>
          </cell>
          <cell r="B624">
            <v>5801</v>
          </cell>
          <cell r="C624">
            <v>61102</v>
          </cell>
          <cell r="D624">
            <v>0</v>
          </cell>
          <cell r="E624" t="str">
            <v>SMT MACHINE-FEEDER WITH MAGAZINE AND ADA</v>
          </cell>
          <cell r="F624">
            <v>1</v>
          </cell>
          <cell r="G624">
            <v>35339</v>
          </cell>
          <cell r="H624">
            <v>32500</v>
          </cell>
        </row>
        <row r="625">
          <cell r="A625">
            <v>3400003131</v>
          </cell>
          <cell r="B625">
            <v>5801</v>
          </cell>
          <cell r="C625">
            <v>61102</v>
          </cell>
          <cell r="D625">
            <v>0</v>
          </cell>
          <cell r="E625" t="str">
            <v>SMT MACHINE-FEEDER WITH MAGAZINE AND ADA</v>
          </cell>
          <cell r="F625">
            <v>1</v>
          </cell>
          <cell r="G625">
            <v>35339</v>
          </cell>
          <cell r="H625">
            <v>32500</v>
          </cell>
        </row>
        <row r="626">
          <cell r="A626">
            <v>3400003132</v>
          </cell>
          <cell r="B626">
            <v>5801</v>
          </cell>
          <cell r="C626">
            <v>61102</v>
          </cell>
          <cell r="D626">
            <v>0</v>
          </cell>
          <cell r="E626" t="str">
            <v>SMT MACHINE-FEEDER WITH MAGAZINE AND ADA</v>
          </cell>
          <cell r="F626">
            <v>1</v>
          </cell>
          <cell r="G626">
            <v>35339</v>
          </cell>
          <cell r="H626">
            <v>32500</v>
          </cell>
        </row>
        <row r="627">
          <cell r="A627">
            <v>3400003133</v>
          </cell>
          <cell r="B627">
            <v>5801</v>
          </cell>
          <cell r="C627">
            <v>61102</v>
          </cell>
          <cell r="D627">
            <v>0</v>
          </cell>
          <cell r="E627" t="str">
            <v>SMT MACHINE-FEEDER WITH MAGAZINE AND ADA</v>
          </cell>
          <cell r="F627">
            <v>1</v>
          </cell>
          <cell r="G627">
            <v>35339</v>
          </cell>
          <cell r="H627">
            <v>32500</v>
          </cell>
        </row>
        <row r="628">
          <cell r="A628">
            <v>3400003134</v>
          </cell>
          <cell r="B628">
            <v>5801</v>
          </cell>
          <cell r="C628">
            <v>61102</v>
          </cell>
          <cell r="D628">
            <v>0</v>
          </cell>
          <cell r="E628" t="str">
            <v>SMT MACHINE-FEEDER WITH MAGAZINE AND ADA</v>
          </cell>
          <cell r="F628">
            <v>1</v>
          </cell>
          <cell r="G628">
            <v>35339</v>
          </cell>
          <cell r="H628">
            <v>32500</v>
          </cell>
        </row>
        <row r="629">
          <cell r="A629">
            <v>3400003135</v>
          </cell>
          <cell r="B629">
            <v>5801</v>
          </cell>
          <cell r="C629">
            <v>61102</v>
          </cell>
          <cell r="D629">
            <v>0</v>
          </cell>
          <cell r="E629" t="str">
            <v>SMT MACHINE-FEEDER WITH MAGAZINE AND ADA</v>
          </cell>
          <cell r="F629">
            <v>1</v>
          </cell>
          <cell r="G629">
            <v>35339</v>
          </cell>
          <cell r="H629">
            <v>32500</v>
          </cell>
        </row>
        <row r="630">
          <cell r="A630">
            <v>3400003136</v>
          </cell>
          <cell r="B630">
            <v>5801</v>
          </cell>
          <cell r="C630">
            <v>61102</v>
          </cell>
          <cell r="D630">
            <v>0</v>
          </cell>
          <cell r="E630" t="str">
            <v>SMT MACHINE-FEEDER WITH MAGAZINE AND ADA</v>
          </cell>
          <cell r="F630">
            <v>1</v>
          </cell>
          <cell r="G630">
            <v>35339</v>
          </cell>
          <cell r="H630">
            <v>32500</v>
          </cell>
        </row>
        <row r="631">
          <cell r="A631">
            <v>3400003137</v>
          </cell>
          <cell r="B631">
            <v>5801</v>
          </cell>
          <cell r="C631">
            <v>61102</v>
          </cell>
          <cell r="D631">
            <v>0</v>
          </cell>
          <cell r="E631" t="str">
            <v>SMT MACHINE-FEEDER WITH MAGAZINE AND ADA</v>
          </cell>
          <cell r="F631">
            <v>1</v>
          </cell>
          <cell r="G631">
            <v>35339</v>
          </cell>
          <cell r="H631">
            <v>32500</v>
          </cell>
        </row>
        <row r="632">
          <cell r="A632">
            <v>3400003138</v>
          </cell>
          <cell r="B632">
            <v>5801</v>
          </cell>
          <cell r="C632">
            <v>61102</v>
          </cell>
          <cell r="D632">
            <v>0</v>
          </cell>
          <cell r="E632" t="str">
            <v>SMT MACHINE-FEEDER WITH MAGAZINE AND ADA</v>
          </cell>
          <cell r="F632">
            <v>1</v>
          </cell>
          <cell r="G632">
            <v>35339</v>
          </cell>
          <cell r="H632">
            <v>32500</v>
          </cell>
        </row>
        <row r="633">
          <cell r="A633">
            <v>3400003139</v>
          </cell>
          <cell r="B633">
            <v>5801</v>
          </cell>
          <cell r="C633">
            <v>61102</v>
          </cell>
          <cell r="D633">
            <v>0</v>
          </cell>
          <cell r="E633" t="str">
            <v>SMT MACHINE-FEEDER WITH MAGAZINE AND ADA</v>
          </cell>
          <cell r="F633">
            <v>1</v>
          </cell>
          <cell r="G633">
            <v>35339</v>
          </cell>
          <cell r="H633">
            <v>32500</v>
          </cell>
        </row>
        <row r="634">
          <cell r="A634">
            <v>3400003140</v>
          </cell>
          <cell r="B634">
            <v>5801</v>
          </cell>
          <cell r="C634">
            <v>61102</v>
          </cell>
          <cell r="D634">
            <v>0</v>
          </cell>
          <cell r="E634" t="str">
            <v>SMT MACHINE-FEEDER WITH MAGAZINE AND ADA</v>
          </cell>
          <cell r="F634">
            <v>1</v>
          </cell>
          <cell r="G634">
            <v>35339</v>
          </cell>
          <cell r="H634">
            <v>32500</v>
          </cell>
        </row>
        <row r="635">
          <cell r="A635">
            <v>3400003141</v>
          </cell>
          <cell r="B635">
            <v>5801</v>
          </cell>
          <cell r="C635">
            <v>61102</v>
          </cell>
          <cell r="D635">
            <v>0</v>
          </cell>
          <cell r="E635" t="str">
            <v>SMT MACHINE-FEEDER WITH MAGAZINE AND ADA</v>
          </cell>
          <cell r="F635">
            <v>1</v>
          </cell>
          <cell r="G635">
            <v>35339</v>
          </cell>
          <cell r="H635">
            <v>32500</v>
          </cell>
        </row>
        <row r="636">
          <cell r="A636">
            <v>3400003142</v>
          </cell>
          <cell r="B636">
            <v>5801</v>
          </cell>
          <cell r="C636">
            <v>61102</v>
          </cell>
          <cell r="D636">
            <v>0</v>
          </cell>
          <cell r="E636" t="str">
            <v>SMT MACHINE-FEEDER WITH MAGAZINE AND ADA</v>
          </cell>
          <cell r="F636">
            <v>1</v>
          </cell>
          <cell r="G636">
            <v>35339</v>
          </cell>
          <cell r="H636">
            <v>32500</v>
          </cell>
        </row>
        <row r="637">
          <cell r="A637">
            <v>3400003143</v>
          </cell>
          <cell r="B637">
            <v>5801</v>
          </cell>
          <cell r="C637">
            <v>61102</v>
          </cell>
          <cell r="D637">
            <v>0</v>
          </cell>
          <cell r="E637" t="str">
            <v>SMT MACHINE-FEEDER WITH MAGAZINE AND ADA</v>
          </cell>
          <cell r="F637">
            <v>1</v>
          </cell>
          <cell r="G637">
            <v>35339</v>
          </cell>
          <cell r="H637">
            <v>32500</v>
          </cell>
        </row>
        <row r="638">
          <cell r="A638">
            <v>3400003144</v>
          </cell>
          <cell r="B638">
            <v>5801</v>
          </cell>
          <cell r="C638">
            <v>61102</v>
          </cell>
          <cell r="D638">
            <v>0</v>
          </cell>
          <cell r="E638" t="str">
            <v>SMT MACHINE-FEEDER WITH MAGAZINE AND ADA</v>
          </cell>
          <cell r="F638">
            <v>1</v>
          </cell>
          <cell r="G638">
            <v>35339</v>
          </cell>
          <cell r="H638">
            <v>41000</v>
          </cell>
        </row>
        <row r="639">
          <cell r="A639">
            <v>3400003145</v>
          </cell>
          <cell r="B639">
            <v>5801</v>
          </cell>
          <cell r="C639">
            <v>61102</v>
          </cell>
          <cell r="D639">
            <v>0</v>
          </cell>
          <cell r="E639" t="str">
            <v>SMT MACHINE-FEEDER WITH MAGAZINE AND ADA</v>
          </cell>
          <cell r="F639">
            <v>1</v>
          </cell>
          <cell r="G639">
            <v>35339</v>
          </cell>
          <cell r="H639">
            <v>41000</v>
          </cell>
        </row>
        <row r="640">
          <cell r="A640">
            <v>3400003146</v>
          </cell>
          <cell r="B640">
            <v>5801</v>
          </cell>
          <cell r="C640">
            <v>61102</v>
          </cell>
          <cell r="D640">
            <v>0</v>
          </cell>
          <cell r="E640" t="str">
            <v>SMT MACHINE-FEEDER WITH MAGAZINE AND ADA</v>
          </cell>
          <cell r="F640">
            <v>1</v>
          </cell>
          <cell r="G640">
            <v>35339</v>
          </cell>
          <cell r="H640">
            <v>41000</v>
          </cell>
        </row>
        <row r="641">
          <cell r="A641">
            <v>3400003147</v>
          </cell>
          <cell r="B641">
            <v>5801</v>
          </cell>
          <cell r="C641">
            <v>61102</v>
          </cell>
          <cell r="D641">
            <v>0</v>
          </cell>
          <cell r="E641" t="str">
            <v>SMT MACHINE-FEEDER WITH MAGAZINE AND ADA</v>
          </cell>
          <cell r="F641">
            <v>1</v>
          </cell>
          <cell r="G641">
            <v>35339</v>
          </cell>
          <cell r="H641">
            <v>41000</v>
          </cell>
        </row>
        <row r="642">
          <cell r="A642">
            <v>3400003148</v>
          </cell>
          <cell r="B642">
            <v>5801</v>
          </cell>
          <cell r="C642">
            <v>61102</v>
          </cell>
          <cell r="D642">
            <v>0</v>
          </cell>
          <cell r="E642" t="str">
            <v>SMT LINEAR VIB FEEDER WITH ACCS</v>
          </cell>
          <cell r="F642">
            <v>1</v>
          </cell>
          <cell r="G642">
            <v>35339</v>
          </cell>
          <cell r="H642">
            <v>5200</v>
          </cell>
        </row>
        <row r="643">
          <cell r="A643">
            <v>3400003149</v>
          </cell>
          <cell r="B643">
            <v>5801</v>
          </cell>
          <cell r="C643">
            <v>61102</v>
          </cell>
          <cell r="D643">
            <v>0</v>
          </cell>
          <cell r="E643" t="str">
            <v>SMT LINEAR VIB FEEDER WITH ACCS</v>
          </cell>
          <cell r="F643">
            <v>1</v>
          </cell>
          <cell r="G643">
            <v>35339</v>
          </cell>
          <cell r="H643">
            <v>5200</v>
          </cell>
        </row>
        <row r="644">
          <cell r="A644">
            <v>3400003150</v>
          </cell>
          <cell r="B644">
            <v>5801</v>
          </cell>
          <cell r="C644">
            <v>61102</v>
          </cell>
          <cell r="D644">
            <v>0</v>
          </cell>
          <cell r="E644" t="str">
            <v>SMT LINEAR VIB FEEDER WITH ACCS</v>
          </cell>
          <cell r="F644">
            <v>1</v>
          </cell>
          <cell r="G644">
            <v>35339</v>
          </cell>
          <cell r="H644">
            <v>5200</v>
          </cell>
        </row>
        <row r="645">
          <cell r="A645">
            <v>3400003151</v>
          </cell>
          <cell r="B645">
            <v>5801</v>
          </cell>
          <cell r="C645">
            <v>61102</v>
          </cell>
          <cell r="D645">
            <v>0</v>
          </cell>
          <cell r="E645" t="str">
            <v>SMT LINEAR VIB FEEDER WITH ACCS</v>
          </cell>
          <cell r="F645">
            <v>1</v>
          </cell>
          <cell r="G645">
            <v>35339</v>
          </cell>
          <cell r="H645">
            <v>5200</v>
          </cell>
        </row>
        <row r="646">
          <cell r="A646">
            <v>3400003152</v>
          </cell>
          <cell r="B646">
            <v>5801</v>
          </cell>
          <cell r="C646">
            <v>61102</v>
          </cell>
          <cell r="D646">
            <v>0</v>
          </cell>
          <cell r="E646" t="str">
            <v>SMT LINEAR VIB FEEDER WITH ACCS</v>
          </cell>
          <cell r="F646">
            <v>1</v>
          </cell>
          <cell r="G646">
            <v>35339</v>
          </cell>
          <cell r="H646">
            <v>5200</v>
          </cell>
        </row>
        <row r="647">
          <cell r="A647">
            <v>3400003153</v>
          </cell>
          <cell r="B647">
            <v>5801</v>
          </cell>
          <cell r="C647">
            <v>61102</v>
          </cell>
          <cell r="D647">
            <v>0</v>
          </cell>
          <cell r="E647" t="str">
            <v>SMT LINEAR VIB FEEDER WITH ACCS</v>
          </cell>
          <cell r="F647">
            <v>1</v>
          </cell>
          <cell r="G647">
            <v>35339</v>
          </cell>
          <cell r="H647">
            <v>5200</v>
          </cell>
        </row>
        <row r="648">
          <cell r="A648">
            <v>3400003154</v>
          </cell>
          <cell r="B648">
            <v>5801</v>
          </cell>
          <cell r="C648">
            <v>61102</v>
          </cell>
          <cell r="D648">
            <v>0</v>
          </cell>
          <cell r="E648" t="str">
            <v>SMT LINEAR VIB FEEDER WITH ACCS</v>
          </cell>
          <cell r="F648">
            <v>1</v>
          </cell>
          <cell r="G648">
            <v>35339</v>
          </cell>
          <cell r="H648">
            <v>5200</v>
          </cell>
        </row>
        <row r="649">
          <cell r="A649">
            <v>3400003155</v>
          </cell>
          <cell r="B649">
            <v>5801</v>
          </cell>
          <cell r="C649">
            <v>61102</v>
          </cell>
          <cell r="D649">
            <v>0</v>
          </cell>
          <cell r="E649" t="str">
            <v>SMT LINEAR VIB FEEDER WITH ACCS</v>
          </cell>
          <cell r="F649">
            <v>1</v>
          </cell>
          <cell r="G649">
            <v>35339</v>
          </cell>
          <cell r="H649">
            <v>5200</v>
          </cell>
        </row>
        <row r="650">
          <cell r="A650">
            <v>3400003156</v>
          </cell>
          <cell r="B650">
            <v>5801</v>
          </cell>
          <cell r="C650">
            <v>61102</v>
          </cell>
          <cell r="D650">
            <v>0</v>
          </cell>
          <cell r="E650" t="str">
            <v>SMT LINEAR VIB FEEDER WITH ACCS</v>
          </cell>
          <cell r="F650">
            <v>1</v>
          </cell>
          <cell r="G650">
            <v>35339</v>
          </cell>
          <cell r="H650">
            <v>52200</v>
          </cell>
        </row>
        <row r="651">
          <cell r="A651">
            <v>3400003157</v>
          </cell>
          <cell r="B651">
            <v>5801</v>
          </cell>
          <cell r="C651">
            <v>61102</v>
          </cell>
          <cell r="D651">
            <v>0</v>
          </cell>
          <cell r="E651" t="str">
            <v>SMT LINEAR VIB FEEDER WITH ACCS</v>
          </cell>
          <cell r="F651">
            <v>1</v>
          </cell>
          <cell r="G651">
            <v>35339</v>
          </cell>
          <cell r="H651">
            <v>52200</v>
          </cell>
        </row>
        <row r="652">
          <cell r="A652">
            <v>3400003158</v>
          </cell>
          <cell r="B652">
            <v>5801</v>
          </cell>
          <cell r="C652">
            <v>61102</v>
          </cell>
          <cell r="D652">
            <v>0</v>
          </cell>
          <cell r="E652" t="str">
            <v>SMT LINEAR VIB FEEDER WITH ACCS</v>
          </cell>
          <cell r="F652">
            <v>1</v>
          </cell>
          <cell r="G652">
            <v>35339</v>
          </cell>
          <cell r="H652">
            <v>52200</v>
          </cell>
        </row>
        <row r="653">
          <cell r="A653">
            <v>3400003159</v>
          </cell>
          <cell r="B653">
            <v>5801</v>
          </cell>
          <cell r="C653">
            <v>61102</v>
          </cell>
          <cell r="D653">
            <v>0</v>
          </cell>
          <cell r="E653" t="str">
            <v>SMT LINEAR VIB FEEDER WITH ACCS</v>
          </cell>
          <cell r="F653">
            <v>1</v>
          </cell>
          <cell r="G653">
            <v>35339</v>
          </cell>
          <cell r="H653">
            <v>52200</v>
          </cell>
        </row>
        <row r="654">
          <cell r="A654">
            <v>3400003160</v>
          </cell>
          <cell r="B654">
            <v>5801</v>
          </cell>
          <cell r="C654">
            <v>61102</v>
          </cell>
          <cell r="D654">
            <v>0</v>
          </cell>
          <cell r="E654" t="str">
            <v>SMT LINEAR VIB FEEDER WITH ACCS</v>
          </cell>
          <cell r="F654">
            <v>1</v>
          </cell>
          <cell r="G654">
            <v>35339</v>
          </cell>
          <cell r="H654">
            <v>52200</v>
          </cell>
        </row>
        <row r="655">
          <cell r="A655">
            <v>3400003161</v>
          </cell>
          <cell r="B655">
            <v>5801</v>
          </cell>
          <cell r="C655">
            <v>61102</v>
          </cell>
          <cell r="D655">
            <v>0</v>
          </cell>
          <cell r="E655" t="str">
            <v>SMT LINEAR VIB FEEDER WITH ACCS</v>
          </cell>
          <cell r="F655">
            <v>1</v>
          </cell>
          <cell r="G655">
            <v>35339</v>
          </cell>
          <cell r="H655">
            <v>52200</v>
          </cell>
        </row>
        <row r="656">
          <cell r="A656">
            <v>3400003162</v>
          </cell>
          <cell r="B656">
            <v>5801</v>
          </cell>
          <cell r="C656">
            <v>61102</v>
          </cell>
          <cell r="D656">
            <v>0</v>
          </cell>
          <cell r="E656" t="str">
            <v>SMT LINEAR VIB FEEDER WITH ACCS</v>
          </cell>
          <cell r="F656">
            <v>1</v>
          </cell>
          <cell r="G656">
            <v>35339</v>
          </cell>
          <cell r="H656">
            <v>52200</v>
          </cell>
        </row>
        <row r="657">
          <cell r="A657">
            <v>3400003163</v>
          </cell>
          <cell r="B657">
            <v>5801</v>
          </cell>
          <cell r="C657">
            <v>61102</v>
          </cell>
          <cell r="D657">
            <v>0</v>
          </cell>
          <cell r="E657" t="str">
            <v>SMT LINEAR VIB FEEDER WITH ACCS</v>
          </cell>
          <cell r="F657">
            <v>1</v>
          </cell>
          <cell r="G657">
            <v>35339</v>
          </cell>
          <cell r="H657">
            <v>52200</v>
          </cell>
        </row>
        <row r="658">
          <cell r="A658">
            <v>3400003164</v>
          </cell>
          <cell r="B658">
            <v>5801</v>
          </cell>
          <cell r="C658">
            <v>61102</v>
          </cell>
          <cell r="D658">
            <v>0</v>
          </cell>
          <cell r="E658" t="str">
            <v>SMT-INSPECTION CONVEYOR</v>
          </cell>
          <cell r="F658">
            <v>1</v>
          </cell>
          <cell r="G658">
            <v>35339</v>
          </cell>
          <cell r="H658">
            <v>312000</v>
          </cell>
        </row>
        <row r="659">
          <cell r="A659">
            <v>3400003165</v>
          </cell>
          <cell r="B659">
            <v>5801</v>
          </cell>
          <cell r="C659">
            <v>61102</v>
          </cell>
          <cell r="D659">
            <v>0</v>
          </cell>
          <cell r="E659" t="str">
            <v>SMT REFLOW OVEN</v>
          </cell>
          <cell r="F659">
            <v>1</v>
          </cell>
          <cell r="G659">
            <v>35339</v>
          </cell>
          <cell r="H659">
            <v>2776000</v>
          </cell>
        </row>
        <row r="660">
          <cell r="A660">
            <v>3400003165</v>
          </cell>
          <cell r="B660">
            <v>5801</v>
          </cell>
          <cell r="C660">
            <v>61102</v>
          </cell>
          <cell r="D660">
            <v>1</v>
          </cell>
          <cell r="E660" t="str">
            <v>INSTALLATION &amp; COMMISSIONING CHARGES</v>
          </cell>
          <cell r="F660">
            <v>1</v>
          </cell>
          <cell r="G660">
            <v>35339</v>
          </cell>
          <cell r="H660">
            <v>61640</v>
          </cell>
        </row>
        <row r="661">
          <cell r="A661">
            <v>3400003166</v>
          </cell>
          <cell r="B661">
            <v>5801</v>
          </cell>
          <cell r="C661">
            <v>61102</v>
          </cell>
          <cell r="D661">
            <v>0</v>
          </cell>
          <cell r="E661" t="str">
            <v>SMT-150MM PIPE</v>
          </cell>
          <cell r="F661">
            <v>1</v>
          </cell>
          <cell r="G661">
            <v>35339</v>
          </cell>
          <cell r="H661">
            <v>45100</v>
          </cell>
        </row>
        <row r="662">
          <cell r="A662">
            <v>3400003167</v>
          </cell>
          <cell r="B662">
            <v>5801</v>
          </cell>
          <cell r="C662">
            <v>61102</v>
          </cell>
          <cell r="D662">
            <v>0</v>
          </cell>
          <cell r="E662" t="str">
            <v>SMT TEMP CONT UNIT TR-4</v>
          </cell>
          <cell r="F662">
            <v>1</v>
          </cell>
          <cell r="G662">
            <v>35339</v>
          </cell>
          <cell r="H662">
            <v>78800</v>
          </cell>
        </row>
        <row r="663">
          <cell r="A663">
            <v>3400003168</v>
          </cell>
          <cell r="B663">
            <v>5801</v>
          </cell>
          <cell r="C663">
            <v>61102</v>
          </cell>
          <cell r="D663">
            <v>0</v>
          </cell>
          <cell r="E663" t="str">
            <v>SMT-SCREEN PRTR WITH ACCS</v>
          </cell>
          <cell r="F663">
            <v>1</v>
          </cell>
          <cell r="G663">
            <v>35339</v>
          </cell>
          <cell r="H663">
            <v>3519500</v>
          </cell>
        </row>
        <row r="664">
          <cell r="A664">
            <v>3400003168</v>
          </cell>
          <cell r="B664">
            <v>5801</v>
          </cell>
          <cell r="C664">
            <v>61102</v>
          </cell>
          <cell r="D664">
            <v>1</v>
          </cell>
          <cell r="E664" t="str">
            <v>INSTALLATION &amp; COMMISSIONING CHARGES</v>
          </cell>
          <cell r="F664">
            <v>1</v>
          </cell>
          <cell r="G664">
            <v>35339</v>
          </cell>
          <cell r="H664">
            <v>69345</v>
          </cell>
        </row>
        <row r="665">
          <cell r="A665">
            <v>3400003169</v>
          </cell>
          <cell r="B665">
            <v>5801</v>
          </cell>
          <cell r="C665">
            <v>61102</v>
          </cell>
          <cell r="D665">
            <v>0</v>
          </cell>
          <cell r="E665" t="str">
            <v>SMT PRINTING STENCIL</v>
          </cell>
          <cell r="F665">
            <v>1</v>
          </cell>
          <cell r="G665">
            <v>35339</v>
          </cell>
          <cell r="H665">
            <v>4700</v>
          </cell>
        </row>
        <row r="666">
          <cell r="A666">
            <v>3400003170</v>
          </cell>
          <cell r="B666">
            <v>5801</v>
          </cell>
          <cell r="C666">
            <v>61102</v>
          </cell>
          <cell r="D666">
            <v>0</v>
          </cell>
          <cell r="E666" t="str">
            <v>SMT PRINTING STENCIL</v>
          </cell>
          <cell r="F666">
            <v>1</v>
          </cell>
          <cell r="G666">
            <v>35339</v>
          </cell>
          <cell r="H666">
            <v>4700</v>
          </cell>
        </row>
        <row r="667">
          <cell r="A667">
            <v>3400003171</v>
          </cell>
          <cell r="B667">
            <v>5801</v>
          </cell>
          <cell r="C667">
            <v>61102</v>
          </cell>
          <cell r="D667">
            <v>0</v>
          </cell>
          <cell r="E667" t="str">
            <v>SMT PRINTING STENCIL</v>
          </cell>
          <cell r="F667">
            <v>1</v>
          </cell>
          <cell r="G667">
            <v>35339</v>
          </cell>
          <cell r="H667">
            <v>4700</v>
          </cell>
        </row>
        <row r="668">
          <cell r="A668">
            <v>3400003172</v>
          </cell>
          <cell r="B668">
            <v>5801</v>
          </cell>
          <cell r="C668">
            <v>61102</v>
          </cell>
          <cell r="D668">
            <v>0</v>
          </cell>
          <cell r="E668" t="str">
            <v>SMT PRINTING STENCIL</v>
          </cell>
          <cell r="F668">
            <v>1</v>
          </cell>
          <cell r="G668">
            <v>35339</v>
          </cell>
          <cell r="H668">
            <v>4700</v>
          </cell>
        </row>
        <row r="669">
          <cell r="A669">
            <v>3400003173</v>
          </cell>
          <cell r="B669">
            <v>5801</v>
          </cell>
          <cell r="C669">
            <v>61102</v>
          </cell>
          <cell r="D669">
            <v>0</v>
          </cell>
          <cell r="E669" t="str">
            <v>SMT PRINTING STENCIL</v>
          </cell>
          <cell r="F669">
            <v>1</v>
          </cell>
          <cell r="G669">
            <v>35339</v>
          </cell>
          <cell r="H669">
            <v>4700</v>
          </cell>
        </row>
        <row r="670">
          <cell r="A670">
            <v>3400003174</v>
          </cell>
          <cell r="B670">
            <v>5801</v>
          </cell>
          <cell r="C670">
            <v>61102</v>
          </cell>
          <cell r="D670">
            <v>0</v>
          </cell>
          <cell r="E670" t="str">
            <v>SMT PRINTING STENCIL</v>
          </cell>
          <cell r="F670">
            <v>1</v>
          </cell>
          <cell r="G670">
            <v>35339</v>
          </cell>
          <cell r="H670">
            <v>4700</v>
          </cell>
        </row>
        <row r="671">
          <cell r="A671">
            <v>3400003175</v>
          </cell>
          <cell r="B671">
            <v>5801</v>
          </cell>
          <cell r="C671">
            <v>61102</v>
          </cell>
          <cell r="D671">
            <v>0</v>
          </cell>
          <cell r="E671" t="str">
            <v>SMT PRINTING STENCIL</v>
          </cell>
          <cell r="F671">
            <v>1</v>
          </cell>
          <cell r="G671">
            <v>35339</v>
          </cell>
          <cell r="H671">
            <v>23700</v>
          </cell>
        </row>
        <row r="672">
          <cell r="A672">
            <v>3400003199</v>
          </cell>
          <cell r="B672">
            <v>5801</v>
          </cell>
          <cell r="C672">
            <v>61102</v>
          </cell>
          <cell r="D672">
            <v>0</v>
          </cell>
          <cell r="E672" t="str">
            <v>SMD 8000 SOLDERING/DESOLDERING MN WITH A</v>
          </cell>
          <cell r="F672">
            <v>1</v>
          </cell>
          <cell r="G672">
            <v>35339</v>
          </cell>
          <cell r="H672">
            <v>27400</v>
          </cell>
        </row>
        <row r="673">
          <cell r="A673">
            <v>3400003223</v>
          </cell>
          <cell r="B673">
            <v>5801</v>
          </cell>
          <cell r="C673">
            <v>61112</v>
          </cell>
          <cell r="D673">
            <v>0</v>
          </cell>
          <cell r="E673" t="str">
            <v>VACCUM ADAPTER F.BG S30189-U4901-F</v>
          </cell>
          <cell r="F673">
            <v>1</v>
          </cell>
          <cell r="G673">
            <v>35339</v>
          </cell>
          <cell r="H673">
            <v>41900</v>
          </cell>
        </row>
        <row r="674">
          <cell r="A674">
            <v>3400003224</v>
          </cell>
          <cell r="B674">
            <v>5801</v>
          </cell>
          <cell r="C674">
            <v>61112</v>
          </cell>
          <cell r="D674">
            <v>0</v>
          </cell>
          <cell r="E674" t="str">
            <v>VACCUM ADAPTER F.BG S30189-U4901-G</v>
          </cell>
          <cell r="F674">
            <v>1</v>
          </cell>
          <cell r="G674">
            <v>35339</v>
          </cell>
          <cell r="H674">
            <v>41900</v>
          </cell>
        </row>
        <row r="675">
          <cell r="A675">
            <v>3400003225</v>
          </cell>
          <cell r="B675">
            <v>5801</v>
          </cell>
          <cell r="C675">
            <v>61112</v>
          </cell>
          <cell r="D675">
            <v>0</v>
          </cell>
          <cell r="E675" t="str">
            <v>TEST ADAPTER S30189-U4901-G</v>
          </cell>
          <cell r="F675">
            <v>1</v>
          </cell>
          <cell r="G675">
            <v>35339</v>
          </cell>
          <cell r="H675">
            <v>301500</v>
          </cell>
        </row>
        <row r="676">
          <cell r="A676">
            <v>3400003226</v>
          </cell>
          <cell r="B676">
            <v>5801</v>
          </cell>
          <cell r="C676">
            <v>61112</v>
          </cell>
          <cell r="D676">
            <v>0</v>
          </cell>
          <cell r="E676" t="str">
            <v>Z 850ADAPTER S30189-U4901-F</v>
          </cell>
          <cell r="F676">
            <v>1</v>
          </cell>
          <cell r="G676">
            <v>35339</v>
          </cell>
          <cell r="H676">
            <v>41900</v>
          </cell>
        </row>
        <row r="677">
          <cell r="A677">
            <v>3400003227</v>
          </cell>
          <cell r="B677">
            <v>5801</v>
          </cell>
          <cell r="C677">
            <v>61112</v>
          </cell>
          <cell r="D677">
            <v>0</v>
          </cell>
          <cell r="E677" t="str">
            <v>Z 850ADAPTER S30189-U4901-F</v>
          </cell>
          <cell r="F677">
            <v>1</v>
          </cell>
          <cell r="G677">
            <v>35339</v>
          </cell>
          <cell r="H677">
            <v>41900</v>
          </cell>
        </row>
        <row r="678">
          <cell r="A678">
            <v>3400003228</v>
          </cell>
          <cell r="B678">
            <v>5801</v>
          </cell>
          <cell r="C678">
            <v>61112</v>
          </cell>
          <cell r="D678">
            <v>0</v>
          </cell>
          <cell r="E678" t="str">
            <v>Z 850ADAPTER S30189-U4901-F</v>
          </cell>
          <cell r="F678">
            <v>1</v>
          </cell>
          <cell r="G678">
            <v>35339</v>
          </cell>
          <cell r="H678">
            <v>41900</v>
          </cell>
        </row>
        <row r="679">
          <cell r="A679">
            <v>3400003229</v>
          </cell>
          <cell r="B679">
            <v>5801</v>
          </cell>
          <cell r="C679">
            <v>61112</v>
          </cell>
          <cell r="D679">
            <v>0</v>
          </cell>
          <cell r="E679" t="str">
            <v>Z 850 TESTADAPTER S30189-U4901-G</v>
          </cell>
          <cell r="F679">
            <v>1</v>
          </cell>
          <cell r="G679">
            <v>35339</v>
          </cell>
          <cell r="H679">
            <v>41900</v>
          </cell>
        </row>
        <row r="680">
          <cell r="A680">
            <v>3400003230</v>
          </cell>
          <cell r="B680">
            <v>5801</v>
          </cell>
          <cell r="C680">
            <v>61112</v>
          </cell>
          <cell r="D680">
            <v>0</v>
          </cell>
          <cell r="E680" t="str">
            <v>VACCUM ADAPTER S30189-U4901-F</v>
          </cell>
          <cell r="F680">
            <v>1</v>
          </cell>
          <cell r="G680">
            <v>35339</v>
          </cell>
          <cell r="H680">
            <v>418700</v>
          </cell>
        </row>
        <row r="681">
          <cell r="A681">
            <v>3400003231</v>
          </cell>
          <cell r="B681">
            <v>5801</v>
          </cell>
          <cell r="C681">
            <v>61112</v>
          </cell>
          <cell r="D681">
            <v>0</v>
          </cell>
          <cell r="E681" t="str">
            <v>Z850 ADAPTER S30189-U-4901-E</v>
          </cell>
          <cell r="F681">
            <v>1</v>
          </cell>
          <cell r="G681">
            <v>35339</v>
          </cell>
          <cell r="H681">
            <v>418700</v>
          </cell>
        </row>
        <row r="682">
          <cell r="A682">
            <v>3400003232</v>
          </cell>
          <cell r="B682">
            <v>5801</v>
          </cell>
          <cell r="C682">
            <v>61112</v>
          </cell>
          <cell r="D682">
            <v>0</v>
          </cell>
          <cell r="E682" t="str">
            <v>ADAPTER S-30189-U-4908-390</v>
          </cell>
          <cell r="F682">
            <v>1</v>
          </cell>
          <cell r="G682">
            <v>35339</v>
          </cell>
          <cell r="H682">
            <v>52700</v>
          </cell>
        </row>
        <row r="683">
          <cell r="A683">
            <v>3400003233</v>
          </cell>
          <cell r="B683">
            <v>5801</v>
          </cell>
          <cell r="C683">
            <v>61115</v>
          </cell>
          <cell r="D683">
            <v>0</v>
          </cell>
          <cell r="E683" t="str">
            <v>SHORT CIRCUIT PLUG KS:TSG A</v>
          </cell>
          <cell r="F683">
            <v>1</v>
          </cell>
          <cell r="G683">
            <v>35339</v>
          </cell>
          <cell r="H683">
            <v>16000</v>
          </cell>
        </row>
        <row r="684">
          <cell r="A684">
            <v>3400003234</v>
          </cell>
          <cell r="B684">
            <v>5801</v>
          </cell>
          <cell r="C684">
            <v>61115</v>
          </cell>
          <cell r="D684">
            <v>0</v>
          </cell>
          <cell r="E684" t="str">
            <v>SHORT CIRCUIT PLUG KS:TSG A</v>
          </cell>
          <cell r="F684">
            <v>1</v>
          </cell>
          <cell r="G684">
            <v>35339</v>
          </cell>
          <cell r="H684">
            <v>10100</v>
          </cell>
        </row>
        <row r="685">
          <cell r="A685">
            <v>3400003235</v>
          </cell>
          <cell r="B685">
            <v>5801</v>
          </cell>
          <cell r="C685">
            <v>61115</v>
          </cell>
          <cell r="D685">
            <v>0</v>
          </cell>
          <cell r="E685" t="str">
            <v>SHORT CIRCUIT PLUG KS:TSG A</v>
          </cell>
          <cell r="F685">
            <v>1</v>
          </cell>
          <cell r="G685">
            <v>35339</v>
          </cell>
          <cell r="H685">
            <v>16000</v>
          </cell>
        </row>
        <row r="686">
          <cell r="A686">
            <v>3400003236</v>
          </cell>
          <cell r="B686">
            <v>5801</v>
          </cell>
          <cell r="C686">
            <v>61115</v>
          </cell>
          <cell r="D686">
            <v>0</v>
          </cell>
          <cell r="E686" t="str">
            <v>SHORT CIRCUIT PLUG KS:TSG A</v>
          </cell>
          <cell r="F686">
            <v>1</v>
          </cell>
          <cell r="G686">
            <v>35339</v>
          </cell>
          <cell r="H686">
            <v>16000</v>
          </cell>
        </row>
        <row r="687">
          <cell r="A687">
            <v>3400003237</v>
          </cell>
          <cell r="B687">
            <v>5801</v>
          </cell>
          <cell r="C687">
            <v>61115</v>
          </cell>
          <cell r="D687">
            <v>0</v>
          </cell>
          <cell r="E687" t="str">
            <v>SHORT CIRCUIT PLUG KS:TSG A</v>
          </cell>
          <cell r="F687">
            <v>1</v>
          </cell>
          <cell r="G687">
            <v>35339</v>
          </cell>
          <cell r="H687">
            <v>16000</v>
          </cell>
        </row>
        <row r="688">
          <cell r="A688">
            <v>3400003238</v>
          </cell>
          <cell r="B688">
            <v>5801</v>
          </cell>
          <cell r="C688">
            <v>61115</v>
          </cell>
          <cell r="D688">
            <v>0</v>
          </cell>
          <cell r="E688" t="str">
            <v>SHORT CIRCUIT PLUG KS:TSG A</v>
          </cell>
          <cell r="F688">
            <v>1</v>
          </cell>
          <cell r="G688">
            <v>35339</v>
          </cell>
          <cell r="H688">
            <v>16000</v>
          </cell>
        </row>
        <row r="689">
          <cell r="A689">
            <v>3400003239</v>
          </cell>
          <cell r="B689">
            <v>5801</v>
          </cell>
          <cell r="C689">
            <v>61115</v>
          </cell>
          <cell r="D689">
            <v>0</v>
          </cell>
          <cell r="E689" t="str">
            <v>SHORT CIRCUIT PLUG KS:TSG A</v>
          </cell>
          <cell r="F689">
            <v>1</v>
          </cell>
          <cell r="G689">
            <v>35339</v>
          </cell>
          <cell r="H689">
            <v>16000</v>
          </cell>
        </row>
        <row r="690">
          <cell r="A690">
            <v>3400003240</v>
          </cell>
          <cell r="B690">
            <v>5801</v>
          </cell>
          <cell r="C690">
            <v>61115</v>
          </cell>
          <cell r="D690">
            <v>0</v>
          </cell>
          <cell r="E690" t="str">
            <v>SHORT CIRCUIT PLUG KS:TSG A</v>
          </cell>
          <cell r="F690">
            <v>1</v>
          </cell>
          <cell r="G690">
            <v>35339</v>
          </cell>
          <cell r="H690">
            <v>16000</v>
          </cell>
        </row>
        <row r="691">
          <cell r="A691">
            <v>3400003241</v>
          </cell>
          <cell r="B691">
            <v>5801</v>
          </cell>
          <cell r="C691">
            <v>61115</v>
          </cell>
          <cell r="D691">
            <v>0</v>
          </cell>
          <cell r="E691" t="str">
            <v>SHORT CIRCUIT PLUG KS:TSG A</v>
          </cell>
          <cell r="F691">
            <v>1</v>
          </cell>
          <cell r="G691">
            <v>35339</v>
          </cell>
          <cell r="H691">
            <v>16000</v>
          </cell>
        </row>
        <row r="692">
          <cell r="A692">
            <v>3400003242</v>
          </cell>
          <cell r="B692">
            <v>5801</v>
          </cell>
          <cell r="C692">
            <v>61115</v>
          </cell>
          <cell r="D692">
            <v>0</v>
          </cell>
          <cell r="E692" t="str">
            <v>SHORT CIRCUIT PLUG KS:TSG A</v>
          </cell>
          <cell r="F692">
            <v>1</v>
          </cell>
          <cell r="G692">
            <v>35339</v>
          </cell>
          <cell r="H692">
            <v>16000</v>
          </cell>
        </row>
        <row r="693">
          <cell r="A693">
            <v>3400003243</v>
          </cell>
          <cell r="B693">
            <v>5801</v>
          </cell>
          <cell r="C693">
            <v>61115</v>
          </cell>
          <cell r="D693">
            <v>0</v>
          </cell>
          <cell r="E693" t="str">
            <v>SHORT CIRCUIT PLUG KS:TSG A</v>
          </cell>
          <cell r="F693">
            <v>1</v>
          </cell>
          <cell r="G693">
            <v>35339</v>
          </cell>
          <cell r="H693">
            <v>16000</v>
          </cell>
        </row>
        <row r="694">
          <cell r="A694">
            <v>3400003244</v>
          </cell>
          <cell r="B694">
            <v>5801</v>
          </cell>
          <cell r="C694">
            <v>61115</v>
          </cell>
          <cell r="D694">
            <v>0</v>
          </cell>
          <cell r="E694" t="str">
            <v>SHORT CIRCUIT PLUG KS:TSG A</v>
          </cell>
          <cell r="F694">
            <v>1</v>
          </cell>
          <cell r="G694">
            <v>35339</v>
          </cell>
          <cell r="H694">
            <v>16000</v>
          </cell>
        </row>
        <row r="695">
          <cell r="A695">
            <v>3400003245</v>
          </cell>
          <cell r="B695">
            <v>5801</v>
          </cell>
          <cell r="C695">
            <v>61115</v>
          </cell>
          <cell r="D695">
            <v>0</v>
          </cell>
          <cell r="E695" t="str">
            <v>SHORT CIRCUIT PLUG KS:TSG A</v>
          </cell>
          <cell r="F695">
            <v>1</v>
          </cell>
          <cell r="G695">
            <v>35339</v>
          </cell>
          <cell r="H695">
            <v>16000</v>
          </cell>
        </row>
        <row r="696">
          <cell r="A696">
            <v>3400003246</v>
          </cell>
          <cell r="B696">
            <v>5801</v>
          </cell>
          <cell r="C696">
            <v>61115</v>
          </cell>
          <cell r="D696">
            <v>0</v>
          </cell>
          <cell r="E696" t="str">
            <v>SHORT CIRCUIT PLUG KS:TSG A</v>
          </cell>
          <cell r="F696">
            <v>1</v>
          </cell>
          <cell r="G696">
            <v>35339</v>
          </cell>
          <cell r="H696">
            <v>16000</v>
          </cell>
        </row>
        <row r="697">
          <cell r="A697">
            <v>3400003247</v>
          </cell>
          <cell r="B697">
            <v>5801</v>
          </cell>
          <cell r="C697">
            <v>61115</v>
          </cell>
          <cell r="D697">
            <v>0</v>
          </cell>
          <cell r="E697" t="str">
            <v>SHORT CIRCUIT PLUG KS:TSG A</v>
          </cell>
          <cell r="F697">
            <v>1</v>
          </cell>
          <cell r="G697">
            <v>35339</v>
          </cell>
          <cell r="H697">
            <v>16000</v>
          </cell>
        </row>
        <row r="698">
          <cell r="A698">
            <v>3400003248</v>
          </cell>
          <cell r="B698">
            <v>5801</v>
          </cell>
          <cell r="C698">
            <v>61115</v>
          </cell>
          <cell r="D698">
            <v>0</v>
          </cell>
          <cell r="E698" t="str">
            <v>SHORT CIRCUIT PLUG KS:TSG A</v>
          </cell>
          <cell r="F698">
            <v>1</v>
          </cell>
          <cell r="G698">
            <v>35339</v>
          </cell>
          <cell r="H698">
            <v>16000</v>
          </cell>
        </row>
        <row r="699">
          <cell r="A699">
            <v>3400003249</v>
          </cell>
          <cell r="B699">
            <v>5801</v>
          </cell>
          <cell r="C699">
            <v>61115</v>
          </cell>
          <cell r="D699">
            <v>0</v>
          </cell>
          <cell r="E699" t="str">
            <v>SHORT CIRCUIT PLUG KS:SSG A</v>
          </cell>
          <cell r="F699">
            <v>1</v>
          </cell>
          <cell r="G699">
            <v>35339</v>
          </cell>
          <cell r="H699">
            <v>20400</v>
          </cell>
        </row>
        <row r="700">
          <cell r="A700">
            <v>3400003250</v>
          </cell>
          <cell r="B700">
            <v>5801</v>
          </cell>
          <cell r="C700">
            <v>61115</v>
          </cell>
          <cell r="D700">
            <v>0</v>
          </cell>
          <cell r="E700" t="str">
            <v>SHORT CIRCUIT PLUG KS:SSG A</v>
          </cell>
          <cell r="F700">
            <v>1</v>
          </cell>
          <cell r="G700">
            <v>35339</v>
          </cell>
          <cell r="H700">
            <v>20400</v>
          </cell>
        </row>
        <row r="701">
          <cell r="A701">
            <v>3400003251</v>
          </cell>
          <cell r="B701">
            <v>5801</v>
          </cell>
          <cell r="C701">
            <v>61115</v>
          </cell>
          <cell r="D701">
            <v>0</v>
          </cell>
          <cell r="E701" t="str">
            <v>SHORT CIRCUIT PLUG KS:SSG A</v>
          </cell>
          <cell r="F701">
            <v>1</v>
          </cell>
          <cell r="G701">
            <v>35339</v>
          </cell>
          <cell r="H701">
            <v>20400</v>
          </cell>
        </row>
        <row r="702">
          <cell r="A702">
            <v>3400003252</v>
          </cell>
          <cell r="B702">
            <v>5801</v>
          </cell>
          <cell r="C702">
            <v>61115</v>
          </cell>
          <cell r="D702">
            <v>0</v>
          </cell>
          <cell r="E702" t="str">
            <v>SHORT CIRCUIT PLUG KS:SSG A</v>
          </cell>
          <cell r="F702">
            <v>1</v>
          </cell>
          <cell r="G702">
            <v>35339</v>
          </cell>
          <cell r="H702">
            <v>20400</v>
          </cell>
        </row>
        <row r="703">
          <cell r="A703">
            <v>3400003253</v>
          </cell>
          <cell r="B703">
            <v>5801</v>
          </cell>
          <cell r="C703">
            <v>61115</v>
          </cell>
          <cell r="D703">
            <v>0</v>
          </cell>
          <cell r="E703" t="str">
            <v>SHORT CIRCUIT PLUG KS:SSG A</v>
          </cell>
          <cell r="F703">
            <v>1</v>
          </cell>
          <cell r="G703">
            <v>35339</v>
          </cell>
          <cell r="H703">
            <v>20400</v>
          </cell>
        </row>
        <row r="704">
          <cell r="A704">
            <v>3400003254</v>
          </cell>
          <cell r="B704">
            <v>5801</v>
          </cell>
          <cell r="C704">
            <v>61115</v>
          </cell>
          <cell r="D704">
            <v>0</v>
          </cell>
          <cell r="E704" t="str">
            <v>SHORT CIRCUIT PLUG KS:SSG A</v>
          </cell>
          <cell r="F704">
            <v>1</v>
          </cell>
          <cell r="G704">
            <v>35339</v>
          </cell>
          <cell r="H704">
            <v>20400</v>
          </cell>
        </row>
        <row r="705">
          <cell r="A705">
            <v>3400003255</v>
          </cell>
          <cell r="B705">
            <v>5801</v>
          </cell>
          <cell r="C705">
            <v>61115</v>
          </cell>
          <cell r="D705">
            <v>0</v>
          </cell>
          <cell r="E705" t="str">
            <v>SHORT CIRCUIT PLUG KS:SSG A</v>
          </cell>
          <cell r="F705">
            <v>1</v>
          </cell>
          <cell r="G705">
            <v>35339</v>
          </cell>
          <cell r="H705">
            <v>20400</v>
          </cell>
        </row>
        <row r="706">
          <cell r="A706">
            <v>3400003256</v>
          </cell>
          <cell r="B706">
            <v>5801</v>
          </cell>
          <cell r="C706">
            <v>61115</v>
          </cell>
          <cell r="D706">
            <v>0</v>
          </cell>
          <cell r="E706" t="str">
            <v>SHORT CIRCUIT PLUG KS:SSG A</v>
          </cell>
          <cell r="F706">
            <v>1</v>
          </cell>
          <cell r="G706">
            <v>35339</v>
          </cell>
          <cell r="H706">
            <v>20400</v>
          </cell>
        </row>
        <row r="707">
          <cell r="A707">
            <v>3400003257</v>
          </cell>
          <cell r="B707">
            <v>5801</v>
          </cell>
          <cell r="C707">
            <v>61115</v>
          </cell>
          <cell r="D707">
            <v>0</v>
          </cell>
          <cell r="E707" t="str">
            <v>SHORT CIRCUIT PLUG KS:SSG A</v>
          </cell>
          <cell r="F707">
            <v>1</v>
          </cell>
          <cell r="G707">
            <v>35339</v>
          </cell>
          <cell r="H707">
            <v>20400</v>
          </cell>
        </row>
        <row r="708">
          <cell r="A708">
            <v>3400003258</v>
          </cell>
          <cell r="B708">
            <v>5801</v>
          </cell>
          <cell r="C708">
            <v>61115</v>
          </cell>
          <cell r="D708">
            <v>0</v>
          </cell>
          <cell r="E708" t="str">
            <v>SHORT CIRCUIT PLUG KS:SSG A</v>
          </cell>
          <cell r="F708">
            <v>1</v>
          </cell>
          <cell r="G708">
            <v>35339</v>
          </cell>
          <cell r="H708">
            <v>20400</v>
          </cell>
        </row>
        <row r="709">
          <cell r="A709">
            <v>3400003259</v>
          </cell>
          <cell r="B709">
            <v>5801</v>
          </cell>
          <cell r="C709">
            <v>61115</v>
          </cell>
          <cell r="D709">
            <v>0</v>
          </cell>
          <cell r="E709" t="str">
            <v>SHORT CIRCUIT PLUG KS:SSG A</v>
          </cell>
          <cell r="F709">
            <v>1</v>
          </cell>
          <cell r="G709">
            <v>35339</v>
          </cell>
          <cell r="H709">
            <v>20400</v>
          </cell>
        </row>
        <row r="710">
          <cell r="A710">
            <v>3400003260</v>
          </cell>
          <cell r="B710">
            <v>5801</v>
          </cell>
          <cell r="C710">
            <v>61115</v>
          </cell>
          <cell r="D710">
            <v>0</v>
          </cell>
          <cell r="E710" t="str">
            <v>SHORT CIRCUIT PLUG KS:SSG A</v>
          </cell>
          <cell r="F710">
            <v>1</v>
          </cell>
          <cell r="G710">
            <v>35339</v>
          </cell>
          <cell r="H710">
            <v>20400</v>
          </cell>
        </row>
        <row r="711">
          <cell r="A711">
            <v>3400003261</v>
          </cell>
          <cell r="B711">
            <v>5801</v>
          </cell>
          <cell r="C711">
            <v>61115</v>
          </cell>
          <cell r="D711">
            <v>0</v>
          </cell>
          <cell r="E711" t="str">
            <v>SHORT CIRCUIT PLUG KS:SSG A</v>
          </cell>
          <cell r="F711">
            <v>1</v>
          </cell>
          <cell r="G711">
            <v>35339</v>
          </cell>
          <cell r="H711">
            <v>20400</v>
          </cell>
        </row>
        <row r="712">
          <cell r="A712">
            <v>3400003262</v>
          </cell>
          <cell r="B712">
            <v>5801</v>
          </cell>
          <cell r="C712">
            <v>61115</v>
          </cell>
          <cell r="D712">
            <v>0</v>
          </cell>
          <cell r="E712" t="str">
            <v>SHORT CIRCUIT PLUG KS:SSG A</v>
          </cell>
          <cell r="F712">
            <v>1</v>
          </cell>
          <cell r="G712">
            <v>35339</v>
          </cell>
          <cell r="H712">
            <v>20400</v>
          </cell>
        </row>
        <row r="713">
          <cell r="A713">
            <v>3400003263</v>
          </cell>
          <cell r="B713">
            <v>5801</v>
          </cell>
          <cell r="C713">
            <v>61115</v>
          </cell>
          <cell r="D713">
            <v>0</v>
          </cell>
          <cell r="E713" t="str">
            <v>SHORT CIRCUIT PLUG KS:SSG A</v>
          </cell>
          <cell r="F713">
            <v>1</v>
          </cell>
          <cell r="G713">
            <v>35339</v>
          </cell>
          <cell r="H713">
            <v>20400</v>
          </cell>
        </row>
        <row r="714">
          <cell r="A714">
            <v>3400003264</v>
          </cell>
          <cell r="B714">
            <v>5801</v>
          </cell>
          <cell r="C714">
            <v>61115</v>
          </cell>
          <cell r="D714">
            <v>0</v>
          </cell>
          <cell r="E714" t="str">
            <v>SHORT CIRCUIT PLUG KS:SSG A</v>
          </cell>
          <cell r="F714">
            <v>1</v>
          </cell>
          <cell r="G714">
            <v>35339</v>
          </cell>
          <cell r="H714">
            <v>20400</v>
          </cell>
        </row>
        <row r="715">
          <cell r="A715">
            <v>3400003265</v>
          </cell>
          <cell r="B715">
            <v>5801</v>
          </cell>
          <cell r="C715">
            <v>61115</v>
          </cell>
          <cell r="D715">
            <v>0</v>
          </cell>
          <cell r="E715" t="str">
            <v>SHORT CIRCUIT PLUG KS:SSG A</v>
          </cell>
          <cell r="F715">
            <v>1</v>
          </cell>
          <cell r="G715">
            <v>35339</v>
          </cell>
          <cell r="H715">
            <v>20400</v>
          </cell>
        </row>
        <row r="716">
          <cell r="A716">
            <v>3400003266</v>
          </cell>
          <cell r="B716">
            <v>5801</v>
          </cell>
          <cell r="C716">
            <v>61115</v>
          </cell>
          <cell r="D716">
            <v>0</v>
          </cell>
          <cell r="E716" t="str">
            <v>SHORT CIRCUIT PLUG KS:SSG A</v>
          </cell>
          <cell r="F716">
            <v>1</v>
          </cell>
          <cell r="G716">
            <v>35339</v>
          </cell>
          <cell r="H716">
            <v>20400</v>
          </cell>
        </row>
        <row r="717">
          <cell r="A717">
            <v>3400003267</v>
          </cell>
          <cell r="B717">
            <v>5801</v>
          </cell>
          <cell r="C717">
            <v>61115</v>
          </cell>
          <cell r="D717">
            <v>0</v>
          </cell>
          <cell r="E717" t="str">
            <v>SHORT CIRCUIT PLUG KS:SSG A</v>
          </cell>
          <cell r="F717">
            <v>1</v>
          </cell>
          <cell r="G717">
            <v>35339</v>
          </cell>
          <cell r="H717">
            <v>20400</v>
          </cell>
        </row>
        <row r="718">
          <cell r="A718">
            <v>3400003268</v>
          </cell>
          <cell r="B718">
            <v>5801</v>
          </cell>
          <cell r="C718">
            <v>61115</v>
          </cell>
          <cell r="D718">
            <v>0</v>
          </cell>
          <cell r="E718" t="str">
            <v>SHORT CIRCUIT PLUG KS:SSG A</v>
          </cell>
          <cell r="F718">
            <v>1</v>
          </cell>
          <cell r="G718">
            <v>35339</v>
          </cell>
          <cell r="H718">
            <v>20400</v>
          </cell>
        </row>
        <row r="719">
          <cell r="A719">
            <v>3400003269</v>
          </cell>
          <cell r="B719">
            <v>5801</v>
          </cell>
          <cell r="C719">
            <v>61115</v>
          </cell>
          <cell r="D719">
            <v>0</v>
          </cell>
          <cell r="E719" t="str">
            <v>SHORT CIRCUIT PLUG KS:SSG A</v>
          </cell>
          <cell r="F719">
            <v>1</v>
          </cell>
          <cell r="G719">
            <v>35339</v>
          </cell>
          <cell r="H719">
            <v>20400</v>
          </cell>
        </row>
        <row r="720">
          <cell r="A720">
            <v>3400003270</v>
          </cell>
          <cell r="B720">
            <v>5801</v>
          </cell>
          <cell r="C720">
            <v>61115</v>
          </cell>
          <cell r="D720">
            <v>0</v>
          </cell>
          <cell r="E720" t="str">
            <v>SHORT CIRCUIT PLUG KS:SSG A</v>
          </cell>
          <cell r="F720">
            <v>1</v>
          </cell>
          <cell r="G720">
            <v>35339</v>
          </cell>
          <cell r="H720">
            <v>20400</v>
          </cell>
        </row>
        <row r="721">
          <cell r="A721">
            <v>3400003271</v>
          </cell>
          <cell r="B721">
            <v>5801</v>
          </cell>
          <cell r="C721">
            <v>61115</v>
          </cell>
          <cell r="D721">
            <v>0</v>
          </cell>
          <cell r="E721" t="str">
            <v>SHORT CIRCUIT PLUG KS:SSG A</v>
          </cell>
          <cell r="F721">
            <v>1</v>
          </cell>
          <cell r="G721">
            <v>35339</v>
          </cell>
          <cell r="H721">
            <v>20400</v>
          </cell>
        </row>
        <row r="722">
          <cell r="A722">
            <v>3400003272</v>
          </cell>
          <cell r="B722">
            <v>5801</v>
          </cell>
          <cell r="C722">
            <v>61115</v>
          </cell>
          <cell r="D722">
            <v>0</v>
          </cell>
          <cell r="E722" t="str">
            <v>SHORT CIRCUIT PLUG KS:SSG A</v>
          </cell>
          <cell r="F722">
            <v>1</v>
          </cell>
          <cell r="G722">
            <v>35339</v>
          </cell>
          <cell r="H722">
            <v>20400</v>
          </cell>
        </row>
        <row r="723">
          <cell r="A723">
            <v>3400003273</v>
          </cell>
          <cell r="B723">
            <v>5801</v>
          </cell>
          <cell r="C723">
            <v>61115</v>
          </cell>
          <cell r="D723">
            <v>0</v>
          </cell>
          <cell r="E723" t="str">
            <v>SHORT CIRCUIT PLUG KS:SSG A</v>
          </cell>
          <cell r="F723">
            <v>1</v>
          </cell>
          <cell r="G723">
            <v>35339</v>
          </cell>
          <cell r="H723">
            <v>20400</v>
          </cell>
        </row>
        <row r="724">
          <cell r="A724">
            <v>3400003274</v>
          </cell>
          <cell r="B724">
            <v>5801</v>
          </cell>
          <cell r="C724">
            <v>61115</v>
          </cell>
          <cell r="D724">
            <v>0</v>
          </cell>
          <cell r="E724" t="str">
            <v>SHORT CIRCUIT PLUG KS:SSG A</v>
          </cell>
          <cell r="F724">
            <v>1</v>
          </cell>
          <cell r="G724">
            <v>35339</v>
          </cell>
          <cell r="H724">
            <v>20400</v>
          </cell>
        </row>
        <row r="725">
          <cell r="A725">
            <v>3400003275</v>
          </cell>
          <cell r="B725">
            <v>5801</v>
          </cell>
          <cell r="C725">
            <v>61115</v>
          </cell>
          <cell r="D725">
            <v>0</v>
          </cell>
          <cell r="E725" t="str">
            <v>SHORT CIRCUIT PLUG KS:SSG A</v>
          </cell>
          <cell r="F725">
            <v>1</v>
          </cell>
          <cell r="G725">
            <v>35339</v>
          </cell>
          <cell r="H725">
            <v>20400</v>
          </cell>
        </row>
        <row r="726">
          <cell r="A726">
            <v>3400003276</v>
          </cell>
          <cell r="B726">
            <v>5801</v>
          </cell>
          <cell r="C726">
            <v>61115</v>
          </cell>
          <cell r="D726">
            <v>0</v>
          </cell>
          <cell r="E726" t="str">
            <v>SHORT CIRCUIT PLUG KS:SSG A</v>
          </cell>
          <cell r="F726">
            <v>1</v>
          </cell>
          <cell r="G726">
            <v>35339</v>
          </cell>
          <cell r="H726">
            <v>20400</v>
          </cell>
        </row>
        <row r="727">
          <cell r="A727">
            <v>3400003277</v>
          </cell>
          <cell r="B727">
            <v>5801</v>
          </cell>
          <cell r="C727">
            <v>61115</v>
          </cell>
          <cell r="D727">
            <v>0</v>
          </cell>
          <cell r="E727" t="str">
            <v>SHORT CIRCUIT PLUG KS:SSG A</v>
          </cell>
          <cell r="F727">
            <v>1</v>
          </cell>
          <cell r="G727">
            <v>35339</v>
          </cell>
          <cell r="H727">
            <v>20400</v>
          </cell>
        </row>
        <row r="728">
          <cell r="A728">
            <v>3400003278</v>
          </cell>
          <cell r="B728">
            <v>5801</v>
          </cell>
          <cell r="C728">
            <v>61115</v>
          </cell>
          <cell r="D728">
            <v>0</v>
          </cell>
          <cell r="E728" t="str">
            <v>SHORT CIRCUIT PLUG KS:SSG A</v>
          </cell>
          <cell r="F728">
            <v>1</v>
          </cell>
          <cell r="G728">
            <v>35339</v>
          </cell>
          <cell r="H728">
            <v>20400</v>
          </cell>
        </row>
        <row r="729">
          <cell r="A729">
            <v>3400003279</v>
          </cell>
          <cell r="B729">
            <v>5801</v>
          </cell>
          <cell r="C729">
            <v>61115</v>
          </cell>
          <cell r="D729">
            <v>0</v>
          </cell>
          <cell r="E729" t="str">
            <v>SHORT CIRCUIT PLUG KS:SSG A</v>
          </cell>
          <cell r="F729">
            <v>1</v>
          </cell>
          <cell r="G729">
            <v>35339</v>
          </cell>
          <cell r="H729">
            <v>20400</v>
          </cell>
        </row>
        <row r="730">
          <cell r="A730">
            <v>3400003280</v>
          </cell>
          <cell r="B730">
            <v>5801</v>
          </cell>
          <cell r="C730">
            <v>61115</v>
          </cell>
          <cell r="D730">
            <v>0</v>
          </cell>
          <cell r="E730" t="str">
            <v>SHORT CIRCUIT PLUG KS:SSG A</v>
          </cell>
          <cell r="F730">
            <v>1</v>
          </cell>
          <cell r="G730">
            <v>35339</v>
          </cell>
          <cell r="H730">
            <v>16000</v>
          </cell>
        </row>
        <row r="731">
          <cell r="A731">
            <v>3400003281</v>
          </cell>
          <cell r="B731">
            <v>5801</v>
          </cell>
          <cell r="C731">
            <v>61115</v>
          </cell>
          <cell r="D731">
            <v>0</v>
          </cell>
          <cell r="E731" t="str">
            <v>MODULE ADAPTER FOR SIPAC</v>
          </cell>
          <cell r="F731">
            <v>2</v>
          </cell>
          <cell r="G731">
            <v>35339</v>
          </cell>
          <cell r="H731">
            <v>37200</v>
          </cell>
        </row>
        <row r="732">
          <cell r="A732">
            <v>3400003282</v>
          </cell>
          <cell r="B732">
            <v>5801</v>
          </cell>
          <cell r="C732">
            <v>61153</v>
          </cell>
          <cell r="D732">
            <v>0</v>
          </cell>
          <cell r="E732" t="str">
            <v>EMULATOR UPGRADE L37409D6152300</v>
          </cell>
          <cell r="F732">
            <v>1</v>
          </cell>
          <cell r="G732">
            <v>35339</v>
          </cell>
          <cell r="H732">
            <v>235400</v>
          </cell>
        </row>
        <row r="733">
          <cell r="A733">
            <v>3400003283</v>
          </cell>
          <cell r="B733">
            <v>5801</v>
          </cell>
          <cell r="C733">
            <v>61115</v>
          </cell>
          <cell r="D733">
            <v>0</v>
          </cell>
          <cell r="E733" t="str">
            <v>TEST CLIP SOIC 8TO28 PINSL37409G1155-A10</v>
          </cell>
          <cell r="F733">
            <v>6</v>
          </cell>
          <cell r="G733">
            <v>35339</v>
          </cell>
          <cell r="H733">
            <v>8000</v>
          </cell>
        </row>
        <row r="734">
          <cell r="A734">
            <v>3400003285</v>
          </cell>
          <cell r="B734">
            <v>5801</v>
          </cell>
          <cell r="C734">
            <v>61115</v>
          </cell>
          <cell r="D734">
            <v>0</v>
          </cell>
          <cell r="E734" t="str">
            <v>PLUG IN CABLE S30257Z6114A105 FOR PCMUX</v>
          </cell>
          <cell r="F734">
            <v>12</v>
          </cell>
          <cell r="G734">
            <v>35339</v>
          </cell>
          <cell r="H734">
            <v>48400</v>
          </cell>
        </row>
        <row r="735">
          <cell r="A735">
            <v>3400003286</v>
          </cell>
          <cell r="B735">
            <v>5801</v>
          </cell>
          <cell r="C735">
            <v>61115</v>
          </cell>
          <cell r="D735">
            <v>0</v>
          </cell>
          <cell r="E735" t="str">
            <v>CABLE FOR UPGRADE PC MUX</v>
          </cell>
          <cell r="F735">
            <v>2</v>
          </cell>
          <cell r="G735">
            <v>35339</v>
          </cell>
          <cell r="H735">
            <v>6500</v>
          </cell>
        </row>
        <row r="736">
          <cell r="A736">
            <v>3400003287</v>
          </cell>
          <cell r="B736">
            <v>5801</v>
          </cell>
          <cell r="C736">
            <v>61115</v>
          </cell>
          <cell r="D736">
            <v>0</v>
          </cell>
          <cell r="E736" t="str">
            <v>POWER SUPPLY MODULE M;ACC 220V/20A</v>
          </cell>
          <cell r="F736">
            <v>1</v>
          </cell>
          <cell r="G736">
            <v>35339</v>
          </cell>
          <cell r="H736">
            <v>24300</v>
          </cell>
        </row>
        <row r="737">
          <cell r="A737">
            <v>3400003374</v>
          </cell>
          <cell r="B737">
            <v>5801</v>
          </cell>
          <cell r="C737">
            <v>61102</v>
          </cell>
          <cell r="D737">
            <v>0</v>
          </cell>
          <cell r="E737" t="str">
            <v>PRINTING STENCIL L37409-C5000-A380</v>
          </cell>
          <cell r="F737">
            <v>1</v>
          </cell>
          <cell r="G737">
            <v>35339</v>
          </cell>
          <cell r="H737">
            <v>5500</v>
          </cell>
        </row>
        <row r="738">
          <cell r="A738">
            <v>3400003375</v>
          </cell>
          <cell r="B738">
            <v>5801</v>
          </cell>
          <cell r="C738">
            <v>61102</v>
          </cell>
          <cell r="D738">
            <v>0</v>
          </cell>
          <cell r="E738" t="str">
            <v>PRINTING STENCIL L37409-C5000-A380</v>
          </cell>
          <cell r="F738">
            <v>1</v>
          </cell>
          <cell r="G738">
            <v>35339</v>
          </cell>
          <cell r="H738">
            <v>27500</v>
          </cell>
        </row>
        <row r="739">
          <cell r="A739">
            <v>3400003376</v>
          </cell>
          <cell r="B739">
            <v>5801</v>
          </cell>
          <cell r="C739">
            <v>61102</v>
          </cell>
          <cell r="D739">
            <v>0</v>
          </cell>
          <cell r="E739" t="str">
            <v>PRINTING STENCIL L37409-C5000-A328</v>
          </cell>
          <cell r="F739">
            <v>1</v>
          </cell>
          <cell r="G739">
            <v>35339</v>
          </cell>
          <cell r="H739">
            <v>27500</v>
          </cell>
        </row>
        <row r="740">
          <cell r="A740">
            <v>3400003377</v>
          </cell>
          <cell r="B740">
            <v>5801</v>
          </cell>
          <cell r="C740">
            <v>61102</v>
          </cell>
          <cell r="D740">
            <v>0</v>
          </cell>
          <cell r="E740" t="str">
            <v>PRINTING STENCIL L37409-C5000-A328</v>
          </cell>
          <cell r="F740">
            <v>1</v>
          </cell>
          <cell r="G740">
            <v>35339</v>
          </cell>
          <cell r="H740">
            <v>27500</v>
          </cell>
        </row>
        <row r="741">
          <cell r="A741">
            <v>3400003389</v>
          </cell>
          <cell r="B741">
            <v>5801</v>
          </cell>
          <cell r="C741">
            <v>61102</v>
          </cell>
          <cell r="D741">
            <v>0</v>
          </cell>
          <cell r="E741" t="str">
            <v>PRINTING STENCIL L37409-C5000-A511</v>
          </cell>
          <cell r="F741">
            <v>1</v>
          </cell>
          <cell r="G741">
            <v>35339</v>
          </cell>
          <cell r="H741">
            <v>5500</v>
          </cell>
        </row>
        <row r="742">
          <cell r="A742">
            <v>3400003390</v>
          </cell>
          <cell r="B742">
            <v>5801</v>
          </cell>
          <cell r="C742">
            <v>61102</v>
          </cell>
          <cell r="D742">
            <v>0</v>
          </cell>
          <cell r="E742" t="str">
            <v>PRINTING STENCIL L37409-C5000-A511</v>
          </cell>
          <cell r="F742">
            <v>1</v>
          </cell>
          <cell r="G742">
            <v>35339</v>
          </cell>
          <cell r="H742">
            <v>27500</v>
          </cell>
        </row>
        <row r="743">
          <cell r="A743">
            <v>3400003391</v>
          </cell>
          <cell r="B743">
            <v>5801</v>
          </cell>
          <cell r="C743">
            <v>61102</v>
          </cell>
          <cell r="D743">
            <v>0</v>
          </cell>
          <cell r="E743" t="str">
            <v>PRINTING STENCIL L37409-C5000-A336</v>
          </cell>
          <cell r="F743">
            <v>1</v>
          </cell>
          <cell r="G743">
            <v>35339</v>
          </cell>
          <cell r="H743">
            <v>5500</v>
          </cell>
        </row>
        <row r="744">
          <cell r="A744">
            <v>3400003392</v>
          </cell>
          <cell r="B744">
            <v>5801</v>
          </cell>
          <cell r="C744">
            <v>61102</v>
          </cell>
          <cell r="D744">
            <v>0</v>
          </cell>
          <cell r="E744" t="str">
            <v>PRINTING STENCIL L37409-C5000-A336</v>
          </cell>
          <cell r="F744">
            <v>1</v>
          </cell>
          <cell r="G744">
            <v>35339</v>
          </cell>
          <cell r="H744">
            <v>27500</v>
          </cell>
        </row>
        <row r="745">
          <cell r="A745">
            <v>3400003393</v>
          </cell>
          <cell r="B745">
            <v>5801</v>
          </cell>
          <cell r="C745">
            <v>61102</v>
          </cell>
          <cell r="D745">
            <v>0</v>
          </cell>
          <cell r="E745" t="str">
            <v>PRINTING STENCIL L37409-C5000-A512</v>
          </cell>
          <cell r="F745">
            <v>1</v>
          </cell>
          <cell r="G745">
            <v>35339</v>
          </cell>
          <cell r="H745">
            <v>5500</v>
          </cell>
        </row>
        <row r="746">
          <cell r="A746">
            <v>3400003394</v>
          </cell>
          <cell r="B746">
            <v>5801</v>
          </cell>
          <cell r="C746">
            <v>61102</v>
          </cell>
          <cell r="D746">
            <v>0</v>
          </cell>
          <cell r="E746" t="str">
            <v>PRINTING STENCIL L37409-C5000-A512</v>
          </cell>
          <cell r="F746">
            <v>1</v>
          </cell>
          <cell r="G746">
            <v>35339</v>
          </cell>
          <cell r="H746">
            <v>27500</v>
          </cell>
        </row>
        <row r="747">
          <cell r="A747">
            <v>3400003395</v>
          </cell>
          <cell r="B747">
            <v>5801</v>
          </cell>
          <cell r="C747">
            <v>61102</v>
          </cell>
          <cell r="D747">
            <v>0</v>
          </cell>
          <cell r="E747" t="str">
            <v>PRINTING STENCIL L37409-C5000-A513</v>
          </cell>
          <cell r="F747">
            <v>1</v>
          </cell>
          <cell r="G747">
            <v>35339</v>
          </cell>
          <cell r="H747">
            <v>5500</v>
          </cell>
        </row>
        <row r="748">
          <cell r="A748">
            <v>3400003396</v>
          </cell>
          <cell r="B748">
            <v>5801</v>
          </cell>
          <cell r="C748">
            <v>61102</v>
          </cell>
          <cell r="D748">
            <v>0</v>
          </cell>
          <cell r="E748" t="str">
            <v>PRINTING STENCIL L37409-C5000-A513</v>
          </cell>
          <cell r="F748">
            <v>1</v>
          </cell>
          <cell r="G748">
            <v>35339</v>
          </cell>
          <cell r="H748">
            <v>5500</v>
          </cell>
        </row>
        <row r="749">
          <cell r="A749">
            <v>3400003397</v>
          </cell>
          <cell r="B749">
            <v>5801</v>
          </cell>
          <cell r="C749">
            <v>61102</v>
          </cell>
          <cell r="D749">
            <v>0</v>
          </cell>
          <cell r="E749" t="str">
            <v>PRINTING STENCIL L37409-C5000-A521</v>
          </cell>
          <cell r="F749">
            <v>1</v>
          </cell>
          <cell r="G749">
            <v>35339</v>
          </cell>
          <cell r="H749">
            <v>5500</v>
          </cell>
        </row>
        <row r="750">
          <cell r="A750">
            <v>3400003398</v>
          </cell>
          <cell r="B750">
            <v>5801</v>
          </cell>
          <cell r="C750">
            <v>61102</v>
          </cell>
          <cell r="D750">
            <v>0</v>
          </cell>
          <cell r="E750" t="str">
            <v>PRINTING STENCIL L37409-C5000-A521</v>
          </cell>
          <cell r="F750">
            <v>1</v>
          </cell>
          <cell r="G750">
            <v>35339</v>
          </cell>
          <cell r="H750">
            <v>5500</v>
          </cell>
        </row>
        <row r="751">
          <cell r="A751">
            <v>3400003399</v>
          </cell>
          <cell r="B751">
            <v>5801</v>
          </cell>
          <cell r="C751">
            <v>61102</v>
          </cell>
          <cell r="D751">
            <v>0</v>
          </cell>
          <cell r="E751" t="str">
            <v>PRINTING STENCIL L37409-C5000-A527</v>
          </cell>
          <cell r="F751">
            <v>1</v>
          </cell>
          <cell r="G751">
            <v>35339</v>
          </cell>
          <cell r="H751">
            <v>5500</v>
          </cell>
        </row>
        <row r="752">
          <cell r="A752">
            <v>3400003400</v>
          </cell>
          <cell r="B752">
            <v>5801</v>
          </cell>
          <cell r="C752">
            <v>61102</v>
          </cell>
          <cell r="D752">
            <v>0</v>
          </cell>
          <cell r="E752" t="str">
            <v>PRINTING STENCIL L37409-C5000-A527</v>
          </cell>
          <cell r="F752">
            <v>1</v>
          </cell>
          <cell r="G752">
            <v>35339</v>
          </cell>
          <cell r="H752">
            <v>5500</v>
          </cell>
        </row>
        <row r="753">
          <cell r="A753">
            <v>3400003401</v>
          </cell>
          <cell r="B753">
            <v>5801</v>
          </cell>
          <cell r="C753">
            <v>61102</v>
          </cell>
          <cell r="D753">
            <v>0</v>
          </cell>
          <cell r="E753" t="str">
            <v>PRINTING STENCIL L37409-C5000-A529</v>
          </cell>
          <cell r="F753">
            <v>1</v>
          </cell>
          <cell r="G753">
            <v>35339</v>
          </cell>
          <cell r="H753">
            <v>5500</v>
          </cell>
        </row>
        <row r="754">
          <cell r="A754">
            <v>3400003402</v>
          </cell>
          <cell r="B754">
            <v>5801</v>
          </cell>
          <cell r="C754">
            <v>61102</v>
          </cell>
          <cell r="D754">
            <v>0</v>
          </cell>
          <cell r="E754" t="str">
            <v>PRINTING STENCIL L37409-C5000-A529</v>
          </cell>
          <cell r="F754">
            <v>1</v>
          </cell>
          <cell r="G754">
            <v>35339</v>
          </cell>
          <cell r="H754">
            <v>27500</v>
          </cell>
        </row>
        <row r="755">
          <cell r="A755">
            <v>3400003403</v>
          </cell>
          <cell r="B755">
            <v>5801</v>
          </cell>
          <cell r="C755">
            <v>61102</v>
          </cell>
          <cell r="D755">
            <v>0</v>
          </cell>
          <cell r="E755" t="str">
            <v>PRINTING STENCIL L37409-C5000-A530</v>
          </cell>
          <cell r="F755">
            <v>1</v>
          </cell>
          <cell r="G755">
            <v>35339</v>
          </cell>
          <cell r="H755">
            <v>5500</v>
          </cell>
        </row>
        <row r="756">
          <cell r="A756">
            <v>3400003404</v>
          </cell>
          <cell r="B756">
            <v>5801</v>
          </cell>
          <cell r="C756">
            <v>61102</v>
          </cell>
          <cell r="D756">
            <v>0</v>
          </cell>
          <cell r="E756" t="str">
            <v>PRINTING STENCIL L37409-C5000-A530</v>
          </cell>
          <cell r="F756">
            <v>1</v>
          </cell>
          <cell r="G756">
            <v>35339</v>
          </cell>
          <cell r="H756">
            <v>27500</v>
          </cell>
        </row>
        <row r="757">
          <cell r="A757">
            <v>3400003405</v>
          </cell>
          <cell r="B757">
            <v>5801</v>
          </cell>
          <cell r="C757">
            <v>61102</v>
          </cell>
          <cell r="D757">
            <v>0</v>
          </cell>
          <cell r="E757" t="str">
            <v>PRINTING STENCIL L37409-C5000-A372</v>
          </cell>
          <cell r="F757">
            <v>1</v>
          </cell>
          <cell r="G757">
            <v>35339</v>
          </cell>
          <cell r="H757">
            <v>5500</v>
          </cell>
        </row>
        <row r="758">
          <cell r="A758">
            <v>3400003406</v>
          </cell>
          <cell r="B758">
            <v>5801</v>
          </cell>
          <cell r="C758">
            <v>61102</v>
          </cell>
          <cell r="D758">
            <v>0</v>
          </cell>
          <cell r="E758" t="str">
            <v>PRINTING STENCIL L37409-C5000-A372</v>
          </cell>
          <cell r="F758">
            <v>1</v>
          </cell>
          <cell r="G758">
            <v>35339</v>
          </cell>
          <cell r="H758">
            <v>5500</v>
          </cell>
        </row>
        <row r="759">
          <cell r="A759">
            <v>3400003934</v>
          </cell>
          <cell r="B759">
            <v>5801</v>
          </cell>
          <cell r="C759">
            <v>61116</v>
          </cell>
          <cell r="D759">
            <v>0</v>
          </cell>
          <cell r="E759" t="str">
            <v>ANTISTATIC SOLDERING STATION NC 2002</v>
          </cell>
          <cell r="F759">
            <v>1</v>
          </cell>
          <cell r="G759">
            <v>35339</v>
          </cell>
          <cell r="H759">
            <v>4600</v>
          </cell>
        </row>
        <row r="760">
          <cell r="A760">
            <v>3400003935</v>
          </cell>
          <cell r="B760">
            <v>5801</v>
          </cell>
          <cell r="C760">
            <v>61116</v>
          </cell>
          <cell r="D760">
            <v>0</v>
          </cell>
          <cell r="E760" t="str">
            <v>ANTISTATIC SOLDERING STATION NC 2002</v>
          </cell>
          <cell r="F760">
            <v>1</v>
          </cell>
          <cell r="G760">
            <v>35339</v>
          </cell>
          <cell r="H760">
            <v>7300</v>
          </cell>
        </row>
        <row r="761">
          <cell r="A761">
            <v>3400003966</v>
          </cell>
          <cell r="B761">
            <v>5801</v>
          </cell>
          <cell r="C761">
            <v>61104</v>
          </cell>
          <cell r="D761">
            <v>0</v>
          </cell>
          <cell r="E761" t="str">
            <v>MODULER SOLDERING STATION</v>
          </cell>
          <cell r="F761">
            <v>1</v>
          </cell>
          <cell r="G761">
            <v>35339</v>
          </cell>
          <cell r="H761">
            <v>4000</v>
          </cell>
        </row>
        <row r="762">
          <cell r="A762">
            <v>3400003967</v>
          </cell>
          <cell r="B762">
            <v>5801</v>
          </cell>
          <cell r="C762">
            <v>61103</v>
          </cell>
          <cell r="D762">
            <v>0</v>
          </cell>
          <cell r="E762" t="str">
            <v>IC-DESOLDERING ATTACHMENT RETROFIT KIT</v>
          </cell>
          <cell r="F762">
            <v>1</v>
          </cell>
          <cell r="G762">
            <v>35339</v>
          </cell>
          <cell r="H762">
            <v>14300</v>
          </cell>
        </row>
        <row r="763">
          <cell r="A763">
            <v>3400003968</v>
          </cell>
          <cell r="B763">
            <v>5801</v>
          </cell>
          <cell r="C763">
            <v>61115</v>
          </cell>
          <cell r="D763">
            <v>0</v>
          </cell>
          <cell r="E763" t="str">
            <v>DLU  TEST EQUIPMENT FOR SUBSCRIBER MODUL</v>
          </cell>
          <cell r="F763">
            <v>1</v>
          </cell>
          <cell r="G763">
            <v>35339</v>
          </cell>
          <cell r="H763">
            <v>208600</v>
          </cell>
        </row>
        <row r="764">
          <cell r="A764">
            <v>3400003969</v>
          </cell>
          <cell r="B764">
            <v>5801</v>
          </cell>
          <cell r="C764">
            <v>61115</v>
          </cell>
          <cell r="D764">
            <v>0</v>
          </cell>
          <cell r="E764" t="str">
            <v>KEYBOARD FOR TESMOD</v>
          </cell>
          <cell r="F764">
            <v>1</v>
          </cell>
          <cell r="G764">
            <v>35339</v>
          </cell>
          <cell r="H764">
            <v>43800</v>
          </cell>
        </row>
        <row r="765">
          <cell r="A765">
            <v>3400003970</v>
          </cell>
          <cell r="B765">
            <v>5801</v>
          </cell>
          <cell r="C765">
            <v>61115</v>
          </cell>
          <cell r="D765">
            <v>0</v>
          </cell>
          <cell r="E765" t="str">
            <v>KEYBOARD FOR TESMOD</v>
          </cell>
          <cell r="F765">
            <v>1</v>
          </cell>
          <cell r="G765">
            <v>35339</v>
          </cell>
          <cell r="H765">
            <v>43800</v>
          </cell>
        </row>
        <row r="766">
          <cell r="A766">
            <v>3400003971</v>
          </cell>
          <cell r="B766">
            <v>5801</v>
          </cell>
          <cell r="C766">
            <v>61115</v>
          </cell>
          <cell r="D766">
            <v>0</v>
          </cell>
          <cell r="E766" t="str">
            <v>KEYBOARD FOR TESMOD</v>
          </cell>
          <cell r="F766">
            <v>1</v>
          </cell>
          <cell r="G766">
            <v>35339</v>
          </cell>
          <cell r="H766">
            <v>43800</v>
          </cell>
        </row>
        <row r="767">
          <cell r="A767">
            <v>3400003972</v>
          </cell>
          <cell r="B767">
            <v>5801</v>
          </cell>
          <cell r="C767">
            <v>61153</v>
          </cell>
          <cell r="D767">
            <v>0</v>
          </cell>
          <cell r="E767" t="str">
            <v>SIGNATURE ANALYZER H</v>
          </cell>
          <cell r="F767">
            <v>1</v>
          </cell>
          <cell r="G767">
            <v>35339</v>
          </cell>
          <cell r="H767">
            <v>41300</v>
          </cell>
        </row>
        <row r="768">
          <cell r="A768">
            <v>3400003973</v>
          </cell>
          <cell r="B768">
            <v>5801</v>
          </cell>
          <cell r="C768">
            <v>61112</v>
          </cell>
          <cell r="D768">
            <v>0</v>
          </cell>
          <cell r="E768" t="str">
            <v>THER MOGENERATOR MTI 1</v>
          </cell>
          <cell r="F768">
            <v>1</v>
          </cell>
          <cell r="G768">
            <v>35339</v>
          </cell>
          <cell r="H768">
            <v>31000</v>
          </cell>
        </row>
        <row r="769">
          <cell r="A769">
            <v>3400003974</v>
          </cell>
          <cell r="B769">
            <v>5801</v>
          </cell>
          <cell r="C769">
            <v>61115</v>
          </cell>
          <cell r="D769">
            <v>0</v>
          </cell>
          <cell r="E769" t="str">
            <v>POWER SUPPLY</v>
          </cell>
          <cell r="F769">
            <v>1</v>
          </cell>
          <cell r="G769">
            <v>35339</v>
          </cell>
          <cell r="H769">
            <v>330300</v>
          </cell>
        </row>
        <row r="770">
          <cell r="A770">
            <v>3400003975</v>
          </cell>
          <cell r="B770">
            <v>5801</v>
          </cell>
          <cell r="C770">
            <v>61153</v>
          </cell>
          <cell r="D770">
            <v>0</v>
          </cell>
          <cell r="E770" t="str">
            <v>SOLDERING STATION WITH ACCESSORIES</v>
          </cell>
          <cell r="F770">
            <v>1</v>
          </cell>
          <cell r="G770">
            <v>35339</v>
          </cell>
          <cell r="H770">
            <v>4400</v>
          </cell>
        </row>
        <row r="771">
          <cell r="A771">
            <v>3400003976</v>
          </cell>
          <cell r="B771">
            <v>5801</v>
          </cell>
          <cell r="C771">
            <v>61115</v>
          </cell>
          <cell r="D771">
            <v>0</v>
          </cell>
          <cell r="E771" t="str">
            <v>KEYBOARD FOR TESMOD</v>
          </cell>
          <cell r="F771">
            <v>1</v>
          </cell>
          <cell r="G771">
            <v>35339</v>
          </cell>
          <cell r="H771">
            <v>4400</v>
          </cell>
        </row>
        <row r="772">
          <cell r="A772">
            <v>3400003977</v>
          </cell>
          <cell r="B772">
            <v>5801</v>
          </cell>
          <cell r="C772">
            <v>61153</v>
          </cell>
          <cell r="D772">
            <v>0</v>
          </cell>
          <cell r="E772" t="str">
            <v>THERMOGENERATOR MTI 1</v>
          </cell>
          <cell r="F772">
            <v>1</v>
          </cell>
          <cell r="G772">
            <v>35339</v>
          </cell>
          <cell r="H772">
            <v>20900</v>
          </cell>
        </row>
        <row r="773">
          <cell r="A773">
            <v>3400003978</v>
          </cell>
          <cell r="B773">
            <v>5801</v>
          </cell>
          <cell r="C773">
            <v>61115</v>
          </cell>
          <cell r="D773">
            <v>0</v>
          </cell>
          <cell r="E773" t="str">
            <v>KEYBOARD FOR TESMOD</v>
          </cell>
          <cell r="F773">
            <v>1</v>
          </cell>
          <cell r="G773">
            <v>35339</v>
          </cell>
          <cell r="H773">
            <v>1100</v>
          </cell>
        </row>
        <row r="774">
          <cell r="A774">
            <v>3400003979</v>
          </cell>
          <cell r="B774">
            <v>5801</v>
          </cell>
          <cell r="C774">
            <v>61153</v>
          </cell>
          <cell r="D774">
            <v>0</v>
          </cell>
          <cell r="E774" t="str">
            <v>KEYBOARD FOR TESMOD</v>
          </cell>
          <cell r="F774">
            <v>1</v>
          </cell>
          <cell r="G774">
            <v>35339</v>
          </cell>
          <cell r="H774">
            <v>11000</v>
          </cell>
        </row>
        <row r="775">
          <cell r="A775">
            <v>3400003980</v>
          </cell>
          <cell r="B775">
            <v>5801</v>
          </cell>
          <cell r="C775">
            <v>61115</v>
          </cell>
          <cell r="D775">
            <v>0</v>
          </cell>
          <cell r="E775" t="str">
            <v>KEYBOARD FOR TESMOD</v>
          </cell>
          <cell r="F775">
            <v>1</v>
          </cell>
          <cell r="G775">
            <v>35339</v>
          </cell>
          <cell r="H775">
            <v>1100</v>
          </cell>
        </row>
        <row r="776">
          <cell r="A776">
            <v>3400003981</v>
          </cell>
          <cell r="B776">
            <v>5801</v>
          </cell>
          <cell r="C776">
            <v>61115</v>
          </cell>
          <cell r="D776">
            <v>0</v>
          </cell>
          <cell r="E776" t="str">
            <v>KEYBOARD FOR TESMOD</v>
          </cell>
          <cell r="F776">
            <v>1</v>
          </cell>
          <cell r="G776">
            <v>35339</v>
          </cell>
          <cell r="H776">
            <v>1100</v>
          </cell>
        </row>
        <row r="777">
          <cell r="A777">
            <v>3400003982</v>
          </cell>
          <cell r="B777">
            <v>5801</v>
          </cell>
          <cell r="C777">
            <v>61103</v>
          </cell>
          <cell r="D777">
            <v>0</v>
          </cell>
          <cell r="E777" t="str">
            <v>SET OF IC INSERTION TOOLS</v>
          </cell>
          <cell r="F777">
            <v>1</v>
          </cell>
          <cell r="G777">
            <v>35339</v>
          </cell>
          <cell r="H777">
            <v>6200</v>
          </cell>
        </row>
        <row r="778">
          <cell r="A778">
            <v>3400003983</v>
          </cell>
          <cell r="B778">
            <v>5801</v>
          </cell>
          <cell r="C778">
            <v>61103</v>
          </cell>
          <cell r="D778">
            <v>0</v>
          </cell>
          <cell r="E778" t="str">
            <v>SET OF IC INSERTION TOOLS</v>
          </cell>
          <cell r="F778">
            <v>1</v>
          </cell>
          <cell r="G778">
            <v>35339</v>
          </cell>
          <cell r="H778">
            <v>6200</v>
          </cell>
        </row>
        <row r="779">
          <cell r="A779">
            <v>3400003984</v>
          </cell>
          <cell r="B779">
            <v>5801</v>
          </cell>
          <cell r="C779">
            <v>61103</v>
          </cell>
          <cell r="D779">
            <v>0</v>
          </cell>
          <cell r="E779" t="str">
            <v>SET OF IC INSERTION TOOLS</v>
          </cell>
          <cell r="F779">
            <v>1</v>
          </cell>
          <cell r="G779">
            <v>35339</v>
          </cell>
          <cell r="H779">
            <v>6200</v>
          </cell>
        </row>
        <row r="780">
          <cell r="A780">
            <v>3400003985</v>
          </cell>
          <cell r="B780">
            <v>5801</v>
          </cell>
          <cell r="C780">
            <v>61103</v>
          </cell>
          <cell r="D780">
            <v>0</v>
          </cell>
          <cell r="E780" t="str">
            <v>SET OF IC EXTRACTOR TOOLS</v>
          </cell>
          <cell r="F780">
            <v>1</v>
          </cell>
          <cell r="G780">
            <v>35339</v>
          </cell>
          <cell r="H780">
            <v>3200</v>
          </cell>
        </row>
        <row r="781">
          <cell r="A781">
            <v>3400003986</v>
          </cell>
          <cell r="B781">
            <v>5801</v>
          </cell>
          <cell r="C781">
            <v>61103</v>
          </cell>
          <cell r="D781">
            <v>0</v>
          </cell>
          <cell r="E781" t="str">
            <v>SET OF IC EXTRACTOR TOOLS</v>
          </cell>
          <cell r="F781">
            <v>1</v>
          </cell>
          <cell r="G781">
            <v>35339</v>
          </cell>
          <cell r="H781">
            <v>3200</v>
          </cell>
        </row>
        <row r="782">
          <cell r="A782">
            <v>3400003987</v>
          </cell>
          <cell r="B782">
            <v>5801</v>
          </cell>
          <cell r="C782">
            <v>61119</v>
          </cell>
          <cell r="D782">
            <v>0</v>
          </cell>
          <cell r="E782" t="str">
            <v>TORQUE SCREW DRIVER</v>
          </cell>
          <cell r="F782">
            <v>1</v>
          </cell>
          <cell r="G782">
            <v>35339</v>
          </cell>
          <cell r="H782">
            <v>3700</v>
          </cell>
        </row>
        <row r="783">
          <cell r="A783">
            <v>3400003988</v>
          </cell>
          <cell r="B783">
            <v>5801</v>
          </cell>
          <cell r="C783">
            <v>61119</v>
          </cell>
          <cell r="D783">
            <v>0</v>
          </cell>
          <cell r="E783" t="str">
            <v>TORQUE SCREWDRIVER</v>
          </cell>
          <cell r="F783">
            <v>1</v>
          </cell>
          <cell r="G783">
            <v>35339</v>
          </cell>
          <cell r="H783">
            <v>3500</v>
          </cell>
        </row>
        <row r="784">
          <cell r="A784">
            <v>3400003989</v>
          </cell>
          <cell r="B784">
            <v>5801</v>
          </cell>
          <cell r="C784">
            <v>61115</v>
          </cell>
          <cell r="D784">
            <v>0</v>
          </cell>
          <cell r="E784" t="str">
            <v>KEYBOARD FOR TESMOD</v>
          </cell>
          <cell r="F784">
            <v>1</v>
          </cell>
          <cell r="G784">
            <v>35339</v>
          </cell>
          <cell r="H784">
            <v>1100</v>
          </cell>
        </row>
        <row r="785">
          <cell r="A785">
            <v>3400003990</v>
          </cell>
          <cell r="B785">
            <v>5801</v>
          </cell>
          <cell r="C785">
            <v>61115</v>
          </cell>
          <cell r="D785">
            <v>0</v>
          </cell>
          <cell r="E785" t="str">
            <v>KEYBOARD FOR TESMOD</v>
          </cell>
          <cell r="F785">
            <v>1</v>
          </cell>
          <cell r="G785">
            <v>35339</v>
          </cell>
          <cell r="H785">
            <v>11000</v>
          </cell>
        </row>
        <row r="786">
          <cell r="A786">
            <v>3400003991</v>
          </cell>
          <cell r="B786">
            <v>5801</v>
          </cell>
          <cell r="C786">
            <v>61115</v>
          </cell>
          <cell r="D786">
            <v>0</v>
          </cell>
          <cell r="E786" t="str">
            <v>KEYBOARD FOR TESMOD</v>
          </cell>
          <cell r="F786">
            <v>1</v>
          </cell>
          <cell r="G786">
            <v>35339</v>
          </cell>
          <cell r="H786">
            <v>11000</v>
          </cell>
        </row>
        <row r="787">
          <cell r="A787">
            <v>3400003992</v>
          </cell>
          <cell r="B787">
            <v>5801</v>
          </cell>
          <cell r="C787">
            <v>61115</v>
          </cell>
          <cell r="D787">
            <v>0</v>
          </cell>
          <cell r="E787" t="str">
            <v>KEYBOARD FOR TESMOD</v>
          </cell>
          <cell r="F787">
            <v>1</v>
          </cell>
          <cell r="G787">
            <v>35339</v>
          </cell>
          <cell r="H787">
            <v>11000</v>
          </cell>
        </row>
        <row r="788">
          <cell r="A788">
            <v>3400003993</v>
          </cell>
          <cell r="B788">
            <v>5801</v>
          </cell>
          <cell r="C788">
            <v>61100</v>
          </cell>
          <cell r="D788">
            <v>0</v>
          </cell>
          <cell r="E788" t="str">
            <v>COMP. PREP. MACHINE &amp; SPARE KIT C065</v>
          </cell>
          <cell r="F788">
            <v>1</v>
          </cell>
          <cell r="G788">
            <v>35339</v>
          </cell>
          <cell r="H788">
            <v>411800</v>
          </cell>
        </row>
        <row r="789">
          <cell r="A789">
            <v>3400003994</v>
          </cell>
          <cell r="B789">
            <v>5801</v>
          </cell>
          <cell r="C789">
            <v>61100</v>
          </cell>
          <cell r="D789">
            <v>0</v>
          </cell>
          <cell r="E789" t="str">
            <v>COMP PREP MACHINE &amp; SPARE PART KIT C058</v>
          </cell>
          <cell r="F789">
            <v>1</v>
          </cell>
          <cell r="G789">
            <v>35339</v>
          </cell>
          <cell r="H789">
            <v>68000</v>
          </cell>
        </row>
        <row r="790">
          <cell r="A790">
            <v>3400003995</v>
          </cell>
          <cell r="B790">
            <v>5801</v>
          </cell>
          <cell r="C790">
            <v>61103</v>
          </cell>
          <cell r="D790">
            <v>0</v>
          </cell>
          <cell r="E790" t="str">
            <v>SET OF IC INSERTION TOOLS</v>
          </cell>
          <cell r="F790">
            <v>1</v>
          </cell>
          <cell r="G790">
            <v>35339</v>
          </cell>
          <cell r="H790">
            <v>6200</v>
          </cell>
        </row>
        <row r="791">
          <cell r="A791">
            <v>3400003996</v>
          </cell>
          <cell r="B791">
            <v>5801</v>
          </cell>
          <cell r="C791">
            <v>61103</v>
          </cell>
          <cell r="D791">
            <v>0</v>
          </cell>
          <cell r="E791" t="str">
            <v>SET OF IC INSERTION TOOLS</v>
          </cell>
          <cell r="F791">
            <v>1</v>
          </cell>
          <cell r="G791">
            <v>35339</v>
          </cell>
          <cell r="H791">
            <v>6200</v>
          </cell>
        </row>
        <row r="792">
          <cell r="A792">
            <v>3400003997</v>
          </cell>
          <cell r="B792">
            <v>5801</v>
          </cell>
          <cell r="C792">
            <v>61103</v>
          </cell>
          <cell r="D792">
            <v>0</v>
          </cell>
          <cell r="E792" t="str">
            <v>SET OF IC INSERTION TOOLS</v>
          </cell>
          <cell r="F792">
            <v>1</v>
          </cell>
          <cell r="G792">
            <v>35339</v>
          </cell>
          <cell r="H792">
            <v>6200</v>
          </cell>
        </row>
        <row r="793">
          <cell r="A793">
            <v>3400003998</v>
          </cell>
          <cell r="B793">
            <v>5801</v>
          </cell>
          <cell r="C793">
            <v>61103</v>
          </cell>
          <cell r="D793">
            <v>0</v>
          </cell>
          <cell r="E793" t="str">
            <v>TORQUE SCREW DRIVER</v>
          </cell>
          <cell r="F793">
            <v>1</v>
          </cell>
          <cell r="G793">
            <v>35339</v>
          </cell>
          <cell r="H793">
            <v>2100</v>
          </cell>
        </row>
        <row r="794">
          <cell r="A794">
            <v>3400003999</v>
          </cell>
          <cell r="B794">
            <v>5801</v>
          </cell>
          <cell r="C794">
            <v>61100</v>
          </cell>
          <cell r="D794">
            <v>0</v>
          </cell>
          <cell r="E794" t="str">
            <v>TAPE WINDER FOR ZE 240</v>
          </cell>
          <cell r="F794">
            <v>1</v>
          </cell>
          <cell r="G794">
            <v>35339</v>
          </cell>
          <cell r="H794">
            <v>8200</v>
          </cell>
        </row>
        <row r="795">
          <cell r="A795">
            <v>3400004000</v>
          </cell>
          <cell r="B795">
            <v>5801</v>
          </cell>
          <cell r="C795">
            <v>61100</v>
          </cell>
          <cell r="D795">
            <v>0</v>
          </cell>
          <cell r="E795" t="str">
            <v>ELECTRONIC COMPONET COUNTER</v>
          </cell>
          <cell r="F795">
            <v>1</v>
          </cell>
          <cell r="G795">
            <v>35339</v>
          </cell>
          <cell r="H795">
            <v>14000</v>
          </cell>
        </row>
        <row r="796">
          <cell r="A796">
            <v>3400004001</v>
          </cell>
          <cell r="B796">
            <v>5801</v>
          </cell>
          <cell r="C796">
            <v>61112</v>
          </cell>
          <cell r="D796">
            <v>0</v>
          </cell>
          <cell r="E796" t="str">
            <v>LCR DATABRIDGE WITH ADAPTER AND TESTCLIP</v>
          </cell>
          <cell r="F796">
            <v>1</v>
          </cell>
          <cell r="G796">
            <v>35339</v>
          </cell>
          <cell r="H796">
            <v>3100</v>
          </cell>
        </row>
        <row r="797">
          <cell r="A797">
            <v>3400004002</v>
          </cell>
          <cell r="B797">
            <v>5801</v>
          </cell>
          <cell r="C797">
            <v>61101</v>
          </cell>
          <cell r="D797">
            <v>0</v>
          </cell>
          <cell r="E797" t="str">
            <v>SCREWDRIVER WITH BALANCER STAND PNEUMATI</v>
          </cell>
          <cell r="F797">
            <v>1</v>
          </cell>
          <cell r="G797">
            <v>35339</v>
          </cell>
          <cell r="H797">
            <v>12200</v>
          </cell>
        </row>
        <row r="798">
          <cell r="A798">
            <v>3400004003</v>
          </cell>
          <cell r="B798">
            <v>5801</v>
          </cell>
          <cell r="C798">
            <v>61103</v>
          </cell>
          <cell r="D798">
            <v>0</v>
          </cell>
          <cell r="E798" t="str">
            <v>SCREWDRIVER WITH BALANCERSTAND PNEUMATIC</v>
          </cell>
          <cell r="F798">
            <v>1</v>
          </cell>
          <cell r="G798">
            <v>35339</v>
          </cell>
          <cell r="H798">
            <v>12200</v>
          </cell>
        </row>
        <row r="799">
          <cell r="A799">
            <v>3400004004</v>
          </cell>
          <cell r="B799">
            <v>5801</v>
          </cell>
          <cell r="C799">
            <v>61112</v>
          </cell>
          <cell r="D799">
            <v>0</v>
          </cell>
          <cell r="E799" t="str">
            <v>CURRENT MEASUREMENT SYSTEM</v>
          </cell>
          <cell r="F799">
            <v>1</v>
          </cell>
          <cell r="G799">
            <v>35339</v>
          </cell>
          <cell r="H799">
            <v>47400</v>
          </cell>
        </row>
        <row r="800">
          <cell r="A800">
            <v>3400004005</v>
          </cell>
          <cell r="B800">
            <v>5801</v>
          </cell>
          <cell r="C800">
            <v>61112</v>
          </cell>
          <cell r="D800">
            <v>0</v>
          </cell>
          <cell r="E800" t="str">
            <v>DESOLDERING STATION</v>
          </cell>
          <cell r="F800">
            <v>1</v>
          </cell>
          <cell r="G800">
            <v>35339</v>
          </cell>
          <cell r="H800">
            <v>15300</v>
          </cell>
        </row>
        <row r="801">
          <cell r="A801">
            <v>3400004006</v>
          </cell>
          <cell r="B801">
            <v>5801</v>
          </cell>
          <cell r="C801">
            <v>61115</v>
          </cell>
          <cell r="D801">
            <v>0</v>
          </cell>
          <cell r="E801" t="str">
            <v>OSCILLOSCOPE 100 MHZ TEK 22</v>
          </cell>
          <cell r="F801">
            <v>1</v>
          </cell>
          <cell r="G801">
            <v>35339</v>
          </cell>
          <cell r="H801">
            <v>35000</v>
          </cell>
        </row>
        <row r="802">
          <cell r="A802">
            <v>3400004007</v>
          </cell>
          <cell r="B802">
            <v>5801</v>
          </cell>
          <cell r="C802">
            <v>61112</v>
          </cell>
          <cell r="D802">
            <v>0</v>
          </cell>
          <cell r="E802" t="str">
            <v>LCR DATABRIDGE WITH ADAPTER AND TESTCLIP</v>
          </cell>
          <cell r="F802">
            <v>1</v>
          </cell>
          <cell r="G802">
            <v>35339</v>
          </cell>
          <cell r="H802">
            <v>31100</v>
          </cell>
        </row>
        <row r="803">
          <cell r="A803">
            <v>3400004008</v>
          </cell>
          <cell r="B803">
            <v>5801</v>
          </cell>
          <cell r="C803">
            <v>61112</v>
          </cell>
          <cell r="D803">
            <v>0</v>
          </cell>
          <cell r="E803" t="str">
            <v>SOLDERING STATION WITH ACC ESSORIES</v>
          </cell>
          <cell r="F803">
            <v>1</v>
          </cell>
          <cell r="G803">
            <v>35339</v>
          </cell>
          <cell r="H803">
            <v>2600</v>
          </cell>
        </row>
        <row r="804">
          <cell r="A804">
            <v>3400004009</v>
          </cell>
          <cell r="B804">
            <v>5801</v>
          </cell>
          <cell r="C804">
            <v>61112</v>
          </cell>
          <cell r="D804">
            <v>0</v>
          </cell>
          <cell r="E804" t="str">
            <v>SOLDERING STATION WITH ACCESSORIES</v>
          </cell>
          <cell r="F804">
            <v>1</v>
          </cell>
          <cell r="G804">
            <v>35339</v>
          </cell>
          <cell r="H804">
            <v>2600</v>
          </cell>
        </row>
        <row r="805">
          <cell r="A805">
            <v>3400004010</v>
          </cell>
          <cell r="B805">
            <v>5801</v>
          </cell>
          <cell r="C805">
            <v>61112</v>
          </cell>
          <cell r="D805">
            <v>0</v>
          </cell>
          <cell r="E805" t="str">
            <v>SOLDERING STATION WITH ACCESSORIES</v>
          </cell>
          <cell r="F805">
            <v>1</v>
          </cell>
          <cell r="G805">
            <v>35339</v>
          </cell>
          <cell r="H805">
            <v>1800</v>
          </cell>
        </row>
        <row r="806">
          <cell r="A806">
            <v>3400004011</v>
          </cell>
          <cell r="B806">
            <v>5801</v>
          </cell>
          <cell r="C806">
            <v>61112</v>
          </cell>
          <cell r="D806">
            <v>0</v>
          </cell>
          <cell r="E806" t="str">
            <v>SOLDERING STATION WITH ACCESSORIES</v>
          </cell>
          <cell r="F806">
            <v>1</v>
          </cell>
          <cell r="G806">
            <v>35339</v>
          </cell>
          <cell r="H806">
            <v>2600</v>
          </cell>
        </row>
        <row r="807">
          <cell r="A807">
            <v>3400004012</v>
          </cell>
          <cell r="B807">
            <v>5801</v>
          </cell>
          <cell r="C807">
            <v>61206</v>
          </cell>
          <cell r="D807">
            <v>0</v>
          </cell>
          <cell r="E807" t="str">
            <v>SOLDERING STATION WITH ACCESSORIES</v>
          </cell>
          <cell r="F807">
            <v>1</v>
          </cell>
          <cell r="G807">
            <v>35339</v>
          </cell>
          <cell r="H807">
            <v>2600</v>
          </cell>
        </row>
        <row r="808">
          <cell r="A808">
            <v>3400004013</v>
          </cell>
          <cell r="B808">
            <v>5801</v>
          </cell>
          <cell r="C808">
            <v>61153</v>
          </cell>
          <cell r="D808">
            <v>0</v>
          </cell>
          <cell r="E808" t="str">
            <v>REFERENCE RACK WITH SPARES AND MODULES</v>
          </cell>
          <cell r="F808">
            <v>1</v>
          </cell>
          <cell r="G808">
            <v>35339</v>
          </cell>
          <cell r="H808">
            <v>641300</v>
          </cell>
        </row>
        <row r="809">
          <cell r="A809">
            <v>3400004014</v>
          </cell>
          <cell r="B809">
            <v>5801</v>
          </cell>
          <cell r="C809">
            <v>61112</v>
          </cell>
          <cell r="D809">
            <v>0</v>
          </cell>
          <cell r="E809" t="str">
            <v>IMPULSE GENERATOR 50MHZ PM 571</v>
          </cell>
          <cell r="F809">
            <v>1</v>
          </cell>
          <cell r="G809">
            <v>35339</v>
          </cell>
          <cell r="H809">
            <v>67300</v>
          </cell>
        </row>
        <row r="810">
          <cell r="A810">
            <v>3400004015</v>
          </cell>
          <cell r="B810">
            <v>5801</v>
          </cell>
          <cell r="C810">
            <v>61112</v>
          </cell>
          <cell r="D810">
            <v>0</v>
          </cell>
          <cell r="E810" t="str">
            <v>TTL-CMOS LOGIC PROBE</v>
          </cell>
          <cell r="F810">
            <v>1</v>
          </cell>
          <cell r="G810">
            <v>35339</v>
          </cell>
          <cell r="H810">
            <v>3500</v>
          </cell>
        </row>
        <row r="811">
          <cell r="A811">
            <v>3400004016</v>
          </cell>
          <cell r="B811">
            <v>5801</v>
          </cell>
          <cell r="C811">
            <v>61151</v>
          </cell>
          <cell r="D811">
            <v>0</v>
          </cell>
          <cell r="E811" t="str">
            <v>MICROFICHE READER</v>
          </cell>
          <cell r="F811">
            <v>1</v>
          </cell>
          <cell r="G811">
            <v>35339</v>
          </cell>
          <cell r="H811">
            <v>11000</v>
          </cell>
        </row>
        <row r="812">
          <cell r="A812">
            <v>3400004017</v>
          </cell>
          <cell r="B812">
            <v>5801</v>
          </cell>
          <cell r="C812">
            <v>61119</v>
          </cell>
          <cell r="D812">
            <v>0</v>
          </cell>
          <cell r="E812" t="str">
            <v>MFASURING ADAPTER VDE</v>
          </cell>
          <cell r="F812">
            <v>1</v>
          </cell>
          <cell r="G812">
            <v>35339</v>
          </cell>
          <cell r="H812">
            <v>1500</v>
          </cell>
        </row>
        <row r="813">
          <cell r="A813">
            <v>3400004018</v>
          </cell>
          <cell r="B813">
            <v>5801</v>
          </cell>
          <cell r="C813">
            <v>61112</v>
          </cell>
          <cell r="D813">
            <v>0</v>
          </cell>
          <cell r="E813" t="str">
            <v>FINCTION GENERATOR HP 3325</v>
          </cell>
          <cell r="F813">
            <v>1</v>
          </cell>
          <cell r="G813">
            <v>35339</v>
          </cell>
          <cell r="H813">
            <v>117200</v>
          </cell>
        </row>
        <row r="814">
          <cell r="A814">
            <v>3400004019</v>
          </cell>
          <cell r="B814">
            <v>5801</v>
          </cell>
          <cell r="C814">
            <v>61112</v>
          </cell>
          <cell r="D814">
            <v>0</v>
          </cell>
          <cell r="E814" t="str">
            <v>UNIVERS COUNTER WACC HP5335A WITH OPT</v>
          </cell>
          <cell r="F814">
            <v>1</v>
          </cell>
          <cell r="G814">
            <v>35339</v>
          </cell>
          <cell r="H814">
            <v>117600</v>
          </cell>
        </row>
        <row r="815">
          <cell r="A815">
            <v>3400004020</v>
          </cell>
          <cell r="B815">
            <v>5801</v>
          </cell>
          <cell r="C815">
            <v>61206</v>
          </cell>
          <cell r="D815">
            <v>0</v>
          </cell>
          <cell r="E815" t="str">
            <v>MODULER SOLDERING STATION</v>
          </cell>
          <cell r="F815">
            <v>1</v>
          </cell>
          <cell r="G815">
            <v>35339</v>
          </cell>
          <cell r="H815">
            <v>2700</v>
          </cell>
        </row>
        <row r="816">
          <cell r="A816">
            <v>3400004021</v>
          </cell>
          <cell r="B816">
            <v>5801</v>
          </cell>
          <cell r="C816">
            <v>61206</v>
          </cell>
          <cell r="D816">
            <v>0</v>
          </cell>
          <cell r="E816" t="str">
            <v>MODULAR SOLDERING STATION</v>
          </cell>
          <cell r="F816">
            <v>1</v>
          </cell>
          <cell r="G816">
            <v>35339</v>
          </cell>
          <cell r="H816">
            <v>2700</v>
          </cell>
        </row>
        <row r="817">
          <cell r="A817">
            <v>3400004022</v>
          </cell>
          <cell r="B817">
            <v>5801</v>
          </cell>
          <cell r="C817">
            <v>61112</v>
          </cell>
          <cell r="D817">
            <v>0</v>
          </cell>
          <cell r="E817" t="str">
            <v>ZENTHAL TEST SYSTEMR SPARES</v>
          </cell>
          <cell r="F817">
            <v>1</v>
          </cell>
          <cell r="G817">
            <v>35339</v>
          </cell>
          <cell r="H817">
            <v>3565900</v>
          </cell>
        </row>
        <row r="818">
          <cell r="A818">
            <v>3400004023</v>
          </cell>
          <cell r="B818">
            <v>5801</v>
          </cell>
          <cell r="C818">
            <v>61100</v>
          </cell>
          <cell r="D818">
            <v>0</v>
          </cell>
          <cell r="E818" t="str">
            <v>LABEL PRINTING UNIT WITH SPARE PARTS</v>
          </cell>
          <cell r="F818">
            <v>1</v>
          </cell>
          <cell r="G818">
            <v>35339</v>
          </cell>
          <cell r="H818">
            <v>243600</v>
          </cell>
        </row>
        <row r="819">
          <cell r="A819">
            <v>3400004024</v>
          </cell>
          <cell r="B819">
            <v>5801</v>
          </cell>
          <cell r="C819">
            <v>61119</v>
          </cell>
          <cell r="D819">
            <v>0</v>
          </cell>
          <cell r="E819" t="str">
            <v>ACCESS CHECK  PAWIKO</v>
          </cell>
          <cell r="F819">
            <v>1</v>
          </cell>
          <cell r="G819">
            <v>35339</v>
          </cell>
          <cell r="H819">
            <v>5900</v>
          </cell>
        </row>
        <row r="820">
          <cell r="A820">
            <v>3400004025</v>
          </cell>
          <cell r="B820">
            <v>5801</v>
          </cell>
          <cell r="C820">
            <v>61100</v>
          </cell>
          <cell r="D820">
            <v>0</v>
          </cell>
          <cell r="E820" t="str">
            <v>AUTOMATIC TAPE DISPENSER</v>
          </cell>
          <cell r="F820">
            <v>1</v>
          </cell>
          <cell r="G820">
            <v>35339</v>
          </cell>
          <cell r="H820">
            <v>8200</v>
          </cell>
        </row>
        <row r="821">
          <cell r="A821">
            <v>3400004026</v>
          </cell>
          <cell r="B821">
            <v>5801</v>
          </cell>
          <cell r="C821">
            <v>61103</v>
          </cell>
          <cell r="D821">
            <v>0</v>
          </cell>
          <cell r="E821" t="str">
            <v>DESOLDERING STATION</v>
          </cell>
          <cell r="F821">
            <v>1</v>
          </cell>
          <cell r="G821">
            <v>35339</v>
          </cell>
          <cell r="H821">
            <v>19100</v>
          </cell>
        </row>
        <row r="822">
          <cell r="A822">
            <v>3400004027</v>
          </cell>
          <cell r="B822">
            <v>5801</v>
          </cell>
          <cell r="C822">
            <v>61100</v>
          </cell>
          <cell r="D822">
            <v>0</v>
          </cell>
          <cell r="E822" t="str">
            <v>COMPONENT PREPARATION MACHINE C066/H</v>
          </cell>
          <cell r="F822">
            <v>1</v>
          </cell>
          <cell r="G822">
            <v>35339</v>
          </cell>
          <cell r="H822">
            <v>18700</v>
          </cell>
        </row>
        <row r="823">
          <cell r="A823">
            <v>3400004028</v>
          </cell>
          <cell r="B823">
            <v>5801</v>
          </cell>
          <cell r="C823">
            <v>61100</v>
          </cell>
          <cell r="D823">
            <v>0</v>
          </cell>
          <cell r="E823" t="str">
            <v>COMPONENT PREP. MACHINE C052B</v>
          </cell>
          <cell r="F823">
            <v>1</v>
          </cell>
          <cell r="G823">
            <v>35339</v>
          </cell>
          <cell r="H823">
            <v>68600</v>
          </cell>
        </row>
        <row r="824">
          <cell r="A824">
            <v>3400004029</v>
          </cell>
          <cell r="B824">
            <v>5801</v>
          </cell>
          <cell r="C824">
            <v>61100</v>
          </cell>
          <cell r="D824">
            <v>0</v>
          </cell>
          <cell r="E824" t="str">
            <v>COMPONENT PREP. MACHINE C052A</v>
          </cell>
          <cell r="F824">
            <v>1</v>
          </cell>
          <cell r="G824">
            <v>35339</v>
          </cell>
          <cell r="H824">
            <v>49100</v>
          </cell>
        </row>
        <row r="825">
          <cell r="A825">
            <v>3400004030</v>
          </cell>
          <cell r="B825">
            <v>5801</v>
          </cell>
          <cell r="C825">
            <v>61100</v>
          </cell>
          <cell r="D825">
            <v>0</v>
          </cell>
          <cell r="E825" t="str">
            <v>COMPONENT PREP MACHINE C034SL</v>
          </cell>
          <cell r="F825">
            <v>1</v>
          </cell>
          <cell r="G825">
            <v>35339</v>
          </cell>
          <cell r="H825">
            <v>36700</v>
          </cell>
        </row>
        <row r="826">
          <cell r="A826">
            <v>3400004031</v>
          </cell>
          <cell r="B826">
            <v>5801</v>
          </cell>
          <cell r="C826">
            <v>61100</v>
          </cell>
          <cell r="D826">
            <v>0</v>
          </cell>
          <cell r="E826" t="str">
            <v>COMPONENT PREP. MACHINE A073</v>
          </cell>
          <cell r="F826">
            <v>1</v>
          </cell>
          <cell r="G826">
            <v>35339</v>
          </cell>
          <cell r="H826">
            <v>66300</v>
          </cell>
        </row>
        <row r="827">
          <cell r="A827">
            <v>3400004032</v>
          </cell>
          <cell r="B827">
            <v>5801</v>
          </cell>
          <cell r="C827">
            <v>61112</v>
          </cell>
          <cell r="D827">
            <v>0</v>
          </cell>
          <cell r="E827" t="str">
            <v>PCM MODULE TEST SYSTEM</v>
          </cell>
          <cell r="F827">
            <v>1</v>
          </cell>
          <cell r="G827">
            <v>35339</v>
          </cell>
          <cell r="H827">
            <v>156100</v>
          </cell>
        </row>
        <row r="828">
          <cell r="A828">
            <v>3400004033</v>
          </cell>
          <cell r="B828">
            <v>5801</v>
          </cell>
          <cell r="C828">
            <v>61153</v>
          </cell>
          <cell r="D828">
            <v>0</v>
          </cell>
          <cell r="E828" t="str">
            <v>ADAPTOR 2X60 PINS</v>
          </cell>
          <cell r="F828">
            <v>1</v>
          </cell>
          <cell r="G828">
            <v>35339</v>
          </cell>
          <cell r="H828">
            <v>29400</v>
          </cell>
        </row>
        <row r="829">
          <cell r="A829">
            <v>3400004034</v>
          </cell>
          <cell r="B829">
            <v>5801</v>
          </cell>
          <cell r="C829">
            <v>61112</v>
          </cell>
          <cell r="D829">
            <v>0</v>
          </cell>
          <cell r="E829" t="str">
            <v>ADAPTER 2X60 PINS</v>
          </cell>
          <cell r="F829">
            <v>1</v>
          </cell>
          <cell r="G829">
            <v>35339</v>
          </cell>
          <cell r="H829">
            <v>17400</v>
          </cell>
        </row>
        <row r="830">
          <cell r="A830">
            <v>3400004035</v>
          </cell>
          <cell r="B830">
            <v>5801</v>
          </cell>
          <cell r="C830">
            <v>61115</v>
          </cell>
          <cell r="D830">
            <v>0</v>
          </cell>
          <cell r="E830" t="str">
            <v>PC-MUX WITH SPARE PARTS</v>
          </cell>
          <cell r="F830">
            <v>1</v>
          </cell>
          <cell r="G830">
            <v>35339</v>
          </cell>
          <cell r="H830">
            <v>285900</v>
          </cell>
        </row>
        <row r="831">
          <cell r="A831">
            <v>3400004036</v>
          </cell>
          <cell r="B831">
            <v>5801</v>
          </cell>
          <cell r="C831">
            <v>61115</v>
          </cell>
          <cell r="D831">
            <v>0</v>
          </cell>
          <cell r="E831" t="str">
            <v>TESMOD WITHOUT KEYBOARD</v>
          </cell>
          <cell r="F831">
            <v>1</v>
          </cell>
          <cell r="G831">
            <v>35339</v>
          </cell>
          <cell r="H831">
            <v>13900</v>
          </cell>
        </row>
        <row r="832">
          <cell r="A832">
            <v>3400004037</v>
          </cell>
          <cell r="B832">
            <v>5801</v>
          </cell>
          <cell r="C832">
            <v>61115</v>
          </cell>
          <cell r="D832">
            <v>0</v>
          </cell>
          <cell r="E832" t="str">
            <v>TESMOD WITHOUT KEYBOARD</v>
          </cell>
          <cell r="F832">
            <v>1</v>
          </cell>
          <cell r="G832">
            <v>35339</v>
          </cell>
          <cell r="H832">
            <v>1400</v>
          </cell>
        </row>
        <row r="833">
          <cell r="A833">
            <v>3400004038</v>
          </cell>
          <cell r="B833">
            <v>5801</v>
          </cell>
          <cell r="C833">
            <v>61115</v>
          </cell>
          <cell r="D833">
            <v>0</v>
          </cell>
          <cell r="E833" t="str">
            <v>TESMOD WITHOUT KEYBOARD</v>
          </cell>
          <cell r="F833">
            <v>1</v>
          </cell>
          <cell r="G833">
            <v>35339</v>
          </cell>
          <cell r="H833">
            <v>1400</v>
          </cell>
        </row>
        <row r="834">
          <cell r="A834">
            <v>3400004039</v>
          </cell>
          <cell r="B834">
            <v>5801</v>
          </cell>
          <cell r="C834">
            <v>61115</v>
          </cell>
          <cell r="D834">
            <v>0</v>
          </cell>
          <cell r="E834" t="str">
            <v>TESMOD WITHOUT KEYBOARD</v>
          </cell>
          <cell r="F834">
            <v>1</v>
          </cell>
          <cell r="G834">
            <v>35339</v>
          </cell>
          <cell r="H834">
            <v>1400</v>
          </cell>
        </row>
        <row r="835">
          <cell r="A835">
            <v>3400004040</v>
          </cell>
          <cell r="B835">
            <v>5801</v>
          </cell>
          <cell r="C835">
            <v>61115</v>
          </cell>
          <cell r="D835">
            <v>0</v>
          </cell>
          <cell r="E835" t="str">
            <v>TESMOD WITHOUT KEYBOARD</v>
          </cell>
          <cell r="F835">
            <v>1</v>
          </cell>
          <cell r="G835">
            <v>35339</v>
          </cell>
          <cell r="H835">
            <v>1400</v>
          </cell>
        </row>
        <row r="836">
          <cell r="A836">
            <v>3400004041</v>
          </cell>
          <cell r="B836">
            <v>5801</v>
          </cell>
          <cell r="C836">
            <v>61115</v>
          </cell>
          <cell r="D836">
            <v>0</v>
          </cell>
          <cell r="E836" t="str">
            <v>TESMOD WITHOUT KEYBOARD</v>
          </cell>
          <cell r="F836">
            <v>1</v>
          </cell>
          <cell r="G836">
            <v>35339</v>
          </cell>
          <cell r="H836">
            <v>1400</v>
          </cell>
        </row>
        <row r="837">
          <cell r="A837">
            <v>3400004042</v>
          </cell>
          <cell r="B837">
            <v>5801</v>
          </cell>
          <cell r="C837">
            <v>61115</v>
          </cell>
          <cell r="D837">
            <v>0</v>
          </cell>
          <cell r="E837" t="str">
            <v>TESMOD WITHOUT KEYBOARD</v>
          </cell>
          <cell r="F837">
            <v>1</v>
          </cell>
          <cell r="G837">
            <v>35339</v>
          </cell>
          <cell r="H837">
            <v>1400</v>
          </cell>
        </row>
        <row r="838">
          <cell r="A838">
            <v>3400004043</v>
          </cell>
          <cell r="B838">
            <v>5801</v>
          </cell>
          <cell r="C838">
            <v>61115</v>
          </cell>
          <cell r="D838">
            <v>0</v>
          </cell>
          <cell r="E838" t="str">
            <v>TESMOD WITHOUT KEYBOARD</v>
          </cell>
          <cell r="F838">
            <v>1</v>
          </cell>
          <cell r="G838">
            <v>35339</v>
          </cell>
          <cell r="H838">
            <v>1400</v>
          </cell>
        </row>
        <row r="839">
          <cell r="A839">
            <v>3400004044</v>
          </cell>
          <cell r="B839">
            <v>5801</v>
          </cell>
          <cell r="C839">
            <v>61115</v>
          </cell>
          <cell r="D839">
            <v>0</v>
          </cell>
          <cell r="E839" t="str">
            <v>TESMOD WITHOUT KEYBOARD</v>
          </cell>
          <cell r="F839">
            <v>1</v>
          </cell>
          <cell r="G839">
            <v>35339</v>
          </cell>
          <cell r="H839">
            <v>1400</v>
          </cell>
        </row>
        <row r="840">
          <cell r="A840">
            <v>3400004045</v>
          </cell>
          <cell r="B840">
            <v>5801</v>
          </cell>
          <cell r="C840">
            <v>61115</v>
          </cell>
          <cell r="D840">
            <v>0</v>
          </cell>
          <cell r="E840" t="str">
            <v>TESMOD WITHOUT KEYBOARD</v>
          </cell>
          <cell r="F840">
            <v>1</v>
          </cell>
          <cell r="G840">
            <v>35339</v>
          </cell>
          <cell r="H840">
            <v>1400</v>
          </cell>
        </row>
        <row r="841">
          <cell r="A841">
            <v>3400004046</v>
          </cell>
          <cell r="B841">
            <v>5801</v>
          </cell>
          <cell r="C841">
            <v>61115</v>
          </cell>
          <cell r="D841">
            <v>0</v>
          </cell>
          <cell r="E841" t="str">
            <v>TESMOD WITHOUT KEYBOARD</v>
          </cell>
          <cell r="F841">
            <v>1</v>
          </cell>
          <cell r="G841">
            <v>35339</v>
          </cell>
          <cell r="H841">
            <v>1400</v>
          </cell>
        </row>
        <row r="842">
          <cell r="A842">
            <v>3400004047</v>
          </cell>
          <cell r="B842">
            <v>5801</v>
          </cell>
          <cell r="C842">
            <v>61115</v>
          </cell>
          <cell r="D842">
            <v>0</v>
          </cell>
          <cell r="E842" t="str">
            <v>TESMOD WITHOUT KEYBOARD</v>
          </cell>
          <cell r="F842">
            <v>1</v>
          </cell>
          <cell r="G842">
            <v>35339</v>
          </cell>
          <cell r="H842">
            <v>1400</v>
          </cell>
        </row>
        <row r="843">
          <cell r="A843">
            <v>3400004048</v>
          </cell>
          <cell r="B843">
            <v>5801</v>
          </cell>
          <cell r="C843">
            <v>61115</v>
          </cell>
          <cell r="D843">
            <v>0</v>
          </cell>
          <cell r="E843" t="str">
            <v>TESMOD WITHOUT KEYBOARD</v>
          </cell>
          <cell r="F843">
            <v>1</v>
          </cell>
          <cell r="G843">
            <v>35339</v>
          </cell>
          <cell r="H843">
            <v>1400</v>
          </cell>
        </row>
        <row r="844">
          <cell r="A844">
            <v>3400004049</v>
          </cell>
          <cell r="B844">
            <v>5801</v>
          </cell>
          <cell r="C844">
            <v>61115</v>
          </cell>
          <cell r="D844">
            <v>0</v>
          </cell>
          <cell r="E844" t="str">
            <v>TESMOD WITHOUT KEYBOARD</v>
          </cell>
          <cell r="F844">
            <v>1</v>
          </cell>
          <cell r="G844">
            <v>35339</v>
          </cell>
          <cell r="H844">
            <v>1400</v>
          </cell>
        </row>
        <row r="845">
          <cell r="A845">
            <v>3400004050</v>
          </cell>
          <cell r="B845">
            <v>5801</v>
          </cell>
          <cell r="C845">
            <v>61115</v>
          </cell>
          <cell r="D845">
            <v>0</v>
          </cell>
          <cell r="E845" t="str">
            <v>TESMOD WITHOUT KEYBOARD</v>
          </cell>
          <cell r="F845">
            <v>1</v>
          </cell>
          <cell r="G845">
            <v>35339</v>
          </cell>
          <cell r="H845">
            <v>1400</v>
          </cell>
        </row>
        <row r="846">
          <cell r="A846">
            <v>3400004051</v>
          </cell>
          <cell r="B846">
            <v>5801</v>
          </cell>
          <cell r="C846">
            <v>61115</v>
          </cell>
          <cell r="D846">
            <v>0</v>
          </cell>
          <cell r="E846" t="str">
            <v>TESMOD WITHOUT KEYBOARD</v>
          </cell>
          <cell r="F846">
            <v>1</v>
          </cell>
          <cell r="G846">
            <v>35339</v>
          </cell>
          <cell r="H846">
            <v>1400</v>
          </cell>
        </row>
        <row r="847">
          <cell r="A847">
            <v>3400004052</v>
          </cell>
          <cell r="B847">
            <v>5801</v>
          </cell>
          <cell r="C847">
            <v>61115</v>
          </cell>
          <cell r="D847">
            <v>0</v>
          </cell>
          <cell r="E847" t="str">
            <v>TESMOD WITHOUT KEYBOARD</v>
          </cell>
          <cell r="F847">
            <v>1</v>
          </cell>
          <cell r="G847">
            <v>35339</v>
          </cell>
          <cell r="H847">
            <v>1400</v>
          </cell>
        </row>
        <row r="848">
          <cell r="A848">
            <v>3400004053</v>
          </cell>
          <cell r="B848">
            <v>5801</v>
          </cell>
          <cell r="C848">
            <v>61115</v>
          </cell>
          <cell r="D848">
            <v>0</v>
          </cell>
          <cell r="E848" t="str">
            <v>TESMOD WITHOUT KEYBOARD</v>
          </cell>
          <cell r="F848">
            <v>1</v>
          </cell>
          <cell r="G848">
            <v>35339</v>
          </cell>
          <cell r="H848">
            <v>1400</v>
          </cell>
        </row>
        <row r="849">
          <cell r="A849">
            <v>3400004054</v>
          </cell>
          <cell r="B849">
            <v>5801</v>
          </cell>
          <cell r="C849">
            <v>61115</v>
          </cell>
          <cell r="D849">
            <v>0</v>
          </cell>
          <cell r="E849" t="str">
            <v>TESMOD WITHOUT KEYBOARD</v>
          </cell>
          <cell r="F849">
            <v>1</v>
          </cell>
          <cell r="G849">
            <v>35339</v>
          </cell>
          <cell r="H849">
            <v>1400</v>
          </cell>
        </row>
        <row r="850">
          <cell r="A850">
            <v>3400004055</v>
          </cell>
          <cell r="B850">
            <v>5801</v>
          </cell>
          <cell r="C850">
            <v>61115</v>
          </cell>
          <cell r="D850">
            <v>0</v>
          </cell>
          <cell r="E850" t="str">
            <v>TESMOD WITHOUT KEYBOARD</v>
          </cell>
          <cell r="F850">
            <v>1</v>
          </cell>
          <cell r="G850">
            <v>35339</v>
          </cell>
          <cell r="H850">
            <v>1400</v>
          </cell>
        </row>
        <row r="851">
          <cell r="A851">
            <v>3400004056</v>
          </cell>
          <cell r="B851">
            <v>5801</v>
          </cell>
          <cell r="C851">
            <v>61115</v>
          </cell>
          <cell r="D851">
            <v>0</v>
          </cell>
          <cell r="E851" t="str">
            <v>TESMOD WITHOUT KEYBOARD</v>
          </cell>
          <cell r="F851">
            <v>1</v>
          </cell>
          <cell r="G851">
            <v>35339</v>
          </cell>
          <cell r="H851">
            <v>1400</v>
          </cell>
        </row>
        <row r="852">
          <cell r="A852">
            <v>3400004057</v>
          </cell>
          <cell r="B852">
            <v>5801</v>
          </cell>
          <cell r="C852">
            <v>61153</v>
          </cell>
          <cell r="D852">
            <v>0</v>
          </cell>
          <cell r="E852" t="str">
            <v>TESMOD WITHOUT KEYBOARD</v>
          </cell>
          <cell r="F852">
            <v>1</v>
          </cell>
          <cell r="G852">
            <v>35339</v>
          </cell>
          <cell r="H852">
            <v>13900</v>
          </cell>
        </row>
        <row r="853">
          <cell r="A853">
            <v>3400004058</v>
          </cell>
          <cell r="B853">
            <v>5801</v>
          </cell>
          <cell r="C853">
            <v>61115</v>
          </cell>
          <cell r="D853">
            <v>0</v>
          </cell>
          <cell r="E853" t="str">
            <v>TESMOD WITHOUT KEYBOARD</v>
          </cell>
          <cell r="F853">
            <v>1</v>
          </cell>
          <cell r="G853">
            <v>35339</v>
          </cell>
          <cell r="H853">
            <v>1400</v>
          </cell>
        </row>
        <row r="854">
          <cell r="A854">
            <v>3400004059</v>
          </cell>
          <cell r="B854">
            <v>5801</v>
          </cell>
          <cell r="C854">
            <v>61115</v>
          </cell>
          <cell r="D854">
            <v>0</v>
          </cell>
          <cell r="E854" t="str">
            <v>TESMOD WITHOUT KEYBOARD</v>
          </cell>
          <cell r="F854">
            <v>1</v>
          </cell>
          <cell r="G854">
            <v>35339</v>
          </cell>
          <cell r="H854">
            <v>1400</v>
          </cell>
        </row>
        <row r="855">
          <cell r="A855">
            <v>3400004060</v>
          </cell>
          <cell r="B855">
            <v>5801</v>
          </cell>
          <cell r="C855">
            <v>61115</v>
          </cell>
          <cell r="D855">
            <v>0</v>
          </cell>
          <cell r="E855" t="str">
            <v>TESMOD WITHOUT KEYBOARD</v>
          </cell>
          <cell r="F855">
            <v>1</v>
          </cell>
          <cell r="G855">
            <v>35339</v>
          </cell>
          <cell r="H855">
            <v>1400</v>
          </cell>
        </row>
        <row r="856">
          <cell r="A856">
            <v>3400004061</v>
          </cell>
          <cell r="B856">
            <v>5801</v>
          </cell>
          <cell r="C856">
            <v>61115</v>
          </cell>
          <cell r="D856">
            <v>0</v>
          </cell>
          <cell r="E856" t="str">
            <v>TESMOD WITHOUT KEYBOARD</v>
          </cell>
          <cell r="F856">
            <v>1</v>
          </cell>
          <cell r="G856">
            <v>35339</v>
          </cell>
          <cell r="H856">
            <v>1400</v>
          </cell>
        </row>
        <row r="857">
          <cell r="A857">
            <v>3400004062</v>
          </cell>
          <cell r="B857">
            <v>5801</v>
          </cell>
          <cell r="C857">
            <v>61115</v>
          </cell>
          <cell r="D857">
            <v>0</v>
          </cell>
          <cell r="E857" t="str">
            <v>TESMOD WITHOUT KEYBOARD</v>
          </cell>
          <cell r="F857">
            <v>1</v>
          </cell>
          <cell r="G857">
            <v>35339</v>
          </cell>
          <cell r="H857">
            <v>1400</v>
          </cell>
        </row>
        <row r="858">
          <cell r="A858">
            <v>3400004063</v>
          </cell>
          <cell r="B858">
            <v>5801</v>
          </cell>
          <cell r="C858">
            <v>61115</v>
          </cell>
          <cell r="D858">
            <v>0</v>
          </cell>
          <cell r="E858" t="str">
            <v>TESMOD WITHOUT KEYBOARD</v>
          </cell>
          <cell r="F858">
            <v>1</v>
          </cell>
          <cell r="G858">
            <v>35339</v>
          </cell>
          <cell r="H858">
            <v>1400</v>
          </cell>
        </row>
        <row r="859">
          <cell r="A859">
            <v>3400004064</v>
          </cell>
          <cell r="B859">
            <v>5801</v>
          </cell>
          <cell r="C859">
            <v>61115</v>
          </cell>
          <cell r="D859">
            <v>0</v>
          </cell>
          <cell r="E859" t="str">
            <v>TESMOD WITHOUT KEYBOARD</v>
          </cell>
          <cell r="F859">
            <v>1</v>
          </cell>
          <cell r="G859">
            <v>35339</v>
          </cell>
          <cell r="H859">
            <v>1400</v>
          </cell>
        </row>
        <row r="860">
          <cell r="A860">
            <v>3400004065</v>
          </cell>
          <cell r="B860">
            <v>5801</v>
          </cell>
          <cell r="C860">
            <v>61115</v>
          </cell>
          <cell r="D860">
            <v>0</v>
          </cell>
          <cell r="E860" t="str">
            <v>TESMOD WITHOUT KEYBOARD</v>
          </cell>
          <cell r="F860">
            <v>1</v>
          </cell>
          <cell r="G860">
            <v>35339</v>
          </cell>
          <cell r="H860">
            <v>1400</v>
          </cell>
        </row>
        <row r="861">
          <cell r="A861">
            <v>3400004066</v>
          </cell>
          <cell r="B861">
            <v>5801</v>
          </cell>
          <cell r="C861">
            <v>61115</v>
          </cell>
          <cell r="D861">
            <v>0</v>
          </cell>
          <cell r="E861" t="str">
            <v>TESMOD WITHOUT KEYBOARD</v>
          </cell>
          <cell r="F861">
            <v>1</v>
          </cell>
          <cell r="G861">
            <v>35339</v>
          </cell>
          <cell r="H861">
            <v>13900</v>
          </cell>
        </row>
        <row r="862">
          <cell r="A862">
            <v>3400004067</v>
          </cell>
          <cell r="B862">
            <v>5801</v>
          </cell>
          <cell r="C862">
            <v>61115</v>
          </cell>
          <cell r="D862">
            <v>0</v>
          </cell>
          <cell r="E862" t="str">
            <v>TESMOD WITHOUT KEYBOARD</v>
          </cell>
          <cell r="F862">
            <v>1</v>
          </cell>
          <cell r="G862">
            <v>35339</v>
          </cell>
          <cell r="H862">
            <v>13900</v>
          </cell>
        </row>
        <row r="863">
          <cell r="A863">
            <v>3400004068</v>
          </cell>
          <cell r="B863">
            <v>5801</v>
          </cell>
          <cell r="C863">
            <v>61115</v>
          </cell>
          <cell r="D863">
            <v>0</v>
          </cell>
          <cell r="E863" t="str">
            <v>TESMOD WITHOUT KEYBOARD</v>
          </cell>
          <cell r="F863">
            <v>1</v>
          </cell>
          <cell r="G863">
            <v>35339</v>
          </cell>
          <cell r="H863">
            <v>13900</v>
          </cell>
        </row>
        <row r="864">
          <cell r="A864">
            <v>3400004069</v>
          </cell>
          <cell r="B864">
            <v>5801</v>
          </cell>
          <cell r="C864">
            <v>61115</v>
          </cell>
          <cell r="D864">
            <v>0</v>
          </cell>
          <cell r="E864" t="str">
            <v>TESMOD WITHOUT KEYBOARD</v>
          </cell>
          <cell r="F864">
            <v>1</v>
          </cell>
          <cell r="G864">
            <v>35339</v>
          </cell>
          <cell r="H864">
            <v>13900</v>
          </cell>
        </row>
        <row r="865">
          <cell r="A865">
            <v>3400004070</v>
          </cell>
          <cell r="B865">
            <v>5801</v>
          </cell>
          <cell r="C865">
            <v>61115</v>
          </cell>
          <cell r="D865">
            <v>0</v>
          </cell>
          <cell r="E865" t="str">
            <v>TESMOD WITHOUT KEYBOARD</v>
          </cell>
          <cell r="F865">
            <v>1</v>
          </cell>
          <cell r="G865">
            <v>35339</v>
          </cell>
          <cell r="H865">
            <v>13900</v>
          </cell>
        </row>
        <row r="866">
          <cell r="A866">
            <v>3400004071</v>
          </cell>
          <cell r="B866">
            <v>5801</v>
          </cell>
          <cell r="C866">
            <v>61115</v>
          </cell>
          <cell r="D866">
            <v>0</v>
          </cell>
          <cell r="E866" t="str">
            <v>TESMOD WITHOUT KEYBOARD</v>
          </cell>
          <cell r="F866">
            <v>1</v>
          </cell>
          <cell r="G866">
            <v>35339</v>
          </cell>
          <cell r="H866">
            <v>13900</v>
          </cell>
        </row>
        <row r="867">
          <cell r="A867">
            <v>3400004072</v>
          </cell>
          <cell r="B867">
            <v>5801</v>
          </cell>
          <cell r="C867">
            <v>61115</v>
          </cell>
          <cell r="D867">
            <v>0</v>
          </cell>
          <cell r="E867" t="str">
            <v>TESMOD WITHOUT KEYBOARD</v>
          </cell>
          <cell r="F867">
            <v>1</v>
          </cell>
          <cell r="G867">
            <v>35339</v>
          </cell>
          <cell r="H867">
            <v>13900</v>
          </cell>
        </row>
        <row r="868">
          <cell r="A868">
            <v>3400004073</v>
          </cell>
          <cell r="B868">
            <v>5801</v>
          </cell>
          <cell r="C868">
            <v>61115</v>
          </cell>
          <cell r="D868">
            <v>0</v>
          </cell>
          <cell r="E868" t="str">
            <v>TESMOD WITHOUT KEYBOARD</v>
          </cell>
          <cell r="F868">
            <v>1</v>
          </cell>
          <cell r="G868">
            <v>35339</v>
          </cell>
          <cell r="H868">
            <v>13900</v>
          </cell>
        </row>
        <row r="869">
          <cell r="A869">
            <v>3400004074</v>
          </cell>
          <cell r="B869">
            <v>5801</v>
          </cell>
          <cell r="C869">
            <v>61153</v>
          </cell>
          <cell r="D869">
            <v>0</v>
          </cell>
          <cell r="E869" t="str">
            <v>TESMOD WITHOUT KEYBOARD</v>
          </cell>
          <cell r="F869">
            <v>1</v>
          </cell>
          <cell r="G869">
            <v>35339</v>
          </cell>
          <cell r="H869">
            <v>1400</v>
          </cell>
        </row>
        <row r="870">
          <cell r="A870">
            <v>3400004075</v>
          </cell>
          <cell r="B870">
            <v>5801</v>
          </cell>
          <cell r="C870">
            <v>61115</v>
          </cell>
          <cell r="D870">
            <v>0</v>
          </cell>
          <cell r="E870" t="str">
            <v>TESMOD WITHOUT KEYBOARD</v>
          </cell>
          <cell r="F870">
            <v>1</v>
          </cell>
          <cell r="G870">
            <v>35339</v>
          </cell>
          <cell r="H870">
            <v>13900</v>
          </cell>
        </row>
        <row r="871">
          <cell r="A871">
            <v>3400004076</v>
          </cell>
          <cell r="B871">
            <v>5801</v>
          </cell>
          <cell r="C871">
            <v>61115</v>
          </cell>
          <cell r="D871">
            <v>0</v>
          </cell>
          <cell r="E871" t="str">
            <v>TESMOD WITHOUT KEYBOARD</v>
          </cell>
          <cell r="F871">
            <v>1</v>
          </cell>
          <cell r="G871">
            <v>35339</v>
          </cell>
          <cell r="H871">
            <v>13900</v>
          </cell>
        </row>
        <row r="872">
          <cell r="A872">
            <v>3400004077</v>
          </cell>
          <cell r="B872">
            <v>5801</v>
          </cell>
          <cell r="C872">
            <v>61115</v>
          </cell>
          <cell r="D872">
            <v>0</v>
          </cell>
          <cell r="E872" t="str">
            <v>POWER SUPPLY</v>
          </cell>
          <cell r="F872">
            <v>1</v>
          </cell>
          <cell r="G872">
            <v>35339</v>
          </cell>
          <cell r="H872">
            <v>82900</v>
          </cell>
        </row>
        <row r="873">
          <cell r="A873">
            <v>3400004078</v>
          </cell>
          <cell r="B873">
            <v>5801</v>
          </cell>
          <cell r="C873">
            <v>61115</v>
          </cell>
          <cell r="D873">
            <v>0</v>
          </cell>
          <cell r="E873" t="str">
            <v>POWER SUPPLY</v>
          </cell>
          <cell r="F873">
            <v>1</v>
          </cell>
          <cell r="G873">
            <v>35339</v>
          </cell>
          <cell r="H873">
            <v>82900</v>
          </cell>
        </row>
        <row r="874">
          <cell r="A874">
            <v>3400004079</v>
          </cell>
          <cell r="B874">
            <v>5801</v>
          </cell>
          <cell r="C874">
            <v>61153</v>
          </cell>
          <cell r="D874">
            <v>0</v>
          </cell>
          <cell r="E874" t="str">
            <v>TESTMOBILE HP 1180A</v>
          </cell>
          <cell r="F874">
            <v>1</v>
          </cell>
          <cell r="G874">
            <v>35339</v>
          </cell>
          <cell r="H874">
            <v>5000</v>
          </cell>
        </row>
        <row r="875">
          <cell r="A875">
            <v>3400004080</v>
          </cell>
          <cell r="B875">
            <v>5801</v>
          </cell>
          <cell r="C875">
            <v>61112</v>
          </cell>
          <cell r="D875">
            <v>0</v>
          </cell>
          <cell r="E875" t="str">
            <v>TESTMOBILE HP 1180A</v>
          </cell>
          <cell r="F875">
            <v>1</v>
          </cell>
          <cell r="G875">
            <v>35339</v>
          </cell>
          <cell r="H875">
            <v>3400</v>
          </cell>
        </row>
        <row r="876">
          <cell r="A876">
            <v>3400004081</v>
          </cell>
          <cell r="B876">
            <v>5801</v>
          </cell>
          <cell r="C876">
            <v>61115</v>
          </cell>
          <cell r="D876">
            <v>0</v>
          </cell>
          <cell r="E876" t="str">
            <v>POWER SUPPLY</v>
          </cell>
          <cell r="F876">
            <v>1</v>
          </cell>
          <cell r="G876">
            <v>35339</v>
          </cell>
          <cell r="H876">
            <v>82900</v>
          </cell>
        </row>
        <row r="877">
          <cell r="A877">
            <v>3400004082</v>
          </cell>
          <cell r="B877">
            <v>5801</v>
          </cell>
          <cell r="C877">
            <v>61153</v>
          </cell>
          <cell r="D877">
            <v>0</v>
          </cell>
          <cell r="E877" t="str">
            <v>LOGIC PROBE</v>
          </cell>
          <cell r="F877">
            <v>1</v>
          </cell>
          <cell r="G877">
            <v>35339</v>
          </cell>
          <cell r="H877">
            <v>2400</v>
          </cell>
        </row>
        <row r="878">
          <cell r="A878">
            <v>3400004084</v>
          </cell>
          <cell r="B878">
            <v>5801</v>
          </cell>
          <cell r="C878">
            <v>61153</v>
          </cell>
          <cell r="D878">
            <v>0</v>
          </cell>
          <cell r="E878" t="str">
            <v>EMULATOR EMU 85</v>
          </cell>
          <cell r="F878">
            <v>1</v>
          </cell>
          <cell r="G878">
            <v>35339</v>
          </cell>
          <cell r="H878">
            <v>156800</v>
          </cell>
        </row>
        <row r="879">
          <cell r="A879">
            <v>3400004085</v>
          </cell>
          <cell r="B879">
            <v>5801</v>
          </cell>
          <cell r="C879">
            <v>61153</v>
          </cell>
          <cell r="D879">
            <v>0</v>
          </cell>
          <cell r="E879" t="str">
            <v>OSCILLOSCOPE 100 MHZ</v>
          </cell>
          <cell r="F879">
            <v>1</v>
          </cell>
          <cell r="G879">
            <v>35339</v>
          </cell>
          <cell r="H879">
            <v>36100</v>
          </cell>
        </row>
        <row r="880">
          <cell r="A880">
            <v>3400004086</v>
          </cell>
          <cell r="B880">
            <v>5801</v>
          </cell>
          <cell r="C880">
            <v>61112</v>
          </cell>
          <cell r="D880">
            <v>0</v>
          </cell>
          <cell r="E880" t="str">
            <v>OSCILLOSCOPE 100 MHZ 4 CHAN</v>
          </cell>
          <cell r="F880">
            <v>1</v>
          </cell>
          <cell r="G880">
            <v>35339</v>
          </cell>
          <cell r="H880">
            <v>53600</v>
          </cell>
        </row>
        <row r="881">
          <cell r="A881">
            <v>3400004087</v>
          </cell>
          <cell r="B881">
            <v>5801</v>
          </cell>
          <cell r="C881">
            <v>61153</v>
          </cell>
          <cell r="D881">
            <v>0</v>
          </cell>
          <cell r="E881" t="str">
            <v>DIGITAL MULTIMETER MOD 8050A</v>
          </cell>
          <cell r="F881">
            <v>1</v>
          </cell>
          <cell r="G881">
            <v>35339</v>
          </cell>
          <cell r="H881">
            <v>7900</v>
          </cell>
        </row>
        <row r="882">
          <cell r="A882">
            <v>3400004088</v>
          </cell>
          <cell r="B882">
            <v>5801</v>
          </cell>
          <cell r="C882">
            <v>61112</v>
          </cell>
          <cell r="D882">
            <v>0</v>
          </cell>
          <cell r="E882" t="str">
            <v>DIGITAL MULTIMETER MOD 8050A</v>
          </cell>
          <cell r="F882">
            <v>1</v>
          </cell>
          <cell r="G882">
            <v>35339</v>
          </cell>
          <cell r="H882">
            <v>11700</v>
          </cell>
        </row>
        <row r="883">
          <cell r="A883">
            <v>3400004089</v>
          </cell>
          <cell r="B883">
            <v>5801</v>
          </cell>
          <cell r="C883">
            <v>61101</v>
          </cell>
          <cell r="D883">
            <v>0</v>
          </cell>
          <cell r="E883" t="str">
            <v>RIVETING DEVICE WITH HAND LEVER PRESS</v>
          </cell>
          <cell r="F883">
            <v>1</v>
          </cell>
          <cell r="G883">
            <v>35339</v>
          </cell>
          <cell r="H883">
            <v>455800</v>
          </cell>
        </row>
        <row r="884">
          <cell r="A884">
            <v>3400004094</v>
          </cell>
          <cell r="B884">
            <v>5801</v>
          </cell>
          <cell r="C884">
            <v>61154</v>
          </cell>
          <cell r="D884">
            <v>0</v>
          </cell>
          <cell r="E884" t="str">
            <v>MF-A2 READER WITH ACCESSORIES</v>
          </cell>
          <cell r="F884">
            <v>1</v>
          </cell>
          <cell r="G884">
            <v>35339</v>
          </cell>
          <cell r="H884">
            <v>11100</v>
          </cell>
        </row>
        <row r="885">
          <cell r="A885">
            <v>3400004096</v>
          </cell>
          <cell r="B885">
            <v>5801</v>
          </cell>
          <cell r="C885">
            <v>61111</v>
          </cell>
          <cell r="D885">
            <v>0</v>
          </cell>
          <cell r="E885" t="str">
            <v>BISHOP COMPARATOR VIEWING LENSES</v>
          </cell>
          <cell r="F885">
            <v>1</v>
          </cell>
          <cell r="G885">
            <v>35339</v>
          </cell>
          <cell r="H885">
            <v>2000</v>
          </cell>
        </row>
        <row r="886">
          <cell r="A886">
            <v>3400004171</v>
          </cell>
          <cell r="B886">
            <v>5801</v>
          </cell>
          <cell r="C886">
            <v>61118</v>
          </cell>
          <cell r="D886">
            <v>0</v>
          </cell>
          <cell r="E886" t="str">
            <v>TONG SEALER</v>
          </cell>
          <cell r="F886">
            <v>1</v>
          </cell>
          <cell r="G886">
            <v>35339</v>
          </cell>
          <cell r="H886">
            <v>1800</v>
          </cell>
        </row>
        <row r="887">
          <cell r="A887">
            <v>3400004233</v>
          </cell>
          <cell r="B887">
            <v>5801</v>
          </cell>
          <cell r="C887">
            <v>61153</v>
          </cell>
          <cell r="D887">
            <v>0</v>
          </cell>
          <cell r="E887" t="str">
            <v>LOGIC ANALYZER 16508</v>
          </cell>
          <cell r="F887">
            <v>1</v>
          </cell>
          <cell r="G887">
            <v>35339</v>
          </cell>
          <cell r="H887">
            <v>29100</v>
          </cell>
        </row>
        <row r="888">
          <cell r="A888">
            <v>3400004234</v>
          </cell>
          <cell r="B888">
            <v>5801</v>
          </cell>
          <cell r="C888">
            <v>61112</v>
          </cell>
          <cell r="D888">
            <v>0</v>
          </cell>
          <cell r="E888" t="str">
            <v>LOGICANALYZER 16508</v>
          </cell>
          <cell r="F888">
            <v>1</v>
          </cell>
          <cell r="G888">
            <v>35339</v>
          </cell>
          <cell r="H888">
            <v>144200</v>
          </cell>
        </row>
        <row r="889">
          <cell r="A889">
            <v>3400004235</v>
          </cell>
          <cell r="B889">
            <v>5801</v>
          </cell>
          <cell r="C889">
            <v>61153</v>
          </cell>
          <cell r="D889">
            <v>0</v>
          </cell>
          <cell r="E889" t="str">
            <v>MICROPROCESSOR INTEREACE 103058</v>
          </cell>
          <cell r="F889">
            <v>1</v>
          </cell>
          <cell r="G889">
            <v>35339</v>
          </cell>
          <cell r="H889">
            <v>5300</v>
          </cell>
        </row>
        <row r="890">
          <cell r="A890">
            <v>3400004236</v>
          </cell>
          <cell r="B890">
            <v>5801</v>
          </cell>
          <cell r="C890">
            <v>61153</v>
          </cell>
          <cell r="D890">
            <v>0</v>
          </cell>
          <cell r="E890" t="str">
            <v>PROBE INTEREACE 10269C</v>
          </cell>
          <cell r="F890">
            <v>1</v>
          </cell>
          <cell r="G890">
            <v>35339</v>
          </cell>
          <cell r="H890">
            <v>1800</v>
          </cell>
        </row>
        <row r="891">
          <cell r="A891">
            <v>3400004237</v>
          </cell>
          <cell r="B891">
            <v>5801</v>
          </cell>
          <cell r="C891">
            <v>61153</v>
          </cell>
          <cell r="D891">
            <v>0</v>
          </cell>
          <cell r="E891" t="str">
            <v>PREPROCESSOR 10304B</v>
          </cell>
          <cell r="F891">
            <v>1</v>
          </cell>
          <cell r="G891">
            <v>35339</v>
          </cell>
          <cell r="H891">
            <v>29300</v>
          </cell>
        </row>
        <row r="892">
          <cell r="A892">
            <v>3400004238</v>
          </cell>
          <cell r="B892">
            <v>5801</v>
          </cell>
          <cell r="C892">
            <v>61153</v>
          </cell>
          <cell r="D892">
            <v>0</v>
          </cell>
          <cell r="E892" t="str">
            <v>DIGITAL MULTIMETER 41/2 DIGIT</v>
          </cell>
          <cell r="F892">
            <v>1</v>
          </cell>
          <cell r="G892">
            <v>35339</v>
          </cell>
          <cell r="H892">
            <v>4400</v>
          </cell>
        </row>
        <row r="893">
          <cell r="A893">
            <v>3400004239</v>
          </cell>
          <cell r="B893">
            <v>5801</v>
          </cell>
          <cell r="C893">
            <v>61153</v>
          </cell>
          <cell r="D893">
            <v>0</v>
          </cell>
          <cell r="E893" t="str">
            <v>DIGITAL MULTIMETER 41/2 DIGIDT</v>
          </cell>
          <cell r="F893">
            <v>1</v>
          </cell>
          <cell r="G893">
            <v>35339</v>
          </cell>
          <cell r="H893">
            <v>4400</v>
          </cell>
        </row>
        <row r="894">
          <cell r="A894">
            <v>3400004240</v>
          </cell>
          <cell r="B894">
            <v>5801</v>
          </cell>
          <cell r="C894">
            <v>61153</v>
          </cell>
          <cell r="D894">
            <v>0</v>
          </cell>
          <cell r="E894" t="str">
            <v>DIGITAL MULTIMETER 41/2 DIGIDT</v>
          </cell>
          <cell r="F894">
            <v>1</v>
          </cell>
          <cell r="G894">
            <v>35339</v>
          </cell>
          <cell r="H894">
            <v>4400</v>
          </cell>
        </row>
        <row r="895">
          <cell r="A895">
            <v>3400004241</v>
          </cell>
          <cell r="B895">
            <v>5801</v>
          </cell>
          <cell r="C895">
            <v>61153</v>
          </cell>
          <cell r="D895">
            <v>0</v>
          </cell>
          <cell r="E895" t="str">
            <v>DIGITAL MULTIMETER 41/2 DIGIDT</v>
          </cell>
          <cell r="F895">
            <v>1</v>
          </cell>
          <cell r="G895">
            <v>35339</v>
          </cell>
          <cell r="H895">
            <v>4400</v>
          </cell>
        </row>
        <row r="896">
          <cell r="A896">
            <v>3400004242</v>
          </cell>
          <cell r="B896">
            <v>5801</v>
          </cell>
          <cell r="C896">
            <v>61153</v>
          </cell>
          <cell r="D896">
            <v>0</v>
          </cell>
          <cell r="E896" t="str">
            <v>DIGITAL MULTIMETER 41/2 DIGIDT</v>
          </cell>
          <cell r="F896">
            <v>1</v>
          </cell>
          <cell r="G896">
            <v>35339</v>
          </cell>
          <cell r="H896">
            <v>4400</v>
          </cell>
        </row>
        <row r="897">
          <cell r="A897">
            <v>3400004246</v>
          </cell>
          <cell r="B897">
            <v>5801</v>
          </cell>
          <cell r="C897">
            <v>61112</v>
          </cell>
          <cell r="D897">
            <v>0</v>
          </cell>
          <cell r="E897" t="str">
            <v>DIGITAL MULTIMETER 4-1/2 DIGIT</v>
          </cell>
          <cell r="F897">
            <v>1</v>
          </cell>
          <cell r="G897">
            <v>35339</v>
          </cell>
          <cell r="H897">
            <v>6600</v>
          </cell>
        </row>
        <row r="898">
          <cell r="A898">
            <v>3400004247</v>
          </cell>
          <cell r="B898">
            <v>5801</v>
          </cell>
          <cell r="C898">
            <v>61112</v>
          </cell>
          <cell r="D898">
            <v>0</v>
          </cell>
          <cell r="E898" t="str">
            <v>DIGIDTAL MULTIMETER 4-1/2 DIGIT</v>
          </cell>
          <cell r="F898">
            <v>1</v>
          </cell>
          <cell r="G898">
            <v>35339</v>
          </cell>
          <cell r="H898">
            <v>6600</v>
          </cell>
        </row>
        <row r="899">
          <cell r="A899">
            <v>3400004248</v>
          </cell>
          <cell r="B899">
            <v>5801</v>
          </cell>
          <cell r="C899">
            <v>61112</v>
          </cell>
          <cell r="D899">
            <v>0</v>
          </cell>
          <cell r="E899" t="str">
            <v>DIGITAL MULTIMETER 61/2 DIGIT</v>
          </cell>
          <cell r="F899">
            <v>1</v>
          </cell>
          <cell r="G899">
            <v>35339</v>
          </cell>
          <cell r="H899">
            <v>23300</v>
          </cell>
        </row>
        <row r="900">
          <cell r="A900">
            <v>3400004249</v>
          </cell>
          <cell r="B900">
            <v>5801</v>
          </cell>
          <cell r="C900">
            <v>61112</v>
          </cell>
          <cell r="D900">
            <v>0</v>
          </cell>
          <cell r="E900" t="str">
            <v>OSCILLOSCOPE 400 MHZ HP</v>
          </cell>
          <cell r="F900">
            <v>1</v>
          </cell>
          <cell r="G900">
            <v>35339</v>
          </cell>
          <cell r="H900">
            <v>82000</v>
          </cell>
        </row>
        <row r="901">
          <cell r="A901">
            <v>3400004250</v>
          </cell>
          <cell r="B901">
            <v>5801</v>
          </cell>
          <cell r="C901">
            <v>61153</v>
          </cell>
          <cell r="D901">
            <v>0</v>
          </cell>
          <cell r="E901" t="str">
            <v>OSCILLOSCOPE 400 MHZ HP</v>
          </cell>
          <cell r="F901">
            <v>1</v>
          </cell>
          <cell r="G901">
            <v>35339</v>
          </cell>
          <cell r="H901">
            <v>136700</v>
          </cell>
        </row>
        <row r="902">
          <cell r="A902">
            <v>3400004251</v>
          </cell>
          <cell r="B902">
            <v>5801</v>
          </cell>
          <cell r="C902">
            <v>61111</v>
          </cell>
          <cell r="D902">
            <v>0</v>
          </cell>
          <cell r="E902" t="str">
            <v>STERO MICRSCOPE</v>
          </cell>
          <cell r="F902">
            <v>1</v>
          </cell>
          <cell r="G902">
            <v>35339</v>
          </cell>
          <cell r="H902">
            <v>41200</v>
          </cell>
        </row>
        <row r="903">
          <cell r="A903">
            <v>3400004252</v>
          </cell>
          <cell r="B903">
            <v>5801</v>
          </cell>
          <cell r="C903">
            <v>61100</v>
          </cell>
          <cell r="D903">
            <v>0</v>
          </cell>
          <cell r="E903" t="str">
            <v>SET OF TOOLS 2</v>
          </cell>
          <cell r="F903">
            <v>1</v>
          </cell>
          <cell r="G903">
            <v>35339</v>
          </cell>
          <cell r="H903">
            <v>6000</v>
          </cell>
        </row>
        <row r="904">
          <cell r="A904">
            <v>3400004253</v>
          </cell>
          <cell r="B904">
            <v>5801</v>
          </cell>
          <cell r="C904">
            <v>61100</v>
          </cell>
          <cell r="D904">
            <v>0</v>
          </cell>
          <cell r="E904" t="str">
            <v>SET OF TOOLS 2</v>
          </cell>
          <cell r="F904">
            <v>1</v>
          </cell>
          <cell r="G904">
            <v>35339</v>
          </cell>
          <cell r="H904">
            <v>6000</v>
          </cell>
        </row>
        <row r="905">
          <cell r="A905">
            <v>3400004254</v>
          </cell>
          <cell r="B905">
            <v>5801</v>
          </cell>
          <cell r="C905">
            <v>61100</v>
          </cell>
          <cell r="D905">
            <v>0</v>
          </cell>
          <cell r="E905" t="str">
            <v>SET OF TOOLS 2</v>
          </cell>
          <cell r="F905">
            <v>1</v>
          </cell>
          <cell r="G905">
            <v>35339</v>
          </cell>
          <cell r="H905">
            <v>6000</v>
          </cell>
        </row>
        <row r="906">
          <cell r="A906">
            <v>3400004256</v>
          </cell>
          <cell r="B906">
            <v>5801</v>
          </cell>
          <cell r="C906">
            <v>61157</v>
          </cell>
          <cell r="D906">
            <v>0</v>
          </cell>
          <cell r="E906" t="str">
            <v>UPS SYSTEM WITH BATTERIES</v>
          </cell>
          <cell r="F906">
            <v>1</v>
          </cell>
          <cell r="G906">
            <v>35339</v>
          </cell>
          <cell r="H906">
            <v>192000</v>
          </cell>
        </row>
        <row r="907">
          <cell r="A907">
            <v>3400004256</v>
          </cell>
          <cell r="B907">
            <v>5801</v>
          </cell>
          <cell r="C907">
            <v>61157</v>
          </cell>
          <cell r="D907">
            <v>1</v>
          </cell>
          <cell r="E907" t="str">
            <v>BATTERY FOR UPS VALUE WRITE UP</v>
          </cell>
          <cell r="F907">
            <v>1</v>
          </cell>
          <cell r="G907">
            <v>35339</v>
          </cell>
          <cell r="H907">
            <v>7800</v>
          </cell>
        </row>
        <row r="908">
          <cell r="A908">
            <v>3400004257</v>
          </cell>
          <cell r="B908">
            <v>5801</v>
          </cell>
          <cell r="C908">
            <v>61119</v>
          </cell>
          <cell r="D908">
            <v>0</v>
          </cell>
          <cell r="E908" t="str">
            <v>STAWIKO ESD TESTINSTRUMENT WITH ADAPTOR</v>
          </cell>
          <cell r="F908">
            <v>1</v>
          </cell>
          <cell r="G908">
            <v>35339</v>
          </cell>
          <cell r="H908">
            <v>45000</v>
          </cell>
        </row>
        <row r="909">
          <cell r="A909">
            <v>3400004267</v>
          </cell>
          <cell r="B909">
            <v>5801</v>
          </cell>
          <cell r="C909">
            <v>61151</v>
          </cell>
          <cell r="D909">
            <v>0</v>
          </cell>
          <cell r="E909" t="str">
            <v>SOLDERABILITY TEST DEVICE</v>
          </cell>
          <cell r="F909">
            <v>1</v>
          </cell>
          <cell r="G909">
            <v>35339</v>
          </cell>
          <cell r="H909">
            <v>311300</v>
          </cell>
        </row>
        <row r="910">
          <cell r="A910">
            <v>3400004476</v>
          </cell>
          <cell r="B910">
            <v>5801</v>
          </cell>
          <cell r="C910">
            <v>61112</v>
          </cell>
          <cell r="D910">
            <v>0</v>
          </cell>
          <cell r="E910" t="str">
            <v>ZEHNTAL ICT CLEARING CHARGES</v>
          </cell>
          <cell r="F910">
            <v>1</v>
          </cell>
          <cell r="G910">
            <v>35339</v>
          </cell>
          <cell r="H910">
            <v>28700</v>
          </cell>
        </row>
        <row r="911">
          <cell r="A911">
            <v>3400004496</v>
          </cell>
          <cell r="B911">
            <v>5801</v>
          </cell>
          <cell r="C911">
            <v>61100</v>
          </cell>
          <cell r="D911">
            <v>0</v>
          </cell>
          <cell r="E911" t="str">
            <v>PROGRAMMING UNIT UNISITE 48TH WITH TERMI</v>
          </cell>
          <cell r="F911">
            <v>1</v>
          </cell>
          <cell r="G911">
            <v>35339</v>
          </cell>
          <cell r="H911">
            <v>963900</v>
          </cell>
        </row>
        <row r="912">
          <cell r="A912">
            <v>3400004497</v>
          </cell>
          <cell r="B912">
            <v>5801</v>
          </cell>
          <cell r="C912">
            <v>61100</v>
          </cell>
          <cell r="D912">
            <v>0</v>
          </cell>
          <cell r="E912" t="str">
            <v>CANCELLING UNIT FOR SINGLE E PROM</v>
          </cell>
          <cell r="F912">
            <v>1</v>
          </cell>
          <cell r="G912">
            <v>35339</v>
          </cell>
          <cell r="H912">
            <v>24300</v>
          </cell>
        </row>
        <row r="913">
          <cell r="A913">
            <v>3400004504</v>
          </cell>
          <cell r="B913">
            <v>5801</v>
          </cell>
          <cell r="C913">
            <v>61153</v>
          </cell>
          <cell r="D913">
            <v>0</v>
          </cell>
          <cell r="E913" t="str">
            <v>DESOLDERING SYSTEM EAS 1000</v>
          </cell>
          <cell r="F913">
            <v>1</v>
          </cell>
          <cell r="G913">
            <v>35339</v>
          </cell>
          <cell r="H913">
            <v>92500</v>
          </cell>
        </row>
        <row r="914">
          <cell r="A914">
            <v>3400004505</v>
          </cell>
          <cell r="B914">
            <v>5801</v>
          </cell>
          <cell r="C914">
            <v>61112</v>
          </cell>
          <cell r="D914">
            <v>0</v>
          </cell>
          <cell r="E914" t="str">
            <v>DESOLDERING STATION BTR 25A WITH TIPS</v>
          </cell>
          <cell r="F914">
            <v>1</v>
          </cell>
          <cell r="G914">
            <v>35339</v>
          </cell>
          <cell r="H914">
            <v>39600</v>
          </cell>
        </row>
        <row r="915">
          <cell r="A915">
            <v>3400004506</v>
          </cell>
          <cell r="B915">
            <v>5801</v>
          </cell>
          <cell r="C915">
            <v>61107</v>
          </cell>
          <cell r="D915">
            <v>0</v>
          </cell>
          <cell r="E915" t="str">
            <v>DEPRAG SCREW DRIVER</v>
          </cell>
          <cell r="F915">
            <v>1</v>
          </cell>
          <cell r="G915">
            <v>35339</v>
          </cell>
          <cell r="H915">
            <v>28800</v>
          </cell>
        </row>
        <row r="916">
          <cell r="A916">
            <v>3400004507</v>
          </cell>
          <cell r="B916">
            <v>5801</v>
          </cell>
          <cell r="C916">
            <v>61107</v>
          </cell>
          <cell r="D916">
            <v>0</v>
          </cell>
          <cell r="E916" t="str">
            <v>DEPRAG SCREW DRIVER</v>
          </cell>
          <cell r="F916">
            <v>1</v>
          </cell>
          <cell r="G916">
            <v>35339</v>
          </cell>
          <cell r="H916">
            <v>28800</v>
          </cell>
        </row>
        <row r="917">
          <cell r="A917">
            <v>3400004509</v>
          </cell>
          <cell r="B917">
            <v>5801</v>
          </cell>
          <cell r="C917">
            <v>61111</v>
          </cell>
          <cell r="D917">
            <v>0</v>
          </cell>
          <cell r="E917" t="str">
            <v>ILLUMINATED MAGNIFYING GLASS</v>
          </cell>
          <cell r="F917">
            <v>1</v>
          </cell>
          <cell r="G917">
            <v>35339</v>
          </cell>
          <cell r="H917">
            <v>11200</v>
          </cell>
        </row>
        <row r="918">
          <cell r="A918">
            <v>3400004510</v>
          </cell>
          <cell r="B918">
            <v>5801</v>
          </cell>
          <cell r="C918">
            <v>61111</v>
          </cell>
          <cell r="D918">
            <v>0</v>
          </cell>
          <cell r="E918" t="str">
            <v>ILLUMINATED MAGNIFYING GLASS</v>
          </cell>
          <cell r="F918">
            <v>1</v>
          </cell>
          <cell r="G918">
            <v>35339</v>
          </cell>
          <cell r="H918">
            <v>11200</v>
          </cell>
        </row>
        <row r="919">
          <cell r="A919">
            <v>3400004511</v>
          </cell>
          <cell r="B919">
            <v>5801</v>
          </cell>
          <cell r="C919">
            <v>61111</v>
          </cell>
          <cell r="D919">
            <v>0</v>
          </cell>
          <cell r="E919" t="str">
            <v>ILLUMINATED MAGNIFYING GLASS</v>
          </cell>
          <cell r="F919">
            <v>1</v>
          </cell>
          <cell r="G919">
            <v>35339</v>
          </cell>
          <cell r="H919">
            <v>11200</v>
          </cell>
        </row>
        <row r="920">
          <cell r="A920">
            <v>3400004512</v>
          </cell>
          <cell r="B920">
            <v>5801</v>
          </cell>
          <cell r="C920">
            <v>61111</v>
          </cell>
          <cell r="D920">
            <v>0</v>
          </cell>
          <cell r="E920" t="str">
            <v>ILLUMINATED MAGNIFYING GLASS</v>
          </cell>
          <cell r="F920">
            <v>1</v>
          </cell>
          <cell r="G920">
            <v>35339</v>
          </cell>
          <cell r="H920">
            <v>11200</v>
          </cell>
        </row>
        <row r="921">
          <cell r="A921">
            <v>3400004514</v>
          </cell>
          <cell r="B921">
            <v>5801</v>
          </cell>
          <cell r="C921">
            <v>61100</v>
          </cell>
          <cell r="D921">
            <v>0</v>
          </cell>
          <cell r="E921" t="str">
            <v>HAND LEVER PRESS</v>
          </cell>
          <cell r="F921">
            <v>1</v>
          </cell>
          <cell r="G921">
            <v>35339</v>
          </cell>
          <cell r="H921">
            <v>30200</v>
          </cell>
        </row>
        <row r="922">
          <cell r="A922">
            <v>3400004515</v>
          </cell>
          <cell r="B922">
            <v>5801</v>
          </cell>
          <cell r="C922">
            <v>61100</v>
          </cell>
          <cell r="D922">
            <v>0</v>
          </cell>
          <cell r="E922" t="str">
            <v>HAND LEVER PRESS</v>
          </cell>
          <cell r="F922">
            <v>1</v>
          </cell>
          <cell r="G922">
            <v>35339</v>
          </cell>
          <cell r="H922">
            <v>30200</v>
          </cell>
        </row>
        <row r="923">
          <cell r="A923">
            <v>3400004586</v>
          </cell>
          <cell r="B923">
            <v>5801</v>
          </cell>
          <cell r="C923">
            <v>61100</v>
          </cell>
          <cell r="D923">
            <v>0</v>
          </cell>
          <cell r="E923" t="str">
            <v>COMPONENT PREP MACHINE A075</v>
          </cell>
          <cell r="F923">
            <v>1</v>
          </cell>
          <cell r="G923">
            <v>35339</v>
          </cell>
          <cell r="H923">
            <v>396800</v>
          </cell>
        </row>
        <row r="924">
          <cell r="A924">
            <v>3400004587</v>
          </cell>
          <cell r="B924">
            <v>5801</v>
          </cell>
          <cell r="C924">
            <v>61100</v>
          </cell>
          <cell r="D924">
            <v>0</v>
          </cell>
          <cell r="E924" t="str">
            <v>COMPONENT PREP MACHINE C049</v>
          </cell>
          <cell r="F924">
            <v>1</v>
          </cell>
          <cell r="G924">
            <v>35339</v>
          </cell>
          <cell r="H924">
            <v>112100</v>
          </cell>
        </row>
        <row r="925">
          <cell r="A925">
            <v>3400004588</v>
          </cell>
          <cell r="B925">
            <v>5801</v>
          </cell>
          <cell r="C925">
            <v>61100</v>
          </cell>
          <cell r="D925">
            <v>0</v>
          </cell>
          <cell r="E925" t="str">
            <v>COMPONENT PREP MACHINE C036/7</v>
          </cell>
          <cell r="F925">
            <v>1</v>
          </cell>
          <cell r="G925">
            <v>35339</v>
          </cell>
          <cell r="H925">
            <v>1836900</v>
          </cell>
        </row>
        <row r="926">
          <cell r="A926">
            <v>3400004589</v>
          </cell>
          <cell r="B926">
            <v>5801</v>
          </cell>
          <cell r="C926">
            <v>61100</v>
          </cell>
          <cell r="D926">
            <v>0</v>
          </cell>
          <cell r="E926" t="str">
            <v>COMPONENT PREP MACHINE C052A</v>
          </cell>
          <cell r="F926">
            <v>1</v>
          </cell>
          <cell r="G926">
            <v>35339</v>
          </cell>
          <cell r="H926">
            <v>103800</v>
          </cell>
        </row>
        <row r="927">
          <cell r="A927">
            <v>3400004590</v>
          </cell>
          <cell r="B927">
            <v>5801</v>
          </cell>
          <cell r="C927">
            <v>61100</v>
          </cell>
          <cell r="D927">
            <v>0</v>
          </cell>
          <cell r="E927" t="str">
            <v>COMPONENT PREP MACHINE C 052B</v>
          </cell>
          <cell r="F927">
            <v>1</v>
          </cell>
          <cell r="G927">
            <v>35339</v>
          </cell>
          <cell r="H927">
            <v>161900</v>
          </cell>
        </row>
        <row r="928">
          <cell r="A928">
            <v>3400004591</v>
          </cell>
          <cell r="B928">
            <v>5801</v>
          </cell>
          <cell r="C928">
            <v>61100</v>
          </cell>
          <cell r="D928">
            <v>0</v>
          </cell>
          <cell r="E928" t="str">
            <v>COMPONENT PREP MACHINE C058</v>
          </cell>
          <cell r="F928">
            <v>1</v>
          </cell>
          <cell r="G928">
            <v>35339</v>
          </cell>
          <cell r="H928">
            <v>112900</v>
          </cell>
        </row>
        <row r="929">
          <cell r="A929">
            <v>3400004592</v>
          </cell>
          <cell r="B929">
            <v>5801</v>
          </cell>
          <cell r="C929">
            <v>61100</v>
          </cell>
          <cell r="D929">
            <v>0</v>
          </cell>
          <cell r="E929" t="str">
            <v>BENDING AND CUTTING TOOL  FOR LED PREP</v>
          </cell>
          <cell r="F929">
            <v>1</v>
          </cell>
          <cell r="G929">
            <v>35339</v>
          </cell>
          <cell r="H929">
            <v>342700</v>
          </cell>
        </row>
        <row r="930">
          <cell r="A930">
            <v>3400004593</v>
          </cell>
          <cell r="B930">
            <v>5801</v>
          </cell>
          <cell r="C930">
            <v>61101</v>
          </cell>
          <cell r="D930">
            <v>0</v>
          </cell>
          <cell r="E930" t="str">
            <v>SOLDER TERMINAL INSERTION</v>
          </cell>
          <cell r="F930">
            <v>1</v>
          </cell>
          <cell r="G930">
            <v>35339</v>
          </cell>
          <cell r="H930">
            <v>76500</v>
          </cell>
        </row>
        <row r="931">
          <cell r="A931">
            <v>3400004594</v>
          </cell>
          <cell r="B931">
            <v>5801</v>
          </cell>
          <cell r="C931">
            <v>61103</v>
          </cell>
          <cell r="D931">
            <v>0</v>
          </cell>
          <cell r="E931" t="str">
            <v>WAVE SOLDERING PLANT</v>
          </cell>
          <cell r="F931">
            <v>1</v>
          </cell>
          <cell r="G931">
            <v>35339</v>
          </cell>
          <cell r="H931">
            <v>6219700</v>
          </cell>
        </row>
        <row r="932">
          <cell r="A932">
            <v>3400004618</v>
          </cell>
          <cell r="B932">
            <v>5801</v>
          </cell>
          <cell r="C932">
            <v>61100</v>
          </cell>
          <cell r="D932">
            <v>0</v>
          </cell>
          <cell r="E932" t="str">
            <v>GAUGE FOR TESTING</v>
          </cell>
          <cell r="F932">
            <v>1</v>
          </cell>
          <cell r="G932">
            <v>35339</v>
          </cell>
          <cell r="H932">
            <v>199200</v>
          </cell>
        </row>
        <row r="933">
          <cell r="A933">
            <v>3400004620</v>
          </cell>
          <cell r="B933">
            <v>5801</v>
          </cell>
          <cell r="C933">
            <v>61100</v>
          </cell>
          <cell r="D933">
            <v>0</v>
          </cell>
          <cell r="E933" t="str">
            <v>IC BUTLER</v>
          </cell>
          <cell r="F933">
            <v>1</v>
          </cell>
          <cell r="G933">
            <v>35339</v>
          </cell>
          <cell r="H933">
            <v>3700</v>
          </cell>
        </row>
        <row r="934">
          <cell r="A934">
            <v>3400004679</v>
          </cell>
          <cell r="B934">
            <v>5801</v>
          </cell>
          <cell r="C934">
            <v>61102</v>
          </cell>
          <cell r="D934">
            <v>0</v>
          </cell>
          <cell r="E934" t="str">
            <v>CUTTING DEVICE</v>
          </cell>
          <cell r="F934">
            <v>1</v>
          </cell>
          <cell r="G934">
            <v>35339</v>
          </cell>
          <cell r="H934">
            <v>131700</v>
          </cell>
        </row>
        <row r="935">
          <cell r="A935">
            <v>3400004679</v>
          </cell>
          <cell r="B935">
            <v>5801</v>
          </cell>
          <cell r="C935">
            <v>61102</v>
          </cell>
          <cell r="D935">
            <v>1</v>
          </cell>
          <cell r="E935" t="str">
            <v>SPINNER WRENCHES</v>
          </cell>
          <cell r="F935">
            <v>1</v>
          </cell>
          <cell r="G935">
            <v>35339</v>
          </cell>
          <cell r="H935">
            <v>500</v>
          </cell>
        </row>
        <row r="936">
          <cell r="A936">
            <v>3400004680</v>
          </cell>
          <cell r="B936">
            <v>5801</v>
          </cell>
          <cell r="C936">
            <v>61102</v>
          </cell>
          <cell r="D936">
            <v>0</v>
          </cell>
          <cell r="E936" t="str">
            <v>JOINING TOOL WITH STRIPS</v>
          </cell>
          <cell r="F936">
            <v>1</v>
          </cell>
          <cell r="G936">
            <v>35339</v>
          </cell>
          <cell r="H936">
            <v>14600</v>
          </cell>
        </row>
        <row r="937">
          <cell r="A937">
            <v>3400004680</v>
          </cell>
          <cell r="B937">
            <v>5801</v>
          </cell>
          <cell r="C937">
            <v>61102</v>
          </cell>
          <cell r="D937">
            <v>1</v>
          </cell>
          <cell r="E937" t="str">
            <v>SET OF OPEN END WRENCHES</v>
          </cell>
          <cell r="F937">
            <v>1</v>
          </cell>
          <cell r="G937">
            <v>35339</v>
          </cell>
          <cell r="H937">
            <v>1200</v>
          </cell>
        </row>
        <row r="938">
          <cell r="A938">
            <v>3400004681</v>
          </cell>
          <cell r="B938">
            <v>5801</v>
          </cell>
          <cell r="C938">
            <v>61102</v>
          </cell>
          <cell r="D938">
            <v>0</v>
          </cell>
          <cell r="E938" t="str">
            <v>US PIN DRIVER</v>
          </cell>
          <cell r="F938">
            <v>1</v>
          </cell>
          <cell r="G938">
            <v>35339</v>
          </cell>
          <cell r="H938">
            <v>41000</v>
          </cell>
        </row>
        <row r="939">
          <cell r="A939">
            <v>3400004681</v>
          </cell>
          <cell r="B939">
            <v>5801</v>
          </cell>
          <cell r="C939">
            <v>61102</v>
          </cell>
          <cell r="D939">
            <v>1</v>
          </cell>
          <cell r="E939" t="str">
            <v>CABLE SHEARS</v>
          </cell>
          <cell r="F939">
            <v>1</v>
          </cell>
          <cell r="G939">
            <v>35339</v>
          </cell>
          <cell r="H939">
            <v>200</v>
          </cell>
        </row>
        <row r="940">
          <cell r="A940">
            <v>3400004682</v>
          </cell>
          <cell r="B940">
            <v>5801</v>
          </cell>
          <cell r="C940">
            <v>61107</v>
          </cell>
          <cell r="D940">
            <v>0</v>
          </cell>
          <cell r="E940" t="str">
            <v>US PIN DRIVER</v>
          </cell>
          <cell r="F940">
            <v>1</v>
          </cell>
          <cell r="G940">
            <v>35339</v>
          </cell>
          <cell r="H940">
            <v>45400</v>
          </cell>
        </row>
        <row r="941">
          <cell r="A941">
            <v>3400004682</v>
          </cell>
          <cell r="B941">
            <v>5801</v>
          </cell>
          <cell r="C941">
            <v>61107</v>
          </cell>
          <cell r="D941">
            <v>1</v>
          </cell>
          <cell r="E941" t="str">
            <v>SCISSORS</v>
          </cell>
          <cell r="F941">
            <v>1</v>
          </cell>
          <cell r="G941">
            <v>35339</v>
          </cell>
          <cell r="H941">
            <v>1400</v>
          </cell>
        </row>
        <row r="942">
          <cell r="A942">
            <v>3400004683</v>
          </cell>
          <cell r="B942">
            <v>5801</v>
          </cell>
          <cell r="C942">
            <v>61102</v>
          </cell>
          <cell r="D942">
            <v>0</v>
          </cell>
          <cell r="E942" t="str">
            <v>US PIN DRIVER</v>
          </cell>
          <cell r="F942">
            <v>1</v>
          </cell>
          <cell r="G942">
            <v>35339</v>
          </cell>
          <cell r="H942">
            <v>41000</v>
          </cell>
        </row>
        <row r="943">
          <cell r="A943">
            <v>3400004683</v>
          </cell>
          <cell r="B943">
            <v>5801</v>
          </cell>
          <cell r="C943">
            <v>61102</v>
          </cell>
          <cell r="D943">
            <v>1</v>
          </cell>
          <cell r="E943" t="str">
            <v>POCKET MICROSCOPE</v>
          </cell>
          <cell r="F943">
            <v>1</v>
          </cell>
          <cell r="G943">
            <v>35339</v>
          </cell>
          <cell r="H943">
            <v>7900</v>
          </cell>
        </row>
        <row r="944">
          <cell r="A944">
            <v>3400004684</v>
          </cell>
          <cell r="B944">
            <v>5801</v>
          </cell>
          <cell r="C944">
            <v>61112</v>
          </cell>
          <cell r="D944">
            <v>0</v>
          </cell>
          <cell r="E944" t="str">
            <v>US PIN DRIVER</v>
          </cell>
          <cell r="F944">
            <v>1</v>
          </cell>
          <cell r="G944">
            <v>35339</v>
          </cell>
          <cell r="H944">
            <v>41000</v>
          </cell>
        </row>
        <row r="945">
          <cell r="A945">
            <v>3400004684</v>
          </cell>
          <cell r="B945">
            <v>5801</v>
          </cell>
          <cell r="C945">
            <v>61112</v>
          </cell>
          <cell r="D945">
            <v>1</v>
          </cell>
          <cell r="E945" t="str">
            <v>SET OF TOOLS</v>
          </cell>
          <cell r="F945">
            <v>1</v>
          </cell>
          <cell r="G945">
            <v>35339</v>
          </cell>
          <cell r="H945">
            <v>31700</v>
          </cell>
        </row>
        <row r="946">
          <cell r="A946">
            <v>3400004685</v>
          </cell>
          <cell r="B946">
            <v>5801</v>
          </cell>
          <cell r="C946">
            <v>61102</v>
          </cell>
          <cell r="D946">
            <v>0</v>
          </cell>
          <cell r="E946" t="str">
            <v>US PIN DRIVER</v>
          </cell>
          <cell r="F946">
            <v>1</v>
          </cell>
          <cell r="G946">
            <v>35339</v>
          </cell>
          <cell r="H946">
            <v>41000</v>
          </cell>
        </row>
        <row r="947">
          <cell r="A947">
            <v>3400004686</v>
          </cell>
          <cell r="B947">
            <v>5801</v>
          </cell>
          <cell r="C947">
            <v>61102</v>
          </cell>
          <cell r="D947">
            <v>0</v>
          </cell>
          <cell r="E947" t="str">
            <v>PROGRAMMING ADAPTER FOR PINSITE</v>
          </cell>
          <cell r="F947">
            <v>1</v>
          </cell>
          <cell r="G947">
            <v>35339</v>
          </cell>
          <cell r="H947">
            <v>60800</v>
          </cell>
        </row>
        <row r="948">
          <cell r="A948">
            <v>3400004687</v>
          </cell>
          <cell r="B948">
            <v>5801</v>
          </cell>
          <cell r="C948">
            <v>61102</v>
          </cell>
          <cell r="D948">
            <v>0</v>
          </cell>
          <cell r="E948" t="str">
            <v>PROGRAMMING ADAPTER FOR PINSITE</v>
          </cell>
          <cell r="F948">
            <v>1</v>
          </cell>
          <cell r="G948">
            <v>35339</v>
          </cell>
          <cell r="H948">
            <v>40700</v>
          </cell>
        </row>
        <row r="949">
          <cell r="A949">
            <v>3400004688</v>
          </cell>
          <cell r="B949">
            <v>5801</v>
          </cell>
          <cell r="C949">
            <v>61102</v>
          </cell>
          <cell r="D949">
            <v>0</v>
          </cell>
          <cell r="E949" t="str">
            <v>PROGARMMER MODULE PINSITE</v>
          </cell>
          <cell r="F949">
            <v>1</v>
          </cell>
          <cell r="G949">
            <v>35339</v>
          </cell>
          <cell r="H949">
            <v>290800</v>
          </cell>
        </row>
        <row r="950">
          <cell r="A950">
            <v>3400004692</v>
          </cell>
          <cell r="B950">
            <v>5801</v>
          </cell>
          <cell r="C950">
            <v>61115</v>
          </cell>
          <cell r="D950">
            <v>0</v>
          </cell>
          <cell r="E950" t="str">
            <v>MODULE ADL WITH FIRMWARE</v>
          </cell>
          <cell r="F950">
            <v>1</v>
          </cell>
          <cell r="G950">
            <v>35339</v>
          </cell>
          <cell r="H950">
            <v>40100</v>
          </cell>
        </row>
        <row r="951">
          <cell r="A951">
            <v>3400004693</v>
          </cell>
          <cell r="B951">
            <v>5801</v>
          </cell>
          <cell r="C951">
            <v>61115</v>
          </cell>
          <cell r="D951">
            <v>0</v>
          </cell>
          <cell r="E951" t="str">
            <v>MODULE ADL WITH FIRMWARE</v>
          </cell>
          <cell r="F951">
            <v>1</v>
          </cell>
          <cell r="G951">
            <v>35339</v>
          </cell>
          <cell r="H951">
            <v>40100</v>
          </cell>
        </row>
        <row r="952">
          <cell r="A952">
            <v>3400004694</v>
          </cell>
          <cell r="B952">
            <v>5801</v>
          </cell>
          <cell r="C952">
            <v>61115</v>
          </cell>
          <cell r="D952">
            <v>0</v>
          </cell>
          <cell r="E952" t="str">
            <v>MODULE ADL WITH FIRMWARE</v>
          </cell>
          <cell r="F952">
            <v>1</v>
          </cell>
          <cell r="G952">
            <v>35339</v>
          </cell>
          <cell r="H952">
            <v>15900</v>
          </cell>
        </row>
        <row r="953">
          <cell r="A953">
            <v>3400004695</v>
          </cell>
          <cell r="B953">
            <v>5801</v>
          </cell>
          <cell r="C953">
            <v>61115</v>
          </cell>
          <cell r="D953">
            <v>0</v>
          </cell>
          <cell r="E953" t="str">
            <v>MODULE ADL WITH FIRMWARE</v>
          </cell>
          <cell r="F953">
            <v>1</v>
          </cell>
          <cell r="G953">
            <v>35339</v>
          </cell>
          <cell r="H953">
            <v>15900</v>
          </cell>
        </row>
        <row r="954">
          <cell r="A954">
            <v>3400004696</v>
          </cell>
          <cell r="B954">
            <v>5801</v>
          </cell>
          <cell r="C954">
            <v>61115</v>
          </cell>
          <cell r="D954">
            <v>0</v>
          </cell>
          <cell r="E954" t="str">
            <v>MODULE ADL WITH FIRMWARE</v>
          </cell>
          <cell r="F954">
            <v>1</v>
          </cell>
          <cell r="G954">
            <v>35339</v>
          </cell>
          <cell r="H954">
            <v>15900</v>
          </cell>
        </row>
        <row r="955">
          <cell r="A955">
            <v>3400004697</v>
          </cell>
          <cell r="B955">
            <v>5801</v>
          </cell>
          <cell r="C955">
            <v>61115</v>
          </cell>
          <cell r="D955">
            <v>0</v>
          </cell>
          <cell r="E955" t="str">
            <v>MODULE ADL WITH FIRMWARE</v>
          </cell>
          <cell r="F955">
            <v>1</v>
          </cell>
          <cell r="G955">
            <v>35339</v>
          </cell>
          <cell r="H955">
            <v>15900</v>
          </cell>
        </row>
        <row r="956">
          <cell r="A956">
            <v>3400004698</v>
          </cell>
          <cell r="B956">
            <v>5801</v>
          </cell>
          <cell r="C956">
            <v>61115</v>
          </cell>
          <cell r="D956">
            <v>0</v>
          </cell>
          <cell r="E956" t="str">
            <v>MODULE ADL WITH FIRMWARE</v>
          </cell>
          <cell r="F956">
            <v>1</v>
          </cell>
          <cell r="G956">
            <v>35339</v>
          </cell>
          <cell r="H956">
            <v>15900</v>
          </cell>
        </row>
        <row r="957">
          <cell r="A957">
            <v>3400004699</v>
          </cell>
          <cell r="B957">
            <v>5801</v>
          </cell>
          <cell r="C957">
            <v>61115</v>
          </cell>
          <cell r="D957">
            <v>0</v>
          </cell>
          <cell r="E957" t="str">
            <v>MODULE ADL WITH FIRMWARE</v>
          </cell>
          <cell r="F957">
            <v>1</v>
          </cell>
          <cell r="G957">
            <v>35339</v>
          </cell>
          <cell r="H957">
            <v>15900</v>
          </cell>
        </row>
        <row r="958">
          <cell r="A958">
            <v>3400004700</v>
          </cell>
          <cell r="B958">
            <v>5801</v>
          </cell>
          <cell r="C958">
            <v>61115</v>
          </cell>
          <cell r="D958">
            <v>0</v>
          </cell>
          <cell r="E958" t="str">
            <v>MODULE ADL WITH FIRMWARE</v>
          </cell>
          <cell r="F958">
            <v>1</v>
          </cell>
          <cell r="G958">
            <v>35339</v>
          </cell>
          <cell r="H958">
            <v>15900</v>
          </cell>
        </row>
        <row r="959">
          <cell r="A959">
            <v>3400004701</v>
          </cell>
          <cell r="B959">
            <v>5801</v>
          </cell>
          <cell r="C959">
            <v>61115</v>
          </cell>
          <cell r="D959">
            <v>0</v>
          </cell>
          <cell r="E959" t="str">
            <v>TESMOL V</v>
          </cell>
          <cell r="F959">
            <v>1</v>
          </cell>
          <cell r="G959">
            <v>35339</v>
          </cell>
          <cell r="H959">
            <v>293500</v>
          </cell>
        </row>
        <row r="960">
          <cell r="A960">
            <v>3400004702</v>
          </cell>
          <cell r="B960">
            <v>5801</v>
          </cell>
          <cell r="C960">
            <v>61102</v>
          </cell>
          <cell r="D960">
            <v>0</v>
          </cell>
          <cell r="E960" t="str">
            <v>MISC TOOLS FOR SMT</v>
          </cell>
          <cell r="F960">
            <v>1</v>
          </cell>
          <cell r="G960">
            <v>35339</v>
          </cell>
          <cell r="H960">
            <v>18200</v>
          </cell>
        </row>
        <row r="961">
          <cell r="A961">
            <v>3400004703</v>
          </cell>
          <cell r="B961">
            <v>5801</v>
          </cell>
          <cell r="C961">
            <v>61102</v>
          </cell>
          <cell r="D961">
            <v>0</v>
          </cell>
          <cell r="E961" t="str">
            <v>STEREO MICROSKOP M 715 FOR SMT</v>
          </cell>
          <cell r="F961">
            <v>1</v>
          </cell>
          <cell r="G961">
            <v>35339</v>
          </cell>
          <cell r="H961">
            <v>270500</v>
          </cell>
        </row>
        <row r="962">
          <cell r="A962">
            <v>3400004704</v>
          </cell>
          <cell r="B962">
            <v>5801</v>
          </cell>
          <cell r="C962">
            <v>61102</v>
          </cell>
          <cell r="D962">
            <v>0</v>
          </cell>
          <cell r="E962" t="str">
            <v>STEREO MICROSKOP M 715 FOR SMT</v>
          </cell>
          <cell r="F962">
            <v>1</v>
          </cell>
          <cell r="G962">
            <v>35339</v>
          </cell>
          <cell r="H962">
            <v>270500</v>
          </cell>
        </row>
        <row r="963">
          <cell r="A963">
            <v>3400004705</v>
          </cell>
          <cell r="B963">
            <v>5801</v>
          </cell>
          <cell r="C963">
            <v>61102</v>
          </cell>
          <cell r="D963">
            <v>0</v>
          </cell>
          <cell r="E963" t="str">
            <v>STEREO MICROSKOP M 715 FOR SMT</v>
          </cell>
          <cell r="F963">
            <v>1</v>
          </cell>
          <cell r="G963">
            <v>35339</v>
          </cell>
          <cell r="H963">
            <v>270500</v>
          </cell>
        </row>
        <row r="964">
          <cell r="A964">
            <v>3400004706</v>
          </cell>
          <cell r="B964">
            <v>5801</v>
          </cell>
          <cell r="C964">
            <v>61102</v>
          </cell>
          <cell r="D964">
            <v>0</v>
          </cell>
          <cell r="E964" t="str">
            <v>SPARE PARTS FOR SMT</v>
          </cell>
          <cell r="F964">
            <v>1</v>
          </cell>
          <cell r="G964">
            <v>35339</v>
          </cell>
          <cell r="H964">
            <v>13100</v>
          </cell>
        </row>
        <row r="965">
          <cell r="A965">
            <v>3400004707</v>
          </cell>
          <cell r="B965">
            <v>5801</v>
          </cell>
          <cell r="C965">
            <v>61102</v>
          </cell>
          <cell r="D965">
            <v>0</v>
          </cell>
          <cell r="E965" t="str">
            <v>SPARE PARTS FOR SMT</v>
          </cell>
          <cell r="F965">
            <v>1</v>
          </cell>
          <cell r="G965">
            <v>35339</v>
          </cell>
          <cell r="H965">
            <v>13100</v>
          </cell>
        </row>
        <row r="966">
          <cell r="A966">
            <v>3400004708</v>
          </cell>
          <cell r="B966">
            <v>5801</v>
          </cell>
          <cell r="C966">
            <v>61102</v>
          </cell>
          <cell r="D966">
            <v>0</v>
          </cell>
          <cell r="E966" t="str">
            <v>SOLDERING TOOL FOR SMT</v>
          </cell>
          <cell r="F966">
            <v>1</v>
          </cell>
          <cell r="G966">
            <v>35339</v>
          </cell>
          <cell r="H966">
            <v>12000</v>
          </cell>
        </row>
        <row r="967">
          <cell r="A967">
            <v>3400004709</v>
          </cell>
          <cell r="B967">
            <v>5801</v>
          </cell>
          <cell r="C967">
            <v>61102</v>
          </cell>
          <cell r="D967">
            <v>0</v>
          </cell>
          <cell r="E967" t="str">
            <v>SOLDERING TOOL FOR SMT</v>
          </cell>
          <cell r="F967">
            <v>1</v>
          </cell>
          <cell r="G967">
            <v>35339</v>
          </cell>
          <cell r="H967">
            <v>12000</v>
          </cell>
        </row>
        <row r="968">
          <cell r="A968">
            <v>3400003284</v>
          </cell>
          <cell r="B968">
            <v>5801</v>
          </cell>
          <cell r="C968">
            <v>61115</v>
          </cell>
          <cell r="D968">
            <v>0</v>
          </cell>
          <cell r="E968" t="str">
            <v>MODULE SPARE PART S30189Q4101C100</v>
          </cell>
          <cell r="F968">
            <v>2</v>
          </cell>
          <cell r="G968">
            <v>35128</v>
          </cell>
          <cell r="H968">
            <v>52600</v>
          </cell>
        </row>
        <row r="969">
          <cell r="A969">
            <v>3400003623</v>
          </cell>
          <cell r="B969">
            <v>5801</v>
          </cell>
          <cell r="C969">
            <v>61115</v>
          </cell>
          <cell r="D969">
            <v>0</v>
          </cell>
          <cell r="E969" t="str">
            <v>UPGRADE SIM:SDC</v>
          </cell>
          <cell r="F969">
            <v>1</v>
          </cell>
          <cell r="G969">
            <v>35450</v>
          </cell>
          <cell r="H969">
            <v>646492.53</v>
          </cell>
        </row>
        <row r="970">
          <cell r="A970">
            <v>3400003624</v>
          </cell>
          <cell r="B970">
            <v>5801</v>
          </cell>
          <cell r="C970">
            <v>61115</v>
          </cell>
          <cell r="D970">
            <v>0</v>
          </cell>
          <cell r="E970" t="str">
            <v>PLUG IN CABLE FOR LTGM</v>
          </cell>
          <cell r="F970">
            <v>30</v>
          </cell>
          <cell r="G970">
            <v>35450</v>
          </cell>
          <cell r="H970">
            <v>96050.32</v>
          </cell>
        </row>
        <row r="971">
          <cell r="A971">
            <v>3400003625</v>
          </cell>
          <cell r="B971">
            <v>5801</v>
          </cell>
          <cell r="C971">
            <v>61102</v>
          </cell>
          <cell r="D971">
            <v>0</v>
          </cell>
          <cell r="E971" t="str">
            <v>PRINTING STENCIL FOR M:SLMA:FPE(Q1325).</v>
          </cell>
          <cell r="F971">
            <v>1</v>
          </cell>
          <cell r="G971">
            <v>35450</v>
          </cell>
          <cell r="H971">
            <v>29284</v>
          </cell>
        </row>
        <row r="972">
          <cell r="A972">
            <v>3400003781</v>
          </cell>
          <cell r="B972">
            <v>5801</v>
          </cell>
          <cell r="C972">
            <v>61115</v>
          </cell>
          <cell r="D972">
            <v>0</v>
          </cell>
          <cell r="E972" t="str">
            <v>BRACKET FOR TESMOD</v>
          </cell>
          <cell r="F972">
            <v>1</v>
          </cell>
          <cell r="G972">
            <v>35510</v>
          </cell>
          <cell r="H972">
            <v>4000</v>
          </cell>
        </row>
        <row r="973">
          <cell r="A973">
            <v>3400003634</v>
          </cell>
          <cell r="B973">
            <v>5801</v>
          </cell>
          <cell r="C973">
            <v>61115</v>
          </cell>
          <cell r="D973">
            <v>0</v>
          </cell>
          <cell r="E973" t="str">
            <v>UPGRADE KIT FOR TESMOD 2E</v>
          </cell>
          <cell r="F973">
            <v>1</v>
          </cell>
          <cell r="G973">
            <v>35453</v>
          </cell>
          <cell r="H973">
            <v>53042.5</v>
          </cell>
        </row>
        <row r="974">
          <cell r="A974">
            <v>3400003635</v>
          </cell>
          <cell r="B974">
            <v>5801</v>
          </cell>
          <cell r="C974">
            <v>61115</v>
          </cell>
          <cell r="D974">
            <v>0</v>
          </cell>
          <cell r="E974" t="str">
            <v>UPGRADE KIT FOR TESMOD 2E</v>
          </cell>
          <cell r="F974">
            <v>1</v>
          </cell>
          <cell r="G974">
            <v>35453</v>
          </cell>
          <cell r="H974">
            <v>53042.52</v>
          </cell>
        </row>
        <row r="975">
          <cell r="A975">
            <v>3400003636</v>
          </cell>
          <cell r="B975">
            <v>5801</v>
          </cell>
          <cell r="C975">
            <v>61115</v>
          </cell>
          <cell r="D975">
            <v>0</v>
          </cell>
          <cell r="E975" t="str">
            <v>UPGRADE KIT FOR TESMOD 2E</v>
          </cell>
          <cell r="F975">
            <v>1</v>
          </cell>
          <cell r="G975">
            <v>35453</v>
          </cell>
          <cell r="H975">
            <v>53042.52</v>
          </cell>
        </row>
        <row r="976">
          <cell r="A976">
            <v>3400003637</v>
          </cell>
          <cell r="B976">
            <v>5801</v>
          </cell>
          <cell r="C976">
            <v>61115</v>
          </cell>
          <cell r="D976">
            <v>0</v>
          </cell>
          <cell r="E976" t="str">
            <v>UPGRADE KIT FOR TESMOD 2E</v>
          </cell>
          <cell r="F976">
            <v>1</v>
          </cell>
          <cell r="G976">
            <v>35453</v>
          </cell>
          <cell r="H976">
            <v>53042.52</v>
          </cell>
        </row>
        <row r="977">
          <cell r="A977">
            <v>3400003638</v>
          </cell>
          <cell r="B977">
            <v>5801</v>
          </cell>
          <cell r="C977">
            <v>61115</v>
          </cell>
          <cell r="D977">
            <v>0</v>
          </cell>
          <cell r="E977" t="str">
            <v>UPGRADE KIT FOR TESMOD 2E</v>
          </cell>
          <cell r="F977">
            <v>1</v>
          </cell>
          <cell r="G977">
            <v>35453</v>
          </cell>
          <cell r="H977">
            <v>53042.52</v>
          </cell>
        </row>
        <row r="978">
          <cell r="A978">
            <v>3400003639</v>
          </cell>
          <cell r="B978">
            <v>5801</v>
          </cell>
          <cell r="C978">
            <v>61115</v>
          </cell>
          <cell r="D978">
            <v>0</v>
          </cell>
          <cell r="E978" t="str">
            <v>UPGRADE KIT FOR TESMOD 2E</v>
          </cell>
          <cell r="F978">
            <v>1</v>
          </cell>
          <cell r="G978">
            <v>35453</v>
          </cell>
          <cell r="H978">
            <v>53042.52</v>
          </cell>
        </row>
        <row r="979">
          <cell r="A979">
            <v>3400003640</v>
          </cell>
          <cell r="B979">
            <v>5801</v>
          </cell>
          <cell r="C979">
            <v>61115</v>
          </cell>
          <cell r="D979">
            <v>0</v>
          </cell>
          <cell r="E979" t="str">
            <v>UPGRADE KIT FOR TESMOD 2E</v>
          </cell>
          <cell r="F979">
            <v>1</v>
          </cell>
          <cell r="G979">
            <v>35453</v>
          </cell>
          <cell r="H979">
            <v>53042.52</v>
          </cell>
        </row>
        <row r="980">
          <cell r="A980">
            <v>3400003641</v>
          </cell>
          <cell r="B980">
            <v>5801</v>
          </cell>
          <cell r="C980">
            <v>61115</v>
          </cell>
          <cell r="D980">
            <v>0</v>
          </cell>
          <cell r="E980" t="str">
            <v>UPGRADE KIT FOR TESMOD 2E</v>
          </cell>
          <cell r="F980">
            <v>1</v>
          </cell>
          <cell r="G980">
            <v>35453</v>
          </cell>
          <cell r="H980">
            <v>53042.52</v>
          </cell>
        </row>
        <row r="981">
          <cell r="A981">
            <v>3400003642</v>
          </cell>
          <cell r="B981">
            <v>5801</v>
          </cell>
          <cell r="C981">
            <v>61115</v>
          </cell>
          <cell r="D981">
            <v>0</v>
          </cell>
          <cell r="E981" t="str">
            <v>UPGRADE KIT FOR TESMOD 2E</v>
          </cell>
          <cell r="F981">
            <v>1</v>
          </cell>
          <cell r="G981">
            <v>35453</v>
          </cell>
          <cell r="H981">
            <v>53042.52</v>
          </cell>
        </row>
        <row r="982">
          <cell r="A982">
            <v>3400003643</v>
          </cell>
          <cell r="B982">
            <v>5801</v>
          </cell>
          <cell r="C982">
            <v>61115</v>
          </cell>
          <cell r="D982">
            <v>0</v>
          </cell>
          <cell r="E982" t="str">
            <v>UPGRAE KIT FOR TESMOD 2E</v>
          </cell>
          <cell r="F982">
            <v>1</v>
          </cell>
          <cell r="G982">
            <v>35453</v>
          </cell>
          <cell r="H982">
            <v>53042.52</v>
          </cell>
        </row>
        <row r="983">
          <cell r="A983">
            <v>3400003644</v>
          </cell>
          <cell r="B983">
            <v>5801</v>
          </cell>
          <cell r="C983">
            <v>61115</v>
          </cell>
          <cell r="D983">
            <v>0</v>
          </cell>
          <cell r="E983" t="str">
            <v>UPGRADE KIT FOR TESMOD 2E</v>
          </cell>
          <cell r="F983">
            <v>1</v>
          </cell>
          <cell r="G983">
            <v>35453</v>
          </cell>
          <cell r="H983">
            <v>53042.52</v>
          </cell>
        </row>
        <row r="984">
          <cell r="A984">
            <v>3400003645</v>
          </cell>
          <cell r="B984">
            <v>5801</v>
          </cell>
          <cell r="C984">
            <v>61115</v>
          </cell>
          <cell r="D984">
            <v>0</v>
          </cell>
          <cell r="E984" t="str">
            <v>UPGRADE KIT FOR TESMOD 2E</v>
          </cell>
          <cell r="F984">
            <v>1</v>
          </cell>
          <cell r="G984">
            <v>35453</v>
          </cell>
          <cell r="H984">
            <v>53042.52</v>
          </cell>
        </row>
        <row r="985">
          <cell r="A985">
            <v>3400003646</v>
          </cell>
          <cell r="B985">
            <v>5801</v>
          </cell>
          <cell r="C985">
            <v>61115</v>
          </cell>
          <cell r="D985">
            <v>0</v>
          </cell>
          <cell r="E985" t="str">
            <v>UPGRADE KIT FOR TESMOD 2E</v>
          </cell>
          <cell r="F985">
            <v>1</v>
          </cell>
          <cell r="G985">
            <v>35453</v>
          </cell>
          <cell r="H985">
            <v>53042.52</v>
          </cell>
        </row>
        <row r="986">
          <cell r="A986">
            <v>3400003785</v>
          </cell>
          <cell r="B986">
            <v>5801</v>
          </cell>
          <cell r="C986">
            <v>61119</v>
          </cell>
          <cell r="D986">
            <v>0</v>
          </cell>
          <cell r="E986" t="str">
            <v>50 MHZ Pulse/Function Generator</v>
          </cell>
          <cell r="F986">
            <v>1</v>
          </cell>
          <cell r="G986">
            <v>35520</v>
          </cell>
          <cell r="H986">
            <v>214428.16</v>
          </cell>
        </row>
        <row r="987">
          <cell r="A987">
            <v>3400003786</v>
          </cell>
          <cell r="B987">
            <v>5801</v>
          </cell>
          <cell r="C987">
            <v>61119</v>
          </cell>
          <cell r="D987">
            <v>0</v>
          </cell>
          <cell r="E987" t="str">
            <v>0-110 dB Manual Step Attenuator</v>
          </cell>
          <cell r="F987">
            <v>1</v>
          </cell>
          <cell r="G987">
            <v>35520</v>
          </cell>
          <cell r="H987">
            <v>489704.75</v>
          </cell>
        </row>
        <row r="988">
          <cell r="A988">
            <v>3400003787</v>
          </cell>
          <cell r="B988">
            <v>5801</v>
          </cell>
          <cell r="C988">
            <v>61119</v>
          </cell>
          <cell r="D988">
            <v>0</v>
          </cell>
          <cell r="E988" t="str">
            <v>Vector Modulation/Constellation Analyser</v>
          </cell>
          <cell r="F988">
            <v>1</v>
          </cell>
          <cell r="G988">
            <v>35520</v>
          </cell>
          <cell r="H988">
            <v>1636239.06</v>
          </cell>
        </row>
        <row r="989">
          <cell r="A989">
            <v>3400004456</v>
          </cell>
          <cell r="B989">
            <v>5900</v>
          </cell>
          <cell r="C989">
            <v>61206</v>
          </cell>
          <cell r="D989">
            <v>0</v>
          </cell>
          <cell r="E989" t="str">
            <v>MOUNTING DEVICE FOR CONNECTOR SWIVEL</v>
          </cell>
          <cell r="F989">
            <v>1</v>
          </cell>
          <cell r="G989">
            <v>34731</v>
          </cell>
          <cell r="H989">
            <v>1600</v>
          </cell>
        </row>
        <row r="990">
          <cell r="A990">
            <v>3400002831</v>
          </cell>
          <cell r="B990">
            <v>5900</v>
          </cell>
          <cell r="C990">
            <v>61208</v>
          </cell>
          <cell r="D990">
            <v>0</v>
          </cell>
          <cell r="E990" t="str">
            <v>AE MAKE PRECISION GRADE POTABLE WATTMETR</v>
          </cell>
          <cell r="F990">
            <v>1</v>
          </cell>
          <cell r="G990">
            <v>34790</v>
          </cell>
          <cell r="H990">
            <v>800</v>
          </cell>
        </row>
        <row r="991">
          <cell r="A991">
            <v>3400002836</v>
          </cell>
          <cell r="B991">
            <v>5900</v>
          </cell>
          <cell r="C991">
            <v>61208</v>
          </cell>
          <cell r="D991">
            <v>0</v>
          </cell>
          <cell r="E991" t="str">
            <v>MECO MAKE MOLTIMETER</v>
          </cell>
          <cell r="F991">
            <v>1</v>
          </cell>
          <cell r="G991">
            <v>34790</v>
          </cell>
          <cell r="H991">
            <v>2900</v>
          </cell>
        </row>
        <row r="992">
          <cell r="A992">
            <v>3400002850</v>
          </cell>
          <cell r="B992">
            <v>5900</v>
          </cell>
          <cell r="C992">
            <v>61151</v>
          </cell>
          <cell r="D992">
            <v>0</v>
          </cell>
          <cell r="E992" t="str">
            <v>ANALOG MULTIMETER</v>
          </cell>
          <cell r="F992">
            <v>1</v>
          </cell>
          <cell r="G992">
            <v>34790</v>
          </cell>
          <cell r="H992">
            <v>2500</v>
          </cell>
        </row>
        <row r="993">
          <cell r="A993">
            <v>3400002852</v>
          </cell>
          <cell r="B993">
            <v>5900</v>
          </cell>
          <cell r="C993">
            <v>61206</v>
          </cell>
          <cell r="D993">
            <v>0</v>
          </cell>
          <cell r="E993" t="str">
            <v>AUTORANGING DIGITAL MULTIMETER</v>
          </cell>
          <cell r="F993">
            <v>3</v>
          </cell>
          <cell r="G993">
            <v>34790</v>
          </cell>
          <cell r="H993">
            <v>3100</v>
          </cell>
        </row>
        <row r="994">
          <cell r="A994">
            <v>3400002854</v>
          </cell>
          <cell r="B994">
            <v>5900</v>
          </cell>
          <cell r="C994">
            <v>61206</v>
          </cell>
          <cell r="D994">
            <v>0</v>
          </cell>
          <cell r="E994" t="str">
            <v>DC POWER SUPPLY</v>
          </cell>
          <cell r="F994">
            <v>2</v>
          </cell>
          <cell r="G994">
            <v>34790</v>
          </cell>
          <cell r="H994">
            <v>6500</v>
          </cell>
        </row>
        <row r="995">
          <cell r="A995">
            <v>3400002855</v>
          </cell>
          <cell r="B995">
            <v>5900</v>
          </cell>
          <cell r="C995">
            <v>61206</v>
          </cell>
          <cell r="D995">
            <v>0</v>
          </cell>
          <cell r="E995" t="str">
            <v>DC POWER SUPPLY</v>
          </cell>
          <cell r="F995">
            <v>3</v>
          </cell>
          <cell r="G995">
            <v>34790</v>
          </cell>
          <cell r="H995">
            <v>5400</v>
          </cell>
        </row>
        <row r="996">
          <cell r="A996">
            <v>3400002856</v>
          </cell>
          <cell r="B996">
            <v>5900</v>
          </cell>
          <cell r="C996">
            <v>61206</v>
          </cell>
          <cell r="D996">
            <v>0</v>
          </cell>
          <cell r="E996" t="str">
            <v>DIGITAL THERMOMETER</v>
          </cell>
          <cell r="F996">
            <v>1</v>
          </cell>
          <cell r="G996">
            <v>34790</v>
          </cell>
          <cell r="H996">
            <v>1800</v>
          </cell>
        </row>
        <row r="997">
          <cell r="A997">
            <v>3400002857</v>
          </cell>
          <cell r="B997">
            <v>5900</v>
          </cell>
          <cell r="C997">
            <v>61206</v>
          </cell>
          <cell r="D997">
            <v>0</v>
          </cell>
          <cell r="E997" t="str">
            <v>DRILLING M/W NITH STAND</v>
          </cell>
          <cell r="F997">
            <v>1</v>
          </cell>
          <cell r="G997">
            <v>34790</v>
          </cell>
          <cell r="H997">
            <v>2000</v>
          </cell>
        </row>
        <row r="998">
          <cell r="A998">
            <v>3400002858</v>
          </cell>
          <cell r="B998">
            <v>5900</v>
          </cell>
          <cell r="C998">
            <v>61101</v>
          </cell>
          <cell r="D998">
            <v>0</v>
          </cell>
          <cell r="E998" t="str">
            <v>DRILLING M/C WITH STAND</v>
          </cell>
          <cell r="F998">
            <v>1</v>
          </cell>
          <cell r="G998">
            <v>34790</v>
          </cell>
          <cell r="H998">
            <v>2500</v>
          </cell>
        </row>
        <row r="999">
          <cell r="A999">
            <v>3400002860</v>
          </cell>
          <cell r="B999">
            <v>5900</v>
          </cell>
          <cell r="C999">
            <v>61206</v>
          </cell>
          <cell r="D999">
            <v>0</v>
          </cell>
          <cell r="E999" t="str">
            <v>MAGNIFIERS MODEL</v>
          </cell>
          <cell r="F999">
            <v>2</v>
          </cell>
          <cell r="G999">
            <v>34790</v>
          </cell>
          <cell r="H999">
            <v>5800</v>
          </cell>
        </row>
        <row r="1000">
          <cell r="A1000">
            <v>3400002863</v>
          </cell>
          <cell r="B1000">
            <v>5900</v>
          </cell>
          <cell r="C1000">
            <v>61208</v>
          </cell>
          <cell r="D1000">
            <v>0</v>
          </cell>
          <cell r="E1000" t="str">
            <v>ADAPTABLE CABLE MAST TELEPRINTER</v>
          </cell>
          <cell r="F1000">
            <v>1</v>
          </cell>
          <cell r="G1000">
            <v>34790</v>
          </cell>
          <cell r="H1000">
            <v>1000</v>
          </cell>
        </row>
        <row r="1001">
          <cell r="A1001">
            <v>3400002875</v>
          </cell>
          <cell r="B1001">
            <v>5900</v>
          </cell>
          <cell r="C1001">
            <v>61156</v>
          </cell>
          <cell r="D1001">
            <v>0</v>
          </cell>
          <cell r="E1001" t="str">
            <v>FEELER GAUGE</v>
          </cell>
          <cell r="F1001">
            <v>1</v>
          </cell>
          <cell r="G1001">
            <v>34790</v>
          </cell>
          <cell r="H1001">
            <v>600</v>
          </cell>
        </row>
        <row r="1002">
          <cell r="A1002">
            <v>3400002880</v>
          </cell>
          <cell r="B1002">
            <v>5900</v>
          </cell>
          <cell r="C1002">
            <v>61206</v>
          </cell>
          <cell r="D1002">
            <v>0</v>
          </cell>
          <cell r="E1002" t="str">
            <v>TEMPERATURE PROBE</v>
          </cell>
          <cell r="F1002">
            <v>2</v>
          </cell>
          <cell r="G1002">
            <v>34790</v>
          </cell>
          <cell r="H1002">
            <v>4000</v>
          </cell>
        </row>
        <row r="1003">
          <cell r="A1003">
            <v>3400004529</v>
          </cell>
          <cell r="B1003">
            <v>5900</v>
          </cell>
          <cell r="C1003">
            <v>61206</v>
          </cell>
          <cell r="D1003">
            <v>0</v>
          </cell>
          <cell r="E1003" t="str">
            <v>SCREW DRIVER WITH PLATOSHEAR 09</v>
          </cell>
          <cell r="F1003">
            <v>13</v>
          </cell>
          <cell r="G1003">
            <v>34790</v>
          </cell>
          <cell r="H1003">
            <v>1600</v>
          </cell>
        </row>
        <row r="1004">
          <cell r="A1004">
            <v>3400004791</v>
          </cell>
          <cell r="B1004">
            <v>5900</v>
          </cell>
          <cell r="C1004">
            <v>61203</v>
          </cell>
          <cell r="D1004">
            <v>0</v>
          </cell>
          <cell r="E1004" t="str">
            <v>AGRONIC MAKE PANEL METER</v>
          </cell>
          <cell r="F1004">
            <v>1</v>
          </cell>
          <cell r="G1004">
            <v>34790</v>
          </cell>
          <cell r="H1004">
            <v>300</v>
          </cell>
        </row>
        <row r="1005">
          <cell r="A1005">
            <v>3400004572</v>
          </cell>
          <cell r="B1005">
            <v>5900</v>
          </cell>
          <cell r="C1005">
            <v>61107</v>
          </cell>
          <cell r="D1005">
            <v>0</v>
          </cell>
          <cell r="E1005" t="str">
            <v>UNWIRING HAND TOOL</v>
          </cell>
          <cell r="F1005">
            <v>2</v>
          </cell>
          <cell r="G1005">
            <v>34820</v>
          </cell>
          <cell r="H1005">
            <v>3500</v>
          </cell>
        </row>
        <row r="1006">
          <cell r="A1006">
            <v>3400004574</v>
          </cell>
          <cell r="B1006">
            <v>5900</v>
          </cell>
          <cell r="C1006">
            <v>61107</v>
          </cell>
          <cell r="D1006">
            <v>0</v>
          </cell>
          <cell r="E1006" t="str">
            <v>ADJUSTING TOOL FOR BOARDS</v>
          </cell>
          <cell r="F1006">
            <v>2</v>
          </cell>
          <cell r="G1006">
            <v>34820</v>
          </cell>
          <cell r="H1006">
            <v>1100</v>
          </cell>
        </row>
        <row r="1007">
          <cell r="A1007">
            <v>3400004604</v>
          </cell>
          <cell r="B1007">
            <v>5900</v>
          </cell>
          <cell r="C1007">
            <v>61107</v>
          </cell>
          <cell r="D1007">
            <v>0</v>
          </cell>
          <cell r="E1007" t="str">
            <v>SCISSORS 130MM</v>
          </cell>
          <cell r="F1007">
            <v>2</v>
          </cell>
          <cell r="G1007">
            <v>34820</v>
          </cell>
          <cell r="H1007">
            <v>800</v>
          </cell>
        </row>
        <row r="1008">
          <cell r="A1008">
            <v>3400004605</v>
          </cell>
          <cell r="B1008">
            <v>5900</v>
          </cell>
          <cell r="C1008">
            <v>61107</v>
          </cell>
          <cell r="D1008">
            <v>0</v>
          </cell>
          <cell r="E1008" t="str">
            <v>SIDE CUTTER FOR FRAME</v>
          </cell>
          <cell r="F1008">
            <v>6</v>
          </cell>
          <cell r="G1008">
            <v>34820</v>
          </cell>
          <cell r="H1008">
            <v>2500</v>
          </cell>
        </row>
        <row r="1009">
          <cell r="A1009">
            <v>3400004513</v>
          </cell>
          <cell r="B1009">
            <v>5900</v>
          </cell>
          <cell r="C1009">
            <v>61100</v>
          </cell>
          <cell r="D1009">
            <v>0</v>
          </cell>
          <cell r="E1009" t="str">
            <v>IC BUTLER</v>
          </cell>
          <cell r="F1009">
            <v>1</v>
          </cell>
          <cell r="G1009">
            <v>34851</v>
          </cell>
          <cell r="H1009">
            <v>3500</v>
          </cell>
        </row>
        <row r="1010">
          <cell r="A1010">
            <v>3400004691</v>
          </cell>
          <cell r="B1010">
            <v>5900</v>
          </cell>
          <cell r="C1010">
            <v>61102</v>
          </cell>
          <cell r="D1010">
            <v>0</v>
          </cell>
          <cell r="E1010" t="str">
            <v>ADJUSTABLE PCB HOLDER</v>
          </cell>
          <cell r="F1010">
            <v>1</v>
          </cell>
          <cell r="G1010">
            <v>34912</v>
          </cell>
          <cell r="H1010">
            <v>2200</v>
          </cell>
        </row>
        <row r="1011">
          <cell r="A1011">
            <v>3400003964</v>
          </cell>
          <cell r="B1011">
            <v>5900</v>
          </cell>
          <cell r="C1011">
            <v>61100</v>
          </cell>
          <cell r="D1011">
            <v>0</v>
          </cell>
          <cell r="E1011" t="str">
            <v>TEST-PCB FOR COMPONENT GRID (3NOS)</v>
          </cell>
          <cell r="F1011">
            <v>1</v>
          </cell>
          <cell r="G1011">
            <v>34213</v>
          </cell>
          <cell r="H1011">
            <v>6500</v>
          </cell>
        </row>
        <row r="1012">
          <cell r="A1012">
            <v>3400003965</v>
          </cell>
          <cell r="B1012">
            <v>5900</v>
          </cell>
          <cell r="C1012">
            <v>61100</v>
          </cell>
          <cell r="D1012">
            <v>0</v>
          </cell>
          <cell r="E1012" t="str">
            <v>TEST-PCB FOR COMPONENT GRID (3NOS)</v>
          </cell>
          <cell r="F1012">
            <v>1</v>
          </cell>
          <cell r="G1012">
            <v>34213</v>
          </cell>
          <cell r="H1012">
            <v>6500</v>
          </cell>
        </row>
        <row r="1013">
          <cell r="A1013">
            <v>3400004091</v>
          </cell>
          <cell r="B1013">
            <v>5900</v>
          </cell>
          <cell r="C1013">
            <v>61103</v>
          </cell>
          <cell r="D1013">
            <v>0</v>
          </cell>
          <cell r="E1013" t="str">
            <v>SOLDER FRAME WITH SCREW AND MAGNETS</v>
          </cell>
          <cell r="F1013">
            <v>1</v>
          </cell>
          <cell r="G1013">
            <v>34213</v>
          </cell>
          <cell r="H1013">
            <v>14300</v>
          </cell>
        </row>
        <row r="1014">
          <cell r="A1014">
            <v>3400004092</v>
          </cell>
          <cell r="B1014">
            <v>5900</v>
          </cell>
          <cell r="C1014">
            <v>61104</v>
          </cell>
          <cell r="D1014">
            <v>0</v>
          </cell>
          <cell r="E1014" t="str">
            <v>ILLUMINATED MAGNIFYING GLASS DYNASCAN</v>
          </cell>
          <cell r="F1014">
            <v>3</v>
          </cell>
          <cell r="G1014">
            <v>34213</v>
          </cell>
          <cell r="H1014">
            <v>5200</v>
          </cell>
        </row>
        <row r="1015">
          <cell r="A1015">
            <v>3400004093</v>
          </cell>
          <cell r="B1015">
            <v>5900</v>
          </cell>
          <cell r="C1015">
            <v>61103</v>
          </cell>
          <cell r="D1015">
            <v>0</v>
          </cell>
          <cell r="E1015" t="str">
            <v>POT 200C SOLDER BATH</v>
          </cell>
          <cell r="F1015">
            <v>1</v>
          </cell>
          <cell r="G1015">
            <v>34213</v>
          </cell>
          <cell r="H1015">
            <v>1200</v>
          </cell>
        </row>
        <row r="1016">
          <cell r="A1016">
            <v>3400004095</v>
          </cell>
          <cell r="B1016">
            <v>5900</v>
          </cell>
          <cell r="C1016">
            <v>61206</v>
          </cell>
          <cell r="D1016">
            <v>0</v>
          </cell>
          <cell r="E1016" t="str">
            <v>EYESCAN VIEWING LENS</v>
          </cell>
          <cell r="F1016">
            <v>5</v>
          </cell>
          <cell r="G1016">
            <v>34213</v>
          </cell>
          <cell r="H1016">
            <v>2400</v>
          </cell>
        </row>
        <row r="1017">
          <cell r="A1017">
            <v>3400004367</v>
          </cell>
          <cell r="B1017">
            <v>5900</v>
          </cell>
          <cell r="C1017">
            <v>61104</v>
          </cell>
          <cell r="D1017">
            <v>0</v>
          </cell>
          <cell r="E1017" t="str">
            <v>FOLDING MAGMFYING GLASS</v>
          </cell>
          <cell r="F1017">
            <v>4</v>
          </cell>
          <cell r="G1017">
            <v>34578</v>
          </cell>
          <cell r="H1017">
            <v>9900</v>
          </cell>
        </row>
        <row r="1018">
          <cell r="A1018">
            <v>3400004373</v>
          </cell>
          <cell r="B1018">
            <v>5900</v>
          </cell>
          <cell r="C1018">
            <v>61104</v>
          </cell>
          <cell r="D1018">
            <v>0</v>
          </cell>
          <cell r="E1018" t="str">
            <v>SET OF SCREW DRIVER</v>
          </cell>
          <cell r="F1018">
            <v>1</v>
          </cell>
          <cell r="G1018">
            <v>34578</v>
          </cell>
          <cell r="H1018">
            <v>700</v>
          </cell>
        </row>
        <row r="1019">
          <cell r="A1019">
            <v>3400004378</v>
          </cell>
          <cell r="B1019">
            <v>5900</v>
          </cell>
          <cell r="C1019">
            <v>61104</v>
          </cell>
          <cell r="D1019">
            <v>0</v>
          </cell>
          <cell r="E1019" t="str">
            <v>TEST DEVICE FOR WIRING</v>
          </cell>
          <cell r="F1019">
            <v>2</v>
          </cell>
          <cell r="G1019">
            <v>34578</v>
          </cell>
          <cell r="H1019">
            <v>3000</v>
          </cell>
        </row>
        <row r="1020">
          <cell r="A1020">
            <v>3400004264</v>
          </cell>
          <cell r="B1020">
            <v>5900</v>
          </cell>
          <cell r="C1020">
            <v>61115</v>
          </cell>
          <cell r="D1020">
            <v>0</v>
          </cell>
          <cell r="E1020" t="str">
            <v>AIR COOLED AUTO TRANSFORMERS S NOS</v>
          </cell>
          <cell r="F1020">
            <v>5</v>
          </cell>
          <cell r="G1020">
            <v>34243</v>
          </cell>
          <cell r="H1020">
            <v>8400</v>
          </cell>
        </row>
        <row r="1021">
          <cell r="A1021">
            <v>3400004265</v>
          </cell>
          <cell r="B1021">
            <v>5900</v>
          </cell>
          <cell r="C1021">
            <v>61104</v>
          </cell>
          <cell r="D1021">
            <v>0</v>
          </cell>
          <cell r="E1021" t="str">
            <v>DYNASCAN LLUMINATOR</v>
          </cell>
          <cell r="F1021">
            <v>1</v>
          </cell>
          <cell r="G1021">
            <v>34243</v>
          </cell>
          <cell r="H1021">
            <v>1500</v>
          </cell>
        </row>
        <row r="1022">
          <cell r="A1022">
            <v>3400002773</v>
          </cell>
          <cell r="B1022">
            <v>5900</v>
          </cell>
          <cell r="C1022">
            <v>61206</v>
          </cell>
          <cell r="D1022">
            <v>0</v>
          </cell>
          <cell r="E1022" t="str">
            <v>SLEEVES NOZZLE</v>
          </cell>
          <cell r="F1022">
            <v>1</v>
          </cell>
          <cell r="G1022">
            <v>35339</v>
          </cell>
          <cell r="H1022">
            <v>3300</v>
          </cell>
        </row>
        <row r="1023">
          <cell r="A1023">
            <v>3400002774</v>
          </cell>
          <cell r="B1023">
            <v>5900</v>
          </cell>
          <cell r="C1023">
            <v>61206</v>
          </cell>
          <cell r="D1023">
            <v>0</v>
          </cell>
          <cell r="E1023" t="str">
            <v>ELECTRONIC PUSH BUTTON TELEPHONE</v>
          </cell>
          <cell r="F1023">
            <v>14</v>
          </cell>
          <cell r="G1023">
            <v>35339</v>
          </cell>
          <cell r="H1023">
            <v>6800</v>
          </cell>
        </row>
        <row r="1024">
          <cell r="A1024">
            <v>3400002800</v>
          </cell>
          <cell r="B1024">
            <v>5900</v>
          </cell>
          <cell r="C1024">
            <v>61206</v>
          </cell>
          <cell r="D1024">
            <v>0</v>
          </cell>
          <cell r="E1024" t="str">
            <v>BACK MOUNT FRAME</v>
          </cell>
          <cell r="F1024">
            <v>2</v>
          </cell>
          <cell r="G1024">
            <v>35339</v>
          </cell>
          <cell r="H1024">
            <v>6300</v>
          </cell>
        </row>
        <row r="1025">
          <cell r="A1025">
            <v>3400002802</v>
          </cell>
          <cell r="B1025">
            <v>5900</v>
          </cell>
          <cell r="C1025">
            <v>61206</v>
          </cell>
          <cell r="D1025">
            <v>0</v>
          </cell>
          <cell r="E1025" t="str">
            <v>MONOCHROME MONITOR</v>
          </cell>
          <cell r="F1025">
            <v>1</v>
          </cell>
          <cell r="G1025">
            <v>35339</v>
          </cell>
          <cell r="H1025">
            <v>2100</v>
          </cell>
        </row>
        <row r="1026">
          <cell r="A1026">
            <v>3400002804</v>
          </cell>
          <cell r="B1026">
            <v>5900</v>
          </cell>
          <cell r="C1026">
            <v>61157</v>
          </cell>
          <cell r="D1026">
            <v>0</v>
          </cell>
          <cell r="E1026" t="str">
            <v>EXTENSION BOX</v>
          </cell>
          <cell r="F1026">
            <v>15</v>
          </cell>
          <cell r="G1026">
            <v>35339</v>
          </cell>
          <cell r="H1026">
            <v>1400</v>
          </cell>
        </row>
        <row r="1027">
          <cell r="A1027">
            <v>3400002806</v>
          </cell>
          <cell r="B1027">
            <v>5900</v>
          </cell>
          <cell r="C1027">
            <v>61206</v>
          </cell>
          <cell r="D1027">
            <v>0</v>
          </cell>
          <cell r="E1027" t="str">
            <v>ELECTRONIC PUSH BUTTON TELEPHONES</v>
          </cell>
          <cell r="F1027">
            <v>10</v>
          </cell>
          <cell r="G1027">
            <v>35339</v>
          </cell>
          <cell r="H1027">
            <v>5600</v>
          </cell>
        </row>
        <row r="1028">
          <cell r="A1028">
            <v>3400002814</v>
          </cell>
          <cell r="B1028">
            <v>5900</v>
          </cell>
          <cell r="C1028">
            <v>61206</v>
          </cell>
          <cell r="D1028">
            <v>0</v>
          </cell>
          <cell r="E1028" t="str">
            <v>STAINLESS STEEL SHELVES</v>
          </cell>
          <cell r="F1028">
            <v>3</v>
          </cell>
          <cell r="G1028">
            <v>35339</v>
          </cell>
          <cell r="H1028">
            <v>4200</v>
          </cell>
        </row>
        <row r="1029">
          <cell r="A1029">
            <v>3400002816</v>
          </cell>
          <cell r="B1029">
            <v>5900</v>
          </cell>
          <cell r="C1029">
            <v>61103</v>
          </cell>
          <cell r="D1029">
            <v>0</v>
          </cell>
          <cell r="E1029" t="str">
            <v>ALUMINIUM SOLDERING FIXTURE</v>
          </cell>
          <cell r="F1029">
            <v>1</v>
          </cell>
          <cell r="G1029">
            <v>35339</v>
          </cell>
          <cell r="H1029">
            <v>3300</v>
          </cell>
        </row>
        <row r="1030">
          <cell r="A1030">
            <v>3400002817</v>
          </cell>
          <cell r="B1030">
            <v>5900</v>
          </cell>
          <cell r="C1030">
            <v>61103</v>
          </cell>
          <cell r="D1030">
            <v>0</v>
          </cell>
          <cell r="E1030" t="str">
            <v>ALUMINIUM SOLDERING FIXTURE</v>
          </cell>
          <cell r="F1030">
            <v>1</v>
          </cell>
          <cell r="G1030">
            <v>35339</v>
          </cell>
          <cell r="H1030">
            <v>12900</v>
          </cell>
        </row>
        <row r="1031">
          <cell r="A1031">
            <v>3400002818</v>
          </cell>
          <cell r="B1031">
            <v>5900</v>
          </cell>
          <cell r="C1031">
            <v>61103</v>
          </cell>
          <cell r="D1031">
            <v>0</v>
          </cell>
          <cell r="E1031" t="str">
            <v>ALUMINIUM SOLDERING FIXTURE</v>
          </cell>
          <cell r="F1031">
            <v>1</v>
          </cell>
          <cell r="G1031">
            <v>35339</v>
          </cell>
          <cell r="H1031">
            <v>16200</v>
          </cell>
        </row>
        <row r="1032">
          <cell r="A1032">
            <v>3400002824</v>
          </cell>
          <cell r="B1032">
            <v>5900</v>
          </cell>
          <cell r="C1032">
            <v>61157</v>
          </cell>
          <cell r="D1032">
            <v>0</v>
          </cell>
          <cell r="E1032" t="str">
            <v>MICRO FILTER</v>
          </cell>
          <cell r="F1032">
            <v>1</v>
          </cell>
          <cell r="G1032">
            <v>35339</v>
          </cell>
          <cell r="H1032">
            <v>3700</v>
          </cell>
        </row>
        <row r="1033">
          <cell r="A1033">
            <v>3400002825</v>
          </cell>
          <cell r="B1033">
            <v>5900</v>
          </cell>
          <cell r="C1033">
            <v>61206</v>
          </cell>
          <cell r="D1033">
            <v>0</v>
          </cell>
          <cell r="E1033" t="str">
            <v>PACKING MACHINE</v>
          </cell>
          <cell r="F1033">
            <v>1</v>
          </cell>
          <cell r="G1033">
            <v>35339</v>
          </cell>
          <cell r="H1033">
            <v>900</v>
          </cell>
        </row>
        <row r="1034">
          <cell r="A1034">
            <v>3400002826</v>
          </cell>
          <cell r="B1034">
            <v>5900</v>
          </cell>
          <cell r="C1034">
            <v>61206</v>
          </cell>
          <cell r="D1034">
            <v>0</v>
          </cell>
          <cell r="E1034" t="str">
            <v>PORTABLE DRILL MACHINE</v>
          </cell>
          <cell r="F1034">
            <v>1</v>
          </cell>
          <cell r="G1034">
            <v>35339</v>
          </cell>
          <cell r="H1034">
            <v>2200</v>
          </cell>
        </row>
        <row r="1035">
          <cell r="A1035">
            <v>3400002829</v>
          </cell>
          <cell r="B1035">
            <v>5900</v>
          </cell>
          <cell r="C1035">
            <v>61154</v>
          </cell>
          <cell r="D1035">
            <v>0</v>
          </cell>
          <cell r="E1035" t="str">
            <v>DIN STANDARES</v>
          </cell>
          <cell r="F1035">
            <v>35</v>
          </cell>
          <cell r="G1035">
            <v>35339</v>
          </cell>
          <cell r="H1035">
            <v>1400</v>
          </cell>
        </row>
        <row r="1036">
          <cell r="A1036">
            <v>3400002830</v>
          </cell>
          <cell r="B1036">
            <v>5900</v>
          </cell>
          <cell r="C1036">
            <v>61157</v>
          </cell>
          <cell r="D1036">
            <v>0</v>
          </cell>
          <cell r="E1036" t="str">
            <v>SPIRIT LEVEL</v>
          </cell>
          <cell r="F1036">
            <v>1</v>
          </cell>
          <cell r="G1036">
            <v>35339</v>
          </cell>
          <cell r="H1036">
            <v>1200</v>
          </cell>
        </row>
        <row r="1037">
          <cell r="A1037">
            <v>3400004689</v>
          </cell>
          <cell r="B1037">
            <v>5900</v>
          </cell>
          <cell r="C1037">
            <v>61102</v>
          </cell>
          <cell r="D1037">
            <v>0</v>
          </cell>
          <cell r="E1037" t="str">
            <v>BOX FOR SMT COMPONETNS</v>
          </cell>
          <cell r="F1037">
            <v>1</v>
          </cell>
          <cell r="G1037">
            <v>35339</v>
          </cell>
          <cell r="H1037">
            <v>34600</v>
          </cell>
        </row>
        <row r="1038">
          <cell r="A1038">
            <v>3400004690</v>
          </cell>
          <cell r="B1038">
            <v>5900</v>
          </cell>
          <cell r="C1038">
            <v>61102</v>
          </cell>
          <cell r="D1038">
            <v>0</v>
          </cell>
          <cell r="E1038" t="str">
            <v>TRANSPORT CASE SK 730-06-10</v>
          </cell>
          <cell r="F1038">
            <v>1</v>
          </cell>
          <cell r="G1038">
            <v>35339</v>
          </cell>
          <cell r="H1038">
            <v>18700</v>
          </cell>
        </row>
        <row r="1039">
          <cell r="A1039">
            <v>3400004266</v>
          </cell>
          <cell r="B1039">
            <v>5900</v>
          </cell>
          <cell r="C1039">
            <v>61111</v>
          </cell>
          <cell r="D1039">
            <v>0</v>
          </cell>
          <cell r="E1039" t="str">
            <v>DY NASCAN ILLUMINATOR 11 NOS</v>
          </cell>
          <cell r="F1039">
            <v>1</v>
          </cell>
          <cell r="G1039">
            <v>34274</v>
          </cell>
          <cell r="H1039">
            <v>13400</v>
          </cell>
        </row>
        <row r="1040">
          <cell r="A1040">
            <v>3400002473</v>
          </cell>
          <cell r="B1040">
            <v>6103</v>
          </cell>
          <cell r="C1040">
            <v>61203</v>
          </cell>
          <cell r="D1040">
            <v>0</v>
          </cell>
          <cell r="E1040" t="str">
            <v>BICVCLE</v>
          </cell>
          <cell r="F1040">
            <v>1</v>
          </cell>
          <cell r="G1040">
            <v>34790</v>
          </cell>
          <cell r="H1040">
            <v>1100</v>
          </cell>
        </row>
        <row r="1041">
          <cell r="A1041">
            <v>3400002908</v>
          </cell>
          <cell r="B1041">
            <v>6210</v>
          </cell>
          <cell r="C1041">
            <v>61158</v>
          </cell>
          <cell r="D1041">
            <v>0</v>
          </cell>
          <cell r="E1041" t="str">
            <v>PCMCIA  ETHERNATE  LAN  CARD WITH LAPTOP</v>
          </cell>
          <cell r="F1041">
            <v>1</v>
          </cell>
          <cell r="G1041">
            <v>35339</v>
          </cell>
          <cell r="H1041">
            <v>2800</v>
          </cell>
        </row>
        <row r="1042">
          <cell r="A1042">
            <v>3400002909</v>
          </cell>
          <cell r="B1042">
            <v>6210</v>
          </cell>
          <cell r="C1042">
            <v>61155</v>
          </cell>
          <cell r="D1042">
            <v>0</v>
          </cell>
          <cell r="E1042" t="str">
            <v>PCMCIA  ETHERNATE  LAN  CARD</v>
          </cell>
          <cell r="F1042">
            <v>1</v>
          </cell>
          <cell r="G1042">
            <v>35339</v>
          </cell>
          <cell r="H1042">
            <v>2800</v>
          </cell>
        </row>
        <row r="1043">
          <cell r="A1043">
            <v>3400002910</v>
          </cell>
          <cell r="B1043">
            <v>6210</v>
          </cell>
          <cell r="C1043">
            <v>61201</v>
          </cell>
          <cell r="D1043">
            <v>0</v>
          </cell>
          <cell r="E1043" t="str">
            <v>PCMCIA  ETHERNATE  LAN  CARD</v>
          </cell>
          <cell r="F1043">
            <v>1</v>
          </cell>
          <cell r="G1043">
            <v>35339</v>
          </cell>
          <cell r="H1043">
            <v>5000</v>
          </cell>
        </row>
        <row r="1044">
          <cell r="A1044">
            <v>3400002912</v>
          </cell>
          <cell r="B1044">
            <v>6210</v>
          </cell>
          <cell r="C1044">
            <v>61158</v>
          </cell>
          <cell r="D1044">
            <v>0</v>
          </cell>
          <cell r="E1044" t="str">
            <v>GODREJ HP SCANNER  SCANJET  3C</v>
          </cell>
          <cell r="F1044">
            <v>1</v>
          </cell>
          <cell r="G1044">
            <v>35339</v>
          </cell>
          <cell r="H1044">
            <v>31600</v>
          </cell>
        </row>
        <row r="1045">
          <cell r="A1045">
            <v>3400002922</v>
          </cell>
          <cell r="B1045">
            <v>6210</v>
          </cell>
          <cell r="C1045">
            <v>61158</v>
          </cell>
          <cell r="D1045">
            <v>0</v>
          </cell>
          <cell r="E1045" t="str">
            <v>CABLING FOR  DATA COMMUNICATION</v>
          </cell>
          <cell r="F1045">
            <v>1</v>
          </cell>
          <cell r="G1045">
            <v>35339</v>
          </cell>
          <cell r="H1045">
            <v>40000</v>
          </cell>
        </row>
        <row r="1046">
          <cell r="A1046">
            <v>3400003015</v>
          </cell>
          <cell r="B1046">
            <v>6210</v>
          </cell>
          <cell r="C1046">
            <v>61115</v>
          </cell>
          <cell r="D1046">
            <v>0</v>
          </cell>
          <cell r="E1046" t="str">
            <v>SPO2S40004 SP-400 LASER SCANNER WITH RS2</v>
          </cell>
          <cell r="F1046">
            <v>1</v>
          </cell>
          <cell r="G1046">
            <v>35339</v>
          </cell>
          <cell r="H1046">
            <v>47300</v>
          </cell>
        </row>
        <row r="1047">
          <cell r="A1047">
            <v>3400003027</v>
          </cell>
          <cell r="B1047">
            <v>6210</v>
          </cell>
          <cell r="C1047">
            <v>61155</v>
          </cell>
          <cell r="D1047">
            <v>0</v>
          </cell>
          <cell r="E1047" t="str">
            <v>S/F, DE-650 CT PCMCIA CARD</v>
          </cell>
          <cell r="F1047">
            <v>1</v>
          </cell>
          <cell r="G1047">
            <v>35339</v>
          </cell>
          <cell r="H1047">
            <v>2800</v>
          </cell>
        </row>
        <row r="1048">
          <cell r="A1048">
            <v>3400003028</v>
          </cell>
          <cell r="B1048">
            <v>6210</v>
          </cell>
          <cell r="C1048">
            <v>61201</v>
          </cell>
          <cell r="D1048">
            <v>0</v>
          </cell>
          <cell r="E1048" t="str">
            <v>S/F, DE-650 CT PCMCIA CARD</v>
          </cell>
          <cell r="F1048">
            <v>1</v>
          </cell>
          <cell r="G1048">
            <v>35339</v>
          </cell>
          <cell r="H1048">
            <v>2800</v>
          </cell>
        </row>
        <row r="1049">
          <cell r="A1049">
            <v>3400003029</v>
          </cell>
          <cell r="B1049">
            <v>6210</v>
          </cell>
          <cell r="C1049">
            <v>61162</v>
          </cell>
          <cell r="D1049">
            <v>0</v>
          </cell>
          <cell r="E1049" t="str">
            <v>S/F, DE-650 CT PCMCIA CARD</v>
          </cell>
          <cell r="F1049">
            <v>1</v>
          </cell>
          <cell r="G1049">
            <v>35339</v>
          </cell>
          <cell r="H1049">
            <v>2800</v>
          </cell>
        </row>
        <row r="1050">
          <cell r="A1050">
            <v>3400003205</v>
          </cell>
          <cell r="B1050">
            <v>6210</v>
          </cell>
          <cell r="C1050">
            <v>61116</v>
          </cell>
          <cell r="D1050">
            <v>0</v>
          </cell>
          <cell r="E1050" t="str">
            <v>PCL-231 IEEE-488(GPIB)INTERFACE CARD</v>
          </cell>
          <cell r="F1050">
            <v>1</v>
          </cell>
          <cell r="G1050">
            <v>35339</v>
          </cell>
          <cell r="H1050">
            <v>6000</v>
          </cell>
        </row>
        <row r="1051">
          <cell r="A1051">
            <v>3400003206</v>
          </cell>
          <cell r="B1051">
            <v>6210</v>
          </cell>
          <cell r="C1051">
            <v>61116</v>
          </cell>
          <cell r="D1051">
            <v>0</v>
          </cell>
          <cell r="E1051" t="str">
            <v>PCL-222A OPTOISOLATED DIG INP CARD</v>
          </cell>
          <cell r="F1051">
            <v>1</v>
          </cell>
          <cell r="G1051">
            <v>35339</v>
          </cell>
          <cell r="H1051">
            <v>4500</v>
          </cell>
        </row>
        <row r="1052">
          <cell r="A1052">
            <v>3400003213</v>
          </cell>
          <cell r="B1052">
            <v>6210</v>
          </cell>
          <cell r="C1052">
            <v>61158</v>
          </cell>
          <cell r="D1052">
            <v>0</v>
          </cell>
          <cell r="E1052" t="str">
            <v>CAT CABLE INSTALLATION</v>
          </cell>
          <cell r="F1052">
            <v>1</v>
          </cell>
          <cell r="G1052">
            <v>35339</v>
          </cell>
          <cell r="H1052">
            <v>50000</v>
          </cell>
        </row>
        <row r="1053">
          <cell r="A1053">
            <v>3400003288</v>
          </cell>
          <cell r="B1053">
            <v>6210</v>
          </cell>
          <cell r="C1053">
            <v>61158</v>
          </cell>
          <cell r="D1053">
            <v>0</v>
          </cell>
          <cell r="E1053" t="str">
            <v>AERO 4/33C-250W</v>
          </cell>
          <cell r="F1053">
            <v>1</v>
          </cell>
          <cell r="G1053">
            <v>35339</v>
          </cell>
          <cell r="H1053">
            <v>31600</v>
          </cell>
        </row>
        <row r="1054">
          <cell r="A1054">
            <v>3400003289</v>
          </cell>
          <cell r="B1054">
            <v>6210</v>
          </cell>
          <cell r="C1054">
            <v>61158</v>
          </cell>
          <cell r="D1054">
            <v>0</v>
          </cell>
          <cell r="E1054" t="str">
            <v>VSAT WITH COMPACT PORT CARD</v>
          </cell>
          <cell r="F1054">
            <v>1</v>
          </cell>
          <cell r="G1054">
            <v>35339</v>
          </cell>
          <cell r="H1054">
            <v>441700</v>
          </cell>
        </row>
        <row r="1055">
          <cell r="A1055">
            <v>3400003289</v>
          </cell>
          <cell r="B1055">
            <v>6210</v>
          </cell>
          <cell r="C1055">
            <v>61158</v>
          </cell>
          <cell r="D1055">
            <v>1</v>
          </cell>
          <cell r="E1055" t="str">
            <v>V SAT WITH PORT CARD</v>
          </cell>
          <cell r="F1055">
            <v>1</v>
          </cell>
          <cell r="G1055">
            <v>35339</v>
          </cell>
          <cell r="H1055">
            <v>26500</v>
          </cell>
        </row>
        <row r="1056">
          <cell r="A1056">
            <v>3400003290</v>
          </cell>
          <cell r="B1056">
            <v>6210</v>
          </cell>
          <cell r="C1056">
            <v>61155</v>
          </cell>
          <cell r="D1056">
            <v>0</v>
          </cell>
          <cell r="E1056" t="str">
            <v>LAN PRINT 2 PORT-VINES COMPATIBLE</v>
          </cell>
          <cell r="F1056">
            <v>1</v>
          </cell>
          <cell r="G1056">
            <v>35339</v>
          </cell>
          <cell r="H1056">
            <v>15800</v>
          </cell>
        </row>
        <row r="1057">
          <cell r="A1057">
            <v>3400003291</v>
          </cell>
          <cell r="B1057">
            <v>6210</v>
          </cell>
          <cell r="C1057">
            <v>61159</v>
          </cell>
          <cell r="D1057">
            <v>0</v>
          </cell>
          <cell r="E1057" t="str">
            <v>LAN PRINT 2 PORT-VINES COMPATIBLE</v>
          </cell>
          <cell r="F1057">
            <v>1</v>
          </cell>
          <cell r="G1057">
            <v>35339</v>
          </cell>
          <cell r="H1057">
            <v>15800</v>
          </cell>
        </row>
        <row r="1058">
          <cell r="A1058">
            <v>3400003292</v>
          </cell>
          <cell r="B1058">
            <v>6210</v>
          </cell>
          <cell r="C1058">
            <v>61162</v>
          </cell>
          <cell r="D1058">
            <v>0</v>
          </cell>
          <cell r="E1058" t="str">
            <v>AERO 4/33C-M</v>
          </cell>
          <cell r="F1058">
            <v>1</v>
          </cell>
          <cell r="G1058">
            <v>35339</v>
          </cell>
          <cell r="H1058">
            <v>31600</v>
          </cell>
        </row>
        <row r="1059">
          <cell r="A1059">
            <v>3400003295</v>
          </cell>
          <cell r="B1059">
            <v>6210</v>
          </cell>
          <cell r="C1059">
            <v>61158</v>
          </cell>
          <cell r="D1059">
            <v>0</v>
          </cell>
          <cell r="E1059" t="str">
            <v>S/F PCMCIA CARD (ETHERNET)</v>
          </cell>
          <cell r="F1059">
            <v>1</v>
          </cell>
          <cell r="G1059">
            <v>35339</v>
          </cell>
          <cell r="H1059">
            <v>2800</v>
          </cell>
        </row>
        <row r="1060">
          <cell r="A1060">
            <v>3400003327</v>
          </cell>
          <cell r="B1060">
            <v>6210</v>
          </cell>
          <cell r="C1060">
            <v>61158</v>
          </cell>
          <cell r="D1060">
            <v>0</v>
          </cell>
          <cell r="E1060" t="str">
            <v>INTELLIGENT MESSAGING SYSTEM</v>
          </cell>
          <cell r="F1060">
            <v>1</v>
          </cell>
          <cell r="G1060">
            <v>35339</v>
          </cell>
          <cell r="H1060">
            <v>28400</v>
          </cell>
        </row>
        <row r="1061">
          <cell r="A1061">
            <v>3400003343</v>
          </cell>
          <cell r="B1061">
            <v>6210</v>
          </cell>
          <cell r="C1061">
            <v>61158</v>
          </cell>
          <cell r="D1061">
            <v>0</v>
          </cell>
          <cell r="E1061" t="str">
            <v>CAT 5 CABLING</v>
          </cell>
          <cell r="F1061">
            <v>1</v>
          </cell>
          <cell r="G1061">
            <v>35339</v>
          </cell>
          <cell r="H1061">
            <v>22000</v>
          </cell>
        </row>
        <row r="1062">
          <cell r="A1062">
            <v>3400003344</v>
          </cell>
          <cell r="B1062">
            <v>6210</v>
          </cell>
          <cell r="C1062">
            <v>61158</v>
          </cell>
          <cell r="D1062">
            <v>0</v>
          </cell>
          <cell r="E1062" t="str">
            <v>CAT 5 CABLING</v>
          </cell>
          <cell r="F1062">
            <v>1</v>
          </cell>
          <cell r="G1062">
            <v>35339</v>
          </cell>
          <cell r="H1062">
            <v>44000</v>
          </cell>
        </row>
        <row r="1063">
          <cell r="A1063">
            <v>3400004430</v>
          </cell>
          <cell r="B1063">
            <v>6210</v>
          </cell>
          <cell r="C1063">
            <v>61158</v>
          </cell>
          <cell r="D1063">
            <v>0</v>
          </cell>
          <cell r="E1063" t="str">
            <v>LAN WORKPLACE FOR DOS FOR 10 USERS</v>
          </cell>
          <cell r="F1063">
            <v>1</v>
          </cell>
          <cell r="G1063">
            <v>35339</v>
          </cell>
          <cell r="H1063">
            <v>27900</v>
          </cell>
        </row>
        <row r="1064">
          <cell r="A1064">
            <v>3400004541</v>
          </cell>
          <cell r="B1064">
            <v>6210</v>
          </cell>
          <cell r="C1064">
            <v>61158</v>
          </cell>
          <cell r="D1064">
            <v>0</v>
          </cell>
          <cell r="E1064" t="str">
            <v>BANYAN VINES NETWORK &amp; SYSTEM</v>
          </cell>
          <cell r="F1064">
            <v>1</v>
          </cell>
          <cell r="G1064">
            <v>35339</v>
          </cell>
          <cell r="H1064">
            <v>302900</v>
          </cell>
        </row>
        <row r="1065">
          <cell r="A1065">
            <v>3400004542</v>
          </cell>
          <cell r="B1065">
            <v>6210</v>
          </cell>
          <cell r="C1065">
            <v>61158</v>
          </cell>
          <cell r="D1065">
            <v>0</v>
          </cell>
          <cell r="E1065" t="str">
            <v>PROLIANT 1000 SERVOR WITH MONITOR &amp; ACCE</v>
          </cell>
          <cell r="F1065">
            <v>1</v>
          </cell>
          <cell r="G1065">
            <v>35339</v>
          </cell>
          <cell r="H1065">
            <v>302900</v>
          </cell>
        </row>
        <row r="1066">
          <cell r="A1066">
            <v>3400004542</v>
          </cell>
          <cell r="B1066">
            <v>6210</v>
          </cell>
          <cell r="C1066">
            <v>61158</v>
          </cell>
          <cell r="D1066">
            <v>1</v>
          </cell>
          <cell r="E1066" t="str">
            <v>16MB MEMORY UPGRADE FOR COMPAQ PROLIANT</v>
          </cell>
          <cell r="F1066">
            <v>1</v>
          </cell>
          <cell r="G1066">
            <v>35339</v>
          </cell>
          <cell r="H1066">
            <v>70000</v>
          </cell>
        </row>
        <row r="1067">
          <cell r="A1067">
            <v>3400003548</v>
          </cell>
          <cell r="B1067">
            <v>6210</v>
          </cell>
          <cell r="C1067">
            <v>61158</v>
          </cell>
          <cell r="D1067">
            <v>0</v>
          </cell>
          <cell r="E1067" t="str">
            <v>CQ ADDON-HOT PLUGGABLE TRAY FOR PROLIANT</v>
          </cell>
          <cell r="F1067">
            <v>1</v>
          </cell>
          <cell r="G1067">
            <v>35444</v>
          </cell>
          <cell r="H1067">
            <v>6339</v>
          </cell>
        </row>
        <row r="1068">
          <cell r="A1068">
            <v>3400003549</v>
          </cell>
          <cell r="B1068">
            <v>6210</v>
          </cell>
          <cell r="C1068">
            <v>61158</v>
          </cell>
          <cell r="D1068">
            <v>0</v>
          </cell>
          <cell r="E1068" t="str">
            <v>HDD-2100 MB FS 11HDD HOT2100</v>
          </cell>
          <cell r="F1068">
            <v>1</v>
          </cell>
          <cell r="G1068">
            <v>35444</v>
          </cell>
          <cell r="H1068">
            <v>42400</v>
          </cell>
        </row>
        <row r="1069">
          <cell r="A1069">
            <v>3400003550</v>
          </cell>
          <cell r="B1069">
            <v>6210</v>
          </cell>
          <cell r="C1069">
            <v>61158</v>
          </cell>
          <cell r="D1069">
            <v>0</v>
          </cell>
          <cell r="E1069" t="str">
            <v>NETWORK CABLING</v>
          </cell>
          <cell r="F1069">
            <v>1</v>
          </cell>
          <cell r="G1069">
            <v>35444</v>
          </cell>
          <cell r="H1069">
            <v>60987</v>
          </cell>
        </row>
        <row r="1070">
          <cell r="A1070">
            <v>3400003774</v>
          </cell>
          <cell r="B1070">
            <v>6210</v>
          </cell>
          <cell r="C1070">
            <v>61158</v>
          </cell>
          <cell r="D1070">
            <v>0</v>
          </cell>
          <cell r="E1070" t="str">
            <v>CABLE CAT-5,305METERS</v>
          </cell>
          <cell r="F1070">
            <v>1</v>
          </cell>
          <cell r="G1070">
            <v>35510</v>
          </cell>
          <cell r="H1070">
            <v>10980</v>
          </cell>
        </row>
        <row r="1071">
          <cell r="A1071">
            <v>3400003350</v>
          </cell>
          <cell r="B1071">
            <v>6220</v>
          </cell>
          <cell r="C1071">
            <v>61160</v>
          </cell>
          <cell r="D1071">
            <v>0</v>
          </cell>
          <cell r="E1071" t="str">
            <v>PAGER</v>
          </cell>
          <cell r="F1071">
            <v>1</v>
          </cell>
          <cell r="G1071">
            <v>35339</v>
          </cell>
          <cell r="H1071">
            <v>9000</v>
          </cell>
        </row>
        <row r="1072">
          <cell r="A1072">
            <v>3400003351</v>
          </cell>
          <cell r="B1072">
            <v>6220</v>
          </cell>
          <cell r="C1072">
            <v>61161</v>
          </cell>
          <cell r="D1072">
            <v>0</v>
          </cell>
          <cell r="E1072" t="str">
            <v>PAGER</v>
          </cell>
          <cell r="F1072">
            <v>1</v>
          </cell>
          <cell r="G1072">
            <v>35339</v>
          </cell>
          <cell r="H1072">
            <v>7800</v>
          </cell>
        </row>
        <row r="1073">
          <cell r="A1073">
            <v>3400003352</v>
          </cell>
          <cell r="B1073">
            <v>6220</v>
          </cell>
          <cell r="C1073">
            <v>61157</v>
          </cell>
          <cell r="D1073">
            <v>0</v>
          </cell>
          <cell r="E1073" t="str">
            <v>PAGER</v>
          </cell>
          <cell r="F1073">
            <v>1</v>
          </cell>
          <cell r="G1073">
            <v>35339</v>
          </cell>
          <cell r="H1073">
            <v>7800</v>
          </cell>
        </row>
        <row r="1074">
          <cell r="A1074">
            <v>3400003527</v>
          </cell>
          <cell r="B1074">
            <v>6220</v>
          </cell>
          <cell r="C1074">
            <v>61201</v>
          </cell>
          <cell r="D1074">
            <v>0</v>
          </cell>
          <cell r="E1074" t="str">
            <v>PAGER MEMO 723KWG</v>
          </cell>
          <cell r="F1074">
            <v>1</v>
          </cell>
          <cell r="G1074">
            <v>35339</v>
          </cell>
          <cell r="H1074">
            <v>7800</v>
          </cell>
        </row>
        <row r="1075">
          <cell r="A1075">
            <v>3400003528</v>
          </cell>
          <cell r="B1075">
            <v>6220</v>
          </cell>
          <cell r="C1075">
            <v>61201</v>
          </cell>
          <cell r="D1075">
            <v>0</v>
          </cell>
          <cell r="E1075" t="str">
            <v>PAGER MEMO 723KWG</v>
          </cell>
          <cell r="F1075">
            <v>1</v>
          </cell>
          <cell r="G1075">
            <v>35339</v>
          </cell>
          <cell r="H1075">
            <v>7800</v>
          </cell>
        </row>
        <row r="1076">
          <cell r="A1076">
            <v>3400003933</v>
          </cell>
          <cell r="B1076">
            <v>6220</v>
          </cell>
          <cell r="C1076">
            <v>61116</v>
          </cell>
          <cell r="D1076">
            <v>0</v>
          </cell>
          <cell r="E1076" t="str">
            <v>VORTECH FAX MACHINE VF 900</v>
          </cell>
          <cell r="F1076">
            <v>1</v>
          </cell>
          <cell r="G1076">
            <v>35339</v>
          </cell>
          <cell r="H1076">
            <v>7900</v>
          </cell>
        </row>
        <row r="1077">
          <cell r="A1077">
            <v>3400004388</v>
          </cell>
          <cell r="B1077">
            <v>6220</v>
          </cell>
          <cell r="C1077">
            <v>61158</v>
          </cell>
          <cell r="D1077">
            <v>0</v>
          </cell>
          <cell r="E1077" t="str">
            <v>CISCO 2501 ROUTER ETHERNET MULTIPROTOCOL</v>
          </cell>
          <cell r="F1077">
            <v>1</v>
          </cell>
          <cell r="G1077">
            <v>35339</v>
          </cell>
          <cell r="H1077">
            <v>88500</v>
          </cell>
        </row>
        <row r="1078">
          <cell r="A1078">
            <v>3400004388</v>
          </cell>
          <cell r="B1078">
            <v>6220</v>
          </cell>
          <cell r="C1078">
            <v>61158</v>
          </cell>
          <cell r="D1078">
            <v>1</v>
          </cell>
          <cell r="E1078" t="str">
            <v>3C16170 LINK BUILDER</v>
          </cell>
          <cell r="F1078">
            <v>1</v>
          </cell>
          <cell r="G1078">
            <v>35339</v>
          </cell>
          <cell r="H1078">
            <v>27000</v>
          </cell>
        </row>
        <row r="1079">
          <cell r="A1079">
            <v>3400004388</v>
          </cell>
          <cell r="B1079">
            <v>6220</v>
          </cell>
          <cell r="C1079">
            <v>61158</v>
          </cell>
          <cell r="D1079">
            <v>2</v>
          </cell>
          <cell r="E1079" t="str">
            <v>HUB 16 PORT</v>
          </cell>
          <cell r="F1079">
            <v>1</v>
          </cell>
          <cell r="G1079">
            <v>35339</v>
          </cell>
          <cell r="H1079">
            <v>14500</v>
          </cell>
        </row>
        <row r="1080">
          <cell r="A1080">
            <v>3400004784</v>
          </cell>
          <cell r="B1080">
            <v>6220</v>
          </cell>
          <cell r="C1080">
            <v>61203</v>
          </cell>
          <cell r="D1080">
            <v>0</v>
          </cell>
          <cell r="E1080" t="str">
            <v>EPABX OMNI SIE WITH BATTERY AND TERMINAL</v>
          </cell>
          <cell r="F1080">
            <v>1</v>
          </cell>
          <cell r="G1080">
            <v>35339</v>
          </cell>
          <cell r="H1080">
            <v>1</v>
          </cell>
        </row>
        <row r="1081">
          <cell r="A1081">
            <v>3400004784</v>
          </cell>
          <cell r="B1081">
            <v>6220</v>
          </cell>
          <cell r="C1081">
            <v>61203</v>
          </cell>
          <cell r="D1081">
            <v>1</v>
          </cell>
          <cell r="E1081" t="str">
            <v>INSTALLATION COMMISSION TESTING OF EPABX</v>
          </cell>
          <cell r="F1081">
            <v>1</v>
          </cell>
          <cell r="G1081">
            <v>35339</v>
          </cell>
          <cell r="H1081">
            <v>1</v>
          </cell>
        </row>
        <row r="1082">
          <cell r="A1082">
            <v>3400004784</v>
          </cell>
          <cell r="B1082">
            <v>6220</v>
          </cell>
          <cell r="C1082">
            <v>61203</v>
          </cell>
          <cell r="D1082">
            <v>2</v>
          </cell>
          <cell r="E1082" t="str">
            <v>DIFFERENTIAL SALES TAX FOR EPABX OMNISIE</v>
          </cell>
          <cell r="F1082">
            <v>1</v>
          </cell>
          <cell r="G1082">
            <v>35339</v>
          </cell>
          <cell r="H1082">
            <v>1</v>
          </cell>
        </row>
        <row r="1083">
          <cell r="A1083">
            <v>3400004784</v>
          </cell>
          <cell r="B1083">
            <v>6220</v>
          </cell>
          <cell r="C1083">
            <v>61203</v>
          </cell>
          <cell r="D1083">
            <v>3</v>
          </cell>
          <cell r="E1083" t="str">
            <v>DIFFERENTIAL SALES TAX FOR EPABX OMNI</v>
          </cell>
          <cell r="F1083">
            <v>1</v>
          </cell>
          <cell r="G1083">
            <v>35339</v>
          </cell>
          <cell r="H1083">
            <v>1</v>
          </cell>
        </row>
        <row r="1084">
          <cell r="A1084">
            <v>3400003604</v>
          </cell>
          <cell r="B1084">
            <v>6220</v>
          </cell>
          <cell r="C1084">
            <v>61160</v>
          </cell>
          <cell r="D1084">
            <v>0</v>
          </cell>
          <cell r="E1084" t="str">
            <v>PAGER-U.SARKAR</v>
          </cell>
          <cell r="F1084">
            <v>1</v>
          </cell>
          <cell r="G1084">
            <v>35447</v>
          </cell>
          <cell r="H1084">
            <v>6500</v>
          </cell>
        </row>
        <row r="1085">
          <cell r="A1085">
            <v>3400003605</v>
          </cell>
          <cell r="B1085">
            <v>6220</v>
          </cell>
          <cell r="C1085">
            <v>61160</v>
          </cell>
          <cell r="D1085">
            <v>0</v>
          </cell>
          <cell r="E1085" t="str">
            <v>PAGER-A.R.DUTTA</v>
          </cell>
          <cell r="F1085">
            <v>1</v>
          </cell>
          <cell r="G1085">
            <v>35447</v>
          </cell>
          <cell r="H1085">
            <v>6500</v>
          </cell>
        </row>
        <row r="1086">
          <cell r="A1086">
            <v>3400003606</v>
          </cell>
          <cell r="B1086">
            <v>6220</v>
          </cell>
          <cell r="C1086">
            <v>61157</v>
          </cell>
          <cell r="D1086">
            <v>0</v>
          </cell>
          <cell r="E1086" t="str">
            <v>PAGER-ANIL DAS</v>
          </cell>
          <cell r="F1086">
            <v>1</v>
          </cell>
          <cell r="G1086">
            <v>35447</v>
          </cell>
          <cell r="H1086">
            <v>6500</v>
          </cell>
        </row>
        <row r="1087">
          <cell r="A1087">
            <v>3400003607</v>
          </cell>
          <cell r="B1087">
            <v>6220</v>
          </cell>
          <cell r="C1087">
            <v>61161</v>
          </cell>
          <cell r="D1087">
            <v>0</v>
          </cell>
          <cell r="E1087" t="str">
            <v>PAGER-P.S.BHATTACHARYA</v>
          </cell>
          <cell r="F1087">
            <v>1</v>
          </cell>
          <cell r="G1087">
            <v>35447</v>
          </cell>
          <cell r="H1087">
            <v>6500</v>
          </cell>
        </row>
        <row r="1088">
          <cell r="A1088">
            <v>3400003608</v>
          </cell>
          <cell r="B1088">
            <v>6220</v>
          </cell>
          <cell r="C1088">
            <v>61158</v>
          </cell>
          <cell r="D1088">
            <v>0</v>
          </cell>
          <cell r="E1088" t="str">
            <v>PAGER-SUJOY BANDOPADHYAY</v>
          </cell>
          <cell r="F1088">
            <v>1</v>
          </cell>
          <cell r="G1088">
            <v>35447</v>
          </cell>
          <cell r="H1088">
            <v>6500</v>
          </cell>
        </row>
        <row r="1089">
          <cell r="A1089">
            <v>3400003609</v>
          </cell>
          <cell r="B1089">
            <v>6220</v>
          </cell>
          <cell r="C1089">
            <v>61203</v>
          </cell>
          <cell r="D1089">
            <v>0</v>
          </cell>
          <cell r="E1089" t="str">
            <v>PAGER-P.N.BHATTACHARYA</v>
          </cell>
          <cell r="F1089">
            <v>1</v>
          </cell>
          <cell r="G1089">
            <v>35447</v>
          </cell>
          <cell r="H1089">
            <v>6500</v>
          </cell>
        </row>
        <row r="1090">
          <cell r="A1090">
            <v>3400004783</v>
          </cell>
          <cell r="B1090">
            <v>6221</v>
          </cell>
          <cell r="C1090">
            <v>61203</v>
          </cell>
          <cell r="D1090">
            <v>0</v>
          </cell>
          <cell r="E1090" t="str">
            <v>ELECTRONIC PUSH BUTTON TELEPHONE</v>
          </cell>
          <cell r="F1090">
            <v>30</v>
          </cell>
          <cell r="G1090">
            <v>32933</v>
          </cell>
          <cell r="H1090">
            <v>1</v>
          </cell>
        </row>
        <row r="1091">
          <cell r="A1091">
            <v>3400003929</v>
          </cell>
          <cell r="B1091">
            <v>6221</v>
          </cell>
          <cell r="C1091">
            <v>61116</v>
          </cell>
          <cell r="D1091">
            <v>0</v>
          </cell>
          <cell r="E1091" t="str">
            <v>BEETEL MAKE TELEPHONE RECEIVER</v>
          </cell>
          <cell r="F1091">
            <v>1</v>
          </cell>
          <cell r="G1091">
            <v>34608</v>
          </cell>
          <cell r="H1091">
            <v>5900</v>
          </cell>
        </row>
        <row r="1092">
          <cell r="A1092">
            <v>3400003534</v>
          </cell>
          <cell r="B1092">
            <v>6221</v>
          </cell>
          <cell r="C1092">
            <v>61157</v>
          </cell>
          <cell r="D1092">
            <v>0</v>
          </cell>
          <cell r="E1092" t="str">
            <v>KRONECTION BOX 1&amp; ACCESSORIES</v>
          </cell>
          <cell r="F1092">
            <v>11</v>
          </cell>
          <cell r="G1092">
            <v>35284</v>
          </cell>
          <cell r="H1092">
            <v>8400</v>
          </cell>
        </row>
        <row r="1093">
          <cell r="A1093">
            <v>3400003535</v>
          </cell>
          <cell r="B1093">
            <v>6221</v>
          </cell>
          <cell r="C1093">
            <v>61157</v>
          </cell>
          <cell r="D1093">
            <v>0</v>
          </cell>
          <cell r="E1093" t="str">
            <v>KRONECTION BOX 2&amp; ACCESSORIES</v>
          </cell>
          <cell r="F1093">
            <v>2</v>
          </cell>
          <cell r="G1093">
            <v>35284</v>
          </cell>
          <cell r="H1093">
            <v>1800</v>
          </cell>
        </row>
        <row r="1094">
          <cell r="A1094">
            <v>3400003536</v>
          </cell>
          <cell r="B1094">
            <v>6221</v>
          </cell>
          <cell r="C1094">
            <v>61157</v>
          </cell>
          <cell r="D1094">
            <v>0</v>
          </cell>
          <cell r="E1094" t="str">
            <v>KRONECTION BOX 3&amp; ACCESSORIES</v>
          </cell>
          <cell r="F1094">
            <v>1</v>
          </cell>
          <cell r="G1094">
            <v>35284</v>
          </cell>
          <cell r="H1094">
            <v>1100</v>
          </cell>
        </row>
        <row r="1095">
          <cell r="A1095">
            <v>3400003537</v>
          </cell>
          <cell r="B1095">
            <v>6221</v>
          </cell>
          <cell r="C1095">
            <v>61157</v>
          </cell>
          <cell r="D1095">
            <v>0</v>
          </cell>
          <cell r="E1095" t="str">
            <v>KRONECTION BOX A 30&amp; ACCESSORIES</v>
          </cell>
          <cell r="F1095">
            <v>1</v>
          </cell>
          <cell r="G1095">
            <v>35284</v>
          </cell>
          <cell r="H1095">
            <v>600</v>
          </cell>
        </row>
        <row r="1096">
          <cell r="A1096">
            <v>3400003538</v>
          </cell>
          <cell r="B1096">
            <v>6221</v>
          </cell>
          <cell r="C1096">
            <v>61157</v>
          </cell>
          <cell r="D1096">
            <v>0</v>
          </cell>
          <cell r="E1096" t="str">
            <v>LSA PLUS CONNECTION MODULE 2/10</v>
          </cell>
          <cell r="F1096">
            <v>32</v>
          </cell>
          <cell r="G1096">
            <v>35284</v>
          </cell>
          <cell r="H1096">
            <v>6000</v>
          </cell>
        </row>
        <row r="1097">
          <cell r="A1097">
            <v>3400003539</v>
          </cell>
          <cell r="B1097">
            <v>6221</v>
          </cell>
          <cell r="C1097">
            <v>61157</v>
          </cell>
          <cell r="D1097">
            <v>0</v>
          </cell>
          <cell r="E1097" t="str">
            <v>LSA PLUS DISCONNECTION MODULE 2/10</v>
          </cell>
          <cell r="F1097">
            <v>8</v>
          </cell>
          <cell r="G1097">
            <v>35284</v>
          </cell>
          <cell r="H1097">
            <v>1600</v>
          </cell>
        </row>
        <row r="1098">
          <cell r="A1098">
            <v>3400003540</v>
          </cell>
          <cell r="B1098">
            <v>6221</v>
          </cell>
          <cell r="C1098">
            <v>61157</v>
          </cell>
          <cell r="D1098">
            <v>0</v>
          </cell>
          <cell r="E1098" t="str">
            <v>LSA PLUS OVER VOLTAGE PROTECTION MAGAZIN</v>
          </cell>
          <cell r="F1098">
            <v>2</v>
          </cell>
          <cell r="G1098">
            <v>35284</v>
          </cell>
          <cell r="H1098">
            <v>500</v>
          </cell>
        </row>
        <row r="1099">
          <cell r="A1099">
            <v>3400003541</v>
          </cell>
          <cell r="B1099">
            <v>6221</v>
          </cell>
          <cell r="C1099">
            <v>61157</v>
          </cell>
          <cell r="D1099">
            <v>0</v>
          </cell>
          <cell r="E1099" t="str">
            <v>OVER VOLTAGE ARRESTORS &amp; FAILSAFE230V5A/</v>
          </cell>
          <cell r="F1099">
            <v>20</v>
          </cell>
          <cell r="G1099">
            <v>35284</v>
          </cell>
          <cell r="H1099">
            <v>1400</v>
          </cell>
        </row>
        <row r="1100">
          <cell r="A1100">
            <v>3400003799</v>
          </cell>
          <cell r="B1100">
            <v>6230</v>
          </cell>
          <cell r="C1100">
            <v>61159</v>
          </cell>
          <cell r="D1100">
            <v>0</v>
          </cell>
          <cell r="E1100" t="str">
            <v>SNI PC</v>
          </cell>
          <cell r="F1100">
            <v>1</v>
          </cell>
          <cell r="G1100">
            <v>35521</v>
          </cell>
          <cell r="H1100">
            <v>70296</v>
          </cell>
        </row>
        <row r="1101">
          <cell r="A1101">
            <v>3400003800</v>
          </cell>
          <cell r="B1101">
            <v>6230</v>
          </cell>
          <cell r="C1101">
            <v>61159</v>
          </cell>
          <cell r="D1101">
            <v>0</v>
          </cell>
          <cell r="E1101" t="str">
            <v>SNI PC</v>
          </cell>
          <cell r="F1101">
            <v>1</v>
          </cell>
          <cell r="G1101">
            <v>35521</v>
          </cell>
          <cell r="H1101">
            <v>70296</v>
          </cell>
        </row>
        <row r="1102">
          <cell r="A1102">
            <v>3400003801</v>
          </cell>
          <cell r="B1102">
            <v>6230</v>
          </cell>
          <cell r="C1102">
            <v>61203</v>
          </cell>
          <cell r="D1102">
            <v>0</v>
          </cell>
          <cell r="E1102" t="str">
            <v>SNI PC</v>
          </cell>
          <cell r="F1102">
            <v>1</v>
          </cell>
          <cell r="G1102">
            <v>35521</v>
          </cell>
          <cell r="H1102">
            <v>70296</v>
          </cell>
        </row>
        <row r="1103">
          <cell r="A1103">
            <v>3400003802</v>
          </cell>
          <cell r="B1103">
            <v>6230</v>
          </cell>
          <cell r="C1103">
            <v>61155</v>
          </cell>
          <cell r="D1103">
            <v>0</v>
          </cell>
          <cell r="E1103" t="str">
            <v>SNI PC</v>
          </cell>
          <cell r="F1103">
            <v>1</v>
          </cell>
          <cell r="G1103">
            <v>35521</v>
          </cell>
          <cell r="H1103">
            <v>70296</v>
          </cell>
        </row>
        <row r="1104">
          <cell r="A1104">
            <v>3400003803</v>
          </cell>
          <cell r="B1104">
            <v>6230</v>
          </cell>
          <cell r="C1104">
            <v>61155</v>
          </cell>
          <cell r="D1104">
            <v>0</v>
          </cell>
          <cell r="E1104" t="str">
            <v>SNI PC</v>
          </cell>
          <cell r="F1104">
            <v>1</v>
          </cell>
          <cell r="G1104">
            <v>35521</v>
          </cell>
          <cell r="H1104">
            <v>70296</v>
          </cell>
        </row>
        <row r="1105">
          <cell r="A1105">
            <v>3400003804</v>
          </cell>
          <cell r="B1105">
            <v>6230</v>
          </cell>
          <cell r="C1105">
            <v>61155</v>
          </cell>
          <cell r="D1105">
            <v>0</v>
          </cell>
          <cell r="E1105" t="str">
            <v>SNI PC</v>
          </cell>
          <cell r="F1105">
            <v>1</v>
          </cell>
          <cell r="G1105">
            <v>35521</v>
          </cell>
          <cell r="H1105">
            <v>70296</v>
          </cell>
        </row>
        <row r="1106">
          <cell r="A1106">
            <v>3400003805</v>
          </cell>
          <cell r="B1106">
            <v>6230</v>
          </cell>
          <cell r="C1106">
            <v>61155</v>
          </cell>
          <cell r="D1106">
            <v>0</v>
          </cell>
          <cell r="E1106" t="str">
            <v>SNI PC</v>
          </cell>
          <cell r="F1106">
            <v>1</v>
          </cell>
          <cell r="G1106">
            <v>35521</v>
          </cell>
          <cell r="H1106">
            <v>70296</v>
          </cell>
        </row>
        <row r="1107">
          <cell r="A1107">
            <v>3400003806</v>
          </cell>
          <cell r="B1107">
            <v>6230</v>
          </cell>
          <cell r="C1107">
            <v>61102</v>
          </cell>
          <cell r="D1107">
            <v>0</v>
          </cell>
          <cell r="E1107" t="str">
            <v>SNI PC</v>
          </cell>
          <cell r="F1107">
            <v>1</v>
          </cell>
          <cell r="G1107">
            <v>35521</v>
          </cell>
          <cell r="H1107">
            <v>70296</v>
          </cell>
        </row>
        <row r="1108">
          <cell r="A1108">
            <v>3400003807</v>
          </cell>
          <cell r="B1108">
            <v>6230</v>
          </cell>
          <cell r="C1108">
            <v>61161</v>
          </cell>
          <cell r="D1108">
            <v>0</v>
          </cell>
          <cell r="E1108" t="str">
            <v>SNI PC</v>
          </cell>
          <cell r="F1108">
            <v>1</v>
          </cell>
          <cell r="G1108">
            <v>35521</v>
          </cell>
          <cell r="H1108">
            <v>70296</v>
          </cell>
        </row>
        <row r="1109">
          <cell r="A1109">
            <v>3400003808</v>
          </cell>
          <cell r="B1109">
            <v>6230</v>
          </cell>
          <cell r="C1109">
            <v>61161</v>
          </cell>
          <cell r="D1109">
            <v>0</v>
          </cell>
          <cell r="E1109" t="str">
            <v>SNI PC</v>
          </cell>
          <cell r="F1109">
            <v>1</v>
          </cell>
          <cell r="G1109">
            <v>35521</v>
          </cell>
          <cell r="H1109">
            <v>70296</v>
          </cell>
        </row>
        <row r="1110">
          <cell r="A1110">
            <v>3400003809</v>
          </cell>
          <cell r="B1110">
            <v>6230</v>
          </cell>
          <cell r="C1110">
            <v>61115</v>
          </cell>
          <cell r="D1110">
            <v>0</v>
          </cell>
          <cell r="E1110" t="str">
            <v>SNI PC</v>
          </cell>
          <cell r="F1110">
            <v>1</v>
          </cell>
          <cell r="G1110">
            <v>35521</v>
          </cell>
          <cell r="H1110">
            <v>70296</v>
          </cell>
        </row>
        <row r="1111">
          <cell r="A1111">
            <v>3400003810</v>
          </cell>
          <cell r="B1111">
            <v>6230</v>
          </cell>
          <cell r="C1111">
            <v>61153</v>
          </cell>
          <cell r="D1111">
            <v>0</v>
          </cell>
          <cell r="E1111" t="str">
            <v>SNI PC</v>
          </cell>
          <cell r="F1111">
            <v>1</v>
          </cell>
          <cell r="G1111">
            <v>35521</v>
          </cell>
          <cell r="H1111">
            <v>70296</v>
          </cell>
        </row>
        <row r="1112">
          <cell r="A1112">
            <v>3400003811</v>
          </cell>
          <cell r="B1112">
            <v>6230</v>
          </cell>
          <cell r="C1112">
            <v>61108</v>
          </cell>
          <cell r="D1112">
            <v>0</v>
          </cell>
          <cell r="E1112" t="str">
            <v>SNI PC</v>
          </cell>
          <cell r="F1112">
            <v>1</v>
          </cell>
          <cell r="G1112">
            <v>35521</v>
          </cell>
          <cell r="H1112">
            <v>70296</v>
          </cell>
        </row>
        <row r="1113">
          <cell r="A1113">
            <v>3400003812</v>
          </cell>
          <cell r="B1113">
            <v>6230</v>
          </cell>
          <cell r="C1113">
            <v>61119</v>
          </cell>
          <cell r="D1113">
            <v>0</v>
          </cell>
          <cell r="E1113" t="str">
            <v>SNI PC</v>
          </cell>
          <cell r="F1113">
            <v>1</v>
          </cell>
          <cell r="G1113">
            <v>35521</v>
          </cell>
          <cell r="H1113">
            <v>70296</v>
          </cell>
        </row>
        <row r="1114">
          <cell r="A1114">
            <v>3400003813</v>
          </cell>
          <cell r="B1114">
            <v>6230</v>
          </cell>
          <cell r="C1114">
            <v>61119</v>
          </cell>
          <cell r="D1114">
            <v>0</v>
          </cell>
          <cell r="E1114" t="str">
            <v>SNI PC</v>
          </cell>
          <cell r="F1114">
            <v>1</v>
          </cell>
          <cell r="G1114">
            <v>35521</v>
          </cell>
          <cell r="H1114">
            <v>70296</v>
          </cell>
        </row>
        <row r="1115">
          <cell r="A1115">
            <v>3400003824</v>
          </cell>
          <cell r="B1115">
            <v>6230</v>
          </cell>
          <cell r="C1115">
            <v>61201</v>
          </cell>
          <cell r="D1115">
            <v>0</v>
          </cell>
          <cell r="E1115" t="str">
            <v>1.2 GB IDE HDD</v>
          </cell>
          <cell r="F1115">
            <v>1</v>
          </cell>
          <cell r="G1115">
            <v>35612</v>
          </cell>
          <cell r="H1115">
            <v>8600</v>
          </cell>
        </row>
        <row r="1116">
          <cell r="A1116">
            <v>3400003825</v>
          </cell>
          <cell r="B1116">
            <v>6230</v>
          </cell>
          <cell r="C1116">
            <v>61158</v>
          </cell>
          <cell r="D1116">
            <v>0</v>
          </cell>
          <cell r="E1116" t="str">
            <v>2.1 GB IDE HDD</v>
          </cell>
          <cell r="F1116">
            <v>1</v>
          </cell>
          <cell r="G1116">
            <v>35612</v>
          </cell>
          <cell r="H1116">
            <v>11500</v>
          </cell>
        </row>
        <row r="1117">
          <cell r="A1117">
            <v>3400002888</v>
          </cell>
          <cell r="B1117">
            <v>6230</v>
          </cell>
          <cell r="C1117">
            <v>61155</v>
          </cell>
          <cell r="D1117">
            <v>0</v>
          </cell>
          <cell r="E1117" t="str">
            <v>80486 DX 66 COMPUTER 66MHZ</v>
          </cell>
          <cell r="F1117">
            <v>1</v>
          </cell>
          <cell r="G1117">
            <v>35339</v>
          </cell>
          <cell r="H1117">
            <v>12600</v>
          </cell>
        </row>
        <row r="1118">
          <cell r="A1118">
            <v>3400002889</v>
          </cell>
          <cell r="B1118">
            <v>6230</v>
          </cell>
          <cell r="C1118">
            <v>61155</v>
          </cell>
          <cell r="D1118">
            <v>0</v>
          </cell>
          <cell r="E1118" t="str">
            <v>80386 DX 33 COMPUTER 33MHZ</v>
          </cell>
          <cell r="F1118">
            <v>1</v>
          </cell>
          <cell r="G1118">
            <v>35339</v>
          </cell>
          <cell r="H1118">
            <v>12600</v>
          </cell>
        </row>
        <row r="1119">
          <cell r="A1119">
            <v>3400002891</v>
          </cell>
          <cell r="B1119">
            <v>6230</v>
          </cell>
          <cell r="C1119">
            <v>61159</v>
          </cell>
          <cell r="D1119">
            <v>0</v>
          </cell>
          <cell r="E1119" t="str">
            <v>GODREJ HP DESKJET PRINTER DJ 520</v>
          </cell>
          <cell r="F1119">
            <v>1</v>
          </cell>
          <cell r="G1119">
            <v>35339</v>
          </cell>
          <cell r="H1119">
            <v>15800</v>
          </cell>
        </row>
        <row r="1120">
          <cell r="A1120">
            <v>3400002892</v>
          </cell>
          <cell r="B1120">
            <v>6230</v>
          </cell>
          <cell r="C1120">
            <v>61162</v>
          </cell>
          <cell r="D1120">
            <v>0</v>
          </cell>
          <cell r="E1120" t="str">
            <v>COMPAQ NOTE BOOK MR SCHWANCZAR</v>
          </cell>
          <cell r="F1120">
            <v>1</v>
          </cell>
          <cell r="G1120">
            <v>35339</v>
          </cell>
          <cell r="H1120">
            <v>25200</v>
          </cell>
        </row>
        <row r="1121">
          <cell r="A1121">
            <v>3400002900</v>
          </cell>
          <cell r="B1121">
            <v>6230</v>
          </cell>
          <cell r="C1121">
            <v>61160</v>
          </cell>
          <cell r="D1121">
            <v>0</v>
          </cell>
          <cell r="E1121" t="str">
            <v>HP DJ 520 PRINTER</v>
          </cell>
          <cell r="F1121">
            <v>1</v>
          </cell>
          <cell r="G1121">
            <v>35339</v>
          </cell>
          <cell r="H1121">
            <v>6300</v>
          </cell>
        </row>
        <row r="1122">
          <cell r="A1122">
            <v>3400002904</v>
          </cell>
          <cell r="B1122">
            <v>6230</v>
          </cell>
          <cell r="C1122">
            <v>61104</v>
          </cell>
          <cell r="D1122">
            <v>0</v>
          </cell>
          <cell r="E1122" t="str">
            <v>HP DESKJET 400 PRINTER</v>
          </cell>
          <cell r="F1122">
            <v>1</v>
          </cell>
          <cell r="G1122">
            <v>35339</v>
          </cell>
          <cell r="H1122">
            <v>6900</v>
          </cell>
        </row>
        <row r="1123">
          <cell r="A1123">
            <v>3400002905</v>
          </cell>
          <cell r="B1123">
            <v>6230</v>
          </cell>
          <cell r="C1123">
            <v>61157</v>
          </cell>
          <cell r="D1123">
            <v>0</v>
          </cell>
          <cell r="E1123" t="str">
            <v>HP DESKJET 400  PRINTER</v>
          </cell>
          <cell r="F1123">
            <v>1</v>
          </cell>
          <cell r="G1123">
            <v>35339</v>
          </cell>
          <cell r="H1123">
            <v>4400</v>
          </cell>
        </row>
        <row r="1124">
          <cell r="A1124">
            <v>3400002906</v>
          </cell>
          <cell r="B1124">
            <v>6230</v>
          </cell>
          <cell r="C1124">
            <v>61201</v>
          </cell>
          <cell r="D1124">
            <v>0</v>
          </cell>
          <cell r="E1124" t="str">
            <v>HP DESKJET 400  PRINTER</v>
          </cell>
          <cell r="F1124">
            <v>1</v>
          </cell>
          <cell r="G1124">
            <v>35339</v>
          </cell>
          <cell r="H1124">
            <v>6900</v>
          </cell>
        </row>
        <row r="1125">
          <cell r="A1125">
            <v>3400002907</v>
          </cell>
          <cell r="B1125">
            <v>6230</v>
          </cell>
          <cell r="C1125">
            <v>61162</v>
          </cell>
          <cell r="D1125">
            <v>0</v>
          </cell>
          <cell r="E1125" t="str">
            <v>HP DESKJET 400  PRINTER</v>
          </cell>
          <cell r="F1125">
            <v>1</v>
          </cell>
          <cell r="G1125">
            <v>35339</v>
          </cell>
          <cell r="H1125">
            <v>6900</v>
          </cell>
        </row>
        <row r="1126">
          <cell r="A1126">
            <v>3400002925</v>
          </cell>
          <cell r="B1126">
            <v>6230</v>
          </cell>
          <cell r="C1126">
            <v>61159</v>
          </cell>
          <cell r="D1126">
            <v>0</v>
          </cell>
          <cell r="E1126" t="str">
            <v>TECHNO SCREEN</v>
          </cell>
          <cell r="F1126">
            <v>1</v>
          </cell>
          <cell r="G1126">
            <v>35339</v>
          </cell>
          <cell r="H1126">
            <v>2500</v>
          </cell>
        </row>
        <row r="1127">
          <cell r="A1127">
            <v>3400002928</v>
          </cell>
          <cell r="B1127">
            <v>6230</v>
          </cell>
          <cell r="C1127">
            <v>61160</v>
          </cell>
          <cell r="D1127">
            <v>0</v>
          </cell>
          <cell r="E1127" t="str">
            <v>COMPUTER ALR</v>
          </cell>
          <cell r="F1127">
            <v>1</v>
          </cell>
          <cell r="G1127">
            <v>35339</v>
          </cell>
          <cell r="H1127">
            <v>53800</v>
          </cell>
        </row>
        <row r="1128">
          <cell r="A1128">
            <v>3400002929</v>
          </cell>
          <cell r="B1128">
            <v>6230</v>
          </cell>
          <cell r="C1128">
            <v>61160</v>
          </cell>
          <cell r="D1128">
            <v>0</v>
          </cell>
          <cell r="E1128" t="str">
            <v>COMPUTER ALR</v>
          </cell>
          <cell r="F1128">
            <v>1</v>
          </cell>
          <cell r="G1128">
            <v>35339</v>
          </cell>
          <cell r="H1128">
            <v>25000</v>
          </cell>
        </row>
        <row r="1129">
          <cell r="A1129">
            <v>3400002930</v>
          </cell>
          <cell r="B1129">
            <v>6230</v>
          </cell>
          <cell r="C1129">
            <v>61156</v>
          </cell>
          <cell r="D1129">
            <v>0</v>
          </cell>
          <cell r="E1129" t="str">
            <v>COMPUTER ALR</v>
          </cell>
          <cell r="F1129">
            <v>1</v>
          </cell>
          <cell r="G1129">
            <v>35339</v>
          </cell>
          <cell r="H1129">
            <v>50000</v>
          </cell>
        </row>
        <row r="1130">
          <cell r="A1130">
            <v>3400002931</v>
          </cell>
          <cell r="B1130">
            <v>6230</v>
          </cell>
          <cell r="C1130">
            <v>61158</v>
          </cell>
          <cell r="D1130">
            <v>0</v>
          </cell>
          <cell r="E1130" t="str">
            <v>COMPUTER ALR</v>
          </cell>
          <cell r="F1130">
            <v>1</v>
          </cell>
          <cell r="G1130">
            <v>35339</v>
          </cell>
          <cell r="H1130">
            <v>25000</v>
          </cell>
        </row>
        <row r="1131">
          <cell r="A1131">
            <v>3400002931</v>
          </cell>
          <cell r="B1131">
            <v>6230</v>
          </cell>
          <cell r="C1131">
            <v>61158</v>
          </cell>
          <cell r="D1131">
            <v>1</v>
          </cell>
          <cell r="E1131" t="str">
            <v>8 MB RAM</v>
          </cell>
          <cell r="F1131">
            <v>1</v>
          </cell>
          <cell r="G1131">
            <v>35339</v>
          </cell>
          <cell r="H1131">
            <v>7000</v>
          </cell>
        </row>
        <row r="1132">
          <cell r="A1132">
            <v>3400002934</v>
          </cell>
          <cell r="B1132">
            <v>6230</v>
          </cell>
          <cell r="C1132">
            <v>61162</v>
          </cell>
          <cell r="D1132">
            <v>0</v>
          </cell>
          <cell r="E1132" t="str">
            <v>HP DJ 660C PRINTER</v>
          </cell>
          <cell r="F1132">
            <v>1</v>
          </cell>
          <cell r="G1132">
            <v>35339</v>
          </cell>
          <cell r="H1132">
            <v>18000</v>
          </cell>
        </row>
        <row r="1133">
          <cell r="A1133">
            <v>3400002935</v>
          </cell>
          <cell r="B1133">
            <v>6230</v>
          </cell>
          <cell r="C1133">
            <v>61162</v>
          </cell>
          <cell r="D1133">
            <v>0</v>
          </cell>
          <cell r="E1133" t="str">
            <v>HP DJ 660C PRINTER</v>
          </cell>
          <cell r="F1133">
            <v>1</v>
          </cell>
          <cell r="G1133">
            <v>35339</v>
          </cell>
          <cell r="H1133">
            <v>20000</v>
          </cell>
        </row>
        <row r="1134">
          <cell r="A1134">
            <v>3400002966</v>
          </cell>
          <cell r="B1134">
            <v>6230</v>
          </cell>
          <cell r="C1134">
            <v>61158</v>
          </cell>
          <cell r="D1134">
            <v>0</v>
          </cell>
          <cell r="E1134" t="str">
            <v>COMPAQ SVGA COLOUR MONITOR</v>
          </cell>
          <cell r="F1134">
            <v>1</v>
          </cell>
          <cell r="G1134">
            <v>35339</v>
          </cell>
          <cell r="H1134">
            <v>9500</v>
          </cell>
        </row>
        <row r="1135">
          <cell r="A1135">
            <v>3400002992</v>
          </cell>
          <cell r="B1135">
            <v>6230</v>
          </cell>
          <cell r="C1135">
            <v>61201</v>
          </cell>
          <cell r="D1135">
            <v>0</v>
          </cell>
          <cell r="E1135" t="str">
            <v>HP DESKJET PRINTER</v>
          </cell>
          <cell r="F1135">
            <v>1</v>
          </cell>
          <cell r="G1135">
            <v>35339</v>
          </cell>
          <cell r="H1135">
            <v>7600</v>
          </cell>
        </row>
        <row r="1136">
          <cell r="A1136">
            <v>3400002993</v>
          </cell>
          <cell r="B1136">
            <v>6230</v>
          </cell>
          <cell r="C1136">
            <v>61159</v>
          </cell>
          <cell r="D1136">
            <v>0</v>
          </cell>
          <cell r="E1136" t="str">
            <v>HP DESKJET PRINTER</v>
          </cell>
          <cell r="F1136">
            <v>1</v>
          </cell>
          <cell r="G1136">
            <v>35339</v>
          </cell>
          <cell r="H1136">
            <v>7600</v>
          </cell>
        </row>
        <row r="1137">
          <cell r="A1137">
            <v>3400003013</v>
          </cell>
          <cell r="B1137">
            <v>6230</v>
          </cell>
          <cell r="C1137">
            <v>61158</v>
          </cell>
          <cell r="D1137">
            <v>0</v>
          </cell>
          <cell r="E1137" t="str">
            <v>COMPAQ CONTURA NOTEBOOK COLOUR</v>
          </cell>
          <cell r="F1137">
            <v>1</v>
          </cell>
          <cell r="G1137">
            <v>35339</v>
          </cell>
          <cell r="H1137">
            <v>75700</v>
          </cell>
        </row>
        <row r="1138">
          <cell r="A1138">
            <v>3400003018</v>
          </cell>
          <cell r="B1138">
            <v>6230</v>
          </cell>
          <cell r="C1138">
            <v>61150</v>
          </cell>
          <cell r="D1138">
            <v>0</v>
          </cell>
          <cell r="E1138" t="str">
            <v>GODREJ PANASONIC DMP KX-P3696 SR NO 41MC</v>
          </cell>
          <cell r="F1138">
            <v>1</v>
          </cell>
          <cell r="G1138">
            <v>35339</v>
          </cell>
          <cell r="H1138">
            <v>12600</v>
          </cell>
        </row>
        <row r="1139">
          <cell r="A1139">
            <v>3400003207</v>
          </cell>
          <cell r="B1139">
            <v>6230</v>
          </cell>
          <cell r="C1139">
            <v>61158</v>
          </cell>
          <cell r="D1139">
            <v>0</v>
          </cell>
          <cell r="E1139" t="str">
            <v>ANTI GLARE SCREEN</v>
          </cell>
          <cell r="F1139">
            <v>1</v>
          </cell>
          <cell r="G1139">
            <v>35339</v>
          </cell>
          <cell r="H1139">
            <v>2500</v>
          </cell>
        </row>
        <row r="1140">
          <cell r="A1140">
            <v>3400003212</v>
          </cell>
          <cell r="B1140">
            <v>6230</v>
          </cell>
          <cell r="C1140">
            <v>61158</v>
          </cell>
          <cell r="D1140">
            <v>0</v>
          </cell>
          <cell r="E1140" t="str">
            <v>VE 575 PENTIUM/75MHZ/16MB/540MB/1.44MB F</v>
          </cell>
          <cell r="F1140">
            <v>1</v>
          </cell>
          <cell r="G1140">
            <v>35339</v>
          </cell>
          <cell r="H1140">
            <v>70000</v>
          </cell>
        </row>
        <row r="1141">
          <cell r="A1141">
            <v>3400003322</v>
          </cell>
          <cell r="B1141">
            <v>6230</v>
          </cell>
          <cell r="C1141">
            <v>61158</v>
          </cell>
          <cell r="D1141">
            <v>0</v>
          </cell>
          <cell r="E1141" t="str">
            <v>COMPAQ AERO 4/33C-250W</v>
          </cell>
          <cell r="F1141">
            <v>1</v>
          </cell>
          <cell r="G1141">
            <v>35339</v>
          </cell>
          <cell r="H1141">
            <v>44200</v>
          </cell>
        </row>
        <row r="1142">
          <cell r="A1142">
            <v>3400003331</v>
          </cell>
          <cell r="B1142">
            <v>6230</v>
          </cell>
          <cell r="C1142">
            <v>61155</v>
          </cell>
          <cell r="D1142">
            <v>0</v>
          </cell>
          <cell r="E1142" t="str">
            <v>TECHNO SCREEN</v>
          </cell>
          <cell r="F1142">
            <v>1</v>
          </cell>
          <cell r="G1142">
            <v>35339</v>
          </cell>
          <cell r="H1142">
            <v>1300</v>
          </cell>
        </row>
        <row r="1143">
          <cell r="A1143">
            <v>3400003357</v>
          </cell>
          <cell r="B1143">
            <v>6230</v>
          </cell>
          <cell r="C1143">
            <v>61115</v>
          </cell>
          <cell r="D1143">
            <v>0</v>
          </cell>
          <cell r="E1143" t="str">
            <v>HP DESKJET 500Q DOT MATRIX PRINTER</v>
          </cell>
          <cell r="F1143">
            <v>1</v>
          </cell>
          <cell r="G1143">
            <v>35339</v>
          </cell>
          <cell r="H1143">
            <v>10000</v>
          </cell>
        </row>
        <row r="1144">
          <cell r="A1144">
            <v>3400003361</v>
          </cell>
          <cell r="B1144">
            <v>6230</v>
          </cell>
          <cell r="C1144">
            <v>61155</v>
          </cell>
          <cell r="D1144">
            <v>0</v>
          </cell>
          <cell r="E1144" t="str">
            <v>GODREJ HP DJ 200 PRINTER</v>
          </cell>
          <cell r="F1144">
            <v>1</v>
          </cell>
          <cell r="G1144">
            <v>35339</v>
          </cell>
          <cell r="H1144">
            <v>10000</v>
          </cell>
        </row>
        <row r="1145">
          <cell r="A1145">
            <v>3400003362</v>
          </cell>
          <cell r="B1145">
            <v>6230</v>
          </cell>
          <cell r="C1145">
            <v>61102</v>
          </cell>
          <cell r="D1145">
            <v>0</v>
          </cell>
          <cell r="E1145" t="str">
            <v>GODREJ HP DJ 200 PRINTER</v>
          </cell>
          <cell r="F1145">
            <v>1</v>
          </cell>
          <cell r="G1145">
            <v>35339</v>
          </cell>
          <cell r="H1145">
            <v>10000</v>
          </cell>
        </row>
        <row r="1146">
          <cell r="A1146">
            <v>3400003931</v>
          </cell>
          <cell r="B1146">
            <v>6230</v>
          </cell>
          <cell r="C1146">
            <v>61116</v>
          </cell>
          <cell r="D1146">
            <v>0</v>
          </cell>
          <cell r="E1146" t="str">
            <v>HP LASER JET PRINTER 4P</v>
          </cell>
          <cell r="F1146">
            <v>1</v>
          </cell>
          <cell r="G1146">
            <v>35339</v>
          </cell>
          <cell r="H1146">
            <v>10000</v>
          </cell>
        </row>
        <row r="1147">
          <cell r="A1147">
            <v>3400003932</v>
          </cell>
          <cell r="B1147">
            <v>6230</v>
          </cell>
          <cell r="C1147">
            <v>61116</v>
          </cell>
          <cell r="D1147">
            <v>0</v>
          </cell>
          <cell r="E1147" t="str">
            <v>486DX/33 MHZ TOWER PC WITH MONITOR &amp; KEY</v>
          </cell>
          <cell r="F1147">
            <v>1</v>
          </cell>
          <cell r="G1147">
            <v>35339</v>
          </cell>
          <cell r="H1147">
            <v>19100</v>
          </cell>
        </row>
        <row r="1148">
          <cell r="A1148">
            <v>3400003940</v>
          </cell>
          <cell r="B1148">
            <v>6230</v>
          </cell>
          <cell r="C1148">
            <v>61116</v>
          </cell>
          <cell r="D1148">
            <v>0</v>
          </cell>
          <cell r="E1148" t="str">
            <v>WIPRO DOT MATRIX PRINTER LX800-34074</v>
          </cell>
          <cell r="F1148">
            <v>1</v>
          </cell>
          <cell r="G1148">
            <v>35339</v>
          </cell>
          <cell r="H1148">
            <v>3000</v>
          </cell>
        </row>
        <row r="1149">
          <cell r="A1149">
            <v>3400003958</v>
          </cell>
          <cell r="B1149">
            <v>6230</v>
          </cell>
          <cell r="C1149">
            <v>61153</v>
          </cell>
          <cell r="D1149">
            <v>0</v>
          </cell>
          <cell r="E1149" t="str">
            <v>PRINTER WITH CABLE PT 88</v>
          </cell>
          <cell r="F1149">
            <v>1</v>
          </cell>
          <cell r="G1149">
            <v>35339</v>
          </cell>
          <cell r="H1149">
            <v>7000</v>
          </cell>
        </row>
        <row r="1150">
          <cell r="A1150">
            <v>3400003959</v>
          </cell>
          <cell r="B1150">
            <v>6230</v>
          </cell>
          <cell r="C1150">
            <v>61115</v>
          </cell>
          <cell r="D1150">
            <v>0</v>
          </cell>
          <cell r="E1150" t="str">
            <v>PRINTER PT 88 WITH ADAPTER</v>
          </cell>
          <cell r="F1150">
            <v>1</v>
          </cell>
          <cell r="G1150">
            <v>35339</v>
          </cell>
          <cell r="H1150">
            <v>10000</v>
          </cell>
        </row>
        <row r="1151">
          <cell r="A1151">
            <v>3400003960</v>
          </cell>
          <cell r="B1151">
            <v>6230</v>
          </cell>
          <cell r="C1151">
            <v>61153</v>
          </cell>
          <cell r="D1151">
            <v>0</v>
          </cell>
          <cell r="E1151" t="str">
            <v>PERSONAL COMPUTER WITH ACESSOREES</v>
          </cell>
          <cell r="F1151">
            <v>1</v>
          </cell>
          <cell r="G1151">
            <v>35339</v>
          </cell>
          <cell r="H1151">
            <v>18800</v>
          </cell>
        </row>
        <row r="1152">
          <cell r="A1152">
            <v>3400003961</v>
          </cell>
          <cell r="B1152">
            <v>6230</v>
          </cell>
          <cell r="C1152">
            <v>61112</v>
          </cell>
          <cell r="D1152">
            <v>0</v>
          </cell>
          <cell r="E1152" t="str">
            <v>DRUCKER HP 2225 AB PRINTER</v>
          </cell>
          <cell r="F1152">
            <v>1</v>
          </cell>
          <cell r="G1152">
            <v>35339</v>
          </cell>
          <cell r="H1152">
            <v>4300</v>
          </cell>
        </row>
        <row r="1153">
          <cell r="A1153">
            <v>3400003962</v>
          </cell>
          <cell r="B1153">
            <v>6230</v>
          </cell>
          <cell r="C1153">
            <v>61112</v>
          </cell>
          <cell r="D1153">
            <v>0</v>
          </cell>
          <cell r="E1153" t="str">
            <v>DRUCKER HP 2225 AB PRINTER</v>
          </cell>
          <cell r="F1153">
            <v>1</v>
          </cell>
          <cell r="G1153">
            <v>35339</v>
          </cell>
          <cell r="H1153">
            <v>4300</v>
          </cell>
        </row>
        <row r="1154">
          <cell r="A1154">
            <v>3400003963</v>
          </cell>
          <cell r="B1154">
            <v>6230</v>
          </cell>
          <cell r="C1154">
            <v>61115</v>
          </cell>
          <cell r="D1154">
            <v>0</v>
          </cell>
          <cell r="E1154" t="str">
            <v>PERSONAL COMPUTER WITH ACESSORTES</v>
          </cell>
          <cell r="F1154">
            <v>1</v>
          </cell>
          <cell r="G1154">
            <v>35339</v>
          </cell>
          <cell r="H1154">
            <v>12600</v>
          </cell>
        </row>
        <row r="1155">
          <cell r="A1155">
            <v>3400004083</v>
          </cell>
          <cell r="B1155">
            <v>6230</v>
          </cell>
          <cell r="C1155">
            <v>61115</v>
          </cell>
          <cell r="D1155">
            <v>0</v>
          </cell>
          <cell r="E1155" t="str">
            <v>PRINTER WITH CABLE PT 88</v>
          </cell>
          <cell r="F1155">
            <v>1</v>
          </cell>
          <cell r="G1155">
            <v>35339</v>
          </cell>
          <cell r="H1155">
            <v>10000</v>
          </cell>
        </row>
        <row r="1156">
          <cell r="A1156">
            <v>3400004168</v>
          </cell>
          <cell r="B1156">
            <v>6230</v>
          </cell>
          <cell r="C1156">
            <v>61154</v>
          </cell>
          <cell r="D1156">
            <v>0</v>
          </cell>
          <cell r="E1156" t="str">
            <v>PC3865X-20 MODI OLIVETTI</v>
          </cell>
          <cell r="F1156">
            <v>1</v>
          </cell>
          <cell r="G1156">
            <v>35339</v>
          </cell>
          <cell r="H1156">
            <v>6300</v>
          </cell>
        </row>
        <row r="1157">
          <cell r="A1157">
            <v>3400004169</v>
          </cell>
          <cell r="B1157">
            <v>6230</v>
          </cell>
          <cell r="C1157">
            <v>61154</v>
          </cell>
          <cell r="D1157">
            <v>0</v>
          </cell>
          <cell r="E1157" t="str">
            <v>132 COL 24 PIN PRINTER - TVSE CALLIGRA</v>
          </cell>
          <cell r="F1157">
            <v>1</v>
          </cell>
          <cell r="G1157">
            <v>35339</v>
          </cell>
          <cell r="H1157">
            <v>3000</v>
          </cell>
        </row>
        <row r="1158">
          <cell r="A1158">
            <v>3400004173</v>
          </cell>
          <cell r="B1158">
            <v>6230</v>
          </cell>
          <cell r="C1158">
            <v>61104</v>
          </cell>
          <cell r="D1158">
            <v>0</v>
          </cell>
          <cell r="E1158" t="str">
            <v>PC 486 DX/33WITH ACCESSORIES</v>
          </cell>
          <cell r="F1158">
            <v>1</v>
          </cell>
          <cell r="G1158">
            <v>35339</v>
          </cell>
          <cell r="H1158">
            <v>12000</v>
          </cell>
        </row>
        <row r="1159">
          <cell r="A1159">
            <v>3400004174</v>
          </cell>
          <cell r="B1159">
            <v>6230</v>
          </cell>
          <cell r="C1159">
            <v>61119</v>
          </cell>
          <cell r="D1159">
            <v>0</v>
          </cell>
          <cell r="E1159" t="str">
            <v>LASER JET PRINTER IVM</v>
          </cell>
          <cell r="F1159">
            <v>1</v>
          </cell>
          <cell r="G1159">
            <v>35339</v>
          </cell>
          <cell r="H1159">
            <v>8800</v>
          </cell>
        </row>
        <row r="1160">
          <cell r="A1160">
            <v>3400004268</v>
          </cell>
          <cell r="B1160">
            <v>6230</v>
          </cell>
          <cell r="C1160">
            <v>61159</v>
          </cell>
          <cell r="D1160">
            <v>0</v>
          </cell>
          <cell r="E1160" t="str">
            <v>PC AT 486 DX</v>
          </cell>
          <cell r="F1160">
            <v>1</v>
          </cell>
          <cell r="G1160">
            <v>35339</v>
          </cell>
          <cell r="H1160">
            <v>12000</v>
          </cell>
        </row>
        <row r="1161">
          <cell r="A1161">
            <v>3400004269</v>
          </cell>
          <cell r="B1161">
            <v>6230</v>
          </cell>
          <cell r="C1161">
            <v>61152</v>
          </cell>
          <cell r="D1161">
            <v>0</v>
          </cell>
          <cell r="E1161" t="str">
            <v>PC AT 486 DX</v>
          </cell>
          <cell r="F1161">
            <v>1</v>
          </cell>
          <cell r="G1161">
            <v>35339</v>
          </cell>
          <cell r="H1161">
            <v>19100</v>
          </cell>
        </row>
        <row r="1162">
          <cell r="A1162">
            <v>3400004364</v>
          </cell>
          <cell r="B1162">
            <v>6230</v>
          </cell>
          <cell r="C1162">
            <v>61158</v>
          </cell>
          <cell r="D1162">
            <v>0</v>
          </cell>
          <cell r="E1162" t="str">
            <v>SCO UNIX NETWORK SOFTWARE</v>
          </cell>
          <cell r="F1162">
            <v>1</v>
          </cell>
          <cell r="G1162">
            <v>35339</v>
          </cell>
          <cell r="H1162">
            <v>37800</v>
          </cell>
        </row>
        <row r="1163">
          <cell r="A1163">
            <v>3400004365</v>
          </cell>
          <cell r="B1163">
            <v>6230</v>
          </cell>
          <cell r="C1163">
            <v>61158</v>
          </cell>
          <cell r="D1163">
            <v>0</v>
          </cell>
          <cell r="E1163" t="str">
            <v>COMPAQ PROLIENT WITH ATTACHMENTS</v>
          </cell>
          <cell r="F1163">
            <v>1</v>
          </cell>
          <cell r="G1163">
            <v>35339</v>
          </cell>
          <cell r="H1163">
            <v>199000</v>
          </cell>
        </row>
        <row r="1164">
          <cell r="A1164">
            <v>3400004365</v>
          </cell>
          <cell r="B1164">
            <v>6230</v>
          </cell>
          <cell r="C1164">
            <v>61158</v>
          </cell>
          <cell r="D1164">
            <v>1</v>
          </cell>
          <cell r="E1164" t="str">
            <v>APPLICATION SOFTWARE PRODSTAR 2</v>
          </cell>
          <cell r="F1164">
            <v>1</v>
          </cell>
          <cell r="G1164">
            <v>35339</v>
          </cell>
          <cell r="H1164">
            <v>378100</v>
          </cell>
        </row>
        <row r="1165">
          <cell r="A1165">
            <v>3400004365</v>
          </cell>
          <cell r="B1165">
            <v>6230</v>
          </cell>
          <cell r="C1165">
            <v>61158</v>
          </cell>
          <cell r="D1165">
            <v>2</v>
          </cell>
          <cell r="E1165" t="str">
            <v>PRODSTAR 2 UPDATE MFG POP</v>
          </cell>
          <cell r="F1165">
            <v>1</v>
          </cell>
          <cell r="G1165">
            <v>35339</v>
          </cell>
          <cell r="H1165">
            <v>138800</v>
          </cell>
        </row>
        <row r="1166">
          <cell r="A1166">
            <v>3400004365</v>
          </cell>
          <cell r="B1166">
            <v>6230</v>
          </cell>
          <cell r="C1166">
            <v>61158</v>
          </cell>
          <cell r="D1166">
            <v>3</v>
          </cell>
          <cell r="E1166" t="str">
            <v>APPLICATION SOFTWARE PRODSTAR 2</v>
          </cell>
          <cell r="F1166">
            <v>1</v>
          </cell>
          <cell r="G1166">
            <v>35339</v>
          </cell>
          <cell r="H1166">
            <v>72600</v>
          </cell>
        </row>
        <row r="1167">
          <cell r="A1167">
            <v>3400004389</v>
          </cell>
          <cell r="B1167">
            <v>6230</v>
          </cell>
          <cell r="C1167">
            <v>61155</v>
          </cell>
          <cell r="D1167">
            <v>0</v>
          </cell>
          <cell r="E1167" t="str">
            <v>COMPAQ PRESARIO 633 CPU &amp; MONITOR &amp; KEYB</v>
          </cell>
          <cell r="F1167">
            <v>1</v>
          </cell>
          <cell r="G1167">
            <v>35339</v>
          </cell>
          <cell r="H1167">
            <v>19100</v>
          </cell>
        </row>
        <row r="1168">
          <cell r="A1168">
            <v>3400004389</v>
          </cell>
          <cell r="B1168">
            <v>6230</v>
          </cell>
          <cell r="C1168">
            <v>61155</v>
          </cell>
          <cell r="D1168">
            <v>1</v>
          </cell>
          <cell r="E1168" t="str">
            <v>ENTRY TAX ON COMPAQ PRESARIO 633</v>
          </cell>
          <cell r="F1168">
            <v>1</v>
          </cell>
          <cell r="G1168">
            <v>35339</v>
          </cell>
          <cell r="H1168">
            <v>600</v>
          </cell>
        </row>
        <row r="1169">
          <cell r="A1169">
            <v>3400004390</v>
          </cell>
          <cell r="B1169">
            <v>6230</v>
          </cell>
          <cell r="C1169">
            <v>61158</v>
          </cell>
          <cell r="D1169">
            <v>0</v>
          </cell>
          <cell r="E1169" t="str">
            <v>COMPAQ PRESARIO 633 CPU &amp; MONITOR &amp; KEYB</v>
          </cell>
          <cell r="F1169">
            <v>1</v>
          </cell>
          <cell r="G1169">
            <v>35339</v>
          </cell>
          <cell r="H1169">
            <v>19100</v>
          </cell>
        </row>
        <row r="1170">
          <cell r="A1170">
            <v>3400004390</v>
          </cell>
          <cell r="B1170">
            <v>6230</v>
          </cell>
          <cell r="C1170">
            <v>61158</v>
          </cell>
          <cell r="D1170">
            <v>1</v>
          </cell>
          <cell r="E1170" t="str">
            <v>ENTRY TAX ON COMPAQ PRESARIO 633</v>
          </cell>
          <cell r="F1170">
            <v>1</v>
          </cell>
          <cell r="G1170">
            <v>35339</v>
          </cell>
          <cell r="H1170">
            <v>600</v>
          </cell>
        </row>
        <row r="1171">
          <cell r="A1171">
            <v>3400004390</v>
          </cell>
          <cell r="B1171">
            <v>6230</v>
          </cell>
          <cell r="C1171">
            <v>61158</v>
          </cell>
          <cell r="D1171">
            <v>2</v>
          </cell>
          <cell r="E1171" t="str">
            <v>MULTI MEDIA KIT FOR COMPAQ PRESARIO 633C</v>
          </cell>
          <cell r="F1171">
            <v>1</v>
          </cell>
          <cell r="G1171">
            <v>35339</v>
          </cell>
          <cell r="H1171">
            <v>9500</v>
          </cell>
        </row>
        <row r="1172">
          <cell r="A1172">
            <v>3400004391</v>
          </cell>
          <cell r="B1172">
            <v>6230</v>
          </cell>
          <cell r="C1172">
            <v>61162</v>
          </cell>
          <cell r="D1172">
            <v>0</v>
          </cell>
          <cell r="E1172" t="str">
            <v>COMPAQ PRESARIO 633 CPU &amp; MONITOR &amp; KEYB</v>
          </cell>
          <cell r="F1172">
            <v>1</v>
          </cell>
          <cell r="G1172">
            <v>35339</v>
          </cell>
          <cell r="H1172">
            <v>19100</v>
          </cell>
        </row>
        <row r="1173">
          <cell r="A1173">
            <v>3400004391</v>
          </cell>
          <cell r="B1173">
            <v>6230</v>
          </cell>
          <cell r="C1173">
            <v>61162</v>
          </cell>
          <cell r="D1173">
            <v>1</v>
          </cell>
          <cell r="E1173" t="str">
            <v>ENTRY TAX ON COMPAQ PRESARIO 633</v>
          </cell>
          <cell r="F1173">
            <v>1</v>
          </cell>
          <cell r="G1173">
            <v>35339</v>
          </cell>
          <cell r="H1173">
            <v>600</v>
          </cell>
        </row>
        <row r="1174">
          <cell r="A1174">
            <v>3400004392</v>
          </cell>
          <cell r="B1174">
            <v>6230</v>
          </cell>
          <cell r="C1174">
            <v>61158</v>
          </cell>
          <cell r="D1174">
            <v>0</v>
          </cell>
          <cell r="E1174" t="str">
            <v>COMPAQ PRESARIO 633 CPU &amp; MONITOR &amp; KEYB</v>
          </cell>
          <cell r="F1174">
            <v>1</v>
          </cell>
          <cell r="G1174">
            <v>35339</v>
          </cell>
          <cell r="H1174">
            <v>19100</v>
          </cell>
        </row>
        <row r="1175">
          <cell r="A1175">
            <v>3400004392</v>
          </cell>
          <cell r="B1175">
            <v>6230</v>
          </cell>
          <cell r="C1175">
            <v>61158</v>
          </cell>
          <cell r="D1175">
            <v>1</v>
          </cell>
          <cell r="E1175" t="str">
            <v>ENTRY TAX ON COMPAQ PRESARIO 633</v>
          </cell>
          <cell r="F1175">
            <v>1</v>
          </cell>
          <cell r="G1175">
            <v>35339</v>
          </cell>
          <cell r="H1175">
            <v>600</v>
          </cell>
        </row>
        <row r="1176">
          <cell r="A1176">
            <v>3400004428</v>
          </cell>
          <cell r="B1176">
            <v>6230</v>
          </cell>
          <cell r="C1176">
            <v>61156</v>
          </cell>
          <cell r="D1176">
            <v>0</v>
          </cell>
          <cell r="E1176" t="str">
            <v>CANON BJ-230 PRINTER A3/A4SIZE WITH SOFT</v>
          </cell>
          <cell r="F1176">
            <v>1</v>
          </cell>
          <cell r="G1176">
            <v>35339</v>
          </cell>
          <cell r="H1176">
            <v>7200</v>
          </cell>
        </row>
        <row r="1177">
          <cell r="A1177">
            <v>3400004435</v>
          </cell>
          <cell r="B1177">
            <v>6230</v>
          </cell>
          <cell r="C1177">
            <v>61155</v>
          </cell>
          <cell r="D1177">
            <v>0</v>
          </cell>
          <cell r="E1177" t="str">
            <v>HP DESK JET 520</v>
          </cell>
          <cell r="F1177">
            <v>1</v>
          </cell>
          <cell r="G1177">
            <v>35339</v>
          </cell>
          <cell r="H1177">
            <v>11500</v>
          </cell>
        </row>
        <row r="1178">
          <cell r="A1178">
            <v>3400004447</v>
          </cell>
          <cell r="B1178">
            <v>6230</v>
          </cell>
          <cell r="C1178">
            <v>61159</v>
          </cell>
          <cell r="D1178">
            <v>0</v>
          </cell>
          <cell r="E1178" t="str">
            <v>PANASONIC PRINTER KX-P2624 SR3LMBGEO8442</v>
          </cell>
          <cell r="F1178">
            <v>1</v>
          </cell>
          <cell r="G1178">
            <v>35339</v>
          </cell>
          <cell r="H1178">
            <v>7200</v>
          </cell>
        </row>
        <row r="1179">
          <cell r="A1179">
            <v>3400004449</v>
          </cell>
          <cell r="B1179">
            <v>6230</v>
          </cell>
          <cell r="C1179">
            <v>61155</v>
          </cell>
          <cell r="D1179">
            <v>0</v>
          </cell>
          <cell r="E1179" t="str">
            <v>HP LASER PRINTER LJ-4M</v>
          </cell>
          <cell r="F1179">
            <v>1</v>
          </cell>
          <cell r="G1179">
            <v>35339</v>
          </cell>
          <cell r="H1179">
            <v>13900</v>
          </cell>
        </row>
        <row r="1180">
          <cell r="A1180">
            <v>3400004479</v>
          </cell>
          <cell r="B1180">
            <v>6230</v>
          </cell>
          <cell r="C1180">
            <v>61158</v>
          </cell>
          <cell r="D1180">
            <v>0</v>
          </cell>
          <cell r="E1180" t="str">
            <v>CI 5000 PRINTER</v>
          </cell>
          <cell r="F1180">
            <v>1</v>
          </cell>
          <cell r="G1180">
            <v>35339</v>
          </cell>
          <cell r="H1180">
            <v>13900</v>
          </cell>
        </row>
        <row r="1181">
          <cell r="A1181">
            <v>3400004484</v>
          </cell>
          <cell r="B1181">
            <v>6230</v>
          </cell>
          <cell r="C1181">
            <v>61151</v>
          </cell>
          <cell r="D1181">
            <v>0</v>
          </cell>
          <cell r="E1181" t="str">
            <v>HP DESK JET PRINTER 520 DJ</v>
          </cell>
          <cell r="F1181">
            <v>1</v>
          </cell>
          <cell r="G1181">
            <v>35339</v>
          </cell>
          <cell r="H1181">
            <v>4800</v>
          </cell>
        </row>
        <row r="1182">
          <cell r="A1182">
            <v>3400004486</v>
          </cell>
          <cell r="B1182">
            <v>6230</v>
          </cell>
          <cell r="C1182">
            <v>61155</v>
          </cell>
          <cell r="D1182">
            <v>0</v>
          </cell>
          <cell r="E1182" t="str">
            <v>486 DX/33 MHZ TOWER PC WITH MONITOR KEYB</v>
          </cell>
          <cell r="F1182">
            <v>1</v>
          </cell>
          <cell r="G1182">
            <v>35339</v>
          </cell>
          <cell r="H1182">
            <v>19100</v>
          </cell>
        </row>
        <row r="1183">
          <cell r="A1183">
            <v>3400004519</v>
          </cell>
          <cell r="B1183">
            <v>6230</v>
          </cell>
          <cell r="C1183">
            <v>61158</v>
          </cell>
          <cell r="D1183">
            <v>0</v>
          </cell>
          <cell r="E1183" t="str">
            <v>COLOUR MONITOR 14 TVM NO 1141213758</v>
          </cell>
          <cell r="F1183">
            <v>1</v>
          </cell>
          <cell r="G1183">
            <v>35339</v>
          </cell>
          <cell r="H1183">
            <v>7600</v>
          </cell>
        </row>
        <row r="1184">
          <cell r="A1184">
            <v>3400004527</v>
          </cell>
          <cell r="B1184">
            <v>6230</v>
          </cell>
          <cell r="C1184">
            <v>61156</v>
          </cell>
          <cell r="D1184">
            <v>0</v>
          </cell>
          <cell r="E1184" t="str">
            <v>GODREJ HP DESKJET 500C PRINTER</v>
          </cell>
          <cell r="F1184">
            <v>1</v>
          </cell>
          <cell r="G1184">
            <v>35339</v>
          </cell>
          <cell r="H1184">
            <v>12600</v>
          </cell>
        </row>
        <row r="1185">
          <cell r="A1185">
            <v>3400004528</v>
          </cell>
          <cell r="B1185">
            <v>6230</v>
          </cell>
          <cell r="C1185">
            <v>61101</v>
          </cell>
          <cell r="D1185">
            <v>0</v>
          </cell>
          <cell r="E1185" t="str">
            <v>GODREJ HP DESKJET 520 PRINTER</v>
          </cell>
          <cell r="F1185">
            <v>1</v>
          </cell>
          <cell r="G1185">
            <v>35339</v>
          </cell>
          <cell r="H1185">
            <v>10700</v>
          </cell>
        </row>
        <row r="1186">
          <cell r="A1186">
            <v>3400004543</v>
          </cell>
          <cell r="B1186">
            <v>6230</v>
          </cell>
          <cell r="C1186">
            <v>61152</v>
          </cell>
          <cell r="D1186">
            <v>0</v>
          </cell>
          <cell r="E1186" t="str">
            <v>GODREJ HP DESKJET 520 PRINTER</v>
          </cell>
          <cell r="F1186">
            <v>1</v>
          </cell>
          <cell r="G1186">
            <v>35339</v>
          </cell>
          <cell r="H1186">
            <v>7600</v>
          </cell>
        </row>
        <row r="1187">
          <cell r="A1187">
            <v>3400004544</v>
          </cell>
          <cell r="B1187">
            <v>6230</v>
          </cell>
          <cell r="C1187">
            <v>61161</v>
          </cell>
          <cell r="D1187">
            <v>0</v>
          </cell>
          <cell r="E1187" t="str">
            <v>GODREJ HP DESKJET 520 PRINTER</v>
          </cell>
          <cell r="F1187">
            <v>1</v>
          </cell>
          <cell r="G1187">
            <v>35339</v>
          </cell>
          <cell r="H1187">
            <v>7600</v>
          </cell>
        </row>
        <row r="1188">
          <cell r="A1188">
            <v>3400004545</v>
          </cell>
          <cell r="B1188">
            <v>6230</v>
          </cell>
          <cell r="C1188">
            <v>61116</v>
          </cell>
          <cell r="D1188">
            <v>0</v>
          </cell>
          <cell r="E1188" t="str">
            <v>GODREJ HP DESKJET 520 PRINTER</v>
          </cell>
          <cell r="F1188">
            <v>1</v>
          </cell>
          <cell r="G1188">
            <v>35339</v>
          </cell>
          <cell r="H1188">
            <v>11400</v>
          </cell>
        </row>
        <row r="1189">
          <cell r="A1189">
            <v>3400004546</v>
          </cell>
          <cell r="B1189">
            <v>6230</v>
          </cell>
          <cell r="C1189">
            <v>61155</v>
          </cell>
          <cell r="D1189">
            <v>0</v>
          </cell>
          <cell r="E1189" t="str">
            <v>SF 80386DY COMPUTER&amp;MONITOR WITH DISK UP</v>
          </cell>
          <cell r="F1189">
            <v>1</v>
          </cell>
          <cell r="G1189">
            <v>35339</v>
          </cell>
          <cell r="H1189">
            <v>12600</v>
          </cell>
        </row>
        <row r="1190">
          <cell r="A1190">
            <v>3400004547</v>
          </cell>
          <cell r="B1190">
            <v>6230</v>
          </cell>
          <cell r="C1190">
            <v>61155</v>
          </cell>
          <cell r="D1190">
            <v>0</v>
          </cell>
          <cell r="E1190" t="str">
            <v>SF 08386 DY COMPUTER &amp; MONITOR</v>
          </cell>
          <cell r="F1190">
            <v>1</v>
          </cell>
          <cell r="G1190">
            <v>35339</v>
          </cell>
          <cell r="H1190">
            <v>12600</v>
          </cell>
        </row>
        <row r="1191">
          <cell r="A1191">
            <v>3400003561</v>
          </cell>
          <cell r="B1191">
            <v>6230</v>
          </cell>
          <cell r="C1191">
            <v>61158</v>
          </cell>
          <cell r="D1191">
            <v>0</v>
          </cell>
          <cell r="E1191" t="str">
            <v>CD ROM DRIVE-PANSEGRAW</v>
          </cell>
          <cell r="F1191">
            <v>1</v>
          </cell>
          <cell r="G1191">
            <v>35444</v>
          </cell>
          <cell r="H1191">
            <v>6150</v>
          </cell>
        </row>
        <row r="1192">
          <cell r="A1192">
            <v>3400003775</v>
          </cell>
          <cell r="B1192">
            <v>6230</v>
          </cell>
          <cell r="C1192">
            <v>61160</v>
          </cell>
          <cell r="D1192">
            <v>0</v>
          </cell>
          <cell r="E1192" t="str">
            <v>ETHERNET CARD-2 NOS.</v>
          </cell>
          <cell r="F1192">
            <v>1</v>
          </cell>
          <cell r="G1192">
            <v>35510</v>
          </cell>
          <cell r="H1192">
            <v>3376</v>
          </cell>
        </row>
        <row r="1193">
          <cell r="A1193">
            <v>3400003776</v>
          </cell>
          <cell r="B1193">
            <v>6230</v>
          </cell>
          <cell r="C1193">
            <v>61151</v>
          </cell>
          <cell r="D1193">
            <v>0</v>
          </cell>
          <cell r="E1193" t="str">
            <v>ETHERNET CARD-2 NOS.</v>
          </cell>
          <cell r="F1193">
            <v>1</v>
          </cell>
          <cell r="G1193">
            <v>35510</v>
          </cell>
          <cell r="H1193">
            <v>3376</v>
          </cell>
        </row>
        <row r="1194">
          <cell r="A1194">
            <v>3400003777</v>
          </cell>
          <cell r="B1194">
            <v>6230</v>
          </cell>
          <cell r="C1194">
            <v>61119</v>
          </cell>
          <cell r="D1194">
            <v>0</v>
          </cell>
          <cell r="E1194" t="str">
            <v>ETHERNET CARD-1 NOS.</v>
          </cell>
          <cell r="F1194">
            <v>1</v>
          </cell>
          <cell r="G1194">
            <v>35510</v>
          </cell>
          <cell r="H1194">
            <v>1688</v>
          </cell>
        </row>
        <row r="1195">
          <cell r="A1195">
            <v>3400003778</v>
          </cell>
          <cell r="B1195">
            <v>6230</v>
          </cell>
          <cell r="C1195">
            <v>61158</v>
          </cell>
          <cell r="D1195">
            <v>0</v>
          </cell>
          <cell r="E1195" t="str">
            <v>TERMINATION &amp; CABLE LAYING CHARGES</v>
          </cell>
          <cell r="F1195">
            <v>1</v>
          </cell>
          <cell r="G1195">
            <v>35510</v>
          </cell>
          <cell r="H1195">
            <v>9020</v>
          </cell>
        </row>
        <row r="1196">
          <cell r="A1196">
            <v>3400003779</v>
          </cell>
          <cell r="B1196">
            <v>6230</v>
          </cell>
          <cell r="C1196">
            <v>61158</v>
          </cell>
          <cell r="D1196">
            <v>0</v>
          </cell>
          <cell r="E1196" t="str">
            <v>TRANSCIEVER E-6002</v>
          </cell>
          <cell r="F1196">
            <v>1</v>
          </cell>
          <cell r="G1196">
            <v>35510</v>
          </cell>
          <cell r="H1196">
            <v>2110</v>
          </cell>
        </row>
        <row r="1197">
          <cell r="A1197">
            <v>3400003794</v>
          </cell>
          <cell r="B1197">
            <v>6500</v>
          </cell>
          <cell r="C1197">
            <v>61115</v>
          </cell>
          <cell r="D1197">
            <v>0</v>
          </cell>
          <cell r="E1197" t="str">
            <v>UPGRADE KIT FOR TESTMOD 2E</v>
          </cell>
          <cell r="F1197">
            <v>12</v>
          </cell>
          <cell r="G1197">
            <v>35521</v>
          </cell>
          <cell r="H1197">
            <v>571565</v>
          </cell>
        </row>
        <row r="1198">
          <cell r="A1198">
            <v>3400003829</v>
          </cell>
          <cell r="B1198">
            <v>6500</v>
          </cell>
          <cell r="C1198">
            <v>61112</v>
          </cell>
          <cell r="D1198">
            <v>0</v>
          </cell>
          <cell r="E1198" t="str">
            <v>S30810-U4911-A320 TEST ADAPTER SLMA:FPE</v>
          </cell>
          <cell r="F1198">
            <v>1</v>
          </cell>
          <cell r="G1198">
            <v>35521</v>
          </cell>
          <cell r="H1198">
            <v>364021</v>
          </cell>
        </row>
        <row r="1199">
          <cell r="A1199">
            <v>3400003830</v>
          </cell>
          <cell r="B1199">
            <v>6500</v>
          </cell>
          <cell r="C1199">
            <v>61112</v>
          </cell>
          <cell r="D1199">
            <v>0</v>
          </cell>
          <cell r="E1199" t="str">
            <v>S30189-U4911-A210 TEST ADAPTER GPLCGPLSD</v>
          </cell>
          <cell r="F1199">
            <v>1</v>
          </cell>
          <cell r="G1199">
            <v>35521</v>
          </cell>
          <cell r="H1199">
            <v>574782</v>
          </cell>
        </row>
        <row r="1200">
          <cell r="A1200">
            <v>3400003831</v>
          </cell>
          <cell r="B1200">
            <v>6500</v>
          </cell>
          <cell r="C1200">
            <v>61112</v>
          </cell>
          <cell r="D1200">
            <v>0</v>
          </cell>
          <cell r="E1200" t="str">
            <v>S30189-U4911-A240 TEST ADAPTER DIU120A</v>
          </cell>
          <cell r="F1200">
            <v>1</v>
          </cell>
          <cell r="G1200">
            <v>35521</v>
          </cell>
          <cell r="H1200">
            <v>574782</v>
          </cell>
        </row>
        <row r="1201">
          <cell r="A1201">
            <v>3400003832</v>
          </cell>
          <cell r="B1201">
            <v>6500</v>
          </cell>
          <cell r="C1201">
            <v>61112</v>
          </cell>
          <cell r="D1201">
            <v>0</v>
          </cell>
          <cell r="E1201" t="str">
            <v>S30189-U4911-A220 TEST APADPER GSMY**</v>
          </cell>
          <cell r="F1201">
            <v>1</v>
          </cell>
          <cell r="G1201">
            <v>35521</v>
          </cell>
          <cell r="H1201">
            <v>574782</v>
          </cell>
        </row>
        <row r="1202">
          <cell r="A1202">
            <v>3400004646</v>
          </cell>
          <cell r="B1202">
            <v>6500</v>
          </cell>
          <cell r="C1202">
            <v>61115</v>
          </cell>
          <cell r="D1202">
            <v>0</v>
          </cell>
          <cell r="E1202" t="str">
            <v>LADL MODULE FOR TESTING</v>
          </cell>
          <cell r="F1202">
            <v>1</v>
          </cell>
          <cell r="G1202">
            <v>35309</v>
          </cell>
          <cell r="H1202">
            <v>1200</v>
          </cell>
        </row>
        <row r="1203">
          <cell r="A1203">
            <v>3400002984</v>
          </cell>
          <cell r="B1203">
            <v>6500</v>
          </cell>
          <cell r="C1203">
            <v>61116</v>
          </cell>
          <cell r="D1203">
            <v>0</v>
          </cell>
          <cell r="E1203" t="str">
            <v>DIGITAL TRANSMISSION ANALYSER ME 520B</v>
          </cell>
          <cell r="F1203">
            <v>1</v>
          </cell>
          <cell r="G1203">
            <v>35339</v>
          </cell>
          <cell r="H1203">
            <v>540400</v>
          </cell>
        </row>
        <row r="1204">
          <cell r="A1204">
            <v>3400002985</v>
          </cell>
          <cell r="B1204">
            <v>6500</v>
          </cell>
          <cell r="C1204">
            <v>61116</v>
          </cell>
          <cell r="D1204">
            <v>0</v>
          </cell>
          <cell r="E1204" t="str">
            <v>LEVEL METER ML424A</v>
          </cell>
          <cell r="F1204">
            <v>1</v>
          </cell>
          <cell r="G1204">
            <v>35339</v>
          </cell>
          <cell r="H1204">
            <v>151000</v>
          </cell>
        </row>
        <row r="1205">
          <cell r="A1205">
            <v>3400003038</v>
          </cell>
          <cell r="B1205">
            <v>6500</v>
          </cell>
          <cell r="C1205">
            <v>61116</v>
          </cell>
          <cell r="D1205">
            <v>0</v>
          </cell>
          <cell r="E1205" t="str">
            <v>JITTER MODULATION OSCILLATOR MODEL NO.MH</v>
          </cell>
          <cell r="F1205">
            <v>1</v>
          </cell>
          <cell r="G1205">
            <v>35339</v>
          </cell>
          <cell r="H1205">
            <v>274200</v>
          </cell>
        </row>
        <row r="1206">
          <cell r="A1206">
            <v>3400003039</v>
          </cell>
          <cell r="B1206">
            <v>6500</v>
          </cell>
          <cell r="C1206">
            <v>61116</v>
          </cell>
          <cell r="D1206">
            <v>0</v>
          </cell>
          <cell r="E1206" t="str">
            <v>DIGITAL TRANSMISSION ANALYZER  MODEL NO.</v>
          </cell>
          <cell r="F1206">
            <v>1</v>
          </cell>
          <cell r="G1206">
            <v>35339</v>
          </cell>
          <cell r="H1206">
            <v>965200</v>
          </cell>
        </row>
        <row r="1207">
          <cell r="A1207">
            <v>3400003040</v>
          </cell>
          <cell r="B1207">
            <v>6500</v>
          </cell>
          <cell r="C1207">
            <v>61116</v>
          </cell>
          <cell r="D1207">
            <v>0</v>
          </cell>
          <cell r="E1207" t="str">
            <v>LEVEL METER MODEL NO. Z0031A</v>
          </cell>
          <cell r="F1207">
            <v>1</v>
          </cell>
          <cell r="G1207">
            <v>35339</v>
          </cell>
          <cell r="H1207">
            <v>268600</v>
          </cell>
        </row>
        <row r="1208">
          <cell r="A1208">
            <v>3400003220</v>
          </cell>
          <cell r="B1208">
            <v>6500</v>
          </cell>
          <cell r="C1208">
            <v>61112</v>
          </cell>
          <cell r="D1208">
            <v>0</v>
          </cell>
          <cell r="E1208" t="str">
            <v>ZENTAL MODULES FOR EWSD</v>
          </cell>
          <cell r="F1208">
            <v>1</v>
          </cell>
          <cell r="G1208">
            <v>35339</v>
          </cell>
          <cell r="H1208">
            <v>133100</v>
          </cell>
        </row>
        <row r="1209">
          <cell r="A1209">
            <v>3400003703</v>
          </cell>
          <cell r="B1209">
            <v>6500</v>
          </cell>
          <cell r="C1209">
            <v>61115</v>
          </cell>
          <cell r="D1209">
            <v>0</v>
          </cell>
          <cell r="E1209" t="str">
            <v>HW MIRROR FOR LTGM KS:DIU</v>
          </cell>
          <cell r="F1209">
            <v>1</v>
          </cell>
          <cell r="G1209">
            <v>35339</v>
          </cell>
          <cell r="H1209">
            <v>7885.53</v>
          </cell>
        </row>
        <row r="1210">
          <cell r="A1210">
            <v>3400003836</v>
          </cell>
          <cell r="B1210">
            <v>6500</v>
          </cell>
          <cell r="C1210">
            <v>61116</v>
          </cell>
          <cell r="D1210">
            <v>0</v>
          </cell>
          <cell r="E1210" t="str">
            <v>COAXIAL STEP ATTENUATOR DC 4 GHZ</v>
          </cell>
          <cell r="F1210">
            <v>1</v>
          </cell>
          <cell r="G1210">
            <v>35339</v>
          </cell>
          <cell r="H1210">
            <v>8000</v>
          </cell>
        </row>
        <row r="1211">
          <cell r="A1211">
            <v>3400003837</v>
          </cell>
          <cell r="B1211">
            <v>6500</v>
          </cell>
          <cell r="C1211">
            <v>61116</v>
          </cell>
          <cell r="D1211">
            <v>0</v>
          </cell>
          <cell r="E1211" t="str">
            <v>COAXIAL STEP ATTENUATOR DC 4 GHZ</v>
          </cell>
          <cell r="F1211">
            <v>1</v>
          </cell>
          <cell r="G1211">
            <v>35339</v>
          </cell>
          <cell r="H1211">
            <v>8000</v>
          </cell>
        </row>
        <row r="1212">
          <cell r="A1212">
            <v>3400003838</v>
          </cell>
          <cell r="B1212">
            <v>6500</v>
          </cell>
          <cell r="C1212">
            <v>61116</v>
          </cell>
          <cell r="D1212">
            <v>0</v>
          </cell>
          <cell r="E1212" t="str">
            <v>COAXIAL STEP ATTENUATOR DC 4 GHZ</v>
          </cell>
          <cell r="F1212">
            <v>1</v>
          </cell>
          <cell r="G1212">
            <v>35339</v>
          </cell>
          <cell r="H1212">
            <v>8000</v>
          </cell>
        </row>
        <row r="1213">
          <cell r="A1213">
            <v>3400003839</v>
          </cell>
          <cell r="B1213">
            <v>6500</v>
          </cell>
          <cell r="C1213">
            <v>61116</v>
          </cell>
          <cell r="D1213">
            <v>0</v>
          </cell>
          <cell r="E1213" t="str">
            <v>COAXIAL STEP ATTENUATOR DC 4 GHZ</v>
          </cell>
          <cell r="F1213">
            <v>1</v>
          </cell>
          <cell r="G1213">
            <v>35339</v>
          </cell>
          <cell r="H1213">
            <v>8000</v>
          </cell>
        </row>
        <row r="1214">
          <cell r="A1214">
            <v>3400003840</v>
          </cell>
          <cell r="B1214">
            <v>6500</v>
          </cell>
          <cell r="C1214">
            <v>61116</v>
          </cell>
          <cell r="D1214">
            <v>0</v>
          </cell>
          <cell r="E1214" t="str">
            <v>STEP ATTENUATOR DC-4 GHZ</v>
          </cell>
          <cell r="F1214">
            <v>1</v>
          </cell>
          <cell r="G1214">
            <v>35339</v>
          </cell>
          <cell r="H1214">
            <v>9500</v>
          </cell>
        </row>
        <row r="1215">
          <cell r="A1215">
            <v>3400003841</v>
          </cell>
          <cell r="B1215">
            <v>6500</v>
          </cell>
          <cell r="C1215">
            <v>61116</v>
          </cell>
          <cell r="D1215">
            <v>0</v>
          </cell>
          <cell r="E1215" t="str">
            <v>STEP ATTENUATOR DC-4 GHZ</v>
          </cell>
          <cell r="F1215">
            <v>1</v>
          </cell>
          <cell r="G1215">
            <v>35339</v>
          </cell>
          <cell r="H1215">
            <v>9500</v>
          </cell>
        </row>
        <row r="1216">
          <cell r="A1216">
            <v>3400003842</v>
          </cell>
          <cell r="B1216">
            <v>6500</v>
          </cell>
          <cell r="C1216">
            <v>61116</v>
          </cell>
          <cell r="D1216">
            <v>0</v>
          </cell>
          <cell r="E1216" t="str">
            <v>STEP ATTENUATOR DC-4 GHZ</v>
          </cell>
          <cell r="F1216">
            <v>1</v>
          </cell>
          <cell r="G1216">
            <v>35339</v>
          </cell>
          <cell r="H1216">
            <v>9500</v>
          </cell>
        </row>
        <row r="1217">
          <cell r="A1217">
            <v>3400003843</v>
          </cell>
          <cell r="B1217">
            <v>6500</v>
          </cell>
          <cell r="C1217">
            <v>61116</v>
          </cell>
          <cell r="D1217">
            <v>0</v>
          </cell>
          <cell r="E1217" t="str">
            <v>STEP ATTENUATOR DC-4 GHZ</v>
          </cell>
          <cell r="F1217">
            <v>1</v>
          </cell>
          <cell r="G1217">
            <v>35339</v>
          </cell>
          <cell r="H1217">
            <v>9500</v>
          </cell>
        </row>
        <row r="1218">
          <cell r="A1218">
            <v>3400003844</v>
          </cell>
          <cell r="B1218">
            <v>6500</v>
          </cell>
          <cell r="C1218">
            <v>61116</v>
          </cell>
          <cell r="D1218">
            <v>0</v>
          </cell>
          <cell r="E1218" t="str">
            <v>DC POWER SUPPLY</v>
          </cell>
          <cell r="F1218">
            <v>1</v>
          </cell>
          <cell r="G1218">
            <v>35339</v>
          </cell>
          <cell r="H1218">
            <v>52000</v>
          </cell>
        </row>
        <row r="1219">
          <cell r="A1219">
            <v>3400003845</v>
          </cell>
          <cell r="B1219">
            <v>6500</v>
          </cell>
          <cell r="C1219">
            <v>61116</v>
          </cell>
          <cell r="D1219">
            <v>0</v>
          </cell>
          <cell r="E1219" t="str">
            <v>DC POWER SUPPLY</v>
          </cell>
          <cell r="F1219">
            <v>1</v>
          </cell>
          <cell r="G1219">
            <v>35339</v>
          </cell>
          <cell r="H1219">
            <v>52000</v>
          </cell>
        </row>
        <row r="1220">
          <cell r="A1220">
            <v>3400003846</v>
          </cell>
          <cell r="B1220">
            <v>6500</v>
          </cell>
          <cell r="C1220">
            <v>61116</v>
          </cell>
          <cell r="D1220">
            <v>0</v>
          </cell>
          <cell r="E1220" t="str">
            <v>9KHZ 22GHZ MICROWAVE SPECTRUM ANALYZER</v>
          </cell>
          <cell r="F1220">
            <v>1</v>
          </cell>
          <cell r="G1220">
            <v>35339</v>
          </cell>
          <cell r="H1220">
            <v>356800</v>
          </cell>
        </row>
        <row r="1221">
          <cell r="A1221">
            <v>3400003847</v>
          </cell>
          <cell r="B1221">
            <v>6500</v>
          </cell>
          <cell r="C1221">
            <v>61116</v>
          </cell>
          <cell r="D1221">
            <v>0</v>
          </cell>
          <cell r="E1221" t="str">
            <v>9KHZ 22GHZ MICROWAVE SPECTRUM ANALYZER</v>
          </cell>
          <cell r="F1221">
            <v>1</v>
          </cell>
          <cell r="G1221">
            <v>35339</v>
          </cell>
          <cell r="H1221">
            <v>356800</v>
          </cell>
        </row>
        <row r="1222">
          <cell r="A1222">
            <v>3400003848</v>
          </cell>
          <cell r="B1222">
            <v>6500</v>
          </cell>
          <cell r="C1222">
            <v>61116</v>
          </cell>
          <cell r="D1222">
            <v>0</v>
          </cell>
          <cell r="E1222" t="str">
            <v>DC POWER SUPPLY</v>
          </cell>
          <cell r="F1222">
            <v>1</v>
          </cell>
          <cell r="G1222">
            <v>35339</v>
          </cell>
          <cell r="H1222">
            <v>4000</v>
          </cell>
        </row>
        <row r="1223">
          <cell r="A1223">
            <v>3400003849</v>
          </cell>
          <cell r="B1223">
            <v>6500</v>
          </cell>
          <cell r="C1223">
            <v>61116</v>
          </cell>
          <cell r="D1223">
            <v>0</v>
          </cell>
          <cell r="E1223" t="str">
            <v>DC POWER SUPPLY</v>
          </cell>
          <cell r="F1223">
            <v>1</v>
          </cell>
          <cell r="G1223">
            <v>35339</v>
          </cell>
          <cell r="H1223">
            <v>4000</v>
          </cell>
        </row>
        <row r="1224">
          <cell r="A1224">
            <v>3400003850</v>
          </cell>
          <cell r="B1224">
            <v>6500</v>
          </cell>
          <cell r="C1224">
            <v>61116</v>
          </cell>
          <cell r="D1224">
            <v>0</v>
          </cell>
          <cell r="E1224" t="str">
            <v>DC POWER SUPPLY</v>
          </cell>
          <cell r="F1224">
            <v>1</v>
          </cell>
          <cell r="G1224">
            <v>35339</v>
          </cell>
          <cell r="H1224">
            <v>4000</v>
          </cell>
        </row>
        <row r="1225">
          <cell r="A1225">
            <v>3400003851</v>
          </cell>
          <cell r="B1225">
            <v>6500</v>
          </cell>
          <cell r="C1225">
            <v>61116</v>
          </cell>
          <cell r="D1225">
            <v>0</v>
          </cell>
          <cell r="E1225" t="str">
            <v>DC POWER SUPPLY</v>
          </cell>
          <cell r="F1225">
            <v>1</v>
          </cell>
          <cell r="G1225">
            <v>35339</v>
          </cell>
          <cell r="H1225">
            <v>4000</v>
          </cell>
        </row>
        <row r="1226">
          <cell r="A1226">
            <v>3400003852</v>
          </cell>
          <cell r="B1226">
            <v>6500</v>
          </cell>
          <cell r="C1226">
            <v>61116</v>
          </cell>
          <cell r="D1226">
            <v>0</v>
          </cell>
          <cell r="E1226" t="str">
            <v>DC POWER SUPPLY</v>
          </cell>
          <cell r="F1226">
            <v>1</v>
          </cell>
          <cell r="G1226">
            <v>35339</v>
          </cell>
          <cell r="H1226">
            <v>4000</v>
          </cell>
        </row>
        <row r="1227">
          <cell r="A1227">
            <v>3400003853</v>
          </cell>
          <cell r="B1227">
            <v>6500</v>
          </cell>
          <cell r="C1227">
            <v>61116</v>
          </cell>
          <cell r="D1227">
            <v>0</v>
          </cell>
          <cell r="E1227" t="str">
            <v>DC POWER SUPPLY</v>
          </cell>
          <cell r="F1227">
            <v>1</v>
          </cell>
          <cell r="G1227">
            <v>35339</v>
          </cell>
          <cell r="H1227">
            <v>4000</v>
          </cell>
        </row>
        <row r="1228">
          <cell r="A1228">
            <v>3400003854</v>
          </cell>
          <cell r="B1228">
            <v>6500</v>
          </cell>
          <cell r="C1228">
            <v>61116</v>
          </cell>
          <cell r="D1228">
            <v>0</v>
          </cell>
          <cell r="E1228" t="str">
            <v>DC POWER SUPPLY</v>
          </cell>
          <cell r="F1228">
            <v>1</v>
          </cell>
          <cell r="G1228">
            <v>35339</v>
          </cell>
          <cell r="H1228">
            <v>4000</v>
          </cell>
        </row>
        <row r="1229">
          <cell r="A1229">
            <v>3400003855</v>
          </cell>
          <cell r="B1229">
            <v>6500</v>
          </cell>
          <cell r="C1229">
            <v>61116</v>
          </cell>
          <cell r="D1229">
            <v>0</v>
          </cell>
          <cell r="E1229" t="str">
            <v>DC POWER SUPPLY</v>
          </cell>
          <cell r="F1229">
            <v>1</v>
          </cell>
          <cell r="G1229">
            <v>35339</v>
          </cell>
          <cell r="H1229">
            <v>4000</v>
          </cell>
        </row>
        <row r="1230">
          <cell r="A1230">
            <v>3400003856</v>
          </cell>
          <cell r="B1230">
            <v>6500</v>
          </cell>
          <cell r="C1230">
            <v>61116</v>
          </cell>
          <cell r="D1230">
            <v>0</v>
          </cell>
          <cell r="E1230" t="str">
            <v>DC POWER SUPPLY</v>
          </cell>
          <cell r="F1230">
            <v>1</v>
          </cell>
          <cell r="G1230">
            <v>35339</v>
          </cell>
          <cell r="H1230">
            <v>4000</v>
          </cell>
        </row>
        <row r="1231">
          <cell r="A1231">
            <v>3400003857</v>
          </cell>
          <cell r="B1231">
            <v>6500</v>
          </cell>
          <cell r="C1231">
            <v>61116</v>
          </cell>
          <cell r="D1231">
            <v>0</v>
          </cell>
          <cell r="E1231" t="str">
            <v>DC POWER SUPPLY</v>
          </cell>
          <cell r="F1231">
            <v>1</v>
          </cell>
          <cell r="G1231">
            <v>35339</v>
          </cell>
          <cell r="H1231">
            <v>4000</v>
          </cell>
        </row>
        <row r="1232">
          <cell r="A1232">
            <v>3400003858</v>
          </cell>
          <cell r="B1232">
            <v>6500</v>
          </cell>
          <cell r="C1232">
            <v>61116</v>
          </cell>
          <cell r="D1232">
            <v>0</v>
          </cell>
          <cell r="E1232" t="str">
            <v>CABLE ASSEMBLY</v>
          </cell>
          <cell r="F1232">
            <v>1</v>
          </cell>
          <cell r="G1232">
            <v>35339</v>
          </cell>
          <cell r="H1232">
            <v>29500</v>
          </cell>
        </row>
        <row r="1233">
          <cell r="A1233">
            <v>3400003859</v>
          </cell>
          <cell r="B1233">
            <v>6500</v>
          </cell>
          <cell r="C1233">
            <v>61116</v>
          </cell>
          <cell r="D1233">
            <v>0</v>
          </cell>
          <cell r="E1233" t="str">
            <v>TYPE N INTERCONNECTION KIT</v>
          </cell>
          <cell r="F1233">
            <v>1</v>
          </cell>
          <cell r="G1233">
            <v>35339</v>
          </cell>
          <cell r="H1233">
            <v>3400</v>
          </cell>
        </row>
        <row r="1234">
          <cell r="A1234">
            <v>3400003860</v>
          </cell>
          <cell r="B1234">
            <v>6500</v>
          </cell>
          <cell r="C1234">
            <v>61116</v>
          </cell>
          <cell r="D1234">
            <v>0</v>
          </cell>
          <cell r="E1234" t="str">
            <v>TYPE N INTERCONNECTION KIT</v>
          </cell>
          <cell r="F1234">
            <v>1</v>
          </cell>
          <cell r="G1234">
            <v>35339</v>
          </cell>
          <cell r="H1234">
            <v>3400</v>
          </cell>
        </row>
        <row r="1235">
          <cell r="A1235">
            <v>3400003861</v>
          </cell>
          <cell r="B1235">
            <v>6500</v>
          </cell>
          <cell r="C1235">
            <v>61116</v>
          </cell>
          <cell r="D1235">
            <v>0</v>
          </cell>
          <cell r="E1235" t="str">
            <v>TYPE N INTERCONNECTION KIT</v>
          </cell>
          <cell r="F1235">
            <v>1</v>
          </cell>
          <cell r="G1235">
            <v>35339</v>
          </cell>
          <cell r="H1235">
            <v>3400</v>
          </cell>
        </row>
        <row r="1236">
          <cell r="A1236">
            <v>3400003862</v>
          </cell>
          <cell r="B1236">
            <v>6500</v>
          </cell>
          <cell r="C1236">
            <v>61116</v>
          </cell>
          <cell r="D1236">
            <v>0</v>
          </cell>
          <cell r="E1236" t="str">
            <v>TYPE N INTERCONNECTION KIT</v>
          </cell>
          <cell r="F1236">
            <v>1</v>
          </cell>
          <cell r="G1236">
            <v>35339</v>
          </cell>
          <cell r="H1236">
            <v>3400</v>
          </cell>
        </row>
        <row r="1237">
          <cell r="A1237">
            <v>3400003863</v>
          </cell>
          <cell r="B1237">
            <v>6500</v>
          </cell>
          <cell r="C1237">
            <v>61116</v>
          </cell>
          <cell r="D1237">
            <v>0</v>
          </cell>
          <cell r="E1237" t="str">
            <v>NETWORK ANALYZER 5HZ 200 MHZ</v>
          </cell>
          <cell r="F1237">
            <v>1</v>
          </cell>
          <cell r="G1237">
            <v>35339</v>
          </cell>
          <cell r="H1237">
            <v>525000</v>
          </cell>
        </row>
        <row r="1238">
          <cell r="A1238">
            <v>3400003864</v>
          </cell>
          <cell r="B1238">
            <v>6500</v>
          </cell>
          <cell r="C1238">
            <v>61116</v>
          </cell>
          <cell r="D1238">
            <v>0</v>
          </cell>
          <cell r="E1238" t="str">
            <v>NOISE FIGURE METER</v>
          </cell>
          <cell r="F1238">
            <v>1</v>
          </cell>
          <cell r="G1238">
            <v>35339</v>
          </cell>
          <cell r="H1238">
            <v>324900</v>
          </cell>
        </row>
        <row r="1239">
          <cell r="A1239">
            <v>3400003865</v>
          </cell>
          <cell r="B1239">
            <v>6500</v>
          </cell>
          <cell r="C1239">
            <v>61116</v>
          </cell>
          <cell r="D1239">
            <v>0</v>
          </cell>
          <cell r="E1239" t="str">
            <v>NOISE SOURCE</v>
          </cell>
          <cell r="F1239">
            <v>1</v>
          </cell>
          <cell r="G1239">
            <v>35339</v>
          </cell>
          <cell r="H1239">
            <v>23200</v>
          </cell>
        </row>
        <row r="1240">
          <cell r="A1240">
            <v>3400003866</v>
          </cell>
          <cell r="B1240">
            <v>6500</v>
          </cell>
          <cell r="C1240">
            <v>61116</v>
          </cell>
          <cell r="D1240">
            <v>0</v>
          </cell>
          <cell r="E1240" t="str">
            <v>REFLECTION TRANSMISSION TEST KIT</v>
          </cell>
          <cell r="F1240">
            <v>1</v>
          </cell>
          <cell r="G1240">
            <v>35339</v>
          </cell>
          <cell r="H1240">
            <v>24900</v>
          </cell>
        </row>
        <row r="1241">
          <cell r="A1241">
            <v>3400003867</v>
          </cell>
          <cell r="B1241">
            <v>6500</v>
          </cell>
          <cell r="C1241">
            <v>61116</v>
          </cell>
          <cell r="D1241">
            <v>0</v>
          </cell>
          <cell r="E1241" t="str">
            <v>HP COLORPRO GRAPHICS PLOTTER</v>
          </cell>
          <cell r="F1241">
            <v>1</v>
          </cell>
          <cell r="G1241">
            <v>35339</v>
          </cell>
          <cell r="H1241">
            <v>21100</v>
          </cell>
        </row>
        <row r="1242">
          <cell r="A1242">
            <v>3400003868</v>
          </cell>
          <cell r="B1242">
            <v>6500</v>
          </cell>
          <cell r="C1242">
            <v>61116</v>
          </cell>
          <cell r="D1242">
            <v>0</v>
          </cell>
          <cell r="E1242" t="str">
            <v>HP COLORPRO GRAPHICS PLOTTER</v>
          </cell>
          <cell r="F1242">
            <v>1</v>
          </cell>
          <cell r="G1242">
            <v>35339</v>
          </cell>
          <cell r="H1242">
            <v>21100</v>
          </cell>
        </row>
        <row r="1243">
          <cell r="A1243">
            <v>3400003869</v>
          </cell>
          <cell r="B1243">
            <v>6500</v>
          </cell>
          <cell r="C1243">
            <v>61116</v>
          </cell>
          <cell r="D1243">
            <v>0</v>
          </cell>
          <cell r="E1243" t="str">
            <v>LOAD MAINFRAME</v>
          </cell>
          <cell r="F1243">
            <v>1</v>
          </cell>
          <cell r="G1243">
            <v>35339</v>
          </cell>
          <cell r="H1243">
            <v>27100</v>
          </cell>
        </row>
        <row r="1244">
          <cell r="A1244">
            <v>3400003870</v>
          </cell>
          <cell r="B1244">
            <v>6500</v>
          </cell>
          <cell r="C1244">
            <v>61116</v>
          </cell>
          <cell r="D1244">
            <v>0</v>
          </cell>
          <cell r="E1244" t="str">
            <v>COAXIAL DIRECTIONAL COUPLER</v>
          </cell>
          <cell r="F1244">
            <v>1</v>
          </cell>
          <cell r="G1244">
            <v>35339</v>
          </cell>
          <cell r="H1244">
            <v>40100</v>
          </cell>
        </row>
        <row r="1245">
          <cell r="A1245">
            <v>3400003871</v>
          </cell>
          <cell r="B1245">
            <v>6500</v>
          </cell>
          <cell r="C1245">
            <v>61116</v>
          </cell>
          <cell r="D1245">
            <v>0</v>
          </cell>
          <cell r="E1245" t="str">
            <v>300W LOAD MODULE</v>
          </cell>
          <cell r="F1245">
            <v>1</v>
          </cell>
          <cell r="G1245">
            <v>35339</v>
          </cell>
          <cell r="H1245">
            <v>38400</v>
          </cell>
        </row>
        <row r="1246">
          <cell r="A1246">
            <v>3400003872</v>
          </cell>
          <cell r="B1246">
            <v>6500</v>
          </cell>
          <cell r="C1246">
            <v>61116</v>
          </cell>
          <cell r="D1246">
            <v>0</v>
          </cell>
          <cell r="E1246" t="str">
            <v>300W LOAD MODULE</v>
          </cell>
          <cell r="F1246">
            <v>1</v>
          </cell>
          <cell r="G1246">
            <v>35339</v>
          </cell>
          <cell r="H1246">
            <v>38400</v>
          </cell>
        </row>
        <row r="1247">
          <cell r="A1247">
            <v>3400003873</v>
          </cell>
          <cell r="B1247">
            <v>6500</v>
          </cell>
          <cell r="C1247">
            <v>61116</v>
          </cell>
          <cell r="D1247">
            <v>0</v>
          </cell>
          <cell r="E1247" t="str">
            <v>300W LOAD MODULE</v>
          </cell>
          <cell r="F1247">
            <v>1</v>
          </cell>
          <cell r="G1247">
            <v>35339</v>
          </cell>
          <cell r="H1247">
            <v>38400</v>
          </cell>
        </row>
        <row r="1248">
          <cell r="A1248">
            <v>3400003874</v>
          </cell>
          <cell r="B1248">
            <v>6500</v>
          </cell>
          <cell r="C1248">
            <v>61116</v>
          </cell>
          <cell r="D1248">
            <v>0</v>
          </cell>
          <cell r="E1248" t="str">
            <v>300W LOAD MODULE</v>
          </cell>
          <cell r="F1248">
            <v>1</v>
          </cell>
          <cell r="G1248">
            <v>35339</v>
          </cell>
          <cell r="H1248">
            <v>38400</v>
          </cell>
        </row>
        <row r="1249">
          <cell r="A1249">
            <v>3400003875</v>
          </cell>
          <cell r="B1249">
            <v>6500</v>
          </cell>
          <cell r="C1249">
            <v>61116</v>
          </cell>
          <cell r="D1249">
            <v>0</v>
          </cell>
          <cell r="E1249" t="str">
            <v>NETWORK ANALYZER 5HZ 200 MHZ</v>
          </cell>
          <cell r="F1249">
            <v>1</v>
          </cell>
          <cell r="G1249">
            <v>35339</v>
          </cell>
          <cell r="H1249">
            <v>512300</v>
          </cell>
        </row>
        <row r="1250">
          <cell r="A1250">
            <v>3400003876</v>
          </cell>
          <cell r="B1250">
            <v>6500</v>
          </cell>
          <cell r="C1250">
            <v>61116</v>
          </cell>
          <cell r="D1250">
            <v>0</v>
          </cell>
          <cell r="E1250" t="str">
            <v>PRIMARY MULTIPLEX ANALYZER</v>
          </cell>
          <cell r="F1250">
            <v>1</v>
          </cell>
          <cell r="G1250">
            <v>35339</v>
          </cell>
          <cell r="H1250">
            <v>409300</v>
          </cell>
        </row>
        <row r="1251">
          <cell r="A1251">
            <v>3400003877</v>
          </cell>
          <cell r="B1251">
            <v>6500</v>
          </cell>
          <cell r="C1251">
            <v>61116</v>
          </cell>
          <cell r="D1251">
            <v>0</v>
          </cell>
          <cell r="E1251" t="str">
            <v>DIGITAL TRANSMISSION ANALYZER</v>
          </cell>
          <cell r="F1251">
            <v>1</v>
          </cell>
          <cell r="G1251">
            <v>35339</v>
          </cell>
          <cell r="H1251">
            <v>312600</v>
          </cell>
        </row>
        <row r="1252">
          <cell r="A1252">
            <v>3400003878</v>
          </cell>
          <cell r="B1252">
            <v>6500</v>
          </cell>
          <cell r="C1252">
            <v>61116</v>
          </cell>
          <cell r="D1252">
            <v>0</v>
          </cell>
          <cell r="E1252" t="str">
            <v>REFLECTION TRANSMISSION TEST KIT</v>
          </cell>
          <cell r="F1252">
            <v>1</v>
          </cell>
          <cell r="G1252">
            <v>35339</v>
          </cell>
          <cell r="H1252">
            <v>39800</v>
          </cell>
        </row>
        <row r="1253">
          <cell r="A1253">
            <v>3400003879</v>
          </cell>
          <cell r="B1253">
            <v>6500</v>
          </cell>
          <cell r="C1253">
            <v>61116</v>
          </cell>
          <cell r="D1253">
            <v>0</v>
          </cell>
          <cell r="E1253" t="str">
            <v>18 GHZ DETECTOR</v>
          </cell>
          <cell r="F1253">
            <v>1</v>
          </cell>
          <cell r="G1253">
            <v>35339</v>
          </cell>
          <cell r="H1253">
            <v>20500</v>
          </cell>
        </row>
        <row r="1254">
          <cell r="A1254">
            <v>3400003880</v>
          </cell>
          <cell r="B1254">
            <v>6500</v>
          </cell>
          <cell r="C1254">
            <v>61116</v>
          </cell>
          <cell r="D1254">
            <v>0</v>
          </cell>
          <cell r="E1254" t="str">
            <v>18 GHZ DETECTOR</v>
          </cell>
          <cell r="F1254">
            <v>1</v>
          </cell>
          <cell r="G1254">
            <v>35339</v>
          </cell>
          <cell r="H1254">
            <v>20500</v>
          </cell>
        </row>
        <row r="1255">
          <cell r="A1255">
            <v>3400003881</v>
          </cell>
          <cell r="B1255">
            <v>6500</v>
          </cell>
          <cell r="C1255">
            <v>61116</v>
          </cell>
          <cell r="D1255">
            <v>0</v>
          </cell>
          <cell r="E1255" t="str">
            <v>18 GHZ DETECTOR</v>
          </cell>
          <cell r="F1255">
            <v>1</v>
          </cell>
          <cell r="G1255">
            <v>35339</v>
          </cell>
          <cell r="H1255">
            <v>20500</v>
          </cell>
        </row>
        <row r="1256">
          <cell r="A1256">
            <v>3400003882</v>
          </cell>
          <cell r="B1256">
            <v>6500</v>
          </cell>
          <cell r="C1256">
            <v>61116</v>
          </cell>
          <cell r="D1256">
            <v>0</v>
          </cell>
          <cell r="E1256" t="str">
            <v>18 GHZ DETECTOR</v>
          </cell>
          <cell r="F1256">
            <v>1</v>
          </cell>
          <cell r="G1256">
            <v>35339</v>
          </cell>
          <cell r="H1256">
            <v>20500</v>
          </cell>
        </row>
        <row r="1257">
          <cell r="A1257">
            <v>3400003883</v>
          </cell>
          <cell r="B1257">
            <v>6500</v>
          </cell>
          <cell r="C1257">
            <v>61116</v>
          </cell>
          <cell r="D1257">
            <v>0</v>
          </cell>
          <cell r="E1257" t="str">
            <v>DIRECTIONAL BRIDGE</v>
          </cell>
          <cell r="F1257">
            <v>1</v>
          </cell>
          <cell r="G1257">
            <v>35339</v>
          </cell>
          <cell r="H1257">
            <v>58300</v>
          </cell>
        </row>
        <row r="1258">
          <cell r="A1258">
            <v>3400003884</v>
          </cell>
          <cell r="B1258">
            <v>6500</v>
          </cell>
          <cell r="C1258">
            <v>61116</v>
          </cell>
          <cell r="D1258">
            <v>0</v>
          </cell>
          <cell r="E1258" t="str">
            <v>DIRECTIONAL BRIDGE</v>
          </cell>
          <cell r="F1258">
            <v>1</v>
          </cell>
          <cell r="G1258">
            <v>35339</v>
          </cell>
          <cell r="H1258">
            <v>58300</v>
          </cell>
        </row>
        <row r="1259">
          <cell r="A1259">
            <v>3400003885</v>
          </cell>
          <cell r="B1259">
            <v>6500</v>
          </cell>
          <cell r="C1259">
            <v>61116</v>
          </cell>
          <cell r="D1259">
            <v>0</v>
          </cell>
          <cell r="E1259" t="str">
            <v>18 GHZ POWER SPLITTER TYPE -N</v>
          </cell>
          <cell r="F1259">
            <v>1</v>
          </cell>
          <cell r="G1259">
            <v>35339</v>
          </cell>
          <cell r="H1259">
            <v>21600</v>
          </cell>
        </row>
        <row r="1260">
          <cell r="A1260">
            <v>3400003886</v>
          </cell>
          <cell r="B1260">
            <v>6500</v>
          </cell>
          <cell r="C1260">
            <v>61116</v>
          </cell>
          <cell r="D1260">
            <v>0</v>
          </cell>
          <cell r="E1260" t="str">
            <v>18 GHZ POWER SPLITTER TYPE -N</v>
          </cell>
          <cell r="F1260">
            <v>1</v>
          </cell>
          <cell r="G1260">
            <v>35339</v>
          </cell>
          <cell r="H1260">
            <v>21600</v>
          </cell>
        </row>
        <row r="1261">
          <cell r="A1261">
            <v>3400003887</v>
          </cell>
          <cell r="B1261">
            <v>6500</v>
          </cell>
          <cell r="C1261">
            <v>61116</v>
          </cell>
          <cell r="D1261">
            <v>0</v>
          </cell>
          <cell r="E1261" t="str">
            <v>VERIFICATION KIT TYPE-N</v>
          </cell>
          <cell r="F1261">
            <v>1</v>
          </cell>
          <cell r="G1261">
            <v>35339</v>
          </cell>
          <cell r="H1261">
            <v>15200</v>
          </cell>
        </row>
        <row r="1262">
          <cell r="A1262">
            <v>3400003888</v>
          </cell>
          <cell r="B1262">
            <v>6500</v>
          </cell>
          <cell r="C1262">
            <v>61116</v>
          </cell>
          <cell r="D1262">
            <v>0</v>
          </cell>
          <cell r="E1262" t="str">
            <v>VERIFICATION KIT TYPE-N</v>
          </cell>
          <cell r="F1262">
            <v>1</v>
          </cell>
          <cell r="G1262">
            <v>35339</v>
          </cell>
          <cell r="H1262">
            <v>15200</v>
          </cell>
        </row>
        <row r="1263">
          <cell r="A1263">
            <v>3400003889</v>
          </cell>
          <cell r="B1263">
            <v>6500</v>
          </cell>
          <cell r="C1263">
            <v>61116</v>
          </cell>
          <cell r="D1263">
            <v>0</v>
          </cell>
          <cell r="E1263" t="str">
            <v>20 GHZ SYNTHE SIZED SCALAR SYSTEM</v>
          </cell>
          <cell r="F1263">
            <v>1</v>
          </cell>
          <cell r="G1263">
            <v>35339</v>
          </cell>
          <cell r="H1263">
            <v>591800</v>
          </cell>
        </row>
        <row r="1264">
          <cell r="A1264">
            <v>3400003890</v>
          </cell>
          <cell r="B1264">
            <v>6500</v>
          </cell>
          <cell r="C1264">
            <v>61116</v>
          </cell>
          <cell r="D1264">
            <v>0</v>
          </cell>
          <cell r="E1264" t="str">
            <v>20 GHZ SYNTHE SIZED SCALAR SYSTEM</v>
          </cell>
          <cell r="F1264">
            <v>1</v>
          </cell>
          <cell r="G1264">
            <v>35339</v>
          </cell>
          <cell r="H1264">
            <v>591800</v>
          </cell>
        </row>
        <row r="1265">
          <cell r="A1265">
            <v>3400003891</v>
          </cell>
          <cell r="B1265">
            <v>6500</v>
          </cell>
          <cell r="C1265">
            <v>61116</v>
          </cell>
          <cell r="D1265">
            <v>0</v>
          </cell>
          <cell r="E1265" t="str">
            <v>PRIMARY MULTIPLEX ANALYZER</v>
          </cell>
          <cell r="F1265">
            <v>1</v>
          </cell>
          <cell r="G1265">
            <v>35339</v>
          </cell>
          <cell r="H1265">
            <v>411700</v>
          </cell>
        </row>
        <row r="1266">
          <cell r="A1266">
            <v>3400003892</v>
          </cell>
          <cell r="B1266">
            <v>6500</v>
          </cell>
          <cell r="C1266">
            <v>61116</v>
          </cell>
          <cell r="D1266">
            <v>0</v>
          </cell>
          <cell r="E1266" t="str">
            <v>DIGITAL TRANSMISSION ANALYZER</v>
          </cell>
          <cell r="F1266">
            <v>1</v>
          </cell>
          <cell r="G1266">
            <v>35339</v>
          </cell>
          <cell r="H1266">
            <v>314400</v>
          </cell>
        </row>
        <row r="1267">
          <cell r="A1267">
            <v>3400003893</v>
          </cell>
          <cell r="B1267">
            <v>6500</v>
          </cell>
          <cell r="C1267">
            <v>61116</v>
          </cell>
          <cell r="D1267">
            <v>0</v>
          </cell>
          <cell r="E1267" t="str">
            <v>6.5 DIGIT DIGITAL MULTYMETER</v>
          </cell>
          <cell r="F1267">
            <v>1</v>
          </cell>
          <cell r="G1267">
            <v>35339</v>
          </cell>
          <cell r="H1267">
            <v>22400</v>
          </cell>
        </row>
        <row r="1268">
          <cell r="A1268">
            <v>3400003894</v>
          </cell>
          <cell r="B1268">
            <v>6500</v>
          </cell>
          <cell r="C1268">
            <v>61116</v>
          </cell>
          <cell r="D1268">
            <v>0</v>
          </cell>
          <cell r="E1268" t="str">
            <v>OSCILLOSCOPE</v>
          </cell>
          <cell r="F1268">
            <v>1</v>
          </cell>
          <cell r="G1268">
            <v>35339</v>
          </cell>
          <cell r="H1268">
            <v>48100</v>
          </cell>
        </row>
        <row r="1269">
          <cell r="A1269">
            <v>3400003895</v>
          </cell>
          <cell r="B1269">
            <v>6500</v>
          </cell>
          <cell r="C1269">
            <v>61116</v>
          </cell>
          <cell r="D1269">
            <v>0</v>
          </cell>
          <cell r="E1269" t="str">
            <v>POWER SENOR</v>
          </cell>
          <cell r="F1269">
            <v>1</v>
          </cell>
          <cell r="G1269">
            <v>35339</v>
          </cell>
          <cell r="H1269">
            <v>32900</v>
          </cell>
        </row>
        <row r="1270">
          <cell r="A1270">
            <v>3400003896</v>
          </cell>
          <cell r="B1270">
            <v>6500</v>
          </cell>
          <cell r="C1270">
            <v>61116</v>
          </cell>
          <cell r="D1270">
            <v>0</v>
          </cell>
          <cell r="E1270" t="str">
            <v>POWER SENOR</v>
          </cell>
          <cell r="F1270">
            <v>1</v>
          </cell>
          <cell r="G1270">
            <v>35339</v>
          </cell>
          <cell r="H1270">
            <v>32900</v>
          </cell>
        </row>
        <row r="1271">
          <cell r="A1271">
            <v>3400003897</v>
          </cell>
          <cell r="B1271">
            <v>6500</v>
          </cell>
          <cell r="C1271">
            <v>61116</v>
          </cell>
          <cell r="D1271">
            <v>0</v>
          </cell>
          <cell r="E1271" t="str">
            <v>DIGITISING</v>
          </cell>
          <cell r="F1271">
            <v>1</v>
          </cell>
          <cell r="G1271">
            <v>35339</v>
          </cell>
          <cell r="H1271">
            <v>144900</v>
          </cell>
        </row>
        <row r="1272">
          <cell r="A1272">
            <v>3400003898</v>
          </cell>
          <cell r="B1272">
            <v>6500</v>
          </cell>
          <cell r="C1272">
            <v>61116</v>
          </cell>
          <cell r="D1272">
            <v>0</v>
          </cell>
          <cell r="E1272" t="str">
            <v>POWER METER</v>
          </cell>
          <cell r="F1272">
            <v>1</v>
          </cell>
          <cell r="G1272">
            <v>35339</v>
          </cell>
          <cell r="H1272">
            <v>51000</v>
          </cell>
        </row>
        <row r="1273">
          <cell r="A1273">
            <v>3400003899</v>
          </cell>
          <cell r="B1273">
            <v>6500</v>
          </cell>
          <cell r="C1273">
            <v>61116</v>
          </cell>
          <cell r="D1273">
            <v>0</v>
          </cell>
          <cell r="E1273" t="str">
            <v>POWER METER</v>
          </cell>
          <cell r="F1273">
            <v>1</v>
          </cell>
          <cell r="G1273">
            <v>35339</v>
          </cell>
          <cell r="H1273">
            <v>51000</v>
          </cell>
        </row>
        <row r="1274">
          <cell r="A1274">
            <v>3400003900</v>
          </cell>
          <cell r="B1274">
            <v>6500</v>
          </cell>
          <cell r="C1274">
            <v>61116</v>
          </cell>
          <cell r="D1274">
            <v>0</v>
          </cell>
          <cell r="E1274" t="str">
            <v>POWER METER</v>
          </cell>
          <cell r="F1274">
            <v>1</v>
          </cell>
          <cell r="G1274">
            <v>35339</v>
          </cell>
          <cell r="H1274">
            <v>29700</v>
          </cell>
        </row>
        <row r="1275">
          <cell r="A1275">
            <v>3400003901</v>
          </cell>
          <cell r="B1275">
            <v>6500</v>
          </cell>
          <cell r="C1275">
            <v>61116</v>
          </cell>
          <cell r="D1275">
            <v>0</v>
          </cell>
          <cell r="E1275" t="str">
            <v>POWER METER</v>
          </cell>
          <cell r="F1275">
            <v>1</v>
          </cell>
          <cell r="G1275">
            <v>35339</v>
          </cell>
          <cell r="H1275">
            <v>29700</v>
          </cell>
        </row>
        <row r="1276">
          <cell r="A1276">
            <v>3400003902</v>
          </cell>
          <cell r="B1276">
            <v>6500</v>
          </cell>
          <cell r="C1276">
            <v>61116</v>
          </cell>
          <cell r="D1276">
            <v>0</v>
          </cell>
          <cell r="E1276" t="str">
            <v>FREQUEMCY</v>
          </cell>
          <cell r="F1276">
            <v>1</v>
          </cell>
          <cell r="G1276">
            <v>35339</v>
          </cell>
          <cell r="H1276">
            <v>142300</v>
          </cell>
        </row>
        <row r="1277">
          <cell r="A1277">
            <v>3400003903</v>
          </cell>
          <cell r="B1277">
            <v>6500</v>
          </cell>
          <cell r="C1277">
            <v>61116</v>
          </cell>
          <cell r="D1277">
            <v>0</v>
          </cell>
          <cell r="E1277" t="str">
            <v>FREQUEMCY</v>
          </cell>
          <cell r="F1277">
            <v>1</v>
          </cell>
          <cell r="G1277">
            <v>35339</v>
          </cell>
          <cell r="H1277">
            <v>142300</v>
          </cell>
        </row>
        <row r="1278">
          <cell r="A1278">
            <v>3400003926</v>
          </cell>
          <cell r="B1278">
            <v>6500</v>
          </cell>
          <cell r="C1278">
            <v>61116</v>
          </cell>
          <cell r="D1278">
            <v>0</v>
          </cell>
          <cell r="E1278" t="str">
            <v>400MHZ 4CHL OSCILLOSCOPE WITH MATCHED PR</v>
          </cell>
          <cell r="F1278">
            <v>1</v>
          </cell>
          <cell r="G1278">
            <v>35339</v>
          </cell>
          <cell r="H1278">
            <v>198900</v>
          </cell>
        </row>
        <row r="1279">
          <cell r="A1279">
            <v>3400003927</v>
          </cell>
          <cell r="B1279">
            <v>6500</v>
          </cell>
          <cell r="C1279">
            <v>61116</v>
          </cell>
          <cell r="D1279">
            <v>0</v>
          </cell>
          <cell r="E1279" t="str">
            <v>400MHZ 4CHL OSCILLOSCOPE WITH MATCHED PR</v>
          </cell>
          <cell r="F1279">
            <v>1</v>
          </cell>
          <cell r="G1279">
            <v>35339</v>
          </cell>
          <cell r="H1279">
            <v>198900</v>
          </cell>
        </row>
        <row r="1280">
          <cell r="A1280">
            <v>3400003945</v>
          </cell>
          <cell r="B1280">
            <v>6500</v>
          </cell>
          <cell r="C1280">
            <v>61116</v>
          </cell>
          <cell r="D1280">
            <v>0</v>
          </cell>
          <cell r="E1280" t="str">
            <v>DIGITAL SIGNALLING PANNEL TESTER MAC 250</v>
          </cell>
          <cell r="F1280">
            <v>1</v>
          </cell>
          <cell r="G1280">
            <v>35339</v>
          </cell>
          <cell r="H1280">
            <v>6900</v>
          </cell>
        </row>
        <row r="1281">
          <cell r="A1281">
            <v>3400003946</v>
          </cell>
          <cell r="B1281">
            <v>6500</v>
          </cell>
          <cell r="C1281">
            <v>61116</v>
          </cell>
          <cell r="D1281">
            <v>0</v>
          </cell>
          <cell r="E1281" t="str">
            <v>PCM DIGITAL SIMULATOR MAC 330 A</v>
          </cell>
          <cell r="F1281">
            <v>1</v>
          </cell>
          <cell r="G1281">
            <v>35339</v>
          </cell>
          <cell r="H1281">
            <v>32400</v>
          </cell>
        </row>
        <row r="1282">
          <cell r="A1282">
            <v>3400003947</v>
          </cell>
          <cell r="B1282">
            <v>6500</v>
          </cell>
          <cell r="C1282">
            <v>61116</v>
          </cell>
          <cell r="D1282">
            <v>0</v>
          </cell>
          <cell r="E1282" t="str">
            <v>PCM DIGITAL ANALYSER MAC 340 A</v>
          </cell>
          <cell r="F1282">
            <v>1</v>
          </cell>
          <cell r="G1282">
            <v>35339</v>
          </cell>
          <cell r="H1282">
            <v>39200</v>
          </cell>
        </row>
        <row r="1283">
          <cell r="A1283">
            <v>3400003950</v>
          </cell>
          <cell r="B1283">
            <v>6500</v>
          </cell>
          <cell r="C1283">
            <v>61116</v>
          </cell>
          <cell r="D1283">
            <v>0</v>
          </cell>
          <cell r="E1283" t="str">
            <v>HP 1B INTERFACE CONVERTOR</v>
          </cell>
          <cell r="F1283">
            <v>1</v>
          </cell>
          <cell r="G1283">
            <v>35339</v>
          </cell>
          <cell r="H1283">
            <v>12000</v>
          </cell>
        </row>
        <row r="1284">
          <cell r="A1284">
            <v>3400003951</v>
          </cell>
          <cell r="B1284">
            <v>6500</v>
          </cell>
          <cell r="C1284">
            <v>61116</v>
          </cell>
          <cell r="D1284">
            <v>0</v>
          </cell>
          <cell r="E1284" t="str">
            <v>MICRO WAVE SYSTEM ANALYSER ME 538M</v>
          </cell>
          <cell r="F1284">
            <v>1</v>
          </cell>
          <cell r="G1284">
            <v>35339</v>
          </cell>
          <cell r="H1284">
            <v>1208600</v>
          </cell>
        </row>
        <row r="1285">
          <cell r="A1285">
            <v>3400003952</v>
          </cell>
          <cell r="B1285">
            <v>6500</v>
          </cell>
          <cell r="C1285">
            <v>61116</v>
          </cell>
          <cell r="D1285">
            <v>0</v>
          </cell>
          <cell r="E1285" t="str">
            <v>MICRO WAVE SYSTEM ANALYSER ME 538M</v>
          </cell>
          <cell r="F1285">
            <v>1</v>
          </cell>
          <cell r="G1285">
            <v>35339</v>
          </cell>
          <cell r="H1285">
            <v>1208600</v>
          </cell>
        </row>
        <row r="1286">
          <cell r="A1286">
            <v>3400004462</v>
          </cell>
          <cell r="B1286">
            <v>6500</v>
          </cell>
          <cell r="C1286">
            <v>61112</v>
          </cell>
          <cell r="D1286">
            <v>0</v>
          </cell>
          <cell r="E1286" t="str">
            <v>ADAPTER FOR ICT Z850 Q1290 TOGL</v>
          </cell>
          <cell r="F1286">
            <v>1</v>
          </cell>
          <cell r="G1286">
            <v>35339</v>
          </cell>
          <cell r="H1286">
            <v>21100</v>
          </cell>
        </row>
        <row r="1287">
          <cell r="A1287">
            <v>3400004467</v>
          </cell>
          <cell r="B1287">
            <v>6500</v>
          </cell>
          <cell r="C1287">
            <v>61112</v>
          </cell>
          <cell r="D1287">
            <v>0</v>
          </cell>
          <cell r="E1287" t="str">
            <v>ADAPTER FOR ICT-ZEHNTEL Z-850 Q876 DIU30</v>
          </cell>
          <cell r="F1287">
            <v>1</v>
          </cell>
          <cell r="G1287">
            <v>35339</v>
          </cell>
          <cell r="H1287">
            <v>21000</v>
          </cell>
        </row>
        <row r="1288">
          <cell r="A1288">
            <v>3400004468</v>
          </cell>
          <cell r="B1288">
            <v>6500</v>
          </cell>
          <cell r="C1288">
            <v>61112</v>
          </cell>
          <cell r="D1288">
            <v>0</v>
          </cell>
          <cell r="E1288" t="str">
            <v>ADAPTER FOR ICT ZEHNTEL Z-850</v>
          </cell>
          <cell r="F1288">
            <v>1</v>
          </cell>
          <cell r="G1288">
            <v>35339</v>
          </cell>
          <cell r="H1288">
            <v>21000</v>
          </cell>
        </row>
        <row r="1289">
          <cell r="A1289">
            <v>3400004635</v>
          </cell>
          <cell r="B1289">
            <v>6500</v>
          </cell>
          <cell r="C1289">
            <v>61112</v>
          </cell>
          <cell r="D1289">
            <v>0</v>
          </cell>
          <cell r="E1289" t="str">
            <v>MULTI FUNCTIONS TESTER JOLLY</v>
          </cell>
          <cell r="F1289">
            <v>1</v>
          </cell>
          <cell r="G1289">
            <v>35339</v>
          </cell>
          <cell r="H1289">
            <v>4700</v>
          </cell>
        </row>
        <row r="1290">
          <cell r="A1290">
            <v>3400004636</v>
          </cell>
          <cell r="B1290">
            <v>6500</v>
          </cell>
          <cell r="C1290">
            <v>61112</v>
          </cell>
          <cell r="D1290">
            <v>0</v>
          </cell>
          <cell r="E1290" t="str">
            <v>MULTI FUNCTIONS TESTER JOLLY</v>
          </cell>
          <cell r="F1290">
            <v>1</v>
          </cell>
          <cell r="G1290">
            <v>35339</v>
          </cell>
          <cell r="H1290">
            <v>47300</v>
          </cell>
        </row>
        <row r="1291">
          <cell r="A1291">
            <v>3400004644</v>
          </cell>
          <cell r="B1291">
            <v>6500</v>
          </cell>
          <cell r="C1291">
            <v>61115</v>
          </cell>
          <cell r="D1291">
            <v>0</v>
          </cell>
          <cell r="E1291" t="str">
            <v>LADL MODULE FOR TESTING</v>
          </cell>
          <cell r="F1291">
            <v>1</v>
          </cell>
          <cell r="G1291">
            <v>35339</v>
          </cell>
          <cell r="H1291">
            <v>1200</v>
          </cell>
        </row>
        <row r="1292">
          <cell r="A1292">
            <v>3400004645</v>
          </cell>
          <cell r="B1292">
            <v>6500</v>
          </cell>
          <cell r="C1292">
            <v>61115</v>
          </cell>
          <cell r="D1292">
            <v>0</v>
          </cell>
          <cell r="E1292" t="str">
            <v>LADL MODULE FOR TESTING</v>
          </cell>
          <cell r="F1292">
            <v>1</v>
          </cell>
          <cell r="G1292">
            <v>35339</v>
          </cell>
          <cell r="H1292">
            <v>1200</v>
          </cell>
        </row>
        <row r="1293">
          <cell r="A1293">
            <v>3400004647</v>
          </cell>
          <cell r="B1293">
            <v>6500</v>
          </cell>
          <cell r="C1293">
            <v>61115</v>
          </cell>
          <cell r="D1293">
            <v>0</v>
          </cell>
          <cell r="E1293" t="str">
            <v>LADL MODULE FOR TESTING</v>
          </cell>
          <cell r="F1293">
            <v>1</v>
          </cell>
          <cell r="G1293">
            <v>35339</v>
          </cell>
          <cell r="H1293">
            <v>1200</v>
          </cell>
        </row>
        <row r="1294">
          <cell r="A1294">
            <v>3400004648</v>
          </cell>
          <cell r="B1294">
            <v>6500</v>
          </cell>
          <cell r="C1294">
            <v>61115</v>
          </cell>
          <cell r="D1294">
            <v>0</v>
          </cell>
          <cell r="E1294" t="str">
            <v>LADL MODULE FOR TESTING</v>
          </cell>
          <cell r="F1294">
            <v>1</v>
          </cell>
          <cell r="G1294">
            <v>35339</v>
          </cell>
          <cell r="H1294">
            <v>1200</v>
          </cell>
        </row>
        <row r="1295">
          <cell r="A1295">
            <v>3400004649</v>
          </cell>
          <cell r="B1295">
            <v>6500</v>
          </cell>
          <cell r="C1295">
            <v>61115</v>
          </cell>
          <cell r="D1295">
            <v>0</v>
          </cell>
          <cell r="E1295" t="str">
            <v>LADL MODULE FOR TESTING</v>
          </cell>
          <cell r="F1295">
            <v>1</v>
          </cell>
          <cell r="G1295">
            <v>35339</v>
          </cell>
          <cell r="H1295">
            <v>1200</v>
          </cell>
        </row>
        <row r="1296">
          <cell r="A1296">
            <v>3400004650</v>
          </cell>
          <cell r="B1296">
            <v>6500</v>
          </cell>
          <cell r="C1296">
            <v>61115</v>
          </cell>
          <cell r="D1296">
            <v>0</v>
          </cell>
          <cell r="E1296" t="str">
            <v>LADL MODULE FOR TESTING</v>
          </cell>
          <cell r="F1296">
            <v>1</v>
          </cell>
          <cell r="G1296">
            <v>35339</v>
          </cell>
          <cell r="H1296">
            <v>1200</v>
          </cell>
        </row>
        <row r="1297">
          <cell r="A1297">
            <v>3400004651</v>
          </cell>
          <cell r="B1297">
            <v>6500</v>
          </cell>
          <cell r="C1297">
            <v>61115</v>
          </cell>
          <cell r="D1297">
            <v>0</v>
          </cell>
          <cell r="E1297" t="str">
            <v>LADL MODULE FOR TESTING</v>
          </cell>
          <cell r="F1297">
            <v>1</v>
          </cell>
          <cell r="G1297">
            <v>35339</v>
          </cell>
          <cell r="H1297">
            <v>12100</v>
          </cell>
        </row>
        <row r="1298">
          <cell r="A1298">
            <v>3400004652</v>
          </cell>
          <cell r="B1298">
            <v>6500</v>
          </cell>
          <cell r="C1298">
            <v>61115</v>
          </cell>
          <cell r="D1298">
            <v>0</v>
          </cell>
          <cell r="E1298" t="str">
            <v>LADL MODULE FOR TESTING</v>
          </cell>
          <cell r="F1298">
            <v>1</v>
          </cell>
          <cell r="G1298">
            <v>35339</v>
          </cell>
          <cell r="H1298">
            <v>12100</v>
          </cell>
        </row>
        <row r="1299">
          <cell r="A1299">
            <v>3400004653</v>
          </cell>
          <cell r="B1299">
            <v>6500</v>
          </cell>
          <cell r="C1299">
            <v>61115</v>
          </cell>
          <cell r="D1299">
            <v>0</v>
          </cell>
          <cell r="E1299" t="str">
            <v>LADL MODULE FOR TESTING</v>
          </cell>
          <cell r="F1299">
            <v>1</v>
          </cell>
          <cell r="G1299">
            <v>35339</v>
          </cell>
          <cell r="H1299">
            <v>12100</v>
          </cell>
        </row>
        <row r="1300">
          <cell r="A1300">
            <v>3400004654</v>
          </cell>
          <cell r="B1300">
            <v>6500</v>
          </cell>
          <cell r="C1300">
            <v>61115</v>
          </cell>
          <cell r="D1300">
            <v>0</v>
          </cell>
          <cell r="E1300" t="str">
            <v>LADL MODULE FOR TESTING</v>
          </cell>
          <cell r="F1300">
            <v>1</v>
          </cell>
          <cell r="G1300">
            <v>35339</v>
          </cell>
          <cell r="H1300">
            <v>12100</v>
          </cell>
        </row>
        <row r="1301">
          <cell r="A1301">
            <v>3400004655</v>
          </cell>
          <cell r="B1301">
            <v>6500</v>
          </cell>
          <cell r="C1301">
            <v>61115</v>
          </cell>
          <cell r="D1301">
            <v>0</v>
          </cell>
          <cell r="E1301" t="str">
            <v>LADL MODULE FOR TESTING</v>
          </cell>
          <cell r="F1301">
            <v>1</v>
          </cell>
          <cell r="G1301">
            <v>35339</v>
          </cell>
          <cell r="H1301">
            <v>12100</v>
          </cell>
        </row>
        <row r="1302">
          <cell r="A1302">
            <v>3400004656</v>
          </cell>
          <cell r="B1302">
            <v>6500</v>
          </cell>
          <cell r="C1302">
            <v>61115</v>
          </cell>
          <cell r="D1302">
            <v>0</v>
          </cell>
          <cell r="E1302" t="str">
            <v>LADL MODULE FOR TESTING</v>
          </cell>
          <cell r="F1302">
            <v>1</v>
          </cell>
          <cell r="G1302">
            <v>35339</v>
          </cell>
          <cell r="H1302">
            <v>12100</v>
          </cell>
        </row>
        <row r="1303">
          <cell r="A1303">
            <v>3400004657</v>
          </cell>
          <cell r="B1303">
            <v>6500</v>
          </cell>
          <cell r="C1303">
            <v>61115</v>
          </cell>
          <cell r="D1303">
            <v>0</v>
          </cell>
          <cell r="E1303" t="str">
            <v>LADL MODULE FOR TESTING</v>
          </cell>
          <cell r="F1303">
            <v>1</v>
          </cell>
          <cell r="G1303">
            <v>35339</v>
          </cell>
          <cell r="H1303">
            <v>12100</v>
          </cell>
        </row>
        <row r="1304">
          <cell r="A1304">
            <v>3400004658</v>
          </cell>
          <cell r="B1304">
            <v>6500</v>
          </cell>
          <cell r="C1304">
            <v>61115</v>
          </cell>
          <cell r="D1304">
            <v>0</v>
          </cell>
          <cell r="E1304" t="str">
            <v>LADL MODULE FOR TESTING</v>
          </cell>
          <cell r="F1304">
            <v>1</v>
          </cell>
          <cell r="G1304">
            <v>35339</v>
          </cell>
          <cell r="H1304">
            <v>12100</v>
          </cell>
        </row>
        <row r="1305">
          <cell r="A1305">
            <v>3400004659</v>
          </cell>
          <cell r="B1305">
            <v>6500</v>
          </cell>
          <cell r="C1305">
            <v>61115</v>
          </cell>
          <cell r="D1305">
            <v>0</v>
          </cell>
          <cell r="E1305" t="str">
            <v>LADL MODULE FOR TESTING</v>
          </cell>
          <cell r="F1305">
            <v>1</v>
          </cell>
          <cell r="G1305">
            <v>35339</v>
          </cell>
          <cell r="H1305">
            <v>12100</v>
          </cell>
        </row>
        <row r="1306">
          <cell r="A1306">
            <v>3400004660</v>
          </cell>
          <cell r="B1306">
            <v>6500</v>
          </cell>
          <cell r="C1306">
            <v>61115</v>
          </cell>
          <cell r="D1306">
            <v>0</v>
          </cell>
          <cell r="E1306" t="str">
            <v>LADL MODULE FOR TESTING</v>
          </cell>
          <cell r="F1306">
            <v>1</v>
          </cell>
          <cell r="G1306">
            <v>35339</v>
          </cell>
          <cell r="H1306">
            <v>12100</v>
          </cell>
        </row>
        <row r="1307">
          <cell r="A1307">
            <v>3400004661</v>
          </cell>
          <cell r="B1307">
            <v>6500</v>
          </cell>
          <cell r="C1307">
            <v>61115</v>
          </cell>
          <cell r="D1307">
            <v>0</v>
          </cell>
          <cell r="E1307" t="str">
            <v>LADL MODULE FOR TESTING</v>
          </cell>
          <cell r="F1307">
            <v>1</v>
          </cell>
          <cell r="G1307">
            <v>35339</v>
          </cell>
          <cell r="H1307">
            <v>12100</v>
          </cell>
        </row>
        <row r="1308">
          <cell r="A1308">
            <v>3400004710</v>
          </cell>
          <cell r="B1308">
            <v>6500</v>
          </cell>
          <cell r="C1308">
            <v>61112</v>
          </cell>
          <cell r="D1308">
            <v>0</v>
          </cell>
          <cell r="E1308" t="str">
            <v>ADAPTER FOR ICT ZEHNTEL Z-850</v>
          </cell>
          <cell r="F1308">
            <v>1</v>
          </cell>
          <cell r="G1308">
            <v>35339</v>
          </cell>
          <cell r="H1308">
            <v>23500</v>
          </cell>
        </row>
        <row r="1309">
          <cell r="A1309">
            <v>3400004711</v>
          </cell>
          <cell r="B1309">
            <v>6500</v>
          </cell>
          <cell r="C1309">
            <v>61112</v>
          </cell>
          <cell r="D1309">
            <v>0</v>
          </cell>
          <cell r="E1309" t="str">
            <v>ADAPTER FOR ICT ZEHNTEL Z-850</v>
          </cell>
          <cell r="F1309">
            <v>1</v>
          </cell>
          <cell r="G1309">
            <v>35339</v>
          </cell>
          <cell r="H1309">
            <v>23500</v>
          </cell>
        </row>
        <row r="1310">
          <cell r="A1310">
            <v>3400004712</v>
          </cell>
          <cell r="B1310">
            <v>6500</v>
          </cell>
          <cell r="C1310">
            <v>61112</v>
          </cell>
          <cell r="D1310">
            <v>0</v>
          </cell>
          <cell r="E1310" t="str">
            <v>ADAPTER FOR ICT ZEHNTEL Z-850</v>
          </cell>
          <cell r="F1310">
            <v>1</v>
          </cell>
          <cell r="G1310">
            <v>35339</v>
          </cell>
          <cell r="H1310">
            <v>23500</v>
          </cell>
        </row>
        <row r="1311">
          <cell r="A1311">
            <v>3400004713</v>
          </cell>
          <cell r="B1311">
            <v>6500</v>
          </cell>
          <cell r="C1311">
            <v>61112</v>
          </cell>
          <cell r="D1311">
            <v>0</v>
          </cell>
          <cell r="E1311" t="str">
            <v>ADAPTER FOR ICT ZEHNTEL Z-850</v>
          </cell>
          <cell r="F1311">
            <v>1</v>
          </cell>
          <cell r="G1311">
            <v>35339</v>
          </cell>
          <cell r="H1311">
            <v>23500</v>
          </cell>
        </row>
        <row r="1312">
          <cell r="A1312">
            <v>3400004714</v>
          </cell>
          <cell r="B1312">
            <v>6500</v>
          </cell>
          <cell r="C1312">
            <v>61112</v>
          </cell>
          <cell r="D1312">
            <v>0</v>
          </cell>
          <cell r="E1312" t="str">
            <v>ADAPTER FOR ICT ZEHNTEL Z-850</v>
          </cell>
          <cell r="F1312">
            <v>1</v>
          </cell>
          <cell r="G1312">
            <v>35339</v>
          </cell>
          <cell r="H1312">
            <v>23500</v>
          </cell>
        </row>
        <row r="1313">
          <cell r="A1313">
            <v>3400004715</v>
          </cell>
          <cell r="B1313">
            <v>6500</v>
          </cell>
          <cell r="C1313">
            <v>61112</v>
          </cell>
          <cell r="D1313">
            <v>0</v>
          </cell>
          <cell r="E1313" t="str">
            <v>ADAPTER FOR ICT</v>
          </cell>
          <cell r="F1313">
            <v>1</v>
          </cell>
          <cell r="G1313">
            <v>35339</v>
          </cell>
          <cell r="H1313">
            <v>29500</v>
          </cell>
        </row>
        <row r="1314">
          <cell r="A1314">
            <v>3400004718</v>
          </cell>
          <cell r="B1314">
            <v>6500</v>
          </cell>
          <cell r="C1314">
            <v>61153</v>
          </cell>
          <cell r="D1314">
            <v>0</v>
          </cell>
          <cell r="E1314" t="str">
            <v>POLARITY PROTECTION 8085 EM</v>
          </cell>
          <cell r="F1314">
            <v>1</v>
          </cell>
          <cell r="G1314">
            <v>35339</v>
          </cell>
          <cell r="H1314">
            <v>30700</v>
          </cell>
        </row>
        <row r="1315">
          <cell r="A1315">
            <v>3400004719</v>
          </cell>
          <cell r="B1315">
            <v>6500</v>
          </cell>
          <cell r="C1315">
            <v>61112</v>
          </cell>
          <cell r="D1315">
            <v>0</v>
          </cell>
          <cell r="E1315" t="str">
            <v>ADAPTER FOR ICT ZEHNTEL Z-850 Q1105 CRM8</v>
          </cell>
          <cell r="F1315">
            <v>1</v>
          </cell>
          <cell r="G1315">
            <v>35339</v>
          </cell>
          <cell r="H1315">
            <v>23500</v>
          </cell>
        </row>
        <row r="1316">
          <cell r="A1316">
            <v>3400004720</v>
          </cell>
          <cell r="B1316">
            <v>6500</v>
          </cell>
          <cell r="C1316">
            <v>61112</v>
          </cell>
          <cell r="D1316">
            <v>0</v>
          </cell>
          <cell r="E1316" t="str">
            <v>ADAPTER FOR ICT ZEHNTEL Z-850 Q1007 DIUD</v>
          </cell>
          <cell r="F1316">
            <v>1</v>
          </cell>
          <cell r="G1316">
            <v>35339</v>
          </cell>
          <cell r="H1316">
            <v>23500</v>
          </cell>
        </row>
        <row r="1317">
          <cell r="A1317">
            <v>3400004721</v>
          </cell>
          <cell r="B1317">
            <v>6500</v>
          </cell>
          <cell r="C1317">
            <v>61115</v>
          </cell>
          <cell r="D1317">
            <v>0</v>
          </cell>
          <cell r="E1317" t="str">
            <v>NETWORK TERMINATOR</v>
          </cell>
          <cell r="F1317">
            <v>1</v>
          </cell>
          <cell r="G1317">
            <v>35339</v>
          </cell>
          <cell r="H1317">
            <v>103100</v>
          </cell>
        </row>
        <row r="1318">
          <cell r="A1318">
            <v>3400004722</v>
          </cell>
          <cell r="B1318">
            <v>6500</v>
          </cell>
          <cell r="C1318">
            <v>61115</v>
          </cell>
          <cell r="D1318">
            <v>0</v>
          </cell>
          <cell r="E1318" t="str">
            <v>NETWORK TERMINATOR</v>
          </cell>
          <cell r="F1318">
            <v>1</v>
          </cell>
          <cell r="G1318">
            <v>35339</v>
          </cell>
          <cell r="H1318">
            <v>103100</v>
          </cell>
        </row>
        <row r="1319">
          <cell r="A1319">
            <v>3400004723</v>
          </cell>
          <cell r="B1319">
            <v>6500</v>
          </cell>
          <cell r="C1319">
            <v>61115</v>
          </cell>
          <cell r="D1319">
            <v>0</v>
          </cell>
          <cell r="E1319" t="str">
            <v>LADL</v>
          </cell>
          <cell r="F1319">
            <v>1</v>
          </cell>
          <cell r="G1319">
            <v>35339</v>
          </cell>
          <cell r="H1319">
            <v>25100</v>
          </cell>
        </row>
        <row r="1320">
          <cell r="A1320">
            <v>3400004724</v>
          </cell>
          <cell r="B1320">
            <v>6500</v>
          </cell>
          <cell r="C1320">
            <v>61153</v>
          </cell>
          <cell r="D1320">
            <v>0</v>
          </cell>
          <cell r="E1320" t="str">
            <v>EMULATOR KSE 5-80386</v>
          </cell>
          <cell r="F1320">
            <v>1</v>
          </cell>
          <cell r="G1320">
            <v>35339</v>
          </cell>
          <cell r="H1320">
            <v>947000</v>
          </cell>
        </row>
        <row r="1321">
          <cell r="A1321">
            <v>3400004725</v>
          </cell>
          <cell r="B1321">
            <v>6500</v>
          </cell>
          <cell r="C1321">
            <v>61102</v>
          </cell>
          <cell r="D1321">
            <v>0</v>
          </cell>
          <cell r="E1321" t="str">
            <v>PLCC ADAPTER</v>
          </cell>
          <cell r="F1321">
            <v>1</v>
          </cell>
          <cell r="G1321">
            <v>35339</v>
          </cell>
          <cell r="H1321">
            <v>5900</v>
          </cell>
        </row>
        <row r="1322">
          <cell r="A1322">
            <v>3400004726</v>
          </cell>
          <cell r="B1322">
            <v>6500</v>
          </cell>
          <cell r="C1322">
            <v>61153</v>
          </cell>
          <cell r="D1322">
            <v>0</v>
          </cell>
          <cell r="E1322" t="str">
            <v>MODULE ADPTER</v>
          </cell>
          <cell r="F1322">
            <v>1</v>
          </cell>
          <cell r="G1322">
            <v>35339</v>
          </cell>
          <cell r="H1322">
            <v>88800</v>
          </cell>
        </row>
        <row r="1323">
          <cell r="A1323">
            <v>3400004727</v>
          </cell>
          <cell r="B1323">
            <v>6500</v>
          </cell>
          <cell r="C1323">
            <v>61153</v>
          </cell>
          <cell r="D1323">
            <v>0</v>
          </cell>
          <cell r="E1323" t="str">
            <v>MODULE ADAPTER</v>
          </cell>
          <cell r="F1323">
            <v>1</v>
          </cell>
          <cell r="G1323">
            <v>35339</v>
          </cell>
          <cell r="H1323">
            <v>91100</v>
          </cell>
        </row>
        <row r="1324">
          <cell r="A1324">
            <v>3400004728</v>
          </cell>
          <cell r="B1324">
            <v>6500</v>
          </cell>
          <cell r="C1324">
            <v>61153</v>
          </cell>
          <cell r="D1324">
            <v>0</v>
          </cell>
          <cell r="E1324" t="str">
            <v>MODULE ADAPTER</v>
          </cell>
          <cell r="F1324">
            <v>1</v>
          </cell>
          <cell r="G1324">
            <v>35339</v>
          </cell>
          <cell r="H1324">
            <v>91100</v>
          </cell>
        </row>
        <row r="1325">
          <cell r="A1325">
            <v>3400004729</v>
          </cell>
          <cell r="B1325">
            <v>6500</v>
          </cell>
          <cell r="C1325">
            <v>61107</v>
          </cell>
          <cell r="D1325">
            <v>0</v>
          </cell>
          <cell r="E1325" t="str">
            <v>SOLDERING STATION WECP</v>
          </cell>
          <cell r="F1325">
            <v>1</v>
          </cell>
          <cell r="G1325">
            <v>35339</v>
          </cell>
          <cell r="H1325">
            <v>5700</v>
          </cell>
        </row>
        <row r="1326">
          <cell r="A1326">
            <v>3400004730</v>
          </cell>
          <cell r="B1326">
            <v>6500</v>
          </cell>
          <cell r="C1326">
            <v>61115</v>
          </cell>
          <cell r="D1326">
            <v>0</v>
          </cell>
          <cell r="E1326" t="str">
            <v>WATCH DOG RETRIGGER</v>
          </cell>
          <cell r="F1326">
            <v>1</v>
          </cell>
          <cell r="G1326">
            <v>35339</v>
          </cell>
          <cell r="H1326">
            <v>53300</v>
          </cell>
        </row>
        <row r="1327">
          <cell r="A1327">
            <v>3400004731</v>
          </cell>
          <cell r="B1327">
            <v>6500</v>
          </cell>
          <cell r="C1327">
            <v>61153</v>
          </cell>
          <cell r="D1327">
            <v>0</v>
          </cell>
          <cell r="E1327" t="str">
            <v>SDIU CARD</v>
          </cell>
          <cell r="F1327">
            <v>1</v>
          </cell>
          <cell r="G1327">
            <v>35339</v>
          </cell>
          <cell r="H1327">
            <v>2900</v>
          </cell>
        </row>
        <row r="1328">
          <cell r="A1328">
            <v>3400004732</v>
          </cell>
          <cell r="B1328">
            <v>6500</v>
          </cell>
          <cell r="C1328">
            <v>61153</v>
          </cell>
          <cell r="D1328">
            <v>0</v>
          </cell>
          <cell r="E1328" t="str">
            <v>SDIU CARD</v>
          </cell>
          <cell r="F1328">
            <v>1</v>
          </cell>
          <cell r="G1328">
            <v>35339</v>
          </cell>
          <cell r="H1328">
            <v>2900</v>
          </cell>
        </row>
        <row r="1329">
          <cell r="A1329">
            <v>3400004733</v>
          </cell>
          <cell r="B1329">
            <v>6500</v>
          </cell>
          <cell r="C1329">
            <v>61153</v>
          </cell>
          <cell r="D1329">
            <v>0</v>
          </cell>
          <cell r="E1329" t="str">
            <v>SUFI CARD</v>
          </cell>
          <cell r="F1329">
            <v>1</v>
          </cell>
          <cell r="G1329">
            <v>35339</v>
          </cell>
          <cell r="H1329">
            <v>5700</v>
          </cell>
        </row>
        <row r="1330">
          <cell r="A1330">
            <v>3400004734</v>
          </cell>
          <cell r="B1330">
            <v>6500</v>
          </cell>
          <cell r="C1330">
            <v>61115</v>
          </cell>
          <cell r="D1330">
            <v>0</v>
          </cell>
          <cell r="E1330" t="str">
            <v>LDIB HW SPIEGEL</v>
          </cell>
          <cell r="F1330">
            <v>1</v>
          </cell>
          <cell r="G1330">
            <v>35339</v>
          </cell>
          <cell r="H1330">
            <v>300</v>
          </cell>
        </row>
        <row r="1331">
          <cell r="A1331">
            <v>3400004735</v>
          </cell>
          <cell r="B1331">
            <v>6500</v>
          </cell>
          <cell r="C1331">
            <v>61115</v>
          </cell>
          <cell r="D1331">
            <v>0</v>
          </cell>
          <cell r="E1331" t="str">
            <v>LDIB HW SPIEGEL</v>
          </cell>
          <cell r="F1331">
            <v>1</v>
          </cell>
          <cell r="G1331">
            <v>35339</v>
          </cell>
          <cell r="H1331">
            <v>300</v>
          </cell>
        </row>
        <row r="1332">
          <cell r="A1332">
            <v>3400004736</v>
          </cell>
          <cell r="B1332">
            <v>6500</v>
          </cell>
          <cell r="C1332">
            <v>61115</v>
          </cell>
          <cell r="D1332">
            <v>0</v>
          </cell>
          <cell r="E1332" t="str">
            <v>LDIB HW SPIEGEL</v>
          </cell>
          <cell r="F1332">
            <v>1</v>
          </cell>
          <cell r="G1332">
            <v>35339</v>
          </cell>
          <cell r="H1332">
            <v>300</v>
          </cell>
        </row>
        <row r="1333">
          <cell r="A1333">
            <v>3400004737</v>
          </cell>
          <cell r="B1333">
            <v>6500</v>
          </cell>
          <cell r="C1333">
            <v>61115</v>
          </cell>
          <cell r="D1333">
            <v>0</v>
          </cell>
          <cell r="E1333" t="str">
            <v>LDIB HW SPIEGEL</v>
          </cell>
          <cell r="F1333">
            <v>1</v>
          </cell>
          <cell r="G1333">
            <v>35339</v>
          </cell>
          <cell r="H1333">
            <v>300</v>
          </cell>
        </row>
        <row r="1334">
          <cell r="A1334">
            <v>3400004738</v>
          </cell>
          <cell r="B1334">
            <v>6500</v>
          </cell>
          <cell r="C1334">
            <v>61115</v>
          </cell>
          <cell r="D1334">
            <v>0</v>
          </cell>
          <cell r="E1334" t="str">
            <v>LDIB HW SPIEGEL</v>
          </cell>
          <cell r="F1334">
            <v>1</v>
          </cell>
          <cell r="G1334">
            <v>35339</v>
          </cell>
          <cell r="H1334">
            <v>300</v>
          </cell>
        </row>
        <row r="1335">
          <cell r="A1335">
            <v>3400004739</v>
          </cell>
          <cell r="B1335">
            <v>6500</v>
          </cell>
          <cell r="C1335">
            <v>61115</v>
          </cell>
          <cell r="D1335">
            <v>0</v>
          </cell>
          <cell r="E1335" t="str">
            <v>LDIB HW SPIEGEL</v>
          </cell>
          <cell r="F1335">
            <v>1</v>
          </cell>
          <cell r="G1335">
            <v>35339</v>
          </cell>
          <cell r="H1335">
            <v>300</v>
          </cell>
        </row>
        <row r="1336">
          <cell r="A1336">
            <v>3400004740</v>
          </cell>
          <cell r="B1336">
            <v>6500</v>
          </cell>
          <cell r="C1336">
            <v>61115</v>
          </cell>
          <cell r="D1336">
            <v>0</v>
          </cell>
          <cell r="E1336" t="str">
            <v>LDIB HW SPIEGEL</v>
          </cell>
          <cell r="F1336">
            <v>1</v>
          </cell>
          <cell r="G1336">
            <v>35339</v>
          </cell>
          <cell r="H1336">
            <v>300</v>
          </cell>
        </row>
        <row r="1337">
          <cell r="A1337">
            <v>3400004741</v>
          </cell>
          <cell r="B1337">
            <v>6500</v>
          </cell>
          <cell r="C1337">
            <v>61115</v>
          </cell>
          <cell r="D1337">
            <v>0</v>
          </cell>
          <cell r="E1337" t="str">
            <v>LDIB HW SPIEGEL</v>
          </cell>
          <cell r="F1337">
            <v>1</v>
          </cell>
          <cell r="G1337">
            <v>35339</v>
          </cell>
          <cell r="H1337">
            <v>300</v>
          </cell>
        </row>
        <row r="1338">
          <cell r="A1338">
            <v>3400004742</v>
          </cell>
          <cell r="B1338">
            <v>6500</v>
          </cell>
          <cell r="C1338">
            <v>61115</v>
          </cell>
          <cell r="D1338">
            <v>0</v>
          </cell>
          <cell r="E1338" t="str">
            <v>LDIB HW SPIEGEL</v>
          </cell>
          <cell r="F1338">
            <v>1</v>
          </cell>
          <cell r="G1338">
            <v>35339</v>
          </cell>
          <cell r="H1338">
            <v>300</v>
          </cell>
        </row>
        <row r="1339">
          <cell r="A1339">
            <v>3400004743</v>
          </cell>
          <cell r="B1339">
            <v>6500</v>
          </cell>
          <cell r="C1339">
            <v>61115</v>
          </cell>
          <cell r="D1339">
            <v>0</v>
          </cell>
          <cell r="E1339" t="str">
            <v>LDIB HW SPIEGEL</v>
          </cell>
          <cell r="F1339">
            <v>1</v>
          </cell>
          <cell r="G1339">
            <v>35339</v>
          </cell>
          <cell r="H1339">
            <v>300</v>
          </cell>
        </row>
        <row r="1340">
          <cell r="A1340">
            <v>3400004744</v>
          </cell>
          <cell r="B1340">
            <v>6500</v>
          </cell>
          <cell r="C1340">
            <v>61115</v>
          </cell>
          <cell r="D1340">
            <v>0</v>
          </cell>
          <cell r="E1340" t="str">
            <v>LDIB HW SPIEGEL</v>
          </cell>
          <cell r="F1340">
            <v>1</v>
          </cell>
          <cell r="G1340">
            <v>35339</v>
          </cell>
          <cell r="H1340">
            <v>300</v>
          </cell>
        </row>
        <row r="1341">
          <cell r="A1341">
            <v>3400004745</v>
          </cell>
          <cell r="B1341">
            <v>6500</v>
          </cell>
          <cell r="C1341">
            <v>61115</v>
          </cell>
          <cell r="D1341">
            <v>0</v>
          </cell>
          <cell r="E1341" t="str">
            <v>LDIB HW SPIEGEL</v>
          </cell>
          <cell r="F1341">
            <v>1</v>
          </cell>
          <cell r="G1341">
            <v>35339</v>
          </cell>
          <cell r="H1341">
            <v>300</v>
          </cell>
        </row>
        <row r="1342">
          <cell r="A1342">
            <v>3400004746</v>
          </cell>
          <cell r="B1342">
            <v>6500</v>
          </cell>
          <cell r="C1342">
            <v>61115</v>
          </cell>
          <cell r="D1342">
            <v>0</v>
          </cell>
          <cell r="E1342" t="str">
            <v>LDIB HW SPIEGEL</v>
          </cell>
          <cell r="F1342">
            <v>1</v>
          </cell>
          <cell r="G1342">
            <v>35339</v>
          </cell>
          <cell r="H1342">
            <v>300</v>
          </cell>
        </row>
        <row r="1343">
          <cell r="A1343">
            <v>3400004747</v>
          </cell>
          <cell r="B1343">
            <v>6500</v>
          </cell>
          <cell r="C1343">
            <v>61115</v>
          </cell>
          <cell r="D1343">
            <v>0</v>
          </cell>
          <cell r="E1343" t="str">
            <v>LDIB HW SPIEGEL</v>
          </cell>
          <cell r="F1343">
            <v>1</v>
          </cell>
          <cell r="G1343">
            <v>35339</v>
          </cell>
          <cell r="H1343">
            <v>300</v>
          </cell>
        </row>
        <row r="1344">
          <cell r="A1344">
            <v>3400004748</v>
          </cell>
          <cell r="B1344">
            <v>6500</v>
          </cell>
          <cell r="C1344">
            <v>61115</v>
          </cell>
          <cell r="D1344">
            <v>0</v>
          </cell>
          <cell r="E1344" t="str">
            <v>LDIB HW SPIEGEL</v>
          </cell>
          <cell r="F1344">
            <v>1</v>
          </cell>
          <cell r="G1344">
            <v>35339</v>
          </cell>
          <cell r="H1344">
            <v>3400</v>
          </cell>
        </row>
        <row r="1345">
          <cell r="A1345">
            <v>3400004749</v>
          </cell>
          <cell r="B1345">
            <v>6500</v>
          </cell>
          <cell r="C1345">
            <v>61115</v>
          </cell>
          <cell r="D1345">
            <v>0</v>
          </cell>
          <cell r="E1345" t="str">
            <v>LDIB HW SPIEGEL</v>
          </cell>
          <cell r="F1345">
            <v>1</v>
          </cell>
          <cell r="G1345">
            <v>35339</v>
          </cell>
          <cell r="H1345">
            <v>3400</v>
          </cell>
        </row>
        <row r="1346">
          <cell r="A1346">
            <v>3400004750</v>
          </cell>
          <cell r="B1346">
            <v>6500</v>
          </cell>
          <cell r="C1346">
            <v>61115</v>
          </cell>
          <cell r="D1346">
            <v>0</v>
          </cell>
          <cell r="E1346" t="str">
            <v>LDIB HW SPIEGEL</v>
          </cell>
          <cell r="F1346">
            <v>1</v>
          </cell>
          <cell r="G1346">
            <v>35339</v>
          </cell>
          <cell r="H1346">
            <v>3400</v>
          </cell>
        </row>
        <row r="1347">
          <cell r="A1347">
            <v>3400004751</v>
          </cell>
          <cell r="B1347">
            <v>6500</v>
          </cell>
          <cell r="C1347">
            <v>61115</v>
          </cell>
          <cell r="D1347">
            <v>0</v>
          </cell>
          <cell r="E1347" t="str">
            <v>LDIB HW SPIEGEL</v>
          </cell>
          <cell r="F1347">
            <v>1</v>
          </cell>
          <cell r="G1347">
            <v>35339</v>
          </cell>
          <cell r="H1347">
            <v>3400</v>
          </cell>
        </row>
        <row r="1348">
          <cell r="A1348">
            <v>3400004752</v>
          </cell>
          <cell r="B1348">
            <v>6500</v>
          </cell>
          <cell r="C1348">
            <v>61115</v>
          </cell>
          <cell r="D1348">
            <v>0</v>
          </cell>
          <cell r="E1348" t="str">
            <v>LDIB HW SPIEGEL</v>
          </cell>
          <cell r="F1348">
            <v>1</v>
          </cell>
          <cell r="G1348">
            <v>35339</v>
          </cell>
          <cell r="H1348">
            <v>3400</v>
          </cell>
        </row>
        <row r="1349">
          <cell r="A1349">
            <v>3400004753</v>
          </cell>
          <cell r="B1349">
            <v>6500</v>
          </cell>
          <cell r="C1349">
            <v>61115</v>
          </cell>
          <cell r="D1349">
            <v>0</v>
          </cell>
          <cell r="E1349" t="str">
            <v>LDIB HW SPIEGEL</v>
          </cell>
          <cell r="F1349">
            <v>1</v>
          </cell>
          <cell r="G1349">
            <v>35339</v>
          </cell>
          <cell r="H1349">
            <v>3400</v>
          </cell>
        </row>
        <row r="1350">
          <cell r="A1350">
            <v>3400004754</v>
          </cell>
          <cell r="B1350">
            <v>6500</v>
          </cell>
          <cell r="C1350">
            <v>61115</v>
          </cell>
          <cell r="D1350">
            <v>0</v>
          </cell>
          <cell r="E1350" t="str">
            <v>LDIB HW SPIEGEL</v>
          </cell>
          <cell r="F1350">
            <v>1</v>
          </cell>
          <cell r="G1350">
            <v>35339</v>
          </cell>
          <cell r="H1350">
            <v>3400</v>
          </cell>
        </row>
        <row r="1351">
          <cell r="A1351">
            <v>3400004755</v>
          </cell>
          <cell r="B1351">
            <v>6500</v>
          </cell>
          <cell r="C1351">
            <v>61115</v>
          </cell>
          <cell r="D1351">
            <v>0</v>
          </cell>
          <cell r="E1351" t="str">
            <v>LDIB HW SPIEGEL</v>
          </cell>
          <cell r="F1351">
            <v>1</v>
          </cell>
          <cell r="G1351">
            <v>35339</v>
          </cell>
          <cell r="H1351">
            <v>3400</v>
          </cell>
        </row>
        <row r="1352">
          <cell r="A1352">
            <v>3400004756</v>
          </cell>
          <cell r="B1352">
            <v>6500</v>
          </cell>
          <cell r="C1352">
            <v>61115</v>
          </cell>
          <cell r="D1352">
            <v>0</v>
          </cell>
          <cell r="E1352" t="str">
            <v>LDIB HW SPIEGEL</v>
          </cell>
          <cell r="F1352">
            <v>1</v>
          </cell>
          <cell r="G1352">
            <v>35339</v>
          </cell>
          <cell r="H1352">
            <v>3400</v>
          </cell>
        </row>
        <row r="1353">
          <cell r="A1353">
            <v>3400004757</v>
          </cell>
          <cell r="B1353">
            <v>6500</v>
          </cell>
          <cell r="C1353">
            <v>61115</v>
          </cell>
          <cell r="D1353">
            <v>0</v>
          </cell>
          <cell r="E1353" t="str">
            <v>LDIB HW SPIEGEL</v>
          </cell>
          <cell r="F1353">
            <v>1</v>
          </cell>
          <cell r="G1353">
            <v>35339</v>
          </cell>
          <cell r="H1353">
            <v>3400</v>
          </cell>
        </row>
        <row r="1354">
          <cell r="A1354">
            <v>3400004758</v>
          </cell>
          <cell r="B1354">
            <v>6500</v>
          </cell>
          <cell r="C1354">
            <v>61115</v>
          </cell>
          <cell r="D1354">
            <v>0</v>
          </cell>
          <cell r="E1354" t="str">
            <v>LDIB HW SPIEGEL</v>
          </cell>
          <cell r="F1354">
            <v>1</v>
          </cell>
          <cell r="G1354">
            <v>35339</v>
          </cell>
          <cell r="H1354">
            <v>3400</v>
          </cell>
        </row>
        <row r="1355">
          <cell r="A1355">
            <v>3400004759</v>
          </cell>
          <cell r="B1355">
            <v>6500</v>
          </cell>
          <cell r="C1355">
            <v>61115</v>
          </cell>
          <cell r="D1355">
            <v>0</v>
          </cell>
          <cell r="E1355" t="str">
            <v>LDIB HW SPIEGEL</v>
          </cell>
          <cell r="F1355">
            <v>1</v>
          </cell>
          <cell r="G1355">
            <v>35339</v>
          </cell>
          <cell r="H1355">
            <v>3400</v>
          </cell>
        </row>
        <row r="1356">
          <cell r="A1356">
            <v>3400004760</v>
          </cell>
          <cell r="B1356">
            <v>6500</v>
          </cell>
          <cell r="C1356">
            <v>61115</v>
          </cell>
          <cell r="D1356">
            <v>0</v>
          </cell>
          <cell r="E1356" t="str">
            <v>LDIB HW SPIEGEL</v>
          </cell>
          <cell r="F1356">
            <v>1</v>
          </cell>
          <cell r="G1356">
            <v>35339</v>
          </cell>
          <cell r="H1356">
            <v>3400</v>
          </cell>
        </row>
        <row r="1357">
          <cell r="A1357">
            <v>3400004761</v>
          </cell>
          <cell r="B1357">
            <v>6500</v>
          </cell>
          <cell r="C1357">
            <v>61115</v>
          </cell>
          <cell r="D1357">
            <v>0</v>
          </cell>
          <cell r="E1357" t="str">
            <v>LDIB HW SPIEGEL</v>
          </cell>
          <cell r="F1357">
            <v>1</v>
          </cell>
          <cell r="G1357">
            <v>35339</v>
          </cell>
          <cell r="H1357">
            <v>3400</v>
          </cell>
        </row>
        <row r="1358">
          <cell r="A1358">
            <v>3400004762</v>
          </cell>
          <cell r="B1358">
            <v>6500</v>
          </cell>
          <cell r="C1358">
            <v>61115</v>
          </cell>
          <cell r="D1358">
            <v>0</v>
          </cell>
          <cell r="E1358" t="str">
            <v>LDIB HW SPIEGEL</v>
          </cell>
          <cell r="F1358">
            <v>1</v>
          </cell>
          <cell r="G1358">
            <v>35339</v>
          </cell>
          <cell r="H1358">
            <v>3400</v>
          </cell>
        </row>
        <row r="1359">
          <cell r="A1359">
            <v>3400004763</v>
          </cell>
          <cell r="B1359">
            <v>6500</v>
          </cell>
          <cell r="C1359">
            <v>61115</v>
          </cell>
          <cell r="D1359">
            <v>0</v>
          </cell>
          <cell r="E1359" t="str">
            <v>LDIB HW SPIEGEL</v>
          </cell>
          <cell r="F1359">
            <v>1</v>
          </cell>
          <cell r="G1359">
            <v>35339</v>
          </cell>
          <cell r="H1359">
            <v>3400</v>
          </cell>
        </row>
        <row r="1360">
          <cell r="A1360">
            <v>3400004764</v>
          </cell>
          <cell r="B1360">
            <v>6500</v>
          </cell>
          <cell r="C1360">
            <v>61115</v>
          </cell>
          <cell r="D1360">
            <v>0</v>
          </cell>
          <cell r="E1360" t="str">
            <v>LDIB HW SPIEGEL</v>
          </cell>
          <cell r="F1360">
            <v>1</v>
          </cell>
          <cell r="G1360">
            <v>35339</v>
          </cell>
          <cell r="H1360">
            <v>3400</v>
          </cell>
        </row>
        <row r="1361">
          <cell r="A1361">
            <v>3400004765</v>
          </cell>
          <cell r="B1361">
            <v>6500</v>
          </cell>
          <cell r="C1361">
            <v>61115</v>
          </cell>
          <cell r="D1361">
            <v>0</v>
          </cell>
          <cell r="E1361" t="str">
            <v>LDIB HW SPIEGEL</v>
          </cell>
          <cell r="F1361">
            <v>1</v>
          </cell>
          <cell r="G1361">
            <v>35339</v>
          </cell>
          <cell r="H1361">
            <v>3400</v>
          </cell>
        </row>
        <row r="1362">
          <cell r="A1362">
            <v>3400004766</v>
          </cell>
          <cell r="B1362">
            <v>6500</v>
          </cell>
          <cell r="C1362">
            <v>61115</v>
          </cell>
          <cell r="D1362">
            <v>0</v>
          </cell>
          <cell r="E1362" t="str">
            <v>LDIB HW SPIEGEL</v>
          </cell>
          <cell r="F1362">
            <v>1</v>
          </cell>
          <cell r="G1362">
            <v>35339</v>
          </cell>
          <cell r="H1362">
            <v>3400</v>
          </cell>
        </row>
        <row r="1363">
          <cell r="A1363">
            <v>3400004767</v>
          </cell>
          <cell r="B1363">
            <v>6500</v>
          </cell>
          <cell r="C1363">
            <v>61115</v>
          </cell>
          <cell r="D1363">
            <v>0</v>
          </cell>
          <cell r="E1363" t="str">
            <v>LDIB HW SPIEGEL</v>
          </cell>
          <cell r="F1363">
            <v>1</v>
          </cell>
          <cell r="G1363">
            <v>35339</v>
          </cell>
          <cell r="H1363">
            <v>3400</v>
          </cell>
        </row>
        <row r="1364">
          <cell r="A1364">
            <v>3400004768</v>
          </cell>
          <cell r="B1364">
            <v>6500</v>
          </cell>
          <cell r="C1364">
            <v>61115</v>
          </cell>
          <cell r="D1364">
            <v>0</v>
          </cell>
          <cell r="E1364" t="str">
            <v>TEST MOL B</v>
          </cell>
          <cell r="F1364">
            <v>1</v>
          </cell>
          <cell r="G1364">
            <v>35339</v>
          </cell>
          <cell r="H1364">
            <v>18900</v>
          </cell>
        </row>
        <row r="1365">
          <cell r="A1365">
            <v>3400004769</v>
          </cell>
          <cell r="B1365">
            <v>6500</v>
          </cell>
          <cell r="C1365">
            <v>61115</v>
          </cell>
          <cell r="D1365">
            <v>0</v>
          </cell>
          <cell r="E1365" t="str">
            <v>TEST MOL B</v>
          </cell>
          <cell r="F1365">
            <v>1</v>
          </cell>
          <cell r="G1365">
            <v>35339</v>
          </cell>
          <cell r="H1365">
            <v>18900</v>
          </cell>
        </row>
        <row r="1366">
          <cell r="A1366">
            <v>3400004770</v>
          </cell>
          <cell r="B1366">
            <v>6500</v>
          </cell>
          <cell r="C1366">
            <v>61115</v>
          </cell>
          <cell r="D1366">
            <v>0</v>
          </cell>
          <cell r="E1366" t="str">
            <v>TEST MOL B</v>
          </cell>
          <cell r="F1366">
            <v>1</v>
          </cell>
          <cell r="G1366">
            <v>35339</v>
          </cell>
          <cell r="H1366">
            <v>18900</v>
          </cell>
        </row>
        <row r="1367">
          <cell r="A1367">
            <v>3400004771</v>
          </cell>
          <cell r="B1367">
            <v>6500</v>
          </cell>
          <cell r="C1367">
            <v>61115</v>
          </cell>
          <cell r="D1367">
            <v>0</v>
          </cell>
          <cell r="E1367" t="str">
            <v>TEST MOL B</v>
          </cell>
          <cell r="F1367">
            <v>1</v>
          </cell>
          <cell r="G1367">
            <v>35339</v>
          </cell>
          <cell r="H1367">
            <v>188500</v>
          </cell>
        </row>
        <row r="1368">
          <cell r="A1368">
            <v>3400004772</v>
          </cell>
          <cell r="B1368">
            <v>6500</v>
          </cell>
          <cell r="C1368">
            <v>61115</v>
          </cell>
          <cell r="D1368">
            <v>0</v>
          </cell>
          <cell r="E1368" t="str">
            <v>TEST MOL B</v>
          </cell>
          <cell r="F1368">
            <v>1</v>
          </cell>
          <cell r="G1368">
            <v>35339</v>
          </cell>
          <cell r="H1368">
            <v>188500</v>
          </cell>
        </row>
        <row r="1369">
          <cell r="A1369">
            <v>3400004773</v>
          </cell>
          <cell r="B1369">
            <v>6500</v>
          </cell>
          <cell r="C1369">
            <v>61115</v>
          </cell>
          <cell r="D1369">
            <v>0</v>
          </cell>
          <cell r="E1369" t="str">
            <v>TEST MOL B</v>
          </cell>
          <cell r="F1369">
            <v>1</v>
          </cell>
          <cell r="G1369">
            <v>35339</v>
          </cell>
          <cell r="H1369">
            <v>188500</v>
          </cell>
        </row>
        <row r="1370">
          <cell r="A1370">
            <v>3400004774</v>
          </cell>
          <cell r="B1370">
            <v>6500</v>
          </cell>
          <cell r="C1370">
            <v>61115</v>
          </cell>
          <cell r="D1370">
            <v>0</v>
          </cell>
          <cell r="E1370" t="str">
            <v>TEST MOL B</v>
          </cell>
          <cell r="F1370">
            <v>1</v>
          </cell>
          <cell r="G1370">
            <v>35339</v>
          </cell>
          <cell r="H1370">
            <v>188500</v>
          </cell>
        </row>
        <row r="1371">
          <cell r="A1371">
            <v>3400004775</v>
          </cell>
          <cell r="B1371">
            <v>6500</v>
          </cell>
          <cell r="C1371">
            <v>61115</v>
          </cell>
          <cell r="D1371">
            <v>0</v>
          </cell>
          <cell r="E1371" t="str">
            <v>TEST MOL B</v>
          </cell>
          <cell r="F1371">
            <v>1</v>
          </cell>
          <cell r="G1371">
            <v>35339</v>
          </cell>
          <cell r="H1371">
            <v>188500</v>
          </cell>
        </row>
        <row r="1372">
          <cell r="A1372">
            <v>3400004776</v>
          </cell>
          <cell r="B1372">
            <v>6500</v>
          </cell>
          <cell r="C1372">
            <v>61115</v>
          </cell>
          <cell r="D1372">
            <v>0</v>
          </cell>
          <cell r="E1372" t="str">
            <v>TEST MOL B</v>
          </cell>
          <cell r="F1372">
            <v>1</v>
          </cell>
          <cell r="G1372">
            <v>35339</v>
          </cell>
          <cell r="H1372">
            <v>188500</v>
          </cell>
        </row>
        <row r="1373">
          <cell r="A1373">
            <v>3400004777</v>
          </cell>
          <cell r="B1373">
            <v>6500</v>
          </cell>
          <cell r="C1373">
            <v>61115</v>
          </cell>
          <cell r="D1373">
            <v>0</v>
          </cell>
          <cell r="E1373" t="str">
            <v>TEST MOL B</v>
          </cell>
          <cell r="F1373">
            <v>1</v>
          </cell>
          <cell r="G1373">
            <v>35339</v>
          </cell>
          <cell r="H1373">
            <v>188500</v>
          </cell>
        </row>
        <row r="1374">
          <cell r="A1374">
            <v>3400004778</v>
          </cell>
          <cell r="B1374">
            <v>6500</v>
          </cell>
          <cell r="C1374">
            <v>61115</v>
          </cell>
          <cell r="D1374">
            <v>0</v>
          </cell>
          <cell r="E1374" t="str">
            <v>TEST MOL B</v>
          </cell>
          <cell r="F1374">
            <v>1</v>
          </cell>
          <cell r="G1374">
            <v>35339</v>
          </cell>
          <cell r="H1374">
            <v>188500</v>
          </cell>
        </row>
        <row r="1375">
          <cell r="A1375">
            <v>3400004779</v>
          </cell>
          <cell r="B1375">
            <v>6500</v>
          </cell>
          <cell r="C1375">
            <v>61115</v>
          </cell>
          <cell r="D1375">
            <v>0</v>
          </cell>
          <cell r="E1375" t="str">
            <v>TEST MOL B</v>
          </cell>
          <cell r="F1375">
            <v>1</v>
          </cell>
          <cell r="G1375">
            <v>35339</v>
          </cell>
          <cell r="H1375">
            <v>188500</v>
          </cell>
        </row>
        <row r="1376">
          <cell r="A1376">
            <v>3400003568</v>
          </cell>
          <cell r="B1376">
            <v>6500</v>
          </cell>
          <cell r="C1376">
            <v>61103</v>
          </cell>
          <cell r="D1376">
            <v>0</v>
          </cell>
          <cell r="E1376" t="str">
            <v>JADO 2000A HANDHELD SOLDERING EQP.ANALYZ</v>
          </cell>
          <cell r="F1376">
            <v>1</v>
          </cell>
          <cell r="G1376">
            <v>35446</v>
          </cell>
          <cell r="H1376">
            <v>19500</v>
          </cell>
        </row>
        <row r="1377">
          <cell r="A1377">
            <v>3400003815</v>
          </cell>
          <cell r="B1377">
            <v>6500</v>
          </cell>
          <cell r="C1377">
            <v>61112</v>
          </cell>
          <cell r="D1377">
            <v>0</v>
          </cell>
          <cell r="E1377" t="str">
            <v>MOD TESTING FIXTURE 1024 INTERFACE PINS</v>
          </cell>
          <cell r="F1377">
            <v>1</v>
          </cell>
          <cell r="G1377">
            <v>35537</v>
          </cell>
          <cell r="H1377">
            <v>49487.199999999997</v>
          </cell>
        </row>
        <row r="1378">
          <cell r="A1378">
            <v>3400003647</v>
          </cell>
          <cell r="B1378">
            <v>6500</v>
          </cell>
          <cell r="C1378">
            <v>61115</v>
          </cell>
          <cell r="D1378">
            <v>0</v>
          </cell>
          <cell r="E1378" t="str">
            <v>HW MIRROR FOR LTGM KS:SN</v>
          </cell>
          <cell r="F1378">
            <v>1</v>
          </cell>
          <cell r="G1378">
            <v>35453</v>
          </cell>
          <cell r="H1378">
            <v>9579.64</v>
          </cell>
        </row>
        <row r="1379">
          <cell r="A1379">
            <v>3400003648</v>
          </cell>
          <cell r="B1379">
            <v>6500</v>
          </cell>
          <cell r="C1379">
            <v>61115</v>
          </cell>
          <cell r="D1379">
            <v>0</v>
          </cell>
          <cell r="E1379" t="str">
            <v>HW MIRROR FOR LTGM KS:SN</v>
          </cell>
          <cell r="F1379">
            <v>1</v>
          </cell>
          <cell r="G1379">
            <v>35453</v>
          </cell>
          <cell r="H1379">
            <v>9579.69</v>
          </cell>
        </row>
        <row r="1380">
          <cell r="A1380">
            <v>3400003649</v>
          </cell>
          <cell r="B1380">
            <v>6500</v>
          </cell>
          <cell r="C1380">
            <v>61115</v>
          </cell>
          <cell r="D1380">
            <v>0</v>
          </cell>
          <cell r="E1380" t="str">
            <v>HW MIRROR FOR LTGM KS:SN</v>
          </cell>
          <cell r="F1380">
            <v>1</v>
          </cell>
          <cell r="G1380">
            <v>35453</v>
          </cell>
          <cell r="H1380">
            <v>9579.69</v>
          </cell>
        </row>
        <row r="1381">
          <cell r="A1381">
            <v>3400003650</v>
          </cell>
          <cell r="B1381">
            <v>6500</v>
          </cell>
          <cell r="C1381">
            <v>61115</v>
          </cell>
          <cell r="D1381">
            <v>0</v>
          </cell>
          <cell r="E1381" t="str">
            <v>HW MIRROR FOR LTGM KS:SN</v>
          </cell>
          <cell r="F1381">
            <v>1</v>
          </cell>
          <cell r="G1381">
            <v>35453</v>
          </cell>
          <cell r="H1381">
            <v>9579.69</v>
          </cell>
        </row>
        <row r="1382">
          <cell r="A1382">
            <v>3400003651</v>
          </cell>
          <cell r="B1382">
            <v>6500</v>
          </cell>
          <cell r="C1382">
            <v>61115</v>
          </cell>
          <cell r="D1382">
            <v>0</v>
          </cell>
          <cell r="E1382" t="str">
            <v>HW MIRROR FOR LTGM KS:SN</v>
          </cell>
          <cell r="F1382">
            <v>1</v>
          </cell>
          <cell r="G1382">
            <v>35453</v>
          </cell>
          <cell r="H1382">
            <v>9579.69</v>
          </cell>
        </row>
        <row r="1383">
          <cell r="A1383">
            <v>3400003652</v>
          </cell>
          <cell r="B1383">
            <v>6500</v>
          </cell>
          <cell r="C1383">
            <v>61115</v>
          </cell>
          <cell r="D1383">
            <v>0</v>
          </cell>
          <cell r="E1383" t="str">
            <v>HW MIRROR FOR LTGM KS:SN</v>
          </cell>
          <cell r="F1383">
            <v>1</v>
          </cell>
          <cell r="G1383">
            <v>35453</v>
          </cell>
          <cell r="H1383">
            <v>9579.69</v>
          </cell>
        </row>
        <row r="1384">
          <cell r="A1384">
            <v>3400003653</v>
          </cell>
          <cell r="B1384">
            <v>6500</v>
          </cell>
          <cell r="C1384">
            <v>61115</v>
          </cell>
          <cell r="D1384">
            <v>0</v>
          </cell>
          <cell r="E1384" t="str">
            <v>HW MIRROR FOR LTGM KS:SN</v>
          </cell>
          <cell r="F1384">
            <v>1</v>
          </cell>
          <cell r="G1384">
            <v>35453</v>
          </cell>
          <cell r="H1384">
            <v>9579.69</v>
          </cell>
        </row>
        <row r="1385">
          <cell r="A1385">
            <v>3400003654</v>
          </cell>
          <cell r="B1385">
            <v>6500</v>
          </cell>
          <cell r="C1385">
            <v>61115</v>
          </cell>
          <cell r="D1385">
            <v>0</v>
          </cell>
          <cell r="E1385" t="str">
            <v>HW MIRROR FOR LTGM KS:SN</v>
          </cell>
          <cell r="F1385">
            <v>1</v>
          </cell>
          <cell r="G1385">
            <v>35453</v>
          </cell>
          <cell r="H1385">
            <v>9579.69</v>
          </cell>
        </row>
        <row r="1386">
          <cell r="A1386">
            <v>3400003655</v>
          </cell>
          <cell r="B1386">
            <v>6500</v>
          </cell>
          <cell r="C1386">
            <v>61115</v>
          </cell>
          <cell r="D1386">
            <v>0</v>
          </cell>
          <cell r="E1386" t="str">
            <v>HW MIRROR FOR LTGM KS:SN</v>
          </cell>
          <cell r="F1386">
            <v>1</v>
          </cell>
          <cell r="G1386">
            <v>35453</v>
          </cell>
          <cell r="H1386">
            <v>9579.69</v>
          </cell>
        </row>
        <row r="1387">
          <cell r="A1387">
            <v>3400003656</v>
          </cell>
          <cell r="B1387">
            <v>6500</v>
          </cell>
          <cell r="C1387">
            <v>61115</v>
          </cell>
          <cell r="D1387">
            <v>0</v>
          </cell>
          <cell r="E1387" t="str">
            <v>HW MIRROR FOR LTGM KS:SN</v>
          </cell>
          <cell r="F1387">
            <v>1</v>
          </cell>
          <cell r="G1387">
            <v>35453</v>
          </cell>
          <cell r="H1387">
            <v>9579.69</v>
          </cell>
        </row>
        <row r="1388">
          <cell r="A1388">
            <v>3400003657</v>
          </cell>
          <cell r="B1388">
            <v>6500</v>
          </cell>
          <cell r="C1388">
            <v>61115</v>
          </cell>
          <cell r="D1388">
            <v>0</v>
          </cell>
          <cell r="E1388" t="str">
            <v>HW MIRROR FOR LTGM KS:SN</v>
          </cell>
          <cell r="F1388">
            <v>1</v>
          </cell>
          <cell r="G1388">
            <v>35453</v>
          </cell>
          <cell r="H1388">
            <v>9579.69</v>
          </cell>
        </row>
        <row r="1389">
          <cell r="A1389">
            <v>3400003658</v>
          </cell>
          <cell r="B1389">
            <v>6500</v>
          </cell>
          <cell r="C1389">
            <v>61115</v>
          </cell>
          <cell r="D1389">
            <v>0</v>
          </cell>
          <cell r="E1389" t="str">
            <v>HW MIRROR FOR LTGM KS:SN</v>
          </cell>
          <cell r="F1389">
            <v>1</v>
          </cell>
          <cell r="G1389">
            <v>35453</v>
          </cell>
          <cell r="H1389">
            <v>9579.69</v>
          </cell>
        </row>
        <row r="1390">
          <cell r="A1390">
            <v>3400003659</v>
          </cell>
          <cell r="B1390">
            <v>6500</v>
          </cell>
          <cell r="C1390">
            <v>61115</v>
          </cell>
          <cell r="D1390">
            <v>0</v>
          </cell>
          <cell r="E1390" t="str">
            <v>HW MIRROR FOR LTGM KS:SN</v>
          </cell>
          <cell r="F1390">
            <v>1</v>
          </cell>
          <cell r="G1390">
            <v>35453</v>
          </cell>
          <cell r="H1390">
            <v>9579.69</v>
          </cell>
        </row>
        <row r="1391">
          <cell r="A1391">
            <v>3400003660</v>
          </cell>
          <cell r="B1391">
            <v>6500</v>
          </cell>
          <cell r="C1391">
            <v>61115</v>
          </cell>
          <cell r="D1391">
            <v>0</v>
          </cell>
          <cell r="E1391" t="str">
            <v>HW MIRROR FOR LTGM KS:SN</v>
          </cell>
          <cell r="F1391">
            <v>1</v>
          </cell>
          <cell r="G1391">
            <v>35453</v>
          </cell>
          <cell r="H1391">
            <v>9579.69</v>
          </cell>
        </row>
        <row r="1392">
          <cell r="A1392">
            <v>3400003661</v>
          </cell>
          <cell r="B1392">
            <v>6500</v>
          </cell>
          <cell r="C1392">
            <v>61115</v>
          </cell>
          <cell r="D1392">
            <v>0</v>
          </cell>
          <cell r="E1392" t="str">
            <v>HW MIRROR FOR LTGM KS:SN</v>
          </cell>
          <cell r="F1392">
            <v>1</v>
          </cell>
          <cell r="G1392">
            <v>35453</v>
          </cell>
          <cell r="H1392">
            <v>9579.69</v>
          </cell>
        </row>
        <row r="1393">
          <cell r="A1393">
            <v>3400003662</v>
          </cell>
          <cell r="B1393">
            <v>6500</v>
          </cell>
          <cell r="C1393">
            <v>61115</v>
          </cell>
          <cell r="D1393">
            <v>0</v>
          </cell>
          <cell r="E1393" t="str">
            <v>HW MIRROR FOR LTGM KS:SN</v>
          </cell>
          <cell r="F1393">
            <v>1</v>
          </cell>
          <cell r="G1393">
            <v>35453</v>
          </cell>
          <cell r="H1393">
            <v>9579.69</v>
          </cell>
        </row>
        <row r="1394">
          <cell r="A1394">
            <v>3400003663</v>
          </cell>
          <cell r="B1394">
            <v>6500</v>
          </cell>
          <cell r="C1394">
            <v>61115</v>
          </cell>
          <cell r="D1394">
            <v>0</v>
          </cell>
          <cell r="E1394" t="str">
            <v>HW MIRROR FOR LTGM KS:SN</v>
          </cell>
          <cell r="F1394">
            <v>1</v>
          </cell>
          <cell r="G1394">
            <v>35453</v>
          </cell>
          <cell r="H1394">
            <v>9579.69</v>
          </cell>
        </row>
        <row r="1395">
          <cell r="A1395">
            <v>3400003664</v>
          </cell>
          <cell r="B1395">
            <v>6500</v>
          </cell>
          <cell r="C1395">
            <v>61115</v>
          </cell>
          <cell r="D1395">
            <v>0</v>
          </cell>
          <cell r="E1395" t="str">
            <v>HW MIRROR FOR LTGM KS:SN</v>
          </cell>
          <cell r="F1395">
            <v>1</v>
          </cell>
          <cell r="G1395">
            <v>35453</v>
          </cell>
          <cell r="H1395">
            <v>9579.69</v>
          </cell>
        </row>
        <row r="1396">
          <cell r="A1396">
            <v>3400003665</v>
          </cell>
          <cell r="B1396">
            <v>6500</v>
          </cell>
          <cell r="C1396">
            <v>61115</v>
          </cell>
          <cell r="D1396">
            <v>0</v>
          </cell>
          <cell r="E1396" t="str">
            <v>HW MIRROR FOR LTGM KS:SN</v>
          </cell>
          <cell r="F1396">
            <v>1</v>
          </cell>
          <cell r="G1396">
            <v>35453</v>
          </cell>
          <cell r="H1396">
            <v>9579.69</v>
          </cell>
        </row>
        <row r="1397">
          <cell r="A1397">
            <v>3400003666</v>
          </cell>
          <cell r="B1397">
            <v>6500</v>
          </cell>
          <cell r="C1397">
            <v>61115</v>
          </cell>
          <cell r="D1397">
            <v>0</v>
          </cell>
          <cell r="E1397" t="str">
            <v>HW MIRROR FOR LTGM KS:SN</v>
          </cell>
          <cell r="F1397">
            <v>1</v>
          </cell>
          <cell r="G1397">
            <v>35453</v>
          </cell>
          <cell r="H1397">
            <v>9579.69</v>
          </cell>
        </row>
        <row r="1398">
          <cell r="A1398">
            <v>3400003667</v>
          </cell>
          <cell r="B1398">
            <v>6500</v>
          </cell>
          <cell r="C1398">
            <v>61115</v>
          </cell>
          <cell r="D1398">
            <v>0</v>
          </cell>
          <cell r="E1398" t="str">
            <v>HW MIRROR FOR LTGM KS:SN</v>
          </cell>
          <cell r="F1398">
            <v>1</v>
          </cell>
          <cell r="G1398">
            <v>35453</v>
          </cell>
          <cell r="H1398">
            <v>9579.69</v>
          </cell>
        </row>
        <row r="1399">
          <cell r="A1399">
            <v>3400003668</v>
          </cell>
          <cell r="B1399">
            <v>6500</v>
          </cell>
          <cell r="C1399">
            <v>61115</v>
          </cell>
          <cell r="D1399">
            <v>0</v>
          </cell>
          <cell r="E1399" t="str">
            <v>HW MIRROR FOR LTGM KS:SN</v>
          </cell>
          <cell r="F1399">
            <v>1</v>
          </cell>
          <cell r="G1399">
            <v>35453</v>
          </cell>
          <cell r="H1399">
            <v>9579.69</v>
          </cell>
        </row>
        <row r="1400">
          <cell r="A1400">
            <v>3400003669</v>
          </cell>
          <cell r="B1400">
            <v>6500</v>
          </cell>
          <cell r="C1400">
            <v>61115</v>
          </cell>
          <cell r="D1400">
            <v>0</v>
          </cell>
          <cell r="E1400" t="str">
            <v>HW MIRROR FOR LTGM KS:SN</v>
          </cell>
          <cell r="F1400">
            <v>1</v>
          </cell>
          <cell r="G1400">
            <v>35453</v>
          </cell>
          <cell r="H1400">
            <v>9579.69</v>
          </cell>
        </row>
        <row r="1401">
          <cell r="A1401">
            <v>3400003670</v>
          </cell>
          <cell r="B1401">
            <v>6500</v>
          </cell>
          <cell r="C1401">
            <v>61115</v>
          </cell>
          <cell r="D1401">
            <v>0</v>
          </cell>
          <cell r="E1401" t="str">
            <v>HW MIRROR FOR LTGM KS:SN</v>
          </cell>
          <cell r="F1401">
            <v>1</v>
          </cell>
          <cell r="G1401">
            <v>35453</v>
          </cell>
          <cell r="H1401">
            <v>9579.69</v>
          </cell>
        </row>
        <row r="1402">
          <cell r="A1402">
            <v>3400003671</v>
          </cell>
          <cell r="B1402">
            <v>6500</v>
          </cell>
          <cell r="C1402">
            <v>61115</v>
          </cell>
          <cell r="D1402">
            <v>0</v>
          </cell>
          <cell r="E1402" t="str">
            <v>HW MIRROR FOR LTGM KS:SN</v>
          </cell>
          <cell r="F1402">
            <v>1</v>
          </cell>
          <cell r="G1402">
            <v>35453</v>
          </cell>
          <cell r="H1402">
            <v>9579.69</v>
          </cell>
        </row>
        <row r="1403">
          <cell r="A1403">
            <v>3400003672</v>
          </cell>
          <cell r="B1403">
            <v>6500</v>
          </cell>
          <cell r="C1403">
            <v>61115</v>
          </cell>
          <cell r="D1403">
            <v>0</v>
          </cell>
          <cell r="E1403" t="str">
            <v>HW MIRROR FOR LTGM KS:SN</v>
          </cell>
          <cell r="F1403">
            <v>1</v>
          </cell>
          <cell r="G1403">
            <v>35453</v>
          </cell>
          <cell r="H1403">
            <v>9579.69</v>
          </cell>
        </row>
        <row r="1404">
          <cell r="A1404">
            <v>3400003673</v>
          </cell>
          <cell r="B1404">
            <v>6500</v>
          </cell>
          <cell r="C1404">
            <v>61115</v>
          </cell>
          <cell r="D1404">
            <v>0</v>
          </cell>
          <cell r="E1404" t="str">
            <v>HW MIRROR FOR LTGM KS:SN</v>
          </cell>
          <cell r="F1404">
            <v>1</v>
          </cell>
          <cell r="G1404">
            <v>35453</v>
          </cell>
          <cell r="H1404">
            <v>9579.69</v>
          </cell>
        </row>
        <row r="1405">
          <cell r="A1405">
            <v>3400003674</v>
          </cell>
          <cell r="B1405">
            <v>6500</v>
          </cell>
          <cell r="C1405">
            <v>61115</v>
          </cell>
          <cell r="D1405">
            <v>0</v>
          </cell>
          <cell r="E1405" t="str">
            <v>HW MIRROR FOR LTGM KS:SN</v>
          </cell>
          <cell r="F1405">
            <v>1</v>
          </cell>
          <cell r="G1405">
            <v>35453</v>
          </cell>
          <cell r="H1405">
            <v>9579.69</v>
          </cell>
        </row>
        <row r="1406">
          <cell r="A1406">
            <v>3400003675</v>
          </cell>
          <cell r="B1406">
            <v>6500</v>
          </cell>
          <cell r="C1406">
            <v>61115</v>
          </cell>
          <cell r="D1406">
            <v>0</v>
          </cell>
          <cell r="E1406" t="str">
            <v>HW MIRROR FOR LTGM KS:SN</v>
          </cell>
          <cell r="F1406">
            <v>1</v>
          </cell>
          <cell r="G1406">
            <v>35453</v>
          </cell>
          <cell r="H1406">
            <v>9579.69</v>
          </cell>
        </row>
        <row r="1407">
          <cell r="A1407">
            <v>3400003676</v>
          </cell>
          <cell r="B1407">
            <v>6500</v>
          </cell>
          <cell r="C1407">
            <v>61115</v>
          </cell>
          <cell r="D1407">
            <v>0</v>
          </cell>
          <cell r="E1407" t="str">
            <v>HW MIRROR FOR LTGM KS:SN</v>
          </cell>
          <cell r="F1407">
            <v>1</v>
          </cell>
          <cell r="G1407">
            <v>35453</v>
          </cell>
          <cell r="H1407">
            <v>9579.69</v>
          </cell>
        </row>
        <row r="1408">
          <cell r="A1408">
            <v>3400003677</v>
          </cell>
          <cell r="B1408">
            <v>6500</v>
          </cell>
          <cell r="C1408">
            <v>61115</v>
          </cell>
          <cell r="D1408">
            <v>0</v>
          </cell>
          <cell r="E1408" t="str">
            <v>HW MIRROR FOR LTGM KS: DIU</v>
          </cell>
          <cell r="F1408">
            <v>1</v>
          </cell>
          <cell r="G1408">
            <v>35453</v>
          </cell>
          <cell r="H1408">
            <v>7885.57</v>
          </cell>
        </row>
        <row r="1409">
          <cell r="A1409">
            <v>3400003678</v>
          </cell>
          <cell r="B1409">
            <v>6500</v>
          </cell>
          <cell r="C1409">
            <v>61115</v>
          </cell>
          <cell r="D1409">
            <v>0</v>
          </cell>
          <cell r="E1409" t="str">
            <v>HW MIRROR FOR LTGM KS:DIU</v>
          </cell>
          <cell r="F1409">
            <v>1</v>
          </cell>
          <cell r="G1409">
            <v>35453</v>
          </cell>
          <cell r="H1409">
            <v>7885.53</v>
          </cell>
        </row>
        <row r="1410">
          <cell r="A1410">
            <v>3400003679</v>
          </cell>
          <cell r="B1410">
            <v>6500</v>
          </cell>
          <cell r="C1410">
            <v>61115</v>
          </cell>
          <cell r="D1410">
            <v>0</v>
          </cell>
          <cell r="E1410" t="str">
            <v>HW MIRROR FOR LTGM KS:DIU</v>
          </cell>
          <cell r="F1410">
            <v>1</v>
          </cell>
          <cell r="G1410">
            <v>35453</v>
          </cell>
          <cell r="H1410">
            <v>7885.53</v>
          </cell>
        </row>
        <row r="1411">
          <cell r="A1411">
            <v>3400003680</v>
          </cell>
          <cell r="B1411">
            <v>6500</v>
          </cell>
          <cell r="C1411">
            <v>61115</v>
          </cell>
          <cell r="D1411">
            <v>0</v>
          </cell>
          <cell r="E1411" t="str">
            <v>HW MIRROR FOR LTGM KS:DIU</v>
          </cell>
          <cell r="F1411">
            <v>1</v>
          </cell>
          <cell r="G1411">
            <v>35453</v>
          </cell>
          <cell r="H1411">
            <v>7885.53</v>
          </cell>
        </row>
        <row r="1412">
          <cell r="A1412">
            <v>3400003681</v>
          </cell>
          <cell r="B1412">
            <v>6500</v>
          </cell>
          <cell r="C1412">
            <v>61115</v>
          </cell>
          <cell r="D1412">
            <v>0</v>
          </cell>
          <cell r="E1412" t="str">
            <v>HW MIRROR FOR LTGM KS:DIU</v>
          </cell>
          <cell r="F1412">
            <v>1</v>
          </cell>
          <cell r="G1412">
            <v>35453</v>
          </cell>
          <cell r="H1412">
            <v>7885.53</v>
          </cell>
        </row>
        <row r="1413">
          <cell r="A1413">
            <v>3400003682</v>
          </cell>
          <cell r="B1413">
            <v>6500</v>
          </cell>
          <cell r="C1413">
            <v>61115</v>
          </cell>
          <cell r="D1413">
            <v>0</v>
          </cell>
          <cell r="E1413" t="str">
            <v>HW MIRROR FOR LTGM KS:DIU</v>
          </cell>
          <cell r="F1413">
            <v>1</v>
          </cell>
          <cell r="G1413">
            <v>35453</v>
          </cell>
          <cell r="H1413">
            <v>7885.53</v>
          </cell>
        </row>
        <row r="1414">
          <cell r="A1414">
            <v>3400003683</v>
          </cell>
          <cell r="B1414">
            <v>6500</v>
          </cell>
          <cell r="C1414">
            <v>61115</v>
          </cell>
          <cell r="D1414">
            <v>0</v>
          </cell>
          <cell r="E1414" t="str">
            <v>HW MIRROR FOR LTGM KS:DIU</v>
          </cell>
          <cell r="F1414">
            <v>1</v>
          </cell>
          <cell r="G1414">
            <v>35453</v>
          </cell>
          <cell r="H1414">
            <v>7885.53</v>
          </cell>
        </row>
        <row r="1415">
          <cell r="A1415">
            <v>3400003684</v>
          </cell>
          <cell r="B1415">
            <v>6500</v>
          </cell>
          <cell r="C1415">
            <v>61115</v>
          </cell>
          <cell r="D1415">
            <v>0</v>
          </cell>
          <cell r="E1415" t="str">
            <v>HW MIRROR FOR LTGM KS:DIU</v>
          </cell>
          <cell r="F1415">
            <v>1</v>
          </cell>
          <cell r="G1415">
            <v>35453</v>
          </cell>
          <cell r="H1415">
            <v>7885.53</v>
          </cell>
        </row>
        <row r="1416">
          <cell r="A1416">
            <v>3400003685</v>
          </cell>
          <cell r="B1416">
            <v>6500</v>
          </cell>
          <cell r="C1416">
            <v>61115</v>
          </cell>
          <cell r="D1416">
            <v>0</v>
          </cell>
          <cell r="E1416" t="str">
            <v>HW MIRROR FOR LTGM KS:DIU</v>
          </cell>
          <cell r="F1416">
            <v>1</v>
          </cell>
          <cell r="G1416">
            <v>35453</v>
          </cell>
          <cell r="H1416">
            <v>7885.53</v>
          </cell>
        </row>
        <row r="1417">
          <cell r="A1417">
            <v>3400003686</v>
          </cell>
          <cell r="B1417">
            <v>6500</v>
          </cell>
          <cell r="C1417">
            <v>61115</v>
          </cell>
          <cell r="D1417">
            <v>0</v>
          </cell>
          <cell r="E1417" t="str">
            <v>HW MIRROR FOR LTGM KS:DIU</v>
          </cell>
          <cell r="F1417">
            <v>1</v>
          </cell>
          <cell r="G1417">
            <v>35453</v>
          </cell>
          <cell r="H1417">
            <v>7885.53</v>
          </cell>
        </row>
        <row r="1418">
          <cell r="A1418">
            <v>3400003687</v>
          </cell>
          <cell r="B1418">
            <v>6500</v>
          </cell>
          <cell r="C1418">
            <v>61115</v>
          </cell>
          <cell r="D1418">
            <v>0</v>
          </cell>
          <cell r="E1418" t="str">
            <v>HW MIRROR FOR LTGM KS:DIU</v>
          </cell>
          <cell r="F1418">
            <v>1</v>
          </cell>
          <cell r="G1418">
            <v>35453</v>
          </cell>
          <cell r="H1418">
            <v>7885.53</v>
          </cell>
        </row>
        <row r="1419">
          <cell r="A1419">
            <v>3400003688</v>
          </cell>
          <cell r="B1419">
            <v>6500</v>
          </cell>
          <cell r="C1419">
            <v>61115</v>
          </cell>
          <cell r="D1419">
            <v>0</v>
          </cell>
          <cell r="E1419" t="str">
            <v>HW MIRROR FOR LTGM KS:DIU</v>
          </cell>
          <cell r="F1419">
            <v>1</v>
          </cell>
          <cell r="G1419">
            <v>35453</v>
          </cell>
          <cell r="H1419">
            <v>7885.53</v>
          </cell>
        </row>
        <row r="1420">
          <cell r="A1420">
            <v>3400003689</v>
          </cell>
          <cell r="B1420">
            <v>6500</v>
          </cell>
          <cell r="C1420">
            <v>61115</v>
          </cell>
          <cell r="D1420">
            <v>0</v>
          </cell>
          <cell r="E1420" t="str">
            <v>HW MIRROR FOR LTGM KS:DIU</v>
          </cell>
          <cell r="F1420">
            <v>1</v>
          </cell>
          <cell r="G1420">
            <v>35453</v>
          </cell>
          <cell r="H1420">
            <v>7885.53</v>
          </cell>
        </row>
        <row r="1421">
          <cell r="A1421">
            <v>3400003690</v>
          </cell>
          <cell r="B1421">
            <v>6500</v>
          </cell>
          <cell r="C1421">
            <v>61115</v>
          </cell>
          <cell r="D1421">
            <v>0</v>
          </cell>
          <cell r="E1421" t="str">
            <v>HW MIRROR FOR LTGM KS:DIU</v>
          </cell>
          <cell r="F1421">
            <v>1</v>
          </cell>
          <cell r="G1421">
            <v>35453</v>
          </cell>
          <cell r="H1421">
            <v>7885.53</v>
          </cell>
        </row>
        <row r="1422">
          <cell r="A1422">
            <v>3400003691</v>
          </cell>
          <cell r="B1422">
            <v>6500</v>
          </cell>
          <cell r="C1422">
            <v>61115</v>
          </cell>
          <cell r="D1422">
            <v>0</v>
          </cell>
          <cell r="E1422" t="str">
            <v>HW MIRROR FOR LTGM KS:DIU</v>
          </cell>
          <cell r="F1422">
            <v>1</v>
          </cell>
          <cell r="G1422">
            <v>35453</v>
          </cell>
          <cell r="H1422">
            <v>7885.53</v>
          </cell>
        </row>
        <row r="1423">
          <cell r="A1423">
            <v>3400003692</v>
          </cell>
          <cell r="B1423">
            <v>6500</v>
          </cell>
          <cell r="C1423">
            <v>61115</v>
          </cell>
          <cell r="D1423">
            <v>0</v>
          </cell>
          <cell r="E1423" t="str">
            <v>HW MIRROR FOR LTGM KS:DIU</v>
          </cell>
          <cell r="F1423">
            <v>1</v>
          </cell>
          <cell r="G1423">
            <v>35453</v>
          </cell>
          <cell r="H1423">
            <v>7885.53</v>
          </cell>
        </row>
        <row r="1424">
          <cell r="A1424">
            <v>3400003693</v>
          </cell>
          <cell r="B1424">
            <v>6500</v>
          </cell>
          <cell r="C1424">
            <v>61115</v>
          </cell>
          <cell r="D1424">
            <v>0</v>
          </cell>
          <cell r="E1424" t="str">
            <v>HW MIRROR FOR LTGM KS:DIU</v>
          </cell>
          <cell r="F1424">
            <v>1</v>
          </cell>
          <cell r="G1424">
            <v>35453</v>
          </cell>
          <cell r="H1424">
            <v>7885.53</v>
          </cell>
        </row>
        <row r="1425">
          <cell r="A1425">
            <v>3400003694</v>
          </cell>
          <cell r="B1425">
            <v>6500</v>
          </cell>
          <cell r="C1425">
            <v>61115</v>
          </cell>
          <cell r="D1425">
            <v>0</v>
          </cell>
          <cell r="E1425" t="str">
            <v>HW MIRROR FOR LTGM KS:DIU</v>
          </cell>
          <cell r="F1425">
            <v>1</v>
          </cell>
          <cell r="G1425">
            <v>35453</v>
          </cell>
          <cell r="H1425">
            <v>7885.53</v>
          </cell>
        </row>
        <row r="1426">
          <cell r="A1426">
            <v>3400003695</v>
          </cell>
          <cell r="B1426">
            <v>6500</v>
          </cell>
          <cell r="C1426">
            <v>61115</v>
          </cell>
          <cell r="D1426">
            <v>0</v>
          </cell>
          <cell r="E1426" t="str">
            <v>HW MIRROR FOR LTGM KS:DIU</v>
          </cell>
          <cell r="F1426">
            <v>1</v>
          </cell>
          <cell r="G1426">
            <v>35453</v>
          </cell>
          <cell r="H1426">
            <v>7885.53</v>
          </cell>
        </row>
        <row r="1427">
          <cell r="A1427">
            <v>3400003696</v>
          </cell>
          <cell r="B1427">
            <v>6500</v>
          </cell>
          <cell r="C1427">
            <v>61115</v>
          </cell>
          <cell r="D1427">
            <v>0</v>
          </cell>
          <cell r="E1427" t="str">
            <v>HW MIRROR FOR LTGM KS:DIU</v>
          </cell>
          <cell r="F1427">
            <v>1</v>
          </cell>
          <cell r="G1427">
            <v>35453</v>
          </cell>
          <cell r="H1427">
            <v>7885.53</v>
          </cell>
        </row>
        <row r="1428">
          <cell r="A1428">
            <v>3400003697</v>
          </cell>
          <cell r="B1428">
            <v>6500</v>
          </cell>
          <cell r="C1428">
            <v>61115</v>
          </cell>
          <cell r="D1428">
            <v>0</v>
          </cell>
          <cell r="E1428" t="str">
            <v>HW MIRROR FOR LTGM KS:DIU</v>
          </cell>
          <cell r="F1428">
            <v>1</v>
          </cell>
          <cell r="G1428">
            <v>35453</v>
          </cell>
          <cell r="H1428">
            <v>7885.53</v>
          </cell>
        </row>
        <row r="1429">
          <cell r="A1429">
            <v>3400003698</v>
          </cell>
          <cell r="B1429">
            <v>6500</v>
          </cell>
          <cell r="C1429">
            <v>61115</v>
          </cell>
          <cell r="D1429">
            <v>0</v>
          </cell>
          <cell r="E1429" t="str">
            <v>HW MIRROR FOR LTGM KS:DIU</v>
          </cell>
          <cell r="F1429">
            <v>1</v>
          </cell>
          <cell r="G1429">
            <v>35453</v>
          </cell>
          <cell r="H1429">
            <v>7885.53</v>
          </cell>
        </row>
        <row r="1430">
          <cell r="A1430">
            <v>3400003699</v>
          </cell>
          <cell r="B1430">
            <v>6500</v>
          </cell>
          <cell r="C1430">
            <v>61115</v>
          </cell>
          <cell r="D1430">
            <v>0</v>
          </cell>
          <cell r="E1430" t="str">
            <v>HW MIRROR FOR LTGM KS:DIU</v>
          </cell>
          <cell r="F1430">
            <v>1</v>
          </cell>
          <cell r="G1430">
            <v>35453</v>
          </cell>
          <cell r="H1430">
            <v>7885.53</v>
          </cell>
        </row>
        <row r="1431">
          <cell r="A1431">
            <v>3400003700</v>
          </cell>
          <cell r="B1431">
            <v>6500</v>
          </cell>
          <cell r="C1431">
            <v>61115</v>
          </cell>
          <cell r="D1431">
            <v>0</v>
          </cell>
          <cell r="E1431" t="str">
            <v>HW MIRROR FOR LTGM KS:DIU</v>
          </cell>
          <cell r="F1431">
            <v>1</v>
          </cell>
          <cell r="G1431">
            <v>35453</v>
          </cell>
          <cell r="H1431">
            <v>7885.53</v>
          </cell>
        </row>
        <row r="1432">
          <cell r="A1432">
            <v>3400003701</v>
          </cell>
          <cell r="B1432">
            <v>6500</v>
          </cell>
          <cell r="C1432">
            <v>61115</v>
          </cell>
          <cell r="D1432">
            <v>0</v>
          </cell>
          <cell r="E1432" t="str">
            <v>HW MIRROR FOR LTGM KS:DIU</v>
          </cell>
          <cell r="F1432">
            <v>1</v>
          </cell>
          <cell r="G1432">
            <v>35453</v>
          </cell>
          <cell r="H1432">
            <v>7885.53</v>
          </cell>
        </row>
        <row r="1433">
          <cell r="A1433">
            <v>3400003702</v>
          </cell>
          <cell r="B1433">
            <v>6500</v>
          </cell>
          <cell r="C1433">
            <v>61115</v>
          </cell>
          <cell r="D1433">
            <v>0</v>
          </cell>
          <cell r="E1433" t="str">
            <v>HW MIRROR FOR LTGM KS:DIU</v>
          </cell>
          <cell r="F1433">
            <v>1</v>
          </cell>
          <cell r="G1433">
            <v>35453</v>
          </cell>
          <cell r="H1433">
            <v>7885.53</v>
          </cell>
        </row>
        <row r="1434">
          <cell r="A1434">
            <v>3400003704</v>
          </cell>
          <cell r="B1434">
            <v>6500</v>
          </cell>
          <cell r="C1434">
            <v>61115</v>
          </cell>
          <cell r="D1434">
            <v>0</v>
          </cell>
          <cell r="E1434" t="str">
            <v>HW MIRROR FOR LTGM KS:DIU</v>
          </cell>
          <cell r="F1434">
            <v>1</v>
          </cell>
          <cell r="G1434">
            <v>35453</v>
          </cell>
          <cell r="H1434">
            <v>7885.53</v>
          </cell>
        </row>
        <row r="1435">
          <cell r="A1435">
            <v>3400003705</v>
          </cell>
          <cell r="B1435">
            <v>6500</v>
          </cell>
          <cell r="C1435">
            <v>61115</v>
          </cell>
          <cell r="D1435">
            <v>0</v>
          </cell>
          <cell r="E1435" t="str">
            <v>HW MIRROR FOR LTGM KS:DIU</v>
          </cell>
          <cell r="F1435">
            <v>1</v>
          </cell>
          <cell r="G1435">
            <v>35453</v>
          </cell>
          <cell r="H1435">
            <v>7885.53</v>
          </cell>
        </row>
        <row r="1436">
          <cell r="A1436">
            <v>3400003706</v>
          </cell>
          <cell r="B1436">
            <v>6500</v>
          </cell>
          <cell r="C1436">
            <v>61115</v>
          </cell>
          <cell r="D1436">
            <v>0</v>
          </cell>
          <cell r="E1436" t="str">
            <v>HW MIRROR FOR LTGM KS:DIU</v>
          </cell>
          <cell r="F1436">
            <v>1</v>
          </cell>
          <cell r="G1436">
            <v>35453</v>
          </cell>
          <cell r="H1436">
            <v>7885.53</v>
          </cell>
        </row>
        <row r="1437">
          <cell r="A1437">
            <v>3400003707</v>
          </cell>
          <cell r="B1437">
            <v>6500</v>
          </cell>
          <cell r="C1437">
            <v>61115</v>
          </cell>
          <cell r="D1437">
            <v>0</v>
          </cell>
          <cell r="E1437" t="str">
            <v>HW MIRROR FOR LTGM KS:LDIM</v>
          </cell>
          <cell r="F1437">
            <v>1</v>
          </cell>
          <cell r="G1437">
            <v>35453</v>
          </cell>
          <cell r="H1437">
            <v>7885.57</v>
          </cell>
        </row>
        <row r="1438">
          <cell r="A1438">
            <v>3400003708</v>
          </cell>
          <cell r="B1438">
            <v>6500</v>
          </cell>
          <cell r="C1438">
            <v>61115</v>
          </cell>
          <cell r="D1438">
            <v>0</v>
          </cell>
          <cell r="E1438" t="str">
            <v>HW MIRROR FOR LTGM KS:LDIM</v>
          </cell>
          <cell r="F1438">
            <v>1</v>
          </cell>
          <cell r="G1438">
            <v>35453</v>
          </cell>
          <cell r="H1438">
            <v>7885.53</v>
          </cell>
        </row>
        <row r="1439">
          <cell r="A1439">
            <v>3400003709</v>
          </cell>
          <cell r="B1439">
            <v>6500</v>
          </cell>
          <cell r="C1439">
            <v>61115</v>
          </cell>
          <cell r="D1439">
            <v>0</v>
          </cell>
          <cell r="E1439" t="str">
            <v>HW MIRROR FOR LTGM KS:LDIM</v>
          </cell>
          <cell r="F1439">
            <v>1</v>
          </cell>
          <cell r="G1439">
            <v>35453</v>
          </cell>
          <cell r="H1439">
            <v>7885.53</v>
          </cell>
        </row>
        <row r="1440">
          <cell r="A1440">
            <v>3400003710</v>
          </cell>
          <cell r="B1440">
            <v>6500</v>
          </cell>
          <cell r="C1440">
            <v>61115</v>
          </cell>
          <cell r="D1440">
            <v>0</v>
          </cell>
          <cell r="E1440" t="str">
            <v>HW MIRROR FOR LTGM KS:LDIM</v>
          </cell>
          <cell r="F1440">
            <v>1</v>
          </cell>
          <cell r="G1440">
            <v>35453</v>
          </cell>
          <cell r="H1440">
            <v>7885.53</v>
          </cell>
        </row>
        <row r="1441">
          <cell r="A1441">
            <v>3400003711</v>
          </cell>
          <cell r="B1441">
            <v>6500</v>
          </cell>
          <cell r="C1441">
            <v>61115</v>
          </cell>
          <cell r="D1441">
            <v>0</v>
          </cell>
          <cell r="E1441" t="str">
            <v>HW MIRROR FOR LTGM KS:LDIM</v>
          </cell>
          <cell r="F1441">
            <v>1</v>
          </cell>
          <cell r="G1441">
            <v>35453</v>
          </cell>
          <cell r="H1441">
            <v>7885.53</v>
          </cell>
        </row>
        <row r="1442">
          <cell r="A1442">
            <v>3400003712</v>
          </cell>
          <cell r="B1442">
            <v>6500</v>
          </cell>
          <cell r="C1442">
            <v>61115</v>
          </cell>
          <cell r="D1442">
            <v>0</v>
          </cell>
          <cell r="E1442" t="str">
            <v>HW MIRROR FOR LTGM KS:LDIM</v>
          </cell>
          <cell r="F1442">
            <v>1</v>
          </cell>
          <cell r="G1442">
            <v>35453</v>
          </cell>
          <cell r="H1442">
            <v>7885.53</v>
          </cell>
        </row>
        <row r="1443">
          <cell r="A1443">
            <v>3400003713</v>
          </cell>
          <cell r="B1443">
            <v>6500</v>
          </cell>
          <cell r="C1443">
            <v>61115</v>
          </cell>
          <cell r="D1443">
            <v>0</v>
          </cell>
          <cell r="E1443" t="str">
            <v>HW MIRROR FOR LTGM KS:LDIM</v>
          </cell>
          <cell r="F1443">
            <v>1</v>
          </cell>
          <cell r="G1443">
            <v>35453</v>
          </cell>
          <cell r="H1443">
            <v>7885.53</v>
          </cell>
        </row>
        <row r="1444">
          <cell r="A1444">
            <v>3400003714</v>
          </cell>
          <cell r="B1444">
            <v>6500</v>
          </cell>
          <cell r="C1444">
            <v>61115</v>
          </cell>
          <cell r="D1444">
            <v>0</v>
          </cell>
          <cell r="E1444" t="str">
            <v>HW MIRROR FOR LTGM KS:LDIM</v>
          </cell>
          <cell r="F1444">
            <v>1</v>
          </cell>
          <cell r="G1444">
            <v>35453</v>
          </cell>
          <cell r="H1444">
            <v>7885.53</v>
          </cell>
        </row>
        <row r="1445">
          <cell r="A1445">
            <v>3400003715</v>
          </cell>
          <cell r="B1445">
            <v>6500</v>
          </cell>
          <cell r="C1445">
            <v>61115</v>
          </cell>
          <cell r="D1445">
            <v>0</v>
          </cell>
          <cell r="E1445" t="str">
            <v>HW MIRROR FOR LTGM KS:LDIM</v>
          </cell>
          <cell r="F1445">
            <v>1</v>
          </cell>
          <cell r="G1445">
            <v>35453</v>
          </cell>
          <cell r="H1445">
            <v>7885.53</v>
          </cell>
        </row>
        <row r="1446">
          <cell r="A1446">
            <v>3400003716</v>
          </cell>
          <cell r="B1446">
            <v>6500</v>
          </cell>
          <cell r="C1446">
            <v>61115</v>
          </cell>
          <cell r="D1446">
            <v>0</v>
          </cell>
          <cell r="E1446" t="str">
            <v>HW MIRROR FOR LTGM KS:LDIM</v>
          </cell>
          <cell r="F1446">
            <v>1</v>
          </cell>
          <cell r="G1446">
            <v>35453</v>
          </cell>
          <cell r="H1446">
            <v>7885.53</v>
          </cell>
        </row>
        <row r="1447">
          <cell r="A1447">
            <v>3400003717</v>
          </cell>
          <cell r="B1447">
            <v>6500</v>
          </cell>
          <cell r="C1447">
            <v>61115</v>
          </cell>
          <cell r="D1447">
            <v>0</v>
          </cell>
          <cell r="E1447" t="str">
            <v>HW MIRROR FOR LTGM KS:LDIM</v>
          </cell>
          <cell r="F1447">
            <v>1</v>
          </cell>
          <cell r="G1447">
            <v>35453</v>
          </cell>
          <cell r="H1447">
            <v>7885.53</v>
          </cell>
        </row>
        <row r="1448">
          <cell r="A1448">
            <v>3400003718</v>
          </cell>
          <cell r="B1448">
            <v>6500</v>
          </cell>
          <cell r="C1448">
            <v>61115</v>
          </cell>
          <cell r="D1448">
            <v>0</v>
          </cell>
          <cell r="E1448" t="str">
            <v>HW MIRROR FOR LTGM KS:LDIM</v>
          </cell>
          <cell r="F1448">
            <v>1</v>
          </cell>
          <cell r="G1448">
            <v>35453</v>
          </cell>
          <cell r="H1448">
            <v>7885.53</v>
          </cell>
        </row>
        <row r="1449">
          <cell r="A1449">
            <v>3400003719</v>
          </cell>
          <cell r="B1449">
            <v>6500</v>
          </cell>
          <cell r="C1449">
            <v>61115</v>
          </cell>
          <cell r="D1449">
            <v>0</v>
          </cell>
          <cell r="E1449" t="str">
            <v>HW MIRROR FOR LTGM KS:LDIM</v>
          </cell>
          <cell r="F1449">
            <v>1</v>
          </cell>
          <cell r="G1449">
            <v>35453</v>
          </cell>
          <cell r="H1449">
            <v>7885.53</v>
          </cell>
        </row>
        <row r="1450">
          <cell r="A1450">
            <v>3400003720</v>
          </cell>
          <cell r="B1450">
            <v>6500</v>
          </cell>
          <cell r="C1450">
            <v>61115</v>
          </cell>
          <cell r="D1450">
            <v>0</v>
          </cell>
          <cell r="E1450" t="str">
            <v>HW MIRROR FOR LTGM KS:LDIM</v>
          </cell>
          <cell r="F1450">
            <v>1</v>
          </cell>
          <cell r="G1450">
            <v>35453</v>
          </cell>
          <cell r="H1450">
            <v>7885.53</v>
          </cell>
        </row>
        <row r="1451">
          <cell r="A1451">
            <v>3400003721</v>
          </cell>
          <cell r="B1451">
            <v>6500</v>
          </cell>
          <cell r="C1451">
            <v>61115</v>
          </cell>
          <cell r="D1451">
            <v>0</v>
          </cell>
          <cell r="E1451" t="str">
            <v>HW MIRROR FOR LTGM KS:LDIM</v>
          </cell>
          <cell r="F1451">
            <v>1</v>
          </cell>
          <cell r="G1451">
            <v>35453</v>
          </cell>
          <cell r="H1451">
            <v>7885.53</v>
          </cell>
        </row>
        <row r="1452">
          <cell r="A1452">
            <v>3400003722</v>
          </cell>
          <cell r="B1452">
            <v>6500</v>
          </cell>
          <cell r="C1452">
            <v>61115</v>
          </cell>
          <cell r="D1452">
            <v>0</v>
          </cell>
          <cell r="E1452" t="str">
            <v>HW MIRROR FOR LTGM KS:LDIM</v>
          </cell>
          <cell r="F1452">
            <v>1</v>
          </cell>
          <cell r="G1452">
            <v>35453</v>
          </cell>
          <cell r="H1452">
            <v>7885.53</v>
          </cell>
        </row>
        <row r="1453">
          <cell r="A1453">
            <v>3400003723</v>
          </cell>
          <cell r="B1453">
            <v>6500</v>
          </cell>
          <cell r="C1453">
            <v>61115</v>
          </cell>
          <cell r="D1453">
            <v>0</v>
          </cell>
          <cell r="E1453" t="str">
            <v>HW MIRROR FOR LTGM KS:LDIM</v>
          </cell>
          <cell r="F1453">
            <v>1</v>
          </cell>
          <cell r="G1453">
            <v>35453</v>
          </cell>
          <cell r="H1453">
            <v>7885.53</v>
          </cell>
        </row>
        <row r="1454">
          <cell r="A1454">
            <v>3400003724</v>
          </cell>
          <cell r="B1454">
            <v>6500</v>
          </cell>
          <cell r="C1454">
            <v>61115</v>
          </cell>
          <cell r="D1454">
            <v>0</v>
          </cell>
          <cell r="E1454" t="str">
            <v>HW MIRROR FOR LTGM KS:LDIM</v>
          </cell>
          <cell r="F1454">
            <v>1</v>
          </cell>
          <cell r="G1454">
            <v>35453</v>
          </cell>
          <cell r="H1454">
            <v>7885.53</v>
          </cell>
        </row>
        <row r="1455">
          <cell r="A1455">
            <v>3400003725</v>
          </cell>
          <cell r="B1455">
            <v>6500</v>
          </cell>
          <cell r="C1455">
            <v>61115</v>
          </cell>
          <cell r="D1455">
            <v>0</v>
          </cell>
          <cell r="E1455" t="str">
            <v>HW MIRROR FOR LTGM KS:LDIM</v>
          </cell>
          <cell r="F1455">
            <v>1</v>
          </cell>
          <cell r="G1455">
            <v>35453</v>
          </cell>
          <cell r="H1455">
            <v>7885.53</v>
          </cell>
        </row>
        <row r="1456">
          <cell r="A1456">
            <v>3400003726</v>
          </cell>
          <cell r="B1456">
            <v>6500</v>
          </cell>
          <cell r="C1456">
            <v>61115</v>
          </cell>
          <cell r="D1456">
            <v>0</v>
          </cell>
          <cell r="E1456" t="str">
            <v>HW MIRROR FOR LTGM KS:LDIM</v>
          </cell>
          <cell r="F1456">
            <v>1</v>
          </cell>
          <cell r="G1456">
            <v>35453</v>
          </cell>
          <cell r="H1456">
            <v>7885.53</v>
          </cell>
        </row>
        <row r="1457">
          <cell r="A1457">
            <v>3400003727</v>
          </cell>
          <cell r="B1457">
            <v>6500</v>
          </cell>
          <cell r="C1457">
            <v>61115</v>
          </cell>
          <cell r="D1457">
            <v>0</v>
          </cell>
          <cell r="E1457" t="str">
            <v>HW MIRROR FOR LTGM KS:LDIM</v>
          </cell>
          <cell r="F1457">
            <v>1</v>
          </cell>
          <cell r="G1457">
            <v>35453</v>
          </cell>
          <cell r="H1457">
            <v>7885.53</v>
          </cell>
        </row>
        <row r="1458">
          <cell r="A1458">
            <v>3400003728</v>
          </cell>
          <cell r="B1458">
            <v>6500</v>
          </cell>
          <cell r="C1458">
            <v>61115</v>
          </cell>
          <cell r="D1458">
            <v>0</v>
          </cell>
          <cell r="E1458" t="str">
            <v>HW MIRROR FOR LTGM KS:LDIM</v>
          </cell>
          <cell r="F1458">
            <v>1</v>
          </cell>
          <cell r="G1458">
            <v>35453</v>
          </cell>
          <cell r="H1458">
            <v>7885.53</v>
          </cell>
        </row>
        <row r="1459">
          <cell r="A1459">
            <v>3400003729</v>
          </cell>
          <cell r="B1459">
            <v>6500</v>
          </cell>
          <cell r="C1459">
            <v>61115</v>
          </cell>
          <cell r="D1459">
            <v>0</v>
          </cell>
          <cell r="E1459" t="str">
            <v>HW MIRROR FOR LTGM KS:LDIM</v>
          </cell>
          <cell r="F1459">
            <v>1</v>
          </cell>
          <cell r="G1459">
            <v>35453</v>
          </cell>
          <cell r="H1459">
            <v>7885.53</v>
          </cell>
        </row>
        <row r="1460">
          <cell r="A1460">
            <v>3400003730</v>
          </cell>
          <cell r="B1460">
            <v>6500</v>
          </cell>
          <cell r="C1460">
            <v>61115</v>
          </cell>
          <cell r="D1460">
            <v>0</v>
          </cell>
          <cell r="E1460" t="str">
            <v>HW MIRROR FOR LTGM KS:LDIM</v>
          </cell>
          <cell r="F1460">
            <v>1</v>
          </cell>
          <cell r="G1460">
            <v>35453</v>
          </cell>
          <cell r="H1460">
            <v>7885.53</v>
          </cell>
        </row>
        <row r="1461">
          <cell r="A1461">
            <v>3400003731</v>
          </cell>
          <cell r="B1461">
            <v>6500</v>
          </cell>
          <cell r="C1461">
            <v>61115</v>
          </cell>
          <cell r="D1461">
            <v>0</v>
          </cell>
          <cell r="E1461" t="str">
            <v>HW MIRROR FOR LTGM KS:LDIM</v>
          </cell>
          <cell r="F1461">
            <v>1</v>
          </cell>
          <cell r="G1461">
            <v>35453</v>
          </cell>
          <cell r="H1461">
            <v>7885.53</v>
          </cell>
        </row>
        <row r="1462">
          <cell r="A1462">
            <v>3400003732</v>
          </cell>
          <cell r="B1462">
            <v>6500</v>
          </cell>
          <cell r="C1462">
            <v>61115</v>
          </cell>
          <cell r="D1462">
            <v>0</v>
          </cell>
          <cell r="E1462" t="str">
            <v>HW MIRROR FOR LTGM KS:LDIM</v>
          </cell>
          <cell r="F1462">
            <v>1</v>
          </cell>
          <cell r="G1462">
            <v>35453</v>
          </cell>
          <cell r="H1462">
            <v>7885.53</v>
          </cell>
        </row>
        <row r="1463">
          <cell r="A1463">
            <v>3400003733</v>
          </cell>
          <cell r="B1463">
            <v>6500</v>
          </cell>
          <cell r="C1463">
            <v>61115</v>
          </cell>
          <cell r="D1463">
            <v>0</v>
          </cell>
          <cell r="E1463" t="str">
            <v>HW MIRROR FOR LTGM KS:LDIM</v>
          </cell>
          <cell r="F1463">
            <v>1</v>
          </cell>
          <cell r="G1463">
            <v>35453</v>
          </cell>
          <cell r="H1463">
            <v>7885.53</v>
          </cell>
        </row>
        <row r="1464">
          <cell r="A1464">
            <v>3400003734</v>
          </cell>
          <cell r="B1464">
            <v>6500</v>
          </cell>
          <cell r="C1464">
            <v>61115</v>
          </cell>
          <cell r="D1464">
            <v>0</v>
          </cell>
          <cell r="E1464" t="str">
            <v>HW MIRROR FOR LTGM KS:LDIM</v>
          </cell>
          <cell r="F1464">
            <v>1</v>
          </cell>
          <cell r="G1464">
            <v>35453</v>
          </cell>
          <cell r="H1464">
            <v>7885.53</v>
          </cell>
        </row>
        <row r="1465">
          <cell r="A1465">
            <v>3400003735</v>
          </cell>
          <cell r="B1465">
            <v>6500</v>
          </cell>
          <cell r="C1465">
            <v>61115</v>
          </cell>
          <cell r="D1465">
            <v>0</v>
          </cell>
          <cell r="E1465" t="str">
            <v>HW MIRROR FOR LTGM KS:LDIM</v>
          </cell>
          <cell r="F1465">
            <v>1</v>
          </cell>
          <cell r="G1465">
            <v>35453</v>
          </cell>
          <cell r="H1465">
            <v>7885.53</v>
          </cell>
        </row>
        <row r="1466">
          <cell r="A1466">
            <v>3400003736</v>
          </cell>
          <cell r="B1466">
            <v>6500</v>
          </cell>
          <cell r="C1466">
            <v>61115</v>
          </cell>
          <cell r="D1466">
            <v>0</v>
          </cell>
          <cell r="E1466" t="str">
            <v>HW MIRROR FOR LTGM KS:LDIM</v>
          </cell>
          <cell r="F1466">
            <v>1</v>
          </cell>
          <cell r="G1466">
            <v>35453</v>
          </cell>
          <cell r="H1466">
            <v>7885.53</v>
          </cell>
        </row>
        <row r="1467">
          <cell r="A1467">
            <v>3400004531</v>
          </cell>
          <cell r="B1467">
            <v>6501</v>
          </cell>
          <cell r="C1467">
            <v>61151</v>
          </cell>
          <cell r="D1467">
            <v>0</v>
          </cell>
          <cell r="E1467" t="str">
            <v>MEASURING PIN SET 05MM-4MM</v>
          </cell>
          <cell r="F1467">
            <v>2</v>
          </cell>
          <cell r="G1467">
            <v>34759</v>
          </cell>
          <cell r="H1467">
            <v>3000</v>
          </cell>
        </row>
        <row r="1468">
          <cell r="A1468">
            <v>3400004622</v>
          </cell>
          <cell r="B1468">
            <v>6501</v>
          </cell>
          <cell r="C1468">
            <v>61153</v>
          </cell>
          <cell r="D1468">
            <v>0</v>
          </cell>
          <cell r="E1468" t="str">
            <v>TEST CLAMP 48 PINS</v>
          </cell>
          <cell r="F1468">
            <v>2</v>
          </cell>
          <cell r="G1468">
            <v>34820</v>
          </cell>
          <cell r="H1468">
            <v>1200</v>
          </cell>
        </row>
        <row r="1469">
          <cell r="A1469">
            <v>3400004623</v>
          </cell>
          <cell r="B1469">
            <v>6501</v>
          </cell>
          <cell r="C1469">
            <v>61115</v>
          </cell>
          <cell r="D1469">
            <v>0</v>
          </cell>
          <cell r="E1469" t="str">
            <v>MIRROR PLUG</v>
          </cell>
          <cell r="F1469">
            <v>25</v>
          </cell>
          <cell r="G1469">
            <v>34820</v>
          </cell>
          <cell r="H1469">
            <v>3500</v>
          </cell>
        </row>
        <row r="1470">
          <cell r="A1470">
            <v>3400004598</v>
          </cell>
          <cell r="B1470">
            <v>6501</v>
          </cell>
          <cell r="C1470">
            <v>61100</v>
          </cell>
          <cell r="D1470">
            <v>0</v>
          </cell>
          <cell r="E1470" t="str">
            <v>TEST PCB FOR COMPONENT GRID</v>
          </cell>
          <cell r="F1470">
            <v>1</v>
          </cell>
          <cell r="G1470">
            <v>34851</v>
          </cell>
          <cell r="H1470">
            <v>7200</v>
          </cell>
        </row>
        <row r="1471">
          <cell r="A1471">
            <v>3400003930</v>
          </cell>
          <cell r="B1471">
            <v>6501</v>
          </cell>
          <cell r="C1471">
            <v>61116</v>
          </cell>
          <cell r="D1471">
            <v>0</v>
          </cell>
          <cell r="E1471" t="str">
            <v>PHILIPS PP 9085 DIGITAL MULTIMETER</v>
          </cell>
          <cell r="F1471">
            <v>1</v>
          </cell>
          <cell r="G1471">
            <v>34608</v>
          </cell>
          <cell r="H1471">
            <v>1400</v>
          </cell>
        </row>
        <row r="1472">
          <cell r="A1472">
            <v>3400003822</v>
          </cell>
          <cell r="B1472">
            <v>6600</v>
          </cell>
          <cell r="C1472">
            <v>61155</v>
          </cell>
          <cell r="D1472">
            <v>0</v>
          </cell>
          <cell r="E1472" t="str">
            <v>CLUSTER TOOLS FOR TURRET PUNCH</v>
          </cell>
          <cell r="F1472">
            <v>1</v>
          </cell>
          <cell r="G1472">
            <v>35521</v>
          </cell>
          <cell r="H1472">
            <v>77868</v>
          </cell>
        </row>
        <row r="1473">
          <cell r="A1473">
            <v>3400003834</v>
          </cell>
          <cell r="B1473">
            <v>6600</v>
          </cell>
          <cell r="C1473">
            <v>61107</v>
          </cell>
          <cell r="D1473">
            <v>0</v>
          </cell>
          <cell r="E1473" t="str">
            <v>EMBOSSING WHEEL WITH SYMBOL</v>
          </cell>
          <cell r="F1473">
            <v>1</v>
          </cell>
          <cell r="G1473">
            <v>35521</v>
          </cell>
          <cell r="H1473">
            <v>6761</v>
          </cell>
        </row>
        <row r="1474">
          <cell r="A1474">
            <v>3400004675</v>
          </cell>
          <cell r="B1474">
            <v>6600</v>
          </cell>
          <cell r="C1474">
            <v>61203</v>
          </cell>
          <cell r="D1474">
            <v>1</v>
          </cell>
          <cell r="E1474" t="str">
            <v>TRANSISTOR FORMING TOOL</v>
          </cell>
          <cell r="F1474">
            <v>1</v>
          </cell>
          <cell r="G1474">
            <v>35309</v>
          </cell>
          <cell r="H1474">
            <v>4800</v>
          </cell>
        </row>
        <row r="1475">
          <cell r="A1475">
            <v>3400002718</v>
          </cell>
          <cell r="B1475">
            <v>6600</v>
          </cell>
          <cell r="C1475">
            <v>61157</v>
          </cell>
          <cell r="D1475">
            <v>0</v>
          </cell>
          <cell r="E1475" t="str">
            <v>HAMMER 2KG GB2 24DSE</v>
          </cell>
          <cell r="F1475">
            <v>1</v>
          </cell>
          <cell r="G1475">
            <v>35339</v>
          </cell>
          <cell r="H1475">
            <v>9100</v>
          </cell>
        </row>
        <row r="1476">
          <cell r="A1476">
            <v>3400002719</v>
          </cell>
          <cell r="B1476">
            <v>6600</v>
          </cell>
          <cell r="C1476">
            <v>61206</v>
          </cell>
          <cell r="D1476">
            <v>0</v>
          </cell>
          <cell r="E1476" t="str">
            <v>CIRCULAR SAD GKS7 1/4</v>
          </cell>
          <cell r="F1476">
            <v>1</v>
          </cell>
          <cell r="G1476">
            <v>35339</v>
          </cell>
          <cell r="H1476">
            <v>7800</v>
          </cell>
        </row>
        <row r="1477">
          <cell r="A1477">
            <v>3400002741</v>
          </cell>
          <cell r="B1477">
            <v>6600</v>
          </cell>
          <cell r="C1477">
            <v>61206</v>
          </cell>
          <cell r="D1477">
            <v>0</v>
          </cell>
          <cell r="E1477" t="str">
            <v>UNIVERSAL DEVICE PROGRAMMER</v>
          </cell>
          <cell r="F1477">
            <v>1</v>
          </cell>
          <cell r="G1477">
            <v>35339</v>
          </cell>
          <cell r="H1477">
            <v>14100</v>
          </cell>
        </row>
        <row r="1478">
          <cell r="A1478">
            <v>3400002742</v>
          </cell>
          <cell r="B1478">
            <v>6600</v>
          </cell>
          <cell r="C1478">
            <v>61151</v>
          </cell>
          <cell r="D1478">
            <v>0</v>
          </cell>
          <cell r="E1478" t="str">
            <v>TESTER RELAY</v>
          </cell>
          <cell r="F1478">
            <v>1</v>
          </cell>
          <cell r="G1478">
            <v>35339</v>
          </cell>
          <cell r="H1478">
            <v>37700</v>
          </cell>
        </row>
        <row r="1479">
          <cell r="A1479">
            <v>3400002743</v>
          </cell>
          <cell r="B1479">
            <v>6600</v>
          </cell>
          <cell r="C1479">
            <v>61151</v>
          </cell>
          <cell r="D1479">
            <v>0</v>
          </cell>
          <cell r="E1479" t="str">
            <v>TESTER RELAY</v>
          </cell>
          <cell r="F1479">
            <v>1</v>
          </cell>
          <cell r="G1479">
            <v>35339</v>
          </cell>
          <cell r="H1479">
            <v>29200</v>
          </cell>
        </row>
        <row r="1480">
          <cell r="A1480">
            <v>3400002753</v>
          </cell>
          <cell r="B1480">
            <v>6600</v>
          </cell>
          <cell r="C1480">
            <v>61206</v>
          </cell>
          <cell r="D1480">
            <v>0</v>
          </cell>
          <cell r="E1480" t="str">
            <v>TOOL FOR GUIDE</v>
          </cell>
          <cell r="F1480">
            <v>1</v>
          </cell>
          <cell r="G1480">
            <v>35339</v>
          </cell>
          <cell r="H1480">
            <v>6000</v>
          </cell>
        </row>
        <row r="1481">
          <cell r="A1481">
            <v>3400002756</v>
          </cell>
          <cell r="B1481">
            <v>6600</v>
          </cell>
          <cell r="C1481">
            <v>61208</v>
          </cell>
          <cell r="D1481">
            <v>0</v>
          </cell>
          <cell r="E1481" t="str">
            <v>MOULD SHEILD C22159-A1200-C31</v>
          </cell>
          <cell r="F1481">
            <v>1</v>
          </cell>
          <cell r="G1481">
            <v>35339</v>
          </cell>
          <cell r="H1481">
            <v>125900</v>
          </cell>
        </row>
        <row r="1482">
          <cell r="A1482">
            <v>3400002757</v>
          </cell>
          <cell r="B1482">
            <v>6600</v>
          </cell>
          <cell r="C1482">
            <v>61206</v>
          </cell>
          <cell r="D1482">
            <v>0</v>
          </cell>
          <cell r="E1482" t="str">
            <v>MOULD INSULATION CAP</v>
          </cell>
          <cell r="F1482">
            <v>1</v>
          </cell>
          <cell r="G1482">
            <v>35339</v>
          </cell>
          <cell r="H1482">
            <v>135600</v>
          </cell>
        </row>
        <row r="1483">
          <cell r="A1483">
            <v>3400002759</v>
          </cell>
          <cell r="B1483">
            <v>6600</v>
          </cell>
          <cell r="C1483">
            <v>61208</v>
          </cell>
          <cell r="D1483">
            <v>0</v>
          </cell>
          <cell r="E1483" t="str">
            <v>TOOLS FOR HALTERUNG C22156-A1200-C234</v>
          </cell>
          <cell r="F1483">
            <v>1</v>
          </cell>
          <cell r="G1483">
            <v>35339</v>
          </cell>
          <cell r="H1483">
            <v>271400</v>
          </cell>
        </row>
        <row r="1484">
          <cell r="A1484">
            <v>3400002760</v>
          </cell>
          <cell r="B1484">
            <v>6600</v>
          </cell>
          <cell r="C1484">
            <v>61151</v>
          </cell>
          <cell r="D1484">
            <v>0</v>
          </cell>
          <cell r="E1484" t="str">
            <v>BEVEL PROTRACTOR RS MAKE</v>
          </cell>
          <cell r="F1484">
            <v>1</v>
          </cell>
          <cell r="G1484">
            <v>35339</v>
          </cell>
          <cell r="H1484">
            <v>13500</v>
          </cell>
        </row>
        <row r="1485">
          <cell r="A1485">
            <v>3400002761</v>
          </cell>
          <cell r="B1485">
            <v>6600</v>
          </cell>
          <cell r="C1485">
            <v>61206</v>
          </cell>
          <cell r="D1485">
            <v>0</v>
          </cell>
          <cell r="E1485" t="str">
            <v>PLASTIC INJECTION MOULD</v>
          </cell>
          <cell r="F1485">
            <v>1</v>
          </cell>
          <cell r="G1485">
            <v>35339</v>
          </cell>
          <cell r="H1485">
            <v>44100</v>
          </cell>
        </row>
        <row r="1486">
          <cell r="A1486">
            <v>3400002762</v>
          </cell>
          <cell r="B1486">
            <v>6600</v>
          </cell>
          <cell r="C1486">
            <v>61151</v>
          </cell>
          <cell r="D1486">
            <v>0</v>
          </cell>
          <cell r="E1486" t="str">
            <v>MMT GRANITE SURGACE PLATE</v>
          </cell>
          <cell r="F1486">
            <v>1</v>
          </cell>
          <cell r="G1486">
            <v>35339</v>
          </cell>
          <cell r="H1486">
            <v>5400</v>
          </cell>
        </row>
        <row r="1487">
          <cell r="A1487">
            <v>3400002763</v>
          </cell>
          <cell r="B1487">
            <v>6600</v>
          </cell>
          <cell r="C1487">
            <v>61151</v>
          </cell>
          <cell r="D1487">
            <v>0</v>
          </cell>
          <cell r="E1487" t="str">
            <v>DIGITAL HEIGHT GAUGE</v>
          </cell>
          <cell r="F1487">
            <v>1</v>
          </cell>
          <cell r="G1487">
            <v>35339</v>
          </cell>
          <cell r="H1487">
            <v>4800</v>
          </cell>
        </row>
        <row r="1488">
          <cell r="A1488">
            <v>3400002770</v>
          </cell>
          <cell r="B1488">
            <v>6600</v>
          </cell>
          <cell r="C1488">
            <v>61206</v>
          </cell>
          <cell r="D1488">
            <v>0</v>
          </cell>
          <cell r="E1488" t="str">
            <v>PNEUIMATIC HAND TOOLS</v>
          </cell>
          <cell r="F1488">
            <v>1</v>
          </cell>
          <cell r="G1488">
            <v>35339</v>
          </cell>
          <cell r="H1488">
            <v>8600</v>
          </cell>
        </row>
        <row r="1489">
          <cell r="A1489">
            <v>3400002771</v>
          </cell>
          <cell r="B1489">
            <v>6600</v>
          </cell>
          <cell r="C1489">
            <v>61206</v>
          </cell>
          <cell r="D1489">
            <v>0</v>
          </cell>
          <cell r="E1489" t="str">
            <v>PNEUMATIC HAND TOOLS</v>
          </cell>
          <cell r="F1489">
            <v>1</v>
          </cell>
          <cell r="G1489">
            <v>35339</v>
          </cell>
          <cell r="H1489">
            <v>8600</v>
          </cell>
        </row>
        <row r="1490">
          <cell r="A1490">
            <v>3400002772</v>
          </cell>
          <cell r="B1490">
            <v>6600</v>
          </cell>
          <cell r="C1490">
            <v>61208</v>
          </cell>
          <cell r="D1490">
            <v>0</v>
          </cell>
          <cell r="E1490" t="str">
            <v>ROTARY TABLE</v>
          </cell>
          <cell r="F1490">
            <v>1</v>
          </cell>
          <cell r="G1490">
            <v>35339</v>
          </cell>
          <cell r="H1490">
            <v>9400</v>
          </cell>
        </row>
        <row r="1491">
          <cell r="A1491">
            <v>3400002785</v>
          </cell>
          <cell r="B1491">
            <v>6600</v>
          </cell>
          <cell r="C1491">
            <v>61151</v>
          </cell>
          <cell r="D1491">
            <v>0</v>
          </cell>
          <cell r="E1491" t="str">
            <v>ADJ GAUGE DRG</v>
          </cell>
          <cell r="F1491">
            <v>1</v>
          </cell>
          <cell r="G1491">
            <v>35339</v>
          </cell>
          <cell r="H1491">
            <v>7200</v>
          </cell>
        </row>
        <row r="1492">
          <cell r="A1492">
            <v>3400002787</v>
          </cell>
          <cell r="B1492">
            <v>6600</v>
          </cell>
          <cell r="C1492">
            <v>61206</v>
          </cell>
          <cell r="D1492">
            <v>0</v>
          </cell>
          <cell r="E1492" t="str">
            <v>ASSY DEVICE A5 2020 093</v>
          </cell>
          <cell r="F1492">
            <v>1</v>
          </cell>
          <cell r="G1492">
            <v>35339</v>
          </cell>
          <cell r="H1492">
            <v>9200</v>
          </cell>
        </row>
        <row r="1493">
          <cell r="A1493">
            <v>3400002788</v>
          </cell>
          <cell r="B1493">
            <v>6600</v>
          </cell>
          <cell r="C1493">
            <v>61206</v>
          </cell>
          <cell r="D1493">
            <v>0</v>
          </cell>
          <cell r="E1493" t="str">
            <v>ASSY DEVICE A3 2020 048/1</v>
          </cell>
          <cell r="F1493">
            <v>1</v>
          </cell>
          <cell r="G1493">
            <v>35339</v>
          </cell>
          <cell r="H1493">
            <v>11400</v>
          </cell>
        </row>
        <row r="1494">
          <cell r="A1494">
            <v>3400002789</v>
          </cell>
          <cell r="B1494">
            <v>6600</v>
          </cell>
          <cell r="C1494">
            <v>61206</v>
          </cell>
          <cell r="D1494">
            <v>0</v>
          </cell>
          <cell r="E1494" t="str">
            <v>ASSY DEVICE A1 2006 698</v>
          </cell>
          <cell r="F1494">
            <v>1</v>
          </cell>
          <cell r="G1494">
            <v>35339</v>
          </cell>
          <cell r="H1494">
            <v>8600</v>
          </cell>
        </row>
        <row r="1495">
          <cell r="A1495">
            <v>3400002790</v>
          </cell>
          <cell r="B1495">
            <v>6600</v>
          </cell>
          <cell r="C1495">
            <v>61206</v>
          </cell>
          <cell r="D1495">
            <v>0</v>
          </cell>
          <cell r="E1495" t="str">
            <v>ASSY DEVICE A6 2020 110</v>
          </cell>
          <cell r="F1495">
            <v>1</v>
          </cell>
          <cell r="G1495">
            <v>35339</v>
          </cell>
          <cell r="H1495">
            <v>7500</v>
          </cell>
        </row>
        <row r="1496">
          <cell r="A1496">
            <v>3400002795</v>
          </cell>
          <cell r="B1496">
            <v>6600</v>
          </cell>
          <cell r="C1496">
            <v>61151</v>
          </cell>
          <cell r="D1496">
            <v>0</v>
          </cell>
          <cell r="E1496" t="str">
            <v>DIGITAL MULTIMETER PHILIPS</v>
          </cell>
          <cell r="F1496">
            <v>1</v>
          </cell>
          <cell r="G1496">
            <v>35339</v>
          </cell>
          <cell r="H1496">
            <v>8900</v>
          </cell>
        </row>
        <row r="1497">
          <cell r="A1497">
            <v>3400002796</v>
          </cell>
          <cell r="B1497">
            <v>6600</v>
          </cell>
          <cell r="C1497">
            <v>61206</v>
          </cell>
          <cell r="D1497">
            <v>0</v>
          </cell>
          <cell r="E1497" t="str">
            <v>FIXTURE FOR BRIDGE FIXING</v>
          </cell>
          <cell r="F1497">
            <v>1</v>
          </cell>
          <cell r="G1497">
            <v>35339</v>
          </cell>
          <cell r="H1497">
            <v>11000</v>
          </cell>
        </row>
        <row r="1498">
          <cell r="A1498">
            <v>3400002798</v>
          </cell>
          <cell r="B1498">
            <v>6600</v>
          </cell>
          <cell r="C1498">
            <v>61151</v>
          </cell>
          <cell r="D1498">
            <v>0</v>
          </cell>
          <cell r="E1498" t="str">
            <v>GAUGE A4-2006062</v>
          </cell>
          <cell r="F1498">
            <v>1</v>
          </cell>
          <cell r="G1498">
            <v>35339</v>
          </cell>
          <cell r="H1498">
            <v>8400</v>
          </cell>
        </row>
        <row r="1499">
          <cell r="A1499">
            <v>3400002915</v>
          </cell>
          <cell r="B1499">
            <v>6600</v>
          </cell>
          <cell r="C1499">
            <v>61157</v>
          </cell>
          <cell r="D1499">
            <v>0</v>
          </cell>
          <cell r="E1499" t="str">
            <v>PORTABLE ELECTRIC JIG SAW</v>
          </cell>
          <cell r="F1499">
            <v>1</v>
          </cell>
          <cell r="G1499">
            <v>35339</v>
          </cell>
          <cell r="H1499">
            <v>8700</v>
          </cell>
        </row>
        <row r="1500">
          <cell r="A1500">
            <v>3400002940</v>
          </cell>
          <cell r="B1500">
            <v>6600</v>
          </cell>
          <cell r="C1500">
            <v>61118</v>
          </cell>
          <cell r="D1500">
            <v>0</v>
          </cell>
          <cell r="E1500" t="str">
            <v>LIFTING BRACKET FOR FORK LIFT</v>
          </cell>
          <cell r="F1500">
            <v>1</v>
          </cell>
          <cell r="G1500">
            <v>35339</v>
          </cell>
          <cell r="H1500">
            <v>1200</v>
          </cell>
        </row>
        <row r="1501">
          <cell r="A1501">
            <v>3400002983</v>
          </cell>
          <cell r="B1501">
            <v>6600</v>
          </cell>
          <cell r="C1501">
            <v>61109</v>
          </cell>
          <cell r="D1501">
            <v>0</v>
          </cell>
          <cell r="E1501" t="str">
            <v>CG TOOLS PART NO 302</v>
          </cell>
          <cell r="F1501">
            <v>1</v>
          </cell>
          <cell r="G1501">
            <v>35339</v>
          </cell>
          <cell r="H1501">
            <v>46400</v>
          </cell>
        </row>
        <row r="1502">
          <cell r="A1502">
            <v>3400002998</v>
          </cell>
          <cell r="B1502">
            <v>6600</v>
          </cell>
          <cell r="C1502">
            <v>61107</v>
          </cell>
          <cell r="D1502">
            <v>0</v>
          </cell>
          <cell r="E1502" t="str">
            <v>MODULE INSERTION GUIDE AND PCB CABLE ASS</v>
          </cell>
          <cell r="F1502">
            <v>2</v>
          </cell>
          <cell r="G1502">
            <v>35339</v>
          </cell>
          <cell r="H1502">
            <v>1800</v>
          </cell>
        </row>
        <row r="1503">
          <cell r="A1503">
            <v>3400003032</v>
          </cell>
          <cell r="B1503">
            <v>6600</v>
          </cell>
          <cell r="C1503">
            <v>61109</v>
          </cell>
          <cell r="D1503">
            <v>0</v>
          </cell>
          <cell r="E1503" t="str">
            <v>CHANNEL,NUTS, ETC</v>
          </cell>
          <cell r="F1503">
            <v>1</v>
          </cell>
          <cell r="G1503">
            <v>35339</v>
          </cell>
          <cell r="H1503">
            <v>9900</v>
          </cell>
        </row>
        <row r="1504">
          <cell r="A1504">
            <v>3400003033</v>
          </cell>
          <cell r="B1504">
            <v>6600</v>
          </cell>
          <cell r="C1504">
            <v>61200</v>
          </cell>
          <cell r="D1504">
            <v>0</v>
          </cell>
          <cell r="E1504" t="str">
            <v>PANEL</v>
          </cell>
          <cell r="F1504">
            <v>1</v>
          </cell>
          <cell r="G1504">
            <v>35339</v>
          </cell>
          <cell r="H1504">
            <v>27100</v>
          </cell>
        </row>
        <row r="1505">
          <cell r="A1505">
            <v>3400003034</v>
          </cell>
          <cell r="B1505">
            <v>6600</v>
          </cell>
          <cell r="C1505">
            <v>61157</v>
          </cell>
          <cell r="D1505">
            <v>0</v>
          </cell>
          <cell r="E1505" t="str">
            <v>NUTS,BOLTS, ETC</v>
          </cell>
          <cell r="F1505">
            <v>1</v>
          </cell>
          <cell r="G1505">
            <v>35339</v>
          </cell>
          <cell r="H1505">
            <v>19200</v>
          </cell>
        </row>
        <row r="1506">
          <cell r="A1506">
            <v>3400003208</v>
          </cell>
          <cell r="B1506">
            <v>6600</v>
          </cell>
          <cell r="C1506">
            <v>61103</v>
          </cell>
          <cell r="D1506">
            <v>0</v>
          </cell>
          <cell r="E1506" t="str">
            <v>UNTERLACE MOULD SEC NO C26117-A228-C98</v>
          </cell>
          <cell r="F1506">
            <v>1</v>
          </cell>
          <cell r="G1506">
            <v>35339</v>
          </cell>
          <cell r="H1506">
            <v>6200</v>
          </cell>
        </row>
        <row r="1507">
          <cell r="A1507">
            <v>3400003209</v>
          </cell>
          <cell r="B1507">
            <v>6600</v>
          </cell>
          <cell r="C1507">
            <v>61206</v>
          </cell>
          <cell r="D1507">
            <v>0</v>
          </cell>
          <cell r="E1507" t="str">
            <v>CAVITY INJ MLD FOR ADTER FOR C26156-A120</v>
          </cell>
          <cell r="F1507">
            <v>1</v>
          </cell>
          <cell r="G1507">
            <v>35339</v>
          </cell>
          <cell r="H1507">
            <v>2100</v>
          </cell>
        </row>
        <row r="1508">
          <cell r="A1508">
            <v>3400003318</v>
          </cell>
          <cell r="B1508">
            <v>6600</v>
          </cell>
          <cell r="C1508">
            <v>61101</v>
          </cell>
          <cell r="D1508">
            <v>0</v>
          </cell>
          <cell r="E1508" t="str">
            <v>ALUMINIUM ALLOY BUTTERFLY VALVES</v>
          </cell>
          <cell r="F1508">
            <v>1</v>
          </cell>
          <cell r="G1508">
            <v>35339</v>
          </cell>
          <cell r="H1508">
            <v>11500</v>
          </cell>
        </row>
        <row r="1509">
          <cell r="A1509">
            <v>3400003319</v>
          </cell>
          <cell r="B1509">
            <v>6600</v>
          </cell>
          <cell r="C1509">
            <v>61101</v>
          </cell>
          <cell r="D1509">
            <v>0</v>
          </cell>
          <cell r="E1509" t="str">
            <v>ALUMINIUM ALLOY BUTTERFLY VALVES</v>
          </cell>
          <cell r="F1509">
            <v>1</v>
          </cell>
          <cell r="G1509">
            <v>35339</v>
          </cell>
          <cell r="H1509">
            <v>11500</v>
          </cell>
        </row>
        <row r="1510">
          <cell r="A1510">
            <v>3400003320</v>
          </cell>
          <cell r="B1510">
            <v>6600</v>
          </cell>
          <cell r="C1510">
            <v>61101</v>
          </cell>
          <cell r="D1510">
            <v>0</v>
          </cell>
          <cell r="E1510" t="str">
            <v>ALUMINIUM ALLOY BUTTERFLY VALVES</v>
          </cell>
          <cell r="F1510">
            <v>1</v>
          </cell>
          <cell r="G1510">
            <v>35339</v>
          </cell>
          <cell r="H1510">
            <v>11500</v>
          </cell>
        </row>
        <row r="1511">
          <cell r="A1511">
            <v>3400003321</v>
          </cell>
          <cell r="B1511">
            <v>6600</v>
          </cell>
          <cell r="C1511">
            <v>61101</v>
          </cell>
          <cell r="D1511">
            <v>0</v>
          </cell>
          <cell r="E1511" t="str">
            <v>ALUMINIUM ALLOY BUTTERFLY VALVES</v>
          </cell>
          <cell r="F1511">
            <v>1</v>
          </cell>
          <cell r="G1511">
            <v>35339</v>
          </cell>
          <cell r="H1511">
            <v>10200</v>
          </cell>
        </row>
        <row r="1512">
          <cell r="A1512">
            <v>3400003328</v>
          </cell>
          <cell r="B1512">
            <v>6600</v>
          </cell>
          <cell r="C1512">
            <v>61118</v>
          </cell>
          <cell r="D1512">
            <v>0</v>
          </cell>
          <cell r="E1512" t="str">
            <v>TONG SEALER SEVANA-400T</v>
          </cell>
          <cell r="F1512">
            <v>1</v>
          </cell>
          <cell r="G1512">
            <v>35339</v>
          </cell>
          <cell r="H1512">
            <v>1600</v>
          </cell>
        </row>
        <row r="1513">
          <cell r="A1513">
            <v>3400004384</v>
          </cell>
          <cell r="B1513">
            <v>6600</v>
          </cell>
          <cell r="C1513">
            <v>61104</v>
          </cell>
          <cell r="D1513">
            <v>0</v>
          </cell>
          <cell r="E1513" t="str">
            <v>IDC HAND TOOL SET</v>
          </cell>
          <cell r="F1513">
            <v>1</v>
          </cell>
          <cell r="G1513">
            <v>35339</v>
          </cell>
          <cell r="H1513">
            <v>57100</v>
          </cell>
        </row>
        <row r="1514">
          <cell r="A1514">
            <v>3400004394</v>
          </cell>
          <cell r="B1514">
            <v>6600</v>
          </cell>
          <cell r="C1514">
            <v>61155</v>
          </cell>
          <cell r="D1514">
            <v>0</v>
          </cell>
          <cell r="E1514" t="str">
            <v>SAMPLE PCB S30050-Q5619-R-16</v>
          </cell>
          <cell r="F1514">
            <v>1</v>
          </cell>
          <cell r="G1514">
            <v>35339</v>
          </cell>
          <cell r="H1514">
            <v>2700</v>
          </cell>
        </row>
        <row r="1515">
          <cell r="A1515">
            <v>3400004395</v>
          </cell>
          <cell r="B1515">
            <v>6600</v>
          </cell>
          <cell r="C1515">
            <v>61156</v>
          </cell>
          <cell r="D1515">
            <v>0</v>
          </cell>
          <cell r="E1515" t="str">
            <v>SAMPLE PCB S30810-Q809-X201-4-VR03</v>
          </cell>
          <cell r="F1515">
            <v>1</v>
          </cell>
          <cell r="G1515">
            <v>35339</v>
          </cell>
          <cell r="H1515">
            <v>2100</v>
          </cell>
        </row>
        <row r="1516">
          <cell r="A1516">
            <v>3400004396</v>
          </cell>
          <cell r="B1516">
            <v>6600</v>
          </cell>
          <cell r="C1516">
            <v>61156</v>
          </cell>
          <cell r="D1516">
            <v>0</v>
          </cell>
          <cell r="E1516" t="str">
            <v>SAMPLE PCB S30810-Q811-X1-17-VR12</v>
          </cell>
          <cell r="F1516">
            <v>1</v>
          </cell>
          <cell r="G1516">
            <v>35339</v>
          </cell>
          <cell r="H1516">
            <v>4300</v>
          </cell>
        </row>
        <row r="1517">
          <cell r="A1517">
            <v>3400004397</v>
          </cell>
          <cell r="B1517">
            <v>6600</v>
          </cell>
          <cell r="C1517">
            <v>61156</v>
          </cell>
          <cell r="D1517">
            <v>0</v>
          </cell>
          <cell r="E1517" t="str">
            <v>SAMPLE PCB S30810-Q812X3-4-VR07</v>
          </cell>
          <cell r="F1517">
            <v>1</v>
          </cell>
          <cell r="G1517">
            <v>35339</v>
          </cell>
          <cell r="H1517">
            <v>2200</v>
          </cell>
        </row>
        <row r="1518">
          <cell r="A1518">
            <v>3400004398</v>
          </cell>
          <cell r="B1518">
            <v>6600</v>
          </cell>
          <cell r="C1518">
            <v>61156</v>
          </cell>
          <cell r="D1518">
            <v>0</v>
          </cell>
          <cell r="E1518" t="str">
            <v>SAMPLE PCB S30810-Q813-X200-5-VR01</v>
          </cell>
          <cell r="F1518">
            <v>1</v>
          </cell>
          <cell r="G1518">
            <v>35339</v>
          </cell>
          <cell r="H1518">
            <v>5200</v>
          </cell>
        </row>
        <row r="1519">
          <cell r="A1519">
            <v>3400004399</v>
          </cell>
          <cell r="B1519">
            <v>6600</v>
          </cell>
          <cell r="C1519">
            <v>61156</v>
          </cell>
          <cell r="D1519">
            <v>0</v>
          </cell>
          <cell r="E1519" t="str">
            <v>SAMPLE PCB S30810-Q1007-X76-3-VR08</v>
          </cell>
          <cell r="F1519">
            <v>1</v>
          </cell>
          <cell r="G1519">
            <v>35339</v>
          </cell>
          <cell r="H1519">
            <v>2300</v>
          </cell>
        </row>
        <row r="1520">
          <cell r="A1520">
            <v>3400004400</v>
          </cell>
          <cell r="B1520">
            <v>6600</v>
          </cell>
          <cell r="C1520">
            <v>61156</v>
          </cell>
          <cell r="D1520">
            <v>0</v>
          </cell>
          <cell r="E1520" t="str">
            <v>SAMPLE PCB S30810-Q1094-X1-7</v>
          </cell>
          <cell r="F1520">
            <v>1</v>
          </cell>
          <cell r="G1520">
            <v>35339</v>
          </cell>
          <cell r="H1520">
            <v>3500</v>
          </cell>
        </row>
        <row r="1521">
          <cell r="A1521">
            <v>3400004402</v>
          </cell>
          <cell r="B1521">
            <v>6600</v>
          </cell>
          <cell r="C1521">
            <v>61156</v>
          </cell>
          <cell r="D1521">
            <v>0</v>
          </cell>
          <cell r="E1521" t="str">
            <v>SAMPLE PCB S30810-Q877-X101-1-VRA1</v>
          </cell>
          <cell r="F1521">
            <v>1</v>
          </cell>
          <cell r="G1521">
            <v>35339</v>
          </cell>
          <cell r="H1521">
            <v>3400</v>
          </cell>
        </row>
        <row r="1522">
          <cell r="A1522">
            <v>3400004404</v>
          </cell>
          <cell r="B1522">
            <v>6600</v>
          </cell>
          <cell r="C1522">
            <v>61156</v>
          </cell>
          <cell r="D1522">
            <v>0</v>
          </cell>
          <cell r="E1522" t="str">
            <v>SAMPLE PCB S30050-Q5619-R-16</v>
          </cell>
          <cell r="F1522">
            <v>1</v>
          </cell>
          <cell r="G1522">
            <v>35339</v>
          </cell>
          <cell r="H1522">
            <v>2700</v>
          </cell>
        </row>
        <row r="1523">
          <cell r="A1523">
            <v>3400004405</v>
          </cell>
          <cell r="B1523">
            <v>6600</v>
          </cell>
          <cell r="C1523">
            <v>61156</v>
          </cell>
          <cell r="D1523">
            <v>0</v>
          </cell>
          <cell r="E1523" t="str">
            <v>SAMPLE PCB S30810-Q809-X201-4-VR03</v>
          </cell>
          <cell r="F1523">
            <v>1</v>
          </cell>
          <cell r="G1523">
            <v>35339</v>
          </cell>
          <cell r="H1523">
            <v>2100</v>
          </cell>
        </row>
        <row r="1524">
          <cell r="A1524">
            <v>3400004406</v>
          </cell>
          <cell r="B1524">
            <v>6600</v>
          </cell>
          <cell r="C1524">
            <v>61156</v>
          </cell>
          <cell r="D1524">
            <v>0</v>
          </cell>
          <cell r="E1524" t="str">
            <v>SAMPLE PCB S30810-Q811-X1-17-VR12</v>
          </cell>
          <cell r="F1524">
            <v>1</v>
          </cell>
          <cell r="G1524">
            <v>35339</v>
          </cell>
          <cell r="H1524">
            <v>4300</v>
          </cell>
        </row>
        <row r="1525">
          <cell r="A1525">
            <v>3400004407</v>
          </cell>
          <cell r="B1525">
            <v>6600</v>
          </cell>
          <cell r="C1525">
            <v>61156</v>
          </cell>
          <cell r="D1525">
            <v>0</v>
          </cell>
          <cell r="E1525" t="str">
            <v>SAMPLE PCB S30810-Q812-X3-4-VR07</v>
          </cell>
          <cell r="F1525">
            <v>1</v>
          </cell>
          <cell r="G1525">
            <v>35339</v>
          </cell>
          <cell r="H1525">
            <v>2200</v>
          </cell>
        </row>
        <row r="1526">
          <cell r="A1526">
            <v>3400004408</v>
          </cell>
          <cell r="B1526">
            <v>6600</v>
          </cell>
          <cell r="C1526">
            <v>61156</v>
          </cell>
          <cell r="D1526">
            <v>0</v>
          </cell>
          <cell r="E1526" t="str">
            <v>SAMPLE PCB S30810-Q813-X200-5-VR01</v>
          </cell>
          <cell r="F1526">
            <v>1</v>
          </cell>
          <cell r="G1526">
            <v>35339</v>
          </cell>
          <cell r="H1526">
            <v>5200</v>
          </cell>
        </row>
        <row r="1527">
          <cell r="A1527">
            <v>3400004409</v>
          </cell>
          <cell r="B1527">
            <v>6600</v>
          </cell>
          <cell r="C1527">
            <v>61156</v>
          </cell>
          <cell r="D1527">
            <v>0</v>
          </cell>
          <cell r="E1527" t="str">
            <v>SAMPLE PCB S30810-Q1007-X76-3-VR08</v>
          </cell>
          <cell r="F1527">
            <v>1</v>
          </cell>
          <cell r="G1527">
            <v>35339</v>
          </cell>
          <cell r="H1527">
            <v>2500</v>
          </cell>
        </row>
        <row r="1528">
          <cell r="A1528">
            <v>3400004410</v>
          </cell>
          <cell r="B1528">
            <v>6600</v>
          </cell>
          <cell r="C1528">
            <v>61156</v>
          </cell>
          <cell r="D1528">
            <v>0</v>
          </cell>
          <cell r="E1528" t="str">
            <v>SAMPLE PCB S30810-Q1094-X1-7</v>
          </cell>
          <cell r="F1528">
            <v>1</v>
          </cell>
          <cell r="G1528">
            <v>35339</v>
          </cell>
          <cell r="H1528">
            <v>3100</v>
          </cell>
        </row>
        <row r="1529">
          <cell r="A1529">
            <v>3400004412</v>
          </cell>
          <cell r="B1529">
            <v>6600</v>
          </cell>
          <cell r="C1529">
            <v>61156</v>
          </cell>
          <cell r="D1529">
            <v>0</v>
          </cell>
          <cell r="E1529" t="str">
            <v>SAMPLE PCB S30810-Q877-X101-1-VRA1</v>
          </cell>
          <cell r="F1529">
            <v>1</v>
          </cell>
          <cell r="G1529">
            <v>35339</v>
          </cell>
          <cell r="H1529">
            <v>3400</v>
          </cell>
        </row>
        <row r="1530">
          <cell r="A1530">
            <v>3400004415</v>
          </cell>
          <cell r="B1530">
            <v>6600</v>
          </cell>
          <cell r="C1530">
            <v>61208</v>
          </cell>
          <cell r="D1530">
            <v>0</v>
          </cell>
          <cell r="E1530" t="str">
            <v>PRESS TOOL NO C 39324-A96-C753</v>
          </cell>
          <cell r="F1530">
            <v>1</v>
          </cell>
          <cell r="G1530">
            <v>35339</v>
          </cell>
          <cell r="H1530">
            <v>3500</v>
          </cell>
        </row>
        <row r="1531">
          <cell r="A1531">
            <v>3400004416</v>
          </cell>
          <cell r="B1531">
            <v>6600</v>
          </cell>
          <cell r="C1531">
            <v>61208</v>
          </cell>
          <cell r="D1531">
            <v>0</v>
          </cell>
          <cell r="E1531" t="str">
            <v>PRESS TOOL NO C 39324-A96-C90</v>
          </cell>
          <cell r="F1531">
            <v>1</v>
          </cell>
          <cell r="G1531">
            <v>35339</v>
          </cell>
          <cell r="H1531">
            <v>8000</v>
          </cell>
        </row>
        <row r="1532">
          <cell r="A1532">
            <v>3400004458</v>
          </cell>
          <cell r="B1532">
            <v>6600</v>
          </cell>
          <cell r="C1532">
            <v>61208</v>
          </cell>
          <cell r="D1532">
            <v>0</v>
          </cell>
          <cell r="E1532" t="str">
            <v>PRESS TOOL FOR BAR C39117-A220-C511-10-6</v>
          </cell>
          <cell r="F1532">
            <v>1</v>
          </cell>
          <cell r="G1532">
            <v>35339</v>
          </cell>
          <cell r="H1532">
            <v>29600</v>
          </cell>
        </row>
        <row r="1533">
          <cell r="A1533">
            <v>3400004463</v>
          </cell>
          <cell r="B1533">
            <v>6600</v>
          </cell>
          <cell r="C1533">
            <v>61156</v>
          </cell>
          <cell r="D1533">
            <v>0</v>
          </cell>
          <cell r="E1533" t="str">
            <v>SAMPLE PCB S30810-Q1182-X5-2 SLMA COS</v>
          </cell>
          <cell r="F1533">
            <v>1</v>
          </cell>
          <cell r="G1533">
            <v>35339</v>
          </cell>
          <cell r="H1533">
            <v>10200</v>
          </cell>
        </row>
        <row r="1534">
          <cell r="A1534">
            <v>3400004464</v>
          </cell>
          <cell r="B1534">
            <v>6600</v>
          </cell>
          <cell r="C1534">
            <v>61156</v>
          </cell>
          <cell r="D1534">
            <v>0</v>
          </cell>
          <cell r="E1534" t="str">
            <v>SAMPLE PCB S30810-Q1182-X5-2 SLMA COS</v>
          </cell>
          <cell r="F1534">
            <v>1</v>
          </cell>
          <cell r="G1534">
            <v>35339</v>
          </cell>
          <cell r="H1534">
            <v>10200</v>
          </cell>
        </row>
        <row r="1535">
          <cell r="A1535">
            <v>3400004464</v>
          </cell>
          <cell r="B1535">
            <v>6600</v>
          </cell>
          <cell r="C1535">
            <v>61156</v>
          </cell>
          <cell r="D1535">
            <v>1</v>
          </cell>
          <cell r="E1535" t="str">
            <v>CLG CHARGES SAMPLE PCB S 30810 Q1182</v>
          </cell>
          <cell r="F1535">
            <v>1</v>
          </cell>
          <cell r="G1535">
            <v>35339</v>
          </cell>
          <cell r="H1535">
            <v>1000</v>
          </cell>
        </row>
        <row r="1536">
          <cell r="A1536">
            <v>3400004465</v>
          </cell>
          <cell r="B1536">
            <v>6600</v>
          </cell>
          <cell r="C1536">
            <v>61156</v>
          </cell>
          <cell r="D1536">
            <v>0</v>
          </cell>
          <cell r="E1536" t="str">
            <v>SAMPLE PCB S30810-Q1064-X17-2 CMRL</v>
          </cell>
          <cell r="F1536">
            <v>1</v>
          </cell>
          <cell r="G1536">
            <v>35339</v>
          </cell>
          <cell r="H1536">
            <v>7300</v>
          </cell>
        </row>
        <row r="1537">
          <cell r="A1537">
            <v>3400004465</v>
          </cell>
          <cell r="B1537">
            <v>6600</v>
          </cell>
          <cell r="C1537">
            <v>61156</v>
          </cell>
          <cell r="D1537">
            <v>1</v>
          </cell>
          <cell r="E1537" t="str">
            <v>CLG CHARGES SAMPLE PCB S308 10 Q 1064</v>
          </cell>
          <cell r="F1537">
            <v>1</v>
          </cell>
          <cell r="G1537">
            <v>35339</v>
          </cell>
          <cell r="H1537">
            <v>1000</v>
          </cell>
        </row>
        <row r="1538">
          <cell r="A1538">
            <v>3400004466</v>
          </cell>
          <cell r="B1538">
            <v>6600</v>
          </cell>
          <cell r="C1538">
            <v>61156</v>
          </cell>
          <cell r="D1538">
            <v>0</v>
          </cell>
          <cell r="E1538" t="str">
            <v>SAMPLE PCB S30810-Q1064-X17-2 CMRL</v>
          </cell>
          <cell r="F1538">
            <v>1</v>
          </cell>
          <cell r="G1538">
            <v>35339</v>
          </cell>
          <cell r="H1538">
            <v>7300</v>
          </cell>
        </row>
        <row r="1539">
          <cell r="A1539">
            <v>3400004477</v>
          </cell>
          <cell r="B1539">
            <v>6600</v>
          </cell>
          <cell r="C1539">
            <v>61156</v>
          </cell>
          <cell r="D1539">
            <v>0</v>
          </cell>
          <cell r="E1539" t="str">
            <v>CLG CHARGES SAMPLE PCB S30810 1064</v>
          </cell>
          <cell r="F1539">
            <v>1</v>
          </cell>
          <cell r="G1539">
            <v>35339</v>
          </cell>
          <cell r="H1539">
            <v>1000</v>
          </cell>
        </row>
        <row r="1540">
          <cell r="A1540">
            <v>3400004498</v>
          </cell>
          <cell r="B1540">
            <v>6600</v>
          </cell>
          <cell r="C1540">
            <v>61206</v>
          </cell>
          <cell r="D1540">
            <v>0</v>
          </cell>
          <cell r="E1540" t="str">
            <v>TORQUE SCREW DRIVER WITH BIT</v>
          </cell>
          <cell r="F1540">
            <v>1</v>
          </cell>
          <cell r="G1540">
            <v>35339</v>
          </cell>
          <cell r="H1540">
            <v>6600</v>
          </cell>
        </row>
        <row r="1541">
          <cell r="A1541">
            <v>3400004499</v>
          </cell>
          <cell r="B1541">
            <v>6600</v>
          </cell>
          <cell r="C1541">
            <v>61206</v>
          </cell>
          <cell r="D1541">
            <v>0</v>
          </cell>
          <cell r="E1541" t="str">
            <v>TORQUE SCREW DRIVER WITH BIT</v>
          </cell>
          <cell r="F1541">
            <v>1</v>
          </cell>
          <cell r="G1541">
            <v>35339</v>
          </cell>
          <cell r="H1541">
            <v>6600</v>
          </cell>
        </row>
        <row r="1542">
          <cell r="A1542">
            <v>3400004500</v>
          </cell>
          <cell r="B1542">
            <v>6600</v>
          </cell>
          <cell r="C1542">
            <v>61206</v>
          </cell>
          <cell r="D1542">
            <v>0</v>
          </cell>
          <cell r="E1542" t="str">
            <v>TORQUE SCREW DRIVER WITH BIT</v>
          </cell>
          <cell r="F1542">
            <v>1</v>
          </cell>
          <cell r="G1542">
            <v>35339</v>
          </cell>
          <cell r="H1542">
            <v>6500</v>
          </cell>
        </row>
        <row r="1543">
          <cell r="A1543">
            <v>3400004501</v>
          </cell>
          <cell r="B1543">
            <v>6600</v>
          </cell>
          <cell r="C1543">
            <v>61206</v>
          </cell>
          <cell r="D1543">
            <v>0</v>
          </cell>
          <cell r="E1543" t="str">
            <v>TORQUE SCREW DRIVER WITH BIT</v>
          </cell>
          <cell r="F1543">
            <v>1</v>
          </cell>
          <cell r="G1543">
            <v>35339</v>
          </cell>
          <cell r="H1543">
            <v>6600</v>
          </cell>
        </row>
        <row r="1544">
          <cell r="A1544">
            <v>3400004502</v>
          </cell>
          <cell r="B1544">
            <v>6600</v>
          </cell>
          <cell r="C1544">
            <v>61206</v>
          </cell>
          <cell r="D1544">
            <v>0</v>
          </cell>
          <cell r="E1544" t="str">
            <v>TORQUE SCREW DRIVER WITH BIT</v>
          </cell>
          <cell r="F1544">
            <v>1</v>
          </cell>
          <cell r="G1544">
            <v>35339</v>
          </cell>
          <cell r="H1544">
            <v>6600</v>
          </cell>
        </row>
        <row r="1545">
          <cell r="A1545">
            <v>3400004518</v>
          </cell>
          <cell r="B1545">
            <v>6600</v>
          </cell>
          <cell r="C1545">
            <v>61208</v>
          </cell>
          <cell r="D1545">
            <v>0</v>
          </cell>
          <cell r="E1545" t="str">
            <v>PRESS TOOL U BAR C 39300-C130-2-6</v>
          </cell>
          <cell r="F1545">
            <v>1</v>
          </cell>
          <cell r="G1545">
            <v>35339</v>
          </cell>
          <cell r="H1545">
            <v>4800</v>
          </cell>
        </row>
        <row r="1546">
          <cell r="A1546">
            <v>3400004533</v>
          </cell>
          <cell r="B1546">
            <v>6600</v>
          </cell>
          <cell r="C1546">
            <v>61208</v>
          </cell>
          <cell r="D1546">
            <v>0</v>
          </cell>
          <cell r="E1546" t="str">
            <v>PRESS TOOL FOR SIDE PART C 393000-193-C</v>
          </cell>
          <cell r="F1546">
            <v>1</v>
          </cell>
          <cell r="G1546">
            <v>35339</v>
          </cell>
          <cell r="H1546">
            <v>33400</v>
          </cell>
        </row>
        <row r="1547">
          <cell r="A1547">
            <v>3400004537</v>
          </cell>
          <cell r="B1547">
            <v>6600</v>
          </cell>
          <cell r="C1547">
            <v>61208</v>
          </cell>
          <cell r="D1547">
            <v>0</v>
          </cell>
          <cell r="E1547" t="str">
            <v>PRESS TOOL FOR SIDE PART C39365-A46-B86-</v>
          </cell>
          <cell r="F1547">
            <v>1</v>
          </cell>
          <cell r="G1547">
            <v>35339</v>
          </cell>
          <cell r="H1547">
            <v>7500</v>
          </cell>
        </row>
        <row r="1548">
          <cell r="A1548">
            <v>3400004538</v>
          </cell>
          <cell r="B1548">
            <v>6600</v>
          </cell>
          <cell r="C1548">
            <v>61118</v>
          </cell>
          <cell r="D1548">
            <v>0</v>
          </cell>
          <cell r="E1548" t="str">
            <v>PRESS TOOL FOR DLU PRIMARY PACKING</v>
          </cell>
          <cell r="F1548">
            <v>1</v>
          </cell>
          <cell r="G1548">
            <v>35339</v>
          </cell>
          <cell r="H1548">
            <v>7500</v>
          </cell>
        </row>
        <row r="1549">
          <cell r="A1549">
            <v>3400004548</v>
          </cell>
          <cell r="B1549">
            <v>6600</v>
          </cell>
          <cell r="C1549">
            <v>61108</v>
          </cell>
          <cell r="D1549">
            <v>0</v>
          </cell>
          <cell r="E1549" t="str">
            <v>TORQUE WRENCH</v>
          </cell>
          <cell r="F1549">
            <v>1</v>
          </cell>
          <cell r="G1549">
            <v>35339</v>
          </cell>
          <cell r="H1549">
            <v>6800</v>
          </cell>
        </row>
        <row r="1550">
          <cell r="A1550">
            <v>3400004549</v>
          </cell>
          <cell r="B1550">
            <v>6600</v>
          </cell>
          <cell r="C1550">
            <v>61107</v>
          </cell>
          <cell r="D1550">
            <v>0</v>
          </cell>
          <cell r="E1550" t="str">
            <v>CABLE LACING TOOL</v>
          </cell>
          <cell r="F1550">
            <v>1</v>
          </cell>
          <cell r="G1550">
            <v>35339</v>
          </cell>
          <cell r="H1550">
            <v>6100</v>
          </cell>
        </row>
        <row r="1551">
          <cell r="A1551">
            <v>3400004550</v>
          </cell>
          <cell r="B1551">
            <v>6600</v>
          </cell>
          <cell r="C1551">
            <v>61151</v>
          </cell>
          <cell r="D1551">
            <v>0</v>
          </cell>
          <cell r="E1551" t="str">
            <v>MICROMETER</v>
          </cell>
          <cell r="F1551">
            <v>1</v>
          </cell>
          <cell r="G1551">
            <v>35339</v>
          </cell>
          <cell r="H1551">
            <v>6800</v>
          </cell>
        </row>
        <row r="1552">
          <cell r="A1552">
            <v>3400004551</v>
          </cell>
          <cell r="B1552">
            <v>6600</v>
          </cell>
          <cell r="C1552">
            <v>61107</v>
          </cell>
          <cell r="D1552">
            <v>0</v>
          </cell>
          <cell r="E1552" t="str">
            <v>TORQUE SCREW DRIVER 65920/GR 50</v>
          </cell>
          <cell r="F1552">
            <v>1</v>
          </cell>
          <cell r="G1552">
            <v>35339</v>
          </cell>
          <cell r="H1552">
            <v>6400</v>
          </cell>
        </row>
        <row r="1553">
          <cell r="A1553">
            <v>3400004552</v>
          </cell>
          <cell r="B1553">
            <v>6600</v>
          </cell>
          <cell r="C1553">
            <v>61107</v>
          </cell>
          <cell r="D1553">
            <v>0</v>
          </cell>
          <cell r="E1553" t="str">
            <v>TORQUE SCREW DRIVER 25-130NCM</v>
          </cell>
          <cell r="F1553">
            <v>1</v>
          </cell>
          <cell r="G1553">
            <v>35339</v>
          </cell>
          <cell r="H1553">
            <v>5300</v>
          </cell>
        </row>
        <row r="1554">
          <cell r="A1554">
            <v>3400004553</v>
          </cell>
          <cell r="B1554">
            <v>6600</v>
          </cell>
          <cell r="C1554">
            <v>61107</v>
          </cell>
          <cell r="D1554">
            <v>0</v>
          </cell>
          <cell r="E1554" t="str">
            <v>TORQUE SCREW DRIVER 50-260 NCM</v>
          </cell>
          <cell r="F1554">
            <v>1</v>
          </cell>
          <cell r="G1554">
            <v>35339</v>
          </cell>
          <cell r="H1554">
            <v>3800</v>
          </cell>
        </row>
        <row r="1555">
          <cell r="A1555">
            <v>3400004554</v>
          </cell>
          <cell r="B1555">
            <v>6600</v>
          </cell>
          <cell r="C1555">
            <v>61107</v>
          </cell>
          <cell r="D1555">
            <v>0</v>
          </cell>
          <cell r="E1555" t="str">
            <v>CABLE LACING TOOL</v>
          </cell>
          <cell r="F1555">
            <v>1</v>
          </cell>
          <cell r="G1555">
            <v>35339</v>
          </cell>
          <cell r="H1555">
            <v>6800</v>
          </cell>
        </row>
        <row r="1556">
          <cell r="A1556">
            <v>3400004615</v>
          </cell>
          <cell r="B1556">
            <v>6600</v>
          </cell>
          <cell r="C1556">
            <v>61107</v>
          </cell>
          <cell r="D1556">
            <v>0</v>
          </cell>
          <cell r="E1556" t="str">
            <v>CRIMPING TOOL</v>
          </cell>
          <cell r="F1556">
            <v>1</v>
          </cell>
          <cell r="G1556">
            <v>35339</v>
          </cell>
          <cell r="H1556">
            <v>11000</v>
          </cell>
        </row>
        <row r="1557">
          <cell r="A1557">
            <v>3400004616</v>
          </cell>
          <cell r="B1557">
            <v>6600</v>
          </cell>
          <cell r="C1557">
            <v>61107</v>
          </cell>
          <cell r="D1557">
            <v>0</v>
          </cell>
          <cell r="E1557" t="str">
            <v>CRIMPING HAND TOOL</v>
          </cell>
          <cell r="F1557">
            <v>1</v>
          </cell>
          <cell r="G1557">
            <v>35339</v>
          </cell>
          <cell r="H1557">
            <v>10700</v>
          </cell>
        </row>
        <row r="1558">
          <cell r="A1558">
            <v>3400004668</v>
          </cell>
          <cell r="B1558">
            <v>6600</v>
          </cell>
          <cell r="C1558">
            <v>61208</v>
          </cell>
          <cell r="D1558">
            <v>0</v>
          </cell>
          <cell r="E1558" t="str">
            <v>DIES FOR BRANCHING CLAMP NANDI ENGG</v>
          </cell>
          <cell r="F1558">
            <v>1</v>
          </cell>
          <cell r="G1558">
            <v>35339</v>
          </cell>
          <cell r="H1558">
            <v>4600</v>
          </cell>
        </row>
        <row r="1559">
          <cell r="A1559">
            <v>3400004669</v>
          </cell>
          <cell r="B1559">
            <v>6600</v>
          </cell>
          <cell r="C1559">
            <v>61208</v>
          </cell>
          <cell r="D1559">
            <v>0</v>
          </cell>
          <cell r="E1559" t="str">
            <v>DIES FOR BRANCHING CLAMP NANDI ENGG</v>
          </cell>
          <cell r="F1559">
            <v>1</v>
          </cell>
          <cell r="G1559">
            <v>35339</v>
          </cell>
          <cell r="H1559">
            <v>4600</v>
          </cell>
        </row>
        <row r="1560">
          <cell r="A1560">
            <v>3400004670</v>
          </cell>
          <cell r="B1560">
            <v>6600</v>
          </cell>
          <cell r="C1560">
            <v>61208</v>
          </cell>
          <cell r="D1560">
            <v>0</v>
          </cell>
          <cell r="E1560" t="str">
            <v>DIES FOR BRANCHING CLAMP NANDI ENGG</v>
          </cell>
          <cell r="F1560">
            <v>1</v>
          </cell>
          <cell r="G1560">
            <v>35339</v>
          </cell>
          <cell r="H1560">
            <v>4600</v>
          </cell>
        </row>
        <row r="1561">
          <cell r="A1561">
            <v>3400004671</v>
          </cell>
          <cell r="B1561">
            <v>6600</v>
          </cell>
          <cell r="C1561">
            <v>61208</v>
          </cell>
          <cell r="D1561">
            <v>0</v>
          </cell>
          <cell r="E1561" t="str">
            <v>DIES FOR BRANCHING CLAMP NANDI ENGG</v>
          </cell>
          <cell r="F1561">
            <v>1</v>
          </cell>
          <cell r="G1561">
            <v>35339</v>
          </cell>
          <cell r="H1561">
            <v>4600</v>
          </cell>
        </row>
        <row r="1562">
          <cell r="A1562">
            <v>3400004672</v>
          </cell>
          <cell r="B1562">
            <v>6600</v>
          </cell>
          <cell r="C1562">
            <v>61208</v>
          </cell>
          <cell r="D1562">
            <v>0</v>
          </cell>
          <cell r="E1562" t="str">
            <v>DIES FOR BRANCHING CLAMP NANDI ENGG</v>
          </cell>
          <cell r="F1562">
            <v>1</v>
          </cell>
          <cell r="G1562">
            <v>35339</v>
          </cell>
          <cell r="H1562">
            <v>4600</v>
          </cell>
        </row>
        <row r="1563">
          <cell r="A1563">
            <v>3400004673</v>
          </cell>
          <cell r="B1563">
            <v>6600</v>
          </cell>
          <cell r="C1563">
            <v>61208</v>
          </cell>
          <cell r="D1563">
            <v>0</v>
          </cell>
          <cell r="E1563" t="str">
            <v>DIES FOR BRANCHING CLAMP NANDI ENGG</v>
          </cell>
          <cell r="F1563">
            <v>1</v>
          </cell>
          <cell r="G1563">
            <v>35339</v>
          </cell>
          <cell r="H1563">
            <v>4600</v>
          </cell>
        </row>
        <row r="1564">
          <cell r="A1564">
            <v>3400004674</v>
          </cell>
          <cell r="B1564">
            <v>6600</v>
          </cell>
          <cell r="C1564">
            <v>61203</v>
          </cell>
          <cell r="D1564">
            <v>0</v>
          </cell>
          <cell r="E1564" t="str">
            <v>DIES FOR BRANCHING CLAMP NANDI ENGG</v>
          </cell>
          <cell r="F1564">
            <v>1</v>
          </cell>
          <cell r="G1564">
            <v>35339</v>
          </cell>
          <cell r="H1564">
            <v>4600</v>
          </cell>
        </row>
        <row r="1565">
          <cell r="A1565">
            <v>3400004674</v>
          </cell>
          <cell r="B1565">
            <v>6600</v>
          </cell>
          <cell r="C1565">
            <v>61203</v>
          </cell>
          <cell r="D1565">
            <v>1</v>
          </cell>
          <cell r="E1565" t="str">
            <v>TORQUE SCREW DRIVER WITH BIT</v>
          </cell>
          <cell r="F1565">
            <v>1</v>
          </cell>
          <cell r="G1565">
            <v>35339</v>
          </cell>
          <cell r="H1565">
            <v>6500</v>
          </cell>
        </row>
        <row r="1566">
          <cell r="A1566">
            <v>3400004675</v>
          </cell>
          <cell r="B1566">
            <v>6600</v>
          </cell>
          <cell r="C1566">
            <v>61203</v>
          </cell>
          <cell r="D1566">
            <v>0</v>
          </cell>
          <cell r="E1566" t="str">
            <v>MOULD FOR PLASTIC PART-C 39104-Z36-C44</v>
          </cell>
          <cell r="F1566">
            <v>1</v>
          </cell>
          <cell r="G1566">
            <v>35339</v>
          </cell>
          <cell r="H1566">
            <v>45000</v>
          </cell>
        </row>
        <row r="1567">
          <cell r="A1567">
            <v>3400004677</v>
          </cell>
          <cell r="B1567">
            <v>6600</v>
          </cell>
          <cell r="C1567">
            <v>61107</v>
          </cell>
          <cell r="D1567">
            <v>0</v>
          </cell>
          <cell r="E1567" t="str">
            <v>TORQUE SCREW DRIVER 50-260NCM</v>
          </cell>
          <cell r="F1567">
            <v>1</v>
          </cell>
          <cell r="G1567">
            <v>35339</v>
          </cell>
          <cell r="H1567">
            <v>5400</v>
          </cell>
        </row>
        <row r="1568">
          <cell r="A1568">
            <v>3400004780</v>
          </cell>
          <cell r="B1568">
            <v>6600</v>
          </cell>
          <cell r="C1568">
            <v>61155</v>
          </cell>
          <cell r="D1568">
            <v>0</v>
          </cell>
          <cell r="E1568" t="str">
            <v>PRESS TOOL U BAR C39300 A193 C130-2-6</v>
          </cell>
          <cell r="F1568">
            <v>1</v>
          </cell>
          <cell r="G1568">
            <v>35339</v>
          </cell>
          <cell r="H1568">
            <v>32400</v>
          </cell>
        </row>
        <row r="1569">
          <cell r="A1569">
            <v>3400004789</v>
          </cell>
          <cell r="B1569">
            <v>6600</v>
          </cell>
          <cell r="C1569">
            <v>61203</v>
          </cell>
          <cell r="D1569">
            <v>0</v>
          </cell>
          <cell r="E1569" t="str">
            <v>TOOLS FOR KEY TOP</v>
          </cell>
          <cell r="F1569">
            <v>1</v>
          </cell>
          <cell r="G1569">
            <v>35339</v>
          </cell>
          <cell r="H1569">
            <v>7600</v>
          </cell>
        </row>
        <row r="1570">
          <cell r="A1570">
            <v>3400004790</v>
          </cell>
          <cell r="B1570">
            <v>6600</v>
          </cell>
          <cell r="C1570">
            <v>61203</v>
          </cell>
          <cell r="D1570">
            <v>0</v>
          </cell>
          <cell r="E1570" t="str">
            <v>PRESS TOOLS</v>
          </cell>
          <cell r="F1570">
            <v>1</v>
          </cell>
          <cell r="G1570">
            <v>35339</v>
          </cell>
          <cell r="H1570">
            <v>26100</v>
          </cell>
        </row>
        <row r="1571">
          <cell r="A1571">
            <v>3400004797</v>
          </cell>
          <cell r="B1571">
            <v>6600</v>
          </cell>
          <cell r="C1571">
            <v>61156</v>
          </cell>
          <cell r="D1571">
            <v>0</v>
          </cell>
          <cell r="E1571">
            <v>6395000941</v>
          </cell>
          <cell r="F1571">
            <v>1</v>
          </cell>
          <cell r="G1571">
            <v>35339</v>
          </cell>
          <cell r="H1571">
            <v>1000</v>
          </cell>
        </row>
        <row r="1572">
          <cell r="A1572">
            <v>3400004798</v>
          </cell>
          <cell r="B1572">
            <v>6600</v>
          </cell>
          <cell r="C1572">
            <v>61203</v>
          </cell>
          <cell r="D1572">
            <v>0</v>
          </cell>
          <cell r="E1572" t="str">
            <v>FIXTURE FOR CUTTING WIRE TO DIMENSION</v>
          </cell>
          <cell r="F1572">
            <v>1</v>
          </cell>
          <cell r="G1572">
            <v>35339</v>
          </cell>
          <cell r="H1572">
            <v>3000</v>
          </cell>
        </row>
        <row r="1573">
          <cell r="A1573">
            <v>3400004914</v>
          </cell>
          <cell r="B1573">
            <v>6600</v>
          </cell>
          <cell r="C1573">
            <v>61203</v>
          </cell>
          <cell r="D1573">
            <v>0</v>
          </cell>
          <cell r="E1573" t="str">
            <v>Pull Test Gauge</v>
          </cell>
          <cell r="F1573">
            <v>2</v>
          </cell>
          <cell r="G1573">
            <v>35339</v>
          </cell>
          <cell r="H1573">
            <v>0</v>
          </cell>
        </row>
        <row r="1574">
          <cell r="A1574">
            <v>3400003551</v>
          </cell>
          <cell r="B1574">
            <v>6600</v>
          </cell>
          <cell r="C1574">
            <v>61155</v>
          </cell>
          <cell r="D1574">
            <v>0</v>
          </cell>
          <cell r="E1574" t="str">
            <v>MOULD FOR FRONT PANEL C39117-A312-C300-4</v>
          </cell>
          <cell r="F1574">
            <v>1</v>
          </cell>
          <cell r="G1574">
            <v>35444</v>
          </cell>
          <cell r="H1574">
            <v>41320</v>
          </cell>
        </row>
        <row r="1575">
          <cell r="A1575">
            <v>3400003563</v>
          </cell>
          <cell r="B1575">
            <v>6600</v>
          </cell>
          <cell r="C1575">
            <v>61116</v>
          </cell>
          <cell r="D1575">
            <v>0</v>
          </cell>
          <cell r="E1575" t="str">
            <v>WAVE GUIDE TO CO AXIAL ADAPTER -20NOS</v>
          </cell>
          <cell r="F1575">
            <v>1</v>
          </cell>
          <cell r="G1575">
            <v>35444</v>
          </cell>
          <cell r="H1575">
            <v>100040</v>
          </cell>
        </row>
        <row r="1576">
          <cell r="A1576">
            <v>3400003564</v>
          </cell>
          <cell r="B1576">
            <v>6600</v>
          </cell>
          <cell r="C1576">
            <v>61118</v>
          </cell>
          <cell r="D1576">
            <v>0</v>
          </cell>
          <cell r="E1576" t="str">
            <v>PNEUMATIC NAILER</v>
          </cell>
          <cell r="F1576">
            <v>1</v>
          </cell>
          <cell r="G1576">
            <v>35444</v>
          </cell>
          <cell r="H1576">
            <v>47132.800000000003</v>
          </cell>
        </row>
        <row r="1577">
          <cell r="A1577">
            <v>3400003573</v>
          </cell>
          <cell r="B1577">
            <v>6600</v>
          </cell>
          <cell r="C1577">
            <v>61155</v>
          </cell>
          <cell r="D1577">
            <v>0</v>
          </cell>
          <cell r="E1577" t="str">
            <v>MOULDING TOOL FOR GUIDE PIECE</v>
          </cell>
          <cell r="F1577">
            <v>1</v>
          </cell>
          <cell r="G1577">
            <v>35446</v>
          </cell>
          <cell r="H1577">
            <v>284075</v>
          </cell>
        </row>
        <row r="1578">
          <cell r="A1578">
            <v>3400003574</v>
          </cell>
          <cell r="B1578">
            <v>6600</v>
          </cell>
          <cell r="C1578">
            <v>61155</v>
          </cell>
          <cell r="D1578">
            <v>0</v>
          </cell>
          <cell r="E1578" t="str">
            <v>DIE FOR C39300-A178-C151</v>
          </cell>
          <cell r="F1578">
            <v>1</v>
          </cell>
          <cell r="G1578">
            <v>35446</v>
          </cell>
          <cell r="H1578">
            <v>16222.5</v>
          </cell>
        </row>
        <row r="1579">
          <cell r="A1579">
            <v>3400003575</v>
          </cell>
          <cell r="B1579">
            <v>6600</v>
          </cell>
          <cell r="C1579">
            <v>61155</v>
          </cell>
          <cell r="D1579">
            <v>0</v>
          </cell>
          <cell r="E1579" t="str">
            <v>DIE FOR C39166-A57-C12-6-6</v>
          </cell>
          <cell r="F1579">
            <v>1</v>
          </cell>
          <cell r="G1579">
            <v>35446</v>
          </cell>
          <cell r="H1579">
            <v>16222.5</v>
          </cell>
        </row>
        <row r="1580">
          <cell r="A1580">
            <v>3400003576</v>
          </cell>
          <cell r="B1580">
            <v>6600</v>
          </cell>
          <cell r="C1580">
            <v>61155</v>
          </cell>
          <cell r="D1580">
            <v>0</v>
          </cell>
          <cell r="E1580" t="str">
            <v>DIE FOR C39300-A178-B125-5-6</v>
          </cell>
          <cell r="F1580">
            <v>1</v>
          </cell>
          <cell r="G1580">
            <v>35446</v>
          </cell>
          <cell r="H1580">
            <v>27037.5</v>
          </cell>
        </row>
        <row r="1581">
          <cell r="A1581">
            <v>3400003577</v>
          </cell>
          <cell r="B1581">
            <v>6600</v>
          </cell>
          <cell r="C1581">
            <v>61155</v>
          </cell>
          <cell r="D1581">
            <v>0</v>
          </cell>
          <cell r="E1581" t="str">
            <v>DIE FOR C39300-A178-B126-4-6</v>
          </cell>
          <cell r="F1581">
            <v>1</v>
          </cell>
          <cell r="G1581">
            <v>35446</v>
          </cell>
          <cell r="H1581">
            <v>27037.5</v>
          </cell>
        </row>
        <row r="1582">
          <cell r="A1582">
            <v>3400003579</v>
          </cell>
          <cell r="B1582">
            <v>6600</v>
          </cell>
          <cell r="C1582">
            <v>61112</v>
          </cell>
          <cell r="D1582">
            <v>0</v>
          </cell>
          <cell r="E1582" t="str">
            <v>FIX FOR ASSY M:SUB:SASC &amp; M:SASC</v>
          </cell>
          <cell r="F1582">
            <v>1</v>
          </cell>
          <cell r="G1582">
            <v>35446</v>
          </cell>
          <cell r="H1582">
            <v>2266</v>
          </cell>
        </row>
        <row r="1583">
          <cell r="A1583">
            <v>3400003581</v>
          </cell>
          <cell r="B1583">
            <v>6600</v>
          </cell>
          <cell r="C1583">
            <v>61107</v>
          </cell>
          <cell r="D1583">
            <v>0</v>
          </cell>
          <cell r="E1583" t="str">
            <v>TEMPLATE FOR ASSEMBLING FUSE SOCKETS</v>
          </cell>
          <cell r="F1583">
            <v>1</v>
          </cell>
          <cell r="G1583">
            <v>35446</v>
          </cell>
          <cell r="H1583">
            <v>11363</v>
          </cell>
        </row>
        <row r="1584">
          <cell r="A1584">
            <v>3400003610</v>
          </cell>
          <cell r="B1584">
            <v>6600</v>
          </cell>
          <cell r="C1584">
            <v>61104</v>
          </cell>
          <cell r="D1584">
            <v>0</v>
          </cell>
          <cell r="E1584" t="str">
            <v>FIX FOR CRIMPING FLAT BAND CABLE WITH CO</v>
          </cell>
          <cell r="F1584">
            <v>1</v>
          </cell>
          <cell r="G1584">
            <v>35447</v>
          </cell>
          <cell r="H1584">
            <v>4132</v>
          </cell>
        </row>
        <row r="1585">
          <cell r="A1585">
            <v>3400003750</v>
          </cell>
          <cell r="B1585">
            <v>6600</v>
          </cell>
          <cell r="C1585">
            <v>61107</v>
          </cell>
          <cell r="D1585">
            <v>0</v>
          </cell>
          <cell r="E1585" t="str">
            <v>PNEUMATIC SCREWDRIVER CP 2089-AX-1100</v>
          </cell>
          <cell r="F1585">
            <v>1</v>
          </cell>
          <cell r="G1585">
            <v>35479</v>
          </cell>
          <cell r="H1585">
            <v>10063</v>
          </cell>
        </row>
        <row r="1586">
          <cell r="A1586">
            <v>3400003752</v>
          </cell>
          <cell r="B1586">
            <v>6600</v>
          </cell>
          <cell r="C1586">
            <v>61116</v>
          </cell>
          <cell r="D1586">
            <v>0</v>
          </cell>
          <cell r="E1586" t="str">
            <v>WAVEGUIDE STAND 11540A</v>
          </cell>
          <cell r="F1586">
            <v>1</v>
          </cell>
          <cell r="G1586">
            <v>35479</v>
          </cell>
          <cell r="H1586">
            <v>6768</v>
          </cell>
        </row>
        <row r="1587">
          <cell r="A1587">
            <v>3400003753</v>
          </cell>
          <cell r="B1587">
            <v>6600</v>
          </cell>
          <cell r="C1587">
            <v>61116</v>
          </cell>
          <cell r="D1587">
            <v>0</v>
          </cell>
          <cell r="E1587" t="str">
            <v>WAVEGUIDE STAND 11540A</v>
          </cell>
          <cell r="F1587">
            <v>1</v>
          </cell>
          <cell r="G1587">
            <v>35509</v>
          </cell>
          <cell r="H1587">
            <v>7309.44</v>
          </cell>
        </row>
        <row r="1588">
          <cell r="A1588">
            <v>3400003754</v>
          </cell>
          <cell r="B1588">
            <v>6600</v>
          </cell>
          <cell r="C1588">
            <v>61116</v>
          </cell>
          <cell r="D1588">
            <v>0</v>
          </cell>
          <cell r="E1588" t="str">
            <v>WAVEGUIDE STAND 11540A</v>
          </cell>
          <cell r="F1588">
            <v>1</v>
          </cell>
          <cell r="G1588">
            <v>35509</v>
          </cell>
          <cell r="H1588">
            <v>7038.72</v>
          </cell>
        </row>
        <row r="1589">
          <cell r="A1589">
            <v>3400003755</v>
          </cell>
          <cell r="B1589">
            <v>6600</v>
          </cell>
          <cell r="C1589">
            <v>61116</v>
          </cell>
          <cell r="D1589">
            <v>0</v>
          </cell>
          <cell r="E1589" t="str">
            <v>WAVEGUIDE STAND 11540A</v>
          </cell>
          <cell r="F1589">
            <v>1</v>
          </cell>
          <cell r="G1589">
            <v>35509</v>
          </cell>
          <cell r="H1589">
            <v>7038.72</v>
          </cell>
        </row>
        <row r="1590">
          <cell r="A1590">
            <v>3400003756</v>
          </cell>
          <cell r="B1590">
            <v>6600</v>
          </cell>
          <cell r="C1590">
            <v>61116</v>
          </cell>
          <cell r="D1590">
            <v>0</v>
          </cell>
          <cell r="E1590" t="str">
            <v>WAVEGUIDE STAND 11540A</v>
          </cell>
          <cell r="F1590">
            <v>1</v>
          </cell>
          <cell r="G1590">
            <v>35509</v>
          </cell>
          <cell r="H1590">
            <v>7038.72</v>
          </cell>
        </row>
        <row r="1591">
          <cell r="A1591">
            <v>3400003757</v>
          </cell>
          <cell r="B1591">
            <v>6600</v>
          </cell>
          <cell r="C1591">
            <v>61116</v>
          </cell>
          <cell r="D1591">
            <v>0</v>
          </cell>
          <cell r="E1591" t="str">
            <v>WAVEGUIDE STAND 11540A</v>
          </cell>
          <cell r="F1591">
            <v>1</v>
          </cell>
          <cell r="G1591">
            <v>35509</v>
          </cell>
          <cell r="H1591">
            <v>7038.72</v>
          </cell>
        </row>
        <row r="1592">
          <cell r="A1592">
            <v>3400003758</v>
          </cell>
          <cell r="B1592">
            <v>6600</v>
          </cell>
          <cell r="C1592">
            <v>61116</v>
          </cell>
          <cell r="D1592">
            <v>0</v>
          </cell>
          <cell r="E1592" t="str">
            <v>WAVEGUIDE STAND 11540A</v>
          </cell>
          <cell r="F1592">
            <v>1</v>
          </cell>
          <cell r="G1592">
            <v>35509</v>
          </cell>
          <cell r="H1592">
            <v>7038.72</v>
          </cell>
        </row>
        <row r="1593">
          <cell r="A1593">
            <v>3400003759</v>
          </cell>
          <cell r="B1593">
            <v>6600</v>
          </cell>
          <cell r="C1593">
            <v>61116</v>
          </cell>
          <cell r="D1593">
            <v>0</v>
          </cell>
          <cell r="E1593" t="str">
            <v>WAVEGUIDE STAND 11540A</v>
          </cell>
          <cell r="F1593">
            <v>1</v>
          </cell>
          <cell r="G1593">
            <v>35509</v>
          </cell>
          <cell r="H1593">
            <v>7038.72</v>
          </cell>
        </row>
        <row r="1594">
          <cell r="A1594">
            <v>3400003762</v>
          </cell>
          <cell r="B1594">
            <v>6600</v>
          </cell>
          <cell r="C1594">
            <v>61155</v>
          </cell>
          <cell r="D1594">
            <v>0</v>
          </cell>
          <cell r="E1594" t="str">
            <v>TOOL FOR NUT C39300-A193-C131</v>
          </cell>
          <cell r="F1594">
            <v>1</v>
          </cell>
          <cell r="G1594">
            <v>35509</v>
          </cell>
          <cell r="H1594">
            <v>6180</v>
          </cell>
        </row>
        <row r="1595">
          <cell r="A1595">
            <v>3400003763</v>
          </cell>
          <cell r="B1595">
            <v>6600</v>
          </cell>
          <cell r="C1595">
            <v>61155</v>
          </cell>
          <cell r="D1595">
            <v>0</v>
          </cell>
          <cell r="E1595" t="str">
            <v>DIE FOR BRACKET C39324A96C422-6-6</v>
          </cell>
          <cell r="F1595">
            <v>1</v>
          </cell>
          <cell r="G1595">
            <v>35509</v>
          </cell>
          <cell r="H1595">
            <v>9270</v>
          </cell>
        </row>
        <row r="1596">
          <cell r="A1596">
            <v>3400003764</v>
          </cell>
          <cell r="B1596">
            <v>6600</v>
          </cell>
          <cell r="C1596">
            <v>61155</v>
          </cell>
          <cell r="D1596">
            <v>0</v>
          </cell>
          <cell r="E1596" t="str">
            <v>DIE FOR STRAP C39324A96C255-4-6</v>
          </cell>
          <cell r="F1596">
            <v>1</v>
          </cell>
          <cell r="G1596">
            <v>35509</v>
          </cell>
          <cell r="H1596">
            <v>1854</v>
          </cell>
        </row>
        <row r="1597">
          <cell r="A1597">
            <v>3400003765</v>
          </cell>
          <cell r="B1597">
            <v>6600</v>
          </cell>
          <cell r="C1597">
            <v>61155</v>
          </cell>
          <cell r="D1597">
            <v>0</v>
          </cell>
          <cell r="E1597" t="str">
            <v>DIE FOR STRAP C39324A96C256-4-6</v>
          </cell>
          <cell r="F1597">
            <v>1</v>
          </cell>
          <cell r="G1597">
            <v>35509</v>
          </cell>
          <cell r="H1597">
            <v>1854</v>
          </cell>
        </row>
        <row r="1598">
          <cell r="A1598">
            <v>3400003766</v>
          </cell>
          <cell r="B1598">
            <v>6600</v>
          </cell>
          <cell r="C1598">
            <v>61155</v>
          </cell>
          <cell r="D1598">
            <v>0</v>
          </cell>
          <cell r="E1598" t="str">
            <v>DIE FOR BRACKETC39324A96C254-4-6</v>
          </cell>
          <cell r="F1598">
            <v>1</v>
          </cell>
          <cell r="G1598">
            <v>35509</v>
          </cell>
          <cell r="H1598">
            <v>4635</v>
          </cell>
        </row>
        <row r="1599">
          <cell r="A1599">
            <v>3400003783</v>
          </cell>
          <cell r="B1599">
            <v>6600</v>
          </cell>
          <cell r="C1599">
            <v>61108</v>
          </cell>
          <cell r="D1599">
            <v>0</v>
          </cell>
          <cell r="E1599" t="str">
            <v>COST OF RECEPTACLES(PINS) PAID TO DHL</v>
          </cell>
          <cell r="F1599">
            <v>1</v>
          </cell>
          <cell r="G1599">
            <v>35510</v>
          </cell>
          <cell r="H1599">
            <v>16533</v>
          </cell>
        </row>
        <row r="1600">
          <cell r="A1600">
            <v>3400003631</v>
          </cell>
          <cell r="B1600">
            <v>6600</v>
          </cell>
          <cell r="C1600">
            <v>61107</v>
          </cell>
          <cell r="D1600">
            <v>0</v>
          </cell>
          <cell r="E1600" t="str">
            <v>AMP CRIMP TOOL NO. 734542</v>
          </cell>
          <cell r="F1600">
            <v>1</v>
          </cell>
          <cell r="G1600">
            <v>35452</v>
          </cell>
          <cell r="H1600">
            <v>57174</v>
          </cell>
        </row>
        <row r="1601">
          <cell r="A1601">
            <v>3400003737</v>
          </cell>
          <cell r="B1601">
            <v>6600</v>
          </cell>
          <cell r="C1601">
            <v>61115</v>
          </cell>
          <cell r="D1601">
            <v>0</v>
          </cell>
          <cell r="E1601" t="str">
            <v>MODULE ADAPTER FOR SIPAC</v>
          </cell>
          <cell r="F1601">
            <v>1</v>
          </cell>
          <cell r="G1601">
            <v>35453</v>
          </cell>
          <cell r="H1601">
            <v>184478.31</v>
          </cell>
        </row>
        <row r="1602">
          <cell r="A1602">
            <v>3400002926</v>
          </cell>
          <cell r="B1602">
            <v>6601</v>
          </cell>
          <cell r="C1602">
            <v>61119</v>
          </cell>
          <cell r="D1602">
            <v>0</v>
          </cell>
          <cell r="E1602" t="str">
            <v>TEMP RECORDER ,HUMIDITY AND TEMP CONTROL</v>
          </cell>
          <cell r="F1602">
            <v>1</v>
          </cell>
          <cell r="G1602">
            <v>35339</v>
          </cell>
          <cell r="H1602">
            <v>42600</v>
          </cell>
        </row>
        <row r="1603">
          <cell r="A1603">
            <v>3400003221</v>
          </cell>
          <cell r="B1603">
            <v>6601</v>
          </cell>
          <cell r="C1603">
            <v>61153</v>
          </cell>
          <cell r="D1603">
            <v>0</v>
          </cell>
          <cell r="E1603" t="str">
            <v>EMULATOR PROBE FOR I386DX</v>
          </cell>
          <cell r="F1603">
            <v>1</v>
          </cell>
          <cell r="G1603">
            <v>35339</v>
          </cell>
          <cell r="H1603">
            <v>54300</v>
          </cell>
        </row>
        <row r="1604">
          <cell r="A1604">
            <v>3400003222</v>
          </cell>
          <cell r="B1604">
            <v>6601</v>
          </cell>
          <cell r="C1604">
            <v>61153</v>
          </cell>
          <cell r="D1604">
            <v>0</v>
          </cell>
          <cell r="E1604" t="str">
            <v>EMULATOR PERSONALITY FOR I386EX/CX</v>
          </cell>
          <cell r="F1604">
            <v>1</v>
          </cell>
          <cell r="G1604">
            <v>35339</v>
          </cell>
          <cell r="H1604">
            <v>65000</v>
          </cell>
        </row>
        <row r="1605">
          <cell r="A1605">
            <v>3400003909</v>
          </cell>
          <cell r="B1605">
            <v>6601</v>
          </cell>
          <cell r="C1605">
            <v>61116</v>
          </cell>
          <cell r="D1605">
            <v>0</v>
          </cell>
          <cell r="E1605" t="str">
            <v>HSEGRUD MAKE TEST TROLLEYS &amp; SWITCH BOX</v>
          </cell>
          <cell r="F1605">
            <v>1</v>
          </cell>
          <cell r="G1605">
            <v>35339</v>
          </cell>
          <cell r="H1605">
            <v>3100</v>
          </cell>
        </row>
        <row r="1606">
          <cell r="A1606">
            <v>3400003910</v>
          </cell>
          <cell r="B1606">
            <v>6601</v>
          </cell>
          <cell r="C1606">
            <v>61116</v>
          </cell>
          <cell r="D1606">
            <v>0</v>
          </cell>
          <cell r="E1606" t="str">
            <v>HSEGRUD MAKE TEST TROLLEYS &amp; SWITCH BOX</v>
          </cell>
          <cell r="F1606">
            <v>1</v>
          </cell>
          <cell r="G1606">
            <v>35339</v>
          </cell>
          <cell r="H1606">
            <v>4300</v>
          </cell>
        </row>
        <row r="1607">
          <cell r="A1607">
            <v>3400003911</v>
          </cell>
          <cell r="B1607">
            <v>6601</v>
          </cell>
          <cell r="C1607">
            <v>61116</v>
          </cell>
          <cell r="D1607">
            <v>0</v>
          </cell>
          <cell r="E1607" t="str">
            <v>HSEGRUD MAKE TEST TROLLEYS &amp; SWITCH BOX</v>
          </cell>
          <cell r="F1607">
            <v>1</v>
          </cell>
          <cell r="G1607">
            <v>35339</v>
          </cell>
          <cell r="H1607">
            <v>3600</v>
          </cell>
        </row>
        <row r="1608">
          <cell r="A1608">
            <v>3400003912</v>
          </cell>
          <cell r="B1608">
            <v>6601</v>
          </cell>
          <cell r="C1608">
            <v>61116</v>
          </cell>
          <cell r="D1608">
            <v>0</v>
          </cell>
          <cell r="E1608" t="str">
            <v>HSEGRUD MAKE TEST TROLLEYS &amp; SWITCH BOX</v>
          </cell>
          <cell r="F1608">
            <v>1</v>
          </cell>
          <cell r="G1608">
            <v>35339</v>
          </cell>
          <cell r="H1608">
            <v>3600</v>
          </cell>
        </row>
        <row r="1609">
          <cell r="A1609">
            <v>3400003913</v>
          </cell>
          <cell r="B1609">
            <v>6601</v>
          </cell>
          <cell r="C1609">
            <v>61116</v>
          </cell>
          <cell r="D1609">
            <v>0</v>
          </cell>
          <cell r="E1609" t="str">
            <v>HSEGRUD MAKE TEST TROLLEYS &amp; SWITCH BOX</v>
          </cell>
          <cell r="F1609">
            <v>1</v>
          </cell>
          <cell r="G1609">
            <v>35339</v>
          </cell>
          <cell r="H1609">
            <v>3600</v>
          </cell>
        </row>
        <row r="1610">
          <cell r="A1610">
            <v>3400003914</v>
          </cell>
          <cell r="B1610">
            <v>6601</v>
          </cell>
          <cell r="C1610">
            <v>61206</v>
          </cell>
          <cell r="D1610">
            <v>0</v>
          </cell>
          <cell r="E1610" t="str">
            <v>HSEGRUD MAKE TEST TROLLEYS &amp; SWITCH BOX</v>
          </cell>
          <cell r="F1610">
            <v>1</v>
          </cell>
          <cell r="G1610">
            <v>35339</v>
          </cell>
          <cell r="H1610">
            <v>3100</v>
          </cell>
        </row>
        <row r="1611">
          <cell r="A1611">
            <v>3400003915</v>
          </cell>
          <cell r="B1611">
            <v>6601</v>
          </cell>
          <cell r="C1611">
            <v>61116</v>
          </cell>
          <cell r="D1611">
            <v>0</v>
          </cell>
          <cell r="E1611" t="str">
            <v>HSEGRUD MAKE TEST TROLLEYS &amp; SWITCH BOX</v>
          </cell>
          <cell r="F1611">
            <v>1</v>
          </cell>
          <cell r="G1611">
            <v>35339</v>
          </cell>
          <cell r="H1611">
            <v>3600</v>
          </cell>
        </row>
        <row r="1612">
          <cell r="A1612">
            <v>3400003916</v>
          </cell>
          <cell r="B1612">
            <v>6601</v>
          </cell>
          <cell r="C1612">
            <v>61116</v>
          </cell>
          <cell r="D1612">
            <v>0</v>
          </cell>
          <cell r="E1612" t="str">
            <v>HSEGRUD MAKE TEST TROLLEYS &amp; SWITCH BOX</v>
          </cell>
          <cell r="F1612">
            <v>1</v>
          </cell>
          <cell r="G1612">
            <v>35339</v>
          </cell>
          <cell r="H1612">
            <v>3600</v>
          </cell>
        </row>
        <row r="1613">
          <cell r="A1613">
            <v>3400003917</v>
          </cell>
          <cell r="B1613">
            <v>6601</v>
          </cell>
          <cell r="C1613">
            <v>61116</v>
          </cell>
          <cell r="D1613">
            <v>0</v>
          </cell>
          <cell r="E1613" t="str">
            <v>HSEGRUD MAKE TEST TROLLEYS &amp; SWITCH BOX</v>
          </cell>
          <cell r="F1613">
            <v>1</v>
          </cell>
          <cell r="G1613">
            <v>35339</v>
          </cell>
          <cell r="H1613">
            <v>3600</v>
          </cell>
        </row>
        <row r="1614">
          <cell r="A1614">
            <v>3400003918</v>
          </cell>
          <cell r="B1614">
            <v>6601</v>
          </cell>
          <cell r="C1614">
            <v>61116</v>
          </cell>
          <cell r="D1614">
            <v>0</v>
          </cell>
          <cell r="E1614" t="str">
            <v>HSEGRUD MAKE TEST TROLLEYS &amp; SWITCH BOX</v>
          </cell>
          <cell r="F1614">
            <v>1</v>
          </cell>
          <cell r="G1614">
            <v>35339</v>
          </cell>
          <cell r="H1614">
            <v>3600</v>
          </cell>
        </row>
        <row r="1615">
          <cell r="A1615">
            <v>3400004558</v>
          </cell>
          <cell r="B1615">
            <v>6601</v>
          </cell>
          <cell r="C1615">
            <v>61107</v>
          </cell>
          <cell r="D1615">
            <v>0</v>
          </cell>
          <cell r="E1615" t="str">
            <v>SHORTSLOCATORFORMULTILAYERTONEOHM950</v>
          </cell>
          <cell r="F1615">
            <v>1</v>
          </cell>
          <cell r="G1615">
            <v>35339</v>
          </cell>
          <cell r="H1615">
            <v>141500</v>
          </cell>
        </row>
        <row r="1616">
          <cell r="A1616">
            <v>3400003907</v>
          </cell>
          <cell r="B1616">
            <v>6602</v>
          </cell>
          <cell r="C1616">
            <v>61116</v>
          </cell>
          <cell r="D1616">
            <v>0</v>
          </cell>
          <cell r="E1616" t="str">
            <v>CABLE DRUM JACK-RATCHET TYPE WITH HANDLE</v>
          </cell>
          <cell r="F1616">
            <v>4</v>
          </cell>
          <cell r="G1616">
            <v>34700</v>
          </cell>
          <cell r="H1616">
            <v>7700</v>
          </cell>
        </row>
        <row r="1617">
          <cell r="A1617">
            <v>3400004417</v>
          </cell>
          <cell r="B1617">
            <v>6602</v>
          </cell>
          <cell r="C1617">
            <v>61208</v>
          </cell>
          <cell r="D1617">
            <v>0</v>
          </cell>
          <cell r="E1617" t="str">
            <v>PRESS TOOL NO C39166-A31-C194</v>
          </cell>
          <cell r="F1617">
            <v>1</v>
          </cell>
          <cell r="G1617">
            <v>34700</v>
          </cell>
          <cell r="H1617">
            <v>500</v>
          </cell>
        </row>
        <row r="1618">
          <cell r="A1618">
            <v>3400004418</v>
          </cell>
          <cell r="B1618">
            <v>6602</v>
          </cell>
          <cell r="C1618">
            <v>61208</v>
          </cell>
          <cell r="D1618">
            <v>0</v>
          </cell>
          <cell r="E1618" t="str">
            <v>PRESS TOOL NO C39324-A96-C473</v>
          </cell>
          <cell r="F1618">
            <v>1</v>
          </cell>
          <cell r="G1618">
            <v>34700</v>
          </cell>
          <cell r="H1618">
            <v>1900</v>
          </cell>
        </row>
        <row r="1619">
          <cell r="A1619">
            <v>3400004419</v>
          </cell>
          <cell r="B1619">
            <v>6602</v>
          </cell>
          <cell r="C1619">
            <v>61206</v>
          </cell>
          <cell r="D1619">
            <v>0</v>
          </cell>
          <cell r="E1619" t="str">
            <v>PRESS TOOL NO C39166-A55-C258</v>
          </cell>
          <cell r="F1619">
            <v>1</v>
          </cell>
          <cell r="G1619">
            <v>34700</v>
          </cell>
          <cell r="H1619">
            <v>1600</v>
          </cell>
        </row>
        <row r="1620">
          <cell r="A1620">
            <v>3400003920</v>
          </cell>
          <cell r="B1620">
            <v>6602</v>
          </cell>
          <cell r="C1620">
            <v>61109</v>
          </cell>
          <cell r="D1620">
            <v>0</v>
          </cell>
          <cell r="E1620" t="str">
            <v>CRIMPING TOOL 3D-12</v>
          </cell>
          <cell r="F1620">
            <v>1</v>
          </cell>
          <cell r="G1620">
            <v>34731</v>
          </cell>
          <cell r="H1620">
            <v>1400</v>
          </cell>
        </row>
        <row r="1621">
          <cell r="A1621">
            <v>3400003921</v>
          </cell>
          <cell r="B1621">
            <v>6602</v>
          </cell>
          <cell r="C1621">
            <v>61109</v>
          </cell>
          <cell r="D1621">
            <v>0</v>
          </cell>
          <cell r="E1621" t="str">
            <v>PRESS TOOL FOR CAGE NUT</v>
          </cell>
          <cell r="F1621">
            <v>1</v>
          </cell>
          <cell r="G1621">
            <v>34731</v>
          </cell>
          <cell r="H1621">
            <v>4800</v>
          </cell>
        </row>
        <row r="1622">
          <cell r="A1622">
            <v>3400002902</v>
          </cell>
          <cell r="B1622">
            <v>6602</v>
          </cell>
          <cell r="C1622">
            <v>61206</v>
          </cell>
          <cell r="D1622">
            <v>0</v>
          </cell>
          <cell r="E1622" t="str">
            <v>TOOL FOR FELT NASHER</v>
          </cell>
          <cell r="F1622">
            <v>3</v>
          </cell>
          <cell r="G1622">
            <v>34790</v>
          </cell>
          <cell r="H1622">
            <v>1300</v>
          </cell>
        </row>
        <row r="1623">
          <cell r="A1623">
            <v>3400002903</v>
          </cell>
          <cell r="B1623">
            <v>6602</v>
          </cell>
          <cell r="C1623">
            <v>61206</v>
          </cell>
          <cell r="D1623">
            <v>0</v>
          </cell>
          <cell r="E1623" t="str">
            <v>FACE PLATE WITH FITTINGS</v>
          </cell>
          <cell r="F1623">
            <v>1</v>
          </cell>
          <cell r="G1623">
            <v>34790</v>
          </cell>
          <cell r="H1623">
            <v>2400</v>
          </cell>
        </row>
        <row r="1624">
          <cell r="A1624">
            <v>3400004494</v>
          </cell>
          <cell r="B1624">
            <v>6602</v>
          </cell>
          <cell r="C1624">
            <v>61107</v>
          </cell>
          <cell r="D1624">
            <v>0</v>
          </cell>
          <cell r="E1624" t="str">
            <v>SET OF BOX END WRENCHES</v>
          </cell>
          <cell r="F1624">
            <v>2</v>
          </cell>
          <cell r="G1624">
            <v>34820</v>
          </cell>
          <cell r="H1624">
            <v>2000</v>
          </cell>
        </row>
        <row r="1625">
          <cell r="A1625">
            <v>3400004555</v>
          </cell>
          <cell r="B1625">
            <v>6602</v>
          </cell>
          <cell r="C1625">
            <v>61107</v>
          </cell>
          <cell r="D1625">
            <v>0</v>
          </cell>
          <cell r="E1625" t="str">
            <v>SCREW DRIVER SIZE 9</v>
          </cell>
          <cell r="F1625">
            <v>1</v>
          </cell>
          <cell r="G1625">
            <v>34820</v>
          </cell>
          <cell r="H1625">
            <v>1900</v>
          </cell>
        </row>
        <row r="1626">
          <cell r="A1626">
            <v>3400004556</v>
          </cell>
          <cell r="B1626">
            <v>6602</v>
          </cell>
          <cell r="C1626">
            <v>61107</v>
          </cell>
          <cell r="D1626">
            <v>0</v>
          </cell>
          <cell r="E1626" t="str">
            <v>SOCKET WRENCH</v>
          </cell>
          <cell r="F1626">
            <v>1</v>
          </cell>
          <cell r="G1626">
            <v>34820</v>
          </cell>
          <cell r="H1626">
            <v>1600</v>
          </cell>
        </row>
        <row r="1627">
          <cell r="A1627">
            <v>3400004557</v>
          </cell>
          <cell r="B1627">
            <v>6602</v>
          </cell>
          <cell r="C1627">
            <v>61206</v>
          </cell>
          <cell r="D1627">
            <v>0</v>
          </cell>
          <cell r="E1627" t="str">
            <v>GUIDING SLEEVE</v>
          </cell>
          <cell r="F1627">
            <v>1</v>
          </cell>
          <cell r="G1627">
            <v>34820</v>
          </cell>
          <cell r="H1627">
            <v>400</v>
          </cell>
        </row>
        <row r="1628">
          <cell r="A1628">
            <v>3400004570</v>
          </cell>
          <cell r="B1628">
            <v>6602</v>
          </cell>
          <cell r="C1628">
            <v>61108</v>
          </cell>
          <cell r="D1628">
            <v>0</v>
          </cell>
          <cell r="E1628" t="str">
            <v>MALLET</v>
          </cell>
          <cell r="F1628">
            <v>2</v>
          </cell>
          <cell r="G1628">
            <v>34820</v>
          </cell>
          <cell r="H1628">
            <v>200</v>
          </cell>
        </row>
        <row r="1629">
          <cell r="A1629">
            <v>3400004571</v>
          </cell>
          <cell r="B1629">
            <v>6602</v>
          </cell>
          <cell r="C1629">
            <v>61107</v>
          </cell>
          <cell r="D1629">
            <v>0</v>
          </cell>
          <cell r="E1629" t="str">
            <v>MANUAL STRIPPER</v>
          </cell>
          <cell r="F1629">
            <v>2</v>
          </cell>
          <cell r="G1629">
            <v>34820</v>
          </cell>
          <cell r="H1629">
            <v>400</v>
          </cell>
        </row>
        <row r="1630">
          <cell r="A1630">
            <v>3400004575</v>
          </cell>
          <cell r="B1630">
            <v>6602</v>
          </cell>
          <cell r="C1630">
            <v>61107</v>
          </cell>
          <cell r="D1630">
            <v>0</v>
          </cell>
          <cell r="E1630" t="str">
            <v>ALLAN WRENCH SET</v>
          </cell>
          <cell r="F1630">
            <v>1</v>
          </cell>
          <cell r="G1630">
            <v>34820</v>
          </cell>
          <cell r="H1630">
            <v>100</v>
          </cell>
        </row>
        <row r="1631">
          <cell r="A1631">
            <v>3400004576</v>
          </cell>
          <cell r="B1631">
            <v>6602</v>
          </cell>
          <cell r="C1631">
            <v>61107</v>
          </cell>
          <cell r="D1631">
            <v>0</v>
          </cell>
          <cell r="E1631" t="str">
            <v>ELECTRONIC SIDE CUTTER</v>
          </cell>
          <cell r="F1631">
            <v>2</v>
          </cell>
          <cell r="G1631">
            <v>34820</v>
          </cell>
          <cell r="H1631">
            <v>400</v>
          </cell>
        </row>
        <row r="1632">
          <cell r="A1632">
            <v>3400004577</v>
          </cell>
          <cell r="B1632">
            <v>6602</v>
          </cell>
          <cell r="C1632">
            <v>61107</v>
          </cell>
          <cell r="D1632">
            <v>0</v>
          </cell>
          <cell r="E1632" t="str">
            <v>FOLDING MAGNIFYING GLASS</v>
          </cell>
          <cell r="F1632">
            <v>2</v>
          </cell>
          <cell r="G1632">
            <v>34820</v>
          </cell>
          <cell r="H1632">
            <v>3400</v>
          </cell>
        </row>
        <row r="1633">
          <cell r="A1633">
            <v>3400004578</v>
          </cell>
          <cell r="B1633">
            <v>6602</v>
          </cell>
          <cell r="C1633">
            <v>61107</v>
          </cell>
          <cell r="D1633">
            <v>0</v>
          </cell>
          <cell r="E1633" t="str">
            <v>CRIMPING PLIERS 722418</v>
          </cell>
          <cell r="F1633">
            <v>1</v>
          </cell>
          <cell r="G1633">
            <v>34820</v>
          </cell>
          <cell r="H1633">
            <v>600</v>
          </cell>
        </row>
        <row r="1634">
          <cell r="A1634">
            <v>3400004579</v>
          </cell>
          <cell r="B1634">
            <v>6602</v>
          </cell>
          <cell r="C1634">
            <v>61107</v>
          </cell>
          <cell r="D1634">
            <v>0</v>
          </cell>
          <cell r="E1634" t="str">
            <v>TWEEZERS</v>
          </cell>
          <cell r="F1634">
            <v>10</v>
          </cell>
          <cell r="G1634">
            <v>34820</v>
          </cell>
          <cell r="H1634">
            <v>1200</v>
          </cell>
        </row>
        <row r="1635">
          <cell r="A1635">
            <v>3400004580</v>
          </cell>
          <cell r="B1635">
            <v>6602</v>
          </cell>
          <cell r="C1635">
            <v>61107</v>
          </cell>
          <cell r="D1635">
            <v>0</v>
          </cell>
          <cell r="E1635" t="str">
            <v>STRIPPING KNIFE</v>
          </cell>
          <cell r="F1635">
            <v>2</v>
          </cell>
          <cell r="G1635">
            <v>34820</v>
          </cell>
          <cell r="H1635">
            <v>300</v>
          </cell>
        </row>
        <row r="1636">
          <cell r="A1636">
            <v>3400004581</v>
          </cell>
          <cell r="B1636">
            <v>6602</v>
          </cell>
          <cell r="C1636">
            <v>61107</v>
          </cell>
          <cell r="D1636">
            <v>0</v>
          </cell>
          <cell r="E1636" t="str">
            <v>STRIPPING PLIERS</v>
          </cell>
          <cell r="F1636">
            <v>2</v>
          </cell>
          <cell r="G1636">
            <v>34820</v>
          </cell>
          <cell r="H1636">
            <v>1600</v>
          </cell>
        </row>
        <row r="1637">
          <cell r="A1637">
            <v>3400004582</v>
          </cell>
          <cell r="B1637">
            <v>6602</v>
          </cell>
          <cell r="C1637">
            <v>61107</v>
          </cell>
          <cell r="D1637">
            <v>0</v>
          </cell>
          <cell r="E1637" t="str">
            <v>STEEL RULE</v>
          </cell>
          <cell r="F1637">
            <v>4</v>
          </cell>
          <cell r="G1637">
            <v>34820</v>
          </cell>
          <cell r="H1637">
            <v>200</v>
          </cell>
        </row>
        <row r="1638">
          <cell r="A1638">
            <v>3400004583</v>
          </cell>
          <cell r="B1638">
            <v>6602</v>
          </cell>
          <cell r="C1638">
            <v>61107</v>
          </cell>
          <cell r="D1638">
            <v>0</v>
          </cell>
          <cell r="E1638" t="str">
            <v>PLASTIC HAMMER</v>
          </cell>
          <cell r="F1638">
            <v>2</v>
          </cell>
          <cell r="G1638">
            <v>34820</v>
          </cell>
          <cell r="H1638">
            <v>500</v>
          </cell>
        </row>
        <row r="1639">
          <cell r="A1639">
            <v>3400004584</v>
          </cell>
          <cell r="B1639">
            <v>6602</v>
          </cell>
          <cell r="C1639">
            <v>61107</v>
          </cell>
          <cell r="D1639">
            <v>0</v>
          </cell>
          <cell r="E1639" t="str">
            <v>FLAT NOSE PLIERS</v>
          </cell>
          <cell r="F1639">
            <v>2</v>
          </cell>
          <cell r="G1639">
            <v>34820</v>
          </cell>
          <cell r="H1639">
            <v>400</v>
          </cell>
        </row>
        <row r="1640">
          <cell r="A1640">
            <v>3400004585</v>
          </cell>
          <cell r="B1640">
            <v>6602</v>
          </cell>
          <cell r="C1640">
            <v>61107</v>
          </cell>
          <cell r="D1640">
            <v>0</v>
          </cell>
          <cell r="E1640" t="str">
            <v>SCREWDRIVER</v>
          </cell>
          <cell r="F1640">
            <v>12</v>
          </cell>
          <cell r="G1640">
            <v>34820</v>
          </cell>
          <cell r="H1640">
            <v>1600</v>
          </cell>
        </row>
        <row r="1641">
          <cell r="A1641">
            <v>3400004617</v>
          </cell>
          <cell r="B1641">
            <v>6602</v>
          </cell>
          <cell r="C1641">
            <v>61107</v>
          </cell>
          <cell r="D1641">
            <v>0</v>
          </cell>
          <cell r="E1641" t="str">
            <v>SOCKET WRENCH</v>
          </cell>
          <cell r="F1641">
            <v>4</v>
          </cell>
          <cell r="G1641">
            <v>34820</v>
          </cell>
          <cell r="H1641">
            <v>500</v>
          </cell>
        </row>
        <row r="1642">
          <cell r="A1642">
            <v>3400004503</v>
          </cell>
          <cell r="B1642">
            <v>6602</v>
          </cell>
          <cell r="C1642">
            <v>61206</v>
          </cell>
          <cell r="D1642">
            <v>0</v>
          </cell>
          <cell r="E1642" t="str">
            <v>TWEEZERS AND TOOLS</v>
          </cell>
          <cell r="F1642">
            <v>86</v>
          </cell>
          <cell r="G1642">
            <v>34851</v>
          </cell>
          <cell r="H1642">
            <v>16500</v>
          </cell>
        </row>
        <row r="1643">
          <cell r="A1643">
            <v>3400004536</v>
          </cell>
          <cell r="B1643">
            <v>6602</v>
          </cell>
          <cell r="C1643">
            <v>61155</v>
          </cell>
          <cell r="D1643">
            <v>0</v>
          </cell>
          <cell r="E1643" t="str">
            <v>JIG FOR PLATE C39324-A100-C981</v>
          </cell>
          <cell r="F1643">
            <v>1</v>
          </cell>
          <cell r="G1643">
            <v>34851</v>
          </cell>
          <cell r="H1643">
            <v>500</v>
          </cell>
        </row>
        <row r="1644">
          <cell r="A1644">
            <v>3400004676</v>
          </cell>
          <cell r="B1644">
            <v>6602</v>
          </cell>
          <cell r="C1644">
            <v>61102</v>
          </cell>
          <cell r="D1644">
            <v>0</v>
          </cell>
          <cell r="E1644" t="str">
            <v>SIDE CUTTER</v>
          </cell>
          <cell r="F1644">
            <v>1</v>
          </cell>
          <cell r="G1644">
            <v>34912</v>
          </cell>
          <cell r="H1644">
            <v>400</v>
          </cell>
        </row>
        <row r="1645">
          <cell r="A1645">
            <v>3400004678</v>
          </cell>
          <cell r="B1645">
            <v>6602</v>
          </cell>
          <cell r="C1645">
            <v>61102</v>
          </cell>
          <cell r="D1645">
            <v>0</v>
          </cell>
          <cell r="E1645" t="str">
            <v>SMT TWEEZERS</v>
          </cell>
          <cell r="F1645">
            <v>1</v>
          </cell>
          <cell r="G1645">
            <v>34912</v>
          </cell>
          <cell r="H1645">
            <v>3400</v>
          </cell>
        </row>
        <row r="1646">
          <cell r="A1646">
            <v>3400004678</v>
          </cell>
          <cell r="B1646">
            <v>6602</v>
          </cell>
          <cell r="C1646">
            <v>61102</v>
          </cell>
          <cell r="D1646">
            <v>1</v>
          </cell>
          <cell r="E1646" t="str">
            <v>SOCKET WRENCH WITH SCHAFT</v>
          </cell>
          <cell r="F1646">
            <v>1</v>
          </cell>
          <cell r="G1646">
            <v>34912</v>
          </cell>
          <cell r="H1646">
            <v>800</v>
          </cell>
        </row>
        <row r="1647">
          <cell r="A1647">
            <v>3400004716</v>
          </cell>
          <cell r="B1647">
            <v>6602</v>
          </cell>
          <cell r="C1647">
            <v>61206</v>
          </cell>
          <cell r="D1647">
            <v>0</v>
          </cell>
          <cell r="E1647" t="str">
            <v>DIV MIRROR</v>
          </cell>
          <cell r="F1647">
            <v>68</v>
          </cell>
          <cell r="G1647">
            <v>34912</v>
          </cell>
          <cell r="H1647">
            <v>30500</v>
          </cell>
        </row>
        <row r="1648">
          <cell r="A1648">
            <v>3400004717</v>
          </cell>
          <cell r="B1648">
            <v>6602</v>
          </cell>
          <cell r="C1648">
            <v>61206</v>
          </cell>
          <cell r="D1648">
            <v>0</v>
          </cell>
          <cell r="E1648" t="str">
            <v>TEST CLIP</v>
          </cell>
          <cell r="F1648">
            <v>4</v>
          </cell>
          <cell r="G1648">
            <v>34912</v>
          </cell>
          <cell r="H1648">
            <v>7900</v>
          </cell>
        </row>
        <row r="1649">
          <cell r="A1649">
            <v>3400004482</v>
          </cell>
          <cell r="B1649">
            <v>6602</v>
          </cell>
          <cell r="C1649">
            <v>61151</v>
          </cell>
          <cell r="D1649">
            <v>0</v>
          </cell>
          <cell r="E1649" t="str">
            <v>THREAD SCREWRING GAUGE HIP MAKE</v>
          </cell>
          <cell r="F1649">
            <v>16</v>
          </cell>
          <cell r="G1649">
            <v>34608</v>
          </cell>
          <cell r="H1649">
            <v>4100</v>
          </cell>
        </row>
        <row r="1650">
          <cell r="A1650">
            <v>3400002715</v>
          </cell>
          <cell r="B1650">
            <v>6602</v>
          </cell>
          <cell r="C1650">
            <v>61208</v>
          </cell>
          <cell r="D1650">
            <v>0</v>
          </cell>
          <cell r="E1650" t="str">
            <v>500 WATT NACO MAKE TESTER</v>
          </cell>
          <cell r="F1650">
            <v>1</v>
          </cell>
          <cell r="G1650">
            <v>35339</v>
          </cell>
          <cell r="H1650">
            <v>900</v>
          </cell>
        </row>
        <row r="1651">
          <cell r="A1651">
            <v>3400002716</v>
          </cell>
          <cell r="B1651">
            <v>6602</v>
          </cell>
          <cell r="C1651">
            <v>61206</v>
          </cell>
          <cell r="D1651">
            <v>0</v>
          </cell>
          <cell r="E1651" t="str">
            <v>TESTING MODULE 8038</v>
          </cell>
          <cell r="F1651">
            <v>1</v>
          </cell>
          <cell r="G1651">
            <v>35339</v>
          </cell>
          <cell r="H1651">
            <v>23200</v>
          </cell>
        </row>
        <row r="1652">
          <cell r="A1652">
            <v>3400002717</v>
          </cell>
          <cell r="B1652">
            <v>6602</v>
          </cell>
          <cell r="C1652">
            <v>61206</v>
          </cell>
          <cell r="D1652">
            <v>0</v>
          </cell>
          <cell r="E1652" t="str">
            <v>TEMPERATURE PROBE PT 100</v>
          </cell>
          <cell r="F1652">
            <v>1</v>
          </cell>
          <cell r="G1652">
            <v>35339</v>
          </cell>
          <cell r="H1652">
            <v>4600</v>
          </cell>
        </row>
        <row r="1653">
          <cell r="A1653">
            <v>3400002744</v>
          </cell>
          <cell r="B1653">
            <v>6602</v>
          </cell>
          <cell r="C1653">
            <v>61157</v>
          </cell>
          <cell r="D1653">
            <v>0</v>
          </cell>
          <cell r="E1653" t="str">
            <v>2500 VOLT TESTER NACO MAKE</v>
          </cell>
          <cell r="F1653">
            <v>1</v>
          </cell>
          <cell r="G1653">
            <v>35339</v>
          </cell>
          <cell r="H1653">
            <v>1800</v>
          </cell>
        </row>
        <row r="1654">
          <cell r="A1654">
            <v>3400002745</v>
          </cell>
          <cell r="B1654">
            <v>6602</v>
          </cell>
          <cell r="C1654">
            <v>61115</v>
          </cell>
          <cell r="D1654">
            <v>0</v>
          </cell>
          <cell r="E1654" t="str">
            <v>DIGITAL MULTIMETER 9A</v>
          </cell>
          <cell r="F1654">
            <v>2</v>
          </cell>
          <cell r="G1654">
            <v>35339</v>
          </cell>
          <cell r="H1654">
            <v>1500</v>
          </cell>
        </row>
        <row r="1655">
          <cell r="A1655">
            <v>3400002746</v>
          </cell>
          <cell r="B1655">
            <v>6602</v>
          </cell>
          <cell r="C1655">
            <v>61206</v>
          </cell>
          <cell r="D1655">
            <v>0</v>
          </cell>
          <cell r="E1655" t="str">
            <v>PC POWER SUPPLY</v>
          </cell>
          <cell r="F1655">
            <v>3</v>
          </cell>
          <cell r="G1655">
            <v>35339</v>
          </cell>
          <cell r="H1655">
            <v>2200</v>
          </cell>
        </row>
        <row r="1656">
          <cell r="A1656">
            <v>3400002747</v>
          </cell>
          <cell r="B1656">
            <v>6602</v>
          </cell>
          <cell r="C1656">
            <v>61102</v>
          </cell>
          <cell r="D1656">
            <v>0</v>
          </cell>
          <cell r="E1656" t="str">
            <v>MOULD FOR PLATE</v>
          </cell>
          <cell r="F1656">
            <v>1</v>
          </cell>
          <cell r="G1656">
            <v>35339</v>
          </cell>
          <cell r="H1656">
            <v>1000</v>
          </cell>
        </row>
        <row r="1657">
          <cell r="A1657">
            <v>3400002748</v>
          </cell>
          <cell r="B1657">
            <v>6602</v>
          </cell>
          <cell r="C1657">
            <v>61206</v>
          </cell>
          <cell r="D1657">
            <v>0</v>
          </cell>
          <cell r="E1657" t="str">
            <v>TINING DISK TOOL</v>
          </cell>
          <cell r="F1657">
            <v>1</v>
          </cell>
          <cell r="G1657">
            <v>35339</v>
          </cell>
          <cell r="H1657">
            <v>1800</v>
          </cell>
        </row>
        <row r="1658">
          <cell r="A1658">
            <v>3400002749</v>
          </cell>
          <cell r="B1658">
            <v>6602</v>
          </cell>
          <cell r="C1658">
            <v>61103</v>
          </cell>
          <cell r="D1658">
            <v>0</v>
          </cell>
          <cell r="E1658" t="str">
            <v>1C EXTRACTION TOOL</v>
          </cell>
          <cell r="F1658">
            <v>1</v>
          </cell>
          <cell r="G1658">
            <v>35339</v>
          </cell>
          <cell r="H1658">
            <v>800</v>
          </cell>
        </row>
        <row r="1659">
          <cell r="A1659">
            <v>3400002750</v>
          </cell>
          <cell r="B1659">
            <v>6602</v>
          </cell>
          <cell r="C1659">
            <v>61115</v>
          </cell>
          <cell r="D1659">
            <v>0</v>
          </cell>
          <cell r="E1659" t="str">
            <v>MECO 9A MULTIMETER</v>
          </cell>
          <cell r="F1659">
            <v>4</v>
          </cell>
          <cell r="G1659">
            <v>35339</v>
          </cell>
          <cell r="H1659">
            <v>2500</v>
          </cell>
        </row>
        <row r="1660">
          <cell r="A1660">
            <v>3400002751</v>
          </cell>
          <cell r="B1660">
            <v>6602</v>
          </cell>
          <cell r="C1660">
            <v>61206</v>
          </cell>
          <cell r="D1660">
            <v>0</v>
          </cell>
          <cell r="E1660" t="str">
            <v>PUMP SET WITH METER AND BASE</v>
          </cell>
          <cell r="F1660">
            <v>1</v>
          </cell>
          <cell r="G1660">
            <v>35339</v>
          </cell>
          <cell r="H1660">
            <v>2400</v>
          </cell>
        </row>
        <row r="1661">
          <cell r="A1661">
            <v>3400002752</v>
          </cell>
          <cell r="B1661">
            <v>6602</v>
          </cell>
          <cell r="C1661">
            <v>61161</v>
          </cell>
          <cell r="D1661">
            <v>0</v>
          </cell>
          <cell r="E1661" t="str">
            <v>STAINLESS STEEL SHINK WITH COVER</v>
          </cell>
          <cell r="F1661">
            <v>2</v>
          </cell>
          <cell r="G1661">
            <v>35339</v>
          </cell>
          <cell r="H1661">
            <v>900</v>
          </cell>
        </row>
        <row r="1662">
          <cell r="A1662">
            <v>3400002754</v>
          </cell>
          <cell r="B1662">
            <v>6602</v>
          </cell>
          <cell r="C1662">
            <v>61206</v>
          </cell>
          <cell r="D1662">
            <v>0</v>
          </cell>
          <cell r="E1662" t="str">
            <v>TOOL FOR SLIDER</v>
          </cell>
          <cell r="F1662">
            <v>1</v>
          </cell>
          <cell r="G1662">
            <v>35339</v>
          </cell>
          <cell r="H1662">
            <v>1900</v>
          </cell>
        </row>
        <row r="1663">
          <cell r="A1663">
            <v>3400002755</v>
          </cell>
          <cell r="B1663">
            <v>6602</v>
          </cell>
          <cell r="C1663">
            <v>61206</v>
          </cell>
          <cell r="D1663">
            <v>0</v>
          </cell>
          <cell r="E1663" t="str">
            <v>TOOL FOR PLATE/BEARING/BUSHING</v>
          </cell>
          <cell r="F1663">
            <v>3</v>
          </cell>
          <cell r="G1663">
            <v>35339</v>
          </cell>
          <cell r="H1663">
            <v>4300</v>
          </cell>
        </row>
        <row r="1664">
          <cell r="A1664">
            <v>3400002758</v>
          </cell>
          <cell r="B1664">
            <v>6602</v>
          </cell>
          <cell r="C1664">
            <v>61206</v>
          </cell>
          <cell r="D1664">
            <v>0</v>
          </cell>
          <cell r="E1664" t="str">
            <v>SPECIAL PROJECTED 144 STAND OF 4766 TOLE</v>
          </cell>
          <cell r="F1664">
            <v>1</v>
          </cell>
          <cell r="G1664">
            <v>35339</v>
          </cell>
          <cell r="H1664">
            <v>1100</v>
          </cell>
        </row>
        <row r="1665">
          <cell r="A1665">
            <v>3400002764</v>
          </cell>
          <cell r="B1665">
            <v>6602</v>
          </cell>
          <cell r="C1665">
            <v>61156</v>
          </cell>
          <cell r="D1665">
            <v>0</v>
          </cell>
          <cell r="E1665" t="str">
            <v>DIGITAL VERNIER CALIPER MOCROMETER</v>
          </cell>
          <cell r="F1665">
            <v>6</v>
          </cell>
          <cell r="G1665">
            <v>35339</v>
          </cell>
          <cell r="H1665">
            <v>3100</v>
          </cell>
        </row>
        <row r="1666">
          <cell r="A1666">
            <v>3400002765</v>
          </cell>
          <cell r="B1666">
            <v>6602</v>
          </cell>
          <cell r="C1666">
            <v>61151</v>
          </cell>
          <cell r="D1666">
            <v>0</v>
          </cell>
          <cell r="E1666" t="str">
            <v>MAGNETIC DIAL STAND</v>
          </cell>
          <cell r="F1666">
            <v>1</v>
          </cell>
          <cell r="G1666">
            <v>35339</v>
          </cell>
          <cell r="H1666">
            <v>400</v>
          </cell>
        </row>
        <row r="1667">
          <cell r="A1667">
            <v>3400002766</v>
          </cell>
          <cell r="B1667">
            <v>6602</v>
          </cell>
          <cell r="C1667">
            <v>61151</v>
          </cell>
          <cell r="D1667">
            <v>0</v>
          </cell>
          <cell r="E1667" t="str">
            <v>DIAL INDICATOR 0.01MM-10MM</v>
          </cell>
          <cell r="F1667">
            <v>1</v>
          </cell>
          <cell r="G1667">
            <v>35339</v>
          </cell>
          <cell r="H1667">
            <v>900</v>
          </cell>
        </row>
        <row r="1668">
          <cell r="A1668">
            <v>3400002767</v>
          </cell>
          <cell r="B1668">
            <v>6602</v>
          </cell>
          <cell r="C1668">
            <v>61151</v>
          </cell>
          <cell r="D1668">
            <v>0</v>
          </cell>
          <cell r="E1668" t="str">
            <v>TEST INDICATOR DIAL 0.01MM</v>
          </cell>
          <cell r="F1668">
            <v>1</v>
          </cell>
          <cell r="G1668">
            <v>35339</v>
          </cell>
          <cell r="H1668">
            <v>600</v>
          </cell>
        </row>
        <row r="1669">
          <cell r="A1669">
            <v>3400002768</v>
          </cell>
          <cell r="B1669">
            <v>6602</v>
          </cell>
          <cell r="C1669">
            <v>61151</v>
          </cell>
          <cell r="D1669">
            <v>0</v>
          </cell>
          <cell r="E1669" t="str">
            <v>CAST IRON ANGLE PLATE</v>
          </cell>
          <cell r="F1669">
            <v>2</v>
          </cell>
          <cell r="G1669">
            <v>35339</v>
          </cell>
          <cell r="H1669">
            <v>2500</v>
          </cell>
        </row>
        <row r="1670">
          <cell r="A1670">
            <v>3400002769</v>
          </cell>
          <cell r="B1670">
            <v>6602</v>
          </cell>
          <cell r="C1670">
            <v>61151</v>
          </cell>
          <cell r="D1670">
            <v>0</v>
          </cell>
          <cell r="E1670" t="str">
            <v>MULTIMETER MOTWANE MAKE</v>
          </cell>
          <cell r="F1670">
            <v>1</v>
          </cell>
          <cell r="G1670">
            <v>35339</v>
          </cell>
          <cell r="H1670">
            <v>1000</v>
          </cell>
        </row>
        <row r="1671">
          <cell r="A1671">
            <v>3400002786</v>
          </cell>
          <cell r="B1671">
            <v>6602</v>
          </cell>
          <cell r="C1671">
            <v>61100</v>
          </cell>
          <cell r="D1671">
            <v>0</v>
          </cell>
          <cell r="E1671" t="str">
            <v>ANTISTATIC WRIST STRAP</v>
          </cell>
          <cell r="F1671">
            <v>1</v>
          </cell>
          <cell r="G1671">
            <v>35339</v>
          </cell>
          <cell r="H1671">
            <v>2700</v>
          </cell>
        </row>
        <row r="1672">
          <cell r="A1672">
            <v>3400002791</v>
          </cell>
          <cell r="B1672">
            <v>6602</v>
          </cell>
          <cell r="C1672">
            <v>61206</v>
          </cell>
          <cell r="D1672">
            <v>0</v>
          </cell>
          <cell r="E1672" t="str">
            <v>ASSEMBLY DEVICE A11 2010111</v>
          </cell>
          <cell r="F1672">
            <v>1</v>
          </cell>
          <cell r="G1672">
            <v>35339</v>
          </cell>
          <cell r="H1672">
            <v>1600</v>
          </cell>
        </row>
        <row r="1673">
          <cell r="A1673">
            <v>3400002792</v>
          </cell>
          <cell r="B1673">
            <v>6602</v>
          </cell>
          <cell r="C1673">
            <v>61206</v>
          </cell>
          <cell r="D1673">
            <v>0</v>
          </cell>
          <cell r="E1673" t="str">
            <v>BRODGE BOX ARMS</v>
          </cell>
          <cell r="F1673">
            <v>1</v>
          </cell>
          <cell r="G1673">
            <v>35339</v>
          </cell>
          <cell r="H1673">
            <v>700</v>
          </cell>
        </row>
        <row r="1674">
          <cell r="A1674">
            <v>3400002793</v>
          </cell>
          <cell r="B1674">
            <v>6602</v>
          </cell>
          <cell r="C1674">
            <v>61206</v>
          </cell>
          <cell r="D1674">
            <v>0</v>
          </cell>
          <cell r="E1674" t="str">
            <v>DIGITAL MULTIMETER</v>
          </cell>
          <cell r="F1674">
            <v>3</v>
          </cell>
          <cell r="G1674">
            <v>35339</v>
          </cell>
          <cell r="H1674">
            <v>5800</v>
          </cell>
        </row>
        <row r="1675">
          <cell r="A1675">
            <v>3400002794</v>
          </cell>
          <cell r="B1675">
            <v>6602</v>
          </cell>
          <cell r="C1675">
            <v>61206</v>
          </cell>
          <cell r="D1675">
            <v>0</v>
          </cell>
          <cell r="E1675" t="str">
            <v>DIGITAL MULTIMETER PHILIPS</v>
          </cell>
          <cell r="F1675">
            <v>1</v>
          </cell>
          <cell r="G1675">
            <v>35339</v>
          </cell>
          <cell r="H1675">
            <v>2300</v>
          </cell>
        </row>
        <row r="1676">
          <cell r="A1676">
            <v>3400002797</v>
          </cell>
          <cell r="B1676">
            <v>6602</v>
          </cell>
          <cell r="C1676">
            <v>61206</v>
          </cell>
          <cell r="D1676">
            <v>0</v>
          </cell>
          <cell r="E1676" t="str">
            <v>FIXTURE FOR STAMPING</v>
          </cell>
          <cell r="F1676">
            <v>2</v>
          </cell>
          <cell r="G1676">
            <v>35339</v>
          </cell>
          <cell r="H1676">
            <v>900</v>
          </cell>
        </row>
        <row r="1677">
          <cell r="A1677">
            <v>3400002799</v>
          </cell>
          <cell r="B1677">
            <v>6602</v>
          </cell>
          <cell r="C1677">
            <v>61206</v>
          </cell>
          <cell r="D1677">
            <v>0</v>
          </cell>
          <cell r="E1677" t="str">
            <v>INJECTION MOULD FOR C22136</v>
          </cell>
          <cell r="F1677">
            <v>1</v>
          </cell>
          <cell r="G1677">
            <v>35339</v>
          </cell>
          <cell r="H1677">
            <v>600</v>
          </cell>
        </row>
        <row r="1678">
          <cell r="A1678">
            <v>3400003566</v>
          </cell>
          <cell r="B1678">
            <v>6602</v>
          </cell>
          <cell r="C1678">
            <v>61104</v>
          </cell>
          <cell r="D1678">
            <v>0</v>
          </cell>
          <cell r="E1678" t="str">
            <v>HOLDING JIG FOR 'D' CABLE CONNECTOR</v>
          </cell>
          <cell r="F1678">
            <v>1</v>
          </cell>
          <cell r="G1678">
            <v>35339</v>
          </cell>
          <cell r="H1678">
            <v>1500</v>
          </cell>
        </row>
        <row r="1679">
          <cell r="A1679">
            <v>3400003567</v>
          </cell>
          <cell r="B1679">
            <v>6602</v>
          </cell>
          <cell r="C1679">
            <v>61107</v>
          </cell>
          <cell r="D1679">
            <v>0</v>
          </cell>
          <cell r="E1679" t="str">
            <v>FIXTURE GUIDE FOR LTGM</v>
          </cell>
          <cell r="F1679">
            <v>1</v>
          </cell>
          <cell r="G1679">
            <v>35339</v>
          </cell>
          <cell r="H1679">
            <v>2000</v>
          </cell>
        </row>
        <row r="1680">
          <cell r="A1680">
            <v>3400003597</v>
          </cell>
          <cell r="B1680">
            <v>6602</v>
          </cell>
          <cell r="C1680">
            <v>61100</v>
          </cell>
          <cell r="D1680">
            <v>0</v>
          </cell>
          <cell r="E1680" t="str">
            <v>FIX. FOR MTG.ZP CONNECTOR ON M:SASC</v>
          </cell>
          <cell r="F1680">
            <v>1</v>
          </cell>
          <cell r="G1680">
            <v>35339</v>
          </cell>
          <cell r="H1680">
            <v>2472</v>
          </cell>
        </row>
        <row r="1681">
          <cell r="A1681">
            <v>3400003601</v>
          </cell>
          <cell r="B1681">
            <v>6602</v>
          </cell>
          <cell r="C1681">
            <v>61107</v>
          </cell>
          <cell r="D1681">
            <v>0</v>
          </cell>
          <cell r="E1681" t="str">
            <v>GUIDE MODULE INSERTION DLUE</v>
          </cell>
          <cell r="F1681">
            <v>1</v>
          </cell>
          <cell r="G1681">
            <v>35339</v>
          </cell>
          <cell r="H1681">
            <v>2000</v>
          </cell>
        </row>
        <row r="1682">
          <cell r="A1682">
            <v>3400003602</v>
          </cell>
          <cell r="B1682">
            <v>6602</v>
          </cell>
          <cell r="C1682">
            <v>61107</v>
          </cell>
          <cell r="D1682">
            <v>0</v>
          </cell>
          <cell r="E1682" t="str">
            <v>GUIDE FOR MODULE INSERTION TSG</v>
          </cell>
          <cell r="F1682">
            <v>1</v>
          </cell>
          <cell r="G1682">
            <v>35339</v>
          </cell>
          <cell r="H1682">
            <v>2000</v>
          </cell>
        </row>
        <row r="1683">
          <cell r="A1683">
            <v>3400003603</v>
          </cell>
          <cell r="B1683">
            <v>6602</v>
          </cell>
          <cell r="C1683">
            <v>61107</v>
          </cell>
          <cell r="D1683">
            <v>0</v>
          </cell>
          <cell r="E1683" t="str">
            <v>GUIDE FOR MODULE INSERTION SSG</v>
          </cell>
          <cell r="F1683">
            <v>1</v>
          </cell>
          <cell r="G1683">
            <v>35339</v>
          </cell>
          <cell r="H1683">
            <v>2200</v>
          </cell>
        </row>
        <row r="1684">
          <cell r="A1684">
            <v>3400003611</v>
          </cell>
          <cell r="B1684">
            <v>6602</v>
          </cell>
          <cell r="C1684">
            <v>61100</v>
          </cell>
          <cell r="D1684">
            <v>0</v>
          </cell>
          <cell r="E1684" t="str">
            <v>HEAT SINK ASSY. FIX. M:DCCDF</v>
          </cell>
          <cell r="F1684">
            <v>1</v>
          </cell>
          <cell r="G1684">
            <v>35339</v>
          </cell>
          <cell r="H1684">
            <v>3090</v>
          </cell>
        </row>
        <row r="1685">
          <cell r="A1685">
            <v>3400003612</v>
          </cell>
          <cell r="B1685">
            <v>6602</v>
          </cell>
          <cell r="C1685">
            <v>61157</v>
          </cell>
          <cell r="D1685">
            <v>0</v>
          </cell>
          <cell r="E1685" t="str">
            <v>KRONE TOOL</v>
          </cell>
          <cell r="F1685">
            <v>4</v>
          </cell>
          <cell r="G1685">
            <v>35339</v>
          </cell>
          <cell r="H1685">
            <v>2965.2</v>
          </cell>
        </row>
        <row r="1686">
          <cell r="A1686">
            <v>3400003626</v>
          </cell>
          <cell r="B1686">
            <v>6602</v>
          </cell>
          <cell r="C1686">
            <v>61112</v>
          </cell>
          <cell r="D1686">
            <v>0</v>
          </cell>
          <cell r="E1686" t="str">
            <v>CONNECTING TUBES FOR ICT ADA.NAILS GKS92</v>
          </cell>
          <cell r="F1686">
            <v>1</v>
          </cell>
          <cell r="G1686">
            <v>35339</v>
          </cell>
          <cell r="H1686">
            <v>23831.39</v>
          </cell>
        </row>
        <row r="1687">
          <cell r="A1687">
            <v>3400003627</v>
          </cell>
          <cell r="B1687">
            <v>6602</v>
          </cell>
          <cell r="C1687">
            <v>61112</v>
          </cell>
          <cell r="D1687">
            <v>0</v>
          </cell>
          <cell r="E1687" t="str">
            <v>ICT ADAPTER NAILS GKS-925-0203</v>
          </cell>
          <cell r="F1687">
            <v>500</v>
          </cell>
          <cell r="G1687">
            <v>35339</v>
          </cell>
          <cell r="H1687">
            <v>0.01</v>
          </cell>
        </row>
        <row r="1688">
          <cell r="A1688">
            <v>3400003627</v>
          </cell>
          <cell r="B1688">
            <v>6602</v>
          </cell>
          <cell r="C1688">
            <v>61112</v>
          </cell>
          <cell r="D1688">
            <v>1</v>
          </cell>
          <cell r="E1688" t="str">
            <v>ICT ADAPTER NAILS GKS-925-0203</v>
          </cell>
          <cell r="F1688">
            <v>500</v>
          </cell>
          <cell r="G1688">
            <v>35339</v>
          </cell>
          <cell r="H1688">
            <v>19859.490000000002</v>
          </cell>
        </row>
        <row r="1689">
          <cell r="A1689">
            <v>3400003628</v>
          </cell>
          <cell r="B1689">
            <v>6602</v>
          </cell>
          <cell r="C1689">
            <v>61112</v>
          </cell>
          <cell r="D1689">
            <v>0</v>
          </cell>
          <cell r="E1689" t="str">
            <v>ICT ADAPTER NAILS GKS-925-0090</v>
          </cell>
          <cell r="F1689">
            <v>1</v>
          </cell>
          <cell r="G1689">
            <v>35339</v>
          </cell>
          <cell r="H1689">
            <v>26479.32</v>
          </cell>
        </row>
        <row r="1690">
          <cell r="A1690">
            <v>3400003629</v>
          </cell>
          <cell r="B1690">
            <v>6602</v>
          </cell>
          <cell r="C1690">
            <v>61112</v>
          </cell>
          <cell r="D1690">
            <v>0</v>
          </cell>
          <cell r="E1690" t="str">
            <v>ICT ADAPTER NAILS GKS-135-0035</v>
          </cell>
          <cell r="F1690">
            <v>1</v>
          </cell>
          <cell r="G1690">
            <v>35339</v>
          </cell>
          <cell r="H1690">
            <v>4633.88</v>
          </cell>
        </row>
        <row r="1691">
          <cell r="A1691">
            <v>3400003630</v>
          </cell>
          <cell r="B1691">
            <v>6602</v>
          </cell>
          <cell r="C1691">
            <v>61112</v>
          </cell>
          <cell r="D1691">
            <v>0</v>
          </cell>
          <cell r="E1691" t="str">
            <v>ICT ADAPTER NAILS GKS-135-0027</v>
          </cell>
          <cell r="F1691">
            <v>1</v>
          </cell>
          <cell r="G1691">
            <v>35339</v>
          </cell>
          <cell r="H1691">
            <v>3640.91</v>
          </cell>
        </row>
        <row r="1692">
          <cell r="A1692">
            <v>3400003741</v>
          </cell>
          <cell r="B1692">
            <v>6602</v>
          </cell>
          <cell r="C1692">
            <v>61103</v>
          </cell>
          <cell r="D1692">
            <v>0</v>
          </cell>
          <cell r="E1692" t="str">
            <v>FIXTURE FIXING ON M:SUB:SASC</v>
          </cell>
          <cell r="F1692">
            <v>1</v>
          </cell>
          <cell r="G1692">
            <v>35339</v>
          </cell>
          <cell r="H1692">
            <v>3296</v>
          </cell>
        </row>
        <row r="1693">
          <cell r="A1693">
            <v>3400003760</v>
          </cell>
          <cell r="B1693">
            <v>6602</v>
          </cell>
          <cell r="C1693">
            <v>61116</v>
          </cell>
          <cell r="D1693">
            <v>0</v>
          </cell>
          <cell r="E1693" t="str">
            <v>CLAMP,SIDEGRIP 8770-0001</v>
          </cell>
          <cell r="F1693">
            <v>1</v>
          </cell>
          <cell r="G1693">
            <v>35339</v>
          </cell>
          <cell r="H1693">
            <v>9639.14</v>
          </cell>
        </row>
        <row r="1694">
          <cell r="A1694">
            <v>3400003761</v>
          </cell>
          <cell r="B1694">
            <v>6602</v>
          </cell>
          <cell r="C1694">
            <v>61116</v>
          </cell>
          <cell r="D1694">
            <v>0</v>
          </cell>
          <cell r="E1694" t="str">
            <v>PLIERS CLAMP 8710-0013</v>
          </cell>
          <cell r="F1694">
            <v>1</v>
          </cell>
          <cell r="G1694">
            <v>35339</v>
          </cell>
          <cell r="H1694">
            <v>1759.68</v>
          </cell>
        </row>
        <row r="1695">
          <cell r="A1695">
            <v>3400004676</v>
          </cell>
          <cell r="B1695">
            <v>6602</v>
          </cell>
          <cell r="C1695">
            <v>61102</v>
          </cell>
          <cell r="D1695">
            <v>1</v>
          </cell>
          <cell r="E1695" t="str">
            <v>PULL TEST GAUGE</v>
          </cell>
          <cell r="F1695">
            <v>1</v>
          </cell>
          <cell r="G1695">
            <v>35339</v>
          </cell>
          <cell r="H1695">
            <v>79700</v>
          </cell>
        </row>
        <row r="1696">
          <cell r="A1696">
            <v>3400003925</v>
          </cell>
          <cell r="B1696">
            <v>6602</v>
          </cell>
          <cell r="C1696">
            <v>61116</v>
          </cell>
          <cell r="D1696">
            <v>0</v>
          </cell>
          <cell r="E1696" t="str">
            <v>ALUMINIUM LADDER</v>
          </cell>
          <cell r="F1696">
            <v>1</v>
          </cell>
          <cell r="G1696">
            <v>34669</v>
          </cell>
          <cell r="H1696">
            <v>2500</v>
          </cell>
        </row>
        <row r="1697">
          <cell r="A1697">
            <v>3400004401</v>
          </cell>
          <cell r="B1697">
            <v>6602</v>
          </cell>
          <cell r="C1697">
            <v>61156</v>
          </cell>
          <cell r="D1697">
            <v>0</v>
          </cell>
          <cell r="E1697" t="str">
            <v>SAMPLE PCB S30810-Q1148-X-4</v>
          </cell>
          <cell r="F1697">
            <v>1</v>
          </cell>
          <cell r="G1697">
            <v>34669</v>
          </cell>
          <cell r="H1697">
            <v>600</v>
          </cell>
        </row>
        <row r="1698">
          <cell r="A1698">
            <v>3400004403</v>
          </cell>
          <cell r="B1698">
            <v>6602</v>
          </cell>
          <cell r="C1698">
            <v>61206</v>
          </cell>
          <cell r="D1698">
            <v>0</v>
          </cell>
          <cell r="E1698" t="str">
            <v>SAMPLE PCB S30810-Q963-X58-3-VR10</v>
          </cell>
          <cell r="F1698">
            <v>1</v>
          </cell>
          <cell r="G1698">
            <v>34669</v>
          </cell>
          <cell r="H1698">
            <v>1500</v>
          </cell>
        </row>
        <row r="1699">
          <cell r="A1699">
            <v>3400004411</v>
          </cell>
          <cell r="B1699">
            <v>6602</v>
          </cell>
          <cell r="C1699">
            <v>61112</v>
          </cell>
          <cell r="D1699">
            <v>0</v>
          </cell>
          <cell r="E1699" t="str">
            <v>SAMPLE PCB S30810-Q1148-X-4</v>
          </cell>
          <cell r="F1699">
            <v>1</v>
          </cell>
          <cell r="G1699">
            <v>34669</v>
          </cell>
          <cell r="H1699">
            <v>700</v>
          </cell>
        </row>
        <row r="1700">
          <cell r="A1700">
            <v>3400004413</v>
          </cell>
          <cell r="B1700">
            <v>6602</v>
          </cell>
          <cell r="C1700">
            <v>61206</v>
          </cell>
          <cell r="D1700">
            <v>0</v>
          </cell>
          <cell r="E1700" t="str">
            <v>SAMPLE PCB S30810-Q963-X58-3-VR10</v>
          </cell>
          <cell r="F1700">
            <v>1</v>
          </cell>
          <cell r="G1700">
            <v>34669</v>
          </cell>
          <cell r="H1700">
            <v>1500</v>
          </cell>
        </row>
        <row r="1701">
          <cell r="A1701">
            <v>3400003542</v>
          </cell>
          <cell r="B1701">
            <v>6602</v>
          </cell>
          <cell r="C1701">
            <v>61100</v>
          </cell>
          <cell r="D1701">
            <v>0</v>
          </cell>
          <cell r="E1701" t="str">
            <v>FORMING &amp; BENDING TOOL</v>
          </cell>
          <cell r="F1701">
            <v>1</v>
          </cell>
          <cell r="G1701">
            <v>35220</v>
          </cell>
          <cell r="H1701">
            <v>2300</v>
          </cell>
        </row>
        <row r="1702">
          <cell r="A1702">
            <v>3400003543</v>
          </cell>
          <cell r="B1702">
            <v>6602</v>
          </cell>
          <cell r="C1702">
            <v>61100</v>
          </cell>
          <cell r="D1702">
            <v>0</v>
          </cell>
          <cell r="E1702" t="str">
            <v>FOAM GUIDE</v>
          </cell>
          <cell r="F1702">
            <v>1</v>
          </cell>
          <cell r="G1702">
            <v>35220</v>
          </cell>
          <cell r="H1702">
            <v>2100</v>
          </cell>
        </row>
        <row r="1703">
          <cell r="A1703">
            <v>3400003368</v>
          </cell>
          <cell r="B1703">
            <v>6602</v>
          </cell>
          <cell r="C1703">
            <v>61156</v>
          </cell>
          <cell r="D1703">
            <v>0</v>
          </cell>
          <cell r="E1703" t="str">
            <v>WIRE COIL NAIL2-1/2"&amp;2"</v>
          </cell>
          <cell r="F1703">
            <v>84</v>
          </cell>
          <cell r="G1703">
            <v>35172</v>
          </cell>
          <cell r="H1703">
            <v>2100</v>
          </cell>
        </row>
        <row r="1704">
          <cell r="A1704">
            <v>3400003368</v>
          </cell>
          <cell r="B1704">
            <v>6602</v>
          </cell>
          <cell r="C1704">
            <v>61156</v>
          </cell>
          <cell r="D1704">
            <v>1</v>
          </cell>
          <cell r="E1704" t="str">
            <v>WIRE COIL NAIL 2-1/2" &amp; 2"</v>
          </cell>
          <cell r="F1704">
            <v>84</v>
          </cell>
          <cell r="G1704">
            <v>35172</v>
          </cell>
          <cell r="H1704">
            <v>400</v>
          </cell>
        </row>
        <row r="1705">
          <cell r="A1705">
            <v>3400003216</v>
          </cell>
          <cell r="B1705">
            <v>6602</v>
          </cell>
          <cell r="C1705">
            <v>61102</v>
          </cell>
          <cell r="D1705">
            <v>0</v>
          </cell>
          <cell r="E1705" t="str">
            <v>212-BD/CD/ED/KD/FOR CTA20 AND422ED/FD FO</v>
          </cell>
          <cell r="F1705">
            <v>1</v>
          </cell>
          <cell r="G1705">
            <v>35146</v>
          </cell>
          <cell r="H1705">
            <v>6800</v>
          </cell>
        </row>
        <row r="1706">
          <cell r="A1706">
            <v>3400003332</v>
          </cell>
          <cell r="B1706">
            <v>6603</v>
          </cell>
          <cell r="C1706">
            <v>61102</v>
          </cell>
          <cell r="D1706">
            <v>0</v>
          </cell>
          <cell r="E1706" t="str">
            <v>FEDERWAAGE (HOFFMAN)</v>
          </cell>
          <cell r="F1706">
            <v>1</v>
          </cell>
          <cell r="G1706">
            <v>34950</v>
          </cell>
          <cell r="H1706">
            <v>3500</v>
          </cell>
        </row>
        <row r="1707">
          <cell r="A1707">
            <v>3400003819</v>
          </cell>
          <cell r="B1707">
            <v>6800</v>
          </cell>
          <cell r="C1707">
            <v>61159</v>
          </cell>
          <cell r="D1707">
            <v>0</v>
          </cell>
          <cell r="E1707" t="str">
            <v>HP DESKJET 520 PRINTER (SL SG51Z170DW)</v>
          </cell>
          <cell r="F1707">
            <v>1</v>
          </cell>
          <cell r="G1707">
            <v>35521</v>
          </cell>
          <cell r="H1707">
            <v>18000</v>
          </cell>
        </row>
        <row r="1708">
          <cell r="A1708">
            <v>3400003823</v>
          </cell>
          <cell r="B1708">
            <v>6800</v>
          </cell>
          <cell r="C1708">
            <v>61159</v>
          </cell>
          <cell r="D1708">
            <v>0</v>
          </cell>
          <cell r="E1708" t="str">
            <v>GODREJ PANASONIC DMP KX P3696</v>
          </cell>
          <cell r="F1708">
            <v>1</v>
          </cell>
          <cell r="G1708">
            <v>35521</v>
          </cell>
          <cell r="H1708">
            <v>27000</v>
          </cell>
        </row>
        <row r="1709">
          <cell r="A1709">
            <v>3400002898</v>
          </cell>
          <cell r="B1709">
            <v>6800</v>
          </cell>
          <cell r="C1709">
            <v>61161</v>
          </cell>
          <cell r="D1709">
            <v>0</v>
          </cell>
          <cell r="E1709" t="str">
            <v>KELTRON ATTENDANCE DATA MGT SYS (CDCU)</v>
          </cell>
          <cell r="F1709">
            <v>1</v>
          </cell>
          <cell r="G1709">
            <v>35339</v>
          </cell>
          <cell r="H1709">
            <v>33400</v>
          </cell>
        </row>
        <row r="1710">
          <cell r="A1710">
            <v>3400002899</v>
          </cell>
          <cell r="B1710">
            <v>6800</v>
          </cell>
          <cell r="C1710">
            <v>61157</v>
          </cell>
          <cell r="D1710">
            <v>0</v>
          </cell>
          <cell r="E1710" t="str">
            <v>MINIMAX 1.25 KG BCF TYPE FIRE EXTINGUSIS</v>
          </cell>
          <cell r="F1710">
            <v>1</v>
          </cell>
          <cell r="G1710">
            <v>35339</v>
          </cell>
          <cell r="H1710">
            <v>21600</v>
          </cell>
        </row>
        <row r="1711">
          <cell r="A1711">
            <v>3400003316</v>
          </cell>
          <cell r="B1711">
            <v>6800</v>
          </cell>
          <cell r="C1711">
            <v>61161</v>
          </cell>
          <cell r="D1711">
            <v>0</v>
          </cell>
          <cell r="E1711" t="str">
            <v>DESK JET 400 PRINTER</v>
          </cell>
          <cell r="F1711">
            <v>1</v>
          </cell>
          <cell r="G1711">
            <v>35339</v>
          </cell>
          <cell r="H1711">
            <v>11000</v>
          </cell>
        </row>
        <row r="1712">
          <cell r="A1712">
            <v>3400003317</v>
          </cell>
          <cell r="B1712">
            <v>6800</v>
          </cell>
          <cell r="C1712">
            <v>61108</v>
          </cell>
          <cell r="D1712">
            <v>0</v>
          </cell>
          <cell r="E1712" t="str">
            <v>DESK JET 400 PRINTER</v>
          </cell>
          <cell r="F1712">
            <v>1</v>
          </cell>
          <cell r="G1712">
            <v>35339</v>
          </cell>
          <cell r="H1712">
            <v>11000</v>
          </cell>
        </row>
        <row r="1713">
          <cell r="A1713">
            <v>3400003347</v>
          </cell>
          <cell r="B1713">
            <v>6800</v>
          </cell>
          <cell r="C1713">
            <v>61155</v>
          </cell>
          <cell r="D1713">
            <v>0</v>
          </cell>
          <cell r="E1713" t="str">
            <v>CANON FAX MODEL B-100</v>
          </cell>
          <cell r="F1713">
            <v>1</v>
          </cell>
          <cell r="G1713">
            <v>35339</v>
          </cell>
          <cell r="H1713">
            <v>25000</v>
          </cell>
        </row>
        <row r="1714">
          <cell r="A1714">
            <v>3400003347</v>
          </cell>
          <cell r="B1714">
            <v>6800</v>
          </cell>
          <cell r="C1714">
            <v>61155</v>
          </cell>
          <cell r="D1714">
            <v>1</v>
          </cell>
          <cell r="E1714" t="str">
            <v>FAX MODEL B-100</v>
          </cell>
          <cell r="F1714">
            <v>1</v>
          </cell>
          <cell r="G1714">
            <v>35339</v>
          </cell>
          <cell r="H1714">
            <v>25000</v>
          </cell>
        </row>
        <row r="1715">
          <cell r="A1715">
            <v>3400003363</v>
          </cell>
          <cell r="B1715">
            <v>6800</v>
          </cell>
          <cell r="C1715">
            <v>61160</v>
          </cell>
          <cell r="D1715">
            <v>0</v>
          </cell>
          <cell r="E1715" t="str">
            <v>CANON FAX B-100</v>
          </cell>
          <cell r="F1715">
            <v>1</v>
          </cell>
          <cell r="G1715">
            <v>35339</v>
          </cell>
          <cell r="H1715">
            <v>25000</v>
          </cell>
        </row>
        <row r="1716">
          <cell r="A1716">
            <v>3400003529</v>
          </cell>
          <cell r="B1716">
            <v>6800</v>
          </cell>
          <cell r="C1716">
            <v>61203</v>
          </cell>
          <cell r="D1716">
            <v>0</v>
          </cell>
          <cell r="E1716" t="str">
            <v>PAPER SHREADDING MACHINE PILOT 4000</v>
          </cell>
          <cell r="F1716">
            <v>1</v>
          </cell>
          <cell r="G1716">
            <v>35339</v>
          </cell>
          <cell r="H1716">
            <v>50000</v>
          </cell>
        </row>
        <row r="1717">
          <cell r="A1717">
            <v>3400004170</v>
          </cell>
          <cell r="B1717">
            <v>6800</v>
          </cell>
          <cell r="C1717">
            <v>61154</v>
          </cell>
          <cell r="D1717">
            <v>0</v>
          </cell>
          <cell r="E1717" t="str">
            <v>PHOTOCOPIER 10BIN SORTER AND ADF</v>
          </cell>
          <cell r="F1717">
            <v>1</v>
          </cell>
          <cell r="G1717">
            <v>35339</v>
          </cell>
          <cell r="H1717">
            <v>139600</v>
          </cell>
        </row>
        <row r="1718">
          <cell r="A1718">
            <v>3400004429</v>
          </cell>
          <cell r="B1718">
            <v>6800</v>
          </cell>
          <cell r="C1718">
            <v>61158</v>
          </cell>
          <cell r="D1718">
            <v>0</v>
          </cell>
          <cell r="E1718" t="str">
            <v>EUROSTAR Z.75 VACCUM CLEANER</v>
          </cell>
          <cell r="F1718">
            <v>1</v>
          </cell>
          <cell r="G1718">
            <v>35339</v>
          </cell>
          <cell r="H1718">
            <v>4400</v>
          </cell>
        </row>
        <row r="1719">
          <cell r="A1719">
            <v>3400004448</v>
          </cell>
          <cell r="B1719">
            <v>6800</v>
          </cell>
          <cell r="C1719">
            <v>61159</v>
          </cell>
          <cell r="D1719">
            <v>0</v>
          </cell>
          <cell r="E1719" t="str">
            <v>HP DESKJET PORTABLE PRINTER</v>
          </cell>
          <cell r="F1719">
            <v>1</v>
          </cell>
          <cell r="G1719">
            <v>35339</v>
          </cell>
          <cell r="H1719">
            <v>4400</v>
          </cell>
        </row>
        <row r="1720">
          <cell r="A1720">
            <v>3400004489</v>
          </cell>
          <cell r="B1720">
            <v>6800</v>
          </cell>
          <cell r="C1720">
            <v>61154</v>
          </cell>
          <cell r="D1720">
            <v>0</v>
          </cell>
          <cell r="E1720" t="str">
            <v>INFRES DOCUMENT SHREDDER SL NO 3721</v>
          </cell>
          <cell r="F1720">
            <v>1</v>
          </cell>
          <cell r="G1720">
            <v>35339</v>
          </cell>
          <cell r="H1720">
            <v>6900</v>
          </cell>
        </row>
        <row r="1721">
          <cell r="A1721">
            <v>3400004492</v>
          </cell>
          <cell r="B1721">
            <v>6800</v>
          </cell>
          <cell r="C1721">
            <v>61203</v>
          </cell>
          <cell r="D1721">
            <v>0</v>
          </cell>
          <cell r="E1721" t="str">
            <v>EUROSTAR ZW-40 VACCUM CLEANER</v>
          </cell>
          <cell r="F1721">
            <v>1</v>
          </cell>
          <cell r="G1721">
            <v>35339</v>
          </cell>
          <cell r="H1721">
            <v>8000</v>
          </cell>
        </row>
        <row r="1722">
          <cell r="A1722">
            <v>3400004520</v>
          </cell>
          <cell r="B1722">
            <v>6800</v>
          </cell>
          <cell r="C1722">
            <v>61162</v>
          </cell>
          <cell r="D1722">
            <v>0</v>
          </cell>
          <cell r="E1722" t="str">
            <v>INFRES SHREDIT ELECTRONIC SHREEDDER 6303</v>
          </cell>
          <cell r="F1722">
            <v>1</v>
          </cell>
          <cell r="G1722">
            <v>35339</v>
          </cell>
          <cell r="H1722">
            <v>21800</v>
          </cell>
        </row>
        <row r="1723">
          <cell r="A1723">
            <v>3400003816</v>
          </cell>
          <cell r="B1723">
            <v>6800</v>
          </cell>
          <cell r="C1723">
            <v>61160</v>
          </cell>
          <cell r="D1723">
            <v>0</v>
          </cell>
          <cell r="E1723" t="str">
            <v>HP DESKJET 200 PRINTER (SL MY6A71C125)</v>
          </cell>
          <cell r="F1723">
            <v>1</v>
          </cell>
          <cell r="G1723">
            <v>35557</v>
          </cell>
          <cell r="H1723">
            <v>7800</v>
          </cell>
        </row>
        <row r="1724">
          <cell r="A1724">
            <v>3400003814</v>
          </cell>
          <cell r="B1724">
            <v>6800</v>
          </cell>
          <cell r="C1724">
            <v>61161</v>
          </cell>
          <cell r="D1724">
            <v>0</v>
          </cell>
          <cell r="E1724" t="str">
            <v>HP DJ 670C PRINTER</v>
          </cell>
          <cell r="F1724">
            <v>1</v>
          </cell>
          <cell r="G1724">
            <v>35625</v>
          </cell>
          <cell r="H1724">
            <v>10200</v>
          </cell>
        </row>
        <row r="1725">
          <cell r="A1725">
            <v>3400003751</v>
          </cell>
          <cell r="B1725">
            <v>6800</v>
          </cell>
          <cell r="C1725">
            <v>61160</v>
          </cell>
          <cell r="D1725">
            <v>0</v>
          </cell>
          <cell r="E1725" t="str">
            <v>GODREJ FAX MACHINES PJ5 WITH CORDLESS TE</v>
          </cell>
          <cell r="F1725">
            <v>1</v>
          </cell>
          <cell r="G1725">
            <v>35479</v>
          </cell>
          <cell r="H1725">
            <v>30758.5</v>
          </cell>
        </row>
        <row r="1726">
          <cell r="A1726">
            <v>3400003767</v>
          </cell>
          <cell r="B1726">
            <v>6800</v>
          </cell>
          <cell r="C1726">
            <v>61203</v>
          </cell>
          <cell r="D1726">
            <v>0</v>
          </cell>
          <cell r="E1726" t="str">
            <v>BPL VCR &amp; MICROWAVE OVEN -ATANU MUKHERJE</v>
          </cell>
          <cell r="F1726">
            <v>1</v>
          </cell>
          <cell r="G1726">
            <v>35509</v>
          </cell>
          <cell r="H1726">
            <v>28500</v>
          </cell>
        </row>
        <row r="1727">
          <cell r="A1727">
            <v>3400003768</v>
          </cell>
          <cell r="B1727">
            <v>6800</v>
          </cell>
          <cell r="C1727">
            <v>61203</v>
          </cell>
          <cell r="D1727">
            <v>0</v>
          </cell>
          <cell r="E1727" t="str">
            <v>BPL REFRIGERATOR -ATANU MUKHERJEE</v>
          </cell>
          <cell r="F1727">
            <v>1</v>
          </cell>
          <cell r="G1727">
            <v>35509</v>
          </cell>
          <cell r="H1727">
            <v>19500</v>
          </cell>
        </row>
        <row r="1728">
          <cell r="A1728">
            <v>3400002474</v>
          </cell>
          <cell r="B1728">
            <v>6801</v>
          </cell>
          <cell r="C1728">
            <v>61161</v>
          </cell>
          <cell r="D1728">
            <v>0</v>
          </cell>
          <cell r="E1728" t="str">
            <v>WATER COLLER</v>
          </cell>
          <cell r="F1728">
            <v>1</v>
          </cell>
          <cell r="G1728">
            <v>35339</v>
          </cell>
          <cell r="H1728">
            <v>11200</v>
          </cell>
        </row>
        <row r="1729">
          <cell r="A1729">
            <v>3400002478</v>
          </cell>
          <cell r="B1729">
            <v>6801</v>
          </cell>
          <cell r="C1729">
            <v>61203</v>
          </cell>
          <cell r="D1729">
            <v>0</v>
          </cell>
          <cell r="E1729" t="str">
            <v>WHITE MATT BOARD</v>
          </cell>
          <cell r="F1729">
            <v>1</v>
          </cell>
          <cell r="G1729">
            <v>35339</v>
          </cell>
          <cell r="H1729">
            <v>8100</v>
          </cell>
        </row>
        <row r="1730">
          <cell r="A1730">
            <v>3400002479</v>
          </cell>
          <cell r="B1730">
            <v>6801</v>
          </cell>
          <cell r="C1730">
            <v>61161</v>
          </cell>
          <cell r="D1730">
            <v>0</v>
          </cell>
          <cell r="E1730" t="str">
            <v>WIPE OFF BOARD WITH ACCESSORIES</v>
          </cell>
          <cell r="F1730">
            <v>1</v>
          </cell>
          <cell r="G1730">
            <v>35339</v>
          </cell>
          <cell r="H1730">
            <v>5100</v>
          </cell>
        </row>
        <row r="1731">
          <cell r="A1731">
            <v>3400002482</v>
          </cell>
          <cell r="B1731">
            <v>6801</v>
          </cell>
          <cell r="C1731">
            <v>61206</v>
          </cell>
          <cell r="D1731">
            <v>0</v>
          </cell>
          <cell r="E1731" t="str">
            <v>WOODEN CHAMBER WITH GLASS WOOL</v>
          </cell>
          <cell r="F1731">
            <v>1</v>
          </cell>
          <cell r="G1731">
            <v>35339</v>
          </cell>
          <cell r="H1731">
            <v>64800</v>
          </cell>
        </row>
        <row r="1732">
          <cell r="A1732">
            <v>3400002483</v>
          </cell>
          <cell r="B1732">
            <v>6801</v>
          </cell>
          <cell r="C1732">
            <v>61162</v>
          </cell>
          <cell r="D1732">
            <v>0</v>
          </cell>
          <cell r="E1732" t="str">
            <v>WOODEN CUP BOARD</v>
          </cell>
          <cell r="F1732">
            <v>1</v>
          </cell>
          <cell r="G1732">
            <v>35339</v>
          </cell>
          <cell r="H1732">
            <v>5100</v>
          </cell>
        </row>
        <row r="1733">
          <cell r="A1733">
            <v>3400002484</v>
          </cell>
          <cell r="B1733">
            <v>6801</v>
          </cell>
          <cell r="C1733">
            <v>61206</v>
          </cell>
          <cell r="D1733">
            <v>0</v>
          </cell>
          <cell r="E1733" t="str">
            <v>WOODEN FILE CABINET</v>
          </cell>
          <cell r="F1733">
            <v>1</v>
          </cell>
          <cell r="G1733">
            <v>35339</v>
          </cell>
          <cell r="H1733">
            <v>31900</v>
          </cell>
        </row>
        <row r="1734">
          <cell r="A1734">
            <v>3400002487</v>
          </cell>
          <cell r="B1734">
            <v>6801</v>
          </cell>
          <cell r="C1734">
            <v>61200</v>
          </cell>
          <cell r="D1734">
            <v>0</v>
          </cell>
          <cell r="E1734" t="str">
            <v>WOODEN PARTITION WITH DOORS</v>
          </cell>
          <cell r="F1734">
            <v>1</v>
          </cell>
          <cell r="G1734">
            <v>35339</v>
          </cell>
          <cell r="H1734">
            <v>85300</v>
          </cell>
        </row>
        <row r="1735">
          <cell r="A1735">
            <v>3400002488</v>
          </cell>
          <cell r="B1735">
            <v>6801</v>
          </cell>
          <cell r="C1735">
            <v>61206</v>
          </cell>
          <cell r="D1735">
            <v>0</v>
          </cell>
          <cell r="E1735" t="str">
            <v>WOODEN STRUCTURED ALUMINIUM ALMIRAH</v>
          </cell>
          <cell r="F1735">
            <v>1</v>
          </cell>
          <cell r="G1735">
            <v>35339</v>
          </cell>
          <cell r="H1735">
            <v>8500</v>
          </cell>
        </row>
        <row r="1736">
          <cell r="A1736">
            <v>3400002489</v>
          </cell>
          <cell r="B1736">
            <v>6801</v>
          </cell>
          <cell r="C1736">
            <v>61206</v>
          </cell>
          <cell r="D1736">
            <v>0</v>
          </cell>
          <cell r="E1736" t="str">
            <v>WOODEN STRUCTURED ALUMINIUM ALMIRAH</v>
          </cell>
          <cell r="F1736">
            <v>1</v>
          </cell>
          <cell r="G1736">
            <v>35339</v>
          </cell>
          <cell r="H1736">
            <v>5700</v>
          </cell>
        </row>
        <row r="1737">
          <cell r="A1737">
            <v>3400002490</v>
          </cell>
          <cell r="B1737">
            <v>6801</v>
          </cell>
          <cell r="C1737">
            <v>61206</v>
          </cell>
          <cell r="D1737">
            <v>0</v>
          </cell>
          <cell r="E1737" t="str">
            <v>WORK STATION</v>
          </cell>
          <cell r="F1737">
            <v>1</v>
          </cell>
          <cell r="G1737">
            <v>35339</v>
          </cell>
          <cell r="H1737">
            <v>5100</v>
          </cell>
        </row>
        <row r="1738">
          <cell r="A1738">
            <v>3400002495</v>
          </cell>
          <cell r="B1738">
            <v>6801</v>
          </cell>
          <cell r="C1738">
            <v>61162</v>
          </cell>
          <cell r="D1738">
            <v>0</v>
          </cell>
          <cell r="E1738" t="str">
            <v>WORK MANAGER'S CUBICLE</v>
          </cell>
          <cell r="F1738">
            <v>1</v>
          </cell>
          <cell r="G1738">
            <v>35339</v>
          </cell>
          <cell r="H1738">
            <v>30900</v>
          </cell>
        </row>
        <row r="1739">
          <cell r="A1739">
            <v>3400002497</v>
          </cell>
          <cell r="B1739">
            <v>6801</v>
          </cell>
          <cell r="C1739">
            <v>61203</v>
          </cell>
          <cell r="D1739">
            <v>0</v>
          </cell>
          <cell r="E1739" t="str">
            <v>XEROX MACHINE</v>
          </cell>
          <cell r="F1739">
            <v>1</v>
          </cell>
          <cell r="G1739">
            <v>35339</v>
          </cell>
          <cell r="H1739">
            <v>68000</v>
          </cell>
        </row>
        <row r="1740">
          <cell r="A1740">
            <v>3400002499</v>
          </cell>
          <cell r="B1740">
            <v>6801</v>
          </cell>
          <cell r="C1740">
            <v>61201</v>
          </cell>
          <cell r="D1740">
            <v>0</v>
          </cell>
          <cell r="E1740" t="str">
            <v>STENO TABLE WITH SIDE UNIT</v>
          </cell>
          <cell r="F1740">
            <v>1</v>
          </cell>
          <cell r="G1740">
            <v>35339</v>
          </cell>
          <cell r="H1740">
            <v>5000</v>
          </cell>
        </row>
        <row r="1741">
          <cell r="A1741">
            <v>3400002500</v>
          </cell>
          <cell r="B1741">
            <v>6801</v>
          </cell>
          <cell r="C1741">
            <v>61159</v>
          </cell>
          <cell r="D1741">
            <v>0</v>
          </cell>
          <cell r="E1741" t="str">
            <v>STENO TABLE WITH SIDE UNIT</v>
          </cell>
          <cell r="F1741">
            <v>1</v>
          </cell>
          <cell r="G1741">
            <v>35339</v>
          </cell>
          <cell r="H1741">
            <v>4500</v>
          </cell>
        </row>
        <row r="1742">
          <cell r="A1742">
            <v>3400002502</v>
          </cell>
          <cell r="B1742">
            <v>6801</v>
          </cell>
          <cell r="C1742">
            <v>61206</v>
          </cell>
          <cell r="D1742">
            <v>0</v>
          </cell>
          <cell r="E1742" t="str">
            <v>STUDU TABLE</v>
          </cell>
          <cell r="F1742">
            <v>1</v>
          </cell>
          <cell r="G1742">
            <v>35339</v>
          </cell>
          <cell r="H1742">
            <v>5000</v>
          </cell>
        </row>
        <row r="1743">
          <cell r="A1743">
            <v>3400002507</v>
          </cell>
          <cell r="B1743">
            <v>6801</v>
          </cell>
          <cell r="C1743">
            <v>61161</v>
          </cell>
          <cell r="D1743">
            <v>0</v>
          </cell>
          <cell r="E1743" t="str">
            <v>TABLES CANTEEN</v>
          </cell>
          <cell r="F1743">
            <v>1</v>
          </cell>
          <cell r="G1743">
            <v>35339</v>
          </cell>
          <cell r="H1743">
            <v>7600</v>
          </cell>
        </row>
        <row r="1744">
          <cell r="A1744">
            <v>3400002513</v>
          </cell>
          <cell r="B1744">
            <v>6801</v>
          </cell>
          <cell r="C1744">
            <v>61206</v>
          </cell>
          <cell r="D1744">
            <v>0</v>
          </cell>
          <cell r="E1744" t="str">
            <v>TWO SEATER TUB WITH SEATING ARRANGEMENT</v>
          </cell>
          <cell r="F1744">
            <v>1</v>
          </cell>
          <cell r="G1744">
            <v>35339</v>
          </cell>
          <cell r="H1744">
            <v>5100</v>
          </cell>
        </row>
        <row r="1745">
          <cell r="A1745">
            <v>3400002514</v>
          </cell>
          <cell r="B1745">
            <v>6801</v>
          </cell>
          <cell r="C1745">
            <v>61159</v>
          </cell>
          <cell r="D1745">
            <v>0</v>
          </cell>
          <cell r="E1745" t="str">
            <v>TYPEWRITER MANUAL REMINGTON</v>
          </cell>
          <cell r="F1745">
            <v>1</v>
          </cell>
          <cell r="G1745">
            <v>35339</v>
          </cell>
          <cell r="H1745">
            <v>8800</v>
          </cell>
        </row>
        <row r="1746">
          <cell r="A1746">
            <v>3400002517</v>
          </cell>
          <cell r="B1746">
            <v>6801</v>
          </cell>
          <cell r="C1746">
            <v>61161</v>
          </cell>
          <cell r="D1746">
            <v>0</v>
          </cell>
          <cell r="E1746" t="str">
            <v>VENUS 50LTS WATER HEATER</v>
          </cell>
          <cell r="F1746">
            <v>1</v>
          </cell>
          <cell r="G1746">
            <v>35339</v>
          </cell>
          <cell r="H1746">
            <v>5600</v>
          </cell>
        </row>
        <row r="1747">
          <cell r="A1747">
            <v>3400002522</v>
          </cell>
          <cell r="B1747">
            <v>6801</v>
          </cell>
          <cell r="C1747">
            <v>61162</v>
          </cell>
          <cell r="D1747">
            <v>0</v>
          </cell>
          <cell r="E1747" t="str">
            <v>WALL CABINET</v>
          </cell>
          <cell r="F1747">
            <v>1</v>
          </cell>
          <cell r="G1747">
            <v>35339</v>
          </cell>
          <cell r="H1747">
            <v>7800</v>
          </cell>
        </row>
        <row r="1748">
          <cell r="A1748">
            <v>3400002524</v>
          </cell>
          <cell r="B1748">
            <v>6801</v>
          </cell>
          <cell r="C1748">
            <v>61161</v>
          </cell>
          <cell r="D1748">
            <v>0</v>
          </cell>
          <cell r="E1748" t="str">
            <v>WASHING MACHINE</v>
          </cell>
          <cell r="F1748">
            <v>1</v>
          </cell>
          <cell r="G1748">
            <v>35339</v>
          </cell>
          <cell r="H1748">
            <v>16600</v>
          </cell>
        </row>
        <row r="1749">
          <cell r="A1749">
            <v>3400002526</v>
          </cell>
          <cell r="B1749">
            <v>6801</v>
          </cell>
          <cell r="C1749">
            <v>61206</v>
          </cell>
          <cell r="D1749">
            <v>0</v>
          </cell>
          <cell r="E1749" t="str">
            <v>SECRETARIAT TABLE</v>
          </cell>
          <cell r="F1749">
            <v>1</v>
          </cell>
          <cell r="G1749">
            <v>35339</v>
          </cell>
          <cell r="H1749">
            <v>5100</v>
          </cell>
        </row>
        <row r="1750">
          <cell r="A1750">
            <v>3400002527</v>
          </cell>
          <cell r="B1750">
            <v>6801</v>
          </cell>
          <cell r="C1750">
            <v>61206</v>
          </cell>
          <cell r="D1750">
            <v>0</v>
          </cell>
          <cell r="E1750" t="str">
            <v>SECRETARIAT TABLE</v>
          </cell>
          <cell r="F1750">
            <v>1</v>
          </cell>
          <cell r="G1750">
            <v>35339</v>
          </cell>
          <cell r="H1750">
            <v>5100</v>
          </cell>
        </row>
        <row r="1751">
          <cell r="A1751">
            <v>3400002528</v>
          </cell>
          <cell r="B1751">
            <v>6801</v>
          </cell>
          <cell r="C1751">
            <v>61151</v>
          </cell>
          <cell r="D1751">
            <v>0</v>
          </cell>
          <cell r="E1751" t="str">
            <v>SERVO VOLTAGE STABILISER</v>
          </cell>
          <cell r="F1751">
            <v>1</v>
          </cell>
          <cell r="G1751">
            <v>35339</v>
          </cell>
          <cell r="H1751">
            <v>5900</v>
          </cell>
        </row>
        <row r="1752">
          <cell r="A1752">
            <v>3400002540</v>
          </cell>
          <cell r="B1752">
            <v>6801</v>
          </cell>
          <cell r="C1752">
            <v>61101</v>
          </cell>
          <cell r="D1752">
            <v>0</v>
          </cell>
          <cell r="E1752" t="str">
            <v>STEEL ALMIRAH</v>
          </cell>
          <cell r="F1752">
            <v>1</v>
          </cell>
          <cell r="G1752">
            <v>35339</v>
          </cell>
          <cell r="H1752">
            <v>6900</v>
          </cell>
        </row>
        <row r="1753">
          <cell r="A1753">
            <v>3400002541</v>
          </cell>
          <cell r="B1753">
            <v>6801</v>
          </cell>
          <cell r="C1753">
            <v>61206</v>
          </cell>
          <cell r="D1753">
            <v>0</v>
          </cell>
          <cell r="E1753" t="str">
            <v>STEEL ALMIRAH</v>
          </cell>
          <cell r="F1753">
            <v>1</v>
          </cell>
          <cell r="G1753">
            <v>35339</v>
          </cell>
          <cell r="H1753">
            <v>4900</v>
          </cell>
        </row>
        <row r="1754">
          <cell r="A1754">
            <v>3400002542</v>
          </cell>
          <cell r="B1754">
            <v>6801</v>
          </cell>
          <cell r="C1754">
            <v>61101</v>
          </cell>
          <cell r="D1754">
            <v>0</v>
          </cell>
          <cell r="E1754" t="str">
            <v>STEEL ALMIRAH</v>
          </cell>
          <cell r="F1754">
            <v>1</v>
          </cell>
          <cell r="G1754">
            <v>35339</v>
          </cell>
          <cell r="H1754">
            <v>6900</v>
          </cell>
        </row>
        <row r="1755">
          <cell r="A1755">
            <v>3400002543</v>
          </cell>
          <cell r="B1755">
            <v>6801</v>
          </cell>
          <cell r="C1755">
            <v>61112</v>
          </cell>
          <cell r="D1755">
            <v>0</v>
          </cell>
          <cell r="E1755" t="str">
            <v>STEEL ALMIRAH</v>
          </cell>
          <cell r="F1755">
            <v>1</v>
          </cell>
          <cell r="G1755">
            <v>35339</v>
          </cell>
          <cell r="H1755">
            <v>6600</v>
          </cell>
        </row>
        <row r="1756">
          <cell r="A1756">
            <v>3400002544</v>
          </cell>
          <cell r="B1756">
            <v>6801</v>
          </cell>
          <cell r="C1756">
            <v>61112</v>
          </cell>
          <cell r="D1756">
            <v>0</v>
          </cell>
          <cell r="E1756" t="str">
            <v>STEEL ALMIRAH</v>
          </cell>
          <cell r="F1756">
            <v>1</v>
          </cell>
          <cell r="G1756">
            <v>35339</v>
          </cell>
          <cell r="H1756">
            <v>6600</v>
          </cell>
        </row>
        <row r="1757">
          <cell r="A1757">
            <v>3400002545</v>
          </cell>
          <cell r="B1757">
            <v>6801</v>
          </cell>
          <cell r="C1757">
            <v>61112</v>
          </cell>
          <cell r="D1757">
            <v>0</v>
          </cell>
          <cell r="E1757" t="str">
            <v>STEEL ALMIRAH</v>
          </cell>
          <cell r="F1757">
            <v>1</v>
          </cell>
          <cell r="G1757">
            <v>35339</v>
          </cell>
          <cell r="H1757">
            <v>6600</v>
          </cell>
        </row>
        <row r="1758">
          <cell r="A1758">
            <v>3400002546</v>
          </cell>
          <cell r="B1758">
            <v>6801</v>
          </cell>
          <cell r="C1758">
            <v>61112</v>
          </cell>
          <cell r="D1758">
            <v>0</v>
          </cell>
          <cell r="E1758" t="str">
            <v>STEEL ALMIRAH</v>
          </cell>
          <cell r="F1758">
            <v>1</v>
          </cell>
          <cell r="G1758">
            <v>35339</v>
          </cell>
          <cell r="H1758">
            <v>5300</v>
          </cell>
        </row>
        <row r="1759">
          <cell r="A1759">
            <v>3400002547</v>
          </cell>
          <cell r="B1759">
            <v>6801</v>
          </cell>
          <cell r="C1759">
            <v>61206</v>
          </cell>
          <cell r="D1759">
            <v>0</v>
          </cell>
          <cell r="E1759" t="str">
            <v>STEEL ALMIRAH</v>
          </cell>
          <cell r="F1759">
            <v>1</v>
          </cell>
          <cell r="G1759">
            <v>35339</v>
          </cell>
          <cell r="H1759">
            <v>4800</v>
          </cell>
        </row>
        <row r="1760">
          <cell r="A1760">
            <v>3400002548</v>
          </cell>
          <cell r="B1760">
            <v>6801</v>
          </cell>
          <cell r="C1760">
            <v>61161</v>
          </cell>
          <cell r="D1760">
            <v>0</v>
          </cell>
          <cell r="E1760" t="str">
            <v>STEEL ALMIRAH WITH LOCKERS</v>
          </cell>
          <cell r="F1760">
            <v>1</v>
          </cell>
          <cell r="G1760">
            <v>35339</v>
          </cell>
          <cell r="H1760">
            <v>5100</v>
          </cell>
        </row>
        <row r="1761">
          <cell r="A1761">
            <v>3400002549</v>
          </cell>
          <cell r="B1761">
            <v>6801</v>
          </cell>
          <cell r="C1761">
            <v>61161</v>
          </cell>
          <cell r="D1761">
            <v>0</v>
          </cell>
          <cell r="E1761" t="str">
            <v>STEEL ALMIRAH WITH LOCKERS</v>
          </cell>
          <cell r="F1761">
            <v>1</v>
          </cell>
          <cell r="G1761">
            <v>35339</v>
          </cell>
          <cell r="H1761">
            <v>5100</v>
          </cell>
        </row>
        <row r="1762">
          <cell r="A1762">
            <v>3400002551</v>
          </cell>
          <cell r="B1762">
            <v>6801</v>
          </cell>
          <cell r="C1762">
            <v>61161</v>
          </cell>
          <cell r="D1762">
            <v>0</v>
          </cell>
          <cell r="E1762" t="str">
            <v>STEEL ALMIRAHS WITH 6 LOCKERS</v>
          </cell>
          <cell r="F1762">
            <v>1</v>
          </cell>
          <cell r="G1762">
            <v>35339</v>
          </cell>
          <cell r="H1762">
            <v>5100</v>
          </cell>
        </row>
        <row r="1763">
          <cell r="A1763">
            <v>3400002552</v>
          </cell>
          <cell r="B1763">
            <v>6801</v>
          </cell>
          <cell r="C1763">
            <v>61161</v>
          </cell>
          <cell r="D1763">
            <v>0</v>
          </cell>
          <cell r="E1763" t="str">
            <v>STEEL ALMIRAHS WITH 6 LOCKERS</v>
          </cell>
          <cell r="F1763">
            <v>1</v>
          </cell>
          <cell r="G1763">
            <v>35339</v>
          </cell>
          <cell r="H1763">
            <v>5100</v>
          </cell>
        </row>
        <row r="1764">
          <cell r="A1764">
            <v>3400002553</v>
          </cell>
          <cell r="B1764">
            <v>6801</v>
          </cell>
          <cell r="C1764">
            <v>61161</v>
          </cell>
          <cell r="D1764">
            <v>0</v>
          </cell>
          <cell r="E1764" t="str">
            <v>STEEL ALMIRAHS WITH 6 LOCKERS</v>
          </cell>
          <cell r="F1764">
            <v>1</v>
          </cell>
          <cell r="G1764">
            <v>35339</v>
          </cell>
          <cell r="H1764">
            <v>5100</v>
          </cell>
        </row>
        <row r="1765">
          <cell r="A1765">
            <v>3400002554</v>
          </cell>
          <cell r="B1765">
            <v>6801</v>
          </cell>
          <cell r="C1765">
            <v>61161</v>
          </cell>
          <cell r="D1765">
            <v>0</v>
          </cell>
          <cell r="E1765" t="str">
            <v>STEEL ALMIRAHS WITH 6 LOCKERS</v>
          </cell>
          <cell r="F1765">
            <v>1</v>
          </cell>
          <cell r="G1765">
            <v>35339</v>
          </cell>
          <cell r="H1765">
            <v>5000</v>
          </cell>
        </row>
        <row r="1766">
          <cell r="A1766">
            <v>3400002555</v>
          </cell>
          <cell r="B1766">
            <v>6801</v>
          </cell>
          <cell r="C1766">
            <v>61161</v>
          </cell>
          <cell r="D1766">
            <v>0</v>
          </cell>
          <cell r="E1766" t="str">
            <v>STEEL ALMIRAHS WITH 6 LOCKERS</v>
          </cell>
          <cell r="F1766">
            <v>1</v>
          </cell>
          <cell r="G1766">
            <v>35339</v>
          </cell>
          <cell r="H1766">
            <v>5000</v>
          </cell>
        </row>
        <row r="1767">
          <cell r="A1767">
            <v>3400002564</v>
          </cell>
          <cell r="B1767">
            <v>6801</v>
          </cell>
          <cell r="C1767">
            <v>61206</v>
          </cell>
          <cell r="D1767">
            <v>0</v>
          </cell>
          <cell r="E1767" t="str">
            <v>OFFICER TABLE WITH DECOLAH TOP</v>
          </cell>
          <cell r="F1767">
            <v>1</v>
          </cell>
          <cell r="G1767">
            <v>35339</v>
          </cell>
          <cell r="H1767">
            <v>5500</v>
          </cell>
        </row>
        <row r="1768">
          <cell r="A1768">
            <v>3400002568</v>
          </cell>
          <cell r="B1768">
            <v>6801</v>
          </cell>
          <cell r="C1768">
            <v>61155</v>
          </cell>
          <cell r="D1768">
            <v>0</v>
          </cell>
          <cell r="E1768" t="str">
            <v>PCAT SYSTEM</v>
          </cell>
          <cell r="F1768">
            <v>1</v>
          </cell>
          <cell r="G1768">
            <v>35339</v>
          </cell>
          <cell r="H1768">
            <v>24400</v>
          </cell>
        </row>
        <row r="1769">
          <cell r="A1769">
            <v>3400002569</v>
          </cell>
          <cell r="B1769">
            <v>6801</v>
          </cell>
          <cell r="C1769">
            <v>61208</v>
          </cell>
          <cell r="D1769">
            <v>0</v>
          </cell>
          <cell r="E1769" t="str">
            <v>PC XT SYSTEM</v>
          </cell>
          <cell r="F1769">
            <v>1</v>
          </cell>
          <cell r="G1769">
            <v>35339</v>
          </cell>
          <cell r="H1769">
            <v>17700</v>
          </cell>
        </row>
        <row r="1770">
          <cell r="A1770">
            <v>3400002570</v>
          </cell>
          <cell r="B1770">
            <v>6801</v>
          </cell>
          <cell r="C1770">
            <v>61159</v>
          </cell>
          <cell r="D1770">
            <v>0</v>
          </cell>
          <cell r="E1770" t="str">
            <v>PC 286</v>
          </cell>
          <cell r="F1770">
            <v>1</v>
          </cell>
          <cell r="G1770">
            <v>35339</v>
          </cell>
          <cell r="H1770">
            <v>9200</v>
          </cell>
        </row>
        <row r="1771">
          <cell r="A1771">
            <v>3400002571</v>
          </cell>
          <cell r="B1771">
            <v>6801</v>
          </cell>
          <cell r="C1771">
            <v>61160</v>
          </cell>
          <cell r="D1771">
            <v>0</v>
          </cell>
          <cell r="E1771" t="str">
            <v>PC AT 286</v>
          </cell>
          <cell r="F1771">
            <v>1</v>
          </cell>
          <cell r="G1771">
            <v>35339</v>
          </cell>
          <cell r="H1771">
            <v>38100</v>
          </cell>
        </row>
        <row r="1772">
          <cell r="A1772">
            <v>3400002572</v>
          </cell>
          <cell r="B1772">
            <v>6801</v>
          </cell>
          <cell r="C1772">
            <v>61100</v>
          </cell>
          <cell r="D1772">
            <v>0</v>
          </cell>
          <cell r="E1772" t="str">
            <v>PC AT 386DX</v>
          </cell>
          <cell r="F1772">
            <v>1</v>
          </cell>
          <cell r="G1772">
            <v>35339</v>
          </cell>
          <cell r="H1772">
            <v>53800</v>
          </cell>
        </row>
        <row r="1773">
          <cell r="A1773">
            <v>3400002573</v>
          </cell>
          <cell r="B1773">
            <v>6801</v>
          </cell>
          <cell r="C1773">
            <v>61155</v>
          </cell>
          <cell r="D1773">
            <v>0</v>
          </cell>
          <cell r="E1773" t="str">
            <v>PC AT 386DX</v>
          </cell>
          <cell r="F1773">
            <v>1</v>
          </cell>
          <cell r="G1773">
            <v>35339</v>
          </cell>
          <cell r="H1773">
            <v>49400</v>
          </cell>
        </row>
        <row r="1774">
          <cell r="A1774">
            <v>3400002574</v>
          </cell>
          <cell r="B1774">
            <v>6801</v>
          </cell>
          <cell r="C1774">
            <v>61154</v>
          </cell>
          <cell r="D1774">
            <v>0</v>
          </cell>
          <cell r="E1774" t="str">
            <v>PC AT 386DX</v>
          </cell>
          <cell r="F1774">
            <v>1</v>
          </cell>
          <cell r="G1774">
            <v>35339</v>
          </cell>
          <cell r="H1774">
            <v>49400</v>
          </cell>
        </row>
        <row r="1775">
          <cell r="A1775">
            <v>3400002575</v>
          </cell>
          <cell r="B1775">
            <v>6801</v>
          </cell>
          <cell r="C1775">
            <v>61160</v>
          </cell>
          <cell r="D1775">
            <v>0</v>
          </cell>
          <cell r="E1775" t="str">
            <v>PC AT 386DX</v>
          </cell>
          <cell r="F1775">
            <v>1</v>
          </cell>
          <cell r="G1775">
            <v>35339</v>
          </cell>
          <cell r="H1775">
            <v>49400</v>
          </cell>
        </row>
        <row r="1776">
          <cell r="A1776">
            <v>3400002576</v>
          </cell>
          <cell r="B1776">
            <v>6801</v>
          </cell>
          <cell r="C1776">
            <v>61155</v>
          </cell>
          <cell r="D1776">
            <v>0</v>
          </cell>
          <cell r="E1776" t="str">
            <v>PC AT 386 SX</v>
          </cell>
          <cell r="F1776">
            <v>1</v>
          </cell>
          <cell r="G1776">
            <v>35339</v>
          </cell>
          <cell r="H1776">
            <v>48000</v>
          </cell>
        </row>
        <row r="1777">
          <cell r="A1777">
            <v>3400002577</v>
          </cell>
          <cell r="B1777">
            <v>6801</v>
          </cell>
          <cell r="C1777">
            <v>61155</v>
          </cell>
          <cell r="D1777">
            <v>0</v>
          </cell>
          <cell r="E1777" t="str">
            <v>PC AT 386 SX</v>
          </cell>
          <cell r="F1777">
            <v>1</v>
          </cell>
          <cell r="G1777">
            <v>35339</v>
          </cell>
          <cell r="H1777">
            <v>40800</v>
          </cell>
        </row>
        <row r="1778">
          <cell r="A1778">
            <v>3400002578</v>
          </cell>
          <cell r="B1778">
            <v>6801</v>
          </cell>
          <cell r="C1778">
            <v>61155</v>
          </cell>
          <cell r="D1778">
            <v>0</v>
          </cell>
          <cell r="E1778" t="str">
            <v>PC AT 386SX WITH ACTIVE HUB</v>
          </cell>
          <cell r="F1778">
            <v>1</v>
          </cell>
          <cell r="G1778">
            <v>35339</v>
          </cell>
          <cell r="H1778">
            <v>46000</v>
          </cell>
        </row>
        <row r="1779">
          <cell r="A1779">
            <v>3400002579</v>
          </cell>
          <cell r="B1779">
            <v>6801</v>
          </cell>
          <cell r="C1779">
            <v>61155</v>
          </cell>
          <cell r="D1779">
            <v>0</v>
          </cell>
          <cell r="E1779" t="str">
            <v>PC AT 386SX WITH ACTIVE HUB</v>
          </cell>
          <cell r="F1779">
            <v>1</v>
          </cell>
          <cell r="G1779">
            <v>35339</v>
          </cell>
          <cell r="H1779">
            <v>46000</v>
          </cell>
        </row>
        <row r="1780">
          <cell r="A1780">
            <v>3400002582</v>
          </cell>
          <cell r="B1780">
            <v>6801</v>
          </cell>
          <cell r="C1780">
            <v>61161</v>
          </cell>
          <cell r="D1780">
            <v>0</v>
          </cell>
          <cell r="E1780" t="str">
            <v>PERSONAL COMPUTER</v>
          </cell>
          <cell r="F1780">
            <v>1</v>
          </cell>
          <cell r="G1780">
            <v>35339</v>
          </cell>
          <cell r="H1780">
            <v>11600</v>
          </cell>
        </row>
        <row r="1781">
          <cell r="A1781">
            <v>3400002585</v>
          </cell>
          <cell r="B1781">
            <v>6801</v>
          </cell>
          <cell r="C1781">
            <v>61150</v>
          </cell>
          <cell r="D1781">
            <v>0</v>
          </cell>
          <cell r="E1781" t="str">
            <v>PIGEON HOLE SLOTTED ANGLE STORAGE UNIT</v>
          </cell>
          <cell r="F1781">
            <v>1</v>
          </cell>
          <cell r="G1781">
            <v>35339</v>
          </cell>
          <cell r="H1781">
            <v>6600</v>
          </cell>
        </row>
        <row r="1782">
          <cell r="A1782">
            <v>3400002586</v>
          </cell>
          <cell r="B1782">
            <v>6801</v>
          </cell>
          <cell r="C1782">
            <v>61150</v>
          </cell>
          <cell r="D1782">
            <v>0</v>
          </cell>
          <cell r="E1782" t="str">
            <v>PIGEON HOLE SLOTTED ANGLE STORAGE UNIT</v>
          </cell>
          <cell r="F1782">
            <v>1</v>
          </cell>
          <cell r="G1782">
            <v>35339</v>
          </cell>
          <cell r="H1782">
            <v>6600</v>
          </cell>
        </row>
        <row r="1783">
          <cell r="A1783">
            <v>3400002587</v>
          </cell>
          <cell r="B1783">
            <v>6801</v>
          </cell>
          <cell r="C1783">
            <v>61150</v>
          </cell>
          <cell r="D1783">
            <v>0</v>
          </cell>
          <cell r="E1783" t="str">
            <v>PIGEON HOLE SLOTTED ANGLE STORAGE UNIT</v>
          </cell>
          <cell r="F1783">
            <v>1</v>
          </cell>
          <cell r="G1783">
            <v>35339</v>
          </cell>
          <cell r="H1783">
            <v>6600</v>
          </cell>
        </row>
        <row r="1784">
          <cell r="A1784">
            <v>3400002588</v>
          </cell>
          <cell r="B1784">
            <v>6801</v>
          </cell>
          <cell r="C1784">
            <v>61206</v>
          </cell>
          <cell r="D1784">
            <v>0</v>
          </cell>
          <cell r="E1784" t="str">
            <v>PLAN FILING CABINET</v>
          </cell>
          <cell r="F1784">
            <v>1</v>
          </cell>
          <cell r="G1784">
            <v>35339</v>
          </cell>
          <cell r="H1784">
            <v>4900</v>
          </cell>
        </row>
        <row r="1785">
          <cell r="A1785">
            <v>3400002590</v>
          </cell>
          <cell r="B1785">
            <v>6801</v>
          </cell>
          <cell r="C1785">
            <v>61203</v>
          </cell>
          <cell r="D1785">
            <v>0</v>
          </cell>
          <cell r="E1785" t="str">
            <v>PODIUM AT RECEPTION</v>
          </cell>
          <cell r="F1785">
            <v>1</v>
          </cell>
          <cell r="G1785">
            <v>35339</v>
          </cell>
          <cell r="H1785">
            <v>67800</v>
          </cell>
        </row>
        <row r="1786">
          <cell r="A1786">
            <v>3400002592</v>
          </cell>
          <cell r="B1786">
            <v>6801</v>
          </cell>
          <cell r="C1786">
            <v>61203</v>
          </cell>
          <cell r="D1786">
            <v>0</v>
          </cell>
          <cell r="E1786" t="str">
            <v>POSTAL WEIGHING MACHINE</v>
          </cell>
          <cell r="F1786">
            <v>1</v>
          </cell>
          <cell r="G1786">
            <v>35339</v>
          </cell>
          <cell r="H1786">
            <v>7400</v>
          </cell>
        </row>
        <row r="1787">
          <cell r="A1787">
            <v>3400002593</v>
          </cell>
          <cell r="B1787">
            <v>6801</v>
          </cell>
          <cell r="C1787">
            <v>61206</v>
          </cell>
          <cell r="D1787">
            <v>0</v>
          </cell>
          <cell r="E1787" t="str">
            <v>PRINTER STATION</v>
          </cell>
          <cell r="F1787">
            <v>1</v>
          </cell>
          <cell r="G1787">
            <v>35339</v>
          </cell>
          <cell r="H1787">
            <v>2200</v>
          </cell>
        </row>
        <row r="1788">
          <cell r="A1788">
            <v>3400002596</v>
          </cell>
          <cell r="B1788">
            <v>6801</v>
          </cell>
          <cell r="C1788">
            <v>61161</v>
          </cell>
          <cell r="D1788">
            <v>0</v>
          </cell>
          <cell r="E1788" t="str">
            <v>REFRIGERATOR</v>
          </cell>
          <cell r="F1788">
            <v>1</v>
          </cell>
          <cell r="G1788">
            <v>35339</v>
          </cell>
          <cell r="H1788">
            <v>8300</v>
          </cell>
        </row>
        <row r="1789">
          <cell r="A1789">
            <v>3400002598</v>
          </cell>
          <cell r="B1789">
            <v>6801</v>
          </cell>
          <cell r="C1789">
            <v>61159</v>
          </cell>
          <cell r="D1789">
            <v>0</v>
          </cell>
          <cell r="E1789" t="str">
            <v>SAFE MODEL 41 DEFENDER</v>
          </cell>
          <cell r="F1789">
            <v>1</v>
          </cell>
          <cell r="G1789">
            <v>35339</v>
          </cell>
          <cell r="H1789">
            <v>25100</v>
          </cell>
        </row>
        <row r="1790">
          <cell r="A1790">
            <v>3400002599</v>
          </cell>
          <cell r="B1790">
            <v>6801</v>
          </cell>
          <cell r="C1790">
            <v>61206</v>
          </cell>
          <cell r="D1790">
            <v>0</v>
          </cell>
          <cell r="E1790" t="str">
            <v>ISS CARD FOR RH32</v>
          </cell>
          <cell r="F1790">
            <v>1</v>
          </cell>
          <cell r="G1790">
            <v>35339</v>
          </cell>
          <cell r="H1790">
            <v>7600</v>
          </cell>
        </row>
        <row r="1791">
          <cell r="A1791">
            <v>3400002600</v>
          </cell>
          <cell r="B1791">
            <v>6801</v>
          </cell>
          <cell r="C1791">
            <v>61161</v>
          </cell>
          <cell r="D1791">
            <v>0</v>
          </cell>
          <cell r="E1791" t="str">
            <v>KELVINATOR REFRIGERATOR</v>
          </cell>
          <cell r="F1791">
            <v>1</v>
          </cell>
          <cell r="G1791">
            <v>35339</v>
          </cell>
          <cell r="H1791">
            <v>5700</v>
          </cell>
        </row>
        <row r="1792">
          <cell r="A1792">
            <v>3400002605</v>
          </cell>
          <cell r="B1792">
            <v>6801</v>
          </cell>
          <cell r="C1792">
            <v>61162</v>
          </cell>
          <cell r="D1792">
            <v>0</v>
          </cell>
          <cell r="E1792" t="str">
            <v>KITCHEN DESK</v>
          </cell>
          <cell r="F1792">
            <v>1</v>
          </cell>
          <cell r="G1792">
            <v>35339</v>
          </cell>
          <cell r="H1792">
            <v>6800</v>
          </cell>
        </row>
        <row r="1793">
          <cell r="A1793">
            <v>3400002606</v>
          </cell>
          <cell r="B1793">
            <v>6801</v>
          </cell>
          <cell r="C1793">
            <v>61162</v>
          </cell>
          <cell r="D1793">
            <v>0</v>
          </cell>
          <cell r="E1793" t="str">
            <v>KITCHEN SINK UNIT</v>
          </cell>
          <cell r="F1793">
            <v>1</v>
          </cell>
          <cell r="G1793">
            <v>35339</v>
          </cell>
          <cell r="H1793">
            <v>4900</v>
          </cell>
        </row>
        <row r="1794">
          <cell r="A1794">
            <v>3400002608</v>
          </cell>
          <cell r="B1794">
            <v>6801</v>
          </cell>
          <cell r="C1794">
            <v>61206</v>
          </cell>
          <cell r="D1794">
            <v>0</v>
          </cell>
          <cell r="E1794" t="str">
            <v>KTS CARD OR RH32</v>
          </cell>
          <cell r="F1794">
            <v>1</v>
          </cell>
          <cell r="G1794">
            <v>35339</v>
          </cell>
          <cell r="H1794">
            <v>6100</v>
          </cell>
        </row>
        <row r="1795">
          <cell r="A1795">
            <v>3400002609</v>
          </cell>
          <cell r="B1795">
            <v>6801</v>
          </cell>
          <cell r="C1795">
            <v>61159</v>
          </cell>
          <cell r="D1795">
            <v>0</v>
          </cell>
          <cell r="E1795" t="str">
            <v>L&amp;T DOT MATRIX PRINTER</v>
          </cell>
          <cell r="F1795">
            <v>1</v>
          </cell>
          <cell r="G1795">
            <v>35339</v>
          </cell>
          <cell r="H1795">
            <v>12200</v>
          </cell>
        </row>
        <row r="1796">
          <cell r="A1796">
            <v>3400002618</v>
          </cell>
          <cell r="B1796">
            <v>6801</v>
          </cell>
          <cell r="C1796">
            <v>61206</v>
          </cell>
          <cell r="D1796">
            <v>0</v>
          </cell>
          <cell r="E1796" t="str">
            <v>MS RACKS (THREE TIER)</v>
          </cell>
          <cell r="F1796">
            <v>1</v>
          </cell>
          <cell r="G1796">
            <v>35339</v>
          </cell>
          <cell r="H1796">
            <v>8300</v>
          </cell>
        </row>
        <row r="1797">
          <cell r="A1797">
            <v>3400002619</v>
          </cell>
          <cell r="B1797">
            <v>6801</v>
          </cell>
          <cell r="C1797">
            <v>61206</v>
          </cell>
          <cell r="D1797">
            <v>0</v>
          </cell>
          <cell r="E1797" t="str">
            <v>MS WELDED MOBILE RACK</v>
          </cell>
          <cell r="F1797">
            <v>1</v>
          </cell>
          <cell r="G1797">
            <v>35339</v>
          </cell>
          <cell r="H1797">
            <v>5600</v>
          </cell>
        </row>
        <row r="1798">
          <cell r="A1798">
            <v>3400002622</v>
          </cell>
          <cell r="B1798">
            <v>6801</v>
          </cell>
          <cell r="C1798">
            <v>61206</v>
          </cell>
          <cell r="D1798">
            <v>0</v>
          </cell>
          <cell r="E1798" t="str">
            <v>MANAGERS TABLE</v>
          </cell>
          <cell r="F1798">
            <v>1</v>
          </cell>
          <cell r="G1798">
            <v>35339</v>
          </cell>
          <cell r="H1798">
            <v>4400</v>
          </cell>
        </row>
        <row r="1799">
          <cell r="A1799">
            <v>3400002623</v>
          </cell>
          <cell r="B1799">
            <v>6801</v>
          </cell>
          <cell r="C1799">
            <v>61206</v>
          </cell>
          <cell r="D1799">
            <v>0</v>
          </cell>
          <cell r="E1799" t="str">
            <v>MANAGERS TABLE</v>
          </cell>
          <cell r="F1799">
            <v>1</v>
          </cell>
          <cell r="G1799">
            <v>35339</v>
          </cell>
          <cell r="H1799">
            <v>4500</v>
          </cell>
        </row>
        <row r="1800">
          <cell r="A1800">
            <v>3400002625</v>
          </cell>
          <cell r="B1800">
            <v>6801</v>
          </cell>
          <cell r="C1800">
            <v>61206</v>
          </cell>
          <cell r="D1800">
            <v>0</v>
          </cell>
          <cell r="E1800" t="str">
            <v>MICRO PROCESSOR BASED COMPUTER SYSTEM</v>
          </cell>
          <cell r="F1800">
            <v>1</v>
          </cell>
          <cell r="G1800">
            <v>35339</v>
          </cell>
          <cell r="H1800">
            <v>14400</v>
          </cell>
        </row>
        <row r="1801">
          <cell r="A1801">
            <v>3400002627</v>
          </cell>
          <cell r="B1801">
            <v>6801</v>
          </cell>
          <cell r="C1801">
            <v>61108</v>
          </cell>
          <cell r="D1801">
            <v>0</v>
          </cell>
          <cell r="E1801" t="str">
            <v>MS SHELF WITH WOODEN PLATFORM</v>
          </cell>
          <cell r="F1801">
            <v>1</v>
          </cell>
          <cell r="G1801">
            <v>35339</v>
          </cell>
          <cell r="H1801">
            <v>24500</v>
          </cell>
        </row>
        <row r="1802">
          <cell r="A1802">
            <v>3400002628</v>
          </cell>
          <cell r="B1802">
            <v>6801</v>
          </cell>
          <cell r="C1802">
            <v>61115</v>
          </cell>
          <cell r="D1802">
            <v>0</v>
          </cell>
          <cell r="E1802" t="str">
            <v>MOBILE STEP PLATFORM</v>
          </cell>
          <cell r="F1802">
            <v>1</v>
          </cell>
          <cell r="G1802">
            <v>35339</v>
          </cell>
          <cell r="H1802">
            <v>4500</v>
          </cell>
        </row>
        <row r="1803">
          <cell r="A1803">
            <v>3400002632</v>
          </cell>
          <cell r="B1803">
            <v>6801</v>
          </cell>
          <cell r="C1803">
            <v>61154</v>
          </cell>
          <cell r="D1803">
            <v>0</v>
          </cell>
          <cell r="E1803" t="str">
            <v>DESK JET PRINTER</v>
          </cell>
          <cell r="F1803">
            <v>1</v>
          </cell>
          <cell r="G1803">
            <v>35339</v>
          </cell>
          <cell r="H1803">
            <v>16600</v>
          </cell>
        </row>
        <row r="1804">
          <cell r="A1804">
            <v>3400002633</v>
          </cell>
          <cell r="B1804">
            <v>6801</v>
          </cell>
          <cell r="C1804">
            <v>61159</v>
          </cell>
          <cell r="D1804">
            <v>0</v>
          </cell>
          <cell r="E1804" t="str">
            <v>DOT MATRIX PRINTERS</v>
          </cell>
          <cell r="F1804">
            <v>1</v>
          </cell>
          <cell r="G1804">
            <v>35339</v>
          </cell>
          <cell r="H1804">
            <v>8000</v>
          </cell>
        </row>
        <row r="1805">
          <cell r="A1805">
            <v>3400002635</v>
          </cell>
          <cell r="B1805">
            <v>6801</v>
          </cell>
          <cell r="C1805">
            <v>61155</v>
          </cell>
          <cell r="D1805">
            <v>0</v>
          </cell>
          <cell r="E1805" t="str">
            <v>ELEC TYPEWRITER</v>
          </cell>
          <cell r="F1805">
            <v>1</v>
          </cell>
          <cell r="G1805">
            <v>35339</v>
          </cell>
          <cell r="H1805">
            <v>11800</v>
          </cell>
        </row>
        <row r="1806">
          <cell r="A1806">
            <v>3400002636</v>
          </cell>
          <cell r="B1806">
            <v>6801</v>
          </cell>
          <cell r="C1806">
            <v>61155</v>
          </cell>
          <cell r="D1806">
            <v>0</v>
          </cell>
          <cell r="E1806" t="str">
            <v>ELEC TYPEWRITER</v>
          </cell>
          <cell r="F1806">
            <v>1</v>
          </cell>
          <cell r="G1806">
            <v>35339</v>
          </cell>
          <cell r="H1806">
            <v>10600</v>
          </cell>
        </row>
        <row r="1807">
          <cell r="A1807">
            <v>3400002637</v>
          </cell>
          <cell r="B1807">
            <v>6801</v>
          </cell>
          <cell r="C1807">
            <v>61155</v>
          </cell>
          <cell r="D1807">
            <v>0</v>
          </cell>
          <cell r="E1807" t="str">
            <v>ELEC TYPEWRITER</v>
          </cell>
          <cell r="F1807">
            <v>1</v>
          </cell>
          <cell r="G1807">
            <v>35339</v>
          </cell>
          <cell r="H1807">
            <v>19600</v>
          </cell>
        </row>
        <row r="1808">
          <cell r="A1808">
            <v>3400002638</v>
          </cell>
          <cell r="B1808">
            <v>6801</v>
          </cell>
          <cell r="C1808">
            <v>61201</v>
          </cell>
          <cell r="D1808">
            <v>0</v>
          </cell>
          <cell r="E1808" t="str">
            <v>ELEC TYPEWRITER</v>
          </cell>
          <cell r="F1808">
            <v>1</v>
          </cell>
          <cell r="G1808">
            <v>35339</v>
          </cell>
          <cell r="H1808">
            <v>19300</v>
          </cell>
        </row>
        <row r="1809">
          <cell r="A1809">
            <v>3400002639</v>
          </cell>
          <cell r="B1809">
            <v>6801</v>
          </cell>
          <cell r="C1809">
            <v>61161</v>
          </cell>
          <cell r="D1809">
            <v>0</v>
          </cell>
          <cell r="E1809" t="str">
            <v>ELEC TYPEWRITER</v>
          </cell>
          <cell r="F1809">
            <v>1</v>
          </cell>
          <cell r="G1809">
            <v>35339</v>
          </cell>
          <cell r="H1809">
            <v>16700</v>
          </cell>
        </row>
        <row r="1810">
          <cell r="A1810">
            <v>3400002640</v>
          </cell>
          <cell r="B1810">
            <v>6801</v>
          </cell>
          <cell r="C1810">
            <v>61206</v>
          </cell>
          <cell r="D1810">
            <v>0</v>
          </cell>
          <cell r="E1810" t="str">
            <v>ELECTRONIC INVERTER</v>
          </cell>
          <cell r="F1810">
            <v>1</v>
          </cell>
          <cell r="G1810">
            <v>35339</v>
          </cell>
          <cell r="H1810">
            <v>1300</v>
          </cell>
        </row>
        <row r="1811">
          <cell r="A1811">
            <v>3400002642</v>
          </cell>
          <cell r="B1811">
            <v>6801</v>
          </cell>
          <cell r="C1811">
            <v>61203</v>
          </cell>
          <cell r="D1811">
            <v>0</v>
          </cell>
          <cell r="E1811" t="str">
            <v>EPABX RHAPSODY SYSTEM</v>
          </cell>
          <cell r="F1811">
            <v>1</v>
          </cell>
          <cell r="G1811">
            <v>35339</v>
          </cell>
          <cell r="H1811">
            <v>120200</v>
          </cell>
        </row>
        <row r="1812">
          <cell r="A1812">
            <v>3400002646</v>
          </cell>
          <cell r="B1812">
            <v>6801</v>
          </cell>
          <cell r="C1812">
            <v>61206</v>
          </cell>
          <cell r="D1812">
            <v>0</v>
          </cell>
          <cell r="E1812" t="str">
            <v>EXECUTIVE TABLE</v>
          </cell>
          <cell r="F1812">
            <v>1</v>
          </cell>
          <cell r="G1812">
            <v>35339</v>
          </cell>
          <cell r="H1812">
            <v>5200</v>
          </cell>
        </row>
        <row r="1813">
          <cell r="A1813">
            <v>3400002647</v>
          </cell>
          <cell r="B1813">
            <v>6801</v>
          </cell>
          <cell r="C1813">
            <v>61206</v>
          </cell>
          <cell r="D1813">
            <v>0</v>
          </cell>
          <cell r="E1813" t="str">
            <v>EXECUTIVE TABLE</v>
          </cell>
          <cell r="F1813">
            <v>1</v>
          </cell>
          <cell r="G1813">
            <v>35339</v>
          </cell>
          <cell r="H1813">
            <v>5200</v>
          </cell>
        </row>
        <row r="1814">
          <cell r="A1814">
            <v>3400002648</v>
          </cell>
          <cell r="B1814">
            <v>6801</v>
          </cell>
          <cell r="C1814">
            <v>61206</v>
          </cell>
          <cell r="D1814">
            <v>0</v>
          </cell>
          <cell r="E1814" t="str">
            <v>EXECUTIVE TABLE</v>
          </cell>
          <cell r="F1814">
            <v>1</v>
          </cell>
          <cell r="G1814">
            <v>35339</v>
          </cell>
          <cell r="H1814">
            <v>5200</v>
          </cell>
        </row>
        <row r="1815">
          <cell r="A1815">
            <v>3400002649</v>
          </cell>
          <cell r="B1815">
            <v>6801</v>
          </cell>
          <cell r="C1815">
            <v>61206</v>
          </cell>
          <cell r="D1815">
            <v>0</v>
          </cell>
          <cell r="E1815" t="str">
            <v>EXECUTIVE TABLE</v>
          </cell>
          <cell r="F1815">
            <v>1</v>
          </cell>
          <cell r="G1815">
            <v>35339</v>
          </cell>
          <cell r="H1815">
            <v>5200</v>
          </cell>
        </row>
        <row r="1816">
          <cell r="A1816">
            <v>3400002650</v>
          </cell>
          <cell r="B1816">
            <v>6801</v>
          </cell>
          <cell r="C1816">
            <v>61206</v>
          </cell>
          <cell r="D1816">
            <v>0</v>
          </cell>
          <cell r="E1816" t="str">
            <v>STEEL TABLE</v>
          </cell>
          <cell r="F1816">
            <v>1</v>
          </cell>
          <cell r="G1816">
            <v>35339</v>
          </cell>
          <cell r="H1816">
            <v>7400</v>
          </cell>
        </row>
        <row r="1817">
          <cell r="A1817">
            <v>3400002651</v>
          </cell>
          <cell r="B1817">
            <v>6801</v>
          </cell>
          <cell r="C1817">
            <v>61162</v>
          </cell>
          <cell r="D1817">
            <v>0</v>
          </cell>
          <cell r="E1817" t="str">
            <v>FACSIMILE MACHINE</v>
          </cell>
          <cell r="F1817">
            <v>1</v>
          </cell>
          <cell r="G1817">
            <v>35339</v>
          </cell>
          <cell r="H1817">
            <v>44100</v>
          </cell>
        </row>
        <row r="1818">
          <cell r="A1818">
            <v>3400002654</v>
          </cell>
          <cell r="B1818">
            <v>6801</v>
          </cell>
          <cell r="C1818">
            <v>61157</v>
          </cell>
          <cell r="D1818">
            <v>0</v>
          </cell>
          <cell r="E1818" t="str">
            <v>FIRE FIGHTING EQUIPMENT</v>
          </cell>
          <cell r="F1818">
            <v>1</v>
          </cell>
          <cell r="G1818">
            <v>35339</v>
          </cell>
          <cell r="H1818">
            <v>44500</v>
          </cell>
        </row>
        <row r="1819">
          <cell r="A1819">
            <v>3400002656</v>
          </cell>
          <cell r="B1819">
            <v>6801</v>
          </cell>
          <cell r="C1819">
            <v>61203</v>
          </cell>
          <cell r="D1819">
            <v>0</v>
          </cell>
          <cell r="E1819" t="str">
            <v>FRANKING MACHINE</v>
          </cell>
          <cell r="F1819">
            <v>1</v>
          </cell>
          <cell r="G1819">
            <v>35339</v>
          </cell>
          <cell r="H1819">
            <v>6500</v>
          </cell>
        </row>
        <row r="1820">
          <cell r="A1820">
            <v>3400002662</v>
          </cell>
          <cell r="B1820">
            <v>6801</v>
          </cell>
          <cell r="C1820">
            <v>61161</v>
          </cell>
          <cell r="D1820">
            <v>0</v>
          </cell>
          <cell r="E1820" t="str">
            <v>HOT POT MODEL R 20</v>
          </cell>
          <cell r="F1820">
            <v>1</v>
          </cell>
          <cell r="G1820">
            <v>35339</v>
          </cell>
          <cell r="H1820">
            <v>5700</v>
          </cell>
        </row>
        <row r="1821">
          <cell r="A1821">
            <v>3400002663</v>
          </cell>
          <cell r="B1821">
            <v>6801</v>
          </cell>
          <cell r="C1821">
            <v>61161</v>
          </cell>
          <cell r="D1821">
            <v>0</v>
          </cell>
          <cell r="E1821" t="str">
            <v>HOT POT MACHINE</v>
          </cell>
          <cell r="F1821">
            <v>1</v>
          </cell>
          <cell r="G1821">
            <v>35339</v>
          </cell>
          <cell r="H1821">
            <v>10000</v>
          </cell>
        </row>
        <row r="1822">
          <cell r="A1822">
            <v>3400002664</v>
          </cell>
          <cell r="B1822">
            <v>6801</v>
          </cell>
          <cell r="C1822">
            <v>61206</v>
          </cell>
          <cell r="D1822">
            <v>0</v>
          </cell>
          <cell r="E1822" t="str">
            <v>INVERTER WITH BATTERIES</v>
          </cell>
          <cell r="F1822">
            <v>1</v>
          </cell>
          <cell r="G1822">
            <v>35339</v>
          </cell>
          <cell r="H1822">
            <v>8700</v>
          </cell>
        </row>
        <row r="1823">
          <cell r="A1823">
            <v>3400002665</v>
          </cell>
          <cell r="B1823">
            <v>6801</v>
          </cell>
          <cell r="C1823">
            <v>61206</v>
          </cell>
          <cell r="D1823">
            <v>0</v>
          </cell>
          <cell r="E1823" t="str">
            <v>INVERTER WITH BATTERIES</v>
          </cell>
          <cell r="F1823">
            <v>1</v>
          </cell>
          <cell r="G1823">
            <v>35339</v>
          </cell>
          <cell r="H1823">
            <v>8700</v>
          </cell>
        </row>
        <row r="1824">
          <cell r="A1824">
            <v>3400002666</v>
          </cell>
          <cell r="B1824">
            <v>6801</v>
          </cell>
          <cell r="C1824">
            <v>61206</v>
          </cell>
          <cell r="D1824">
            <v>0</v>
          </cell>
          <cell r="E1824" t="str">
            <v>INVERTER WITH BATTERIES</v>
          </cell>
          <cell r="F1824">
            <v>1</v>
          </cell>
          <cell r="G1824">
            <v>35339</v>
          </cell>
          <cell r="H1824">
            <v>8700</v>
          </cell>
        </row>
        <row r="1825">
          <cell r="A1825">
            <v>3400002667</v>
          </cell>
          <cell r="B1825">
            <v>6801</v>
          </cell>
          <cell r="C1825">
            <v>61206</v>
          </cell>
          <cell r="D1825">
            <v>0</v>
          </cell>
          <cell r="E1825" t="str">
            <v>INVERTER WITH BATTERIES</v>
          </cell>
          <cell r="F1825">
            <v>1</v>
          </cell>
          <cell r="G1825">
            <v>35339</v>
          </cell>
          <cell r="H1825">
            <v>8700</v>
          </cell>
        </row>
        <row r="1826">
          <cell r="A1826">
            <v>3400002674</v>
          </cell>
          <cell r="B1826">
            <v>6801</v>
          </cell>
          <cell r="C1826">
            <v>61155</v>
          </cell>
          <cell r="D1826">
            <v>0</v>
          </cell>
          <cell r="E1826" t="str">
            <v>COMPUTER 386DX</v>
          </cell>
          <cell r="F1826">
            <v>1</v>
          </cell>
          <cell r="G1826">
            <v>35339</v>
          </cell>
          <cell r="H1826">
            <v>35200</v>
          </cell>
        </row>
        <row r="1827">
          <cell r="A1827">
            <v>3400002675</v>
          </cell>
          <cell r="B1827">
            <v>6801</v>
          </cell>
          <cell r="C1827">
            <v>61157</v>
          </cell>
          <cell r="D1827">
            <v>0</v>
          </cell>
          <cell r="E1827" t="str">
            <v>COMPUTER 386DX</v>
          </cell>
          <cell r="F1827">
            <v>1</v>
          </cell>
          <cell r="G1827">
            <v>35339</v>
          </cell>
          <cell r="H1827">
            <v>34700</v>
          </cell>
        </row>
        <row r="1828">
          <cell r="A1828">
            <v>3400002682</v>
          </cell>
          <cell r="B1828">
            <v>6801</v>
          </cell>
          <cell r="C1828">
            <v>61162</v>
          </cell>
          <cell r="D1828">
            <v>0</v>
          </cell>
          <cell r="E1828" t="str">
            <v>CUPBOARD</v>
          </cell>
          <cell r="F1828">
            <v>1</v>
          </cell>
          <cell r="G1828">
            <v>35339</v>
          </cell>
          <cell r="H1828">
            <v>17500</v>
          </cell>
        </row>
        <row r="1829">
          <cell r="A1829">
            <v>3400002683</v>
          </cell>
          <cell r="B1829">
            <v>6801</v>
          </cell>
          <cell r="C1829">
            <v>61206</v>
          </cell>
          <cell r="D1829">
            <v>0</v>
          </cell>
          <cell r="E1829" t="str">
            <v>CURVED LEG GLASS TABLE</v>
          </cell>
          <cell r="F1829">
            <v>1</v>
          </cell>
          <cell r="G1829">
            <v>35339</v>
          </cell>
          <cell r="H1829">
            <v>7700</v>
          </cell>
        </row>
        <row r="1830">
          <cell r="A1830">
            <v>3400002685</v>
          </cell>
          <cell r="B1830">
            <v>6801</v>
          </cell>
          <cell r="C1830">
            <v>61160</v>
          </cell>
          <cell r="D1830">
            <v>0</v>
          </cell>
          <cell r="E1830" t="str">
            <v>DOT MATRIX PRINTERS TVSE</v>
          </cell>
          <cell r="F1830">
            <v>1</v>
          </cell>
          <cell r="G1830">
            <v>35339</v>
          </cell>
          <cell r="H1830">
            <v>9800</v>
          </cell>
        </row>
        <row r="1831">
          <cell r="A1831">
            <v>3400002686</v>
          </cell>
          <cell r="B1831">
            <v>6801</v>
          </cell>
          <cell r="C1831">
            <v>61160</v>
          </cell>
          <cell r="D1831">
            <v>0</v>
          </cell>
          <cell r="E1831" t="str">
            <v>DOT MATRIX PRINTERS TVSE</v>
          </cell>
          <cell r="F1831">
            <v>1</v>
          </cell>
          <cell r="G1831">
            <v>35339</v>
          </cell>
          <cell r="H1831">
            <v>9700</v>
          </cell>
        </row>
        <row r="1832">
          <cell r="A1832">
            <v>3400002687</v>
          </cell>
          <cell r="B1832">
            <v>6801</v>
          </cell>
          <cell r="C1832">
            <v>61100</v>
          </cell>
          <cell r="D1832">
            <v>0</v>
          </cell>
          <cell r="E1832" t="str">
            <v>DOT MATRIX PRINTERS TVSE</v>
          </cell>
          <cell r="F1832">
            <v>1</v>
          </cell>
          <cell r="G1832">
            <v>35339</v>
          </cell>
          <cell r="H1832">
            <v>9000</v>
          </cell>
        </row>
        <row r="1833">
          <cell r="A1833">
            <v>3400002692</v>
          </cell>
          <cell r="B1833">
            <v>6801</v>
          </cell>
          <cell r="C1833">
            <v>61150</v>
          </cell>
          <cell r="D1833">
            <v>0</v>
          </cell>
          <cell r="E1833" t="str">
            <v>REFRIGERATOR KELVINATOR</v>
          </cell>
          <cell r="F1833">
            <v>1</v>
          </cell>
          <cell r="G1833">
            <v>35339</v>
          </cell>
          <cell r="H1833">
            <v>11800</v>
          </cell>
        </row>
        <row r="1834">
          <cell r="A1834">
            <v>3400002693</v>
          </cell>
          <cell r="B1834">
            <v>6801</v>
          </cell>
          <cell r="C1834">
            <v>61200</v>
          </cell>
          <cell r="D1834">
            <v>0</v>
          </cell>
          <cell r="E1834" t="str">
            <v>INVERTOR 500 WATTS</v>
          </cell>
          <cell r="F1834">
            <v>1</v>
          </cell>
          <cell r="G1834">
            <v>35339</v>
          </cell>
          <cell r="H1834">
            <v>6700</v>
          </cell>
        </row>
        <row r="1835">
          <cell r="A1835">
            <v>3400002694</v>
          </cell>
          <cell r="B1835">
            <v>6801</v>
          </cell>
          <cell r="C1835">
            <v>61161</v>
          </cell>
          <cell r="D1835">
            <v>0</v>
          </cell>
          <cell r="E1835" t="str">
            <v>ADAMS SYSTEM KELTRON(IDCU)</v>
          </cell>
          <cell r="F1835">
            <v>1</v>
          </cell>
          <cell r="G1835">
            <v>35339</v>
          </cell>
          <cell r="H1835">
            <v>59700</v>
          </cell>
        </row>
        <row r="1836">
          <cell r="A1836">
            <v>3400002700</v>
          </cell>
          <cell r="B1836">
            <v>6801</v>
          </cell>
          <cell r="C1836">
            <v>61203</v>
          </cell>
          <cell r="D1836">
            <v>0</v>
          </cell>
          <cell r="E1836" t="str">
            <v>AQUAGUARD WATER PURIFIER</v>
          </cell>
          <cell r="F1836">
            <v>1</v>
          </cell>
          <cell r="G1836">
            <v>35339</v>
          </cell>
          <cell r="H1836">
            <v>6900</v>
          </cell>
        </row>
        <row r="1837">
          <cell r="A1837">
            <v>3400002706</v>
          </cell>
          <cell r="B1837">
            <v>6801</v>
          </cell>
          <cell r="C1837">
            <v>61206</v>
          </cell>
          <cell r="D1837">
            <v>0</v>
          </cell>
          <cell r="E1837" t="str">
            <v>TABLE BED SIDE</v>
          </cell>
          <cell r="F1837">
            <v>1</v>
          </cell>
          <cell r="G1837">
            <v>35339</v>
          </cell>
          <cell r="H1837">
            <v>1500</v>
          </cell>
        </row>
        <row r="1838">
          <cell r="A1838">
            <v>3400002885</v>
          </cell>
          <cell r="B1838">
            <v>6801</v>
          </cell>
          <cell r="C1838">
            <v>61206</v>
          </cell>
          <cell r="D1838">
            <v>0</v>
          </cell>
          <cell r="E1838" t="str">
            <v>CHIF MANAGER TABLE</v>
          </cell>
          <cell r="F1838">
            <v>1</v>
          </cell>
          <cell r="G1838">
            <v>35339</v>
          </cell>
          <cell r="H1838">
            <v>7000</v>
          </cell>
        </row>
        <row r="1839">
          <cell r="A1839">
            <v>3400002886</v>
          </cell>
          <cell r="B1839">
            <v>6801</v>
          </cell>
          <cell r="C1839">
            <v>61206</v>
          </cell>
          <cell r="D1839">
            <v>0</v>
          </cell>
          <cell r="E1839" t="str">
            <v>CHIF MANAGER TABLE</v>
          </cell>
          <cell r="F1839">
            <v>1</v>
          </cell>
          <cell r="G1839">
            <v>35339</v>
          </cell>
          <cell r="H1839">
            <v>6100</v>
          </cell>
        </row>
        <row r="1840">
          <cell r="A1840">
            <v>3400002887</v>
          </cell>
          <cell r="B1840">
            <v>6801</v>
          </cell>
          <cell r="C1840">
            <v>61206</v>
          </cell>
          <cell r="D1840">
            <v>0</v>
          </cell>
          <cell r="E1840" t="str">
            <v>MANAGER TABLE</v>
          </cell>
          <cell r="F1840">
            <v>1</v>
          </cell>
          <cell r="G1840">
            <v>35339</v>
          </cell>
          <cell r="H1840">
            <v>6100</v>
          </cell>
        </row>
        <row r="1841">
          <cell r="A1841">
            <v>3400002893</v>
          </cell>
          <cell r="B1841">
            <v>6801</v>
          </cell>
          <cell r="C1841">
            <v>61206</v>
          </cell>
          <cell r="D1841">
            <v>0</v>
          </cell>
          <cell r="E1841" t="str">
            <v>ONIDA TV</v>
          </cell>
          <cell r="F1841">
            <v>1</v>
          </cell>
          <cell r="G1841">
            <v>35339</v>
          </cell>
          <cell r="H1841">
            <v>11500</v>
          </cell>
        </row>
        <row r="1842">
          <cell r="A1842">
            <v>3400002894</v>
          </cell>
          <cell r="B1842">
            <v>6801</v>
          </cell>
          <cell r="C1842">
            <v>61203</v>
          </cell>
          <cell r="D1842">
            <v>0</v>
          </cell>
          <cell r="E1842" t="str">
            <v>AQUAGUARD &amp; PHILIPS GRINDER</v>
          </cell>
          <cell r="F1842">
            <v>1</v>
          </cell>
          <cell r="G1842">
            <v>35339</v>
          </cell>
          <cell r="H1842">
            <v>7000</v>
          </cell>
        </row>
        <row r="1843">
          <cell r="A1843">
            <v>3400002895</v>
          </cell>
          <cell r="B1843">
            <v>6801</v>
          </cell>
          <cell r="C1843">
            <v>61161</v>
          </cell>
          <cell r="D1843">
            <v>0</v>
          </cell>
          <cell r="E1843" t="str">
            <v>VIDEOCON WASHING M/C &amp; TELEPHONE CORDLES</v>
          </cell>
          <cell r="F1843">
            <v>1</v>
          </cell>
          <cell r="G1843">
            <v>35339</v>
          </cell>
          <cell r="H1843">
            <v>10300</v>
          </cell>
        </row>
        <row r="1844">
          <cell r="A1844">
            <v>3400002896</v>
          </cell>
          <cell r="B1844">
            <v>6801</v>
          </cell>
          <cell r="C1844">
            <v>61159</v>
          </cell>
          <cell r="D1844">
            <v>0</v>
          </cell>
          <cell r="E1844" t="str">
            <v>VIDEOCON WASHINE M/C &amp; WOODEN DIVAN</v>
          </cell>
          <cell r="F1844">
            <v>1</v>
          </cell>
          <cell r="G1844">
            <v>35339</v>
          </cell>
          <cell r="H1844">
            <v>14300</v>
          </cell>
        </row>
        <row r="1845">
          <cell r="A1845">
            <v>3400002946</v>
          </cell>
          <cell r="B1845">
            <v>6801</v>
          </cell>
          <cell r="C1845">
            <v>61161</v>
          </cell>
          <cell r="D1845">
            <v>0</v>
          </cell>
          <cell r="E1845" t="str">
            <v>KITCHEN TABLE</v>
          </cell>
          <cell r="F1845">
            <v>1</v>
          </cell>
          <cell r="G1845">
            <v>35339</v>
          </cell>
          <cell r="H1845">
            <v>9800</v>
          </cell>
        </row>
        <row r="1846">
          <cell r="A1846">
            <v>3400002958</v>
          </cell>
          <cell r="B1846">
            <v>6801</v>
          </cell>
          <cell r="C1846">
            <v>61157</v>
          </cell>
          <cell r="D1846">
            <v>0</v>
          </cell>
          <cell r="E1846" t="str">
            <v>MS RACKS AND WOODEN PLANK</v>
          </cell>
          <cell r="F1846">
            <v>1</v>
          </cell>
          <cell r="G1846">
            <v>35339</v>
          </cell>
          <cell r="H1846">
            <v>11900</v>
          </cell>
        </row>
        <row r="1847">
          <cell r="A1847">
            <v>3400002959</v>
          </cell>
          <cell r="B1847">
            <v>6801</v>
          </cell>
          <cell r="C1847">
            <v>61157</v>
          </cell>
          <cell r="D1847">
            <v>0</v>
          </cell>
          <cell r="E1847" t="str">
            <v>MS RACKS AND WOODEN PLANK</v>
          </cell>
          <cell r="F1847">
            <v>1</v>
          </cell>
          <cell r="G1847">
            <v>35339</v>
          </cell>
          <cell r="H1847">
            <v>9500</v>
          </cell>
        </row>
        <row r="1848">
          <cell r="A1848">
            <v>3400002960</v>
          </cell>
          <cell r="B1848">
            <v>6801</v>
          </cell>
          <cell r="C1848">
            <v>61200</v>
          </cell>
          <cell r="D1848">
            <v>0</v>
          </cell>
          <cell r="E1848" t="str">
            <v>3 FOLDED WOODEN DOOR BATTERY ROOM</v>
          </cell>
          <cell r="F1848">
            <v>1</v>
          </cell>
          <cell r="G1848">
            <v>35339</v>
          </cell>
          <cell r="H1848">
            <v>6700</v>
          </cell>
        </row>
        <row r="1849">
          <cell r="A1849">
            <v>3400002962</v>
          </cell>
          <cell r="B1849">
            <v>6801</v>
          </cell>
          <cell r="C1849">
            <v>61203</v>
          </cell>
          <cell r="D1849">
            <v>0</v>
          </cell>
          <cell r="E1849" t="str">
            <v>STEEL ALMIRAH WITH LOCKER</v>
          </cell>
          <cell r="F1849">
            <v>1</v>
          </cell>
          <cell r="G1849">
            <v>35339</v>
          </cell>
          <cell r="H1849">
            <v>5300</v>
          </cell>
        </row>
        <row r="1850">
          <cell r="A1850">
            <v>3400002963</v>
          </cell>
          <cell r="B1850">
            <v>6801</v>
          </cell>
          <cell r="C1850">
            <v>61203</v>
          </cell>
          <cell r="D1850">
            <v>0</v>
          </cell>
          <cell r="E1850" t="str">
            <v>STEEL ALMIRAH WITH LOCKER</v>
          </cell>
          <cell r="F1850">
            <v>1</v>
          </cell>
          <cell r="G1850">
            <v>35339</v>
          </cell>
          <cell r="H1850">
            <v>5300</v>
          </cell>
        </row>
        <row r="1851">
          <cell r="A1851">
            <v>3400002964</v>
          </cell>
          <cell r="B1851">
            <v>6801</v>
          </cell>
          <cell r="C1851">
            <v>61203</v>
          </cell>
          <cell r="D1851">
            <v>0</v>
          </cell>
          <cell r="E1851" t="str">
            <v>STEEL ALMIRAH WITH LOCKER</v>
          </cell>
          <cell r="F1851">
            <v>1</v>
          </cell>
          <cell r="G1851">
            <v>35339</v>
          </cell>
          <cell r="H1851">
            <v>5300</v>
          </cell>
        </row>
        <row r="1852">
          <cell r="A1852">
            <v>3400003003</v>
          </cell>
          <cell r="B1852">
            <v>6801</v>
          </cell>
          <cell r="C1852">
            <v>61100</v>
          </cell>
          <cell r="D1852">
            <v>0</v>
          </cell>
          <cell r="E1852" t="str">
            <v>SPINPIK VERTICAL CAROUSEL CONVEYOR</v>
          </cell>
          <cell r="F1852">
            <v>1</v>
          </cell>
          <cell r="G1852">
            <v>35339</v>
          </cell>
          <cell r="H1852">
            <v>252400</v>
          </cell>
        </row>
        <row r="1853">
          <cell r="A1853">
            <v>3400003004</v>
          </cell>
          <cell r="B1853">
            <v>6801</v>
          </cell>
          <cell r="C1853">
            <v>61100</v>
          </cell>
          <cell r="D1853">
            <v>0</v>
          </cell>
          <cell r="E1853" t="str">
            <v>SPINPIK VERTICAL CAROUSEL CONVEYOR</v>
          </cell>
          <cell r="F1853">
            <v>1</v>
          </cell>
          <cell r="G1853">
            <v>35339</v>
          </cell>
          <cell r="H1853">
            <v>220300</v>
          </cell>
        </row>
        <row r="1854">
          <cell r="A1854">
            <v>3400003006</v>
          </cell>
          <cell r="B1854">
            <v>6801</v>
          </cell>
          <cell r="C1854">
            <v>61208</v>
          </cell>
          <cell r="D1854">
            <v>0</v>
          </cell>
          <cell r="E1854" t="str">
            <v>SPINPIK VERTICAL CAROUSEL CONVEYOR</v>
          </cell>
          <cell r="F1854">
            <v>1</v>
          </cell>
          <cell r="G1854">
            <v>35339</v>
          </cell>
          <cell r="H1854">
            <v>252400</v>
          </cell>
        </row>
        <row r="1855">
          <cell r="A1855">
            <v>3400003008</v>
          </cell>
          <cell r="B1855">
            <v>6801</v>
          </cell>
          <cell r="C1855">
            <v>61107</v>
          </cell>
          <cell r="D1855">
            <v>0</v>
          </cell>
          <cell r="E1855" t="str">
            <v>TURN TABLE TOP</v>
          </cell>
          <cell r="F1855">
            <v>1</v>
          </cell>
          <cell r="G1855">
            <v>35339</v>
          </cell>
          <cell r="H1855">
            <v>5900</v>
          </cell>
        </row>
        <row r="1856">
          <cell r="A1856">
            <v>3400003012</v>
          </cell>
          <cell r="B1856">
            <v>6801</v>
          </cell>
          <cell r="C1856">
            <v>61102</v>
          </cell>
          <cell r="D1856">
            <v>0</v>
          </cell>
          <cell r="E1856" t="str">
            <v>SPINPEK VERTICAL CAROUSEL CONVEYOR</v>
          </cell>
          <cell r="F1856">
            <v>1</v>
          </cell>
          <cell r="G1856">
            <v>35339</v>
          </cell>
          <cell r="H1856">
            <v>564500</v>
          </cell>
        </row>
        <row r="1857">
          <cell r="A1857">
            <v>3400003019</v>
          </cell>
          <cell r="B1857">
            <v>6801</v>
          </cell>
          <cell r="C1857">
            <v>61203</v>
          </cell>
          <cell r="D1857">
            <v>0</v>
          </cell>
          <cell r="E1857" t="str">
            <v>ESD STEEL ALMIRAH</v>
          </cell>
          <cell r="F1857">
            <v>1</v>
          </cell>
          <cell r="G1857">
            <v>35339</v>
          </cell>
          <cell r="H1857">
            <v>5000</v>
          </cell>
        </row>
        <row r="1858">
          <cell r="A1858">
            <v>3400003020</v>
          </cell>
          <cell r="B1858">
            <v>6801</v>
          </cell>
          <cell r="C1858">
            <v>61203</v>
          </cell>
          <cell r="D1858">
            <v>0</v>
          </cell>
          <cell r="E1858" t="str">
            <v>ESD STEEL ALMIRAH</v>
          </cell>
          <cell r="F1858">
            <v>1</v>
          </cell>
          <cell r="G1858">
            <v>35339</v>
          </cell>
          <cell r="H1858">
            <v>5000</v>
          </cell>
        </row>
        <row r="1859">
          <cell r="A1859">
            <v>3400003021</v>
          </cell>
          <cell r="B1859">
            <v>6801</v>
          </cell>
          <cell r="C1859">
            <v>61203</v>
          </cell>
          <cell r="D1859">
            <v>0</v>
          </cell>
          <cell r="E1859" t="str">
            <v>ESD STEEL ALMIRAH</v>
          </cell>
          <cell r="F1859">
            <v>1</v>
          </cell>
          <cell r="G1859">
            <v>35339</v>
          </cell>
          <cell r="H1859">
            <v>5200</v>
          </cell>
        </row>
        <row r="1860">
          <cell r="A1860">
            <v>3400003022</v>
          </cell>
          <cell r="B1860">
            <v>6801</v>
          </cell>
          <cell r="C1860">
            <v>61203</v>
          </cell>
          <cell r="D1860">
            <v>0</v>
          </cell>
          <cell r="E1860" t="str">
            <v>ESD STEEL ALMIRAH</v>
          </cell>
          <cell r="F1860">
            <v>1</v>
          </cell>
          <cell r="G1860">
            <v>35339</v>
          </cell>
          <cell r="H1860">
            <v>5200</v>
          </cell>
        </row>
        <row r="1861">
          <cell r="A1861">
            <v>3400003026</v>
          </cell>
          <cell r="B1861">
            <v>6801</v>
          </cell>
          <cell r="C1861">
            <v>61201</v>
          </cell>
          <cell r="D1861">
            <v>0</v>
          </cell>
          <cell r="E1861" t="str">
            <v>STEEL ALMIRAH</v>
          </cell>
          <cell r="F1861">
            <v>1</v>
          </cell>
          <cell r="G1861">
            <v>35339</v>
          </cell>
          <cell r="H1861">
            <v>6300</v>
          </cell>
        </row>
        <row r="1862">
          <cell r="A1862">
            <v>3400003176</v>
          </cell>
          <cell r="B1862">
            <v>6801</v>
          </cell>
          <cell r="C1862">
            <v>61162</v>
          </cell>
          <cell r="D1862">
            <v>0</v>
          </cell>
          <cell r="E1862" t="str">
            <v>ALMIRAH</v>
          </cell>
          <cell r="F1862">
            <v>1</v>
          </cell>
          <cell r="G1862">
            <v>35339</v>
          </cell>
          <cell r="H1862">
            <v>31400</v>
          </cell>
        </row>
        <row r="1863">
          <cell r="A1863">
            <v>3400003177</v>
          </cell>
          <cell r="B1863">
            <v>6801</v>
          </cell>
          <cell r="C1863">
            <v>61162</v>
          </cell>
          <cell r="D1863">
            <v>0</v>
          </cell>
          <cell r="E1863" t="str">
            <v>DESIGNER  CHAIRS</v>
          </cell>
          <cell r="F1863">
            <v>1</v>
          </cell>
          <cell r="G1863">
            <v>35339</v>
          </cell>
          <cell r="H1863">
            <v>22400</v>
          </cell>
        </row>
        <row r="1864">
          <cell r="A1864">
            <v>3400003182</v>
          </cell>
          <cell r="B1864">
            <v>6801</v>
          </cell>
          <cell r="C1864">
            <v>61162</v>
          </cell>
          <cell r="D1864">
            <v>0</v>
          </cell>
          <cell r="E1864" t="str">
            <v>VIDEOCON -T.V. 6301R</v>
          </cell>
          <cell r="F1864">
            <v>1</v>
          </cell>
          <cell r="G1864">
            <v>35339</v>
          </cell>
          <cell r="H1864">
            <v>25200</v>
          </cell>
        </row>
        <row r="1865">
          <cell r="A1865">
            <v>3400003183</v>
          </cell>
          <cell r="B1865">
            <v>6801</v>
          </cell>
          <cell r="C1865">
            <v>61162</v>
          </cell>
          <cell r="D1865">
            <v>0</v>
          </cell>
          <cell r="E1865" t="str">
            <v>VIDEOCON -T.V. 6301R</v>
          </cell>
          <cell r="F1865">
            <v>1</v>
          </cell>
          <cell r="G1865">
            <v>35339</v>
          </cell>
          <cell r="H1865">
            <v>25200</v>
          </cell>
        </row>
        <row r="1866">
          <cell r="A1866">
            <v>3400003185</v>
          </cell>
          <cell r="B1866">
            <v>6801</v>
          </cell>
          <cell r="C1866">
            <v>61162</v>
          </cell>
          <cell r="D1866">
            <v>0</v>
          </cell>
          <cell r="E1866" t="str">
            <v>MICRO PANASONIC 300WATTS</v>
          </cell>
          <cell r="F1866">
            <v>1</v>
          </cell>
          <cell r="G1866">
            <v>35339</v>
          </cell>
          <cell r="H1866">
            <v>20000</v>
          </cell>
        </row>
        <row r="1867">
          <cell r="A1867">
            <v>3400003187</v>
          </cell>
          <cell r="B1867">
            <v>6801</v>
          </cell>
          <cell r="C1867">
            <v>61162</v>
          </cell>
          <cell r="D1867">
            <v>0</v>
          </cell>
          <cell r="E1867" t="str">
            <v>INALSA  COOKING GAS</v>
          </cell>
          <cell r="F1867">
            <v>1</v>
          </cell>
          <cell r="G1867">
            <v>35339</v>
          </cell>
          <cell r="H1867">
            <v>12300</v>
          </cell>
        </row>
        <row r="1868">
          <cell r="A1868">
            <v>3400003188</v>
          </cell>
          <cell r="B1868">
            <v>6801</v>
          </cell>
          <cell r="C1868">
            <v>61162</v>
          </cell>
          <cell r="D1868">
            <v>0</v>
          </cell>
          <cell r="E1868" t="str">
            <v>HOTLINE JUICER MIXER GRINDER</v>
          </cell>
          <cell r="F1868">
            <v>1</v>
          </cell>
          <cell r="G1868">
            <v>35339</v>
          </cell>
          <cell r="H1868">
            <v>2200</v>
          </cell>
        </row>
        <row r="1869">
          <cell r="A1869">
            <v>3400003189</v>
          </cell>
          <cell r="B1869">
            <v>6801</v>
          </cell>
          <cell r="C1869">
            <v>61162</v>
          </cell>
          <cell r="D1869">
            <v>0</v>
          </cell>
          <cell r="E1869" t="str">
            <v>VOLTAGE STBLR</v>
          </cell>
          <cell r="F1869">
            <v>1</v>
          </cell>
          <cell r="G1869">
            <v>35339</v>
          </cell>
          <cell r="H1869">
            <v>2400</v>
          </cell>
        </row>
        <row r="1870">
          <cell r="A1870">
            <v>3400003190</v>
          </cell>
          <cell r="B1870">
            <v>6801</v>
          </cell>
          <cell r="C1870">
            <v>61162</v>
          </cell>
          <cell r="D1870">
            <v>0</v>
          </cell>
          <cell r="E1870" t="str">
            <v>MODI-VACCUM CLEANER</v>
          </cell>
          <cell r="F1870">
            <v>1</v>
          </cell>
          <cell r="G1870">
            <v>35339</v>
          </cell>
          <cell r="H1870">
            <v>6500</v>
          </cell>
        </row>
        <row r="1871">
          <cell r="A1871">
            <v>3400003191</v>
          </cell>
          <cell r="B1871">
            <v>6801</v>
          </cell>
          <cell r="C1871">
            <v>61162</v>
          </cell>
          <cell r="D1871">
            <v>0</v>
          </cell>
          <cell r="E1871" t="str">
            <v>HAND MXR,BASE AND BOWL ,TOASTER</v>
          </cell>
          <cell r="F1871">
            <v>1</v>
          </cell>
          <cell r="G1871">
            <v>35339</v>
          </cell>
          <cell r="H1871">
            <v>2600</v>
          </cell>
        </row>
        <row r="1872">
          <cell r="A1872">
            <v>3400003192</v>
          </cell>
          <cell r="B1872">
            <v>6801</v>
          </cell>
          <cell r="C1872">
            <v>61162</v>
          </cell>
          <cell r="D1872">
            <v>0</v>
          </cell>
          <cell r="E1872" t="str">
            <v>SWARNA REKHA BED</v>
          </cell>
          <cell r="F1872">
            <v>1</v>
          </cell>
          <cell r="G1872">
            <v>35339</v>
          </cell>
          <cell r="H1872">
            <v>10800</v>
          </cell>
        </row>
        <row r="1873">
          <cell r="A1873">
            <v>3400003194</v>
          </cell>
          <cell r="B1873">
            <v>6801</v>
          </cell>
          <cell r="C1873">
            <v>61162</v>
          </cell>
          <cell r="D1873">
            <v>0</v>
          </cell>
          <cell r="E1873" t="str">
            <v>DRESSING    TABLES</v>
          </cell>
          <cell r="F1873">
            <v>1</v>
          </cell>
          <cell r="G1873">
            <v>35339</v>
          </cell>
          <cell r="H1873">
            <v>13100</v>
          </cell>
        </row>
        <row r="1874">
          <cell r="A1874">
            <v>3400003195</v>
          </cell>
          <cell r="B1874">
            <v>6801</v>
          </cell>
          <cell r="C1874">
            <v>61162</v>
          </cell>
          <cell r="D1874">
            <v>0</v>
          </cell>
          <cell r="E1874" t="str">
            <v>ALMIRAH-40CM DEPTH</v>
          </cell>
          <cell r="F1874">
            <v>1</v>
          </cell>
          <cell r="G1874">
            <v>35339</v>
          </cell>
          <cell r="H1874">
            <v>19800</v>
          </cell>
        </row>
        <row r="1875">
          <cell r="A1875">
            <v>3400003196</v>
          </cell>
          <cell r="B1875">
            <v>6801</v>
          </cell>
          <cell r="C1875">
            <v>61162</v>
          </cell>
          <cell r="D1875">
            <v>0</v>
          </cell>
          <cell r="E1875" t="str">
            <v>STEOL</v>
          </cell>
          <cell r="F1875">
            <v>1</v>
          </cell>
          <cell r="G1875">
            <v>35339</v>
          </cell>
          <cell r="H1875">
            <v>3400</v>
          </cell>
        </row>
        <row r="1876">
          <cell r="A1876">
            <v>3400003197</v>
          </cell>
          <cell r="B1876">
            <v>6801</v>
          </cell>
          <cell r="C1876">
            <v>61162</v>
          </cell>
          <cell r="D1876">
            <v>0</v>
          </cell>
          <cell r="E1876" t="str">
            <v>SIDE BOARD</v>
          </cell>
          <cell r="F1876">
            <v>1</v>
          </cell>
          <cell r="G1876">
            <v>35339</v>
          </cell>
          <cell r="H1876">
            <v>17900</v>
          </cell>
        </row>
        <row r="1877">
          <cell r="A1877">
            <v>3400003198</v>
          </cell>
          <cell r="B1877">
            <v>6801</v>
          </cell>
          <cell r="C1877">
            <v>61162</v>
          </cell>
          <cell r="D1877">
            <v>0</v>
          </cell>
          <cell r="E1877" t="str">
            <v>MATTRESS-6X6/ 6X4</v>
          </cell>
          <cell r="F1877">
            <v>1</v>
          </cell>
          <cell r="G1877">
            <v>35339</v>
          </cell>
          <cell r="H1877">
            <v>5100</v>
          </cell>
        </row>
        <row r="1878">
          <cell r="A1878">
            <v>3400003200</v>
          </cell>
          <cell r="B1878">
            <v>6801</v>
          </cell>
          <cell r="C1878">
            <v>61155</v>
          </cell>
          <cell r="D1878">
            <v>0</v>
          </cell>
          <cell r="E1878" t="str">
            <v>VERTICAL BLIND</v>
          </cell>
          <cell r="F1878">
            <v>1</v>
          </cell>
          <cell r="G1878">
            <v>35339</v>
          </cell>
          <cell r="H1878">
            <v>17200</v>
          </cell>
        </row>
        <row r="1879">
          <cell r="A1879">
            <v>3400003202</v>
          </cell>
          <cell r="B1879">
            <v>6801</v>
          </cell>
          <cell r="C1879">
            <v>61108</v>
          </cell>
          <cell r="D1879">
            <v>0</v>
          </cell>
          <cell r="E1879" t="str">
            <v>WOODEN PALLET</v>
          </cell>
          <cell r="F1879">
            <v>1</v>
          </cell>
          <cell r="G1879">
            <v>35339</v>
          </cell>
          <cell r="H1879">
            <v>28000</v>
          </cell>
        </row>
        <row r="1880">
          <cell r="A1880">
            <v>3400003219</v>
          </cell>
          <cell r="B1880">
            <v>6801</v>
          </cell>
          <cell r="C1880">
            <v>61102</v>
          </cell>
          <cell r="D1880">
            <v>0</v>
          </cell>
          <cell r="E1880" t="str">
            <v>FEEDER STORAGE RACK (SMT)</v>
          </cell>
          <cell r="F1880">
            <v>1</v>
          </cell>
          <cell r="G1880">
            <v>35339</v>
          </cell>
          <cell r="H1880">
            <v>17200</v>
          </cell>
        </row>
        <row r="1881">
          <cell r="A1881">
            <v>3400003294</v>
          </cell>
          <cell r="B1881">
            <v>6801</v>
          </cell>
          <cell r="C1881">
            <v>61162</v>
          </cell>
          <cell r="D1881">
            <v>0</v>
          </cell>
          <cell r="E1881" t="str">
            <v>CHIEF MANAGERS TABLE</v>
          </cell>
          <cell r="F1881">
            <v>1</v>
          </cell>
          <cell r="G1881">
            <v>35339</v>
          </cell>
          <cell r="H1881">
            <v>9300</v>
          </cell>
        </row>
        <row r="1882">
          <cell r="A1882">
            <v>3400003304</v>
          </cell>
          <cell r="B1882">
            <v>6801</v>
          </cell>
          <cell r="C1882">
            <v>61203</v>
          </cell>
          <cell r="D1882">
            <v>0</v>
          </cell>
          <cell r="E1882" t="str">
            <v>EXECUTIVE TABLE</v>
          </cell>
          <cell r="F1882">
            <v>1</v>
          </cell>
          <cell r="G1882">
            <v>35339</v>
          </cell>
          <cell r="H1882">
            <v>5600</v>
          </cell>
        </row>
        <row r="1883">
          <cell r="A1883">
            <v>3400003305</v>
          </cell>
          <cell r="B1883">
            <v>6801</v>
          </cell>
          <cell r="C1883">
            <v>61203</v>
          </cell>
          <cell r="D1883">
            <v>0</v>
          </cell>
          <cell r="E1883" t="str">
            <v>EXECUTIVE TABLE</v>
          </cell>
          <cell r="F1883">
            <v>1</v>
          </cell>
          <cell r="G1883">
            <v>35339</v>
          </cell>
          <cell r="H1883">
            <v>5600</v>
          </cell>
        </row>
        <row r="1884">
          <cell r="A1884">
            <v>3400003306</v>
          </cell>
          <cell r="B1884">
            <v>6801</v>
          </cell>
          <cell r="C1884">
            <v>61203</v>
          </cell>
          <cell r="D1884">
            <v>0</v>
          </cell>
          <cell r="E1884" t="str">
            <v>EXECUTIVE TABLE</v>
          </cell>
          <cell r="F1884">
            <v>1</v>
          </cell>
          <cell r="G1884">
            <v>35339</v>
          </cell>
          <cell r="H1884">
            <v>5600</v>
          </cell>
        </row>
        <row r="1885">
          <cell r="A1885">
            <v>3400003307</v>
          </cell>
          <cell r="B1885">
            <v>6801</v>
          </cell>
          <cell r="C1885">
            <v>61203</v>
          </cell>
          <cell r="D1885">
            <v>0</v>
          </cell>
          <cell r="E1885" t="str">
            <v>EXECUTIVE TABLE</v>
          </cell>
          <cell r="F1885">
            <v>1</v>
          </cell>
          <cell r="G1885">
            <v>35339</v>
          </cell>
          <cell r="H1885">
            <v>5600</v>
          </cell>
        </row>
        <row r="1886">
          <cell r="A1886">
            <v>3400003308</v>
          </cell>
          <cell r="B1886">
            <v>6801</v>
          </cell>
          <cell r="C1886">
            <v>61203</v>
          </cell>
          <cell r="D1886">
            <v>0</v>
          </cell>
          <cell r="E1886" t="str">
            <v>EXECUTIVE TABLE</v>
          </cell>
          <cell r="F1886">
            <v>1</v>
          </cell>
          <cell r="G1886">
            <v>35339</v>
          </cell>
          <cell r="H1886">
            <v>5600</v>
          </cell>
        </row>
        <row r="1887">
          <cell r="A1887">
            <v>3400003309</v>
          </cell>
          <cell r="B1887">
            <v>6801</v>
          </cell>
          <cell r="C1887">
            <v>61203</v>
          </cell>
          <cell r="D1887">
            <v>0</v>
          </cell>
          <cell r="E1887" t="str">
            <v>EXECUTIVE TABLE</v>
          </cell>
          <cell r="F1887">
            <v>1</v>
          </cell>
          <cell r="G1887">
            <v>35339</v>
          </cell>
          <cell r="H1887">
            <v>5600</v>
          </cell>
        </row>
        <row r="1888">
          <cell r="A1888">
            <v>3400003310</v>
          </cell>
          <cell r="B1888">
            <v>6801</v>
          </cell>
          <cell r="C1888">
            <v>61203</v>
          </cell>
          <cell r="D1888">
            <v>0</v>
          </cell>
          <cell r="E1888" t="str">
            <v>EXECUTIVE TABLE</v>
          </cell>
          <cell r="F1888">
            <v>1</v>
          </cell>
          <cell r="G1888">
            <v>35339</v>
          </cell>
          <cell r="H1888">
            <v>5600</v>
          </cell>
        </row>
        <row r="1889">
          <cell r="A1889">
            <v>3400003311</v>
          </cell>
          <cell r="B1889">
            <v>6801</v>
          </cell>
          <cell r="C1889">
            <v>61203</v>
          </cell>
          <cell r="D1889">
            <v>0</v>
          </cell>
          <cell r="E1889" t="str">
            <v>EXECUTIVE TABLE</v>
          </cell>
          <cell r="F1889">
            <v>1</v>
          </cell>
          <cell r="G1889">
            <v>35339</v>
          </cell>
          <cell r="H1889">
            <v>5600</v>
          </cell>
        </row>
        <row r="1890">
          <cell r="A1890">
            <v>3400003339</v>
          </cell>
          <cell r="B1890">
            <v>6801</v>
          </cell>
          <cell r="C1890">
            <v>61155</v>
          </cell>
          <cell r="D1890">
            <v>0</v>
          </cell>
          <cell r="E1890" t="str">
            <v>OFFICE TABLE (BIG)</v>
          </cell>
          <cell r="F1890">
            <v>1</v>
          </cell>
          <cell r="G1890">
            <v>35339</v>
          </cell>
          <cell r="H1890">
            <v>6000</v>
          </cell>
        </row>
        <row r="1891">
          <cell r="A1891">
            <v>3400003355</v>
          </cell>
          <cell r="B1891">
            <v>6801</v>
          </cell>
          <cell r="C1891">
            <v>61102</v>
          </cell>
          <cell r="D1891">
            <v>0</v>
          </cell>
          <cell r="E1891" t="str">
            <v>COMPONENT STORAGE RACK</v>
          </cell>
          <cell r="F1891">
            <v>1</v>
          </cell>
          <cell r="G1891">
            <v>35339</v>
          </cell>
          <cell r="H1891">
            <v>7000</v>
          </cell>
        </row>
        <row r="1892">
          <cell r="A1892">
            <v>3400003366</v>
          </cell>
          <cell r="B1892">
            <v>6801</v>
          </cell>
          <cell r="C1892">
            <v>61150</v>
          </cell>
          <cell r="D1892">
            <v>0</v>
          </cell>
          <cell r="E1892" t="str">
            <v>GODREJ HEAVY DUTY RACK</v>
          </cell>
          <cell r="F1892">
            <v>27</v>
          </cell>
          <cell r="G1892">
            <v>35339</v>
          </cell>
          <cell r="H1892">
            <v>803100</v>
          </cell>
        </row>
        <row r="1893">
          <cell r="A1893">
            <v>3400003370</v>
          </cell>
          <cell r="B1893">
            <v>6801</v>
          </cell>
          <cell r="C1893">
            <v>61155</v>
          </cell>
          <cell r="D1893">
            <v>0</v>
          </cell>
          <cell r="E1893" t="str">
            <v>PREMIUM HIGH BACK CHAIR-7001</v>
          </cell>
          <cell r="F1893">
            <v>1</v>
          </cell>
          <cell r="G1893">
            <v>35339</v>
          </cell>
          <cell r="H1893">
            <v>6400</v>
          </cell>
        </row>
        <row r="1894">
          <cell r="A1894">
            <v>3400003371</v>
          </cell>
          <cell r="B1894">
            <v>6801</v>
          </cell>
          <cell r="C1894">
            <v>61155</v>
          </cell>
          <cell r="D1894">
            <v>0</v>
          </cell>
          <cell r="E1894" t="str">
            <v>PREMIUM HIGH BACK CHAIR-7001</v>
          </cell>
          <cell r="F1894">
            <v>1</v>
          </cell>
          <cell r="G1894">
            <v>35339</v>
          </cell>
          <cell r="H1894">
            <v>6400</v>
          </cell>
        </row>
        <row r="1895">
          <cell r="A1895">
            <v>3400003372</v>
          </cell>
          <cell r="B1895">
            <v>6801</v>
          </cell>
          <cell r="C1895">
            <v>61206</v>
          </cell>
          <cell r="D1895">
            <v>0</v>
          </cell>
          <cell r="E1895" t="str">
            <v>PREMIUM HIGH BACK CHAIR-7001</v>
          </cell>
          <cell r="F1895">
            <v>1</v>
          </cell>
          <cell r="G1895">
            <v>35339</v>
          </cell>
          <cell r="H1895">
            <v>6400</v>
          </cell>
        </row>
        <row r="1896">
          <cell r="A1896">
            <v>3400003373</v>
          </cell>
          <cell r="B1896">
            <v>6801</v>
          </cell>
          <cell r="C1896">
            <v>61119</v>
          </cell>
          <cell r="D1896">
            <v>0</v>
          </cell>
          <cell r="E1896" t="str">
            <v>PREMIUM HIGH BACK CHAIR-7001</v>
          </cell>
          <cell r="F1896">
            <v>1</v>
          </cell>
          <cell r="G1896">
            <v>35339</v>
          </cell>
          <cell r="H1896">
            <v>7900</v>
          </cell>
        </row>
        <row r="1897">
          <cell r="A1897">
            <v>3400003531</v>
          </cell>
          <cell r="B1897">
            <v>6801</v>
          </cell>
          <cell r="C1897">
            <v>61200</v>
          </cell>
          <cell r="D1897">
            <v>0</v>
          </cell>
          <cell r="E1897" t="str">
            <v>FALSECEILING IN AUXILLARY B</v>
          </cell>
          <cell r="F1897">
            <v>1</v>
          </cell>
          <cell r="G1897">
            <v>35339</v>
          </cell>
          <cell r="H1897">
            <v>14200</v>
          </cell>
        </row>
        <row r="1898">
          <cell r="A1898">
            <v>3400003532</v>
          </cell>
          <cell r="B1898">
            <v>6801</v>
          </cell>
          <cell r="C1898">
            <v>61200</v>
          </cell>
          <cell r="D1898">
            <v>0</v>
          </cell>
          <cell r="E1898" t="str">
            <v>ERECTION OF WOODEN ENCLOSURE</v>
          </cell>
          <cell r="F1898">
            <v>1</v>
          </cell>
          <cell r="G1898">
            <v>35339</v>
          </cell>
          <cell r="H1898">
            <v>10000</v>
          </cell>
        </row>
        <row r="1899">
          <cell r="A1899">
            <v>3400003533</v>
          </cell>
          <cell r="B1899">
            <v>6801</v>
          </cell>
          <cell r="C1899">
            <v>61116</v>
          </cell>
          <cell r="D1899">
            <v>0</v>
          </cell>
          <cell r="E1899" t="str">
            <v>PANEL COVERING FOR RUN IN CHAMBER</v>
          </cell>
          <cell r="F1899">
            <v>1</v>
          </cell>
          <cell r="G1899">
            <v>35339</v>
          </cell>
          <cell r="H1899">
            <v>32500</v>
          </cell>
        </row>
        <row r="1900">
          <cell r="A1900">
            <v>3400003939</v>
          </cell>
          <cell r="B1900">
            <v>6801</v>
          </cell>
          <cell r="C1900">
            <v>61116</v>
          </cell>
          <cell r="D1900">
            <v>0</v>
          </cell>
          <cell r="E1900" t="str">
            <v>WOODEN PLATFORM WITH LADDER</v>
          </cell>
          <cell r="F1900">
            <v>1</v>
          </cell>
          <cell r="G1900">
            <v>35339</v>
          </cell>
          <cell r="H1900">
            <v>12600</v>
          </cell>
        </row>
        <row r="1901">
          <cell r="A1901">
            <v>3400003953</v>
          </cell>
          <cell r="B1901">
            <v>6801</v>
          </cell>
          <cell r="C1901">
            <v>61206</v>
          </cell>
          <cell r="D1901">
            <v>0</v>
          </cell>
          <cell r="E1901" t="str">
            <v>HSEGRUD STEEL ALMIRAH WESD 78X35X19</v>
          </cell>
          <cell r="F1901">
            <v>1</v>
          </cell>
          <cell r="G1901">
            <v>35339</v>
          </cell>
          <cell r="H1901">
            <v>2700</v>
          </cell>
        </row>
        <row r="1902">
          <cell r="A1902">
            <v>3400003954</v>
          </cell>
          <cell r="B1902">
            <v>6801</v>
          </cell>
          <cell r="C1902">
            <v>61206</v>
          </cell>
          <cell r="D1902">
            <v>0</v>
          </cell>
          <cell r="E1902" t="str">
            <v>HSEGRUD STEEL ALMIRAH EWSD 78X35X19</v>
          </cell>
          <cell r="F1902">
            <v>1</v>
          </cell>
          <cell r="G1902">
            <v>35339</v>
          </cell>
          <cell r="H1902">
            <v>2700</v>
          </cell>
        </row>
        <row r="1903">
          <cell r="A1903">
            <v>3400003955</v>
          </cell>
          <cell r="B1903">
            <v>6801</v>
          </cell>
          <cell r="C1903">
            <v>61206</v>
          </cell>
          <cell r="D1903">
            <v>0</v>
          </cell>
          <cell r="E1903" t="str">
            <v>HSEGRUD INTER STEEL ALMIRAH-EWSD78X35X19</v>
          </cell>
          <cell r="F1903">
            <v>1</v>
          </cell>
          <cell r="G1903">
            <v>35339</v>
          </cell>
          <cell r="H1903">
            <v>2700</v>
          </cell>
        </row>
        <row r="1904">
          <cell r="A1904">
            <v>3400003956</v>
          </cell>
          <cell r="B1904">
            <v>6801</v>
          </cell>
          <cell r="C1904">
            <v>61154</v>
          </cell>
          <cell r="D1904">
            <v>0</v>
          </cell>
          <cell r="E1904" t="str">
            <v>HSEGRUD STEEL CARD INDEX CABINET EWSD</v>
          </cell>
          <cell r="F1904">
            <v>1</v>
          </cell>
          <cell r="G1904">
            <v>35339</v>
          </cell>
          <cell r="H1904">
            <v>1300</v>
          </cell>
        </row>
        <row r="1905">
          <cell r="A1905">
            <v>3400003957</v>
          </cell>
          <cell r="B1905">
            <v>6801</v>
          </cell>
          <cell r="C1905">
            <v>61154</v>
          </cell>
          <cell r="D1905">
            <v>0</v>
          </cell>
          <cell r="E1905" t="str">
            <v>HSEGRUD STEEL CARD INDEX CABINET EWSD</v>
          </cell>
          <cell r="F1905">
            <v>1</v>
          </cell>
          <cell r="G1905">
            <v>35339</v>
          </cell>
          <cell r="H1905">
            <v>1500</v>
          </cell>
        </row>
        <row r="1906">
          <cell r="A1906">
            <v>3400004107</v>
          </cell>
          <cell r="B1906">
            <v>6801</v>
          </cell>
          <cell r="C1906">
            <v>61102</v>
          </cell>
          <cell r="D1906">
            <v>0</v>
          </cell>
          <cell r="E1906" t="str">
            <v>ESD WORKING TABLE</v>
          </cell>
          <cell r="F1906">
            <v>1</v>
          </cell>
          <cell r="G1906">
            <v>35339</v>
          </cell>
          <cell r="H1906">
            <v>2400</v>
          </cell>
        </row>
        <row r="1907">
          <cell r="A1907">
            <v>3400004108</v>
          </cell>
          <cell r="B1907">
            <v>6801</v>
          </cell>
          <cell r="C1907">
            <v>61102</v>
          </cell>
          <cell r="D1907">
            <v>0</v>
          </cell>
          <cell r="E1907" t="str">
            <v>ESD WORKING TABLE</v>
          </cell>
          <cell r="F1907">
            <v>1</v>
          </cell>
          <cell r="G1907">
            <v>35339</v>
          </cell>
          <cell r="H1907">
            <v>2400</v>
          </cell>
        </row>
        <row r="1908">
          <cell r="A1908">
            <v>3400004109</v>
          </cell>
          <cell r="B1908">
            <v>6801</v>
          </cell>
          <cell r="C1908">
            <v>61102</v>
          </cell>
          <cell r="D1908">
            <v>0</v>
          </cell>
          <cell r="E1908" t="str">
            <v>ESD WORKING TABLE</v>
          </cell>
          <cell r="F1908">
            <v>1</v>
          </cell>
          <cell r="G1908">
            <v>35339</v>
          </cell>
          <cell r="H1908">
            <v>2400</v>
          </cell>
        </row>
        <row r="1909">
          <cell r="A1909">
            <v>3400004110</v>
          </cell>
          <cell r="B1909">
            <v>6801</v>
          </cell>
          <cell r="C1909">
            <v>61102</v>
          </cell>
          <cell r="D1909">
            <v>0</v>
          </cell>
          <cell r="E1909" t="str">
            <v>ESD WORKING TABLE</v>
          </cell>
          <cell r="F1909">
            <v>1</v>
          </cell>
          <cell r="G1909">
            <v>35339</v>
          </cell>
          <cell r="H1909">
            <v>2400</v>
          </cell>
        </row>
        <row r="1910">
          <cell r="A1910">
            <v>3400004111</v>
          </cell>
          <cell r="B1910">
            <v>6801</v>
          </cell>
          <cell r="C1910">
            <v>61102</v>
          </cell>
          <cell r="D1910">
            <v>0</v>
          </cell>
          <cell r="E1910" t="str">
            <v>ESD WORKING TABLE</v>
          </cell>
          <cell r="F1910">
            <v>1</v>
          </cell>
          <cell r="G1910">
            <v>35339</v>
          </cell>
          <cell r="H1910">
            <v>2100</v>
          </cell>
        </row>
        <row r="1911">
          <cell r="A1911">
            <v>3400004112</v>
          </cell>
          <cell r="B1911">
            <v>6801</v>
          </cell>
          <cell r="C1911">
            <v>61102</v>
          </cell>
          <cell r="D1911">
            <v>0</v>
          </cell>
          <cell r="E1911" t="str">
            <v>ESD WORKING TABLE</v>
          </cell>
          <cell r="F1911">
            <v>1</v>
          </cell>
          <cell r="G1911">
            <v>35339</v>
          </cell>
          <cell r="H1911">
            <v>1800</v>
          </cell>
        </row>
        <row r="1912">
          <cell r="A1912">
            <v>3400004113</v>
          </cell>
          <cell r="B1912">
            <v>6801</v>
          </cell>
          <cell r="C1912">
            <v>61102</v>
          </cell>
          <cell r="D1912">
            <v>0</v>
          </cell>
          <cell r="E1912" t="str">
            <v>ESD WORKING TABLE</v>
          </cell>
          <cell r="F1912">
            <v>1</v>
          </cell>
          <cell r="G1912">
            <v>35339</v>
          </cell>
          <cell r="H1912">
            <v>1800</v>
          </cell>
        </row>
        <row r="1913">
          <cell r="A1913">
            <v>3400004114</v>
          </cell>
          <cell r="B1913">
            <v>6801</v>
          </cell>
          <cell r="C1913">
            <v>61102</v>
          </cell>
          <cell r="D1913">
            <v>0</v>
          </cell>
          <cell r="E1913" t="str">
            <v>ESD WORKING TABLE</v>
          </cell>
          <cell r="F1913">
            <v>1</v>
          </cell>
          <cell r="G1913">
            <v>35339</v>
          </cell>
          <cell r="H1913">
            <v>2600</v>
          </cell>
        </row>
        <row r="1914">
          <cell r="A1914">
            <v>3400004115</v>
          </cell>
          <cell r="B1914">
            <v>6801</v>
          </cell>
          <cell r="C1914">
            <v>61102</v>
          </cell>
          <cell r="D1914">
            <v>0</v>
          </cell>
          <cell r="E1914" t="str">
            <v>ESD WORKING TABLE</v>
          </cell>
          <cell r="F1914">
            <v>1</v>
          </cell>
          <cell r="G1914">
            <v>35339</v>
          </cell>
          <cell r="H1914">
            <v>2600</v>
          </cell>
        </row>
        <row r="1915">
          <cell r="A1915">
            <v>3400004116</v>
          </cell>
          <cell r="B1915">
            <v>6801</v>
          </cell>
          <cell r="C1915">
            <v>61102</v>
          </cell>
          <cell r="D1915">
            <v>0</v>
          </cell>
          <cell r="E1915" t="str">
            <v>ESD WORKING TABLE</v>
          </cell>
          <cell r="F1915">
            <v>1</v>
          </cell>
          <cell r="G1915">
            <v>35339</v>
          </cell>
          <cell r="H1915">
            <v>2600</v>
          </cell>
        </row>
        <row r="1916">
          <cell r="A1916">
            <v>3400004117</v>
          </cell>
          <cell r="B1916">
            <v>6801</v>
          </cell>
          <cell r="C1916">
            <v>61115</v>
          </cell>
          <cell r="D1916">
            <v>0</v>
          </cell>
          <cell r="E1916" t="str">
            <v>ESD WORKING TABLE</v>
          </cell>
          <cell r="F1916">
            <v>1</v>
          </cell>
          <cell r="G1916">
            <v>35339</v>
          </cell>
          <cell r="H1916">
            <v>2600</v>
          </cell>
        </row>
        <row r="1917">
          <cell r="A1917">
            <v>3400004118</v>
          </cell>
          <cell r="B1917">
            <v>6801</v>
          </cell>
          <cell r="C1917">
            <v>61115</v>
          </cell>
          <cell r="D1917">
            <v>0</v>
          </cell>
          <cell r="E1917" t="str">
            <v>ESD WORKING TABLE</v>
          </cell>
          <cell r="F1917">
            <v>1</v>
          </cell>
          <cell r="G1917">
            <v>35339</v>
          </cell>
          <cell r="H1917">
            <v>2600</v>
          </cell>
        </row>
        <row r="1918">
          <cell r="A1918">
            <v>3400004119</v>
          </cell>
          <cell r="B1918">
            <v>6801</v>
          </cell>
          <cell r="C1918">
            <v>61115</v>
          </cell>
          <cell r="D1918">
            <v>0</v>
          </cell>
          <cell r="E1918" t="str">
            <v>ESD WORKING TABLE</v>
          </cell>
          <cell r="F1918">
            <v>1</v>
          </cell>
          <cell r="G1918">
            <v>35339</v>
          </cell>
          <cell r="H1918">
            <v>2600</v>
          </cell>
        </row>
        <row r="1919">
          <cell r="A1919">
            <v>3400004120</v>
          </cell>
          <cell r="B1919">
            <v>6801</v>
          </cell>
          <cell r="C1919">
            <v>61115</v>
          </cell>
          <cell r="D1919">
            <v>0</v>
          </cell>
          <cell r="E1919" t="str">
            <v>ESD WORKING TABLE</v>
          </cell>
          <cell r="F1919">
            <v>1</v>
          </cell>
          <cell r="G1919">
            <v>35339</v>
          </cell>
          <cell r="H1919">
            <v>2600</v>
          </cell>
        </row>
        <row r="1920">
          <cell r="A1920">
            <v>3400004121</v>
          </cell>
          <cell r="B1920">
            <v>6801</v>
          </cell>
          <cell r="C1920">
            <v>61100</v>
          </cell>
          <cell r="D1920">
            <v>0</v>
          </cell>
          <cell r="E1920" t="str">
            <v>ESD WORKING TABLE</v>
          </cell>
          <cell r="F1920">
            <v>1</v>
          </cell>
          <cell r="G1920">
            <v>35339</v>
          </cell>
          <cell r="H1920">
            <v>2100</v>
          </cell>
        </row>
        <row r="1921">
          <cell r="A1921">
            <v>3400004122</v>
          </cell>
          <cell r="B1921">
            <v>6801</v>
          </cell>
          <cell r="C1921">
            <v>61103</v>
          </cell>
          <cell r="D1921">
            <v>0</v>
          </cell>
          <cell r="E1921" t="str">
            <v>ESD STEEL RACK</v>
          </cell>
          <cell r="F1921">
            <v>1</v>
          </cell>
          <cell r="G1921">
            <v>35339</v>
          </cell>
          <cell r="H1921">
            <v>2200</v>
          </cell>
        </row>
        <row r="1922">
          <cell r="A1922">
            <v>3400004122</v>
          </cell>
          <cell r="B1922">
            <v>6801</v>
          </cell>
          <cell r="C1922">
            <v>61103</v>
          </cell>
          <cell r="D1922">
            <v>1</v>
          </cell>
          <cell r="E1922" t="str">
            <v>NET COVERING OF ESD STEEL RACK</v>
          </cell>
          <cell r="F1922">
            <v>1</v>
          </cell>
          <cell r="G1922">
            <v>35339</v>
          </cell>
          <cell r="H1922">
            <v>7300</v>
          </cell>
        </row>
        <row r="1923">
          <cell r="A1923">
            <v>3400004123</v>
          </cell>
          <cell r="B1923">
            <v>6801</v>
          </cell>
          <cell r="C1923">
            <v>61103</v>
          </cell>
          <cell r="D1923">
            <v>0</v>
          </cell>
          <cell r="E1923" t="str">
            <v>ESD STEEL RACK</v>
          </cell>
          <cell r="F1923">
            <v>1</v>
          </cell>
          <cell r="G1923">
            <v>35339</v>
          </cell>
          <cell r="H1923">
            <v>2200</v>
          </cell>
        </row>
        <row r="1924">
          <cell r="A1924">
            <v>3400004123</v>
          </cell>
          <cell r="B1924">
            <v>6801</v>
          </cell>
          <cell r="C1924">
            <v>61103</v>
          </cell>
          <cell r="D1924">
            <v>1</v>
          </cell>
          <cell r="E1924" t="str">
            <v>NET COVERING OF ESD STEEL RACK</v>
          </cell>
          <cell r="F1924">
            <v>1</v>
          </cell>
          <cell r="G1924">
            <v>35339</v>
          </cell>
          <cell r="H1924">
            <v>7300</v>
          </cell>
        </row>
        <row r="1925">
          <cell r="A1925">
            <v>3400004124</v>
          </cell>
          <cell r="B1925">
            <v>6801</v>
          </cell>
          <cell r="C1925">
            <v>61206</v>
          </cell>
          <cell r="D1925">
            <v>0</v>
          </cell>
          <cell r="E1925" t="str">
            <v>ESD STEEL RACK</v>
          </cell>
          <cell r="F1925">
            <v>1</v>
          </cell>
          <cell r="G1925">
            <v>35339</v>
          </cell>
          <cell r="H1925">
            <v>1800</v>
          </cell>
        </row>
        <row r="1926">
          <cell r="A1926">
            <v>3400004124</v>
          </cell>
          <cell r="B1926">
            <v>6801</v>
          </cell>
          <cell r="C1926">
            <v>61206</v>
          </cell>
          <cell r="D1926">
            <v>1</v>
          </cell>
          <cell r="E1926" t="str">
            <v>NET COVERING OF ESD STEEL RACK</v>
          </cell>
          <cell r="F1926">
            <v>1</v>
          </cell>
          <cell r="G1926">
            <v>35339</v>
          </cell>
          <cell r="H1926">
            <v>5400</v>
          </cell>
        </row>
        <row r="1927">
          <cell r="A1927">
            <v>3400004125</v>
          </cell>
          <cell r="B1927">
            <v>6801</v>
          </cell>
          <cell r="C1927">
            <v>61206</v>
          </cell>
          <cell r="D1927">
            <v>0</v>
          </cell>
          <cell r="E1927" t="str">
            <v>ESD STEEL RACK</v>
          </cell>
          <cell r="F1927">
            <v>1</v>
          </cell>
          <cell r="G1927">
            <v>35339</v>
          </cell>
          <cell r="H1927">
            <v>1800</v>
          </cell>
        </row>
        <row r="1928">
          <cell r="A1928">
            <v>3400004125</v>
          </cell>
          <cell r="B1928">
            <v>6801</v>
          </cell>
          <cell r="C1928">
            <v>61206</v>
          </cell>
          <cell r="D1928">
            <v>1</v>
          </cell>
          <cell r="E1928" t="str">
            <v>NET COVERING OF ESD STEEL RACK</v>
          </cell>
          <cell r="F1928">
            <v>1</v>
          </cell>
          <cell r="G1928">
            <v>35339</v>
          </cell>
          <cell r="H1928">
            <v>7300</v>
          </cell>
        </row>
        <row r="1929">
          <cell r="A1929">
            <v>3400004126</v>
          </cell>
          <cell r="B1929">
            <v>6801</v>
          </cell>
          <cell r="C1929">
            <v>61206</v>
          </cell>
          <cell r="D1929">
            <v>0</v>
          </cell>
          <cell r="E1929" t="str">
            <v>ESD STEEL RACK</v>
          </cell>
          <cell r="F1929">
            <v>1</v>
          </cell>
          <cell r="G1929">
            <v>35339</v>
          </cell>
          <cell r="H1929">
            <v>1800</v>
          </cell>
        </row>
        <row r="1930">
          <cell r="A1930">
            <v>3400004126</v>
          </cell>
          <cell r="B1930">
            <v>6801</v>
          </cell>
          <cell r="C1930">
            <v>61206</v>
          </cell>
          <cell r="D1930">
            <v>1</v>
          </cell>
          <cell r="E1930" t="str">
            <v>NET COVERING OF ESD STEEL RACK</v>
          </cell>
          <cell r="F1930">
            <v>1</v>
          </cell>
          <cell r="G1930">
            <v>35339</v>
          </cell>
          <cell r="H1930">
            <v>7300</v>
          </cell>
        </row>
        <row r="1931">
          <cell r="A1931">
            <v>3400004127</v>
          </cell>
          <cell r="B1931">
            <v>6801</v>
          </cell>
          <cell r="C1931">
            <v>61101</v>
          </cell>
          <cell r="D1931">
            <v>0</v>
          </cell>
          <cell r="E1931" t="str">
            <v>ESD STEEL RACK</v>
          </cell>
          <cell r="F1931">
            <v>1</v>
          </cell>
          <cell r="G1931">
            <v>35339</v>
          </cell>
          <cell r="H1931">
            <v>2200</v>
          </cell>
        </row>
        <row r="1932">
          <cell r="A1932">
            <v>3400004128</v>
          </cell>
          <cell r="B1932">
            <v>6801</v>
          </cell>
          <cell r="C1932">
            <v>61206</v>
          </cell>
          <cell r="D1932">
            <v>0</v>
          </cell>
          <cell r="E1932" t="str">
            <v>ESD STEEL RACK</v>
          </cell>
          <cell r="F1932">
            <v>1</v>
          </cell>
          <cell r="G1932">
            <v>35339</v>
          </cell>
          <cell r="H1932">
            <v>2400</v>
          </cell>
        </row>
        <row r="1933">
          <cell r="A1933">
            <v>3400004129</v>
          </cell>
          <cell r="B1933">
            <v>6801</v>
          </cell>
          <cell r="C1933">
            <v>61206</v>
          </cell>
          <cell r="D1933">
            <v>0</v>
          </cell>
          <cell r="E1933" t="str">
            <v>ESD STEEL RACK</v>
          </cell>
          <cell r="F1933">
            <v>1</v>
          </cell>
          <cell r="G1933">
            <v>35339</v>
          </cell>
          <cell r="H1933">
            <v>1800</v>
          </cell>
        </row>
        <row r="1934">
          <cell r="A1934">
            <v>3400004130</v>
          </cell>
          <cell r="B1934">
            <v>6801</v>
          </cell>
          <cell r="C1934">
            <v>61206</v>
          </cell>
          <cell r="D1934">
            <v>0</v>
          </cell>
          <cell r="E1934" t="str">
            <v>ESD STEEL RACK</v>
          </cell>
          <cell r="F1934">
            <v>1</v>
          </cell>
          <cell r="G1934">
            <v>35339</v>
          </cell>
          <cell r="H1934">
            <v>1600</v>
          </cell>
        </row>
        <row r="1935">
          <cell r="A1935">
            <v>3400004131</v>
          </cell>
          <cell r="B1935">
            <v>6801</v>
          </cell>
          <cell r="C1935">
            <v>61206</v>
          </cell>
          <cell r="D1935">
            <v>0</v>
          </cell>
          <cell r="E1935" t="str">
            <v>ESD STEEL RACK</v>
          </cell>
          <cell r="F1935">
            <v>1</v>
          </cell>
          <cell r="G1935">
            <v>35339</v>
          </cell>
          <cell r="H1935">
            <v>2200</v>
          </cell>
        </row>
        <row r="1936">
          <cell r="A1936">
            <v>3400004133</v>
          </cell>
          <cell r="B1936">
            <v>6801</v>
          </cell>
          <cell r="C1936">
            <v>61102</v>
          </cell>
          <cell r="D1936">
            <v>0</v>
          </cell>
          <cell r="E1936" t="str">
            <v>ESD CHAIRS</v>
          </cell>
          <cell r="F1936">
            <v>1</v>
          </cell>
          <cell r="G1936">
            <v>35339</v>
          </cell>
          <cell r="H1936">
            <v>1700</v>
          </cell>
        </row>
        <row r="1937">
          <cell r="A1937">
            <v>3400004134</v>
          </cell>
          <cell r="B1937">
            <v>6801</v>
          </cell>
          <cell r="C1937">
            <v>61102</v>
          </cell>
          <cell r="D1937">
            <v>0</v>
          </cell>
          <cell r="E1937" t="str">
            <v>ESD CHAIRS</v>
          </cell>
          <cell r="F1937">
            <v>1</v>
          </cell>
          <cell r="G1937">
            <v>35339</v>
          </cell>
          <cell r="H1937">
            <v>1700</v>
          </cell>
        </row>
        <row r="1938">
          <cell r="A1938">
            <v>3400004135</v>
          </cell>
          <cell r="B1938">
            <v>6801</v>
          </cell>
          <cell r="C1938">
            <v>61102</v>
          </cell>
          <cell r="D1938">
            <v>0</v>
          </cell>
          <cell r="E1938" t="str">
            <v>ESD CHAIRS</v>
          </cell>
          <cell r="F1938">
            <v>1</v>
          </cell>
          <cell r="G1938">
            <v>35339</v>
          </cell>
          <cell r="H1938">
            <v>1700</v>
          </cell>
        </row>
        <row r="1939">
          <cell r="A1939">
            <v>3400004136</v>
          </cell>
          <cell r="B1939">
            <v>6801</v>
          </cell>
          <cell r="C1939">
            <v>61102</v>
          </cell>
          <cell r="D1939">
            <v>0</v>
          </cell>
          <cell r="E1939" t="str">
            <v>ESD CHAIRS</v>
          </cell>
          <cell r="F1939">
            <v>1</v>
          </cell>
          <cell r="G1939">
            <v>35339</v>
          </cell>
          <cell r="H1939">
            <v>1700</v>
          </cell>
        </row>
        <row r="1940">
          <cell r="A1940">
            <v>3400004137</v>
          </cell>
          <cell r="B1940">
            <v>6801</v>
          </cell>
          <cell r="C1940">
            <v>61102</v>
          </cell>
          <cell r="D1940">
            <v>0</v>
          </cell>
          <cell r="E1940" t="str">
            <v>ESD CHAIRS</v>
          </cell>
          <cell r="F1940">
            <v>1</v>
          </cell>
          <cell r="G1940">
            <v>35339</v>
          </cell>
          <cell r="H1940">
            <v>1700</v>
          </cell>
        </row>
        <row r="1941">
          <cell r="A1941">
            <v>3400004138</v>
          </cell>
          <cell r="B1941">
            <v>6801</v>
          </cell>
          <cell r="C1941">
            <v>61102</v>
          </cell>
          <cell r="D1941">
            <v>0</v>
          </cell>
          <cell r="E1941" t="str">
            <v>ESD CHAIRS</v>
          </cell>
          <cell r="F1941">
            <v>1</v>
          </cell>
          <cell r="G1941">
            <v>35339</v>
          </cell>
          <cell r="H1941">
            <v>1700</v>
          </cell>
        </row>
        <row r="1942">
          <cell r="A1942">
            <v>3400004139</v>
          </cell>
          <cell r="B1942">
            <v>6801</v>
          </cell>
          <cell r="C1942">
            <v>61102</v>
          </cell>
          <cell r="D1942">
            <v>0</v>
          </cell>
          <cell r="E1942" t="str">
            <v>ESD CHAIRS</v>
          </cell>
          <cell r="F1942">
            <v>1</v>
          </cell>
          <cell r="G1942">
            <v>35339</v>
          </cell>
          <cell r="H1942">
            <v>1700</v>
          </cell>
        </row>
        <row r="1943">
          <cell r="A1943">
            <v>3400004140</v>
          </cell>
          <cell r="B1943">
            <v>6801</v>
          </cell>
          <cell r="C1943">
            <v>61102</v>
          </cell>
          <cell r="D1943">
            <v>0</v>
          </cell>
          <cell r="E1943" t="str">
            <v>ESD CHAIRS</v>
          </cell>
          <cell r="F1943">
            <v>1</v>
          </cell>
          <cell r="G1943">
            <v>35339</v>
          </cell>
          <cell r="H1943">
            <v>1700</v>
          </cell>
        </row>
        <row r="1944">
          <cell r="A1944">
            <v>3400004141</v>
          </cell>
          <cell r="B1944">
            <v>6801</v>
          </cell>
          <cell r="C1944">
            <v>61102</v>
          </cell>
          <cell r="D1944">
            <v>0</v>
          </cell>
          <cell r="E1944" t="str">
            <v>ESD CHAIRS</v>
          </cell>
          <cell r="F1944">
            <v>1</v>
          </cell>
          <cell r="G1944">
            <v>35339</v>
          </cell>
          <cell r="H1944">
            <v>1700</v>
          </cell>
        </row>
        <row r="1945">
          <cell r="A1945">
            <v>3400004142</v>
          </cell>
          <cell r="B1945">
            <v>6801</v>
          </cell>
          <cell r="C1945">
            <v>61102</v>
          </cell>
          <cell r="D1945">
            <v>0</v>
          </cell>
          <cell r="E1945" t="str">
            <v>ESD CHAIRS</v>
          </cell>
          <cell r="F1945">
            <v>1</v>
          </cell>
          <cell r="G1945">
            <v>35339</v>
          </cell>
          <cell r="H1945">
            <v>1700</v>
          </cell>
        </row>
        <row r="1946">
          <cell r="A1946">
            <v>3400004143</v>
          </cell>
          <cell r="B1946">
            <v>6801</v>
          </cell>
          <cell r="C1946">
            <v>61115</v>
          </cell>
          <cell r="D1946">
            <v>0</v>
          </cell>
          <cell r="E1946" t="str">
            <v>ESD CHAIRS</v>
          </cell>
          <cell r="F1946">
            <v>1</v>
          </cell>
          <cell r="G1946">
            <v>35339</v>
          </cell>
          <cell r="H1946">
            <v>1700</v>
          </cell>
        </row>
        <row r="1947">
          <cell r="A1947">
            <v>3400004144</v>
          </cell>
          <cell r="B1947">
            <v>6801</v>
          </cell>
          <cell r="C1947">
            <v>61115</v>
          </cell>
          <cell r="D1947">
            <v>0</v>
          </cell>
          <cell r="E1947" t="str">
            <v>ESD CHAIRS</v>
          </cell>
          <cell r="F1947">
            <v>1</v>
          </cell>
          <cell r="G1947">
            <v>35339</v>
          </cell>
          <cell r="H1947">
            <v>1700</v>
          </cell>
        </row>
        <row r="1948">
          <cell r="A1948">
            <v>3400004145</v>
          </cell>
          <cell r="B1948">
            <v>6801</v>
          </cell>
          <cell r="C1948">
            <v>61115</v>
          </cell>
          <cell r="D1948">
            <v>0</v>
          </cell>
          <cell r="E1948" t="str">
            <v>ESD CHAIRS</v>
          </cell>
          <cell r="F1948">
            <v>1</v>
          </cell>
          <cell r="G1948">
            <v>35339</v>
          </cell>
          <cell r="H1948">
            <v>1700</v>
          </cell>
        </row>
        <row r="1949">
          <cell r="A1949">
            <v>3400004146</v>
          </cell>
          <cell r="B1949">
            <v>6801</v>
          </cell>
          <cell r="C1949">
            <v>61115</v>
          </cell>
          <cell r="D1949">
            <v>0</v>
          </cell>
          <cell r="E1949" t="str">
            <v>ESD CHAIRS</v>
          </cell>
          <cell r="F1949">
            <v>1</v>
          </cell>
          <cell r="G1949">
            <v>35339</v>
          </cell>
          <cell r="H1949">
            <v>1400</v>
          </cell>
        </row>
        <row r="1950">
          <cell r="A1950">
            <v>3400004147</v>
          </cell>
          <cell r="B1950">
            <v>6801</v>
          </cell>
          <cell r="C1950">
            <v>61100</v>
          </cell>
          <cell r="D1950">
            <v>0</v>
          </cell>
          <cell r="E1950" t="str">
            <v>ESD CHAIRS</v>
          </cell>
          <cell r="F1950">
            <v>1</v>
          </cell>
          <cell r="G1950">
            <v>35339</v>
          </cell>
          <cell r="H1950">
            <v>1400</v>
          </cell>
        </row>
        <row r="1951">
          <cell r="A1951">
            <v>3400004148</v>
          </cell>
          <cell r="B1951">
            <v>6801</v>
          </cell>
          <cell r="C1951">
            <v>61100</v>
          </cell>
          <cell r="D1951">
            <v>0</v>
          </cell>
          <cell r="E1951" t="str">
            <v>ESD CHAIRS</v>
          </cell>
          <cell r="F1951">
            <v>1</v>
          </cell>
          <cell r="G1951">
            <v>35339</v>
          </cell>
          <cell r="H1951">
            <v>1700</v>
          </cell>
        </row>
        <row r="1952">
          <cell r="A1952">
            <v>3400004149</v>
          </cell>
          <cell r="B1952">
            <v>6801</v>
          </cell>
          <cell r="C1952">
            <v>61100</v>
          </cell>
          <cell r="D1952">
            <v>0</v>
          </cell>
          <cell r="E1952" t="str">
            <v>ESD CHAIRS</v>
          </cell>
          <cell r="F1952">
            <v>1</v>
          </cell>
          <cell r="G1952">
            <v>35339</v>
          </cell>
          <cell r="H1952">
            <v>1400</v>
          </cell>
        </row>
        <row r="1953">
          <cell r="A1953">
            <v>3400004150</v>
          </cell>
          <cell r="B1953">
            <v>6801</v>
          </cell>
          <cell r="C1953">
            <v>61100</v>
          </cell>
          <cell r="D1953">
            <v>0</v>
          </cell>
          <cell r="E1953" t="str">
            <v>ESD CHAIRS</v>
          </cell>
          <cell r="F1953">
            <v>1</v>
          </cell>
          <cell r="G1953">
            <v>35339</v>
          </cell>
          <cell r="H1953">
            <v>1400</v>
          </cell>
        </row>
        <row r="1954">
          <cell r="A1954">
            <v>3400004151</v>
          </cell>
          <cell r="B1954">
            <v>6801</v>
          </cell>
          <cell r="C1954">
            <v>61100</v>
          </cell>
          <cell r="D1954">
            <v>0</v>
          </cell>
          <cell r="E1954" t="str">
            <v>ESD CHAIRS</v>
          </cell>
          <cell r="F1954">
            <v>1</v>
          </cell>
          <cell r="G1954">
            <v>35339</v>
          </cell>
          <cell r="H1954">
            <v>1400</v>
          </cell>
        </row>
        <row r="1955">
          <cell r="A1955">
            <v>3400004152</v>
          </cell>
          <cell r="B1955">
            <v>6801</v>
          </cell>
          <cell r="C1955">
            <v>61100</v>
          </cell>
          <cell r="D1955">
            <v>0</v>
          </cell>
          <cell r="E1955" t="str">
            <v>ESD CHAIRS</v>
          </cell>
          <cell r="F1955">
            <v>1</v>
          </cell>
          <cell r="G1955">
            <v>35339</v>
          </cell>
          <cell r="H1955">
            <v>1400</v>
          </cell>
        </row>
        <row r="1956">
          <cell r="A1956">
            <v>3400004153</v>
          </cell>
          <cell r="B1956">
            <v>6801</v>
          </cell>
          <cell r="C1956">
            <v>61100</v>
          </cell>
          <cell r="D1956">
            <v>0</v>
          </cell>
          <cell r="E1956" t="str">
            <v>ESD CHAIRS</v>
          </cell>
          <cell r="F1956">
            <v>1</v>
          </cell>
          <cell r="G1956">
            <v>35339</v>
          </cell>
          <cell r="H1956">
            <v>1700</v>
          </cell>
        </row>
        <row r="1957">
          <cell r="A1957">
            <v>3400004154</v>
          </cell>
          <cell r="B1957">
            <v>6801</v>
          </cell>
          <cell r="C1957">
            <v>61100</v>
          </cell>
          <cell r="D1957">
            <v>0</v>
          </cell>
          <cell r="E1957" t="str">
            <v>ESD CHAIRS</v>
          </cell>
          <cell r="F1957">
            <v>1</v>
          </cell>
          <cell r="G1957">
            <v>35339</v>
          </cell>
          <cell r="H1957">
            <v>1700</v>
          </cell>
        </row>
        <row r="1958">
          <cell r="A1958">
            <v>3400004155</v>
          </cell>
          <cell r="B1958">
            <v>6801</v>
          </cell>
          <cell r="C1958">
            <v>61100</v>
          </cell>
          <cell r="D1958">
            <v>0</v>
          </cell>
          <cell r="E1958" t="str">
            <v>ESD CHAIRS</v>
          </cell>
          <cell r="F1958">
            <v>1</v>
          </cell>
          <cell r="G1958">
            <v>35339</v>
          </cell>
          <cell r="H1958">
            <v>1700</v>
          </cell>
        </row>
        <row r="1959">
          <cell r="A1959">
            <v>3400004156</v>
          </cell>
          <cell r="B1959">
            <v>6801</v>
          </cell>
          <cell r="C1959">
            <v>61100</v>
          </cell>
          <cell r="D1959">
            <v>0</v>
          </cell>
          <cell r="E1959" t="str">
            <v>ESD CHAIRS</v>
          </cell>
          <cell r="F1959">
            <v>1</v>
          </cell>
          <cell r="G1959">
            <v>35339</v>
          </cell>
          <cell r="H1959">
            <v>1700</v>
          </cell>
        </row>
        <row r="1960">
          <cell r="A1960">
            <v>3400004157</v>
          </cell>
          <cell r="B1960">
            <v>6801</v>
          </cell>
          <cell r="C1960">
            <v>61100</v>
          </cell>
          <cell r="D1960">
            <v>0</v>
          </cell>
          <cell r="E1960" t="str">
            <v>ESD CHAIRS</v>
          </cell>
          <cell r="F1960">
            <v>1</v>
          </cell>
          <cell r="G1960">
            <v>35339</v>
          </cell>
          <cell r="H1960">
            <v>1700</v>
          </cell>
        </row>
        <row r="1961">
          <cell r="A1961">
            <v>3400004158</v>
          </cell>
          <cell r="B1961">
            <v>6801</v>
          </cell>
          <cell r="C1961">
            <v>61100</v>
          </cell>
          <cell r="D1961">
            <v>0</v>
          </cell>
          <cell r="E1961" t="str">
            <v>ESD CHAIRS</v>
          </cell>
          <cell r="F1961">
            <v>1</v>
          </cell>
          <cell r="G1961">
            <v>35339</v>
          </cell>
          <cell r="H1961">
            <v>1700</v>
          </cell>
        </row>
        <row r="1962">
          <cell r="A1962">
            <v>3400004159</v>
          </cell>
          <cell r="B1962">
            <v>6801</v>
          </cell>
          <cell r="C1962">
            <v>61100</v>
          </cell>
          <cell r="D1962">
            <v>0</v>
          </cell>
          <cell r="E1962" t="str">
            <v>ESD CHAIRS</v>
          </cell>
          <cell r="F1962">
            <v>1</v>
          </cell>
          <cell r="G1962">
            <v>35339</v>
          </cell>
          <cell r="H1962">
            <v>1700</v>
          </cell>
        </row>
        <row r="1963">
          <cell r="A1963">
            <v>3400004160</v>
          </cell>
          <cell r="B1963">
            <v>6801</v>
          </cell>
          <cell r="C1963">
            <v>61100</v>
          </cell>
          <cell r="D1963">
            <v>0</v>
          </cell>
          <cell r="E1963" t="str">
            <v>ESD CHAIRS</v>
          </cell>
          <cell r="F1963">
            <v>1</v>
          </cell>
          <cell r="G1963">
            <v>35339</v>
          </cell>
          <cell r="H1963">
            <v>1700</v>
          </cell>
        </row>
        <row r="1964">
          <cell r="A1964">
            <v>3400004161</v>
          </cell>
          <cell r="B1964">
            <v>6801</v>
          </cell>
          <cell r="C1964">
            <v>61100</v>
          </cell>
          <cell r="D1964">
            <v>0</v>
          </cell>
          <cell r="E1964" t="str">
            <v>ESD CHAIRS</v>
          </cell>
          <cell r="F1964">
            <v>1</v>
          </cell>
          <cell r="G1964">
            <v>35339</v>
          </cell>
          <cell r="H1964">
            <v>1700</v>
          </cell>
        </row>
        <row r="1965">
          <cell r="A1965">
            <v>3400004162</v>
          </cell>
          <cell r="B1965">
            <v>6801</v>
          </cell>
          <cell r="C1965">
            <v>61100</v>
          </cell>
          <cell r="D1965">
            <v>0</v>
          </cell>
          <cell r="E1965" t="str">
            <v>ESD CHAIRS</v>
          </cell>
          <cell r="F1965">
            <v>1</v>
          </cell>
          <cell r="G1965">
            <v>35339</v>
          </cell>
          <cell r="H1965">
            <v>1700</v>
          </cell>
        </row>
        <row r="1966">
          <cell r="A1966">
            <v>3400004163</v>
          </cell>
          <cell r="B1966">
            <v>6801</v>
          </cell>
          <cell r="C1966">
            <v>61100</v>
          </cell>
          <cell r="D1966">
            <v>0</v>
          </cell>
          <cell r="E1966" t="str">
            <v>ESD CHAIRS</v>
          </cell>
          <cell r="F1966">
            <v>1</v>
          </cell>
          <cell r="G1966">
            <v>35339</v>
          </cell>
          <cell r="H1966">
            <v>1700</v>
          </cell>
        </row>
        <row r="1967">
          <cell r="A1967">
            <v>3400004164</v>
          </cell>
          <cell r="B1967">
            <v>6801</v>
          </cell>
          <cell r="C1967">
            <v>61100</v>
          </cell>
          <cell r="D1967">
            <v>0</v>
          </cell>
          <cell r="E1967" t="str">
            <v>ESD CHAIRS</v>
          </cell>
          <cell r="F1967">
            <v>1</v>
          </cell>
          <cell r="G1967">
            <v>35339</v>
          </cell>
          <cell r="H1967">
            <v>1700</v>
          </cell>
        </row>
        <row r="1968">
          <cell r="A1968">
            <v>3400004165</v>
          </cell>
          <cell r="B1968">
            <v>6801</v>
          </cell>
          <cell r="C1968">
            <v>61100</v>
          </cell>
          <cell r="D1968">
            <v>0</v>
          </cell>
          <cell r="E1968" t="str">
            <v>ESD CHAIRS</v>
          </cell>
          <cell r="F1968">
            <v>1</v>
          </cell>
          <cell r="G1968">
            <v>35339</v>
          </cell>
          <cell r="H1968">
            <v>1700</v>
          </cell>
        </row>
        <row r="1969">
          <cell r="A1969">
            <v>3400004166</v>
          </cell>
          <cell r="B1969">
            <v>6801</v>
          </cell>
          <cell r="C1969">
            <v>61100</v>
          </cell>
          <cell r="D1969">
            <v>0</v>
          </cell>
          <cell r="E1969" t="str">
            <v>ESD CHAIRS</v>
          </cell>
          <cell r="F1969">
            <v>1</v>
          </cell>
          <cell r="G1969">
            <v>35339</v>
          </cell>
          <cell r="H1969">
            <v>1700</v>
          </cell>
        </row>
        <row r="1970">
          <cell r="A1970">
            <v>3400004167</v>
          </cell>
          <cell r="B1970">
            <v>6801</v>
          </cell>
          <cell r="C1970">
            <v>61100</v>
          </cell>
          <cell r="D1970">
            <v>0</v>
          </cell>
          <cell r="E1970" t="str">
            <v>ESD CHAIRS</v>
          </cell>
          <cell r="F1970">
            <v>1</v>
          </cell>
          <cell r="G1970">
            <v>35339</v>
          </cell>
          <cell r="H1970">
            <v>1700</v>
          </cell>
        </row>
        <row r="1971">
          <cell r="A1971">
            <v>3400004175</v>
          </cell>
          <cell r="B1971">
            <v>6801</v>
          </cell>
          <cell r="C1971">
            <v>61100</v>
          </cell>
          <cell r="D1971">
            <v>0</v>
          </cell>
          <cell r="E1971" t="str">
            <v>WORKING TABLE</v>
          </cell>
          <cell r="F1971">
            <v>1</v>
          </cell>
          <cell r="G1971">
            <v>35339</v>
          </cell>
          <cell r="H1971">
            <v>2600</v>
          </cell>
        </row>
        <row r="1972">
          <cell r="A1972">
            <v>3400004176</v>
          </cell>
          <cell r="B1972">
            <v>6801</v>
          </cell>
          <cell r="C1972">
            <v>61100</v>
          </cell>
          <cell r="D1972">
            <v>0</v>
          </cell>
          <cell r="E1972" t="str">
            <v>WORKING TABLE</v>
          </cell>
          <cell r="F1972">
            <v>1</v>
          </cell>
          <cell r="G1972">
            <v>35339</v>
          </cell>
          <cell r="H1972">
            <v>2600</v>
          </cell>
        </row>
        <row r="1973">
          <cell r="A1973">
            <v>3400004177</v>
          </cell>
          <cell r="B1973">
            <v>6801</v>
          </cell>
          <cell r="C1973">
            <v>61100</v>
          </cell>
          <cell r="D1973">
            <v>0</v>
          </cell>
          <cell r="E1973" t="str">
            <v>WORKING TABLE</v>
          </cell>
          <cell r="F1973">
            <v>1</v>
          </cell>
          <cell r="G1973">
            <v>35339</v>
          </cell>
          <cell r="H1973">
            <v>2600</v>
          </cell>
        </row>
        <row r="1974">
          <cell r="A1974">
            <v>3400004178</v>
          </cell>
          <cell r="B1974">
            <v>6801</v>
          </cell>
          <cell r="C1974">
            <v>61100</v>
          </cell>
          <cell r="D1974">
            <v>0</v>
          </cell>
          <cell r="E1974" t="str">
            <v>WORKING TABLE</v>
          </cell>
          <cell r="F1974">
            <v>1</v>
          </cell>
          <cell r="G1974">
            <v>35339</v>
          </cell>
          <cell r="H1974">
            <v>2600</v>
          </cell>
        </row>
        <row r="1975">
          <cell r="A1975">
            <v>3400004179</v>
          </cell>
          <cell r="B1975">
            <v>6801</v>
          </cell>
          <cell r="C1975">
            <v>61100</v>
          </cell>
          <cell r="D1975">
            <v>0</v>
          </cell>
          <cell r="E1975" t="str">
            <v>WORKING TABLE</v>
          </cell>
          <cell r="F1975">
            <v>1</v>
          </cell>
          <cell r="G1975">
            <v>35339</v>
          </cell>
          <cell r="H1975">
            <v>2600</v>
          </cell>
        </row>
        <row r="1976">
          <cell r="A1976">
            <v>3400004180</v>
          </cell>
          <cell r="B1976">
            <v>6801</v>
          </cell>
          <cell r="C1976">
            <v>61100</v>
          </cell>
          <cell r="D1976">
            <v>0</v>
          </cell>
          <cell r="E1976" t="str">
            <v>WORKING TABLE</v>
          </cell>
          <cell r="F1976">
            <v>1</v>
          </cell>
          <cell r="G1976">
            <v>35339</v>
          </cell>
          <cell r="H1976">
            <v>2600</v>
          </cell>
        </row>
        <row r="1977">
          <cell r="A1977">
            <v>3400004181</v>
          </cell>
          <cell r="B1977">
            <v>6801</v>
          </cell>
          <cell r="C1977">
            <v>61100</v>
          </cell>
          <cell r="D1977">
            <v>0</v>
          </cell>
          <cell r="E1977" t="str">
            <v>WORKING TABLE</v>
          </cell>
          <cell r="F1977">
            <v>1</v>
          </cell>
          <cell r="G1977">
            <v>35339</v>
          </cell>
          <cell r="H1977">
            <v>2600</v>
          </cell>
        </row>
        <row r="1978">
          <cell r="A1978">
            <v>3400004182</v>
          </cell>
          <cell r="B1978">
            <v>6801</v>
          </cell>
          <cell r="C1978">
            <v>61100</v>
          </cell>
          <cell r="D1978">
            <v>0</v>
          </cell>
          <cell r="E1978" t="str">
            <v>WORKING TABLE</v>
          </cell>
          <cell r="F1978">
            <v>1</v>
          </cell>
          <cell r="G1978">
            <v>35339</v>
          </cell>
          <cell r="H1978">
            <v>2600</v>
          </cell>
        </row>
        <row r="1979">
          <cell r="A1979">
            <v>3400004183</v>
          </cell>
          <cell r="B1979">
            <v>6801</v>
          </cell>
          <cell r="C1979">
            <v>61100</v>
          </cell>
          <cell r="D1979">
            <v>0</v>
          </cell>
          <cell r="E1979" t="str">
            <v>WORKING TABLE</v>
          </cell>
          <cell r="F1979">
            <v>1</v>
          </cell>
          <cell r="G1979">
            <v>35339</v>
          </cell>
          <cell r="H1979">
            <v>2600</v>
          </cell>
        </row>
        <row r="1980">
          <cell r="A1980">
            <v>3400004184</v>
          </cell>
          <cell r="B1980">
            <v>6801</v>
          </cell>
          <cell r="C1980">
            <v>61100</v>
          </cell>
          <cell r="D1980">
            <v>0</v>
          </cell>
          <cell r="E1980" t="str">
            <v>WORKING TABLE</v>
          </cell>
          <cell r="F1980">
            <v>1</v>
          </cell>
          <cell r="G1980">
            <v>35339</v>
          </cell>
          <cell r="H1980">
            <v>2600</v>
          </cell>
        </row>
        <row r="1981">
          <cell r="A1981">
            <v>3400004185</v>
          </cell>
          <cell r="B1981">
            <v>6801</v>
          </cell>
          <cell r="C1981">
            <v>61100</v>
          </cell>
          <cell r="D1981">
            <v>0</v>
          </cell>
          <cell r="E1981" t="str">
            <v>WORKING TABLE</v>
          </cell>
          <cell r="F1981">
            <v>1</v>
          </cell>
          <cell r="G1981">
            <v>35339</v>
          </cell>
          <cell r="H1981">
            <v>2600</v>
          </cell>
        </row>
        <row r="1982">
          <cell r="A1982">
            <v>3400004186</v>
          </cell>
          <cell r="B1982">
            <v>6801</v>
          </cell>
          <cell r="C1982">
            <v>61100</v>
          </cell>
          <cell r="D1982">
            <v>0</v>
          </cell>
          <cell r="E1982" t="str">
            <v>WORKING TABLE</v>
          </cell>
          <cell r="F1982">
            <v>1</v>
          </cell>
          <cell r="G1982">
            <v>35339</v>
          </cell>
          <cell r="H1982">
            <v>2600</v>
          </cell>
        </row>
        <row r="1983">
          <cell r="A1983">
            <v>3400004187</v>
          </cell>
          <cell r="B1983">
            <v>6801</v>
          </cell>
          <cell r="C1983">
            <v>61100</v>
          </cell>
          <cell r="D1983">
            <v>0</v>
          </cell>
          <cell r="E1983" t="str">
            <v>WORKING TABLE</v>
          </cell>
          <cell r="F1983">
            <v>1</v>
          </cell>
          <cell r="G1983">
            <v>35339</v>
          </cell>
          <cell r="H1983">
            <v>2600</v>
          </cell>
        </row>
        <row r="1984">
          <cell r="A1984">
            <v>3400004188</v>
          </cell>
          <cell r="B1984">
            <v>6801</v>
          </cell>
          <cell r="C1984">
            <v>61100</v>
          </cell>
          <cell r="D1984">
            <v>0</v>
          </cell>
          <cell r="E1984" t="str">
            <v>WORKING TABLE</v>
          </cell>
          <cell r="F1984">
            <v>1</v>
          </cell>
          <cell r="G1984">
            <v>35339</v>
          </cell>
          <cell r="H1984">
            <v>2600</v>
          </cell>
        </row>
        <row r="1985">
          <cell r="A1985">
            <v>3400004189</v>
          </cell>
          <cell r="B1985">
            <v>6801</v>
          </cell>
          <cell r="C1985">
            <v>61100</v>
          </cell>
          <cell r="D1985">
            <v>0</v>
          </cell>
          <cell r="E1985" t="str">
            <v>WORKING TABLE</v>
          </cell>
          <cell r="F1985">
            <v>1</v>
          </cell>
          <cell r="G1985">
            <v>35339</v>
          </cell>
          <cell r="H1985">
            <v>2600</v>
          </cell>
        </row>
        <row r="1986">
          <cell r="A1986">
            <v>3400004190</v>
          </cell>
          <cell r="B1986">
            <v>6801</v>
          </cell>
          <cell r="C1986">
            <v>61100</v>
          </cell>
          <cell r="D1986">
            <v>0</v>
          </cell>
          <cell r="E1986" t="str">
            <v>WORKING TABLE</v>
          </cell>
          <cell r="F1986">
            <v>1</v>
          </cell>
          <cell r="G1986">
            <v>35339</v>
          </cell>
          <cell r="H1986">
            <v>2600</v>
          </cell>
        </row>
        <row r="1987">
          <cell r="A1987">
            <v>3400004191</v>
          </cell>
          <cell r="B1987">
            <v>6801</v>
          </cell>
          <cell r="C1987">
            <v>61100</v>
          </cell>
          <cell r="D1987">
            <v>0</v>
          </cell>
          <cell r="E1987" t="str">
            <v>WORKING TABLE</v>
          </cell>
          <cell r="F1987">
            <v>1</v>
          </cell>
          <cell r="G1987">
            <v>35339</v>
          </cell>
          <cell r="H1987">
            <v>2600</v>
          </cell>
        </row>
        <row r="1988">
          <cell r="A1988">
            <v>3400004192</v>
          </cell>
          <cell r="B1988">
            <v>6801</v>
          </cell>
          <cell r="C1988">
            <v>61100</v>
          </cell>
          <cell r="D1988">
            <v>0</v>
          </cell>
          <cell r="E1988" t="str">
            <v>WORKING TABLE</v>
          </cell>
          <cell r="F1988">
            <v>1</v>
          </cell>
          <cell r="G1988">
            <v>35339</v>
          </cell>
          <cell r="H1988">
            <v>2600</v>
          </cell>
        </row>
        <row r="1989">
          <cell r="A1989">
            <v>3400004193</v>
          </cell>
          <cell r="B1989">
            <v>6801</v>
          </cell>
          <cell r="C1989">
            <v>61100</v>
          </cell>
          <cell r="D1989">
            <v>0</v>
          </cell>
          <cell r="E1989" t="str">
            <v>WORKING TABLE</v>
          </cell>
          <cell r="F1989">
            <v>1</v>
          </cell>
          <cell r="G1989">
            <v>35339</v>
          </cell>
          <cell r="H1989">
            <v>2600</v>
          </cell>
        </row>
        <row r="1990">
          <cell r="A1990">
            <v>3400004194</v>
          </cell>
          <cell r="B1990">
            <v>6801</v>
          </cell>
          <cell r="C1990">
            <v>61100</v>
          </cell>
          <cell r="D1990">
            <v>0</v>
          </cell>
          <cell r="E1990" t="str">
            <v>WORKING TABLE</v>
          </cell>
          <cell r="F1990">
            <v>1</v>
          </cell>
          <cell r="G1990">
            <v>35339</v>
          </cell>
          <cell r="H1990">
            <v>2600</v>
          </cell>
        </row>
        <row r="1991">
          <cell r="A1991">
            <v>3400004195</v>
          </cell>
          <cell r="B1991">
            <v>6801</v>
          </cell>
          <cell r="C1991">
            <v>61100</v>
          </cell>
          <cell r="D1991">
            <v>0</v>
          </cell>
          <cell r="E1991" t="str">
            <v>WORKING TABLE</v>
          </cell>
          <cell r="F1991">
            <v>1</v>
          </cell>
          <cell r="G1991">
            <v>35339</v>
          </cell>
          <cell r="H1991">
            <v>2600</v>
          </cell>
        </row>
        <row r="1992">
          <cell r="A1992">
            <v>3400004196</v>
          </cell>
          <cell r="B1992">
            <v>6801</v>
          </cell>
          <cell r="C1992">
            <v>61103</v>
          </cell>
          <cell r="D1992">
            <v>0</v>
          </cell>
          <cell r="E1992" t="str">
            <v>WORKING TABLE</v>
          </cell>
          <cell r="F1992">
            <v>1</v>
          </cell>
          <cell r="G1992">
            <v>35339</v>
          </cell>
          <cell r="H1992">
            <v>2600</v>
          </cell>
        </row>
        <row r="1993">
          <cell r="A1993">
            <v>3400004197</v>
          </cell>
          <cell r="B1993">
            <v>6801</v>
          </cell>
          <cell r="C1993">
            <v>61100</v>
          </cell>
          <cell r="D1993">
            <v>0</v>
          </cell>
          <cell r="E1993" t="str">
            <v>WORKING TABLE</v>
          </cell>
          <cell r="F1993">
            <v>1</v>
          </cell>
          <cell r="G1993">
            <v>35339</v>
          </cell>
          <cell r="H1993">
            <v>2600</v>
          </cell>
        </row>
        <row r="1994">
          <cell r="A1994">
            <v>3400004198</v>
          </cell>
          <cell r="B1994">
            <v>6801</v>
          </cell>
          <cell r="C1994">
            <v>61100</v>
          </cell>
          <cell r="D1994">
            <v>0</v>
          </cell>
          <cell r="E1994" t="str">
            <v>WORKING TABLE</v>
          </cell>
          <cell r="F1994">
            <v>1</v>
          </cell>
          <cell r="G1994">
            <v>35339</v>
          </cell>
          <cell r="H1994">
            <v>2600</v>
          </cell>
        </row>
        <row r="1995">
          <cell r="A1995">
            <v>3400004199</v>
          </cell>
          <cell r="B1995">
            <v>6801</v>
          </cell>
          <cell r="C1995">
            <v>61100</v>
          </cell>
          <cell r="D1995">
            <v>0</v>
          </cell>
          <cell r="E1995" t="str">
            <v>WORKING TABLE</v>
          </cell>
          <cell r="F1995">
            <v>1</v>
          </cell>
          <cell r="G1995">
            <v>35339</v>
          </cell>
          <cell r="H1995">
            <v>2600</v>
          </cell>
        </row>
        <row r="1996">
          <cell r="A1996">
            <v>3400004200</v>
          </cell>
          <cell r="B1996">
            <v>6801</v>
          </cell>
          <cell r="C1996">
            <v>61100</v>
          </cell>
          <cell r="D1996">
            <v>0</v>
          </cell>
          <cell r="E1996" t="str">
            <v>WORKING TABLE</v>
          </cell>
          <cell r="F1996">
            <v>1</v>
          </cell>
          <cell r="G1996">
            <v>35339</v>
          </cell>
          <cell r="H1996">
            <v>2600</v>
          </cell>
        </row>
        <row r="1997">
          <cell r="A1997">
            <v>3400004201</v>
          </cell>
          <cell r="B1997">
            <v>6801</v>
          </cell>
          <cell r="C1997">
            <v>61100</v>
          </cell>
          <cell r="D1997">
            <v>0</v>
          </cell>
          <cell r="E1997" t="str">
            <v>WORKING TABLE</v>
          </cell>
          <cell r="F1997">
            <v>1</v>
          </cell>
          <cell r="G1997">
            <v>35339</v>
          </cell>
          <cell r="H1997">
            <v>2600</v>
          </cell>
        </row>
        <row r="1998">
          <cell r="A1998">
            <v>3400004202</v>
          </cell>
          <cell r="B1998">
            <v>6801</v>
          </cell>
          <cell r="C1998">
            <v>61100</v>
          </cell>
          <cell r="D1998">
            <v>0</v>
          </cell>
          <cell r="E1998" t="str">
            <v>WORKING TABLE</v>
          </cell>
          <cell r="F1998">
            <v>1</v>
          </cell>
          <cell r="G1998">
            <v>35339</v>
          </cell>
          <cell r="H1998">
            <v>2600</v>
          </cell>
        </row>
        <row r="1999">
          <cell r="A1999">
            <v>3400004203</v>
          </cell>
          <cell r="B1999">
            <v>6801</v>
          </cell>
          <cell r="C1999">
            <v>61100</v>
          </cell>
          <cell r="D1999">
            <v>0</v>
          </cell>
          <cell r="E1999" t="str">
            <v>WORKING TABLE</v>
          </cell>
          <cell r="F1999">
            <v>1</v>
          </cell>
          <cell r="G1999">
            <v>35339</v>
          </cell>
          <cell r="H1999">
            <v>2600</v>
          </cell>
        </row>
        <row r="2000">
          <cell r="A2000">
            <v>3400004204</v>
          </cell>
          <cell r="B2000">
            <v>6801</v>
          </cell>
          <cell r="C2000">
            <v>61100</v>
          </cell>
          <cell r="D2000">
            <v>0</v>
          </cell>
          <cell r="E2000" t="str">
            <v>WORKING TABLE</v>
          </cell>
          <cell r="F2000">
            <v>1</v>
          </cell>
          <cell r="G2000">
            <v>35339</v>
          </cell>
          <cell r="H2000">
            <v>2600</v>
          </cell>
        </row>
        <row r="2001">
          <cell r="A2001">
            <v>3400004205</v>
          </cell>
          <cell r="B2001">
            <v>6801</v>
          </cell>
          <cell r="C2001">
            <v>61100</v>
          </cell>
          <cell r="D2001">
            <v>0</v>
          </cell>
          <cell r="E2001" t="str">
            <v>WORKING TABLE</v>
          </cell>
          <cell r="F2001">
            <v>1</v>
          </cell>
          <cell r="G2001">
            <v>35339</v>
          </cell>
          <cell r="H2001">
            <v>2600</v>
          </cell>
        </row>
        <row r="2002">
          <cell r="A2002">
            <v>3400004206</v>
          </cell>
          <cell r="B2002">
            <v>6801</v>
          </cell>
          <cell r="C2002">
            <v>61100</v>
          </cell>
          <cell r="D2002">
            <v>0</v>
          </cell>
          <cell r="E2002" t="str">
            <v>WORKING TABLE</v>
          </cell>
          <cell r="F2002">
            <v>1</v>
          </cell>
          <cell r="G2002">
            <v>35339</v>
          </cell>
          <cell r="H2002">
            <v>2600</v>
          </cell>
        </row>
        <row r="2003">
          <cell r="A2003">
            <v>3400004207</v>
          </cell>
          <cell r="B2003">
            <v>6801</v>
          </cell>
          <cell r="C2003">
            <v>61100</v>
          </cell>
          <cell r="D2003">
            <v>0</v>
          </cell>
          <cell r="E2003" t="str">
            <v>WORKING TABLE</v>
          </cell>
          <cell r="F2003">
            <v>1</v>
          </cell>
          <cell r="G2003">
            <v>35339</v>
          </cell>
          <cell r="H2003">
            <v>2600</v>
          </cell>
        </row>
        <row r="2004">
          <cell r="A2004">
            <v>3400004208</v>
          </cell>
          <cell r="B2004">
            <v>6801</v>
          </cell>
          <cell r="C2004">
            <v>61100</v>
          </cell>
          <cell r="D2004">
            <v>0</v>
          </cell>
          <cell r="E2004" t="str">
            <v>WORKING TABLE</v>
          </cell>
          <cell r="F2004">
            <v>1</v>
          </cell>
          <cell r="G2004">
            <v>35339</v>
          </cell>
          <cell r="H2004">
            <v>2600</v>
          </cell>
        </row>
        <row r="2005">
          <cell r="A2005">
            <v>3400004209</v>
          </cell>
          <cell r="B2005">
            <v>6801</v>
          </cell>
          <cell r="C2005">
            <v>61100</v>
          </cell>
          <cell r="D2005">
            <v>0</v>
          </cell>
          <cell r="E2005" t="str">
            <v>WORKING TABLE</v>
          </cell>
          <cell r="F2005">
            <v>1</v>
          </cell>
          <cell r="G2005">
            <v>35339</v>
          </cell>
          <cell r="H2005">
            <v>2600</v>
          </cell>
        </row>
        <row r="2006">
          <cell r="A2006">
            <v>3400004210</v>
          </cell>
          <cell r="B2006">
            <v>6801</v>
          </cell>
          <cell r="C2006">
            <v>61100</v>
          </cell>
          <cell r="D2006">
            <v>0</v>
          </cell>
          <cell r="E2006" t="str">
            <v>WORKING TABLE</v>
          </cell>
          <cell r="F2006">
            <v>1</v>
          </cell>
          <cell r="G2006">
            <v>35339</v>
          </cell>
          <cell r="H2006">
            <v>2600</v>
          </cell>
        </row>
        <row r="2007">
          <cell r="A2007">
            <v>3400004211</v>
          </cell>
          <cell r="B2007">
            <v>6801</v>
          </cell>
          <cell r="C2007">
            <v>61100</v>
          </cell>
          <cell r="D2007">
            <v>0</v>
          </cell>
          <cell r="E2007" t="str">
            <v>WORKING TABLE</v>
          </cell>
          <cell r="F2007">
            <v>1</v>
          </cell>
          <cell r="G2007">
            <v>35339</v>
          </cell>
          <cell r="H2007">
            <v>2600</v>
          </cell>
        </row>
        <row r="2008">
          <cell r="A2008">
            <v>3400004212</v>
          </cell>
          <cell r="B2008">
            <v>6801</v>
          </cell>
          <cell r="C2008">
            <v>61103</v>
          </cell>
          <cell r="D2008">
            <v>0</v>
          </cell>
          <cell r="E2008" t="str">
            <v>WORKING TABLE</v>
          </cell>
          <cell r="F2008">
            <v>1</v>
          </cell>
          <cell r="G2008">
            <v>35339</v>
          </cell>
          <cell r="H2008">
            <v>2600</v>
          </cell>
        </row>
        <row r="2009">
          <cell r="A2009">
            <v>3400004213</v>
          </cell>
          <cell r="B2009">
            <v>6801</v>
          </cell>
          <cell r="C2009">
            <v>61103</v>
          </cell>
          <cell r="D2009">
            <v>0</v>
          </cell>
          <cell r="E2009" t="str">
            <v>WORKING TABLE</v>
          </cell>
          <cell r="F2009">
            <v>1</v>
          </cell>
          <cell r="G2009">
            <v>35339</v>
          </cell>
          <cell r="H2009">
            <v>2600</v>
          </cell>
        </row>
        <row r="2010">
          <cell r="A2010">
            <v>3400004214</v>
          </cell>
          <cell r="B2010">
            <v>6801</v>
          </cell>
          <cell r="C2010">
            <v>61103</v>
          </cell>
          <cell r="D2010">
            <v>0</v>
          </cell>
          <cell r="E2010" t="str">
            <v>WORKING TABLE</v>
          </cell>
          <cell r="F2010">
            <v>1</v>
          </cell>
          <cell r="G2010">
            <v>35339</v>
          </cell>
          <cell r="H2010">
            <v>2600</v>
          </cell>
        </row>
        <row r="2011">
          <cell r="A2011">
            <v>3400004215</v>
          </cell>
          <cell r="B2011">
            <v>6801</v>
          </cell>
          <cell r="C2011">
            <v>61103</v>
          </cell>
          <cell r="D2011">
            <v>0</v>
          </cell>
          <cell r="E2011" t="str">
            <v>WORKING TABLE</v>
          </cell>
          <cell r="F2011">
            <v>1</v>
          </cell>
          <cell r="G2011">
            <v>35339</v>
          </cell>
          <cell r="H2011">
            <v>2600</v>
          </cell>
        </row>
        <row r="2012">
          <cell r="A2012">
            <v>3400004216</v>
          </cell>
          <cell r="B2012">
            <v>6801</v>
          </cell>
          <cell r="C2012">
            <v>61206</v>
          </cell>
          <cell r="D2012">
            <v>0</v>
          </cell>
          <cell r="E2012" t="str">
            <v>WORKING TABLE</v>
          </cell>
          <cell r="F2012">
            <v>1</v>
          </cell>
          <cell r="G2012">
            <v>35339</v>
          </cell>
          <cell r="H2012">
            <v>2600</v>
          </cell>
        </row>
        <row r="2013">
          <cell r="A2013">
            <v>3400004217</v>
          </cell>
          <cell r="B2013">
            <v>6801</v>
          </cell>
          <cell r="C2013">
            <v>61206</v>
          </cell>
          <cell r="D2013">
            <v>0</v>
          </cell>
          <cell r="E2013" t="str">
            <v>WORKING TABLE</v>
          </cell>
          <cell r="F2013">
            <v>1</v>
          </cell>
          <cell r="G2013">
            <v>35339</v>
          </cell>
          <cell r="H2013">
            <v>2600</v>
          </cell>
        </row>
        <row r="2014">
          <cell r="A2014">
            <v>3400004218</v>
          </cell>
          <cell r="B2014">
            <v>6801</v>
          </cell>
          <cell r="C2014">
            <v>61206</v>
          </cell>
          <cell r="D2014">
            <v>0</v>
          </cell>
          <cell r="E2014" t="str">
            <v>WORKING TABLE</v>
          </cell>
          <cell r="F2014">
            <v>1</v>
          </cell>
          <cell r="G2014">
            <v>35339</v>
          </cell>
          <cell r="H2014">
            <v>2100</v>
          </cell>
        </row>
        <row r="2015">
          <cell r="A2015">
            <v>3400004219</v>
          </cell>
          <cell r="B2015">
            <v>6801</v>
          </cell>
          <cell r="C2015">
            <v>61206</v>
          </cell>
          <cell r="D2015">
            <v>0</v>
          </cell>
          <cell r="E2015" t="str">
            <v>WORKING TABLE</v>
          </cell>
          <cell r="F2015">
            <v>1</v>
          </cell>
          <cell r="G2015">
            <v>35339</v>
          </cell>
          <cell r="H2015">
            <v>2100</v>
          </cell>
        </row>
        <row r="2016">
          <cell r="A2016">
            <v>3400004220</v>
          </cell>
          <cell r="B2016">
            <v>6801</v>
          </cell>
          <cell r="C2016">
            <v>61206</v>
          </cell>
          <cell r="D2016">
            <v>0</v>
          </cell>
          <cell r="E2016" t="str">
            <v>WORKING TABLE</v>
          </cell>
          <cell r="F2016">
            <v>1</v>
          </cell>
          <cell r="G2016">
            <v>35339</v>
          </cell>
          <cell r="H2016">
            <v>2600</v>
          </cell>
        </row>
        <row r="2017">
          <cell r="A2017">
            <v>3400004221</v>
          </cell>
          <cell r="B2017">
            <v>6801</v>
          </cell>
          <cell r="C2017">
            <v>61206</v>
          </cell>
          <cell r="D2017">
            <v>0</v>
          </cell>
          <cell r="E2017" t="str">
            <v>WORKING TABLE</v>
          </cell>
          <cell r="F2017">
            <v>1</v>
          </cell>
          <cell r="G2017">
            <v>35339</v>
          </cell>
          <cell r="H2017">
            <v>2100</v>
          </cell>
        </row>
        <row r="2018">
          <cell r="A2018">
            <v>3400004222</v>
          </cell>
          <cell r="B2018">
            <v>6801</v>
          </cell>
          <cell r="C2018">
            <v>61206</v>
          </cell>
          <cell r="D2018">
            <v>0</v>
          </cell>
          <cell r="E2018" t="str">
            <v>WORKING TABLE</v>
          </cell>
          <cell r="F2018">
            <v>1</v>
          </cell>
          <cell r="G2018">
            <v>35339</v>
          </cell>
          <cell r="H2018">
            <v>2600</v>
          </cell>
        </row>
        <row r="2019">
          <cell r="A2019">
            <v>3400004223</v>
          </cell>
          <cell r="B2019">
            <v>6801</v>
          </cell>
          <cell r="C2019">
            <v>61206</v>
          </cell>
          <cell r="D2019">
            <v>0</v>
          </cell>
          <cell r="E2019" t="str">
            <v>WORKING TABLE</v>
          </cell>
          <cell r="F2019">
            <v>1</v>
          </cell>
          <cell r="G2019">
            <v>35339</v>
          </cell>
          <cell r="H2019">
            <v>2100</v>
          </cell>
        </row>
        <row r="2020">
          <cell r="A2020">
            <v>3400004231</v>
          </cell>
          <cell r="B2020">
            <v>6801</v>
          </cell>
          <cell r="C2020">
            <v>61150</v>
          </cell>
          <cell r="D2020">
            <v>0</v>
          </cell>
          <cell r="E2020" t="str">
            <v>OPEN STEEL RACK WITH ANGLES</v>
          </cell>
          <cell r="F2020">
            <v>1</v>
          </cell>
          <cell r="G2020">
            <v>35339</v>
          </cell>
          <cell r="H2020">
            <v>1300</v>
          </cell>
        </row>
        <row r="2021">
          <cell r="A2021">
            <v>3400004232</v>
          </cell>
          <cell r="B2021">
            <v>6801</v>
          </cell>
          <cell r="C2021">
            <v>61150</v>
          </cell>
          <cell r="D2021">
            <v>0</v>
          </cell>
          <cell r="E2021" t="str">
            <v>OPEN STEEL RACK WITH ANGLES</v>
          </cell>
          <cell r="F2021">
            <v>1</v>
          </cell>
          <cell r="G2021">
            <v>35339</v>
          </cell>
          <cell r="H2021">
            <v>1500</v>
          </cell>
        </row>
        <row r="2022">
          <cell r="A2022">
            <v>3400004255</v>
          </cell>
          <cell r="B2022">
            <v>6801</v>
          </cell>
          <cell r="C2022">
            <v>61154</v>
          </cell>
          <cell r="D2022">
            <v>0</v>
          </cell>
          <cell r="E2022" t="str">
            <v>WOODEN STRVCTURE FOR DOCUMENTATION CENTR</v>
          </cell>
          <cell r="F2022">
            <v>1</v>
          </cell>
          <cell r="G2022">
            <v>35339</v>
          </cell>
          <cell r="H2022">
            <v>70500</v>
          </cell>
        </row>
        <row r="2023">
          <cell r="A2023">
            <v>3400004258</v>
          </cell>
          <cell r="B2023">
            <v>6801</v>
          </cell>
          <cell r="C2023">
            <v>61206</v>
          </cell>
          <cell r="D2023">
            <v>0</v>
          </cell>
          <cell r="E2023" t="str">
            <v>HSEGRUD INTER STEEL ALMIRAH-EWSD78X35X19</v>
          </cell>
          <cell r="F2023">
            <v>1</v>
          </cell>
          <cell r="G2023">
            <v>35339</v>
          </cell>
          <cell r="H2023">
            <v>3300</v>
          </cell>
        </row>
        <row r="2024">
          <cell r="A2024">
            <v>3400004259</v>
          </cell>
          <cell r="B2024">
            <v>6801</v>
          </cell>
          <cell r="C2024">
            <v>61160</v>
          </cell>
          <cell r="D2024">
            <v>0</v>
          </cell>
          <cell r="E2024" t="str">
            <v>STEEL CARD INDEX HOLDER</v>
          </cell>
          <cell r="F2024">
            <v>1</v>
          </cell>
          <cell r="G2024">
            <v>35339</v>
          </cell>
          <cell r="H2024">
            <v>1300</v>
          </cell>
        </row>
        <row r="2025">
          <cell r="A2025">
            <v>3400004260</v>
          </cell>
          <cell r="B2025">
            <v>6801</v>
          </cell>
          <cell r="C2025">
            <v>61206</v>
          </cell>
          <cell r="D2025">
            <v>0</v>
          </cell>
          <cell r="E2025" t="str">
            <v>STEEL ALHIRAH</v>
          </cell>
          <cell r="F2025">
            <v>1</v>
          </cell>
          <cell r="G2025">
            <v>35339</v>
          </cell>
          <cell r="H2025">
            <v>3300</v>
          </cell>
        </row>
        <row r="2026">
          <cell r="A2026">
            <v>3400004261</v>
          </cell>
          <cell r="B2026">
            <v>6801</v>
          </cell>
          <cell r="C2026">
            <v>61206</v>
          </cell>
          <cell r="D2026">
            <v>0</v>
          </cell>
          <cell r="E2026" t="str">
            <v>STEEL ALHIRAH</v>
          </cell>
          <cell r="F2026">
            <v>1</v>
          </cell>
          <cell r="G2026">
            <v>35339</v>
          </cell>
          <cell r="H2026">
            <v>3300</v>
          </cell>
        </row>
        <row r="2027">
          <cell r="A2027">
            <v>3400004262</v>
          </cell>
          <cell r="B2027">
            <v>6801</v>
          </cell>
          <cell r="C2027">
            <v>61154</v>
          </cell>
          <cell r="D2027">
            <v>0</v>
          </cell>
          <cell r="E2027" t="str">
            <v>STEEL CARD INDEX HOLDER</v>
          </cell>
          <cell r="F2027">
            <v>1</v>
          </cell>
          <cell r="G2027">
            <v>35339</v>
          </cell>
          <cell r="H2027">
            <v>1500</v>
          </cell>
        </row>
        <row r="2028">
          <cell r="A2028">
            <v>3400004272</v>
          </cell>
          <cell r="B2028">
            <v>6801</v>
          </cell>
          <cell r="C2028">
            <v>61104</v>
          </cell>
          <cell r="D2028">
            <v>0</v>
          </cell>
          <cell r="E2028" t="str">
            <v>STEEL RACK</v>
          </cell>
          <cell r="F2028">
            <v>1</v>
          </cell>
          <cell r="G2028">
            <v>35339</v>
          </cell>
          <cell r="H2028">
            <v>2200</v>
          </cell>
        </row>
        <row r="2029">
          <cell r="A2029">
            <v>3400004273</v>
          </cell>
          <cell r="B2029">
            <v>6801</v>
          </cell>
          <cell r="C2029">
            <v>61104</v>
          </cell>
          <cell r="D2029">
            <v>0</v>
          </cell>
          <cell r="E2029" t="str">
            <v>STEEL RACK</v>
          </cell>
          <cell r="F2029">
            <v>1</v>
          </cell>
          <cell r="G2029">
            <v>35339</v>
          </cell>
          <cell r="H2029">
            <v>2200</v>
          </cell>
        </row>
        <row r="2030">
          <cell r="A2030">
            <v>3400004274</v>
          </cell>
          <cell r="B2030">
            <v>6801</v>
          </cell>
          <cell r="C2030">
            <v>61104</v>
          </cell>
          <cell r="D2030">
            <v>0</v>
          </cell>
          <cell r="E2030" t="str">
            <v>STEEL RACK</v>
          </cell>
          <cell r="F2030">
            <v>1</v>
          </cell>
          <cell r="G2030">
            <v>35339</v>
          </cell>
          <cell r="H2030">
            <v>2200</v>
          </cell>
        </row>
        <row r="2031">
          <cell r="A2031">
            <v>3400004275</v>
          </cell>
          <cell r="B2031">
            <v>6801</v>
          </cell>
          <cell r="C2031">
            <v>61104</v>
          </cell>
          <cell r="D2031">
            <v>0</v>
          </cell>
          <cell r="E2031" t="str">
            <v>STEEL RACK</v>
          </cell>
          <cell r="F2031">
            <v>1</v>
          </cell>
          <cell r="G2031">
            <v>35339</v>
          </cell>
          <cell r="H2031">
            <v>2200</v>
          </cell>
        </row>
        <row r="2032">
          <cell r="A2032">
            <v>3400004276</v>
          </cell>
          <cell r="B2032">
            <v>6801</v>
          </cell>
          <cell r="C2032">
            <v>61104</v>
          </cell>
          <cell r="D2032">
            <v>0</v>
          </cell>
          <cell r="E2032" t="str">
            <v>STEEL RACK</v>
          </cell>
          <cell r="F2032">
            <v>1</v>
          </cell>
          <cell r="G2032">
            <v>35339</v>
          </cell>
          <cell r="H2032">
            <v>2200</v>
          </cell>
        </row>
        <row r="2033">
          <cell r="A2033">
            <v>3400004277</v>
          </cell>
          <cell r="B2033">
            <v>6801</v>
          </cell>
          <cell r="C2033">
            <v>61104</v>
          </cell>
          <cell r="D2033">
            <v>0</v>
          </cell>
          <cell r="E2033" t="str">
            <v>STEEL RACK</v>
          </cell>
          <cell r="F2033">
            <v>1</v>
          </cell>
          <cell r="G2033">
            <v>35339</v>
          </cell>
          <cell r="H2033">
            <v>2200</v>
          </cell>
        </row>
        <row r="2034">
          <cell r="A2034">
            <v>3400004278</v>
          </cell>
          <cell r="B2034">
            <v>6801</v>
          </cell>
          <cell r="C2034">
            <v>61104</v>
          </cell>
          <cell r="D2034">
            <v>0</v>
          </cell>
          <cell r="E2034" t="str">
            <v>STEEL RACK</v>
          </cell>
          <cell r="F2034">
            <v>1</v>
          </cell>
          <cell r="G2034">
            <v>35339</v>
          </cell>
          <cell r="H2034">
            <v>2200</v>
          </cell>
        </row>
        <row r="2035">
          <cell r="A2035">
            <v>3400004279</v>
          </cell>
          <cell r="B2035">
            <v>6801</v>
          </cell>
          <cell r="C2035">
            <v>61104</v>
          </cell>
          <cell r="D2035">
            <v>0</v>
          </cell>
          <cell r="E2035" t="str">
            <v>STEEL RACK</v>
          </cell>
          <cell r="F2035">
            <v>1</v>
          </cell>
          <cell r="G2035">
            <v>35339</v>
          </cell>
          <cell r="H2035">
            <v>2600</v>
          </cell>
        </row>
        <row r="2036">
          <cell r="A2036">
            <v>3400004280</v>
          </cell>
          <cell r="B2036">
            <v>6801</v>
          </cell>
          <cell r="C2036">
            <v>61104</v>
          </cell>
          <cell r="D2036">
            <v>0</v>
          </cell>
          <cell r="E2036" t="str">
            <v>STEEL RACK</v>
          </cell>
          <cell r="F2036">
            <v>1</v>
          </cell>
          <cell r="G2036">
            <v>35339</v>
          </cell>
          <cell r="H2036">
            <v>2200</v>
          </cell>
        </row>
        <row r="2037">
          <cell r="A2037">
            <v>3400004281</v>
          </cell>
          <cell r="B2037">
            <v>6801</v>
          </cell>
          <cell r="C2037">
            <v>61104</v>
          </cell>
          <cell r="D2037">
            <v>0</v>
          </cell>
          <cell r="E2037" t="str">
            <v>STEEL RACK</v>
          </cell>
          <cell r="F2037">
            <v>1</v>
          </cell>
          <cell r="G2037">
            <v>35339</v>
          </cell>
          <cell r="H2037">
            <v>2200</v>
          </cell>
        </row>
        <row r="2038">
          <cell r="A2038">
            <v>3400004297</v>
          </cell>
          <cell r="B2038">
            <v>6801</v>
          </cell>
          <cell r="C2038">
            <v>61112</v>
          </cell>
          <cell r="D2038">
            <v>0</v>
          </cell>
          <cell r="E2038" t="str">
            <v>STEEL ALHIRAH</v>
          </cell>
          <cell r="F2038">
            <v>1</v>
          </cell>
          <cell r="G2038">
            <v>35339</v>
          </cell>
          <cell r="H2038">
            <v>3500</v>
          </cell>
        </row>
        <row r="2039">
          <cell r="A2039">
            <v>3400004298</v>
          </cell>
          <cell r="B2039">
            <v>6801</v>
          </cell>
          <cell r="C2039">
            <v>61112</v>
          </cell>
          <cell r="D2039">
            <v>0</v>
          </cell>
          <cell r="E2039" t="str">
            <v>STEEL ALHIRAH</v>
          </cell>
          <cell r="F2039">
            <v>1</v>
          </cell>
          <cell r="G2039">
            <v>35339</v>
          </cell>
          <cell r="H2039">
            <v>3000</v>
          </cell>
        </row>
        <row r="2040">
          <cell r="A2040">
            <v>3400004299</v>
          </cell>
          <cell r="B2040">
            <v>6801</v>
          </cell>
          <cell r="C2040">
            <v>61112</v>
          </cell>
          <cell r="D2040">
            <v>0</v>
          </cell>
          <cell r="E2040" t="str">
            <v>STEEL ALHIRAH</v>
          </cell>
          <cell r="F2040">
            <v>1</v>
          </cell>
          <cell r="G2040">
            <v>35339</v>
          </cell>
          <cell r="H2040">
            <v>2700</v>
          </cell>
        </row>
        <row r="2041">
          <cell r="A2041">
            <v>3400004300</v>
          </cell>
          <cell r="B2041">
            <v>6801</v>
          </cell>
          <cell r="C2041">
            <v>61112</v>
          </cell>
          <cell r="D2041">
            <v>0</v>
          </cell>
          <cell r="E2041" t="str">
            <v>STEEL ALHIRAH</v>
          </cell>
          <cell r="F2041">
            <v>1</v>
          </cell>
          <cell r="G2041">
            <v>35339</v>
          </cell>
          <cell r="H2041">
            <v>3000</v>
          </cell>
        </row>
        <row r="2042">
          <cell r="A2042">
            <v>3400004301</v>
          </cell>
          <cell r="B2042">
            <v>6801</v>
          </cell>
          <cell r="C2042">
            <v>61112</v>
          </cell>
          <cell r="D2042">
            <v>0</v>
          </cell>
          <cell r="E2042" t="str">
            <v>STEEL ALHIRAH</v>
          </cell>
          <cell r="F2042">
            <v>1</v>
          </cell>
          <cell r="G2042">
            <v>35339</v>
          </cell>
          <cell r="H2042">
            <v>3000</v>
          </cell>
        </row>
        <row r="2043">
          <cell r="A2043">
            <v>3400004302</v>
          </cell>
          <cell r="B2043">
            <v>6801</v>
          </cell>
          <cell r="C2043">
            <v>61112</v>
          </cell>
          <cell r="D2043">
            <v>0</v>
          </cell>
          <cell r="E2043" t="str">
            <v>STEEL ALHIRAH</v>
          </cell>
          <cell r="F2043">
            <v>1</v>
          </cell>
          <cell r="G2043">
            <v>35339</v>
          </cell>
          <cell r="H2043">
            <v>3000</v>
          </cell>
        </row>
        <row r="2044">
          <cell r="A2044">
            <v>3400004303</v>
          </cell>
          <cell r="B2044">
            <v>6801</v>
          </cell>
          <cell r="C2044">
            <v>61154</v>
          </cell>
          <cell r="D2044">
            <v>0</v>
          </cell>
          <cell r="E2044" t="str">
            <v>STEEL ALHIRAH</v>
          </cell>
          <cell r="F2044">
            <v>1</v>
          </cell>
          <cell r="G2044">
            <v>35339</v>
          </cell>
          <cell r="H2044">
            <v>4300</v>
          </cell>
        </row>
        <row r="2045">
          <cell r="A2045">
            <v>3400004304</v>
          </cell>
          <cell r="B2045">
            <v>6801</v>
          </cell>
          <cell r="C2045">
            <v>61112</v>
          </cell>
          <cell r="D2045">
            <v>0</v>
          </cell>
          <cell r="E2045" t="str">
            <v>STEEL ALHIRAH</v>
          </cell>
          <cell r="F2045">
            <v>1</v>
          </cell>
          <cell r="G2045">
            <v>35339</v>
          </cell>
          <cell r="H2045">
            <v>3000</v>
          </cell>
        </row>
        <row r="2046">
          <cell r="A2046">
            <v>3400004305</v>
          </cell>
          <cell r="B2046">
            <v>6801</v>
          </cell>
          <cell r="C2046">
            <v>61112</v>
          </cell>
          <cell r="D2046">
            <v>0</v>
          </cell>
          <cell r="E2046" t="str">
            <v>STEEL ALHIRAH</v>
          </cell>
          <cell r="F2046">
            <v>1</v>
          </cell>
          <cell r="G2046">
            <v>35339</v>
          </cell>
          <cell r="H2046">
            <v>3700</v>
          </cell>
        </row>
        <row r="2047">
          <cell r="A2047">
            <v>3400004306</v>
          </cell>
          <cell r="B2047">
            <v>6801</v>
          </cell>
          <cell r="C2047">
            <v>61112</v>
          </cell>
          <cell r="D2047">
            <v>0</v>
          </cell>
          <cell r="E2047" t="str">
            <v>STEEL ALHIRAH</v>
          </cell>
          <cell r="F2047">
            <v>1</v>
          </cell>
          <cell r="G2047">
            <v>35339</v>
          </cell>
          <cell r="H2047">
            <v>3700</v>
          </cell>
        </row>
        <row r="2048">
          <cell r="A2048">
            <v>3400004307</v>
          </cell>
          <cell r="B2048">
            <v>6801</v>
          </cell>
          <cell r="C2048">
            <v>61102</v>
          </cell>
          <cell r="D2048">
            <v>0</v>
          </cell>
          <cell r="E2048" t="str">
            <v>STEEL ALHIRAH</v>
          </cell>
          <cell r="F2048">
            <v>1</v>
          </cell>
          <cell r="G2048">
            <v>35339</v>
          </cell>
          <cell r="H2048">
            <v>3700</v>
          </cell>
        </row>
        <row r="2049">
          <cell r="A2049">
            <v>3400004308</v>
          </cell>
          <cell r="B2049">
            <v>6801</v>
          </cell>
          <cell r="C2049">
            <v>61102</v>
          </cell>
          <cell r="D2049">
            <v>0</v>
          </cell>
          <cell r="E2049" t="str">
            <v>STEEL ALHIRAH</v>
          </cell>
          <cell r="F2049">
            <v>1</v>
          </cell>
          <cell r="G2049">
            <v>35339</v>
          </cell>
          <cell r="H2049">
            <v>3700</v>
          </cell>
        </row>
        <row r="2050">
          <cell r="A2050">
            <v>3400004309</v>
          </cell>
          <cell r="B2050">
            <v>6801</v>
          </cell>
          <cell r="C2050">
            <v>61153</v>
          </cell>
          <cell r="D2050">
            <v>0</v>
          </cell>
          <cell r="E2050" t="str">
            <v>STEEL ALHIRAH</v>
          </cell>
          <cell r="F2050">
            <v>1</v>
          </cell>
          <cell r="G2050">
            <v>35339</v>
          </cell>
          <cell r="H2050">
            <v>3700</v>
          </cell>
        </row>
        <row r="2051">
          <cell r="A2051">
            <v>3400004310</v>
          </cell>
          <cell r="B2051">
            <v>6801</v>
          </cell>
          <cell r="C2051">
            <v>61153</v>
          </cell>
          <cell r="D2051">
            <v>0</v>
          </cell>
          <cell r="E2051" t="str">
            <v>STEEL ALHIRAH</v>
          </cell>
          <cell r="F2051">
            <v>1</v>
          </cell>
          <cell r="G2051">
            <v>35339</v>
          </cell>
          <cell r="H2051">
            <v>3700</v>
          </cell>
        </row>
        <row r="2052">
          <cell r="A2052">
            <v>3400004311</v>
          </cell>
          <cell r="B2052">
            <v>6801</v>
          </cell>
          <cell r="C2052">
            <v>61153</v>
          </cell>
          <cell r="D2052">
            <v>0</v>
          </cell>
          <cell r="E2052" t="str">
            <v>STEEL ALHIRAH</v>
          </cell>
          <cell r="F2052">
            <v>1</v>
          </cell>
          <cell r="G2052">
            <v>35339</v>
          </cell>
          <cell r="H2052">
            <v>3700</v>
          </cell>
        </row>
        <row r="2053">
          <cell r="A2053">
            <v>3400004312</v>
          </cell>
          <cell r="B2053">
            <v>6801</v>
          </cell>
          <cell r="C2053">
            <v>61153</v>
          </cell>
          <cell r="D2053">
            <v>0</v>
          </cell>
          <cell r="E2053" t="str">
            <v>STEEL ALHIRAH</v>
          </cell>
          <cell r="F2053">
            <v>1</v>
          </cell>
          <cell r="G2053">
            <v>35339</v>
          </cell>
          <cell r="H2053">
            <v>3700</v>
          </cell>
        </row>
        <row r="2054">
          <cell r="A2054">
            <v>3400004313</v>
          </cell>
          <cell r="B2054">
            <v>6801</v>
          </cell>
          <cell r="C2054">
            <v>61153</v>
          </cell>
          <cell r="D2054">
            <v>0</v>
          </cell>
          <cell r="E2054" t="str">
            <v>STEEL ALHIRAH</v>
          </cell>
          <cell r="F2054">
            <v>1</v>
          </cell>
          <cell r="G2054">
            <v>35339</v>
          </cell>
          <cell r="H2054">
            <v>3500</v>
          </cell>
        </row>
        <row r="2055">
          <cell r="A2055">
            <v>3400004314</v>
          </cell>
          <cell r="B2055">
            <v>6801</v>
          </cell>
          <cell r="C2055">
            <v>61102</v>
          </cell>
          <cell r="D2055">
            <v>0</v>
          </cell>
          <cell r="E2055" t="str">
            <v>STEEL ALHIRAH</v>
          </cell>
          <cell r="F2055">
            <v>1</v>
          </cell>
          <cell r="G2055">
            <v>35339</v>
          </cell>
          <cell r="H2055">
            <v>3700</v>
          </cell>
        </row>
        <row r="2056">
          <cell r="A2056">
            <v>3400004315</v>
          </cell>
          <cell r="B2056">
            <v>6801</v>
          </cell>
          <cell r="C2056">
            <v>61102</v>
          </cell>
          <cell r="D2056">
            <v>0</v>
          </cell>
          <cell r="E2056" t="str">
            <v>STEEL ALHIRAH</v>
          </cell>
          <cell r="F2056">
            <v>1</v>
          </cell>
          <cell r="G2056">
            <v>35339</v>
          </cell>
          <cell r="H2056">
            <v>3700</v>
          </cell>
        </row>
        <row r="2057">
          <cell r="A2057">
            <v>3400004316</v>
          </cell>
          <cell r="B2057">
            <v>6801</v>
          </cell>
          <cell r="C2057">
            <v>61154</v>
          </cell>
          <cell r="D2057">
            <v>0</v>
          </cell>
          <cell r="E2057" t="str">
            <v>STEEL ALHIRAH</v>
          </cell>
          <cell r="F2057">
            <v>1</v>
          </cell>
          <cell r="G2057">
            <v>35339</v>
          </cell>
          <cell r="H2057">
            <v>3700</v>
          </cell>
        </row>
        <row r="2058">
          <cell r="A2058">
            <v>3400004317</v>
          </cell>
          <cell r="B2058">
            <v>6801</v>
          </cell>
          <cell r="C2058">
            <v>61150</v>
          </cell>
          <cell r="D2058">
            <v>0</v>
          </cell>
          <cell r="E2058" t="str">
            <v>GODREJ SLOTTED ANGLE RACK</v>
          </cell>
          <cell r="F2058">
            <v>1</v>
          </cell>
          <cell r="G2058">
            <v>35339</v>
          </cell>
          <cell r="H2058">
            <v>12600</v>
          </cell>
        </row>
        <row r="2059">
          <cell r="A2059">
            <v>3400004318</v>
          </cell>
          <cell r="B2059">
            <v>6801</v>
          </cell>
          <cell r="C2059">
            <v>61150</v>
          </cell>
          <cell r="D2059">
            <v>0</v>
          </cell>
          <cell r="E2059" t="str">
            <v>MEK SLOTTED ANGLED RACKS</v>
          </cell>
          <cell r="F2059">
            <v>1</v>
          </cell>
          <cell r="G2059">
            <v>35339</v>
          </cell>
          <cell r="H2059">
            <v>15200</v>
          </cell>
        </row>
        <row r="2060">
          <cell r="A2060">
            <v>3400004319</v>
          </cell>
          <cell r="B2060">
            <v>6801</v>
          </cell>
          <cell r="C2060">
            <v>61154</v>
          </cell>
          <cell r="D2060">
            <v>0</v>
          </cell>
          <cell r="E2060" t="str">
            <v>STEEL ALMIRAH</v>
          </cell>
          <cell r="F2060">
            <v>1</v>
          </cell>
          <cell r="G2060">
            <v>35339</v>
          </cell>
          <cell r="H2060">
            <v>3700</v>
          </cell>
        </row>
        <row r="2061">
          <cell r="A2061">
            <v>3400004320</v>
          </cell>
          <cell r="B2061">
            <v>6801</v>
          </cell>
          <cell r="C2061">
            <v>61154</v>
          </cell>
          <cell r="D2061">
            <v>0</v>
          </cell>
          <cell r="E2061" t="str">
            <v>STEEL ALMIRAH</v>
          </cell>
          <cell r="F2061">
            <v>1</v>
          </cell>
          <cell r="G2061">
            <v>35339</v>
          </cell>
          <cell r="H2061">
            <v>4300</v>
          </cell>
        </row>
        <row r="2062">
          <cell r="A2062">
            <v>3400004321</v>
          </cell>
          <cell r="B2062">
            <v>6801</v>
          </cell>
          <cell r="C2062">
            <v>61154</v>
          </cell>
          <cell r="D2062">
            <v>0</v>
          </cell>
          <cell r="E2062" t="str">
            <v>STEEL ALMIRAH</v>
          </cell>
          <cell r="F2062">
            <v>1</v>
          </cell>
          <cell r="G2062">
            <v>35339</v>
          </cell>
          <cell r="H2062">
            <v>4300</v>
          </cell>
        </row>
        <row r="2063">
          <cell r="A2063">
            <v>3400004322</v>
          </cell>
          <cell r="B2063">
            <v>6801</v>
          </cell>
          <cell r="C2063">
            <v>61154</v>
          </cell>
          <cell r="D2063">
            <v>0</v>
          </cell>
          <cell r="E2063" t="str">
            <v>STEEL ALMIRAH</v>
          </cell>
          <cell r="F2063">
            <v>1</v>
          </cell>
          <cell r="G2063">
            <v>35339</v>
          </cell>
          <cell r="H2063">
            <v>4300</v>
          </cell>
        </row>
        <row r="2064">
          <cell r="A2064">
            <v>3400004323</v>
          </cell>
          <cell r="B2064">
            <v>6801</v>
          </cell>
          <cell r="C2064">
            <v>61104</v>
          </cell>
          <cell r="D2064">
            <v>0</v>
          </cell>
          <cell r="E2064" t="str">
            <v>STEEL RACK</v>
          </cell>
          <cell r="F2064">
            <v>1</v>
          </cell>
          <cell r="G2064">
            <v>35339</v>
          </cell>
          <cell r="H2064">
            <v>2200</v>
          </cell>
        </row>
        <row r="2065">
          <cell r="A2065">
            <v>3400004324</v>
          </cell>
          <cell r="B2065">
            <v>6801</v>
          </cell>
          <cell r="C2065">
            <v>61104</v>
          </cell>
          <cell r="D2065">
            <v>0</v>
          </cell>
          <cell r="E2065" t="str">
            <v>STEEL RACK</v>
          </cell>
          <cell r="F2065">
            <v>1</v>
          </cell>
          <cell r="G2065">
            <v>35339</v>
          </cell>
          <cell r="H2065">
            <v>2200</v>
          </cell>
        </row>
        <row r="2066">
          <cell r="A2066">
            <v>3400004325</v>
          </cell>
          <cell r="B2066">
            <v>6801</v>
          </cell>
          <cell r="C2066">
            <v>61104</v>
          </cell>
          <cell r="D2066">
            <v>0</v>
          </cell>
          <cell r="E2066" t="str">
            <v>STEEL RACK</v>
          </cell>
          <cell r="F2066">
            <v>1</v>
          </cell>
          <cell r="G2066">
            <v>35339</v>
          </cell>
          <cell r="H2066">
            <v>2200</v>
          </cell>
        </row>
        <row r="2067">
          <cell r="A2067">
            <v>3400004326</v>
          </cell>
          <cell r="B2067">
            <v>6801</v>
          </cell>
          <cell r="C2067">
            <v>61206</v>
          </cell>
          <cell r="D2067">
            <v>0</v>
          </cell>
          <cell r="E2067" t="str">
            <v>STEEL RACK</v>
          </cell>
          <cell r="F2067">
            <v>1</v>
          </cell>
          <cell r="G2067">
            <v>35339</v>
          </cell>
          <cell r="H2067">
            <v>2200</v>
          </cell>
        </row>
        <row r="2068">
          <cell r="A2068">
            <v>3400004327</v>
          </cell>
          <cell r="B2068">
            <v>6801</v>
          </cell>
          <cell r="C2068">
            <v>61206</v>
          </cell>
          <cell r="D2068">
            <v>0</v>
          </cell>
          <cell r="E2068" t="str">
            <v>STEEL ALMIRAH</v>
          </cell>
          <cell r="F2068">
            <v>1</v>
          </cell>
          <cell r="G2068">
            <v>35339</v>
          </cell>
          <cell r="H2068">
            <v>4200</v>
          </cell>
        </row>
        <row r="2069">
          <cell r="A2069">
            <v>3400004328</v>
          </cell>
          <cell r="B2069">
            <v>6801</v>
          </cell>
          <cell r="C2069">
            <v>61206</v>
          </cell>
          <cell r="D2069">
            <v>0</v>
          </cell>
          <cell r="E2069" t="str">
            <v>STEEL ALMIRAH</v>
          </cell>
          <cell r="F2069">
            <v>1</v>
          </cell>
          <cell r="G2069">
            <v>35339</v>
          </cell>
          <cell r="H2069">
            <v>4200</v>
          </cell>
        </row>
        <row r="2070">
          <cell r="A2070">
            <v>3400004329</v>
          </cell>
          <cell r="B2070">
            <v>6801</v>
          </cell>
          <cell r="C2070">
            <v>61206</v>
          </cell>
          <cell r="D2070">
            <v>0</v>
          </cell>
          <cell r="E2070" t="str">
            <v>STEEL RACK</v>
          </cell>
          <cell r="F2070">
            <v>1</v>
          </cell>
          <cell r="G2070">
            <v>35339</v>
          </cell>
          <cell r="H2070">
            <v>2200</v>
          </cell>
        </row>
        <row r="2071">
          <cell r="A2071">
            <v>3400004330</v>
          </cell>
          <cell r="B2071">
            <v>6801</v>
          </cell>
          <cell r="C2071">
            <v>61206</v>
          </cell>
          <cell r="D2071">
            <v>0</v>
          </cell>
          <cell r="E2071" t="str">
            <v>STEEL RACK</v>
          </cell>
          <cell r="F2071">
            <v>1</v>
          </cell>
          <cell r="G2071">
            <v>35339</v>
          </cell>
          <cell r="H2071">
            <v>2200</v>
          </cell>
        </row>
        <row r="2072">
          <cell r="A2072">
            <v>3400004331</v>
          </cell>
          <cell r="B2072">
            <v>6801</v>
          </cell>
          <cell r="C2072">
            <v>61206</v>
          </cell>
          <cell r="D2072">
            <v>0</v>
          </cell>
          <cell r="E2072" t="str">
            <v>STEEL RACK</v>
          </cell>
          <cell r="F2072">
            <v>1</v>
          </cell>
          <cell r="G2072">
            <v>35339</v>
          </cell>
          <cell r="H2072">
            <v>2200</v>
          </cell>
        </row>
        <row r="2073">
          <cell r="A2073">
            <v>3400004332</v>
          </cell>
          <cell r="B2073">
            <v>6801</v>
          </cell>
          <cell r="C2073">
            <v>61206</v>
          </cell>
          <cell r="D2073">
            <v>0</v>
          </cell>
          <cell r="E2073" t="str">
            <v>STEEL RACK</v>
          </cell>
          <cell r="F2073">
            <v>1</v>
          </cell>
          <cell r="G2073">
            <v>35339</v>
          </cell>
          <cell r="H2073">
            <v>2200</v>
          </cell>
        </row>
        <row r="2074">
          <cell r="A2074">
            <v>3400004333</v>
          </cell>
          <cell r="B2074">
            <v>6801</v>
          </cell>
          <cell r="C2074">
            <v>61206</v>
          </cell>
          <cell r="D2074">
            <v>0</v>
          </cell>
          <cell r="E2074" t="str">
            <v>WOODEN RACK</v>
          </cell>
          <cell r="F2074">
            <v>1</v>
          </cell>
          <cell r="G2074">
            <v>35339</v>
          </cell>
          <cell r="H2074">
            <v>3600</v>
          </cell>
        </row>
        <row r="2075">
          <cell r="A2075">
            <v>3400004334</v>
          </cell>
          <cell r="B2075">
            <v>6801</v>
          </cell>
          <cell r="C2075">
            <v>61206</v>
          </cell>
          <cell r="D2075">
            <v>0</v>
          </cell>
          <cell r="E2075" t="str">
            <v>WOODEN RACK</v>
          </cell>
          <cell r="F2075">
            <v>1</v>
          </cell>
          <cell r="G2075">
            <v>35339</v>
          </cell>
          <cell r="H2075">
            <v>3300</v>
          </cell>
        </row>
        <row r="2076">
          <cell r="A2076">
            <v>3400004335</v>
          </cell>
          <cell r="B2076">
            <v>6801</v>
          </cell>
          <cell r="C2076">
            <v>61206</v>
          </cell>
          <cell r="D2076">
            <v>0</v>
          </cell>
          <cell r="E2076" t="str">
            <v>WOODEN RACK</v>
          </cell>
          <cell r="F2076">
            <v>1</v>
          </cell>
          <cell r="G2076">
            <v>35339</v>
          </cell>
          <cell r="H2076">
            <v>3300</v>
          </cell>
        </row>
        <row r="2077">
          <cell r="A2077">
            <v>3400004337</v>
          </cell>
          <cell r="B2077">
            <v>6801</v>
          </cell>
          <cell r="C2077">
            <v>61101</v>
          </cell>
          <cell r="D2077">
            <v>0</v>
          </cell>
          <cell r="E2077" t="str">
            <v>WOODEN FILING CABINET</v>
          </cell>
          <cell r="F2077">
            <v>1</v>
          </cell>
          <cell r="G2077">
            <v>35339</v>
          </cell>
          <cell r="H2077">
            <v>2600</v>
          </cell>
        </row>
        <row r="2078">
          <cell r="A2078">
            <v>3400004338</v>
          </cell>
          <cell r="B2078">
            <v>6801</v>
          </cell>
          <cell r="C2078">
            <v>61100</v>
          </cell>
          <cell r="D2078">
            <v>0</v>
          </cell>
          <cell r="E2078" t="str">
            <v>WORKHEN CHAIR W/O ARMREST</v>
          </cell>
          <cell r="F2078">
            <v>1</v>
          </cell>
          <cell r="G2078">
            <v>35339</v>
          </cell>
          <cell r="H2078">
            <v>2000</v>
          </cell>
        </row>
        <row r="2079">
          <cell r="A2079">
            <v>3400004339</v>
          </cell>
          <cell r="B2079">
            <v>6801</v>
          </cell>
          <cell r="C2079">
            <v>61100</v>
          </cell>
          <cell r="D2079">
            <v>0</v>
          </cell>
          <cell r="E2079" t="str">
            <v>WORKHEN CHAIR W/O ARMREST</v>
          </cell>
          <cell r="F2079">
            <v>1</v>
          </cell>
          <cell r="G2079">
            <v>35339</v>
          </cell>
          <cell r="H2079">
            <v>2000</v>
          </cell>
        </row>
        <row r="2080">
          <cell r="A2080">
            <v>3400004340</v>
          </cell>
          <cell r="B2080">
            <v>6801</v>
          </cell>
          <cell r="C2080">
            <v>61100</v>
          </cell>
          <cell r="D2080">
            <v>0</v>
          </cell>
          <cell r="E2080" t="str">
            <v>WORKHEN CHAIR W/O ARMREST</v>
          </cell>
          <cell r="F2080">
            <v>1</v>
          </cell>
          <cell r="G2080">
            <v>35339</v>
          </cell>
          <cell r="H2080">
            <v>2000</v>
          </cell>
        </row>
        <row r="2081">
          <cell r="A2081">
            <v>3400004341</v>
          </cell>
          <cell r="B2081">
            <v>6801</v>
          </cell>
          <cell r="C2081">
            <v>61100</v>
          </cell>
          <cell r="D2081">
            <v>0</v>
          </cell>
          <cell r="E2081" t="str">
            <v>WORKHEN CHAIR W/O ARMREST</v>
          </cell>
          <cell r="F2081">
            <v>1</v>
          </cell>
          <cell r="G2081">
            <v>35339</v>
          </cell>
          <cell r="H2081">
            <v>2000</v>
          </cell>
        </row>
        <row r="2082">
          <cell r="A2082">
            <v>3400004342</v>
          </cell>
          <cell r="B2082">
            <v>6801</v>
          </cell>
          <cell r="C2082">
            <v>61101</v>
          </cell>
          <cell r="D2082">
            <v>0</v>
          </cell>
          <cell r="E2082" t="str">
            <v>WORKHEN CHAIR W/O ARMREST</v>
          </cell>
          <cell r="F2082">
            <v>1</v>
          </cell>
          <cell r="G2082">
            <v>35339</v>
          </cell>
          <cell r="H2082">
            <v>1800</v>
          </cell>
        </row>
        <row r="2083">
          <cell r="A2083">
            <v>3400004343</v>
          </cell>
          <cell r="B2083">
            <v>6801</v>
          </cell>
          <cell r="C2083">
            <v>61101</v>
          </cell>
          <cell r="D2083">
            <v>0</v>
          </cell>
          <cell r="E2083" t="str">
            <v>WORKHEN CHAIR W/O ARMREST</v>
          </cell>
          <cell r="F2083">
            <v>1</v>
          </cell>
          <cell r="G2083">
            <v>35339</v>
          </cell>
          <cell r="H2083">
            <v>1800</v>
          </cell>
        </row>
        <row r="2084">
          <cell r="A2084">
            <v>3400004344</v>
          </cell>
          <cell r="B2084">
            <v>6801</v>
          </cell>
          <cell r="C2084">
            <v>61101</v>
          </cell>
          <cell r="D2084">
            <v>0</v>
          </cell>
          <cell r="E2084" t="str">
            <v>WORKHEN CHAIR W/O ARMREST</v>
          </cell>
          <cell r="F2084">
            <v>1</v>
          </cell>
          <cell r="G2084">
            <v>35339</v>
          </cell>
          <cell r="H2084">
            <v>1800</v>
          </cell>
        </row>
        <row r="2085">
          <cell r="A2085">
            <v>3400004345</v>
          </cell>
          <cell r="B2085">
            <v>6801</v>
          </cell>
          <cell r="C2085">
            <v>61101</v>
          </cell>
          <cell r="D2085">
            <v>0</v>
          </cell>
          <cell r="E2085" t="str">
            <v>WORKHEN CHAIR W/O ARMREST</v>
          </cell>
          <cell r="F2085">
            <v>1</v>
          </cell>
          <cell r="G2085">
            <v>35339</v>
          </cell>
          <cell r="H2085">
            <v>1600</v>
          </cell>
        </row>
        <row r="2086">
          <cell r="A2086">
            <v>3400004346</v>
          </cell>
          <cell r="B2086">
            <v>6801</v>
          </cell>
          <cell r="C2086">
            <v>61101</v>
          </cell>
          <cell r="D2086">
            <v>0</v>
          </cell>
          <cell r="E2086" t="str">
            <v>WORKHEN CHAIR W/O ARMREST</v>
          </cell>
          <cell r="F2086">
            <v>1</v>
          </cell>
          <cell r="G2086">
            <v>35339</v>
          </cell>
          <cell r="H2086">
            <v>1600</v>
          </cell>
        </row>
        <row r="2087">
          <cell r="A2087">
            <v>3400004347</v>
          </cell>
          <cell r="B2087">
            <v>6801</v>
          </cell>
          <cell r="C2087">
            <v>61101</v>
          </cell>
          <cell r="D2087">
            <v>0</v>
          </cell>
          <cell r="E2087" t="str">
            <v>WORKHEN CHAIR W/O ARMREST</v>
          </cell>
          <cell r="F2087">
            <v>1</v>
          </cell>
          <cell r="G2087">
            <v>35339</v>
          </cell>
          <cell r="H2087">
            <v>2000</v>
          </cell>
        </row>
        <row r="2088">
          <cell r="A2088">
            <v>3400004348</v>
          </cell>
          <cell r="B2088">
            <v>6801</v>
          </cell>
          <cell r="C2088">
            <v>61101</v>
          </cell>
          <cell r="D2088">
            <v>0</v>
          </cell>
          <cell r="E2088" t="str">
            <v>WORKHEN CHAIR W/O ARMREST</v>
          </cell>
          <cell r="F2088">
            <v>1</v>
          </cell>
          <cell r="G2088">
            <v>35339</v>
          </cell>
          <cell r="H2088">
            <v>2000</v>
          </cell>
        </row>
        <row r="2089">
          <cell r="A2089">
            <v>3400004349</v>
          </cell>
          <cell r="B2089">
            <v>6801</v>
          </cell>
          <cell r="C2089">
            <v>61101</v>
          </cell>
          <cell r="D2089">
            <v>0</v>
          </cell>
          <cell r="E2089" t="str">
            <v>WORKHEN CHAIR W/O ARMREST</v>
          </cell>
          <cell r="F2089">
            <v>1</v>
          </cell>
          <cell r="G2089">
            <v>35339</v>
          </cell>
          <cell r="H2089">
            <v>1800</v>
          </cell>
        </row>
        <row r="2090">
          <cell r="A2090">
            <v>3400004350</v>
          </cell>
          <cell r="B2090">
            <v>6801</v>
          </cell>
          <cell r="C2090">
            <v>61101</v>
          </cell>
          <cell r="D2090">
            <v>0</v>
          </cell>
          <cell r="E2090" t="str">
            <v>WORKHEN CHAIR W/O ARMREST</v>
          </cell>
          <cell r="F2090">
            <v>1</v>
          </cell>
          <cell r="G2090">
            <v>35339</v>
          </cell>
          <cell r="H2090">
            <v>1800</v>
          </cell>
        </row>
        <row r="2091">
          <cell r="A2091">
            <v>3400004351</v>
          </cell>
          <cell r="B2091">
            <v>6801</v>
          </cell>
          <cell r="C2091">
            <v>61101</v>
          </cell>
          <cell r="D2091">
            <v>0</v>
          </cell>
          <cell r="E2091" t="str">
            <v>WORKMEN CHAIR W/O ARMREST</v>
          </cell>
          <cell r="F2091">
            <v>1</v>
          </cell>
          <cell r="G2091">
            <v>35339</v>
          </cell>
          <cell r="H2091">
            <v>1800</v>
          </cell>
        </row>
        <row r="2092">
          <cell r="A2092">
            <v>3400004352</v>
          </cell>
          <cell r="B2092">
            <v>6801</v>
          </cell>
          <cell r="C2092">
            <v>61101</v>
          </cell>
          <cell r="D2092">
            <v>0</v>
          </cell>
          <cell r="E2092" t="str">
            <v>WORK MEN CHAIR W/O ARMREST</v>
          </cell>
          <cell r="F2092">
            <v>1</v>
          </cell>
          <cell r="G2092">
            <v>35339</v>
          </cell>
          <cell r="H2092">
            <v>1800</v>
          </cell>
        </row>
        <row r="2093">
          <cell r="A2093">
            <v>3400004353</v>
          </cell>
          <cell r="B2093">
            <v>6801</v>
          </cell>
          <cell r="C2093">
            <v>61150</v>
          </cell>
          <cell r="D2093">
            <v>0</v>
          </cell>
          <cell r="E2093" t="str">
            <v>MEK SLOTTED ANGLE RACK</v>
          </cell>
          <cell r="F2093">
            <v>1</v>
          </cell>
          <cell r="G2093">
            <v>35339</v>
          </cell>
          <cell r="H2093">
            <v>15200</v>
          </cell>
        </row>
        <row r="2094">
          <cell r="A2094">
            <v>3400004354</v>
          </cell>
          <cell r="B2094">
            <v>6801</v>
          </cell>
          <cell r="C2094">
            <v>61150</v>
          </cell>
          <cell r="D2094">
            <v>0</v>
          </cell>
          <cell r="E2094" t="str">
            <v>MEK SLOTTED ANGLE RACK</v>
          </cell>
          <cell r="F2094">
            <v>1</v>
          </cell>
          <cell r="G2094">
            <v>35339</v>
          </cell>
          <cell r="H2094">
            <v>15200</v>
          </cell>
        </row>
        <row r="2095">
          <cell r="A2095">
            <v>3400004423</v>
          </cell>
          <cell r="B2095">
            <v>6801</v>
          </cell>
          <cell r="C2095">
            <v>61158</v>
          </cell>
          <cell r="D2095">
            <v>0</v>
          </cell>
          <cell r="E2095" t="str">
            <v>STEELAGE COMPUTER DATAGUARD CABINET WITH</v>
          </cell>
          <cell r="F2095">
            <v>1</v>
          </cell>
          <cell r="G2095">
            <v>35339</v>
          </cell>
          <cell r="H2095">
            <v>68700</v>
          </cell>
        </row>
        <row r="2096">
          <cell r="A2096">
            <v>3400004423</v>
          </cell>
          <cell r="B2096">
            <v>6801</v>
          </cell>
          <cell r="C2096">
            <v>61158</v>
          </cell>
          <cell r="D2096">
            <v>1</v>
          </cell>
          <cell r="E2096" t="str">
            <v>SHELF FOR COMPUTER DATAGUARD CABINET</v>
          </cell>
          <cell r="F2096">
            <v>1</v>
          </cell>
          <cell r="G2096">
            <v>35339</v>
          </cell>
          <cell r="H2096">
            <v>1400</v>
          </cell>
        </row>
        <row r="2097">
          <cell r="A2097">
            <v>3400004427</v>
          </cell>
          <cell r="B2097">
            <v>6801</v>
          </cell>
          <cell r="C2097">
            <v>61107</v>
          </cell>
          <cell r="D2097">
            <v>0</v>
          </cell>
          <cell r="E2097" t="str">
            <v>DOUBLE TIRE CABLE DRUM</v>
          </cell>
          <cell r="F2097">
            <v>1</v>
          </cell>
          <cell r="G2097">
            <v>35339</v>
          </cell>
          <cell r="H2097">
            <v>5700</v>
          </cell>
        </row>
        <row r="2098">
          <cell r="A2098">
            <v>3400004453</v>
          </cell>
          <cell r="B2098">
            <v>6801</v>
          </cell>
          <cell r="C2098">
            <v>61206</v>
          </cell>
          <cell r="D2098">
            <v>0</v>
          </cell>
          <cell r="E2098" t="str">
            <v>NILKAMAL CRATE CONDUCTIVE BLACK</v>
          </cell>
          <cell r="F2098">
            <v>1</v>
          </cell>
          <cell r="G2098">
            <v>35339</v>
          </cell>
          <cell r="H2098">
            <v>314500</v>
          </cell>
        </row>
        <row r="2099">
          <cell r="A2099">
            <v>3400004459</v>
          </cell>
          <cell r="B2099">
            <v>6801</v>
          </cell>
          <cell r="C2099">
            <v>61162</v>
          </cell>
          <cell r="D2099">
            <v>0</v>
          </cell>
          <cell r="E2099" t="str">
            <v>PHILIPS 21" COLOUR TELEVISION</v>
          </cell>
          <cell r="F2099">
            <v>1</v>
          </cell>
          <cell r="G2099">
            <v>35339</v>
          </cell>
          <cell r="H2099">
            <v>19200</v>
          </cell>
        </row>
        <row r="2100">
          <cell r="A2100">
            <v>3400004461</v>
          </cell>
          <cell r="B2100">
            <v>6801</v>
          </cell>
          <cell r="C2100">
            <v>61153</v>
          </cell>
          <cell r="D2100">
            <v>0</v>
          </cell>
          <cell r="E2100" t="str">
            <v>CONDUCTIVE MAGAZINES FOR SMALL COMPONENT</v>
          </cell>
          <cell r="F2100">
            <v>1</v>
          </cell>
          <cell r="G2100">
            <v>35339</v>
          </cell>
          <cell r="H2100">
            <v>167100</v>
          </cell>
        </row>
        <row r="2101">
          <cell r="A2101">
            <v>3400004470</v>
          </cell>
          <cell r="B2101">
            <v>6801</v>
          </cell>
          <cell r="C2101">
            <v>61153</v>
          </cell>
          <cell r="D2101">
            <v>0</v>
          </cell>
          <cell r="E2101" t="str">
            <v>MODULE CARRYING CASE-LABEL PRINTING SYSM</v>
          </cell>
          <cell r="F2101">
            <v>1</v>
          </cell>
          <cell r="G2101">
            <v>35339</v>
          </cell>
          <cell r="H2101">
            <v>17000</v>
          </cell>
        </row>
        <row r="2102">
          <cell r="A2102">
            <v>3400004471</v>
          </cell>
          <cell r="B2102">
            <v>6801</v>
          </cell>
          <cell r="C2102">
            <v>61153</v>
          </cell>
          <cell r="D2102">
            <v>0</v>
          </cell>
          <cell r="E2102" t="str">
            <v>MODULE CARRYING CASE-LABEL PRINTING SYSM</v>
          </cell>
          <cell r="F2102">
            <v>1</v>
          </cell>
          <cell r="G2102">
            <v>35339</v>
          </cell>
          <cell r="H2102">
            <v>14800</v>
          </cell>
        </row>
        <row r="2103">
          <cell r="A2103">
            <v>3400004472</v>
          </cell>
          <cell r="B2103">
            <v>6801</v>
          </cell>
          <cell r="C2103">
            <v>61153</v>
          </cell>
          <cell r="D2103">
            <v>0</v>
          </cell>
          <cell r="E2103" t="str">
            <v>MODULE CARRYING CASE-LABEL PRINTING SYSM</v>
          </cell>
          <cell r="F2103">
            <v>1</v>
          </cell>
          <cell r="G2103">
            <v>35339</v>
          </cell>
          <cell r="H2103">
            <v>14800</v>
          </cell>
        </row>
        <row r="2104">
          <cell r="A2104">
            <v>3400004473</v>
          </cell>
          <cell r="B2104">
            <v>6801</v>
          </cell>
          <cell r="C2104">
            <v>61153</v>
          </cell>
          <cell r="D2104">
            <v>0</v>
          </cell>
          <cell r="E2104" t="str">
            <v>MODULE CARRYING CASE-LABEL PRINTING SYSM</v>
          </cell>
          <cell r="F2104">
            <v>1</v>
          </cell>
          <cell r="G2104">
            <v>35339</v>
          </cell>
          <cell r="H2104">
            <v>18300</v>
          </cell>
        </row>
        <row r="2105">
          <cell r="A2105">
            <v>3400004475</v>
          </cell>
          <cell r="B2105">
            <v>6801</v>
          </cell>
          <cell r="C2105">
            <v>61153</v>
          </cell>
          <cell r="D2105">
            <v>0</v>
          </cell>
          <cell r="E2105" t="str">
            <v>PRINTER TABLE FOR LABEL PRINTING SYSTEM</v>
          </cell>
          <cell r="F2105">
            <v>1</v>
          </cell>
          <cell r="G2105">
            <v>35339</v>
          </cell>
          <cell r="H2105">
            <v>29500</v>
          </cell>
        </row>
        <row r="2106">
          <cell r="A2106">
            <v>3400004478</v>
          </cell>
          <cell r="B2106">
            <v>6801</v>
          </cell>
          <cell r="C2106">
            <v>61206</v>
          </cell>
          <cell r="D2106">
            <v>0</v>
          </cell>
          <cell r="E2106" t="str">
            <v>WOODEN REFERENCE SHELF</v>
          </cell>
          <cell r="F2106">
            <v>1</v>
          </cell>
          <cell r="G2106">
            <v>35339</v>
          </cell>
          <cell r="H2106">
            <v>8600</v>
          </cell>
        </row>
        <row r="2107">
          <cell r="A2107">
            <v>3400004480</v>
          </cell>
          <cell r="B2107">
            <v>6801</v>
          </cell>
          <cell r="C2107">
            <v>61156</v>
          </cell>
          <cell r="D2107">
            <v>0</v>
          </cell>
          <cell r="E2107" t="str">
            <v>TOOL STORAGE CABINET</v>
          </cell>
          <cell r="F2107">
            <v>1</v>
          </cell>
          <cell r="G2107">
            <v>35339</v>
          </cell>
          <cell r="H2107">
            <v>16000</v>
          </cell>
        </row>
        <row r="2108">
          <cell r="A2108">
            <v>3400004490</v>
          </cell>
          <cell r="B2108">
            <v>6801</v>
          </cell>
          <cell r="C2108">
            <v>61206</v>
          </cell>
          <cell r="D2108">
            <v>0</v>
          </cell>
          <cell r="E2108" t="str">
            <v>INSPECTION FRAME TYPE 2</v>
          </cell>
          <cell r="F2108">
            <v>1</v>
          </cell>
          <cell r="G2108">
            <v>35339</v>
          </cell>
          <cell r="H2108">
            <v>10700</v>
          </cell>
        </row>
        <row r="2109">
          <cell r="A2109">
            <v>3400004532</v>
          </cell>
          <cell r="B2109">
            <v>6801</v>
          </cell>
          <cell r="C2109">
            <v>61150</v>
          </cell>
          <cell r="D2109">
            <v>0</v>
          </cell>
          <cell r="E2109" t="str">
            <v>SHELVES FOR STORE MEK MAKE</v>
          </cell>
          <cell r="F2109">
            <v>1</v>
          </cell>
          <cell r="G2109">
            <v>35339</v>
          </cell>
          <cell r="H2109">
            <v>19700</v>
          </cell>
        </row>
        <row r="2110">
          <cell r="A2110">
            <v>3400004534</v>
          </cell>
          <cell r="B2110">
            <v>6801</v>
          </cell>
          <cell r="C2110">
            <v>61206</v>
          </cell>
          <cell r="D2110">
            <v>0</v>
          </cell>
          <cell r="E2110" t="str">
            <v>HSEGRUD STEEL ALMIRAH 78X32X32</v>
          </cell>
          <cell r="F2110">
            <v>1</v>
          </cell>
          <cell r="G2110">
            <v>35339</v>
          </cell>
          <cell r="H2110">
            <v>6300</v>
          </cell>
        </row>
        <row r="2111">
          <cell r="A2111">
            <v>3400004786</v>
          </cell>
          <cell r="B2111">
            <v>6801</v>
          </cell>
          <cell r="C2111">
            <v>61203</v>
          </cell>
          <cell r="D2111">
            <v>0</v>
          </cell>
          <cell r="E2111" t="str">
            <v>STEEL ALMIRAHS WITH 6 LOCKERS</v>
          </cell>
          <cell r="F2111">
            <v>1</v>
          </cell>
          <cell r="G2111">
            <v>35339</v>
          </cell>
          <cell r="H2111">
            <v>5100</v>
          </cell>
        </row>
        <row r="2112">
          <cell r="A2112">
            <v>3400004796</v>
          </cell>
          <cell r="B2112">
            <v>6801</v>
          </cell>
          <cell r="C2112">
            <v>61203</v>
          </cell>
          <cell r="D2112">
            <v>0</v>
          </cell>
          <cell r="E2112" t="str">
            <v>WORKING TABLE</v>
          </cell>
          <cell r="F2112">
            <v>1</v>
          </cell>
          <cell r="G2112">
            <v>35339</v>
          </cell>
          <cell r="H2112">
            <v>1800</v>
          </cell>
        </row>
        <row r="2113">
          <cell r="A2113">
            <v>3400003565</v>
          </cell>
          <cell r="B2113">
            <v>6801</v>
          </cell>
          <cell r="C2113">
            <v>61162</v>
          </cell>
          <cell r="D2113">
            <v>0</v>
          </cell>
          <cell r="E2113" t="str">
            <v>HEX TABLE FOR MGM SEC.:GODREJ MAKE</v>
          </cell>
          <cell r="F2113">
            <v>1</v>
          </cell>
          <cell r="G2113">
            <v>35444</v>
          </cell>
          <cell r="H2113">
            <v>37009.81</v>
          </cell>
        </row>
        <row r="2114">
          <cell r="A2114">
            <v>3400003578</v>
          </cell>
          <cell r="B2114">
            <v>6801</v>
          </cell>
          <cell r="C2114">
            <v>61108</v>
          </cell>
          <cell r="D2114">
            <v>0</v>
          </cell>
          <cell r="E2114" t="str">
            <v>WOODEN PALLETE</v>
          </cell>
          <cell r="F2114">
            <v>1</v>
          </cell>
          <cell r="G2114">
            <v>35446</v>
          </cell>
          <cell r="H2114">
            <v>10000</v>
          </cell>
        </row>
        <row r="2115">
          <cell r="A2115">
            <v>3400003580</v>
          </cell>
          <cell r="B2115">
            <v>6801</v>
          </cell>
          <cell r="C2115">
            <v>61100</v>
          </cell>
          <cell r="D2115">
            <v>0</v>
          </cell>
          <cell r="E2115" t="str">
            <v>SPINPEK VERTICAL CAROUSEL CONVEYOR</v>
          </cell>
          <cell r="F2115">
            <v>1</v>
          </cell>
          <cell r="G2115">
            <v>35446</v>
          </cell>
          <cell r="H2115">
            <v>262648.98</v>
          </cell>
        </row>
        <row r="2116">
          <cell r="A2116">
            <v>3400003582</v>
          </cell>
          <cell r="B2116">
            <v>6801</v>
          </cell>
          <cell r="C2116">
            <v>61115</v>
          </cell>
          <cell r="D2116">
            <v>0</v>
          </cell>
          <cell r="E2116" t="str">
            <v>M.S.STRUCTURE FOR RUN IN CHAMBER</v>
          </cell>
          <cell r="F2116">
            <v>1</v>
          </cell>
          <cell r="G2116">
            <v>35446</v>
          </cell>
          <cell r="H2116">
            <v>68600</v>
          </cell>
        </row>
        <row r="2117">
          <cell r="A2117">
            <v>3400003590</v>
          </cell>
          <cell r="B2117">
            <v>6801</v>
          </cell>
          <cell r="C2117">
            <v>61162</v>
          </cell>
          <cell r="D2117">
            <v>0</v>
          </cell>
          <cell r="E2117" t="str">
            <v>PREMIUM EXECUTIVE CHAIR</v>
          </cell>
          <cell r="F2117">
            <v>1</v>
          </cell>
          <cell r="G2117">
            <v>35446</v>
          </cell>
          <cell r="H2117">
            <v>7740.1</v>
          </cell>
        </row>
        <row r="2118">
          <cell r="A2118">
            <v>3400003591</v>
          </cell>
          <cell r="B2118">
            <v>6801</v>
          </cell>
          <cell r="C2118">
            <v>61162</v>
          </cell>
          <cell r="D2118">
            <v>0</v>
          </cell>
          <cell r="E2118" t="str">
            <v>PREMIUM EXECUTIVE CHAIR WITH ARMREST</v>
          </cell>
          <cell r="F2118">
            <v>1</v>
          </cell>
          <cell r="G2118">
            <v>35446</v>
          </cell>
          <cell r="H2118">
            <v>7740.09</v>
          </cell>
        </row>
        <row r="2119">
          <cell r="A2119">
            <v>3400003186</v>
          </cell>
          <cell r="B2119">
            <v>6801</v>
          </cell>
          <cell r="C2119">
            <v>61162</v>
          </cell>
          <cell r="D2119">
            <v>0</v>
          </cell>
          <cell r="E2119" t="str">
            <v>DEESHA ELECTRIC CHIMNEY</v>
          </cell>
          <cell r="F2119">
            <v>1</v>
          </cell>
          <cell r="G2119">
            <v>35020</v>
          </cell>
          <cell r="H2119">
            <v>6500</v>
          </cell>
        </row>
        <row r="2120">
          <cell r="A2120">
            <v>3400003740</v>
          </cell>
          <cell r="B2120">
            <v>6801</v>
          </cell>
          <cell r="C2120">
            <v>61200</v>
          </cell>
          <cell r="D2120">
            <v>0</v>
          </cell>
          <cell r="E2120" t="str">
            <v>RECEPTION COUNTER</v>
          </cell>
          <cell r="F2120">
            <v>1</v>
          </cell>
          <cell r="G2120">
            <v>35479</v>
          </cell>
          <cell r="H2120">
            <v>21300</v>
          </cell>
        </row>
        <row r="2121">
          <cell r="A2121">
            <v>3400003615</v>
          </cell>
          <cell r="B2121">
            <v>6801</v>
          </cell>
          <cell r="C2121">
            <v>61200</v>
          </cell>
          <cell r="D2121">
            <v>0</v>
          </cell>
          <cell r="E2121" t="str">
            <v>PARTITION &amp; CUBICLESVOF MEZZ. FLOOR STOR</v>
          </cell>
          <cell r="F2121">
            <v>1</v>
          </cell>
          <cell r="G2121">
            <v>35450</v>
          </cell>
          <cell r="H2121">
            <v>138344.49</v>
          </cell>
        </row>
        <row r="2122">
          <cell r="A2122">
            <v>3400003771</v>
          </cell>
          <cell r="B2122">
            <v>6801</v>
          </cell>
          <cell r="C2122">
            <v>61102</v>
          </cell>
          <cell r="D2122">
            <v>0</v>
          </cell>
          <cell r="E2122" t="str">
            <v>ADDITIONAL  WOODEN PARTITION FOR SMT ARE</v>
          </cell>
          <cell r="F2122">
            <v>1</v>
          </cell>
          <cell r="G2122">
            <v>35509</v>
          </cell>
          <cell r="H2122">
            <v>6986</v>
          </cell>
        </row>
        <row r="2123">
          <cell r="A2123">
            <v>3400002965</v>
          </cell>
          <cell r="B2123">
            <v>6801</v>
          </cell>
          <cell r="C2123">
            <v>61203</v>
          </cell>
          <cell r="D2123">
            <v>0</v>
          </cell>
          <cell r="E2123" t="str">
            <v>STEEL ALMIRAH WITH LOCKER</v>
          </cell>
          <cell r="F2123">
            <v>1</v>
          </cell>
          <cell r="G2123">
            <v>35025</v>
          </cell>
          <cell r="H2123">
            <v>5300</v>
          </cell>
        </row>
        <row r="2124">
          <cell r="A2124">
            <v>3400002709</v>
          </cell>
          <cell r="B2124">
            <v>6802</v>
          </cell>
          <cell r="C2124">
            <v>61157</v>
          </cell>
          <cell r="D2124">
            <v>0</v>
          </cell>
          <cell r="E2124" t="str">
            <v>CABLE FOR EPABX</v>
          </cell>
          <cell r="F2124">
            <v>1</v>
          </cell>
          <cell r="G2124">
            <v>35339</v>
          </cell>
          <cell r="H2124">
            <v>26500</v>
          </cell>
        </row>
        <row r="2125">
          <cell r="A2125">
            <v>3400002890</v>
          </cell>
          <cell r="B2125">
            <v>6900</v>
          </cell>
          <cell r="C2125">
            <v>61200</v>
          </cell>
          <cell r="D2125">
            <v>0</v>
          </cell>
          <cell r="E2125" t="str">
            <v>HAND HELD METAL DETECTOR SM IOC</v>
          </cell>
          <cell r="F2125">
            <v>1</v>
          </cell>
          <cell r="G2125">
            <v>34790</v>
          </cell>
          <cell r="H2125">
            <v>3000</v>
          </cell>
        </row>
        <row r="2126">
          <cell r="A2126">
            <v>3400002882</v>
          </cell>
          <cell r="B2126">
            <v>6900</v>
          </cell>
          <cell r="C2126">
            <v>61200</v>
          </cell>
          <cell r="D2126">
            <v>0</v>
          </cell>
          <cell r="E2126" t="str">
            <v>HAND HELD METAL DETECOTR</v>
          </cell>
          <cell r="F2126">
            <v>1</v>
          </cell>
          <cell r="G2126">
            <v>34820</v>
          </cell>
          <cell r="H2126">
            <v>3000</v>
          </cell>
        </row>
        <row r="2127">
          <cell r="A2127">
            <v>3400002897</v>
          </cell>
          <cell r="B2127">
            <v>6900</v>
          </cell>
          <cell r="C2127">
            <v>61200</v>
          </cell>
          <cell r="D2127">
            <v>0</v>
          </cell>
          <cell r="E2127" t="str">
            <v>HAND HELD METAL DETECTOR MODEL 10C</v>
          </cell>
          <cell r="F2127">
            <v>2</v>
          </cell>
          <cell r="G2127">
            <v>34851</v>
          </cell>
          <cell r="H2127">
            <v>6000</v>
          </cell>
        </row>
        <row r="2128">
          <cell r="A2128">
            <v>3400004432</v>
          </cell>
          <cell r="B2128">
            <v>6900</v>
          </cell>
          <cell r="C2128">
            <v>61158</v>
          </cell>
          <cell r="D2128">
            <v>0</v>
          </cell>
          <cell r="E2128" t="str">
            <v>1MB RAM CHIP MODULE 70 NOS</v>
          </cell>
          <cell r="F2128">
            <v>4</v>
          </cell>
          <cell r="G2128">
            <v>34639</v>
          </cell>
          <cell r="H2128">
            <v>3400</v>
          </cell>
        </row>
        <row r="2129">
          <cell r="A2129">
            <v>3400003367</v>
          </cell>
          <cell r="B2129">
            <v>6900</v>
          </cell>
          <cell r="C2129">
            <v>61150</v>
          </cell>
          <cell r="D2129">
            <v>0</v>
          </cell>
          <cell r="E2129" t="str">
            <v>PLASTIC DIGIT/LETTER WITH MAGNETIC FIXIN</v>
          </cell>
          <cell r="F2129">
            <v>1350</v>
          </cell>
          <cell r="G2129">
            <v>35285</v>
          </cell>
          <cell r="H2129">
            <v>10100</v>
          </cell>
        </row>
        <row r="2130">
          <cell r="A2130">
            <v>3400003342</v>
          </cell>
          <cell r="B2130">
            <v>6900</v>
          </cell>
          <cell r="C2130">
            <v>61116</v>
          </cell>
          <cell r="D2130">
            <v>0</v>
          </cell>
          <cell r="E2130" t="str">
            <v>INSTRUMENT CARRYING CASE</v>
          </cell>
          <cell r="F2130">
            <v>1</v>
          </cell>
          <cell r="G2130">
            <v>35167</v>
          </cell>
          <cell r="H2130">
            <v>10100</v>
          </cell>
        </row>
        <row r="2131">
          <cell r="A2131">
            <v>3400002953</v>
          </cell>
          <cell r="B2131">
            <v>6900</v>
          </cell>
          <cell r="C2131">
            <v>61108</v>
          </cell>
          <cell r="D2131">
            <v>0</v>
          </cell>
          <cell r="E2131" t="str">
            <v>WOODEN PALLET</v>
          </cell>
          <cell r="F2131">
            <v>10</v>
          </cell>
          <cell r="G2131">
            <v>35015</v>
          </cell>
          <cell r="H2131">
            <v>4700</v>
          </cell>
        </row>
        <row r="2132">
          <cell r="A2132">
            <v>3400003315</v>
          </cell>
          <cell r="B2132">
            <v>6900</v>
          </cell>
          <cell r="C2132">
            <v>61200</v>
          </cell>
          <cell r="D2132">
            <v>0</v>
          </cell>
          <cell r="E2132" t="str">
            <v>FIRE EXTINGUISHERS</v>
          </cell>
          <cell r="F2132">
            <v>13</v>
          </cell>
          <cell r="G2132">
            <v>35144</v>
          </cell>
          <cell r="H2132">
            <v>63300</v>
          </cell>
        </row>
        <row r="2133">
          <cell r="A2133">
            <v>3400003324</v>
          </cell>
          <cell r="B2133">
            <v>6900</v>
          </cell>
          <cell r="C2133">
            <v>61161</v>
          </cell>
          <cell r="D2133">
            <v>0</v>
          </cell>
          <cell r="E2133" t="str">
            <v>25 LITRES TEA CONTAINER</v>
          </cell>
          <cell r="F2133">
            <v>1</v>
          </cell>
          <cell r="G2133">
            <v>34932</v>
          </cell>
          <cell r="H2133">
            <v>1300</v>
          </cell>
        </row>
        <row r="2134">
          <cell r="A2134">
            <v>3400002941</v>
          </cell>
          <cell r="B2134">
            <v>6900</v>
          </cell>
          <cell r="C2134">
            <v>61157</v>
          </cell>
          <cell r="D2134">
            <v>0</v>
          </cell>
          <cell r="E2134" t="str">
            <v>FIRE EXTINGUISHERS</v>
          </cell>
          <cell r="F2134">
            <v>6</v>
          </cell>
          <cell r="G2134">
            <v>35060</v>
          </cell>
          <cell r="H2134">
            <v>16000</v>
          </cell>
        </row>
        <row r="2135">
          <cell r="A2135">
            <v>3400004363</v>
          </cell>
          <cell r="B2135">
            <v>6901</v>
          </cell>
          <cell r="C2135">
            <v>61206</v>
          </cell>
          <cell r="D2135">
            <v>0</v>
          </cell>
          <cell r="E2135" t="str">
            <v>ESD CRATES</v>
          </cell>
          <cell r="F2135">
            <v>188</v>
          </cell>
          <cell r="G2135">
            <v>34425</v>
          </cell>
          <cell r="H2135">
            <v>26100</v>
          </cell>
        </row>
        <row r="2136">
          <cell r="A2136">
            <v>3400003924</v>
          </cell>
          <cell r="B2136">
            <v>6901</v>
          </cell>
          <cell r="C2136">
            <v>61109</v>
          </cell>
          <cell r="D2136">
            <v>0</v>
          </cell>
          <cell r="E2136" t="str">
            <v>TROLLEY TYPE 'A'</v>
          </cell>
          <cell r="F2136">
            <v>1</v>
          </cell>
          <cell r="G2136">
            <v>34700</v>
          </cell>
          <cell r="H2136">
            <v>13000</v>
          </cell>
        </row>
        <row r="2137">
          <cell r="A2137">
            <v>3400004424</v>
          </cell>
          <cell r="B2137">
            <v>6901</v>
          </cell>
          <cell r="C2137">
            <v>61101</v>
          </cell>
          <cell r="D2137">
            <v>0</v>
          </cell>
          <cell r="E2137" t="str">
            <v>ANTISTATIC WORKMEN CHAIR</v>
          </cell>
          <cell r="F2137">
            <v>1</v>
          </cell>
          <cell r="G2137">
            <v>34700</v>
          </cell>
          <cell r="H2137">
            <v>12400</v>
          </cell>
        </row>
        <row r="2138">
          <cell r="A2138">
            <v>3400004425</v>
          </cell>
          <cell r="B2138">
            <v>6901</v>
          </cell>
          <cell r="C2138">
            <v>61104</v>
          </cell>
          <cell r="D2138">
            <v>0</v>
          </cell>
          <cell r="E2138" t="str">
            <v>ANTISTATIC CHAIR WITH CUSHION</v>
          </cell>
          <cell r="F2138">
            <v>15</v>
          </cell>
          <cell r="G2138">
            <v>34700</v>
          </cell>
          <cell r="H2138">
            <v>26300</v>
          </cell>
        </row>
        <row r="2139">
          <cell r="A2139">
            <v>3400004455</v>
          </cell>
          <cell r="B2139">
            <v>6901</v>
          </cell>
          <cell r="C2139">
            <v>61206</v>
          </cell>
          <cell r="D2139">
            <v>0</v>
          </cell>
          <cell r="E2139" t="str">
            <v>HSEGRUD MAKE STEEL ALMIRAH 78"X35"X19"</v>
          </cell>
          <cell r="F2139">
            <v>3</v>
          </cell>
          <cell r="G2139">
            <v>34700</v>
          </cell>
          <cell r="H2139">
            <v>13900</v>
          </cell>
        </row>
        <row r="2140">
          <cell r="A2140">
            <v>3400004457</v>
          </cell>
          <cell r="B2140">
            <v>6901</v>
          </cell>
          <cell r="C2140">
            <v>61206</v>
          </cell>
          <cell r="D2140">
            <v>0</v>
          </cell>
          <cell r="E2140" t="str">
            <v>HSEGRUD MAKE STEEL ALMIRAH 50"X38"X19"</v>
          </cell>
          <cell r="F2140">
            <v>2</v>
          </cell>
          <cell r="G2140">
            <v>34731</v>
          </cell>
          <cell r="H2140">
            <v>10500</v>
          </cell>
        </row>
        <row r="2141">
          <cell r="A2141">
            <v>3400002475</v>
          </cell>
          <cell r="B2141">
            <v>6901</v>
          </cell>
          <cell r="C2141">
            <v>61161</v>
          </cell>
          <cell r="D2141">
            <v>0</v>
          </cell>
          <cell r="E2141" t="str">
            <v>WATER HEATER</v>
          </cell>
          <cell r="F2141">
            <v>1</v>
          </cell>
          <cell r="G2141">
            <v>34790</v>
          </cell>
          <cell r="H2141">
            <v>1600</v>
          </cell>
        </row>
        <row r="2142">
          <cell r="A2142">
            <v>3400002476</v>
          </cell>
          <cell r="B2142">
            <v>6901</v>
          </cell>
          <cell r="C2142">
            <v>61161</v>
          </cell>
          <cell r="D2142">
            <v>0</v>
          </cell>
          <cell r="E2142" t="str">
            <v>WATER PURIFIER &amp; ACCESSORIES</v>
          </cell>
          <cell r="F2142">
            <v>2</v>
          </cell>
          <cell r="G2142">
            <v>34790</v>
          </cell>
          <cell r="H2142">
            <v>6400</v>
          </cell>
        </row>
        <row r="2143">
          <cell r="A2143">
            <v>3400002477</v>
          </cell>
          <cell r="B2143">
            <v>6901</v>
          </cell>
          <cell r="C2143">
            <v>61206</v>
          </cell>
          <cell r="D2143">
            <v>0</v>
          </cell>
          <cell r="E2143" t="str">
            <v>WHEEL CASTOR WITH NUT &amp; BOLT</v>
          </cell>
          <cell r="F2143">
            <v>36</v>
          </cell>
          <cell r="G2143">
            <v>34790</v>
          </cell>
          <cell r="H2143">
            <v>3900</v>
          </cell>
        </row>
        <row r="2144">
          <cell r="A2144">
            <v>3400002480</v>
          </cell>
          <cell r="B2144">
            <v>6901</v>
          </cell>
          <cell r="C2144">
            <v>61206</v>
          </cell>
          <cell r="D2144">
            <v>0</v>
          </cell>
          <cell r="E2144" t="str">
            <v>WOODEN BRIDGE FIXING BOX</v>
          </cell>
          <cell r="F2144">
            <v>1</v>
          </cell>
          <cell r="G2144">
            <v>34790</v>
          </cell>
          <cell r="H2144">
            <v>400</v>
          </cell>
        </row>
        <row r="2145">
          <cell r="A2145">
            <v>3400002481</v>
          </cell>
          <cell r="B2145">
            <v>6901</v>
          </cell>
          <cell r="C2145">
            <v>61206</v>
          </cell>
          <cell r="D2145">
            <v>0</v>
          </cell>
          <cell r="E2145" t="str">
            <v>WOODEN CABINETS</v>
          </cell>
          <cell r="F2145">
            <v>14</v>
          </cell>
          <cell r="G2145">
            <v>34790</v>
          </cell>
          <cell r="H2145">
            <v>22600</v>
          </cell>
        </row>
        <row r="2146">
          <cell r="A2146">
            <v>3400002485</v>
          </cell>
          <cell r="B2146">
            <v>6901</v>
          </cell>
          <cell r="C2146">
            <v>61161</v>
          </cell>
          <cell r="D2146">
            <v>0</v>
          </cell>
          <cell r="E2146" t="str">
            <v>WOODEN FLOWER BOX</v>
          </cell>
          <cell r="F2146">
            <v>1</v>
          </cell>
          <cell r="G2146">
            <v>34790</v>
          </cell>
          <cell r="H2146">
            <v>1700</v>
          </cell>
        </row>
        <row r="2147">
          <cell r="A2147">
            <v>3400002486</v>
          </cell>
          <cell r="B2147">
            <v>6901</v>
          </cell>
          <cell r="C2147">
            <v>61206</v>
          </cell>
          <cell r="D2147">
            <v>0</v>
          </cell>
          <cell r="E2147" t="str">
            <v>WOODEN MAGAZINE RACK</v>
          </cell>
          <cell r="F2147">
            <v>1</v>
          </cell>
          <cell r="G2147">
            <v>34790</v>
          </cell>
          <cell r="H2147">
            <v>800</v>
          </cell>
        </row>
        <row r="2148">
          <cell r="A2148">
            <v>3400002491</v>
          </cell>
          <cell r="B2148">
            <v>6901</v>
          </cell>
          <cell r="C2148">
            <v>61206</v>
          </cell>
          <cell r="D2148">
            <v>0</v>
          </cell>
          <cell r="E2148" t="str">
            <v>WORK TABLE UNIVERSAL</v>
          </cell>
          <cell r="F2148">
            <v>1</v>
          </cell>
          <cell r="G2148">
            <v>34790</v>
          </cell>
          <cell r="H2148">
            <v>1800</v>
          </cell>
        </row>
        <row r="2149">
          <cell r="A2149">
            <v>3400002492</v>
          </cell>
          <cell r="B2149">
            <v>6901</v>
          </cell>
          <cell r="C2149">
            <v>61206</v>
          </cell>
          <cell r="D2149">
            <v>0</v>
          </cell>
          <cell r="E2149" t="str">
            <v>WORKMAN CHAIR</v>
          </cell>
          <cell r="F2149">
            <v>58</v>
          </cell>
          <cell r="G2149">
            <v>34790</v>
          </cell>
          <cell r="H2149">
            <v>67900</v>
          </cell>
        </row>
        <row r="2150">
          <cell r="A2150">
            <v>3400002493</v>
          </cell>
          <cell r="B2150">
            <v>6901</v>
          </cell>
          <cell r="C2150">
            <v>61161</v>
          </cell>
          <cell r="D2150">
            <v>0</v>
          </cell>
          <cell r="E2150" t="str">
            <v>WORKMEN'S LOCKER</v>
          </cell>
          <cell r="F2150">
            <v>25</v>
          </cell>
          <cell r="G2150">
            <v>34790</v>
          </cell>
          <cell r="H2150">
            <v>75700</v>
          </cell>
        </row>
        <row r="2151">
          <cell r="A2151">
            <v>3400002494</v>
          </cell>
          <cell r="B2151">
            <v>6901</v>
          </cell>
          <cell r="C2151">
            <v>61206</v>
          </cell>
          <cell r="D2151">
            <v>0</v>
          </cell>
          <cell r="E2151" t="str">
            <v>WORKPLACE TROLLEY</v>
          </cell>
          <cell r="F2151">
            <v>1</v>
          </cell>
          <cell r="G2151">
            <v>34790</v>
          </cell>
          <cell r="H2151">
            <v>800</v>
          </cell>
        </row>
        <row r="2152">
          <cell r="A2152">
            <v>3400002496</v>
          </cell>
          <cell r="B2152">
            <v>6901</v>
          </cell>
          <cell r="C2152">
            <v>61206</v>
          </cell>
          <cell r="D2152">
            <v>0</v>
          </cell>
          <cell r="E2152" t="str">
            <v>WORKSHOP TROLLEYS WITH BOARD</v>
          </cell>
          <cell r="F2152">
            <v>36</v>
          </cell>
          <cell r="G2152">
            <v>34790</v>
          </cell>
          <cell r="H2152">
            <v>40800</v>
          </cell>
        </row>
        <row r="2153">
          <cell r="A2153">
            <v>3400002498</v>
          </cell>
          <cell r="B2153">
            <v>6901</v>
          </cell>
          <cell r="C2153">
            <v>61203</v>
          </cell>
          <cell r="D2153">
            <v>0</v>
          </cell>
          <cell r="E2153" t="str">
            <v>XEROX TABLE</v>
          </cell>
          <cell r="F2153">
            <v>1</v>
          </cell>
          <cell r="G2153">
            <v>34790</v>
          </cell>
          <cell r="H2153">
            <v>1400</v>
          </cell>
        </row>
        <row r="2154">
          <cell r="A2154">
            <v>3400002501</v>
          </cell>
          <cell r="B2154">
            <v>6901</v>
          </cell>
          <cell r="C2154">
            <v>61206</v>
          </cell>
          <cell r="D2154">
            <v>0</v>
          </cell>
          <cell r="E2154" t="str">
            <v>STORWELL STEEL ALMIRAH</v>
          </cell>
          <cell r="F2154">
            <v>1</v>
          </cell>
          <cell r="G2154">
            <v>34790</v>
          </cell>
          <cell r="H2154">
            <v>3700</v>
          </cell>
        </row>
        <row r="2155">
          <cell r="A2155">
            <v>3400002503</v>
          </cell>
          <cell r="B2155">
            <v>6901</v>
          </cell>
          <cell r="C2155">
            <v>61161</v>
          </cell>
          <cell r="D2155">
            <v>0</v>
          </cell>
          <cell r="E2155" t="str">
            <v>TABLES FOR CANTEEN</v>
          </cell>
          <cell r="F2155">
            <v>1</v>
          </cell>
          <cell r="G2155">
            <v>34790</v>
          </cell>
          <cell r="H2155">
            <v>6700</v>
          </cell>
        </row>
        <row r="2156">
          <cell r="A2156">
            <v>3400002504</v>
          </cell>
          <cell r="B2156">
            <v>6901</v>
          </cell>
          <cell r="C2156">
            <v>61161</v>
          </cell>
          <cell r="D2156">
            <v>0</v>
          </cell>
          <cell r="E2156" t="str">
            <v>TABLE FOR KELTRON MACHINE</v>
          </cell>
          <cell r="F2156">
            <v>1</v>
          </cell>
          <cell r="G2156">
            <v>34790</v>
          </cell>
          <cell r="H2156">
            <v>2800</v>
          </cell>
        </row>
        <row r="2157">
          <cell r="A2157">
            <v>3400002505</v>
          </cell>
          <cell r="B2157">
            <v>6901</v>
          </cell>
          <cell r="C2157">
            <v>61206</v>
          </cell>
          <cell r="D2157">
            <v>0</v>
          </cell>
          <cell r="E2157" t="str">
            <v>TABLE WITH PLATFORMS</v>
          </cell>
          <cell r="F2157">
            <v>3</v>
          </cell>
          <cell r="G2157">
            <v>34790</v>
          </cell>
          <cell r="H2157">
            <v>5800</v>
          </cell>
        </row>
        <row r="2158">
          <cell r="A2158">
            <v>3400002506</v>
          </cell>
          <cell r="B2158">
            <v>6901</v>
          </cell>
          <cell r="C2158">
            <v>61206</v>
          </cell>
          <cell r="D2158">
            <v>0</v>
          </cell>
          <cell r="E2158" t="str">
            <v>TABLE OFFICE</v>
          </cell>
          <cell r="F2158">
            <v>38</v>
          </cell>
          <cell r="G2158">
            <v>34790</v>
          </cell>
          <cell r="H2158">
            <v>95500</v>
          </cell>
        </row>
        <row r="2159">
          <cell r="A2159">
            <v>3400002508</v>
          </cell>
          <cell r="B2159">
            <v>6901</v>
          </cell>
          <cell r="C2159">
            <v>61206</v>
          </cell>
          <cell r="D2159">
            <v>0</v>
          </cell>
          <cell r="E2159" t="str">
            <v>TABLES WORKSHOP</v>
          </cell>
          <cell r="F2159">
            <v>11</v>
          </cell>
          <cell r="G2159">
            <v>34790</v>
          </cell>
          <cell r="H2159">
            <v>13500</v>
          </cell>
        </row>
        <row r="2160">
          <cell r="A2160">
            <v>3400002509</v>
          </cell>
          <cell r="B2160">
            <v>6901</v>
          </cell>
          <cell r="C2160">
            <v>61157</v>
          </cell>
          <cell r="D2160">
            <v>0</v>
          </cell>
          <cell r="E2160" t="str">
            <v>TELEPHONE PBX</v>
          </cell>
          <cell r="F2160">
            <v>16</v>
          </cell>
          <cell r="G2160">
            <v>34790</v>
          </cell>
          <cell r="H2160">
            <v>11400</v>
          </cell>
        </row>
        <row r="2161">
          <cell r="A2161">
            <v>3400002510</v>
          </cell>
          <cell r="B2161">
            <v>6901</v>
          </cell>
          <cell r="C2161">
            <v>61206</v>
          </cell>
          <cell r="D2161">
            <v>0</v>
          </cell>
          <cell r="E2161" t="str">
            <v>TABLES STENO</v>
          </cell>
          <cell r="F2161">
            <v>5</v>
          </cell>
          <cell r="G2161">
            <v>34790</v>
          </cell>
          <cell r="H2161">
            <v>14900</v>
          </cell>
        </row>
        <row r="2162">
          <cell r="A2162">
            <v>3400002511</v>
          </cell>
          <cell r="B2162">
            <v>6901</v>
          </cell>
          <cell r="C2162">
            <v>61203</v>
          </cell>
          <cell r="D2162">
            <v>0</v>
          </cell>
          <cell r="E2162" t="str">
            <v>TELEPRINTER TABLE</v>
          </cell>
          <cell r="F2162">
            <v>1</v>
          </cell>
          <cell r="G2162">
            <v>34790</v>
          </cell>
          <cell r="H2162">
            <v>3200</v>
          </cell>
        </row>
        <row r="2163">
          <cell r="A2163">
            <v>3400002512</v>
          </cell>
          <cell r="B2163">
            <v>6901</v>
          </cell>
          <cell r="C2163">
            <v>61206</v>
          </cell>
          <cell r="D2163">
            <v>0</v>
          </cell>
          <cell r="E2163" t="str">
            <v>TRANSPORT BOARD</v>
          </cell>
          <cell r="F2163">
            <v>20</v>
          </cell>
          <cell r="G2163">
            <v>34790</v>
          </cell>
          <cell r="H2163">
            <v>7500</v>
          </cell>
        </row>
        <row r="2164">
          <cell r="A2164">
            <v>3400002515</v>
          </cell>
          <cell r="B2164">
            <v>6901</v>
          </cell>
          <cell r="C2164">
            <v>61104</v>
          </cell>
          <cell r="D2164">
            <v>0</v>
          </cell>
          <cell r="E2164" t="str">
            <v>UNIVERSAL WORKMAN TABLE</v>
          </cell>
          <cell r="F2164">
            <v>6</v>
          </cell>
          <cell r="G2164">
            <v>34790</v>
          </cell>
          <cell r="H2164">
            <v>20700</v>
          </cell>
        </row>
        <row r="2165">
          <cell r="A2165">
            <v>3400002516</v>
          </cell>
          <cell r="B2165">
            <v>6901</v>
          </cell>
          <cell r="C2165">
            <v>61157</v>
          </cell>
          <cell r="D2165">
            <v>0</v>
          </cell>
          <cell r="E2165" t="str">
            <v>VACUMN CLEANER</v>
          </cell>
          <cell r="F2165">
            <v>2</v>
          </cell>
          <cell r="G2165">
            <v>34790</v>
          </cell>
          <cell r="H2165">
            <v>5000</v>
          </cell>
        </row>
        <row r="2166">
          <cell r="A2166">
            <v>3400002518</v>
          </cell>
          <cell r="B2166">
            <v>6901</v>
          </cell>
          <cell r="C2166">
            <v>61161</v>
          </cell>
          <cell r="D2166">
            <v>0</v>
          </cell>
          <cell r="E2166" t="str">
            <v>VENUS WATER HEATER</v>
          </cell>
          <cell r="F2166">
            <v>2</v>
          </cell>
          <cell r="G2166">
            <v>34790</v>
          </cell>
          <cell r="H2166">
            <v>4700</v>
          </cell>
        </row>
        <row r="2167">
          <cell r="A2167">
            <v>3400002519</v>
          </cell>
          <cell r="B2167">
            <v>6901</v>
          </cell>
          <cell r="C2167">
            <v>61206</v>
          </cell>
          <cell r="D2167">
            <v>0</v>
          </cell>
          <cell r="E2167" t="str">
            <v>VOLTAGE STABILISER</v>
          </cell>
          <cell r="F2167">
            <v>2</v>
          </cell>
          <cell r="G2167">
            <v>34790</v>
          </cell>
          <cell r="H2167">
            <v>2400</v>
          </cell>
        </row>
        <row r="2168">
          <cell r="A2168">
            <v>3400002520</v>
          </cell>
          <cell r="B2168">
            <v>6901</v>
          </cell>
          <cell r="C2168">
            <v>61206</v>
          </cell>
          <cell r="D2168">
            <v>0</v>
          </cell>
          <cell r="E2168" t="str">
            <v>VOLTAGE STABILISER</v>
          </cell>
          <cell r="F2168">
            <v>1</v>
          </cell>
          <cell r="G2168">
            <v>34790</v>
          </cell>
          <cell r="H2168">
            <v>800</v>
          </cell>
        </row>
        <row r="2169">
          <cell r="A2169">
            <v>3400002521</v>
          </cell>
          <cell r="B2169">
            <v>6901</v>
          </cell>
          <cell r="C2169">
            <v>61206</v>
          </cell>
          <cell r="D2169">
            <v>0</v>
          </cell>
          <cell r="E2169" t="str">
            <v>VOLTAGE TRANSFORMER</v>
          </cell>
          <cell r="F2169">
            <v>1</v>
          </cell>
          <cell r="G2169">
            <v>34790</v>
          </cell>
          <cell r="H2169">
            <v>2300</v>
          </cell>
        </row>
        <row r="2170">
          <cell r="A2170">
            <v>3400002523</v>
          </cell>
          <cell r="B2170">
            <v>6901</v>
          </cell>
          <cell r="C2170">
            <v>61206</v>
          </cell>
          <cell r="D2170">
            <v>0</v>
          </cell>
          <cell r="E2170" t="str">
            <v>WALL CABINET</v>
          </cell>
          <cell r="F2170">
            <v>1</v>
          </cell>
          <cell r="G2170">
            <v>34790</v>
          </cell>
          <cell r="H2170">
            <v>900</v>
          </cell>
        </row>
        <row r="2171">
          <cell r="A2171">
            <v>3400002525</v>
          </cell>
          <cell r="B2171">
            <v>6901</v>
          </cell>
          <cell r="C2171">
            <v>61161</v>
          </cell>
          <cell r="D2171">
            <v>0</v>
          </cell>
          <cell r="E2171" t="str">
            <v>WATER CONTAINER</v>
          </cell>
          <cell r="F2171">
            <v>1</v>
          </cell>
          <cell r="G2171">
            <v>34790</v>
          </cell>
          <cell r="H2171">
            <v>1500</v>
          </cell>
        </row>
        <row r="2172">
          <cell r="A2172">
            <v>3400002529</v>
          </cell>
          <cell r="B2172">
            <v>6901</v>
          </cell>
          <cell r="C2172">
            <v>61206</v>
          </cell>
          <cell r="D2172">
            <v>0</v>
          </cell>
          <cell r="E2172" t="str">
            <v>SIDE UNIT (MICO)</v>
          </cell>
          <cell r="F2172">
            <v>1</v>
          </cell>
          <cell r="G2172">
            <v>34790</v>
          </cell>
          <cell r="H2172">
            <v>2900</v>
          </cell>
        </row>
        <row r="2173">
          <cell r="A2173">
            <v>3400002530</v>
          </cell>
          <cell r="B2173">
            <v>6901</v>
          </cell>
          <cell r="C2173">
            <v>61157</v>
          </cell>
          <cell r="D2173">
            <v>0</v>
          </cell>
          <cell r="E2173" t="str">
            <v>SIEMENS CHANGE OVER SWITCH</v>
          </cell>
          <cell r="F2173">
            <v>1</v>
          </cell>
          <cell r="G2173">
            <v>34790</v>
          </cell>
          <cell r="H2173">
            <v>800</v>
          </cell>
        </row>
        <row r="2174">
          <cell r="A2174">
            <v>3400002531</v>
          </cell>
          <cell r="B2174">
            <v>6901</v>
          </cell>
          <cell r="C2174">
            <v>61162</v>
          </cell>
          <cell r="D2174">
            <v>0</v>
          </cell>
          <cell r="E2174" t="str">
            <v>SINGLE COT</v>
          </cell>
          <cell r="F2174">
            <v>2</v>
          </cell>
          <cell r="G2174">
            <v>34790</v>
          </cell>
          <cell r="H2174">
            <v>6000</v>
          </cell>
        </row>
        <row r="2175">
          <cell r="A2175">
            <v>3400002532</v>
          </cell>
          <cell r="B2175">
            <v>6901</v>
          </cell>
          <cell r="C2175">
            <v>61206</v>
          </cell>
          <cell r="D2175">
            <v>0</v>
          </cell>
          <cell r="E2175" t="str">
            <v>SLIDING DOOR ALMIRAH</v>
          </cell>
          <cell r="F2175">
            <v>1</v>
          </cell>
          <cell r="G2175">
            <v>34790</v>
          </cell>
          <cell r="H2175">
            <v>2700</v>
          </cell>
        </row>
        <row r="2176">
          <cell r="A2176">
            <v>3400002533</v>
          </cell>
          <cell r="B2176">
            <v>6901</v>
          </cell>
          <cell r="C2176">
            <v>61206</v>
          </cell>
          <cell r="D2176">
            <v>0</v>
          </cell>
          <cell r="E2176" t="str">
            <v>SLIDING SHUTTERS</v>
          </cell>
          <cell r="F2176">
            <v>2</v>
          </cell>
          <cell r="G2176">
            <v>34790</v>
          </cell>
          <cell r="H2176">
            <v>2000</v>
          </cell>
        </row>
        <row r="2177">
          <cell r="A2177">
            <v>3400002534</v>
          </cell>
          <cell r="B2177">
            <v>6901</v>
          </cell>
          <cell r="C2177">
            <v>61150</v>
          </cell>
          <cell r="D2177">
            <v>0</v>
          </cell>
          <cell r="E2177" t="str">
            <v>SLOTTED ANGLE RACKS</v>
          </cell>
          <cell r="F2177">
            <v>37</v>
          </cell>
          <cell r="G2177">
            <v>34790</v>
          </cell>
          <cell r="H2177">
            <v>149300</v>
          </cell>
        </row>
        <row r="2178">
          <cell r="A2178">
            <v>3400002535</v>
          </cell>
          <cell r="B2178">
            <v>6901</v>
          </cell>
          <cell r="C2178">
            <v>61206</v>
          </cell>
          <cell r="D2178">
            <v>0</v>
          </cell>
          <cell r="E2178" t="str">
            <v>SPECIAL PROJECTED STANDS</v>
          </cell>
          <cell r="F2178">
            <v>1</v>
          </cell>
          <cell r="G2178">
            <v>34790</v>
          </cell>
          <cell r="H2178">
            <v>2600</v>
          </cell>
        </row>
        <row r="2179">
          <cell r="A2179">
            <v>3400002536</v>
          </cell>
          <cell r="B2179">
            <v>6901</v>
          </cell>
          <cell r="C2179">
            <v>61206</v>
          </cell>
          <cell r="D2179">
            <v>0</v>
          </cell>
          <cell r="E2179" t="str">
            <v>STABILISER (VOLTAGE)</v>
          </cell>
          <cell r="F2179">
            <v>1</v>
          </cell>
          <cell r="G2179">
            <v>34790</v>
          </cell>
          <cell r="H2179">
            <v>2700</v>
          </cell>
        </row>
        <row r="2180">
          <cell r="A2180">
            <v>3400002537</v>
          </cell>
          <cell r="B2180">
            <v>6901</v>
          </cell>
          <cell r="C2180">
            <v>61206</v>
          </cell>
          <cell r="D2180">
            <v>0</v>
          </cell>
          <cell r="E2180" t="str">
            <v>STAFF TABLE</v>
          </cell>
          <cell r="F2180">
            <v>9</v>
          </cell>
          <cell r="G2180">
            <v>34790</v>
          </cell>
          <cell r="H2180">
            <v>20600</v>
          </cell>
        </row>
        <row r="2181">
          <cell r="A2181">
            <v>3400002538</v>
          </cell>
          <cell r="B2181">
            <v>6901</v>
          </cell>
          <cell r="C2181">
            <v>61206</v>
          </cell>
          <cell r="D2181">
            <v>0</v>
          </cell>
          <cell r="E2181" t="str">
            <v>STAINLESS STEEL BOXES</v>
          </cell>
          <cell r="F2181">
            <v>2</v>
          </cell>
          <cell r="G2181">
            <v>34790</v>
          </cell>
          <cell r="H2181">
            <v>1200</v>
          </cell>
        </row>
        <row r="2182">
          <cell r="A2182">
            <v>3400002539</v>
          </cell>
          <cell r="B2182">
            <v>6901</v>
          </cell>
          <cell r="C2182">
            <v>61206</v>
          </cell>
          <cell r="D2182">
            <v>0</v>
          </cell>
          <cell r="E2182" t="str">
            <v>STEEL ALMIRAH HSEGRUD MAKE</v>
          </cell>
          <cell r="F2182">
            <v>29</v>
          </cell>
          <cell r="G2182">
            <v>34790</v>
          </cell>
          <cell r="H2182">
            <v>80700</v>
          </cell>
        </row>
        <row r="2183">
          <cell r="A2183">
            <v>3400002550</v>
          </cell>
          <cell r="B2183">
            <v>6901</v>
          </cell>
          <cell r="C2183">
            <v>61100</v>
          </cell>
          <cell r="D2183">
            <v>0</v>
          </cell>
          <cell r="E2183" t="str">
            <v>STEEL ALMIRAH WITH SHELVES</v>
          </cell>
          <cell r="F2183">
            <v>1</v>
          </cell>
          <cell r="G2183">
            <v>34790</v>
          </cell>
          <cell r="H2183">
            <v>5900</v>
          </cell>
        </row>
        <row r="2184">
          <cell r="A2184">
            <v>3400002556</v>
          </cell>
          <cell r="B2184">
            <v>6901</v>
          </cell>
          <cell r="C2184">
            <v>61206</v>
          </cell>
          <cell r="D2184">
            <v>0</v>
          </cell>
          <cell r="E2184" t="str">
            <v>STEEL BOOKCASE</v>
          </cell>
          <cell r="F2184">
            <v>3</v>
          </cell>
          <cell r="G2184">
            <v>34790</v>
          </cell>
          <cell r="H2184">
            <v>7000</v>
          </cell>
        </row>
        <row r="2185">
          <cell r="A2185">
            <v>3400002557</v>
          </cell>
          <cell r="B2185">
            <v>6901</v>
          </cell>
          <cell r="C2185">
            <v>61206</v>
          </cell>
          <cell r="D2185">
            <v>0</v>
          </cell>
          <cell r="E2185" t="str">
            <v>STEEL BOX FOR TECHNICIALNS TABLE</v>
          </cell>
          <cell r="F2185">
            <v>3</v>
          </cell>
          <cell r="G2185">
            <v>34790</v>
          </cell>
          <cell r="H2185">
            <v>4700</v>
          </cell>
        </row>
        <row r="2186">
          <cell r="A2186">
            <v>3400002558</v>
          </cell>
          <cell r="B2186">
            <v>6901</v>
          </cell>
          <cell r="C2186">
            <v>61206</v>
          </cell>
          <cell r="D2186">
            <v>0</v>
          </cell>
          <cell r="E2186" t="str">
            <v>STEEL FILING CABINETS WITH POCKETS</v>
          </cell>
          <cell r="F2186">
            <v>1</v>
          </cell>
          <cell r="G2186">
            <v>34790</v>
          </cell>
          <cell r="H2186">
            <v>4100</v>
          </cell>
        </row>
        <row r="2187">
          <cell r="A2187">
            <v>3400002559</v>
          </cell>
          <cell r="B2187">
            <v>6901</v>
          </cell>
          <cell r="C2187">
            <v>61161</v>
          </cell>
          <cell r="D2187">
            <v>0</v>
          </cell>
          <cell r="E2187" t="str">
            <v>STEEL LOCKER ALMIRAH</v>
          </cell>
          <cell r="F2187">
            <v>2</v>
          </cell>
          <cell r="G2187">
            <v>34790</v>
          </cell>
          <cell r="H2187">
            <v>8200</v>
          </cell>
        </row>
        <row r="2188">
          <cell r="A2188">
            <v>3400002560</v>
          </cell>
          <cell r="B2188">
            <v>6901</v>
          </cell>
          <cell r="C2188">
            <v>61206</v>
          </cell>
          <cell r="D2188">
            <v>0</v>
          </cell>
          <cell r="E2188" t="str">
            <v>STEEL SLIDING DOOR FILING CABINET</v>
          </cell>
          <cell r="F2188">
            <v>11</v>
          </cell>
          <cell r="G2188">
            <v>34790</v>
          </cell>
          <cell r="H2188">
            <v>27500</v>
          </cell>
        </row>
        <row r="2189">
          <cell r="A2189">
            <v>3400002561</v>
          </cell>
          <cell r="B2189">
            <v>6901</v>
          </cell>
          <cell r="C2189">
            <v>61104</v>
          </cell>
          <cell r="D2189">
            <v>0</v>
          </cell>
          <cell r="E2189" t="str">
            <v>NILKAMAL CRATES(LARGE)</v>
          </cell>
          <cell r="F2189">
            <v>33</v>
          </cell>
          <cell r="G2189">
            <v>34790</v>
          </cell>
          <cell r="H2189">
            <v>9400</v>
          </cell>
        </row>
        <row r="2190">
          <cell r="A2190">
            <v>3400002562</v>
          </cell>
          <cell r="B2190">
            <v>6901</v>
          </cell>
          <cell r="C2190">
            <v>61206</v>
          </cell>
          <cell r="D2190">
            <v>0</v>
          </cell>
          <cell r="E2190" t="str">
            <v>OFFICE TABLE</v>
          </cell>
          <cell r="F2190">
            <v>21</v>
          </cell>
          <cell r="G2190">
            <v>34790</v>
          </cell>
          <cell r="H2190">
            <v>68100</v>
          </cell>
        </row>
        <row r="2191">
          <cell r="A2191">
            <v>3400002563</v>
          </cell>
          <cell r="B2191">
            <v>6901</v>
          </cell>
          <cell r="C2191">
            <v>61104</v>
          </cell>
          <cell r="D2191">
            <v>0</v>
          </cell>
          <cell r="E2191" t="str">
            <v>OFFICER TABLE WITH DECOLAH TOP</v>
          </cell>
          <cell r="F2191">
            <v>4</v>
          </cell>
          <cell r="G2191">
            <v>34790</v>
          </cell>
          <cell r="H2191">
            <v>15100</v>
          </cell>
        </row>
        <row r="2192">
          <cell r="A2192">
            <v>3400002565</v>
          </cell>
          <cell r="B2192">
            <v>6901</v>
          </cell>
          <cell r="C2192">
            <v>61162</v>
          </cell>
          <cell r="D2192">
            <v>0</v>
          </cell>
          <cell r="E2192" t="str">
            <v>OVERHEAD PROJECTOR</v>
          </cell>
          <cell r="F2192">
            <v>1</v>
          </cell>
          <cell r="G2192">
            <v>34790</v>
          </cell>
          <cell r="H2192">
            <v>4400</v>
          </cell>
        </row>
        <row r="2193">
          <cell r="A2193">
            <v>3400002566</v>
          </cell>
          <cell r="B2193">
            <v>6901</v>
          </cell>
          <cell r="C2193">
            <v>61206</v>
          </cell>
          <cell r="D2193">
            <v>0</v>
          </cell>
          <cell r="E2193" t="str">
            <v>PARTINAX BASE</v>
          </cell>
          <cell r="F2193">
            <v>1</v>
          </cell>
          <cell r="G2193">
            <v>34790</v>
          </cell>
          <cell r="H2193">
            <v>1400</v>
          </cell>
        </row>
        <row r="2194">
          <cell r="A2194">
            <v>3400002580</v>
          </cell>
          <cell r="B2194">
            <v>6901</v>
          </cell>
          <cell r="C2194">
            <v>61206</v>
          </cell>
          <cell r="D2194">
            <v>0</v>
          </cell>
          <cell r="E2194" t="str">
            <v>PCB CARRIERS</v>
          </cell>
          <cell r="F2194">
            <v>86</v>
          </cell>
          <cell r="G2194">
            <v>34790</v>
          </cell>
          <cell r="H2194">
            <v>31800</v>
          </cell>
        </row>
        <row r="2195">
          <cell r="A2195">
            <v>3400002581</v>
          </cell>
          <cell r="B2195">
            <v>6901</v>
          </cell>
          <cell r="C2195">
            <v>61206</v>
          </cell>
          <cell r="D2195">
            <v>0</v>
          </cell>
          <cell r="E2195" t="str">
            <v>PEDESTRAL FANS</v>
          </cell>
          <cell r="F2195">
            <v>3</v>
          </cell>
          <cell r="G2195">
            <v>34790</v>
          </cell>
          <cell r="H2195">
            <v>2800</v>
          </cell>
        </row>
        <row r="2196">
          <cell r="A2196">
            <v>3400002583</v>
          </cell>
          <cell r="B2196">
            <v>6901</v>
          </cell>
          <cell r="C2196">
            <v>61206</v>
          </cell>
          <cell r="D2196">
            <v>0</v>
          </cell>
          <cell r="E2196" t="str">
            <v>PERPEX BAR FIXTURES</v>
          </cell>
          <cell r="F2196">
            <v>1</v>
          </cell>
          <cell r="G2196">
            <v>34790</v>
          </cell>
          <cell r="H2196">
            <v>200</v>
          </cell>
        </row>
        <row r="2197">
          <cell r="A2197">
            <v>3400002584</v>
          </cell>
          <cell r="B2197">
            <v>6901</v>
          </cell>
          <cell r="C2197">
            <v>61150</v>
          </cell>
          <cell r="D2197">
            <v>0</v>
          </cell>
          <cell r="E2197" t="str">
            <v>PIGEON HOLE STORAGE UNIT</v>
          </cell>
          <cell r="F2197">
            <v>1</v>
          </cell>
          <cell r="G2197">
            <v>34790</v>
          </cell>
          <cell r="H2197">
            <v>1800</v>
          </cell>
        </row>
        <row r="2198">
          <cell r="A2198">
            <v>3400002589</v>
          </cell>
          <cell r="B2198">
            <v>6901</v>
          </cell>
          <cell r="C2198">
            <v>61206</v>
          </cell>
          <cell r="D2198">
            <v>0</v>
          </cell>
          <cell r="E2198" t="str">
            <v>PLASTIC BUCKET CHAIR</v>
          </cell>
          <cell r="F2198">
            <v>10</v>
          </cell>
          <cell r="G2198">
            <v>34790</v>
          </cell>
          <cell r="H2198">
            <v>2500</v>
          </cell>
        </row>
        <row r="2199">
          <cell r="A2199">
            <v>3400002591</v>
          </cell>
          <cell r="B2199">
            <v>6901</v>
          </cell>
          <cell r="C2199">
            <v>61200</v>
          </cell>
          <cell r="D2199">
            <v>0</v>
          </cell>
          <cell r="E2199" t="str">
            <v>POLAR CEILING FANS</v>
          </cell>
          <cell r="F2199">
            <v>3</v>
          </cell>
          <cell r="G2199">
            <v>34790</v>
          </cell>
          <cell r="H2199">
            <v>2700</v>
          </cell>
        </row>
        <row r="2200">
          <cell r="A2200">
            <v>3400002594</v>
          </cell>
          <cell r="B2200">
            <v>6901</v>
          </cell>
          <cell r="C2200">
            <v>61161</v>
          </cell>
          <cell r="D2200">
            <v>0</v>
          </cell>
          <cell r="E2200" t="str">
            <v>RACK FOR KEEPING COFFEE PERCOLATOR</v>
          </cell>
          <cell r="F2200">
            <v>1</v>
          </cell>
          <cell r="G2200">
            <v>34790</v>
          </cell>
          <cell r="H2200">
            <v>1600</v>
          </cell>
        </row>
        <row r="2201">
          <cell r="A2201">
            <v>3400002595</v>
          </cell>
          <cell r="B2201">
            <v>6901</v>
          </cell>
          <cell r="C2201">
            <v>61206</v>
          </cell>
          <cell r="D2201">
            <v>0</v>
          </cell>
          <cell r="E2201" t="str">
            <v>RACK TROLLEY</v>
          </cell>
          <cell r="F2201">
            <v>9</v>
          </cell>
          <cell r="G2201">
            <v>34790</v>
          </cell>
          <cell r="H2201">
            <v>25500</v>
          </cell>
        </row>
        <row r="2202">
          <cell r="A2202">
            <v>3400002597</v>
          </cell>
          <cell r="B2202">
            <v>6901</v>
          </cell>
          <cell r="C2202">
            <v>61206</v>
          </cell>
          <cell r="D2202">
            <v>0</v>
          </cell>
          <cell r="E2202" t="str">
            <v>REVOLVING CHAIR</v>
          </cell>
          <cell r="F2202">
            <v>19</v>
          </cell>
          <cell r="G2202">
            <v>34790</v>
          </cell>
          <cell r="H2202">
            <v>8800</v>
          </cell>
        </row>
        <row r="2203">
          <cell r="A2203">
            <v>3400002601</v>
          </cell>
          <cell r="B2203">
            <v>6901</v>
          </cell>
          <cell r="C2203">
            <v>61200</v>
          </cell>
          <cell r="D2203">
            <v>0</v>
          </cell>
          <cell r="E2203" t="str">
            <v>KHAITAN FRESH AIR FANS</v>
          </cell>
          <cell r="F2203">
            <v>1</v>
          </cell>
          <cell r="G2203">
            <v>34790</v>
          </cell>
          <cell r="H2203">
            <v>500</v>
          </cell>
        </row>
        <row r="2204">
          <cell r="A2204">
            <v>3400002602</v>
          </cell>
          <cell r="B2204">
            <v>6901</v>
          </cell>
          <cell r="C2204">
            <v>61162</v>
          </cell>
          <cell r="D2204">
            <v>0</v>
          </cell>
          <cell r="E2204" t="str">
            <v>KITCHEN BUILT IN CUPBOARD</v>
          </cell>
          <cell r="F2204">
            <v>1</v>
          </cell>
          <cell r="G2204">
            <v>34790</v>
          </cell>
          <cell r="H2204">
            <v>3900</v>
          </cell>
        </row>
        <row r="2205">
          <cell r="A2205">
            <v>3400002603</v>
          </cell>
          <cell r="B2205">
            <v>6901</v>
          </cell>
          <cell r="C2205">
            <v>61162</v>
          </cell>
          <cell r="D2205">
            <v>0</v>
          </cell>
          <cell r="E2205" t="str">
            <v>KITCHEN CABINET</v>
          </cell>
          <cell r="F2205">
            <v>1</v>
          </cell>
          <cell r="G2205">
            <v>34790</v>
          </cell>
          <cell r="H2205">
            <v>1900</v>
          </cell>
        </row>
        <row r="2206">
          <cell r="A2206">
            <v>3400002604</v>
          </cell>
          <cell r="B2206">
            <v>6901</v>
          </cell>
          <cell r="C2206">
            <v>61162</v>
          </cell>
          <cell r="D2206">
            <v>0</v>
          </cell>
          <cell r="E2206" t="str">
            <v>KITCHEN CUPBOARD</v>
          </cell>
          <cell r="F2206">
            <v>1</v>
          </cell>
          <cell r="G2206">
            <v>34790</v>
          </cell>
          <cell r="H2206">
            <v>2300</v>
          </cell>
        </row>
        <row r="2207">
          <cell r="A2207">
            <v>3400002607</v>
          </cell>
          <cell r="B2207">
            <v>6901</v>
          </cell>
          <cell r="C2207">
            <v>61162</v>
          </cell>
          <cell r="D2207">
            <v>0</v>
          </cell>
          <cell r="E2207" t="str">
            <v>KITCHEN TROLLEY</v>
          </cell>
          <cell r="F2207">
            <v>1</v>
          </cell>
          <cell r="G2207">
            <v>34790</v>
          </cell>
          <cell r="H2207">
            <v>3100</v>
          </cell>
        </row>
        <row r="2208">
          <cell r="A2208">
            <v>3400002610</v>
          </cell>
          <cell r="B2208">
            <v>6901</v>
          </cell>
          <cell r="C2208">
            <v>61161</v>
          </cell>
          <cell r="D2208">
            <v>0</v>
          </cell>
          <cell r="E2208" t="str">
            <v>LAWN MOWER WITH BOX 16</v>
          </cell>
          <cell r="F2208">
            <v>1</v>
          </cell>
          <cell r="G2208">
            <v>34790</v>
          </cell>
          <cell r="H2208">
            <v>1800</v>
          </cell>
        </row>
        <row r="2209">
          <cell r="A2209">
            <v>3400002611</v>
          </cell>
          <cell r="B2209">
            <v>6901</v>
          </cell>
          <cell r="C2209">
            <v>61161</v>
          </cell>
          <cell r="D2209">
            <v>0</v>
          </cell>
          <cell r="E2209" t="str">
            <v>LAWN MOWER WITH BOX 24</v>
          </cell>
          <cell r="F2209">
            <v>1</v>
          </cell>
          <cell r="G2209">
            <v>34790</v>
          </cell>
          <cell r="H2209">
            <v>2700</v>
          </cell>
        </row>
        <row r="2210">
          <cell r="A2210">
            <v>3400002612</v>
          </cell>
          <cell r="B2210">
            <v>6901</v>
          </cell>
          <cell r="C2210">
            <v>61162</v>
          </cell>
          <cell r="D2210">
            <v>0</v>
          </cell>
          <cell r="E2210" t="str">
            <v>LOW BACK CONFERENCE ROOM CHAIR</v>
          </cell>
          <cell r="F2210">
            <v>16</v>
          </cell>
          <cell r="G2210">
            <v>34790</v>
          </cell>
          <cell r="H2210">
            <v>52400</v>
          </cell>
        </row>
        <row r="2211">
          <cell r="A2211">
            <v>3400002613</v>
          </cell>
          <cell r="B2211">
            <v>6901</v>
          </cell>
          <cell r="C2211">
            <v>61151</v>
          </cell>
          <cell r="D2211">
            <v>0</v>
          </cell>
          <cell r="E2211" t="str">
            <v>LUX METER</v>
          </cell>
          <cell r="F2211">
            <v>1</v>
          </cell>
          <cell r="G2211">
            <v>34790</v>
          </cell>
          <cell r="H2211">
            <v>2000</v>
          </cell>
        </row>
        <row r="2212">
          <cell r="A2212">
            <v>3400002614</v>
          </cell>
          <cell r="B2212">
            <v>6901</v>
          </cell>
          <cell r="C2212">
            <v>61206</v>
          </cell>
          <cell r="D2212">
            <v>0</v>
          </cell>
          <cell r="E2212" t="str">
            <v>MS RACK TROLLEY</v>
          </cell>
          <cell r="F2212">
            <v>46</v>
          </cell>
          <cell r="G2212">
            <v>34790</v>
          </cell>
          <cell r="H2212">
            <v>151200</v>
          </cell>
        </row>
        <row r="2213">
          <cell r="A2213">
            <v>3400002615</v>
          </cell>
          <cell r="B2213">
            <v>6901</v>
          </cell>
          <cell r="C2213">
            <v>61206</v>
          </cell>
          <cell r="D2213">
            <v>0</v>
          </cell>
          <cell r="E2213" t="str">
            <v>MS RACKS</v>
          </cell>
          <cell r="F2213">
            <v>6</v>
          </cell>
          <cell r="G2213">
            <v>34790</v>
          </cell>
          <cell r="H2213">
            <v>24800</v>
          </cell>
        </row>
        <row r="2214">
          <cell r="A2214">
            <v>3400002616</v>
          </cell>
          <cell r="B2214">
            <v>6901</v>
          </cell>
          <cell r="C2214">
            <v>61206</v>
          </cell>
          <cell r="D2214">
            <v>0</v>
          </cell>
          <cell r="E2214" t="str">
            <v>MS RACKS (THREE TIER)</v>
          </cell>
          <cell r="F2214">
            <v>6</v>
          </cell>
          <cell r="G2214">
            <v>34790</v>
          </cell>
          <cell r="H2214">
            <v>25400</v>
          </cell>
        </row>
        <row r="2215">
          <cell r="A2215">
            <v>3400002617</v>
          </cell>
          <cell r="B2215">
            <v>6901</v>
          </cell>
          <cell r="C2215">
            <v>61150</v>
          </cell>
          <cell r="D2215">
            <v>0</v>
          </cell>
          <cell r="E2215" t="str">
            <v>MS RACKS (5 TIER)</v>
          </cell>
          <cell r="F2215">
            <v>5</v>
          </cell>
          <cell r="G2215">
            <v>34790</v>
          </cell>
          <cell r="H2215">
            <v>19900</v>
          </cell>
        </row>
        <row r="2216">
          <cell r="A2216">
            <v>3400002620</v>
          </cell>
          <cell r="B2216">
            <v>6901</v>
          </cell>
          <cell r="C2216">
            <v>61206</v>
          </cell>
          <cell r="D2216">
            <v>0</v>
          </cell>
          <cell r="E2216" t="str">
            <v>MS RACK WITH WOODEN PARTITION</v>
          </cell>
          <cell r="F2216">
            <v>3</v>
          </cell>
          <cell r="G2216">
            <v>34790</v>
          </cell>
          <cell r="H2216">
            <v>13700</v>
          </cell>
        </row>
        <row r="2217">
          <cell r="A2217">
            <v>3400002621</v>
          </cell>
          <cell r="B2217">
            <v>6901</v>
          </cell>
          <cell r="C2217">
            <v>61206</v>
          </cell>
          <cell r="D2217">
            <v>0</v>
          </cell>
          <cell r="E2217" t="str">
            <v>MS WORK TABLE</v>
          </cell>
          <cell r="F2217">
            <v>32</v>
          </cell>
          <cell r="G2217">
            <v>34790</v>
          </cell>
          <cell r="H2217">
            <v>84300</v>
          </cell>
        </row>
        <row r="2218">
          <cell r="A2218">
            <v>3400002624</v>
          </cell>
          <cell r="B2218">
            <v>6901</v>
          </cell>
          <cell r="C2218">
            <v>61206</v>
          </cell>
          <cell r="D2218">
            <v>0</v>
          </cell>
          <cell r="E2218" t="str">
            <v>MANUAL TRAY</v>
          </cell>
          <cell r="F2218">
            <v>1</v>
          </cell>
          <cell r="G2218">
            <v>34790</v>
          </cell>
          <cell r="H2218">
            <v>1300</v>
          </cell>
        </row>
        <row r="2219">
          <cell r="A2219">
            <v>3400002626</v>
          </cell>
          <cell r="B2219">
            <v>6901</v>
          </cell>
          <cell r="C2219">
            <v>61206</v>
          </cell>
          <cell r="D2219">
            <v>0</v>
          </cell>
          <cell r="E2219" t="str">
            <v>MOBILE RACKS</v>
          </cell>
          <cell r="F2219">
            <v>5</v>
          </cell>
          <cell r="G2219">
            <v>34790</v>
          </cell>
          <cell r="H2219">
            <v>9800</v>
          </cell>
        </row>
        <row r="2220">
          <cell r="A2220">
            <v>3400002629</v>
          </cell>
          <cell r="B2220">
            <v>6901</v>
          </cell>
          <cell r="C2220">
            <v>61206</v>
          </cell>
          <cell r="D2220">
            <v>0</v>
          </cell>
          <cell r="E2220" t="str">
            <v>MS ANGLE MOBILE RACKS</v>
          </cell>
          <cell r="F2220">
            <v>7</v>
          </cell>
          <cell r="G2220">
            <v>34790</v>
          </cell>
          <cell r="H2220">
            <v>13600</v>
          </cell>
        </row>
        <row r="2221">
          <cell r="A2221">
            <v>3400002630</v>
          </cell>
          <cell r="B2221">
            <v>6901</v>
          </cell>
          <cell r="C2221">
            <v>61206</v>
          </cell>
          <cell r="D2221">
            <v>0</v>
          </cell>
          <cell r="E2221" t="str">
            <v>NILKAMAL BIN</v>
          </cell>
          <cell r="F2221">
            <v>152</v>
          </cell>
          <cell r="G2221">
            <v>34790</v>
          </cell>
          <cell r="H2221">
            <v>15900</v>
          </cell>
        </row>
        <row r="2222">
          <cell r="A2222">
            <v>3400002631</v>
          </cell>
          <cell r="B2222">
            <v>6901</v>
          </cell>
          <cell r="C2222">
            <v>61206</v>
          </cell>
          <cell r="D2222">
            <v>0</v>
          </cell>
          <cell r="E2222" t="str">
            <v>DISCUSSION TABLE</v>
          </cell>
          <cell r="F2222">
            <v>1</v>
          </cell>
          <cell r="G2222">
            <v>34790</v>
          </cell>
          <cell r="H2222">
            <v>3200</v>
          </cell>
        </row>
        <row r="2223">
          <cell r="A2223">
            <v>3400002634</v>
          </cell>
          <cell r="B2223">
            <v>6901</v>
          </cell>
          <cell r="C2223">
            <v>61161</v>
          </cell>
          <cell r="D2223">
            <v>0</v>
          </cell>
          <cell r="E2223" t="str">
            <v>DRAWING BOARD</v>
          </cell>
          <cell r="F2223">
            <v>1</v>
          </cell>
          <cell r="G2223">
            <v>34790</v>
          </cell>
          <cell r="H2223">
            <v>3600</v>
          </cell>
        </row>
        <row r="2224">
          <cell r="A2224">
            <v>3400002641</v>
          </cell>
          <cell r="B2224">
            <v>6901</v>
          </cell>
          <cell r="C2224">
            <v>61157</v>
          </cell>
          <cell r="D2224">
            <v>0</v>
          </cell>
          <cell r="E2224" t="str">
            <v>ELECTRONIC PUSH BUTTON TELEPNONES</v>
          </cell>
          <cell r="F2224">
            <v>13</v>
          </cell>
          <cell r="G2224">
            <v>34790</v>
          </cell>
          <cell r="H2224">
            <v>9200</v>
          </cell>
        </row>
        <row r="2225">
          <cell r="A2225">
            <v>3400002643</v>
          </cell>
          <cell r="B2225">
            <v>6901</v>
          </cell>
          <cell r="C2225">
            <v>61206</v>
          </cell>
          <cell r="D2225">
            <v>0</v>
          </cell>
          <cell r="E2225" t="str">
            <v>ESD BIN BOX</v>
          </cell>
          <cell r="F2225">
            <v>1</v>
          </cell>
          <cell r="G2225">
            <v>34790</v>
          </cell>
          <cell r="H2225">
            <v>700</v>
          </cell>
        </row>
        <row r="2226">
          <cell r="A2226">
            <v>3400002644</v>
          </cell>
          <cell r="B2226">
            <v>6901</v>
          </cell>
          <cell r="C2226">
            <v>61206</v>
          </cell>
          <cell r="D2226">
            <v>0</v>
          </cell>
          <cell r="E2226" t="str">
            <v>ESD BIN RACKS</v>
          </cell>
          <cell r="F2226">
            <v>81</v>
          </cell>
          <cell r="G2226">
            <v>34790</v>
          </cell>
          <cell r="H2226">
            <v>60900</v>
          </cell>
        </row>
        <row r="2227">
          <cell r="A2227">
            <v>3400002645</v>
          </cell>
          <cell r="B2227">
            <v>6901</v>
          </cell>
          <cell r="C2227">
            <v>61206</v>
          </cell>
          <cell r="D2227">
            <v>0</v>
          </cell>
          <cell r="E2227" t="str">
            <v>EXECUTIVE TABLE</v>
          </cell>
          <cell r="F2227">
            <v>1</v>
          </cell>
          <cell r="G2227">
            <v>34790</v>
          </cell>
          <cell r="H2227">
            <v>3000</v>
          </cell>
        </row>
        <row r="2228">
          <cell r="A2228">
            <v>3400002652</v>
          </cell>
          <cell r="B2228">
            <v>6901</v>
          </cell>
          <cell r="C2228">
            <v>61206</v>
          </cell>
          <cell r="D2228">
            <v>0</v>
          </cell>
          <cell r="E2228" t="str">
            <v>PEDESTRAL FANS</v>
          </cell>
          <cell r="F2228">
            <v>1</v>
          </cell>
          <cell r="G2228">
            <v>34790</v>
          </cell>
          <cell r="H2228">
            <v>900</v>
          </cell>
        </row>
        <row r="2229">
          <cell r="A2229">
            <v>3400002653</v>
          </cell>
          <cell r="B2229">
            <v>6901</v>
          </cell>
          <cell r="C2229">
            <v>61206</v>
          </cell>
          <cell r="D2229">
            <v>0</v>
          </cell>
          <cell r="E2229" t="str">
            <v>FILING CABINET</v>
          </cell>
          <cell r="F2229">
            <v>14</v>
          </cell>
          <cell r="G2229">
            <v>34790</v>
          </cell>
          <cell r="H2229">
            <v>83700</v>
          </cell>
        </row>
        <row r="2230">
          <cell r="A2230">
            <v>3400002655</v>
          </cell>
          <cell r="B2230">
            <v>6901</v>
          </cell>
          <cell r="C2230">
            <v>61161</v>
          </cell>
          <cell r="D2230">
            <v>0</v>
          </cell>
          <cell r="E2230" t="str">
            <v>FLY KILLER TUBE</v>
          </cell>
          <cell r="F2230">
            <v>1</v>
          </cell>
          <cell r="G2230">
            <v>34790</v>
          </cell>
          <cell r="H2230">
            <v>2700</v>
          </cell>
        </row>
        <row r="2231">
          <cell r="A2231">
            <v>3400002657</v>
          </cell>
          <cell r="B2231">
            <v>6901</v>
          </cell>
          <cell r="C2231">
            <v>61200</v>
          </cell>
          <cell r="D2231">
            <v>0</v>
          </cell>
          <cell r="E2231" t="str">
            <v>EXHAUST FAN</v>
          </cell>
          <cell r="F2231">
            <v>1</v>
          </cell>
          <cell r="G2231">
            <v>34790</v>
          </cell>
          <cell r="H2231">
            <v>500</v>
          </cell>
        </row>
        <row r="2232">
          <cell r="A2232">
            <v>3400002658</v>
          </cell>
          <cell r="B2232">
            <v>6901</v>
          </cell>
          <cell r="C2232">
            <v>61206</v>
          </cell>
          <cell r="D2232">
            <v>0</v>
          </cell>
          <cell r="E2232" t="str">
            <v>GENELINE BATTERIES</v>
          </cell>
          <cell r="F2232">
            <v>4</v>
          </cell>
          <cell r="G2232">
            <v>34790</v>
          </cell>
          <cell r="H2232">
            <v>5700</v>
          </cell>
        </row>
        <row r="2233">
          <cell r="A2233">
            <v>3400002660</v>
          </cell>
          <cell r="B2233">
            <v>6901</v>
          </cell>
          <cell r="C2233">
            <v>61206</v>
          </cell>
          <cell r="D2233">
            <v>0</v>
          </cell>
          <cell r="E2233" t="str">
            <v>HIGH BACK EXECUTIVE CHAIR</v>
          </cell>
          <cell r="F2233">
            <v>2</v>
          </cell>
          <cell r="G2233">
            <v>34790</v>
          </cell>
          <cell r="H2233">
            <v>7600</v>
          </cell>
        </row>
        <row r="2234">
          <cell r="A2234">
            <v>3400002661</v>
          </cell>
          <cell r="B2234">
            <v>6901</v>
          </cell>
          <cell r="C2234">
            <v>61161</v>
          </cell>
          <cell r="D2234">
            <v>0</v>
          </cell>
          <cell r="E2234" t="str">
            <v>HOT PLATE MODEL KHPHDD 2</v>
          </cell>
          <cell r="F2234">
            <v>2</v>
          </cell>
          <cell r="G2234">
            <v>34790</v>
          </cell>
          <cell r="H2234">
            <v>1500</v>
          </cell>
        </row>
        <row r="2235">
          <cell r="A2235">
            <v>3400002668</v>
          </cell>
          <cell r="B2235">
            <v>6901</v>
          </cell>
          <cell r="C2235">
            <v>61161</v>
          </cell>
          <cell r="D2235">
            <v>0</v>
          </cell>
          <cell r="E2235" t="str">
            <v>CHAIRS CANTEEN</v>
          </cell>
          <cell r="F2235">
            <v>1</v>
          </cell>
          <cell r="G2235">
            <v>34790</v>
          </cell>
          <cell r="H2235">
            <v>2200</v>
          </cell>
        </row>
        <row r="2236">
          <cell r="A2236">
            <v>3400002669</v>
          </cell>
          <cell r="B2236">
            <v>6901</v>
          </cell>
          <cell r="C2236">
            <v>61161</v>
          </cell>
          <cell r="D2236">
            <v>0</v>
          </cell>
          <cell r="E2236" t="str">
            <v>CANTEEN TROLLEY</v>
          </cell>
          <cell r="F2236">
            <v>1</v>
          </cell>
          <cell r="G2236">
            <v>34790</v>
          </cell>
          <cell r="H2236">
            <v>3200</v>
          </cell>
        </row>
        <row r="2237">
          <cell r="A2237">
            <v>3400002671</v>
          </cell>
          <cell r="B2237">
            <v>6901</v>
          </cell>
          <cell r="C2237">
            <v>61206</v>
          </cell>
          <cell r="D2237">
            <v>0</v>
          </cell>
          <cell r="E2237" t="str">
            <v>CENTRE TABLE</v>
          </cell>
          <cell r="F2237">
            <v>2</v>
          </cell>
          <cell r="G2237">
            <v>34790</v>
          </cell>
          <cell r="H2237">
            <v>1200</v>
          </cell>
        </row>
        <row r="2238">
          <cell r="A2238">
            <v>3400002672</v>
          </cell>
          <cell r="B2238">
            <v>6901</v>
          </cell>
          <cell r="C2238">
            <v>61206</v>
          </cell>
          <cell r="D2238">
            <v>0</v>
          </cell>
          <cell r="E2238" t="str">
            <v>CHAIRS</v>
          </cell>
          <cell r="F2238">
            <v>199</v>
          </cell>
          <cell r="G2238">
            <v>34790</v>
          </cell>
          <cell r="H2238">
            <v>129700</v>
          </cell>
        </row>
        <row r="2239">
          <cell r="A2239">
            <v>3400002673</v>
          </cell>
          <cell r="B2239">
            <v>6901</v>
          </cell>
          <cell r="C2239">
            <v>61157</v>
          </cell>
          <cell r="D2239">
            <v>0</v>
          </cell>
          <cell r="E2239" t="str">
            <v>FIRE EXTINGUISHER</v>
          </cell>
          <cell r="F2239">
            <v>7</v>
          </cell>
          <cell r="G2239">
            <v>34790</v>
          </cell>
          <cell r="H2239">
            <v>12100</v>
          </cell>
        </row>
        <row r="2240">
          <cell r="A2240">
            <v>3400002676</v>
          </cell>
          <cell r="B2240">
            <v>6901</v>
          </cell>
          <cell r="C2240">
            <v>61206</v>
          </cell>
          <cell r="D2240">
            <v>0</v>
          </cell>
          <cell r="E2240" t="str">
            <v>CONDUCTIVE PCB CARRIER</v>
          </cell>
          <cell r="F2240">
            <v>69</v>
          </cell>
          <cell r="G2240">
            <v>34790</v>
          </cell>
          <cell r="H2240">
            <v>53000</v>
          </cell>
        </row>
        <row r="2241">
          <cell r="A2241">
            <v>3400002677</v>
          </cell>
          <cell r="B2241">
            <v>6901</v>
          </cell>
          <cell r="C2241">
            <v>61161</v>
          </cell>
          <cell r="D2241">
            <v>0</v>
          </cell>
          <cell r="E2241" t="str">
            <v>CPNFERENCE TABLE</v>
          </cell>
          <cell r="F2241">
            <v>4</v>
          </cell>
          <cell r="G2241">
            <v>34790</v>
          </cell>
          <cell r="H2241">
            <v>9500</v>
          </cell>
        </row>
        <row r="2242">
          <cell r="A2242">
            <v>3400002678</v>
          </cell>
          <cell r="B2242">
            <v>6901</v>
          </cell>
          <cell r="C2242">
            <v>61150</v>
          </cell>
          <cell r="D2242">
            <v>0</v>
          </cell>
          <cell r="E2242" t="str">
            <v>CRATES</v>
          </cell>
          <cell r="F2242">
            <v>362</v>
          </cell>
          <cell r="G2242">
            <v>34790</v>
          </cell>
          <cell r="H2242">
            <v>95600</v>
          </cell>
        </row>
        <row r="2243">
          <cell r="A2243">
            <v>3400002679</v>
          </cell>
          <cell r="B2243">
            <v>6901</v>
          </cell>
          <cell r="C2243">
            <v>61206</v>
          </cell>
          <cell r="D2243">
            <v>0</v>
          </cell>
          <cell r="E2243" t="str">
            <v>CRATES CONDUCTIVE (BLACK)</v>
          </cell>
          <cell r="F2243">
            <v>125</v>
          </cell>
          <cell r="G2243">
            <v>34790</v>
          </cell>
          <cell r="H2243">
            <v>129200</v>
          </cell>
        </row>
        <row r="2244">
          <cell r="A2244">
            <v>3400002680</v>
          </cell>
          <cell r="B2244">
            <v>6901</v>
          </cell>
          <cell r="C2244">
            <v>61200</v>
          </cell>
          <cell r="D2244">
            <v>0</v>
          </cell>
          <cell r="E2244" t="str">
            <v>CEILING FANS CROMPTON</v>
          </cell>
          <cell r="F2244">
            <v>12</v>
          </cell>
          <cell r="G2244">
            <v>34790</v>
          </cell>
          <cell r="H2244">
            <v>3400</v>
          </cell>
        </row>
        <row r="2245">
          <cell r="A2245">
            <v>3400002681</v>
          </cell>
          <cell r="B2245">
            <v>6901</v>
          </cell>
          <cell r="C2245">
            <v>61200</v>
          </cell>
          <cell r="D2245">
            <v>0</v>
          </cell>
          <cell r="E2245" t="str">
            <v>CROMPTON WALL FANS</v>
          </cell>
          <cell r="F2245">
            <v>3</v>
          </cell>
          <cell r="G2245">
            <v>34790</v>
          </cell>
          <cell r="H2245">
            <v>2500</v>
          </cell>
        </row>
        <row r="2246">
          <cell r="A2246">
            <v>3400002684</v>
          </cell>
          <cell r="B2246">
            <v>6901</v>
          </cell>
          <cell r="C2246">
            <v>61158</v>
          </cell>
          <cell r="D2246">
            <v>0</v>
          </cell>
          <cell r="E2246" t="str">
            <v>TURBO C SOFTWARE</v>
          </cell>
          <cell r="F2246">
            <v>1</v>
          </cell>
          <cell r="G2246">
            <v>34790</v>
          </cell>
          <cell r="H2246">
            <v>4800</v>
          </cell>
        </row>
        <row r="2247">
          <cell r="A2247">
            <v>3400002688</v>
          </cell>
          <cell r="B2247">
            <v>6901</v>
          </cell>
          <cell r="C2247">
            <v>61200</v>
          </cell>
          <cell r="D2247">
            <v>0</v>
          </cell>
          <cell r="E2247" t="str">
            <v>PEDESTRAL FANS 16</v>
          </cell>
          <cell r="F2247">
            <v>5</v>
          </cell>
          <cell r="G2247">
            <v>34790</v>
          </cell>
          <cell r="H2247">
            <v>3900</v>
          </cell>
        </row>
        <row r="2248">
          <cell r="A2248">
            <v>3400002689</v>
          </cell>
          <cell r="B2248">
            <v>6901</v>
          </cell>
          <cell r="C2248">
            <v>61161</v>
          </cell>
          <cell r="D2248">
            <v>0</v>
          </cell>
          <cell r="E2248" t="str">
            <v>BENCH WITH CUSHION</v>
          </cell>
          <cell r="F2248">
            <v>1</v>
          </cell>
          <cell r="G2248">
            <v>34790</v>
          </cell>
          <cell r="H2248">
            <v>3000</v>
          </cell>
        </row>
        <row r="2249">
          <cell r="A2249">
            <v>3400002690</v>
          </cell>
          <cell r="B2249">
            <v>6901</v>
          </cell>
          <cell r="C2249">
            <v>61161</v>
          </cell>
          <cell r="D2249">
            <v>0</v>
          </cell>
          <cell r="E2249" t="str">
            <v>VACUMN CLEANERS &amp; ACCESSORIES</v>
          </cell>
          <cell r="F2249">
            <v>2</v>
          </cell>
          <cell r="G2249">
            <v>34790</v>
          </cell>
          <cell r="H2249">
            <v>8800</v>
          </cell>
        </row>
        <row r="2250">
          <cell r="A2250">
            <v>3400002691</v>
          </cell>
          <cell r="B2250">
            <v>6901</v>
          </cell>
          <cell r="C2250">
            <v>61206</v>
          </cell>
          <cell r="D2250">
            <v>0</v>
          </cell>
          <cell r="E2250" t="str">
            <v>SEATER BENCH</v>
          </cell>
          <cell r="F2250">
            <v>1</v>
          </cell>
          <cell r="G2250">
            <v>34790</v>
          </cell>
          <cell r="H2250">
            <v>4200</v>
          </cell>
        </row>
        <row r="2251">
          <cell r="A2251">
            <v>3400002696</v>
          </cell>
          <cell r="B2251">
            <v>6901</v>
          </cell>
          <cell r="C2251">
            <v>61150</v>
          </cell>
          <cell r="D2251">
            <v>0</v>
          </cell>
          <cell r="E2251" t="str">
            <v>ANTISTATIC BINS BLUE</v>
          </cell>
          <cell r="F2251">
            <v>275</v>
          </cell>
          <cell r="G2251">
            <v>34790</v>
          </cell>
          <cell r="H2251">
            <v>27400</v>
          </cell>
        </row>
        <row r="2252">
          <cell r="A2252">
            <v>3400002697</v>
          </cell>
          <cell r="B2252">
            <v>6901</v>
          </cell>
          <cell r="C2252">
            <v>61150</v>
          </cell>
          <cell r="D2252">
            <v>0</v>
          </cell>
          <cell r="E2252" t="str">
            <v>ANTISTATIC BINS RED</v>
          </cell>
          <cell r="F2252">
            <v>260</v>
          </cell>
          <cell r="G2252">
            <v>34790</v>
          </cell>
          <cell r="H2252">
            <v>25900</v>
          </cell>
        </row>
        <row r="2253">
          <cell r="A2253">
            <v>3400002698</v>
          </cell>
          <cell r="B2253">
            <v>6901</v>
          </cell>
          <cell r="C2253">
            <v>61206</v>
          </cell>
          <cell r="D2253">
            <v>0</v>
          </cell>
          <cell r="E2253" t="str">
            <v>ANTISTATIC PCB CARRIERS</v>
          </cell>
          <cell r="F2253">
            <v>30</v>
          </cell>
          <cell r="G2253">
            <v>34790</v>
          </cell>
          <cell r="H2253">
            <v>34400</v>
          </cell>
        </row>
        <row r="2254">
          <cell r="A2254">
            <v>3400002699</v>
          </cell>
          <cell r="B2254">
            <v>6901</v>
          </cell>
          <cell r="C2254">
            <v>61161</v>
          </cell>
          <cell r="D2254">
            <v>0</v>
          </cell>
          <cell r="E2254" t="str">
            <v>AQUAGUARD WATER PURIFIER</v>
          </cell>
          <cell r="F2254">
            <v>4</v>
          </cell>
          <cell r="G2254">
            <v>34790</v>
          </cell>
          <cell r="H2254">
            <v>10200</v>
          </cell>
        </row>
        <row r="2255">
          <cell r="A2255">
            <v>3400002884</v>
          </cell>
          <cell r="B2255">
            <v>6901</v>
          </cell>
          <cell r="C2255">
            <v>61206</v>
          </cell>
          <cell r="D2255">
            <v>0</v>
          </cell>
          <cell r="E2255" t="str">
            <v>EXECUTIV E TALE</v>
          </cell>
          <cell r="F2255">
            <v>4</v>
          </cell>
          <cell r="G2255">
            <v>34790</v>
          </cell>
          <cell r="H2255">
            <v>15400</v>
          </cell>
        </row>
        <row r="2256">
          <cell r="A2256">
            <v>3400002901</v>
          </cell>
          <cell r="B2256">
            <v>6901</v>
          </cell>
          <cell r="C2256">
            <v>61206</v>
          </cell>
          <cell r="D2256">
            <v>0</v>
          </cell>
          <cell r="E2256" t="str">
            <v>WOODEN CHAIRS</v>
          </cell>
          <cell r="F2256">
            <v>30</v>
          </cell>
          <cell r="G2256">
            <v>34790</v>
          </cell>
          <cell r="H2256">
            <v>32800</v>
          </cell>
        </row>
        <row r="2257">
          <cell r="A2257">
            <v>3400004787</v>
          </cell>
          <cell r="B2257">
            <v>6901</v>
          </cell>
          <cell r="C2257">
            <v>61203</v>
          </cell>
          <cell r="D2257">
            <v>0</v>
          </cell>
          <cell r="E2257" t="str">
            <v>CONDUCTIVE CRATE</v>
          </cell>
          <cell r="F2257">
            <v>64</v>
          </cell>
          <cell r="G2257">
            <v>34790</v>
          </cell>
          <cell r="H2257">
            <v>29900</v>
          </cell>
        </row>
        <row r="2258">
          <cell r="A2258">
            <v>3400002883</v>
          </cell>
          <cell r="B2258">
            <v>6901</v>
          </cell>
          <cell r="C2258">
            <v>61161</v>
          </cell>
          <cell r="D2258">
            <v>0</v>
          </cell>
          <cell r="E2258" t="str">
            <v>NOTICE BOARD 1.5 MT X1 MT</v>
          </cell>
          <cell r="F2258">
            <v>2</v>
          </cell>
          <cell r="G2258">
            <v>34820</v>
          </cell>
          <cell r="H2258">
            <v>6300</v>
          </cell>
        </row>
        <row r="2259">
          <cell r="A2259">
            <v>3400003949</v>
          </cell>
          <cell r="B2259">
            <v>6901</v>
          </cell>
          <cell r="C2259">
            <v>61109</v>
          </cell>
          <cell r="D2259">
            <v>0</v>
          </cell>
          <cell r="E2259" t="str">
            <v>ESD TOP STEEL ALMIRAH 50"X38"X19"</v>
          </cell>
          <cell r="F2259">
            <v>1</v>
          </cell>
          <cell r="G2259">
            <v>34820</v>
          </cell>
          <cell r="H2259">
            <v>3900</v>
          </cell>
        </row>
        <row r="2260">
          <cell r="A2260">
            <v>3400004539</v>
          </cell>
          <cell r="B2260">
            <v>6901</v>
          </cell>
          <cell r="C2260">
            <v>61108</v>
          </cell>
          <cell r="D2260">
            <v>0</v>
          </cell>
          <cell r="E2260" t="str">
            <v>WOODEN PALETTE FOR RACKS</v>
          </cell>
          <cell r="F2260">
            <v>10</v>
          </cell>
          <cell r="G2260">
            <v>34851</v>
          </cell>
          <cell r="H2260">
            <v>9600</v>
          </cell>
        </row>
        <row r="2261">
          <cell r="A2261">
            <v>3400004540</v>
          </cell>
          <cell r="B2261">
            <v>6901</v>
          </cell>
          <cell r="C2261">
            <v>61108</v>
          </cell>
          <cell r="D2261">
            <v>0</v>
          </cell>
          <cell r="E2261" t="str">
            <v>WOODEN PALETTE FOR RACKS</v>
          </cell>
          <cell r="F2261">
            <v>30</v>
          </cell>
          <cell r="G2261">
            <v>34851</v>
          </cell>
          <cell r="H2261">
            <v>28800</v>
          </cell>
        </row>
        <row r="2262">
          <cell r="A2262">
            <v>3400004516</v>
          </cell>
          <cell r="B2262">
            <v>6901</v>
          </cell>
          <cell r="C2262">
            <v>61206</v>
          </cell>
          <cell r="D2262">
            <v>0</v>
          </cell>
          <cell r="E2262" t="str">
            <v>RETURN TABLE WITH DECOLAM</v>
          </cell>
          <cell r="F2262">
            <v>1</v>
          </cell>
          <cell r="G2262">
            <v>34881</v>
          </cell>
          <cell r="H2262">
            <v>5300</v>
          </cell>
        </row>
        <row r="2263">
          <cell r="A2263">
            <v>3400004517</v>
          </cell>
          <cell r="B2263">
            <v>6901</v>
          </cell>
          <cell r="C2263">
            <v>61161</v>
          </cell>
          <cell r="D2263">
            <v>0</v>
          </cell>
          <cell r="E2263" t="str">
            <v>NOTICE BOARD 1.71 X 1.08</v>
          </cell>
          <cell r="F2263">
            <v>1</v>
          </cell>
          <cell r="G2263">
            <v>34881</v>
          </cell>
          <cell r="H2263">
            <v>3300</v>
          </cell>
        </row>
        <row r="2264">
          <cell r="A2264">
            <v>3400004450</v>
          </cell>
          <cell r="B2264">
            <v>6901</v>
          </cell>
          <cell r="C2264">
            <v>61150</v>
          </cell>
          <cell r="D2264">
            <v>0</v>
          </cell>
          <cell r="E2264" t="str">
            <v>HSEGRUD MAKE CAGE BOX</v>
          </cell>
          <cell r="F2264">
            <v>1</v>
          </cell>
          <cell r="G2264">
            <v>34547</v>
          </cell>
          <cell r="H2264">
            <v>3900</v>
          </cell>
        </row>
        <row r="2265">
          <cell r="A2265">
            <v>3400004451</v>
          </cell>
          <cell r="B2265">
            <v>6901</v>
          </cell>
          <cell r="C2265">
            <v>61104</v>
          </cell>
          <cell r="D2265">
            <v>0</v>
          </cell>
          <cell r="E2265" t="str">
            <v>HSEGRUD MAKE STEEL ANTISTATIC TABLE1.5X1</v>
          </cell>
          <cell r="F2265">
            <v>15</v>
          </cell>
          <cell r="G2265">
            <v>34547</v>
          </cell>
          <cell r="H2265">
            <v>56100</v>
          </cell>
        </row>
        <row r="2266">
          <cell r="A2266">
            <v>3400004243</v>
          </cell>
          <cell r="B2266">
            <v>6901</v>
          </cell>
          <cell r="C2266">
            <v>61150</v>
          </cell>
          <cell r="D2266">
            <v>0</v>
          </cell>
          <cell r="E2266" t="str">
            <v>PLASTIC BIN</v>
          </cell>
          <cell r="F2266">
            <v>150</v>
          </cell>
          <cell r="G2266">
            <v>34213</v>
          </cell>
          <cell r="H2266">
            <v>49700</v>
          </cell>
        </row>
        <row r="2267">
          <cell r="A2267">
            <v>3400004244</v>
          </cell>
          <cell r="B2267">
            <v>6901</v>
          </cell>
          <cell r="C2267">
            <v>61206</v>
          </cell>
          <cell r="D2267">
            <v>0</v>
          </cell>
          <cell r="E2267" t="str">
            <v>ESD CRATES</v>
          </cell>
          <cell r="F2267">
            <v>50</v>
          </cell>
          <cell r="G2267">
            <v>34213</v>
          </cell>
          <cell r="H2267">
            <v>23700</v>
          </cell>
        </row>
        <row r="2268">
          <cell r="A2268">
            <v>3400004245</v>
          </cell>
          <cell r="B2268">
            <v>6901</v>
          </cell>
          <cell r="C2268">
            <v>61206</v>
          </cell>
          <cell r="D2268">
            <v>0</v>
          </cell>
          <cell r="E2268" t="str">
            <v>ESD LTD FOR CRATES</v>
          </cell>
          <cell r="F2268">
            <v>20</v>
          </cell>
          <cell r="G2268">
            <v>34213</v>
          </cell>
          <cell r="H2268">
            <v>5000</v>
          </cell>
        </row>
        <row r="2269">
          <cell r="A2269">
            <v>3400004446</v>
          </cell>
          <cell r="B2269">
            <v>6901</v>
          </cell>
          <cell r="C2269">
            <v>61104</v>
          </cell>
          <cell r="D2269">
            <v>0</v>
          </cell>
          <cell r="E2269" t="str">
            <v>HSEGRUD MAKE CABLE TROLLEY 'B' TYPE WITH</v>
          </cell>
          <cell r="F2269">
            <v>5</v>
          </cell>
          <cell r="G2269">
            <v>34578</v>
          </cell>
          <cell r="H2269">
            <v>17900</v>
          </cell>
        </row>
        <row r="2270">
          <cell r="A2270">
            <v>3400002567</v>
          </cell>
          <cell r="B2270">
            <v>6901</v>
          </cell>
          <cell r="C2270">
            <v>61200</v>
          </cell>
          <cell r="D2270">
            <v>0</v>
          </cell>
          <cell r="E2270" t="str">
            <v>PARTITION WALL</v>
          </cell>
          <cell r="F2270">
            <v>58</v>
          </cell>
          <cell r="G2270">
            <v>34943</v>
          </cell>
          <cell r="H2270">
            <v>91200</v>
          </cell>
        </row>
        <row r="2271">
          <cell r="A2271">
            <v>3400002659</v>
          </cell>
          <cell r="B2271">
            <v>6901</v>
          </cell>
          <cell r="C2271">
            <v>61150</v>
          </cell>
          <cell r="D2271">
            <v>0</v>
          </cell>
          <cell r="E2271" t="str">
            <v>SLOTTED ANGLE RACKS</v>
          </cell>
          <cell r="F2271">
            <v>2</v>
          </cell>
          <cell r="G2271">
            <v>34943</v>
          </cell>
          <cell r="H2271">
            <v>8000</v>
          </cell>
        </row>
        <row r="2272">
          <cell r="A2272">
            <v>3400002670</v>
          </cell>
          <cell r="B2272">
            <v>6901</v>
          </cell>
          <cell r="C2272">
            <v>61159</v>
          </cell>
          <cell r="D2272">
            <v>0</v>
          </cell>
          <cell r="E2272" t="str">
            <v>CASH BOX</v>
          </cell>
          <cell r="F2272">
            <v>2</v>
          </cell>
          <cell r="G2272">
            <v>34943</v>
          </cell>
          <cell r="H2272">
            <v>400</v>
          </cell>
        </row>
        <row r="2273">
          <cell r="A2273">
            <v>3400002695</v>
          </cell>
          <cell r="B2273">
            <v>6901</v>
          </cell>
          <cell r="C2273">
            <v>61153</v>
          </cell>
          <cell r="D2273">
            <v>0</v>
          </cell>
          <cell r="E2273" t="str">
            <v>ANTISTATIC BIN BOXES</v>
          </cell>
          <cell r="F2273">
            <v>1</v>
          </cell>
          <cell r="G2273">
            <v>34943</v>
          </cell>
          <cell r="H2273">
            <v>155000</v>
          </cell>
        </row>
        <row r="2274">
          <cell r="A2274">
            <v>3400004360</v>
          </cell>
          <cell r="B2274">
            <v>6901</v>
          </cell>
          <cell r="C2274">
            <v>61206</v>
          </cell>
          <cell r="D2274">
            <v>0</v>
          </cell>
          <cell r="E2274" t="str">
            <v>ESD CRATES</v>
          </cell>
          <cell r="F2274">
            <v>131</v>
          </cell>
          <cell r="G2274">
            <v>34243</v>
          </cell>
          <cell r="H2274">
            <v>41400</v>
          </cell>
        </row>
        <row r="2275">
          <cell r="A2275">
            <v>3400004361</v>
          </cell>
          <cell r="B2275">
            <v>6901</v>
          </cell>
          <cell r="C2275">
            <v>61206</v>
          </cell>
          <cell r="D2275">
            <v>0</v>
          </cell>
          <cell r="E2275" t="str">
            <v>ESD CRATES</v>
          </cell>
          <cell r="F2275">
            <v>122</v>
          </cell>
          <cell r="G2275">
            <v>34243</v>
          </cell>
          <cell r="H2275">
            <v>43200</v>
          </cell>
        </row>
        <row r="2276">
          <cell r="A2276">
            <v>3400003928</v>
          </cell>
          <cell r="B2276">
            <v>6901</v>
          </cell>
          <cell r="C2276">
            <v>61116</v>
          </cell>
          <cell r="D2276">
            <v>0</v>
          </cell>
          <cell r="E2276" t="str">
            <v>HSEGRUD MAKE ANTISTATIC CHAIR</v>
          </cell>
          <cell r="F2276">
            <v>1</v>
          </cell>
          <cell r="G2276">
            <v>34608</v>
          </cell>
          <cell r="H2276">
            <v>5900</v>
          </cell>
        </row>
        <row r="2277">
          <cell r="A2277">
            <v>3400003937</v>
          </cell>
          <cell r="B2277">
            <v>6901</v>
          </cell>
          <cell r="C2277">
            <v>61116</v>
          </cell>
          <cell r="D2277">
            <v>0</v>
          </cell>
          <cell r="E2277" t="str">
            <v>HSEGRUD MAKE STEEL ALMIRAH 50"X38"X19"</v>
          </cell>
          <cell r="F2277">
            <v>1</v>
          </cell>
          <cell r="G2277">
            <v>34608</v>
          </cell>
          <cell r="H2277">
            <v>15100</v>
          </cell>
        </row>
        <row r="2278">
          <cell r="A2278">
            <v>3400003938</v>
          </cell>
          <cell r="B2278">
            <v>6901</v>
          </cell>
          <cell r="C2278">
            <v>61116</v>
          </cell>
          <cell r="D2278">
            <v>0</v>
          </cell>
          <cell r="E2278" t="str">
            <v>HSEGRUD MAKE STEEL ALMIRAR 50"HX38"WX19"</v>
          </cell>
          <cell r="F2278">
            <v>1</v>
          </cell>
          <cell r="G2278">
            <v>34608</v>
          </cell>
          <cell r="H2278">
            <v>15300</v>
          </cell>
        </row>
        <row r="2279">
          <cell r="A2279">
            <v>3400004485</v>
          </cell>
          <cell r="B2279">
            <v>6901</v>
          </cell>
          <cell r="C2279">
            <v>61206</v>
          </cell>
          <cell r="D2279">
            <v>0</v>
          </cell>
          <cell r="E2279" t="str">
            <v>ESD CHAIRS</v>
          </cell>
          <cell r="F2279">
            <v>22</v>
          </cell>
          <cell r="G2279">
            <v>34608</v>
          </cell>
          <cell r="H2279">
            <v>45800</v>
          </cell>
        </row>
        <row r="2280">
          <cell r="A2280">
            <v>3400004487</v>
          </cell>
          <cell r="B2280">
            <v>6901</v>
          </cell>
          <cell r="C2280">
            <v>61203</v>
          </cell>
          <cell r="D2280">
            <v>0</v>
          </cell>
          <cell r="E2280" t="str">
            <v>CONSOLE FOR PHOTO COPIER M/C</v>
          </cell>
          <cell r="F2280">
            <v>1</v>
          </cell>
          <cell r="G2280">
            <v>34608</v>
          </cell>
          <cell r="H2280">
            <v>2700</v>
          </cell>
        </row>
        <row r="2281">
          <cell r="A2281">
            <v>3400004491</v>
          </cell>
          <cell r="B2281">
            <v>6901</v>
          </cell>
          <cell r="C2281">
            <v>61206</v>
          </cell>
          <cell r="D2281">
            <v>0</v>
          </cell>
          <cell r="E2281" t="str">
            <v>WOODEN RACK WITH PEDESTAL</v>
          </cell>
          <cell r="F2281">
            <v>1</v>
          </cell>
          <cell r="G2281">
            <v>34608</v>
          </cell>
          <cell r="H2281">
            <v>4000</v>
          </cell>
        </row>
        <row r="2282">
          <cell r="A2282">
            <v>3400002701</v>
          </cell>
          <cell r="B2282">
            <v>6901</v>
          </cell>
          <cell r="C2282">
            <v>61206</v>
          </cell>
          <cell r="D2282">
            <v>0</v>
          </cell>
          <cell r="E2282" t="str">
            <v>ARMLESS CHAIRS</v>
          </cell>
          <cell r="F2282">
            <v>8</v>
          </cell>
          <cell r="G2282">
            <v>35339</v>
          </cell>
          <cell r="H2282">
            <v>9300</v>
          </cell>
        </row>
        <row r="2283">
          <cell r="A2283">
            <v>3400002702</v>
          </cell>
          <cell r="B2283">
            <v>6901</v>
          </cell>
          <cell r="C2283">
            <v>61206</v>
          </cell>
          <cell r="D2283">
            <v>0</v>
          </cell>
          <cell r="E2283" t="str">
            <v>VOLTAGE STABILISER</v>
          </cell>
          <cell r="F2283">
            <v>3</v>
          </cell>
          <cell r="G2283">
            <v>35339</v>
          </cell>
          <cell r="H2283">
            <v>6600</v>
          </cell>
        </row>
        <row r="2284">
          <cell r="A2284">
            <v>3400002703</v>
          </cell>
          <cell r="B2284">
            <v>6901</v>
          </cell>
          <cell r="C2284">
            <v>61161</v>
          </cell>
          <cell r="D2284">
            <v>0</v>
          </cell>
          <cell r="E2284" t="str">
            <v>HAND DRYER</v>
          </cell>
          <cell r="F2284">
            <v>2</v>
          </cell>
          <cell r="G2284">
            <v>35339</v>
          </cell>
          <cell r="H2284">
            <v>6000</v>
          </cell>
        </row>
        <row r="2285">
          <cell r="A2285">
            <v>3400002704</v>
          </cell>
          <cell r="B2285">
            <v>6901</v>
          </cell>
          <cell r="C2285">
            <v>61161</v>
          </cell>
          <cell r="D2285">
            <v>0</v>
          </cell>
          <cell r="E2285" t="str">
            <v>GEYSER BAJAJ</v>
          </cell>
          <cell r="F2285">
            <v>1</v>
          </cell>
          <cell r="G2285">
            <v>35339</v>
          </cell>
          <cell r="H2285">
            <v>800</v>
          </cell>
        </row>
        <row r="2286">
          <cell r="A2286">
            <v>3400002705</v>
          </cell>
          <cell r="B2286">
            <v>6901</v>
          </cell>
          <cell r="C2286">
            <v>61157</v>
          </cell>
          <cell r="D2286">
            <v>0</v>
          </cell>
          <cell r="E2286" t="str">
            <v>BATTERY RACK</v>
          </cell>
          <cell r="F2286">
            <v>1</v>
          </cell>
          <cell r="G2286">
            <v>35339</v>
          </cell>
          <cell r="H2286">
            <v>3900</v>
          </cell>
        </row>
        <row r="2287">
          <cell r="A2287">
            <v>3400002707</v>
          </cell>
          <cell r="B2287">
            <v>6901</v>
          </cell>
          <cell r="C2287">
            <v>61206</v>
          </cell>
          <cell r="D2287">
            <v>0</v>
          </cell>
          <cell r="E2287" t="str">
            <v>BOX VARIOUS TYPES</v>
          </cell>
          <cell r="F2287">
            <v>6</v>
          </cell>
          <cell r="G2287">
            <v>35339</v>
          </cell>
          <cell r="H2287">
            <v>6100</v>
          </cell>
        </row>
        <row r="2288">
          <cell r="A2288">
            <v>3400002708</v>
          </cell>
          <cell r="B2288">
            <v>6901</v>
          </cell>
          <cell r="C2288">
            <v>61206</v>
          </cell>
          <cell r="D2288">
            <v>0</v>
          </cell>
          <cell r="E2288" t="str">
            <v>CABINETS</v>
          </cell>
          <cell r="F2288">
            <v>39</v>
          </cell>
          <cell r="G2288">
            <v>35339</v>
          </cell>
          <cell r="H2288">
            <v>66800</v>
          </cell>
        </row>
        <row r="2289">
          <cell r="A2289">
            <v>3400003552</v>
          </cell>
          <cell r="B2289">
            <v>6901</v>
          </cell>
          <cell r="C2289">
            <v>61100</v>
          </cell>
          <cell r="D2289">
            <v>0</v>
          </cell>
          <cell r="E2289" t="str">
            <v>COMPUTER TABLE</v>
          </cell>
          <cell r="F2289">
            <v>1</v>
          </cell>
          <cell r="G2289">
            <v>35339</v>
          </cell>
          <cell r="H2289">
            <v>4500</v>
          </cell>
        </row>
        <row r="2290">
          <cell r="A2290">
            <v>3400003553</v>
          </cell>
          <cell r="B2290">
            <v>6901</v>
          </cell>
          <cell r="C2290">
            <v>61112</v>
          </cell>
          <cell r="D2290">
            <v>0</v>
          </cell>
          <cell r="E2290" t="str">
            <v>COMPUTER TABLE</v>
          </cell>
          <cell r="F2290">
            <v>1</v>
          </cell>
          <cell r="G2290">
            <v>35339</v>
          </cell>
          <cell r="H2290">
            <v>4500</v>
          </cell>
        </row>
        <row r="2291">
          <cell r="A2291">
            <v>3400003555</v>
          </cell>
          <cell r="B2291">
            <v>6901</v>
          </cell>
          <cell r="C2291">
            <v>61200</v>
          </cell>
          <cell r="D2291">
            <v>0</v>
          </cell>
          <cell r="E2291" t="str">
            <v>EXECUTIVE CHAIR RED FOR CONF.ROOM</v>
          </cell>
          <cell r="F2291">
            <v>17</v>
          </cell>
          <cell r="G2291">
            <v>35339</v>
          </cell>
          <cell r="H2291">
            <v>64332.800000000003</v>
          </cell>
        </row>
        <row r="2292">
          <cell r="A2292">
            <v>3400003556</v>
          </cell>
          <cell r="B2292">
            <v>6901</v>
          </cell>
          <cell r="C2292">
            <v>61159</v>
          </cell>
          <cell r="D2292">
            <v>0</v>
          </cell>
          <cell r="E2292" t="str">
            <v>EXECUTIVE PUSHBACK  CHAIR BLUE</v>
          </cell>
          <cell r="F2292">
            <v>2</v>
          </cell>
          <cell r="G2292">
            <v>35339</v>
          </cell>
          <cell r="H2292">
            <v>6433.28</v>
          </cell>
        </row>
        <row r="2293">
          <cell r="A2293">
            <v>3400003557</v>
          </cell>
          <cell r="B2293">
            <v>6901</v>
          </cell>
          <cell r="C2293">
            <v>61155</v>
          </cell>
          <cell r="D2293">
            <v>0</v>
          </cell>
          <cell r="E2293" t="str">
            <v>EXECUTIVE PUSHBACK CHAIR BLUE</v>
          </cell>
          <cell r="F2293">
            <v>12</v>
          </cell>
          <cell r="G2293">
            <v>35339</v>
          </cell>
          <cell r="H2293">
            <v>38599.68</v>
          </cell>
        </row>
        <row r="2294">
          <cell r="A2294">
            <v>3400003558</v>
          </cell>
          <cell r="B2294">
            <v>6901</v>
          </cell>
          <cell r="C2294">
            <v>61161</v>
          </cell>
          <cell r="D2294">
            <v>0</v>
          </cell>
          <cell r="E2294" t="str">
            <v>EXECUTIVE PUSHBACK CHAIR BLUE</v>
          </cell>
          <cell r="F2294">
            <v>2</v>
          </cell>
          <cell r="G2294">
            <v>35339</v>
          </cell>
          <cell r="H2294">
            <v>6433.28</v>
          </cell>
        </row>
        <row r="2295">
          <cell r="A2295">
            <v>3400003559</v>
          </cell>
          <cell r="B2295">
            <v>6901</v>
          </cell>
          <cell r="C2295">
            <v>61158</v>
          </cell>
          <cell r="D2295">
            <v>0</v>
          </cell>
          <cell r="E2295" t="str">
            <v>EXECUTIVE PUSH BACK CHAIR BLUE</v>
          </cell>
          <cell r="F2295">
            <v>1</v>
          </cell>
          <cell r="G2295">
            <v>35339</v>
          </cell>
          <cell r="H2295">
            <v>3216.64</v>
          </cell>
        </row>
        <row r="2296">
          <cell r="A2296">
            <v>3400003560</v>
          </cell>
          <cell r="B2296">
            <v>6901</v>
          </cell>
          <cell r="C2296">
            <v>61156</v>
          </cell>
          <cell r="D2296">
            <v>0</v>
          </cell>
          <cell r="E2296" t="str">
            <v>EXECUTIVE PUSH BACK CHAIR BLUE</v>
          </cell>
          <cell r="F2296">
            <v>3</v>
          </cell>
          <cell r="G2296">
            <v>35339</v>
          </cell>
          <cell r="H2296">
            <v>9649.92</v>
          </cell>
        </row>
        <row r="2297">
          <cell r="A2297">
            <v>3400003583</v>
          </cell>
          <cell r="B2297">
            <v>6901</v>
          </cell>
          <cell r="C2297">
            <v>61200</v>
          </cell>
          <cell r="D2297">
            <v>0</v>
          </cell>
          <cell r="E2297" t="str">
            <v>WOODEN FRAME FOR WINDOWS IN AC</v>
          </cell>
          <cell r="F2297">
            <v>4</v>
          </cell>
          <cell r="G2297">
            <v>35339</v>
          </cell>
          <cell r="H2297">
            <v>1600</v>
          </cell>
        </row>
        <row r="2298">
          <cell r="A2298">
            <v>3400003584</v>
          </cell>
          <cell r="B2298">
            <v>6901</v>
          </cell>
          <cell r="C2298">
            <v>61102</v>
          </cell>
          <cell r="D2298">
            <v>0</v>
          </cell>
          <cell r="E2298" t="str">
            <v>WOODEN RACK FOR STORING PRINTING STENCIL</v>
          </cell>
          <cell r="F2298">
            <v>1</v>
          </cell>
          <cell r="G2298">
            <v>35339</v>
          </cell>
          <cell r="H2298">
            <v>2472</v>
          </cell>
        </row>
        <row r="2299">
          <cell r="A2299">
            <v>3400003585</v>
          </cell>
          <cell r="B2299">
            <v>6901</v>
          </cell>
          <cell r="C2299">
            <v>61155</v>
          </cell>
          <cell r="D2299">
            <v>0</v>
          </cell>
          <cell r="E2299" t="str">
            <v>EXECUTIVE CHAIR WITH ARMREST-BLUE</v>
          </cell>
          <cell r="F2299">
            <v>8</v>
          </cell>
          <cell r="G2299">
            <v>35339</v>
          </cell>
          <cell r="H2299">
            <v>30440.12</v>
          </cell>
        </row>
        <row r="2300">
          <cell r="A2300">
            <v>3400003586</v>
          </cell>
          <cell r="B2300">
            <v>6901</v>
          </cell>
          <cell r="C2300">
            <v>61152</v>
          </cell>
          <cell r="D2300">
            <v>0</v>
          </cell>
          <cell r="E2300" t="str">
            <v>EXECUTIVE CHAIR WITH ARMREST-BLUE</v>
          </cell>
          <cell r="F2300">
            <v>1</v>
          </cell>
          <cell r="G2300">
            <v>35339</v>
          </cell>
          <cell r="H2300">
            <v>3805.26</v>
          </cell>
        </row>
        <row r="2301">
          <cell r="A2301">
            <v>3400003587</v>
          </cell>
          <cell r="B2301">
            <v>6901</v>
          </cell>
          <cell r="C2301">
            <v>61119</v>
          </cell>
          <cell r="D2301">
            <v>0</v>
          </cell>
          <cell r="E2301" t="str">
            <v>EXECUTIVE CHAIR WITH ARMREST-BLUE</v>
          </cell>
          <cell r="F2301">
            <v>1</v>
          </cell>
          <cell r="G2301">
            <v>35339</v>
          </cell>
          <cell r="H2301">
            <v>3805.26</v>
          </cell>
        </row>
        <row r="2302">
          <cell r="A2302">
            <v>3400003588</v>
          </cell>
          <cell r="B2302">
            <v>6901</v>
          </cell>
          <cell r="C2302">
            <v>61159</v>
          </cell>
          <cell r="D2302">
            <v>0</v>
          </cell>
          <cell r="E2302" t="str">
            <v>EXECUTIVE CHAIR WITH ARMREST-BLUE</v>
          </cell>
          <cell r="F2302">
            <v>5</v>
          </cell>
          <cell r="G2302">
            <v>35339</v>
          </cell>
          <cell r="H2302">
            <v>19025.32</v>
          </cell>
        </row>
        <row r="2303">
          <cell r="A2303">
            <v>3400003589</v>
          </cell>
          <cell r="B2303">
            <v>6901</v>
          </cell>
          <cell r="C2303">
            <v>61161</v>
          </cell>
          <cell r="D2303">
            <v>0</v>
          </cell>
          <cell r="E2303" t="str">
            <v>EXECUTIVE CHAIR WITH ARMREST-BLUE</v>
          </cell>
          <cell r="F2303">
            <v>2</v>
          </cell>
          <cell r="G2303">
            <v>35339</v>
          </cell>
          <cell r="H2303">
            <v>7610.53</v>
          </cell>
        </row>
        <row r="2304">
          <cell r="A2304">
            <v>3400003592</v>
          </cell>
          <cell r="B2304">
            <v>6901</v>
          </cell>
          <cell r="C2304">
            <v>61119</v>
          </cell>
          <cell r="D2304">
            <v>0</v>
          </cell>
          <cell r="E2304" t="str">
            <v>EXECUTIVE CHAIR WITH ARMREST-BLUE</v>
          </cell>
          <cell r="F2304">
            <v>2</v>
          </cell>
          <cell r="G2304">
            <v>35339</v>
          </cell>
          <cell r="H2304">
            <v>7610.17</v>
          </cell>
        </row>
        <row r="2305">
          <cell r="A2305">
            <v>3400003593</v>
          </cell>
          <cell r="B2305">
            <v>6901</v>
          </cell>
          <cell r="C2305">
            <v>61161</v>
          </cell>
          <cell r="D2305">
            <v>0</v>
          </cell>
          <cell r="E2305" t="str">
            <v>EXECUTIVE CHAIR WITH ARMREST-BLUE</v>
          </cell>
          <cell r="F2305">
            <v>2</v>
          </cell>
          <cell r="G2305">
            <v>35339</v>
          </cell>
          <cell r="H2305">
            <v>7610.17</v>
          </cell>
        </row>
        <row r="2306">
          <cell r="A2306">
            <v>3400003594</v>
          </cell>
          <cell r="B2306">
            <v>6901</v>
          </cell>
          <cell r="C2306">
            <v>61107</v>
          </cell>
          <cell r="D2306">
            <v>0</v>
          </cell>
          <cell r="E2306" t="str">
            <v>EXECUTIVE CHAIR WITH ARMREST-BLUE</v>
          </cell>
          <cell r="F2306">
            <v>2</v>
          </cell>
          <cell r="G2306">
            <v>35339</v>
          </cell>
          <cell r="H2306">
            <v>7610.17</v>
          </cell>
        </row>
        <row r="2307">
          <cell r="A2307">
            <v>3400003595</v>
          </cell>
          <cell r="B2307">
            <v>6901</v>
          </cell>
          <cell r="C2307">
            <v>61155</v>
          </cell>
          <cell r="D2307">
            <v>0</v>
          </cell>
          <cell r="E2307" t="str">
            <v>EXECUTIVE CHAIR WITH ARMREST-BLUE</v>
          </cell>
          <cell r="F2307">
            <v>6</v>
          </cell>
          <cell r="G2307">
            <v>35339</v>
          </cell>
          <cell r="H2307">
            <v>22830.51</v>
          </cell>
        </row>
        <row r="2308">
          <cell r="A2308">
            <v>3400003596</v>
          </cell>
          <cell r="B2308">
            <v>6901</v>
          </cell>
          <cell r="C2308">
            <v>61162</v>
          </cell>
          <cell r="D2308">
            <v>0</v>
          </cell>
          <cell r="E2308" t="str">
            <v>EXECUTIVE PUSHBACK CHAIR-BLUE</v>
          </cell>
          <cell r="F2308">
            <v>24</v>
          </cell>
          <cell r="G2308">
            <v>35339</v>
          </cell>
          <cell r="H2308">
            <v>91322.15</v>
          </cell>
        </row>
        <row r="2309">
          <cell r="A2309">
            <v>3400003598</v>
          </cell>
          <cell r="B2309">
            <v>6901</v>
          </cell>
          <cell r="C2309">
            <v>61162</v>
          </cell>
          <cell r="D2309">
            <v>0</v>
          </cell>
          <cell r="E2309" t="str">
            <v>LONG SIZE FILING CABINET FOR MGM SEC.</v>
          </cell>
          <cell r="F2309">
            <v>2</v>
          </cell>
          <cell r="G2309">
            <v>35339</v>
          </cell>
          <cell r="H2309">
            <v>8800</v>
          </cell>
        </row>
        <row r="2310">
          <cell r="A2310">
            <v>3400003599</v>
          </cell>
          <cell r="B2310">
            <v>6901</v>
          </cell>
          <cell r="C2310">
            <v>61162</v>
          </cell>
          <cell r="D2310">
            <v>0</v>
          </cell>
          <cell r="E2310" t="str">
            <v>FILING CABINET FOR MGM SEC.</v>
          </cell>
          <cell r="F2310">
            <v>2</v>
          </cell>
          <cell r="G2310">
            <v>35339</v>
          </cell>
          <cell r="H2310">
            <v>7300</v>
          </cell>
        </row>
        <row r="2311">
          <cell r="A2311">
            <v>3400003600</v>
          </cell>
          <cell r="B2311">
            <v>6901</v>
          </cell>
          <cell r="C2311">
            <v>61162</v>
          </cell>
          <cell r="D2311">
            <v>0</v>
          </cell>
          <cell r="E2311" t="str">
            <v>SMALL CABINET WITH 4 DRAWER FOR MGM SEC.</v>
          </cell>
          <cell r="F2311">
            <v>1</v>
          </cell>
          <cell r="G2311">
            <v>35339</v>
          </cell>
          <cell r="H2311">
            <v>3650</v>
          </cell>
        </row>
        <row r="2312">
          <cell r="A2312">
            <v>3400003613</v>
          </cell>
          <cell r="B2312">
            <v>6901</v>
          </cell>
          <cell r="C2312">
            <v>61100</v>
          </cell>
          <cell r="D2312">
            <v>0</v>
          </cell>
          <cell r="E2312" t="str">
            <v>TABLE SPACER WITH CLAMP</v>
          </cell>
          <cell r="F2312">
            <v>1</v>
          </cell>
          <cell r="G2312">
            <v>35339</v>
          </cell>
          <cell r="H2312">
            <v>4087</v>
          </cell>
        </row>
        <row r="2313">
          <cell r="A2313">
            <v>3400003614</v>
          </cell>
          <cell r="B2313">
            <v>6901</v>
          </cell>
          <cell r="C2313">
            <v>61111</v>
          </cell>
          <cell r="D2313">
            <v>0</v>
          </cell>
          <cell r="E2313" t="str">
            <v>TABLE SPACER WITH CLAMP</v>
          </cell>
          <cell r="F2313">
            <v>1</v>
          </cell>
          <cell r="G2313">
            <v>35339</v>
          </cell>
          <cell r="H2313">
            <v>2299</v>
          </cell>
        </row>
        <row r="2314">
          <cell r="A2314">
            <v>3400004362</v>
          </cell>
          <cell r="B2314">
            <v>6901</v>
          </cell>
          <cell r="C2314">
            <v>61206</v>
          </cell>
          <cell r="D2314">
            <v>0</v>
          </cell>
          <cell r="E2314" t="str">
            <v>ESD CRATES</v>
          </cell>
          <cell r="F2314">
            <v>180</v>
          </cell>
          <cell r="G2314">
            <v>34274</v>
          </cell>
          <cell r="H2314">
            <v>35800</v>
          </cell>
        </row>
        <row r="2315">
          <cell r="A2315">
            <v>3400003906</v>
          </cell>
          <cell r="B2315">
            <v>6901</v>
          </cell>
          <cell r="C2315">
            <v>61116</v>
          </cell>
          <cell r="D2315">
            <v>0</v>
          </cell>
          <cell r="E2315" t="str">
            <v>STEEL ALMIRAH 50"X38 1/4"X19"</v>
          </cell>
          <cell r="F2315">
            <v>1</v>
          </cell>
          <cell r="G2315">
            <v>34639</v>
          </cell>
          <cell r="H2315">
            <v>17100</v>
          </cell>
        </row>
        <row r="2316">
          <cell r="A2316">
            <v>3400004436</v>
          </cell>
          <cell r="B2316">
            <v>6901</v>
          </cell>
          <cell r="C2316">
            <v>61154</v>
          </cell>
          <cell r="D2316">
            <v>0</v>
          </cell>
          <cell r="E2316" t="str">
            <v>STEEL CARD INDEX CABINET WITH STAND</v>
          </cell>
          <cell r="F2316">
            <v>4</v>
          </cell>
          <cell r="G2316">
            <v>34639</v>
          </cell>
          <cell r="H2316">
            <v>6400</v>
          </cell>
        </row>
        <row r="2317">
          <cell r="A2317">
            <v>3400004336</v>
          </cell>
          <cell r="B2317">
            <v>6901</v>
          </cell>
          <cell r="C2317">
            <v>61161</v>
          </cell>
          <cell r="D2317">
            <v>0</v>
          </cell>
          <cell r="E2317" t="str">
            <v>WOODEN BENCH (2NOS</v>
          </cell>
          <cell r="F2317">
            <v>2</v>
          </cell>
          <cell r="G2317">
            <v>34304</v>
          </cell>
          <cell r="H2317">
            <v>900</v>
          </cell>
        </row>
        <row r="2318">
          <cell r="A2318">
            <v>3400004359</v>
          </cell>
          <cell r="B2318">
            <v>6901</v>
          </cell>
          <cell r="C2318">
            <v>61206</v>
          </cell>
          <cell r="D2318">
            <v>0</v>
          </cell>
          <cell r="E2318" t="str">
            <v>ESD CRATES</v>
          </cell>
          <cell r="F2318">
            <v>100</v>
          </cell>
          <cell r="G2318">
            <v>34304</v>
          </cell>
          <cell r="H2318">
            <v>3400</v>
          </cell>
        </row>
        <row r="2319">
          <cell r="A2319">
            <v>3400004426</v>
          </cell>
          <cell r="B2319">
            <v>6901</v>
          </cell>
          <cell r="C2319">
            <v>61206</v>
          </cell>
          <cell r="D2319">
            <v>0</v>
          </cell>
          <cell r="E2319" t="str">
            <v>HSEGRVD MAKE CAGE BOX 0.8M X 1.2M X 0.93</v>
          </cell>
          <cell r="F2319">
            <v>1</v>
          </cell>
          <cell r="G2319">
            <v>34669</v>
          </cell>
          <cell r="H2319">
            <v>14500</v>
          </cell>
        </row>
        <row r="2320">
          <cell r="A2320">
            <v>3400004431</v>
          </cell>
          <cell r="B2320">
            <v>6901</v>
          </cell>
          <cell r="C2320">
            <v>61206</v>
          </cell>
          <cell r="D2320">
            <v>0</v>
          </cell>
          <cell r="E2320" t="str">
            <v>HSEGRUD MAKE STEEL ANTISTATIC TABLE(1.5X</v>
          </cell>
          <cell r="F2320">
            <v>5</v>
          </cell>
          <cell r="G2320">
            <v>34669</v>
          </cell>
          <cell r="H2320">
            <v>19700</v>
          </cell>
        </row>
        <row r="2321">
          <cell r="A2321">
            <v>3400003037</v>
          </cell>
          <cell r="B2321">
            <v>6901</v>
          </cell>
          <cell r="C2321">
            <v>61115</v>
          </cell>
          <cell r="D2321">
            <v>0</v>
          </cell>
          <cell r="E2321" t="str">
            <v>ESD FOLDING LADDER WITH ESD WHEELS</v>
          </cell>
          <cell r="F2321">
            <v>2</v>
          </cell>
          <cell r="G2321">
            <v>35097</v>
          </cell>
          <cell r="H2321">
            <v>8700</v>
          </cell>
        </row>
        <row r="2322">
          <cell r="A2322">
            <v>3400002927</v>
          </cell>
          <cell r="B2322">
            <v>6901</v>
          </cell>
          <cell r="C2322">
            <v>61108</v>
          </cell>
          <cell r="D2322">
            <v>0</v>
          </cell>
          <cell r="E2322" t="str">
            <v>WOODEN PALLET</v>
          </cell>
          <cell r="F2322">
            <v>25</v>
          </cell>
          <cell r="G2322">
            <v>35067</v>
          </cell>
          <cell r="H2322">
            <v>18800</v>
          </cell>
        </row>
        <row r="2323">
          <cell r="A2323">
            <v>3400003007</v>
          </cell>
          <cell r="B2323">
            <v>6901</v>
          </cell>
          <cell r="C2323">
            <v>61100</v>
          </cell>
          <cell r="D2323">
            <v>0</v>
          </cell>
          <cell r="E2323" t="str">
            <v>E CLAMP WITH TABLE LOCKING</v>
          </cell>
          <cell r="F2323">
            <v>1</v>
          </cell>
          <cell r="G2323">
            <v>35006</v>
          </cell>
          <cell r="H2323">
            <v>2500</v>
          </cell>
        </row>
        <row r="2324">
          <cell r="A2324">
            <v>3400003936</v>
          </cell>
          <cell r="B2324">
            <v>6901</v>
          </cell>
          <cell r="C2324">
            <v>61116</v>
          </cell>
          <cell r="D2324">
            <v>0</v>
          </cell>
          <cell r="E2324" t="str">
            <v>HSEGRUD MAKE STEEL RACK</v>
          </cell>
          <cell r="F2324">
            <v>1</v>
          </cell>
          <cell r="G2324">
            <v>34703</v>
          </cell>
          <cell r="H2324">
            <v>1500</v>
          </cell>
        </row>
        <row r="2325">
          <cell r="A2325">
            <v>3400004488</v>
          </cell>
          <cell r="B2325">
            <v>6901</v>
          </cell>
          <cell r="C2325">
            <v>61150</v>
          </cell>
          <cell r="D2325">
            <v>0</v>
          </cell>
          <cell r="E2325" t="str">
            <v>LOADING LEVEL SLOTTED ANGLE RACK</v>
          </cell>
          <cell r="F2325">
            <v>24</v>
          </cell>
          <cell r="G2325">
            <v>34703</v>
          </cell>
          <cell r="H2325">
            <v>20200</v>
          </cell>
        </row>
        <row r="2326">
          <cell r="A2326">
            <v>3400003301</v>
          </cell>
          <cell r="B2326">
            <v>6901</v>
          </cell>
          <cell r="C2326">
            <v>61155</v>
          </cell>
          <cell r="D2326">
            <v>0</v>
          </cell>
          <cell r="E2326" t="str">
            <v>COMPUTER CHAIR W/O ARMS</v>
          </cell>
          <cell r="F2326">
            <v>6</v>
          </cell>
          <cell r="G2326">
            <v>34915</v>
          </cell>
          <cell r="H2326">
            <v>10000</v>
          </cell>
        </row>
        <row r="2327">
          <cell r="A2327">
            <v>3400003302</v>
          </cell>
          <cell r="B2327">
            <v>6901</v>
          </cell>
          <cell r="C2327">
            <v>61159</v>
          </cell>
          <cell r="D2327">
            <v>0</v>
          </cell>
          <cell r="E2327" t="str">
            <v>COMPUTER CHAIR W/O ARMREST</v>
          </cell>
          <cell r="F2327">
            <v>4</v>
          </cell>
          <cell r="G2327">
            <v>34915</v>
          </cell>
          <cell r="H2327">
            <v>7600</v>
          </cell>
        </row>
        <row r="2328">
          <cell r="A2328">
            <v>3400002942</v>
          </cell>
          <cell r="B2328">
            <v>6901</v>
          </cell>
          <cell r="C2328">
            <v>61159</v>
          </cell>
          <cell r="D2328">
            <v>0</v>
          </cell>
          <cell r="E2328" t="str">
            <v>COMPUTER CHAIRS</v>
          </cell>
          <cell r="F2328">
            <v>5</v>
          </cell>
          <cell r="G2328">
            <v>34946</v>
          </cell>
          <cell r="H2328">
            <v>8300</v>
          </cell>
        </row>
        <row r="2329">
          <cell r="A2329">
            <v>3400002943</v>
          </cell>
          <cell r="B2329">
            <v>6901</v>
          </cell>
          <cell r="C2329">
            <v>61159</v>
          </cell>
          <cell r="D2329">
            <v>0</v>
          </cell>
          <cell r="E2329" t="str">
            <v>COMPUTER CHAIRS</v>
          </cell>
          <cell r="F2329">
            <v>3</v>
          </cell>
          <cell r="G2329">
            <v>34946</v>
          </cell>
          <cell r="H2329">
            <v>5000</v>
          </cell>
        </row>
        <row r="2330">
          <cell r="A2330">
            <v>3400002944</v>
          </cell>
          <cell r="B2330">
            <v>6901</v>
          </cell>
          <cell r="C2330">
            <v>61159</v>
          </cell>
          <cell r="D2330">
            <v>0</v>
          </cell>
          <cell r="E2330" t="str">
            <v>COMPUTER CHAIRS</v>
          </cell>
          <cell r="F2330">
            <v>2</v>
          </cell>
          <cell r="G2330">
            <v>34946</v>
          </cell>
          <cell r="H2330">
            <v>3300</v>
          </cell>
        </row>
        <row r="2331">
          <cell r="A2331">
            <v>3400003017</v>
          </cell>
          <cell r="B2331">
            <v>6901</v>
          </cell>
          <cell r="C2331">
            <v>61102</v>
          </cell>
          <cell r="D2331">
            <v>0</v>
          </cell>
          <cell r="E2331" t="str">
            <v>ESD WORK TABLE</v>
          </cell>
          <cell r="F2331">
            <v>1</v>
          </cell>
          <cell r="G2331">
            <v>35007</v>
          </cell>
          <cell r="H2331">
            <v>22100</v>
          </cell>
        </row>
        <row r="2332">
          <cell r="A2332">
            <v>3400002938</v>
          </cell>
          <cell r="B2332">
            <v>6901</v>
          </cell>
          <cell r="C2332">
            <v>61104</v>
          </cell>
          <cell r="D2332">
            <v>0</v>
          </cell>
          <cell r="E2332" t="str">
            <v>REVOLVING CHAIR</v>
          </cell>
          <cell r="F2332">
            <v>1</v>
          </cell>
          <cell r="G2332">
            <v>35070</v>
          </cell>
          <cell r="H2332">
            <v>1700</v>
          </cell>
        </row>
        <row r="2333">
          <cell r="A2333">
            <v>3400002939</v>
          </cell>
          <cell r="B2333">
            <v>6901</v>
          </cell>
          <cell r="C2333">
            <v>61160</v>
          </cell>
          <cell r="D2333">
            <v>0</v>
          </cell>
          <cell r="E2333" t="str">
            <v>REVOLVING CHAIR</v>
          </cell>
          <cell r="F2333">
            <v>1</v>
          </cell>
          <cell r="G2333">
            <v>35070</v>
          </cell>
          <cell r="H2333">
            <v>1700</v>
          </cell>
        </row>
        <row r="2334">
          <cell r="A2334">
            <v>3400003041</v>
          </cell>
          <cell r="B2334">
            <v>6901</v>
          </cell>
          <cell r="C2334">
            <v>61104</v>
          </cell>
          <cell r="D2334">
            <v>0</v>
          </cell>
          <cell r="E2334" t="str">
            <v>NON-ESD WORK TABLE</v>
          </cell>
          <cell r="F2334">
            <v>1</v>
          </cell>
          <cell r="G2334">
            <v>35101</v>
          </cell>
          <cell r="H2334">
            <v>3900</v>
          </cell>
        </row>
        <row r="2335">
          <cell r="A2335">
            <v>3400004793</v>
          </cell>
          <cell r="B2335">
            <v>6901</v>
          </cell>
          <cell r="C2335">
            <v>61108</v>
          </cell>
          <cell r="D2335">
            <v>0</v>
          </cell>
          <cell r="E2335" t="str">
            <v>WOODEN PALLET</v>
          </cell>
          <cell r="F2335">
            <v>15</v>
          </cell>
          <cell r="G2335">
            <v>34978</v>
          </cell>
          <cell r="H2335">
            <v>13000</v>
          </cell>
        </row>
        <row r="2336">
          <cell r="A2336">
            <v>3400004794</v>
          </cell>
          <cell r="B2336">
            <v>6901</v>
          </cell>
          <cell r="C2336">
            <v>61108</v>
          </cell>
          <cell r="D2336">
            <v>0</v>
          </cell>
          <cell r="E2336" t="str">
            <v>WOODEN PALLET</v>
          </cell>
          <cell r="F2336">
            <v>25</v>
          </cell>
          <cell r="G2336">
            <v>34978</v>
          </cell>
          <cell r="H2336">
            <v>14400</v>
          </cell>
        </row>
        <row r="2337">
          <cell r="A2337">
            <v>3400003014</v>
          </cell>
          <cell r="B2337">
            <v>6901</v>
          </cell>
          <cell r="C2337">
            <v>61108</v>
          </cell>
          <cell r="D2337">
            <v>0</v>
          </cell>
          <cell r="E2337" t="str">
            <v>WODEN PALET</v>
          </cell>
          <cell r="F2337">
            <v>15</v>
          </cell>
          <cell r="G2337">
            <v>35009</v>
          </cell>
          <cell r="H2337">
            <v>8700</v>
          </cell>
        </row>
        <row r="2338">
          <cell r="A2338">
            <v>3400003016</v>
          </cell>
          <cell r="B2338">
            <v>6901</v>
          </cell>
          <cell r="C2338">
            <v>61108</v>
          </cell>
          <cell r="D2338">
            <v>0</v>
          </cell>
          <cell r="E2338" t="str">
            <v>PALETTE  FOR  EWSD</v>
          </cell>
          <cell r="F2338">
            <v>20</v>
          </cell>
          <cell r="G2338">
            <v>35009</v>
          </cell>
          <cell r="H2338">
            <v>11500</v>
          </cell>
        </row>
        <row r="2339">
          <cell r="A2339">
            <v>3400003300</v>
          </cell>
          <cell r="B2339">
            <v>6901</v>
          </cell>
          <cell r="C2339">
            <v>61101</v>
          </cell>
          <cell r="D2339">
            <v>0</v>
          </cell>
          <cell r="E2339" t="str">
            <v>WOODEN FIXTURES FOR LUG INSERTION</v>
          </cell>
          <cell r="F2339">
            <v>1</v>
          </cell>
          <cell r="G2339">
            <v>35102</v>
          </cell>
          <cell r="H2339">
            <v>600</v>
          </cell>
        </row>
        <row r="2340">
          <cell r="A2340">
            <v>3400003365</v>
          </cell>
          <cell r="B2340">
            <v>6901</v>
          </cell>
          <cell r="C2340">
            <v>61108</v>
          </cell>
          <cell r="D2340">
            <v>0</v>
          </cell>
          <cell r="E2340" t="str">
            <v>HANGING M.S.FRAME</v>
          </cell>
          <cell r="F2340">
            <v>2</v>
          </cell>
          <cell r="G2340">
            <v>35193</v>
          </cell>
          <cell r="H2340">
            <v>9500</v>
          </cell>
        </row>
        <row r="2341">
          <cell r="A2341">
            <v>3400002994</v>
          </cell>
          <cell r="B2341">
            <v>6901</v>
          </cell>
          <cell r="C2341">
            <v>61108</v>
          </cell>
          <cell r="D2341">
            <v>0</v>
          </cell>
          <cell r="E2341" t="str">
            <v>WOODEN PALLETS</v>
          </cell>
          <cell r="F2341">
            <v>30</v>
          </cell>
          <cell r="G2341">
            <v>34950</v>
          </cell>
          <cell r="H2341">
            <v>28800</v>
          </cell>
        </row>
        <row r="2342">
          <cell r="A2342">
            <v>3400002995</v>
          </cell>
          <cell r="B2342">
            <v>6901</v>
          </cell>
          <cell r="C2342">
            <v>61150</v>
          </cell>
          <cell r="D2342">
            <v>0</v>
          </cell>
          <cell r="E2342" t="str">
            <v>SLOTTED ANGLE FRAME DOOR</v>
          </cell>
          <cell r="F2342">
            <v>1</v>
          </cell>
          <cell r="G2342">
            <v>34950</v>
          </cell>
          <cell r="H2342">
            <v>900</v>
          </cell>
        </row>
        <row r="2343">
          <cell r="A2343">
            <v>3400003025</v>
          </cell>
          <cell r="B2343">
            <v>6901</v>
          </cell>
          <cell r="C2343">
            <v>61154</v>
          </cell>
          <cell r="D2343">
            <v>0</v>
          </cell>
          <cell r="E2343" t="str">
            <v>STEEL ALMIRAH</v>
          </cell>
          <cell r="F2343">
            <v>2</v>
          </cell>
          <cell r="G2343">
            <v>35011</v>
          </cell>
          <cell r="H2343">
            <v>8200</v>
          </cell>
        </row>
        <row r="2344">
          <cell r="A2344">
            <v>3400002933</v>
          </cell>
          <cell r="B2344">
            <v>6901</v>
          </cell>
          <cell r="C2344">
            <v>61115</v>
          </cell>
          <cell r="D2344">
            <v>0</v>
          </cell>
          <cell r="E2344" t="str">
            <v>ESD STOOLS</v>
          </cell>
          <cell r="F2344">
            <v>2</v>
          </cell>
          <cell r="G2344">
            <v>35073</v>
          </cell>
          <cell r="H2344">
            <v>2900</v>
          </cell>
        </row>
        <row r="2345">
          <cell r="A2345">
            <v>3400003296</v>
          </cell>
          <cell r="B2345">
            <v>6901</v>
          </cell>
          <cell r="C2345">
            <v>61108</v>
          </cell>
          <cell r="D2345">
            <v>0</v>
          </cell>
          <cell r="E2345" t="str">
            <v>WOODEN PALLET</v>
          </cell>
          <cell r="F2345">
            <v>25</v>
          </cell>
          <cell r="G2345">
            <v>35073</v>
          </cell>
          <cell r="H2345">
            <v>18800</v>
          </cell>
        </row>
        <row r="2346">
          <cell r="A2346">
            <v>3400003297</v>
          </cell>
          <cell r="B2346">
            <v>6901</v>
          </cell>
          <cell r="C2346">
            <v>61119</v>
          </cell>
          <cell r="D2346">
            <v>0</v>
          </cell>
          <cell r="E2346" t="str">
            <v>COMPUTER TABLE</v>
          </cell>
          <cell r="F2346">
            <v>1</v>
          </cell>
          <cell r="G2346">
            <v>35104</v>
          </cell>
          <cell r="H2346">
            <v>3200</v>
          </cell>
        </row>
        <row r="2347">
          <cell r="A2347">
            <v>3400003298</v>
          </cell>
          <cell r="B2347">
            <v>6901</v>
          </cell>
          <cell r="C2347">
            <v>61150</v>
          </cell>
          <cell r="D2347">
            <v>0</v>
          </cell>
          <cell r="E2347" t="str">
            <v>M.S. RACKS  1800HT/2650L/600D</v>
          </cell>
          <cell r="F2347">
            <v>8</v>
          </cell>
          <cell r="G2347">
            <v>35104</v>
          </cell>
          <cell r="H2347">
            <v>16800</v>
          </cell>
        </row>
        <row r="2348">
          <cell r="A2348">
            <v>3400003299</v>
          </cell>
          <cell r="B2348">
            <v>6901</v>
          </cell>
          <cell r="C2348">
            <v>61107</v>
          </cell>
          <cell r="D2348">
            <v>0</v>
          </cell>
          <cell r="E2348" t="str">
            <v>WOODEN CABINETS AND FIXTURES</v>
          </cell>
          <cell r="F2348">
            <v>23</v>
          </cell>
          <cell r="G2348">
            <v>35104</v>
          </cell>
          <cell r="H2348">
            <v>2700</v>
          </cell>
        </row>
        <row r="2349">
          <cell r="A2349">
            <v>3400003335</v>
          </cell>
          <cell r="B2349">
            <v>6901</v>
          </cell>
          <cell r="C2349">
            <v>61150</v>
          </cell>
          <cell r="D2349">
            <v>0</v>
          </cell>
          <cell r="E2349" t="str">
            <v>ESD CHAIR</v>
          </cell>
          <cell r="F2349">
            <v>3</v>
          </cell>
          <cell r="G2349">
            <v>35165</v>
          </cell>
          <cell r="H2349">
            <v>6700</v>
          </cell>
        </row>
        <row r="2350">
          <cell r="A2350">
            <v>3400003336</v>
          </cell>
          <cell r="B2350">
            <v>6901</v>
          </cell>
          <cell r="C2350">
            <v>61102</v>
          </cell>
          <cell r="D2350">
            <v>0</v>
          </cell>
          <cell r="E2350" t="str">
            <v>ESD CHAIR</v>
          </cell>
          <cell r="F2350">
            <v>1</v>
          </cell>
          <cell r="G2350">
            <v>35165</v>
          </cell>
          <cell r="H2350">
            <v>24800</v>
          </cell>
        </row>
        <row r="2351">
          <cell r="A2351">
            <v>3400003337</v>
          </cell>
          <cell r="B2351">
            <v>6901</v>
          </cell>
          <cell r="C2351">
            <v>61159</v>
          </cell>
          <cell r="D2351">
            <v>0</v>
          </cell>
          <cell r="E2351" t="str">
            <v>WOODEN TABLE FOR COMPUTERS</v>
          </cell>
          <cell r="F2351">
            <v>1</v>
          </cell>
          <cell r="G2351">
            <v>35227</v>
          </cell>
          <cell r="H2351">
            <v>2900</v>
          </cell>
        </row>
        <row r="2352">
          <cell r="A2352">
            <v>3400002937</v>
          </cell>
          <cell r="B2352">
            <v>6901</v>
          </cell>
          <cell r="C2352">
            <v>61107</v>
          </cell>
          <cell r="D2352">
            <v>0</v>
          </cell>
          <cell r="E2352" t="str">
            <v>NON ESD CHAIRS</v>
          </cell>
          <cell r="F2352">
            <v>7</v>
          </cell>
          <cell r="G2352">
            <v>35076</v>
          </cell>
          <cell r="H2352">
            <v>11200</v>
          </cell>
        </row>
        <row r="2353">
          <cell r="A2353">
            <v>3400003303</v>
          </cell>
          <cell r="B2353">
            <v>6901</v>
          </cell>
          <cell r="C2353">
            <v>61108</v>
          </cell>
          <cell r="D2353">
            <v>0</v>
          </cell>
          <cell r="E2353" t="str">
            <v>COMPUTER TABLE</v>
          </cell>
          <cell r="F2353">
            <v>1</v>
          </cell>
          <cell r="G2353">
            <v>35167</v>
          </cell>
          <cell r="H2353">
            <v>5000</v>
          </cell>
        </row>
        <row r="2354">
          <cell r="A2354">
            <v>3400004792</v>
          </cell>
          <cell r="B2354">
            <v>6901</v>
          </cell>
          <cell r="C2354">
            <v>61200</v>
          </cell>
          <cell r="D2354">
            <v>0</v>
          </cell>
          <cell r="E2354" t="str">
            <v>NOTICE BOARD</v>
          </cell>
          <cell r="F2354">
            <v>1</v>
          </cell>
          <cell r="G2354">
            <v>34984</v>
          </cell>
          <cell r="H2354">
            <v>3400</v>
          </cell>
        </row>
        <row r="2355">
          <cell r="A2355">
            <v>3400002947</v>
          </cell>
          <cell r="B2355">
            <v>6901</v>
          </cell>
          <cell r="C2355">
            <v>61161</v>
          </cell>
          <cell r="D2355">
            <v>0</v>
          </cell>
          <cell r="E2355" t="str">
            <v>COMPUTER CHAIR</v>
          </cell>
          <cell r="F2355">
            <v>2</v>
          </cell>
          <cell r="G2355">
            <v>34955</v>
          </cell>
          <cell r="H2355">
            <v>3300</v>
          </cell>
        </row>
        <row r="2356">
          <cell r="A2356">
            <v>3400002948</v>
          </cell>
          <cell r="B2356">
            <v>6901</v>
          </cell>
          <cell r="C2356">
            <v>61109</v>
          </cell>
          <cell r="D2356">
            <v>0</v>
          </cell>
          <cell r="E2356" t="str">
            <v>COMPUTER CHAIR</v>
          </cell>
          <cell r="F2356">
            <v>1</v>
          </cell>
          <cell r="G2356">
            <v>34955</v>
          </cell>
          <cell r="H2356">
            <v>3300</v>
          </cell>
        </row>
        <row r="2357">
          <cell r="A2357">
            <v>3400003024</v>
          </cell>
          <cell r="B2357">
            <v>6901</v>
          </cell>
          <cell r="C2357">
            <v>61108</v>
          </cell>
          <cell r="D2357">
            <v>0</v>
          </cell>
          <cell r="E2357" t="str">
            <v>WOODEN PLATFORM</v>
          </cell>
          <cell r="F2357">
            <v>3</v>
          </cell>
          <cell r="G2357">
            <v>35017</v>
          </cell>
          <cell r="H2357">
            <v>8300</v>
          </cell>
        </row>
        <row r="2358">
          <cell r="A2358">
            <v>3400003005</v>
          </cell>
          <cell r="B2358">
            <v>6901</v>
          </cell>
          <cell r="C2358">
            <v>61201</v>
          </cell>
          <cell r="D2358">
            <v>0</v>
          </cell>
          <cell r="E2358" t="str">
            <v>HOLDING CLAMP WITH BOLT</v>
          </cell>
          <cell r="F2358">
            <v>100</v>
          </cell>
          <cell r="G2358">
            <v>34957</v>
          </cell>
          <cell r="H2358">
            <v>3500</v>
          </cell>
        </row>
        <row r="2359">
          <cell r="A2359">
            <v>3400002961</v>
          </cell>
          <cell r="B2359">
            <v>6901</v>
          </cell>
          <cell r="C2359">
            <v>61107</v>
          </cell>
          <cell r="D2359">
            <v>0</v>
          </cell>
          <cell r="E2359" t="str">
            <v>ESD STEEL ALMIRAH</v>
          </cell>
          <cell r="F2359">
            <v>2</v>
          </cell>
          <cell r="G2359">
            <v>35019</v>
          </cell>
          <cell r="H2359">
            <v>7600</v>
          </cell>
        </row>
        <row r="2360">
          <cell r="A2360">
            <v>3400003193</v>
          </cell>
          <cell r="B2360">
            <v>6901</v>
          </cell>
          <cell r="C2360">
            <v>61162</v>
          </cell>
          <cell r="D2360">
            <v>0</v>
          </cell>
          <cell r="E2360" t="str">
            <v>BED SIDE TABLES</v>
          </cell>
          <cell r="F2360">
            <v>2</v>
          </cell>
          <cell r="G2360">
            <v>35020</v>
          </cell>
          <cell r="H2360">
            <v>7900</v>
          </cell>
        </row>
        <row r="2361">
          <cell r="A2361">
            <v>3400003358</v>
          </cell>
          <cell r="B2361">
            <v>6901</v>
          </cell>
          <cell r="C2361">
            <v>61107</v>
          </cell>
          <cell r="D2361">
            <v>0</v>
          </cell>
          <cell r="E2361" t="str">
            <v>BACK PANE TRAY &amp; COMPONENT STORAGE DRAWE</v>
          </cell>
          <cell r="F2361">
            <v>53</v>
          </cell>
          <cell r="G2361">
            <v>35235</v>
          </cell>
          <cell r="H2361">
            <v>40700</v>
          </cell>
        </row>
        <row r="2362">
          <cell r="A2362">
            <v>3400003364</v>
          </cell>
          <cell r="B2362">
            <v>6901</v>
          </cell>
          <cell r="C2362">
            <v>61116</v>
          </cell>
          <cell r="D2362">
            <v>0</v>
          </cell>
          <cell r="E2362" t="str">
            <v>COMPUTER TABLE</v>
          </cell>
          <cell r="F2362">
            <v>1</v>
          </cell>
          <cell r="G2362">
            <v>35265</v>
          </cell>
          <cell r="H2362">
            <v>3900</v>
          </cell>
        </row>
        <row r="2363">
          <cell r="A2363">
            <v>3400003042</v>
          </cell>
          <cell r="B2363">
            <v>6901</v>
          </cell>
          <cell r="C2363">
            <v>61102</v>
          </cell>
          <cell r="D2363">
            <v>0</v>
          </cell>
          <cell r="E2363" t="str">
            <v>PCB COLLECTION TABLE (ESD) FOR SMT LINE</v>
          </cell>
          <cell r="F2363">
            <v>1</v>
          </cell>
          <cell r="G2363">
            <v>35084</v>
          </cell>
          <cell r="H2363">
            <v>3600</v>
          </cell>
        </row>
        <row r="2364">
          <cell r="A2364">
            <v>3400002997</v>
          </cell>
          <cell r="B2364">
            <v>6901</v>
          </cell>
          <cell r="C2364">
            <v>61108</v>
          </cell>
          <cell r="D2364">
            <v>0</v>
          </cell>
          <cell r="E2364" t="str">
            <v>WOODEN PALLET</v>
          </cell>
          <cell r="F2364">
            <v>35</v>
          </cell>
          <cell r="G2364">
            <v>34963</v>
          </cell>
          <cell r="H2364">
            <v>20200</v>
          </cell>
        </row>
        <row r="2365">
          <cell r="A2365">
            <v>3400003349</v>
          </cell>
          <cell r="B2365">
            <v>6901</v>
          </cell>
          <cell r="C2365">
            <v>61102</v>
          </cell>
          <cell r="D2365">
            <v>0</v>
          </cell>
          <cell r="E2365" t="str">
            <v>WOODEN  RACK FOR STORAGE OF I.C.</v>
          </cell>
          <cell r="F2365">
            <v>1</v>
          </cell>
          <cell r="G2365">
            <v>35207</v>
          </cell>
          <cell r="H2365">
            <v>46200</v>
          </cell>
        </row>
        <row r="2366">
          <cell r="A2366">
            <v>3400002973</v>
          </cell>
          <cell r="B2366">
            <v>6901</v>
          </cell>
          <cell r="C2366">
            <v>61108</v>
          </cell>
          <cell r="D2366">
            <v>0</v>
          </cell>
          <cell r="E2366" t="str">
            <v>NON ESD WORK STATION CHAIR</v>
          </cell>
          <cell r="F2366">
            <v>4</v>
          </cell>
          <cell r="G2366">
            <v>35025</v>
          </cell>
          <cell r="H2366">
            <v>7300</v>
          </cell>
        </row>
        <row r="2367">
          <cell r="A2367">
            <v>3400003334</v>
          </cell>
          <cell r="B2367">
            <v>6901</v>
          </cell>
          <cell r="C2367">
            <v>61112</v>
          </cell>
          <cell r="D2367">
            <v>0</v>
          </cell>
          <cell r="E2367" t="str">
            <v>NON- ANTISTATIC SHELVES</v>
          </cell>
          <cell r="F2367">
            <v>1</v>
          </cell>
          <cell r="G2367">
            <v>35178</v>
          </cell>
          <cell r="H2367">
            <v>3100</v>
          </cell>
        </row>
        <row r="2368">
          <cell r="A2368">
            <v>3400003359</v>
          </cell>
          <cell r="B2368">
            <v>6901</v>
          </cell>
          <cell r="C2368">
            <v>61115</v>
          </cell>
          <cell r="D2368">
            <v>0</v>
          </cell>
          <cell r="E2368" t="str">
            <v>ESD STEP LADDER</v>
          </cell>
          <cell r="F2368">
            <v>1</v>
          </cell>
          <cell r="G2368">
            <v>35270</v>
          </cell>
          <cell r="H2368">
            <v>4400</v>
          </cell>
        </row>
        <row r="2369">
          <cell r="A2369">
            <v>3400003333</v>
          </cell>
          <cell r="B2369">
            <v>6901</v>
          </cell>
          <cell r="C2369">
            <v>61104</v>
          </cell>
          <cell r="D2369">
            <v>0</v>
          </cell>
          <cell r="E2369" t="str">
            <v>TECHNICIAN CHAIR</v>
          </cell>
          <cell r="F2369">
            <v>2</v>
          </cell>
          <cell r="G2369">
            <v>34053</v>
          </cell>
          <cell r="H2369">
            <v>2000</v>
          </cell>
        </row>
        <row r="2370">
          <cell r="A2370">
            <v>3400003348</v>
          </cell>
          <cell r="B2370">
            <v>6901</v>
          </cell>
          <cell r="C2370">
            <v>61102</v>
          </cell>
          <cell r="D2370">
            <v>0</v>
          </cell>
          <cell r="E2370" t="str">
            <v>PLYWOOD RACK FOR CAROUSEL PAN</v>
          </cell>
          <cell r="F2370">
            <v>1</v>
          </cell>
          <cell r="G2370">
            <v>35180</v>
          </cell>
          <cell r="H2370">
            <v>27400</v>
          </cell>
        </row>
        <row r="2371">
          <cell r="A2371">
            <v>3400002949</v>
          </cell>
          <cell r="B2371">
            <v>6901</v>
          </cell>
          <cell r="C2371">
            <v>61203</v>
          </cell>
          <cell r="D2371">
            <v>0</v>
          </cell>
          <cell r="E2371" t="str">
            <v>WOODEN CHAIR</v>
          </cell>
          <cell r="F2371">
            <v>8</v>
          </cell>
          <cell r="G2371">
            <v>34968</v>
          </cell>
          <cell r="H2371">
            <v>8900</v>
          </cell>
        </row>
        <row r="2372">
          <cell r="A2372">
            <v>3400003211</v>
          </cell>
          <cell r="B2372">
            <v>6901</v>
          </cell>
          <cell r="C2372">
            <v>61116</v>
          </cell>
          <cell r="D2372">
            <v>0</v>
          </cell>
          <cell r="E2372" t="str">
            <v>CLAMP FOR 7GHZ. TRANSMISSION RACK</v>
          </cell>
          <cell r="F2372">
            <v>1</v>
          </cell>
          <cell r="G2372">
            <v>35060</v>
          </cell>
          <cell r="H2372">
            <v>1400</v>
          </cell>
        </row>
        <row r="2373">
          <cell r="A2373">
            <v>3400002967</v>
          </cell>
          <cell r="B2373">
            <v>6901</v>
          </cell>
          <cell r="C2373">
            <v>61156</v>
          </cell>
          <cell r="D2373">
            <v>0</v>
          </cell>
          <cell r="E2373" t="str">
            <v>WOODEN FILE CABINET</v>
          </cell>
          <cell r="F2373">
            <v>2</v>
          </cell>
          <cell r="G2373">
            <v>34939</v>
          </cell>
          <cell r="H2373">
            <v>6700</v>
          </cell>
        </row>
        <row r="2374">
          <cell r="A2374">
            <v>3400003338</v>
          </cell>
          <cell r="B2374">
            <v>6901</v>
          </cell>
          <cell r="C2374">
            <v>61155</v>
          </cell>
          <cell r="D2374">
            <v>0</v>
          </cell>
          <cell r="E2374" t="str">
            <v>OFFICE TABLE</v>
          </cell>
          <cell r="F2374">
            <v>1</v>
          </cell>
          <cell r="G2374">
            <v>35215</v>
          </cell>
          <cell r="H2374">
            <v>5300</v>
          </cell>
        </row>
        <row r="2375">
          <cell r="A2375">
            <v>3400003035</v>
          </cell>
          <cell r="B2375">
            <v>6901</v>
          </cell>
          <cell r="C2375">
            <v>61108</v>
          </cell>
          <cell r="D2375">
            <v>0</v>
          </cell>
          <cell r="E2375" t="str">
            <v>WOODEN PALLET</v>
          </cell>
          <cell r="F2375">
            <v>25</v>
          </cell>
          <cell r="G2375">
            <v>35095</v>
          </cell>
          <cell r="H2375">
            <v>18800</v>
          </cell>
        </row>
        <row r="2376">
          <cell r="A2376">
            <v>3400002954</v>
          </cell>
          <cell r="B2376">
            <v>6901</v>
          </cell>
          <cell r="C2376">
            <v>61158</v>
          </cell>
          <cell r="D2376">
            <v>0</v>
          </cell>
          <cell r="E2376" t="str">
            <v>COMPUTER CHAIR</v>
          </cell>
          <cell r="F2376">
            <v>3</v>
          </cell>
          <cell r="G2376">
            <v>35003</v>
          </cell>
          <cell r="H2376">
            <v>5900</v>
          </cell>
        </row>
      </sheetData>
      <sheetData sheetId="3" refreshError="1"/>
      <sheetData sheetId="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Variables"/>
      <sheetName val="Major Maint"/>
      <sheetName val="Base Budget"/>
      <sheetName val="Labor"/>
      <sheetName val="Proforma Annual Budgets"/>
      <sheetName val="cashflow"/>
      <sheetName val="Criteria"/>
      <sheetName val="ICGSIP"/>
      <sheetName val="Sheet1"/>
      <sheetName val="old_serial no."/>
      <sheetName val="tot_ass_9697"/>
    </sheetNames>
    <sheetDataSet>
      <sheetData sheetId="0">
        <row r="11">
          <cell r="D11">
            <v>1998</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ings-final"/>
      <sheetName val="Sched"/>
      <sheetName val="Trial"/>
      <sheetName val="FA_Final"/>
      <sheetName val="Setup Variables"/>
    </sheetNames>
    <sheetDataSet>
      <sheetData sheetId="0" refreshError="1"/>
      <sheetData sheetId="1" refreshError="1"/>
      <sheetData sheetId="2" refreshError="1"/>
      <sheetData sheetId="3" refreshError="1"/>
      <sheetData sheetId="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sheetName val="GREL Assumptions"/>
      <sheetName val="GREL"/>
      <sheetName val="Cover"/>
      <sheetName val="Disclaimer"/>
      <sheetName val="Emerald - Input"/>
      <sheetName val="Emerald - Workings"/>
      <sheetName val="Emerald - Output"/>
      <sheetName val="Sheet1"/>
      <sheetName val="Sheet2"/>
      <sheetName val="Sheet3"/>
      <sheetName val="Prof"/>
      <sheetName val="Audit fee"/>
      <sheetName val="Insurance"/>
      <sheetName val="Groupings-final"/>
      <sheetName val="Sched"/>
      <sheetName val="Trial"/>
      <sheetName val="FA_Final"/>
      <sheetName val="Consol Sheet"/>
      <sheetName val="Assumptions_Yearwise"/>
      <sheetName val="Assumption Common"/>
      <sheetName val="VPGL"/>
      <sheetName val="GEL"/>
      <sheetName val="Tax Sch"/>
      <sheetName val="GPCL"/>
      <sheetName val="Debt-Gas"/>
      <sheetName val="Yield for bank @11.5"/>
      <sheetName val="GKEL"/>
      <sheetName val="GKEL PPAs"/>
      <sheetName val="VPGL-1"/>
      <sheetName val="EMCO"/>
      <sheetName val="EMCO PPAs"/>
      <sheetName val="GCEL"/>
      <sheetName val="Coal-BSL"/>
      <sheetName val="Coal-GEMS"/>
      <sheetName val="Bajoli Holi"/>
      <sheetName val="Alaknanda"/>
      <sheetName val="Consolidated Cash Flow"/>
      <sheetName val="Balance Sheet"/>
      <sheetName val="P&amp;L-MC"/>
      <sheetName val="P&amp;L"/>
      <sheetName val="Segment Wise Summary"/>
      <sheetName val="Funding"/>
      <sheetName val="AOP"/>
      <sheetName val="Generation Data-Actual"/>
      <sheetName val="Power Sale"/>
      <sheetName val="Power Sale-Actual"/>
      <sheetName val="Tech-Actual"/>
      <sheetName val="Fin-Actual"/>
      <sheetName val="CFO Review"/>
      <sheetName val="Index"/>
      <sheetName val="Generation"/>
      <sheetName val="PPA"/>
      <sheetName val="Sales"/>
      <sheetName val="Coal Cost"/>
      <sheetName val="Gas Cost"/>
      <sheetName val="Coal Mines"/>
      <sheetName val="Profitability-FTM"/>
      <sheetName val="Profitibility-YTD"/>
      <sheetName val="Cost Sheet-FTM"/>
      <sheetName val="Cost Sheet-YTD"/>
      <sheetName val="Cost Key HLs"/>
      <sheetName val="Cashflow"/>
      <sheetName val="Receivables"/>
      <sheetName val="Payables"/>
      <sheetName val="Loan"/>
      <sheetName val="RPT"/>
      <sheetName val="ICD"/>
      <sheetName val="Limits"/>
      <sheetName val="ForEx"/>
      <sheetName val="Corporate Cost"/>
      <sheetName val="KPI"/>
      <sheetName val="FI Activities"/>
      <sheetName val="Action Plan"/>
      <sheetName val="Project-WIP"/>
      <sheetName val="Project-Variance"/>
      <sheetName val="Project-Finance"/>
      <sheetName val="Back Up- TL"/>
      <sheetName val="Back Up-Exp"/>
      <sheetName val="Back Up-Cost Sheet-FTM"/>
      <sheetName val="Back Up-Cost Sheet-YTD"/>
      <sheetName val="Assumptions"/>
      <sheetName val="Input Operating"/>
      <sheetName val="Debt Schedule"/>
      <sheetName val="FCF"/>
      <sheetName val="SU &amp; PF Cap"/>
      <sheetName val="Date"/>
      <sheetName val="Charts"/>
      <sheetName val="Dividend Reinvestment"/>
      <sheetName val="Section Summary Val. Tables"/>
      <sheetName val="Sum of the Parts Summary"/>
      <sheetName val="Sum of the Parts Detail"/>
      <sheetName val="2007 vs. 2006 Valuation"/>
      <sheetName val="Summary Sectors Valuations"/>
      <sheetName val="Summary Other Invest. and Min."/>
      <sheetName val="Summary Oil &amp; Gas"/>
      <sheetName val="__FDSCACHE__"/>
      <sheetName val="Summary Mini Valuations"/>
      <sheetName val="Historical and Proj. IS and BS"/>
      <sheetName val="Historicals Services &amp; Other"/>
      <sheetName val="Historicals E&amp;C"/>
      <sheetName val="Ternium Pro Forma"/>
      <sheetName val="Tenaris Pro Forma"/>
      <sheetName val="Ternium Liquidity Analysis"/>
      <sheetName val="Tenaris Liquidity Analysis"/>
      <sheetName val="Research Views"/>
      <sheetName val="TS_TX_Graphs"/>
      <sheetName val="Market_Indices"/>
      <sheetName val="MultSumCY"/>
      <sheetName val="GNA"/>
      <sheetName val="MEE"/>
      <sheetName val="ANR"/>
      <sheetName val="PCX"/>
      <sheetName val="WLT"/>
      <sheetName val="MacarthurCoa"/>
      <sheetName val="GloucesterCoal"/>
      <sheetName val="AKS"/>
      <sheetName val="X"/>
      <sheetName val="STLD"/>
      <sheetName val="NUE"/>
      <sheetName val="Assm"/>
      <sheetName val="Inputs"/>
      <sheetName val="Bilanzdaten"/>
      <sheetName val="Graph2"/>
      <sheetName val="Summary"/>
      <sheetName val="WCap"/>
      <sheetName val="Qtr."/>
      <sheetName val="IS Detail"/>
      <sheetName val="BIG5Model"/>
      <sheetName val="WACC"/>
      <sheetName val="Triggers"/>
      <sheetName val="FX-Rates"/>
      <sheetName val="MCP"/>
      <sheetName val="CH 2003"/>
      <sheetName val="PE"/>
      <sheetName val="Summary Output"/>
      <sheetName val="Availability &amp; Capacity"/>
      <sheetName val="Qtly Operations"/>
      <sheetName val="Annual Operations"/>
      <sheetName val="Setup Variables"/>
      <sheetName val="HotelFin"/>
      <sheetName val="PCflow(Q)"/>
      <sheetName val="PCost"/>
      <sheetName val="CAPA_A4N"/>
      <sheetName val="Share Prices"/>
      <sheetName val="TV Equity Input"/>
      <sheetName val="ADAC data"/>
      <sheetName val="Revenue Calculations"/>
      <sheetName val="Valuation Inputs"/>
      <sheetName val="UNIDADES"/>
    </sheetNames>
    <sheetDataSet>
      <sheetData sheetId="0" refreshError="1">
        <row r="1">
          <cell r="F1" t="str">
            <v>Email</v>
          </cell>
        </row>
        <row r="2">
          <cell r="F2">
            <v>0</v>
          </cell>
        </row>
        <row r="3">
          <cell r="F3" t="str">
            <v>bharat.x.iyer@jpmchase.com</v>
          </cell>
        </row>
        <row r="4">
          <cell r="F4" t="str">
            <v>shilpa.x.krishnan@jpmorgan.com</v>
          </cell>
        </row>
        <row r="5">
          <cell r="F5" t="str">
            <v>sumit.x.kishore@jpmorgan.com</v>
          </cell>
          <cell r="H5" t="str">
            <v>TELEPORT</v>
          </cell>
          <cell r="K5" t="str">
            <v>INTERMEDIA</v>
          </cell>
        </row>
        <row r="6">
          <cell r="F6" t="str">
            <v>deepika.x.belani@jpmorgan.com</v>
          </cell>
          <cell r="H6" t="str">
            <v>TCGI/NASDAQ</v>
          </cell>
          <cell r="K6" t="str">
            <v>ICIX/NASDAQ</v>
          </cell>
          <cell r="AI6" t="str">
            <v>Market</v>
          </cell>
          <cell r="AJ6" t="str">
            <v>Adj. Market</v>
          </cell>
          <cell r="AL6" t="str">
            <v>Revenue</v>
          </cell>
        </row>
        <row r="7">
          <cell r="F7" t="str">
            <v>keshav.sanghi@citi.com</v>
          </cell>
          <cell r="H7" t="str">
            <v>6/30/96</v>
          </cell>
          <cell r="K7" t="str">
            <v>6/30/96</v>
          </cell>
        </row>
        <row r="8">
          <cell r="F8" t="str">
            <v>deepal.delivala@citi.com</v>
          </cell>
          <cell r="H8" t="str">
            <v xml:space="preserve">   12/31/95</v>
          </cell>
          <cell r="K8" t="str">
            <v xml:space="preserve">   12/31/95</v>
          </cell>
        </row>
        <row r="9">
          <cell r="F9" t="str">
            <v>atul.tiwari@citi.com</v>
          </cell>
        </row>
        <row r="10">
          <cell r="H10">
            <v>158.87589499999999</v>
          </cell>
          <cell r="K10">
            <v>14.386218</v>
          </cell>
        </row>
        <row r="11">
          <cell r="H11">
            <v>159.17815899999999</v>
          </cell>
          <cell r="K11">
            <v>16.319893</v>
          </cell>
        </row>
        <row r="13">
          <cell r="H13">
            <v>28.25</v>
          </cell>
          <cell r="K13">
            <v>32.25</v>
          </cell>
        </row>
        <row r="14">
          <cell r="H14">
            <v>27.375</v>
          </cell>
          <cell r="K14">
            <v>38.5</v>
          </cell>
        </row>
        <row r="15">
          <cell r="H15">
            <v>14.125</v>
          </cell>
          <cell r="K15">
            <v>11</v>
          </cell>
        </row>
        <row r="16">
          <cell r="H16">
            <v>1.0319634703196348</v>
          </cell>
          <cell r="K16">
            <v>0.83766233766233766</v>
          </cell>
        </row>
        <row r="18">
          <cell r="H18">
            <v>4494.3558118299998</v>
          </cell>
          <cell r="K18">
            <v>517.67156802</v>
          </cell>
        </row>
        <row r="19">
          <cell r="H19">
            <v>4349.5348118299999</v>
          </cell>
          <cell r="K19">
            <v>534.64856801999997</v>
          </cell>
        </row>
        <row r="21">
          <cell r="H21">
            <v>1153.46</v>
          </cell>
          <cell r="K21">
            <v>322.24900000000002</v>
          </cell>
        </row>
        <row r="22">
          <cell r="H22">
            <v>990.54</v>
          </cell>
          <cell r="K22">
            <v>339.226</v>
          </cell>
        </row>
        <row r="23">
          <cell r="H23">
            <v>18.099</v>
          </cell>
          <cell r="K23">
            <v>0</v>
          </cell>
        </row>
        <row r="26">
          <cell r="H26">
            <v>0</v>
          </cell>
          <cell r="K26">
            <v>0</v>
          </cell>
        </row>
        <row r="27">
          <cell r="H27">
            <v>-144.82100000000003</v>
          </cell>
          <cell r="K27">
            <v>16.976999999999975</v>
          </cell>
        </row>
        <row r="29">
          <cell r="H29">
            <v>1072.616</v>
          </cell>
          <cell r="K29">
            <v>155.96488400000001</v>
          </cell>
        </row>
        <row r="30">
          <cell r="H30">
            <v>884.55200000000002</v>
          </cell>
          <cell r="K30">
            <v>130.09504200000001</v>
          </cell>
        </row>
        <row r="32">
          <cell r="H32">
            <v>845.15499999999997</v>
          </cell>
          <cell r="K32">
            <v>155.239</v>
          </cell>
        </row>
        <row r="33">
          <cell r="H33">
            <v>5.3195923774339713</v>
          </cell>
          <cell r="K33">
            <v>10.790813819170543</v>
          </cell>
        </row>
        <row r="36">
          <cell r="H36" t="str">
            <v>Baa2 / A1</v>
          </cell>
          <cell r="K36" t="str">
            <v>B- / B3</v>
          </cell>
        </row>
        <row r="37">
          <cell r="H37">
            <v>0.53959944326263354</v>
          </cell>
          <cell r="K37">
            <v>0.68604653514404457</v>
          </cell>
        </row>
        <row r="38">
          <cell r="H38">
            <v>0.22773469873281588</v>
          </cell>
          <cell r="K38">
            <v>0.63448407101561777</v>
          </cell>
        </row>
        <row r="40">
          <cell r="H40" t="str">
            <v>NM</v>
          </cell>
          <cell r="K40">
            <v>3.4334078246185222E-2</v>
          </cell>
        </row>
        <row r="41">
          <cell r="H41" t="str">
            <v>NM</v>
          </cell>
          <cell r="K41" t="str">
            <v>NM</v>
          </cell>
        </row>
        <row r="42">
          <cell r="H42" t="str">
            <v>NM</v>
          </cell>
          <cell r="K42" t="str">
            <v>NM</v>
          </cell>
        </row>
        <row r="46">
          <cell r="K46" t="str">
            <v>Sr. Disc. Nts.</v>
          </cell>
        </row>
        <row r="47">
          <cell r="K47" t="str">
            <v>0% to 5/1, then 12.5%</v>
          </cell>
        </row>
        <row r="48">
          <cell r="K48">
            <v>38852</v>
          </cell>
        </row>
        <row r="49">
          <cell r="K49">
            <v>0.11459999999999999</v>
          </cell>
        </row>
        <row r="50">
          <cell r="K50" t="str">
            <v>+471</v>
          </cell>
        </row>
        <row r="51">
          <cell r="K51">
            <v>61.25</v>
          </cell>
        </row>
        <row r="63">
          <cell r="H63" t="str">
            <v>TELEPORT</v>
          </cell>
          <cell r="K63" t="str">
            <v>INTERMEDIA</v>
          </cell>
        </row>
        <row r="65">
          <cell r="H65">
            <v>412.5</v>
          </cell>
          <cell r="K65">
            <v>149.5</v>
          </cell>
        </row>
        <row r="66">
          <cell r="H66">
            <v>276.5</v>
          </cell>
          <cell r="K66">
            <v>85.302999999999997</v>
          </cell>
        </row>
        <row r="67">
          <cell r="H67">
            <v>184.852</v>
          </cell>
          <cell r="K67">
            <v>81.686999999999998</v>
          </cell>
        </row>
        <row r="68">
          <cell r="H68">
            <v>221.59441550510559</v>
          </cell>
          <cell r="K68">
            <v>98.770059802067735</v>
          </cell>
        </row>
        <row r="69">
          <cell r="H69">
            <v>495.63943166451867</v>
          </cell>
          <cell r="K69">
            <v>217.41381200000001</v>
          </cell>
        </row>
        <row r="72">
          <cell r="H72">
            <v>12.899999999999991</v>
          </cell>
          <cell r="K72">
            <v>-8.5</v>
          </cell>
        </row>
        <row r="73">
          <cell r="H73">
            <v>6.7999999999999972</v>
          </cell>
          <cell r="K73">
            <v>-9.1509999999999998</v>
          </cell>
        </row>
        <row r="74">
          <cell r="H74">
            <v>0.59100000000000108</v>
          </cell>
          <cell r="K74">
            <v>0.78800000000000026</v>
          </cell>
        </row>
        <row r="75">
          <cell r="H75">
            <v>0.79515470769248964</v>
          </cell>
          <cell r="K75">
            <v>-22.204104701544544</v>
          </cell>
        </row>
        <row r="78">
          <cell r="H78">
            <v>-116.3</v>
          </cell>
          <cell r="K78">
            <v>-33.5</v>
          </cell>
        </row>
        <row r="79">
          <cell r="H79">
            <v>-84.7</v>
          </cell>
          <cell r="K79">
            <v>-26.533999999999999</v>
          </cell>
        </row>
        <row r="80">
          <cell r="H80">
            <v>-61.94</v>
          </cell>
          <cell r="K80">
            <v>-12.02</v>
          </cell>
        </row>
        <row r="81">
          <cell r="H81">
            <v>-80.858323832896758</v>
          </cell>
          <cell r="K81">
            <v>-38.62573928785126</v>
          </cell>
        </row>
        <row r="84">
          <cell r="H84">
            <v>-213.2</v>
          </cell>
          <cell r="K84">
            <v>-65.5</v>
          </cell>
        </row>
        <row r="85">
          <cell r="H85">
            <v>-133</v>
          </cell>
          <cell r="K85">
            <v>-51.268000000000001</v>
          </cell>
        </row>
        <row r="86">
          <cell r="H86">
            <v>-126.64</v>
          </cell>
          <cell r="K86">
            <v>-21.667000000000002</v>
          </cell>
        </row>
        <row r="87">
          <cell r="H87">
            <v>-159.84756107363353</v>
          </cell>
          <cell r="K87">
            <v>-47.559323237656713</v>
          </cell>
        </row>
        <row r="90">
          <cell r="H90">
            <v>-1.32</v>
          </cell>
          <cell r="K90">
            <v>-4.09</v>
          </cell>
        </row>
        <row r="91">
          <cell r="H91">
            <v>-0.84</v>
          </cell>
          <cell r="K91">
            <v>-3.55</v>
          </cell>
        </row>
        <row r="92">
          <cell r="H92">
            <v>-0.81</v>
          </cell>
          <cell r="K92">
            <v>-1.95</v>
          </cell>
        </row>
        <row r="93">
          <cell r="H93" t="str">
            <v>NA</v>
          </cell>
          <cell r="K93">
            <v>-3.9734733059859781</v>
          </cell>
        </row>
        <row r="96">
          <cell r="H96">
            <v>5542</v>
          </cell>
          <cell r="K96">
            <v>4904</v>
          </cell>
        </row>
        <row r="97">
          <cell r="H97">
            <v>257041</v>
          </cell>
          <cell r="K97">
            <v>17128</v>
          </cell>
        </row>
        <row r="98">
          <cell r="H98">
            <v>6037</v>
          </cell>
          <cell r="K98">
            <v>402</v>
          </cell>
        </row>
        <row r="99">
          <cell r="H99">
            <v>21</v>
          </cell>
          <cell r="K99">
            <v>52</v>
          </cell>
        </row>
        <row r="101">
          <cell r="H101">
            <v>159608.80548538434</v>
          </cell>
          <cell r="K101">
            <v>26528.35277324633</v>
          </cell>
        </row>
        <row r="102">
          <cell r="H102">
            <v>146521.78234222296</v>
          </cell>
          <cell r="K102">
            <v>323619.50746268657</v>
          </cell>
        </row>
        <row r="103">
          <cell r="H103">
            <v>1.0893179357632623</v>
          </cell>
          <cell r="K103">
            <v>8.1973898858075045E-2</v>
          </cell>
        </row>
        <row r="106">
          <cell r="H106">
            <v>10.544326816557575</v>
          </cell>
          <cell r="K106">
            <v>3.5762446021404681</v>
          </cell>
        </row>
        <row r="107">
          <cell r="H107">
            <v>4.0550717235525111</v>
          </cell>
          <cell r="K107">
            <v>3.4280060633392315</v>
          </cell>
        </row>
        <row r="116">
          <cell r="H116" t="str">
            <v>TELEPORT</v>
          </cell>
          <cell r="K116" t="str">
            <v>INTERMEDIA</v>
          </cell>
        </row>
        <row r="118">
          <cell r="H118">
            <v>412.5</v>
          </cell>
          <cell r="K118">
            <v>149.5</v>
          </cell>
        </row>
        <row r="119">
          <cell r="H119">
            <v>276.5</v>
          </cell>
          <cell r="K119">
            <v>85.302999999999997</v>
          </cell>
        </row>
        <row r="120">
          <cell r="H120">
            <v>184.852</v>
          </cell>
          <cell r="K120">
            <v>81.686999999999998</v>
          </cell>
        </row>
        <row r="121">
          <cell r="H121">
            <v>120.67400000000001</v>
          </cell>
          <cell r="K121">
            <v>14.272</v>
          </cell>
        </row>
        <row r="122">
          <cell r="H122">
            <v>123.90985791612967</v>
          </cell>
          <cell r="K122">
            <v>54.353453000000002</v>
          </cell>
        </row>
        <row r="123">
          <cell r="H123">
            <v>87.167442411024084</v>
          </cell>
          <cell r="K123">
            <v>37.270393197932279</v>
          </cell>
        </row>
        <row r="126">
          <cell r="H126">
            <v>-116.3</v>
          </cell>
          <cell r="K126">
            <v>-33.5</v>
          </cell>
        </row>
        <row r="127">
          <cell r="H127">
            <v>-84.7</v>
          </cell>
          <cell r="K127">
            <v>-26.533999999999999</v>
          </cell>
        </row>
        <row r="128">
          <cell r="H128">
            <v>-61.94</v>
          </cell>
          <cell r="K128">
            <v>-12.02</v>
          </cell>
        </row>
        <row r="129">
          <cell r="H129">
            <v>-15.82</v>
          </cell>
          <cell r="K129">
            <v>-2.6680000000000001</v>
          </cell>
        </row>
        <row r="130">
          <cell r="H130">
            <v>-44.998094627489351</v>
          </cell>
          <cell r="K130">
            <v>-36.210512000000001</v>
          </cell>
        </row>
        <row r="131">
          <cell r="H131">
            <v>-26.079770794592594</v>
          </cell>
          <cell r="K131">
            <v>-9.6047727121487405</v>
          </cell>
        </row>
        <row r="134">
          <cell r="H134">
            <v>129.19999999999999</v>
          </cell>
          <cell r="K134">
            <v>25</v>
          </cell>
        </row>
        <row r="135">
          <cell r="H135">
            <v>91.5</v>
          </cell>
          <cell r="K135">
            <v>17.382999999999999</v>
          </cell>
        </row>
        <row r="136">
          <cell r="H136">
            <v>62.530999999999999</v>
          </cell>
          <cell r="K136">
            <v>12.808</v>
          </cell>
        </row>
        <row r="137">
          <cell r="H137">
            <v>19.933</v>
          </cell>
          <cell r="K137">
            <v>5.1319999999999997</v>
          </cell>
        </row>
        <row r="138">
          <cell r="H138">
            <v>44.890534567724281</v>
          </cell>
          <cell r="K138">
            <v>10.813983</v>
          </cell>
        </row>
        <row r="139">
          <cell r="H139">
            <v>25.768056027135028</v>
          </cell>
          <cell r="K139">
            <v>7.200348413693284</v>
          </cell>
        </row>
        <row r="142">
          <cell r="H142">
            <v>-213.2</v>
          </cell>
          <cell r="K142">
            <v>-65.5</v>
          </cell>
        </row>
        <row r="143">
          <cell r="H143">
            <v>-133</v>
          </cell>
          <cell r="K143">
            <v>-51.268000000000001</v>
          </cell>
        </row>
        <row r="144">
          <cell r="H144">
            <v>-126.64</v>
          </cell>
          <cell r="K144">
            <v>-21.667000000000002</v>
          </cell>
        </row>
        <row r="145">
          <cell r="H145">
            <v>-29.989000000000001</v>
          </cell>
          <cell r="K145">
            <v>-3.0670000000000002</v>
          </cell>
        </row>
        <row r="146">
          <cell r="H146">
            <v>-84.024529945036505</v>
          </cell>
          <cell r="K146">
            <v>-37.850199900971596</v>
          </cell>
        </row>
        <row r="147">
          <cell r="H147">
            <v>-50.816968871402977</v>
          </cell>
          <cell r="K147">
            <v>-11.957876663314881</v>
          </cell>
        </row>
        <row r="150">
          <cell r="H150">
            <v>-1.32</v>
          </cell>
          <cell r="K150">
            <v>-4.09</v>
          </cell>
        </row>
        <row r="151">
          <cell r="H151">
            <v>-0.84</v>
          </cell>
          <cell r="K151">
            <v>-3.55</v>
          </cell>
        </row>
        <row r="152">
          <cell r="H152">
            <v>-0.81</v>
          </cell>
          <cell r="K152">
            <v>-1.95</v>
          </cell>
        </row>
        <row r="153">
          <cell r="H153" t="str">
            <v>NA</v>
          </cell>
          <cell r="K153">
            <v>-0.34</v>
          </cell>
        </row>
        <row r="154">
          <cell r="H154" t="str">
            <v>NA</v>
          </cell>
          <cell r="K154">
            <v>-3.2053249714291159</v>
          </cell>
        </row>
        <row r="155">
          <cell r="H155" t="str">
            <v>NA</v>
          </cell>
          <cell r="K155">
            <v>-1.1818516654431377</v>
          </cell>
        </row>
        <row r="206">
          <cell r="H206">
            <v>0.30226399999999998</v>
          </cell>
          <cell r="K206">
            <v>0.32184299999999999</v>
          </cell>
        </row>
        <row r="207">
          <cell r="H207">
            <v>0.30226399999999998</v>
          </cell>
          <cell r="K207">
            <v>0.32184299999999999</v>
          </cell>
        </row>
        <row r="208">
          <cell r="H208">
            <v>8.0299999999999994</v>
          </cell>
          <cell r="K208">
            <v>10.81</v>
          </cell>
        </row>
        <row r="209">
          <cell r="H209">
            <v>28.25</v>
          </cell>
          <cell r="K209">
            <v>32.25</v>
          </cell>
        </row>
        <row r="210">
          <cell r="H210">
            <v>2.4271799199999995</v>
          </cell>
          <cell r="K210">
            <v>3.4791228300000001</v>
          </cell>
        </row>
        <row r="212">
          <cell r="H212">
            <v>0</v>
          </cell>
          <cell r="K212">
            <v>0</v>
          </cell>
        </row>
        <row r="213">
          <cell r="H213">
            <v>0</v>
          </cell>
          <cell r="K213">
            <v>0</v>
          </cell>
        </row>
        <row r="214">
          <cell r="H214">
            <v>16</v>
          </cell>
          <cell r="K214">
            <v>0</v>
          </cell>
        </row>
        <row r="215">
          <cell r="H215">
            <v>28.25</v>
          </cell>
          <cell r="K215">
            <v>32.25</v>
          </cell>
        </row>
        <row r="216">
          <cell r="H216">
            <v>0</v>
          </cell>
          <cell r="K216">
            <v>0</v>
          </cell>
        </row>
        <row r="218">
          <cell r="H218">
            <v>0</v>
          </cell>
          <cell r="K218">
            <v>0</v>
          </cell>
        </row>
        <row r="219">
          <cell r="H219">
            <v>0</v>
          </cell>
          <cell r="K219">
            <v>0</v>
          </cell>
        </row>
        <row r="220">
          <cell r="H220">
            <v>21.6</v>
          </cell>
          <cell r="K220">
            <v>0</v>
          </cell>
        </row>
        <row r="221">
          <cell r="H221">
            <v>28.25</v>
          </cell>
          <cell r="K221">
            <v>32.25</v>
          </cell>
        </row>
        <row r="222">
          <cell r="H222">
            <v>0</v>
          </cell>
          <cell r="K222">
            <v>0</v>
          </cell>
        </row>
        <row r="224">
          <cell r="H224">
            <v>0</v>
          </cell>
          <cell r="K224">
            <v>0</v>
          </cell>
        </row>
        <row r="225">
          <cell r="H225">
            <v>0</v>
          </cell>
          <cell r="K225">
            <v>0</v>
          </cell>
        </row>
        <row r="226">
          <cell r="H226">
            <v>0</v>
          </cell>
          <cell r="K226">
            <v>0</v>
          </cell>
        </row>
        <row r="227">
          <cell r="H227">
            <v>28.25</v>
          </cell>
          <cell r="K227">
            <v>32.25</v>
          </cell>
        </row>
        <row r="228">
          <cell r="H228">
            <v>0</v>
          </cell>
          <cell r="K228">
            <v>0</v>
          </cell>
        </row>
        <row r="230">
          <cell r="H230">
            <v>0.30226399999999998</v>
          </cell>
          <cell r="K230">
            <v>0.32184299999999999</v>
          </cell>
        </row>
        <row r="231">
          <cell r="H231">
            <v>2.4271799199999995</v>
          </cell>
          <cell r="K231">
            <v>3.4791228300000001</v>
          </cell>
        </row>
        <row r="234">
          <cell r="H234">
            <v>0</v>
          </cell>
          <cell r="K234">
            <v>6.4720000000000003E-3</v>
          </cell>
        </row>
        <row r="235">
          <cell r="H235">
            <v>0</v>
          </cell>
          <cell r="K235">
            <v>6.4720000000000003E-3</v>
          </cell>
        </row>
        <row r="236">
          <cell r="H236">
            <v>0</v>
          </cell>
          <cell r="K236">
            <v>4.2</v>
          </cell>
        </row>
        <row r="237">
          <cell r="H237">
            <v>28.25</v>
          </cell>
          <cell r="K237">
            <v>32.25</v>
          </cell>
        </row>
        <row r="238">
          <cell r="H238">
            <v>0</v>
          </cell>
          <cell r="K238">
            <v>2.7182400000000002E-2</v>
          </cell>
        </row>
        <row r="240">
          <cell r="H240">
            <v>0</v>
          </cell>
          <cell r="K240">
            <v>0.31746000000000002</v>
          </cell>
        </row>
        <row r="241">
          <cell r="H241">
            <v>0</v>
          </cell>
          <cell r="K241">
            <v>0.31746000000000002</v>
          </cell>
        </row>
        <row r="242">
          <cell r="H242">
            <v>0</v>
          </cell>
          <cell r="K242">
            <v>4.2</v>
          </cell>
        </row>
        <row r="243">
          <cell r="H243">
            <v>28.25</v>
          </cell>
          <cell r="K243">
            <v>32.25</v>
          </cell>
        </row>
        <row r="244">
          <cell r="H244">
            <v>0</v>
          </cell>
          <cell r="K244">
            <v>1.3333320000000002</v>
          </cell>
        </row>
        <row r="246">
          <cell r="H246">
            <v>0</v>
          </cell>
          <cell r="K246">
            <v>0.35039999999999999</v>
          </cell>
        </row>
        <row r="247">
          <cell r="H247">
            <v>0</v>
          </cell>
          <cell r="K247">
            <v>0.35039999999999999</v>
          </cell>
        </row>
        <row r="248">
          <cell r="H248">
            <v>0</v>
          </cell>
          <cell r="K248">
            <v>10.86</v>
          </cell>
        </row>
        <row r="249">
          <cell r="H249">
            <v>28.25</v>
          </cell>
          <cell r="K249">
            <v>32.25</v>
          </cell>
        </row>
        <row r="250">
          <cell r="H250">
            <v>0</v>
          </cell>
          <cell r="K250">
            <v>3.8053439999999998</v>
          </cell>
        </row>
        <row r="252">
          <cell r="H252">
            <v>0</v>
          </cell>
          <cell r="K252">
            <v>0</v>
          </cell>
        </row>
        <row r="253">
          <cell r="H253">
            <v>0</v>
          </cell>
          <cell r="K253">
            <v>0</v>
          </cell>
        </row>
        <row r="254">
          <cell r="H254">
            <v>0</v>
          </cell>
          <cell r="K254">
            <v>0</v>
          </cell>
        </row>
        <row r="255">
          <cell r="H255">
            <v>28.25</v>
          </cell>
          <cell r="K255">
            <v>32.25</v>
          </cell>
        </row>
        <row r="256">
          <cell r="H256">
            <v>0</v>
          </cell>
          <cell r="K256">
            <v>0</v>
          </cell>
        </row>
        <row r="258">
          <cell r="H258">
            <v>0</v>
          </cell>
          <cell r="K258">
            <v>0</v>
          </cell>
        </row>
        <row r="259">
          <cell r="H259">
            <v>0</v>
          </cell>
          <cell r="K259">
            <v>0</v>
          </cell>
        </row>
        <row r="260">
          <cell r="H260">
            <v>0</v>
          </cell>
          <cell r="K260">
            <v>0</v>
          </cell>
        </row>
        <row r="261">
          <cell r="H261">
            <v>28.25</v>
          </cell>
          <cell r="K261">
            <v>32.25</v>
          </cell>
        </row>
        <row r="262">
          <cell r="H262">
            <v>0</v>
          </cell>
          <cell r="K262">
            <v>0</v>
          </cell>
        </row>
        <row r="264">
          <cell r="H264">
            <v>0</v>
          </cell>
          <cell r="K264">
            <v>0</v>
          </cell>
        </row>
        <row r="265">
          <cell r="H265">
            <v>0</v>
          </cell>
          <cell r="K265">
            <v>0</v>
          </cell>
        </row>
        <row r="266">
          <cell r="H266">
            <v>0</v>
          </cell>
          <cell r="K266">
            <v>0</v>
          </cell>
        </row>
        <row r="267">
          <cell r="H267">
            <v>28.25</v>
          </cell>
          <cell r="K267">
            <v>32.25</v>
          </cell>
        </row>
        <row r="268">
          <cell r="H268">
            <v>0</v>
          </cell>
          <cell r="K268">
            <v>0</v>
          </cell>
        </row>
        <row r="270">
          <cell r="H270">
            <v>0</v>
          </cell>
          <cell r="K270">
            <v>0.67433199999999993</v>
          </cell>
        </row>
        <row r="271">
          <cell r="H271">
            <v>0</v>
          </cell>
          <cell r="K271">
            <v>5.1658584000000003</v>
          </cell>
        </row>
        <row r="307">
          <cell r="H307">
            <v>24.5</v>
          </cell>
          <cell r="K307">
            <v>32</v>
          </cell>
        </row>
        <row r="308">
          <cell r="H308">
            <v>28.25</v>
          </cell>
          <cell r="K308">
            <v>32.25</v>
          </cell>
        </row>
        <row r="315">
          <cell r="H315">
            <v>10.544326816557575</v>
          </cell>
          <cell r="K315">
            <v>3.5762446021404681</v>
          </cell>
        </row>
      </sheetData>
      <sheetData sheetId="1">
        <row r="1">
          <cell r="F1">
            <v>0</v>
          </cell>
        </row>
      </sheetData>
      <sheetData sheetId="2">
        <row r="1">
          <cell r="F1">
            <v>0</v>
          </cell>
        </row>
      </sheetData>
      <sheetData sheetId="3">
        <row r="1">
          <cell r="F1">
            <v>0</v>
          </cell>
        </row>
      </sheetData>
      <sheetData sheetId="4">
        <row r="1">
          <cell r="F1">
            <v>0</v>
          </cell>
        </row>
      </sheetData>
      <sheetData sheetId="5">
        <row r="1">
          <cell r="F1">
            <v>0</v>
          </cell>
        </row>
      </sheetData>
      <sheetData sheetId="6">
        <row r="1">
          <cell r="F1">
            <v>0</v>
          </cell>
        </row>
      </sheetData>
      <sheetData sheetId="7">
        <row r="1">
          <cell r="F1">
            <v>0</v>
          </cell>
        </row>
      </sheetData>
      <sheetData sheetId="8" refreshError="1"/>
      <sheetData sheetId="9" refreshError="1"/>
      <sheetData sheetId="10" refreshError="1"/>
      <sheetData sheetId="11" refreshError="1"/>
      <sheetData sheetId="12">
        <row r="1">
          <cell r="F1">
            <v>0</v>
          </cell>
        </row>
      </sheetData>
      <sheetData sheetId="13"/>
      <sheetData sheetId="14" refreshError="1"/>
      <sheetData sheetId="15" refreshError="1"/>
      <sheetData sheetId="16" refreshError="1"/>
      <sheetData sheetId="17" refreshError="1"/>
      <sheetData sheetId="18"/>
      <sheetData sheetId="19">
        <row r="1">
          <cell r="F1" t="str">
            <v>Fuel Price - Linkage</v>
          </cell>
        </row>
      </sheetData>
      <sheetData sheetId="20"/>
      <sheetData sheetId="21"/>
      <sheetData sheetId="22"/>
      <sheetData sheetId="23">
        <row r="1">
          <cell r="F1" t="str">
            <v>Fuel Price - Linkage</v>
          </cell>
        </row>
      </sheetData>
      <sheetData sheetId="24"/>
      <sheetData sheetId="25"/>
      <sheetData sheetId="26"/>
      <sheetData sheetId="27">
        <row r="1">
          <cell r="F1" t="str">
            <v>Fuel Price - Linkage</v>
          </cell>
        </row>
      </sheetData>
      <sheetData sheetId="28"/>
      <sheetData sheetId="29">
        <row r="1">
          <cell r="F1">
            <v>0</v>
          </cell>
        </row>
      </sheetData>
      <sheetData sheetId="30">
        <row r="1">
          <cell r="F1">
            <v>0</v>
          </cell>
        </row>
      </sheetData>
      <sheetData sheetId="31">
        <row r="1">
          <cell r="F1" t="str">
            <v>Fuel Price - Linkage</v>
          </cell>
        </row>
      </sheetData>
      <sheetData sheetId="32">
        <row r="1">
          <cell r="F1">
            <v>0</v>
          </cell>
        </row>
      </sheetData>
      <sheetData sheetId="33">
        <row r="1">
          <cell r="F1">
            <v>0</v>
          </cell>
        </row>
      </sheetData>
      <sheetData sheetId="34">
        <row r="1">
          <cell r="F1">
            <v>0</v>
          </cell>
        </row>
      </sheetData>
      <sheetData sheetId="35">
        <row r="1">
          <cell r="F1">
            <v>0</v>
          </cell>
        </row>
      </sheetData>
      <sheetData sheetId="36">
        <row r="1">
          <cell r="F1">
            <v>0</v>
          </cell>
        </row>
      </sheetData>
      <sheetData sheetId="37">
        <row r="1">
          <cell r="F1">
            <v>0</v>
          </cell>
        </row>
      </sheetData>
      <sheetData sheetId="38">
        <row r="1">
          <cell r="F1">
            <v>0</v>
          </cell>
        </row>
      </sheetData>
      <sheetData sheetId="39">
        <row r="1">
          <cell r="F1">
            <v>0</v>
          </cell>
        </row>
      </sheetData>
      <sheetData sheetId="40">
        <row r="1">
          <cell r="F1">
            <v>0</v>
          </cell>
        </row>
      </sheetData>
      <sheetData sheetId="41">
        <row r="1">
          <cell r="F1">
            <v>0</v>
          </cell>
        </row>
      </sheetData>
      <sheetData sheetId="42">
        <row r="1">
          <cell r="F1">
            <v>0</v>
          </cell>
        </row>
      </sheetData>
      <sheetData sheetId="43">
        <row r="1">
          <cell r="F1">
            <v>0</v>
          </cell>
        </row>
      </sheetData>
      <sheetData sheetId="44">
        <row r="1">
          <cell r="F1">
            <v>0</v>
          </cell>
        </row>
      </sheetData>
      <sheetData sheetId="45">
        <row r="1">
          <cell r="F1">
            <v>0</v>
          </cell>
        </row>
      </sheetData>
      <sheetData sheetId="46" refreshError="1"/>
      <sheetData sheetId="47" refreshError="1"/>
      <sheetData sheetId="48" refreshError="1"/>
      <sheetData sheetId="49">
        <row r="1">
          <cell r="F1">
            <v>0</v>
          </cell>
        </row>
      </sheetData>
      <sheetData sheetId="50">
        <row r="1">
          <cell r="F1">
            <v>0</v>
          </cell>
        </row>
      </sheetData>
      <sheetData sheetId="51">
        <row r="1">
          <cell r="F1" t="str">
            <v>Fuel Price - Linkage</v>
          </cell>
        </row>
      </sheetData>
      <sheetData sheetId="52"/>
      <sheetData sheetId="53">
        <row r="1">
          <cell r="F1">
            <v>0</v>
          </cell>
        </row>
      </sheetData>
      <sheetData sheetId="54">
        <row r="1">
          <cell r="F1" t="str">
            <v>Fuel Price - Linkage</v>
          </cell>
        </row>
      </sheetData>
      <sheetData sheetId="55">
        <row r="1">
          <cell r="F1" t="str">
            <v>Fuel Price - Linkage</v>
          </cell>
        </row>
      </sheetData>
      <sheetData sheetId="56"/>
      <sheetData sheetId="57">
        <row r="1">
          <cell r="F1">
            <v>0</v>
          </cell>
        </row>
      </sheetData>
      <sheetData sheetId="58">
        <row r="1">
          <cell r="F1" t="str">
            <v>Fuel Price - Linkage</v>
          </cell>
        </row>
      </sheetData>
      <sheetData sheetId="59">
        <row r="1">
          <cell r="F1" t="str">
            <v>Fuel Price - Linkage</v>
          </cell>
        </row>
      </sheetData>
      <sheetData sheetId="60"/>
      <sheetData sheetId="61"/>
      <sheetData sheetId="62">
        <row r="1">
          <cell r="F1" t="str">
            <v>Fuel Price - Linkage</v>
          </cell>
        </row>
      </sheetData>
      <sheetData sheetId="63">
        <row r="1">
          <cell r="F1" t="str">
            <v>Fuel Price - Linkage</v>
          </cell>
        </row>
      </sheetData>
      <sheetData sheetId="64"/>
      <sheetData sheetId="65"/>
      <sheetData sheetId="66">
        <row r="1">
          <cell r="F1" t="str">
            <v>Fuel Price - Linkage</v>
          </cell>
        </row>
      </sheetData>
      <sheetData sheetId="67">
        <row r="1">
          <cell r="F1" t="str">
            <v>Fuel Price - Linkage</v>
          </cell>
        </row>
      </sheetData>
      <sheetData sheetId="68"/>
      <sheetData sheetId="69"/>
      <sheetData sheetId="70"/>
      <sheetData sheetId="71">
        <row r="1">
          <cell r="F1" t="str">
            <v>Fuel Price - Linkage</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sheetData sheetId="136"/>
      <sheetData sheetId="137"/>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
      <sheetName val="PHSB"/>
      <sheetName val="CAP"/>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XXXX"/>
      <sheetName val="cover1"/>
      <sheetName val="RevenueInput"/>
      <sheetName val="RevenueBreakupInput"/>
      <sheetName val="BudgetInput1"/>
      <sheetName val="BudgetInput2"/>
      <sheetName val="LoadSurveyInput"/>
      <sheetName val="DebtorsInput"/>
      <sheetName val="DisconnectionsInput"/>
      <sheetName val="TransformerInput"/>
      <sheetName val="TransformerMaintInput"/>
      <sheetName val="Index"/>
      <sheetName val="Profit"/>
      <sheetName val="Trend"/>
      <sheetName val="REV1"/>
      <sheetName val="REV1A"/>
      <sheetName val="REV2"/>
      <sheetName val="REV3"/>
      <sheetName val="REV3A"/>
      <sheetName val="REV4"/>
      <sheetName val="REV5"/>
      <sheetName val="REV6"/>
      <sheetName val="COLL1"/>
      <sheetName val="COLL2"/>
      <sheetName val="METER1"/>
      <sheetName val="LOAD1"/>
      <sheetName val="TRANSFORMER1"/>
      <sheetName val="TRANSFORMERMAINT1"/>
      <sheetName val="1.1 Trs. Fai."/>
      <sheetName val="A2-02-03"/>
      <sheetName val="cap all"/>
      <sheetName val="04REL"/>
      <sheetName val="Addl.40"/>
      <sheetName val="Sheet1"/>
      <sheetName val="STN WISE EMR"/>
      <sheetName val="Criteria"/>
      <sheetName val="PHSB"/>
      <sheetName val="Form-C4"/>
      <sheetName val="Salient1"/>
      <sheetName val="2004"/>
      <sheetName val="ATP"/>
      <sheetName val="indapsp"/>
      <sheetName val="indapep"/>
      <sheetName val="indapnp"/>
      <sheetName val="Detailed Estimate"/>
      <sheetName val="Lead Statement"/>
      <sheetName val="Labour charges"/>
      <sheetName val="Sheet3"/>
      <sheetName val="Newabstract"/>
      <sheetName val="data"/>
      <sheetName val="Dom"/>
      <sheetName val="all"/>
      <sheetName val="% of Elect"/>
      <sheetName val="Sheet2"/>
      <sheetName val="C.S.GENERATION"/>
      <sheetName val="feasibility require"/>
      <sheetName val="BANK STATEMENT (2)"/>
      <sheetName val="Detail Estt."/>
      <sheetName val="agl-pump-sets"/>
      <sheetName val="EG"/>
      <sheetName val="per-capita"/>
      <sheetName val="towns&amp;villages"/>
      <sheetName val="C3-02-03"/>
      <sheetName val="SS-III &amp; SS-V"/>
      <sheetName val="First information "/>
      <sheetName val="Sept "/>
      <sheetName val="7.11 p1"/>
      <sheetName val="A 3.7"/>
      <sheetName val="SUMMERY"/>
      <sheetName val="Executive Summary -Thermal"/>
      <sheetName val="Sector(Energy&amp;Capacity)"/>
      <sheetName val="Overall"/>
      <sheetName val="BREAKUP OF OIL"/>
      <sheetName val="Challan"/>
      <sheetName val="Survey Status_2"/>
      <sheetName val="DATA_PRG"/>
      <sheetName val="MNCL"/>
      <sheetName val="t_prsr"/>
      <sheetName val="General"/>
      <sheetName val="Detailed"/>
      <sheetName val="New GLs"/>
      <sheetName val="NPDCL-LOADS-13"/>
      <sheetName val="1_1_Trs__Fai_"/>
      <sheetName val="cap_all"/>
      <sheetName val="Addl_40"/>
      <sheetName val="STN_WISE_EMR"/>
      <sheetName val="%_of_Elect"/>
      <sheetName val="Survey_Status_2"/>
      <sheetName val="BWSCPlt"/>
      <sheetName val="CI"/>
      <sheetName val="DI"/>
      <sheetName val="G.R.P"/>
      <sheetName val="HDPE"/>
      <sheetName val="PSC REVISED"/>
      <sheetName val="pvc"/>
      <sheetName val="R_Abstract"/>
      <sheetName val="ONLINE DUMP"/>
      <sheetName val="WATER-HAMMER"/>
      <sheetName val="1"/>
      <sheetName val="Discom Details"/>
      <sheetName val="Stationwise Thermal &amp; Hydel Gen"/>
      <sheetName val="TWELVE"/>
      <sheetName val="dpc cost"/>
      <sheetName val="MO EY"/>
      <sheetName val="MO CY"/>
      <sheetName val="CAP"/>
      <sheetName val="Feb-06"/>
      <sheetName val="Coalmine"/>
      <sheetName val="RAJ"/>
    </sheetNames>
    <sheetDataSet>
      <sheetData sheetId="0" refreshError="1"/>
      <sheetData sheetId="1" refreshError="1"/>
      <sheetData sheetId="2" refreshError="1">
        <row r="30">
          <cell r="A30" t="str">
            <v>Business Unit</v>
          </cell>
        </row>
        <row r="31">
          <cell r="A31" t="str">
            <v>Manager</v>
          </cell>
        </row>
        <row r="34">
          <cell r="A34" t="str">
            <v>Central Power Distribution Company of AP Limited</v>
          </cell>
        </row>
      </sheetData>
      <sheetData sheetId="3" refreshError="1">
        <row r="2">
          <cell r="C2" t="str">
            <v>August</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10"/>
      <sheetName val="C-11"/>
      <sheetName val="C-12"/>
      <sheetName val="C-2"/>
      <sheetName val="C-3"/>
      <sheetName val="C-4"/>
      <sheetName val="C-5"/>
      <sheetName val="C-5A"/>
      <sheetName val="C-6"/>
      <sheetName val="C-6A"/>
      <sheetName val="C-7"/>
      <sheetName val="C-8"/>
      <sheetName val="C-9"/>
      <sheetName val="RevenueInput"/>
      <sheetName val="cover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_FEB'03"/>
      <sheetName val="NCR"/>
      <sheetName val="RAJASTHAN"/>
      <sheetName val="UP"/>
      <sheetName val="North"/>
      <sheetName val="ORDER_BOOKING"/>
      <sheetName val="MASTER"/>
      <sheetName val="SE TGT Vs Ach"/>
      <sheetName val="jan 03"/>
      <sheetName val="C-1"/>
      <sheetName val="C-10"/>
      <sheetName val="C-11"/>
      <sheetName val="C-12"/>
      <sheetName val="C-2"/>
      <sheetName val="C-3"/>
      <sheetName val="C-4"/>
      <sheetName val="C-5"/>
      <sheetName val="C-5A"/>
      <sheetName val="C-6"/>
      <sheetName val="C-6A"/>
      <sheetName val="C-7"/>
      <sheetName val="C-8"/>
      <sheetName val="C-9"/>
    </sheetNames>
    <sheetDataSet>
      <sheetData sheetId="0"/>
      <sheetData sheetId="1"/>
      <sheetData sheetId="2"/>
      <sheetData sheetId="3"/>
      <sheetData sheetId="4"/>
      <sheetData sheetId="5"/>
      <sheetData sheetId="6">
        <row r="2">
          <cell r="B2" t="str">
            <v>STATE</v>
          </cell>
          <cell r="D2" t="str">
            <v>CITY</v>
          </cell>
          <cell r="F2" t="str">
            <v>FIELD_STAFF</v>
          </cell>
          <cell r="H2" t="str">
            <v>PARTY</v>
          </cell>
        </row>
        <row r="3">
          <cell r="B3" t="str">
            <v>ANDHRA PRADESH</v>
          </cell>
          <cell r="D3" t="str">
            <v>BANGALORE</v>
          </cell>
          <cell r="F3" t="str">
            <v>AJAY</v>
          </cell>
          <cell r="H3" t="str">
            <v>A S ENTERPRISES</v>
          </cell>
        </row>
        <row r="4">
          <cell r="B4" t="str">
            <v>HARYANA</v>
          </cell>
          <cell r="D4" t="str">
            <v>DEHRADUN</v>
          </cell>
          <cell r="F4" t="str">
            <v>ASHISH</v>
          </cell>
          <cell r="H4" t="str">
            <v>ACE SURGICALS</v>
          </cell>
        </row>
        <row r="5">
          <cell r="B5" t="str">
            <v>KARNATAKA</v>
          </cell>
          <cell r="D5" t="str">
            <v>DELHI</v>
          </cell>
          <cell r="F5" t="str">
            <v>BNA</v>
          </cell>
          <cell r="H5" t="str">
            <v>ALLIANZ ENTERPRISE</v>
          </cell>
        </row>
        <row r="6">
          <cell r="B6" t="str">
            <v>MAHARASHTRA</v>
          </cell>
          <cell r="D6" t="str">
            <v>GHAZIABAD</v>
          </cell>
          <cell r="F6" t="str">
            <v>HYD OFFICE</v>
          </cell>
          <cell r="H6" t="str">
            <v>ALLIED SURGICALS</v>
          </cell>
        </row>
        <row r="7">
          <cell r="B7" t="str">
            <v>NCR</v>
          </cell>
          <cell r="D7" t="str">
            <v>GORAKHPUR</v>
          </cell>
          <cell r="F7" t="str">
            <v>JAWAHAR</v>
          </cell>
          <cell r="H7" t="str">
            <v>AMRITSAR SURGICAL</v>
          </cell>
        </row>
        <row r="8">
          <cell r="B8" t="str">
            <v>PUNJAB</v>
          </cell>
          <cell r="D8" t="str">
            <v>GURGAON</v>
          </cell>
          <cell r="F8" t="str">
            <v>NITIN</v>
          </cell>
          <cell r="H8" t="str">
            <v>APEX HEALTHCARE</v>
          </cell>
        </row>
        <row r="9">
          <cell r="B9" t="str">
            <v>RAJASTHAN</v>
          </cell>
          <cell r="D9" t="str">
            <v>HISSAR</v>
          </cell>
          <cell r="F9" t="str">
            <v>PRADEEP</v>
          </cell>
          <cell r="H9" t="str">
            <v>APNA MEDICOS</v>
          </cell>
        </row>
        <row r="10">
          <cell r="B10" t="str">
            <v>STOCKISTS</v>
          </cell>
          <cell r="D10" t="str">
            <v>HYDERABAD</v>
          </cell>
          <cell r="F10" t="str">
            <v>SANDEEP</v>
          </cell>
          <cell r="H10" t="str">
            <v>ARPAN MEDICAL</v>
          </cell>
        </row>
        <row r="11">
          <cell r="B11" t="str">
            <v>UTTAR PRADESH</v>
          </cell>
          <cell r="D11" t="str">
            <v>JAIPUR</v>
          </cell>
          <cell r="F11" t="str">
            <v>SDB</v>
          </cell>
          <cell r="H11" t="str">
            <v>ASHOK SURGICALS</v>
          </cell>
        </row>
        <row r="12">
          <cell r="B12" t="str">
            <v>WEST BENGAL</v>
          </cell>
          <cell r="D12" t="str">
            <v>JALANDHAR</v>
          </cell>
          <cell r="F12" t="str">
            <v>SHUBHASHISH</v>
          </cell>
          <cell r="H12" t="str">
            <v>AVON CHEMIST</v>
          </cell>
        </row>
        <row r="13">
          <cell r="B13" t="str">
            <v>NEPAL</v>
          </cell>
          <cell r="D13" t="str">
            <v>KOLKATA</v>
          </cell>
          <cell r="F13" t="str">
            <v>SLK</v>
          </cell>
          <cell r="H13" t="str">
            <v>BATRA HOSPITAL</v>
          </cell>
        </row>
        <row r="14">
          <cell r="B14" t="str">
            <v>INSTITUTIONS</v>
          </cell>
          <cell r="D14" t="str">
            <v>MANGALORE</v>
          </cell>
          <cell r="F14" t="str">
            <v>K N PRASAD</v>
          </cell>
          <cell r="H14" t="str">
            <v>BHARAT TRADERS</v>
          </cell>
        </row>
        <row r="15">
          <cell r="B15" t="str">
            <v>TAMIL NADU</v>
          </cell>
          <cell r="D15" t="str">
            <v>MUMBAI</v>
          </cell>
          <cell r="F15" t="str">
            <v>MPH</v>
          </cell>
          <cell r="H15" t="str">
            <v>BHILWARA SURGICALS</v>
          </cell>
        </row>
        <row r="16">
          <cell r="B16" t="str">
            <v>BIHAR</v>
          </cell>
          <cell r="D16" t="str">
            <v>NAGPUR</v>
          </cell>
          <cell r="F16" t="str">
            <v>RUCHITA</v>
          </cell>
          <cell r="H16" t="str">
            <v>CASH SURGICAL</v>
          </cell>
        </row>
        <row r="17">
          <cell r="D17" t="str">
            <v>NELLORE</v>
          </cell>
          <cell r="H17" t="str">
            <v>CE TRADING</v>
          </cell>
        </row>
        <row r="18">
          <cell r="D18" t="str">
            <v>KATHMANDU</v>
          </cell>
          <cell r="H18" t="str">
            <v>CHANDIGARH SURGICALS</v>
          </cell>
        </row>
        <row r="19">
          <cell r="D19" t="str">
            <v>NOIDA</v>
          </cell>
          <cell r="H19" t="str">
            <v>CHRISTIAN MEDICAL COLLEGE</v>
          </cell>
        </row>
        <row r="20">
          <cell r="D20" t="str">
            <v>PARAMILITARY</v>
          </cell>
          <cell r="H20" t="str">
            <v>DEEKSHA</v>
          </cell>
        </row>
        <row r="21">
          <cell r="D21" t="str">
            <v>CHANDIGARH</v>
          </cell>
          <cell r="H21" t="str">
            <v>DHANVANTRI SURG</v>
          </cell>
        </row>
        <row r="22">
          <cell r="D22" t="str">
            <v>LUDHIANA</v>
          </cell>
          <cell r="H22" t="str">
            <v>ELECTRO MEDICO</v>
          </cell>
        </row>
        <row r="23">
          <cell r="D23" t="str">
            <v>CHENNAI</v>
          </cell>
          <cell r="H23" t="str">
            <v>EMLAL</v>
          </cell>
        </row>
        <row r="24">
          <cell r="D24" t="str">
            <v>LUCKNOW</v>
          </cell>
          <cell r="H24" t="str">
            <v>EURO MEDI TOOLS</v>
          </cell>
        </row>
        <row r="25">
          <cell r="D25" t="str">
            <v>MEERUT</v>
          </cell>
          <cell r="H25" t="str">
            <v>EVERLITE SURG</v>
          </cell>
        </row>
        <row r="26">
          <cell r="D26" t="str">
            <v>KAKINADA</v>
          </cell>
          <cell r="H26" t="str">
            <v>FLUTE INTERNATIONAL</v>
          </cell>
        </row>
        <row r="27">
          <cell r="D27" t="str">
            <v>BEAS</v>
          </cell>
          <cell r="H27" t="str">
            <v>FRIENDS MEDISURGE</v>
          </cell>
        </row>
        <row r="28">
          <cell r="D28" t="str">
            <v>HUBLI</v>
          </cell>
          <cell r="H28" t="str">
            <v>FUTURE MEDICARE</v>
          </cell>
        </row>
        <row r="29">
          <cell r="D29" t="str">
            <v>PATNA</v>
          </cell>
          <cell r="H29" t="str">
            <v>GOEL ENT</v>
          </cell>
        </row>
        <row r="30">
          <cell r="H30" t="str">
            <v>GOLD CIRCLE</v>
          </cell>
        </row>
        <row r="31">
          <cell r="H31" t="str">
            <v>GUPTA MEDICAL HALL</v>
          </cell>
        </row>
        <row r="32">
          <cell r="H32" t="str">
            <v>GURUCHARAN PHYSIO</v>
          </cell>
        </row>
        <row r="33">
          <cell r="H33" t="str">
            <v>HEARTBEATS</v>
          </cell>
        </row>
        <row r="34">
          <cell r="H34" t="str">
            <v>ITBP</v>
          </cell>
        </row>
        <row r="35">
          <cell r="H35" t="str">
            <v>JALVAYU SURGICALS</v>
          </cell>
        </row>
        <row r="36">
          <cell r="H36" t="str">
            <v>JWALPA CONSULTANTS</v>
          </cell>
        </row>
        <row r="37">
          <cell r="H37" t="str">
            <v>KAILASH PHARMACY</v>
          </cell>
        </row>
        <row r="38">
          <cell r="H38" t="str">
            <v>KALPANA SURGICALS</v>
          </cell>
        </row>
        <row r="39">
          <cell r="H39" t="str">
            <v>KEIMED</v>
          </cell>
        </row>
        <row r="40">
          <cell r="H40" t="str">
            <v>KRISHNA MEDICOS</v>
          </cell>
        </row>
        <row r="41">
          <cell r="H41" t="str">
            <v>KUMAR SURG</v>
          </cell>
        </row>
        <row r="42">
          <cell r="H42" t="str">
            <v>LAXMI SURGICALS</v>
          </cell>
        </row>
        <row r="43">
          <cell r="H43" t="str">
            <v>LIFE CARE MEDICA</v>
          </cell>
        </row>
        <row r="44">
          <cell r="H44" t="str">
            <v>M G DISTRIBUTORS</v>
          </cell>
        </row>
        <row r="45">
          <cell r="H45" t="str">
            <v>M K VIKLANG KENDRA</v>
          </cell>
        </row>
        <row r="46">
          <cell r="H46" t="str">
            <v>MAHARAJA AGARSEN</v>
          </cell>
        </row>
        <row r="47">
          <cell r="H47" t="str">
            <v>MAX</v>
          </cell>
        </row>
        <row r="48">
          <cell r="H48" t="str">
            <v>MEDICAL CARE SYSTEMS</v>
          </cell>
        </row>
        <row r="49">
          <cell r="H49" t="str">
            <v>MEDICARE INDIA</v>
          </cell>
        </row>
        <row r="50">
          <cell r="H50" t="str">
            <v>MEDILAB INDIA</v>
          </cell>
        </row>
        <row r="51">
          <cell r="H51" t="str">
            <v>MEDITEK INDIA</v>
          </cell>
        </row>
        <row r="52">
          <cell r="H52" t="str">
            <v>MEDLINE</v>
          </cell>
        </row>
        <row r="53">
          <cell r="H53" t="str">
            <v>MODERN ENT</v>
          </cell>
        </row>
        <row r="54">
          <cell r="H54" t="str">
            <v>NARANG SURGICALS</v>
          </cell>
        </row>
        <row r="55">
          <cell r="H55" t="str">
            <v>NARWAL VIKLANG KENDRA</v>
          </cell>
        </row>
        <row r="56">
          <cell r="H56" t="str">
            <v>NISHA ENTERPRISES</v>
          </cell>
        </row>
        <row r="57">
          <cell r="H57" t="str">
            <v>ORHTONOVA</v>
          </cell>
        </row>
        <row r="58">
          <cell r="H58" t="str">
            <v>ORTHO NEURO  PHYSIO</v>
          </cell>
        </row>
        <row r="59">
          <cell r="H59" t="str">
            <v>ORTHO NEURO PHYSIO</v>
          </cell>
        </row>
        <row r="60">
          <cell r="H60" t="str">
            <v>PRAVEEN SURGICAL</v>
          </cell>
        </row>
        <row r="61">
          <cell r="H61" t="str">
            <v>R K ENTERPRISES</v>
          </cell>
        </row>
        <row r="62">
          <cell r="H62" t="str">
            <v>R K VIKLANG KENDRA</v>
          </cell>
        </row>
        <row r="63">
          <cell r="H63" t="str">
            <v>RAJ SURGICO</v>
          </cell>
        </row>
        <row r="64">
          <cell r="H64" t="str">
            <v>RAJIV TRADING COMPANY</v>
          </cell>
        </row>
        <row r="65">
          <cell r="H65" t="str">
            <v>RAMA MEDICOS</v>
          </cell>
        </row>
        <row r="66">
          <cell r="H66" t="str">
            <v>RELIEF SURGICALS</v>
          </cell>
        </row>
        <row r="67">
          <cell r="H67" t="str">
            <v>RITU SURGICALS - CENTRAL</v>
          </cell>
        </row>
        <row r="68">
          <cell r="H68" t="str">
            <v>RITU SURGICALS - EAST</v>
          </cell>
        </row>
        <row r="69">
          <cell r="H69" t="str">
            <v>S K SURGICALS</v>
          </cell>
        </row>
        <row r="70">
          <cell r="H70" t="str">
            <v>S K SURGICALS</v>
          </cell>
        </row>
        <row r="71">
          <cell r="H71" t="str">
            <v>SAHIL MEDICARE</v>
          </cell>
        </row>
        <row r="72">
          <cell r="H72" t="str">
            <v>SAINIK ASPATAL</v>
          </cell>
        </row>
        <row r="73">
          <cell r="H73" t="str">
            <v>SANYOG (KAILASH HOSPITAL)</v>
          </cell>
        </row>
        <row r="74">
          <cell r="H74" t="str">
            <v>SANYOG (SANT PARMANAND)</v>
          </cell>
        </row>
        <row r="75">
          <cell r="H75" t="str">
            <v>SATYAM SURGICALS</v>
          </cell>
        </row>
        <row r="76">
          <cell r="H76" t="str">
            <v>SBS ENTERPRISES</v>
          </cell>
        </row>
        <row r="77">
          <cell r="H77" t="str">
            <v>SCIENTIFIC SURGICALS</v>
          </cell>
        </row>
        <row r="78">
          <cell r="H78" t="str">
            <v>SHRINATHJI ENTERPRISES</v>
          </cell>
        </row>
        <row r="79">
          <cell r="H79" t="str">
            <v>SHRUSHTA SURGICALS</v>
          </cell>
        </row>
        <row r="80">
          <cell r="H80" t="str">
            <v>SINGHSONS</v>
          </cell>
        </row>
        <row r="81">
          <cell r="H81" t="str">
            <v>SLNS MEDICARE</v>
          </cell>
        </row>
        <row r="82">
          <cell r="H82" t="str">
            <v>SOCIETY FOR ARTIFICIAL  LIMB</v>
          </cell>
        </row>
        <row r="83">
          <cell r="H83" t="str">
            <v>SRI KRISHNA MEDICOS</v>
          </cell>
        </row>
        <row r="84">
          <cell r="H84" t="str">
            <v>ST.STEPHENS</v>
          </cell>
        </row>
        <row r="85">
          <cell r="H85" t="str">
            <v>SURGICAL AND MEDICAL CENTRE</v>
          </cell>
        </row>
        <row r="86">
          <cell r="H86" t="str">
            <v>SURGICAL HOUSE</v>
          </cell>
        </row>
        <row r="87">
          <cell r="H87" t="str">
            <v>SWARNA PHARMA</v>
          </cell>
        </row>
        <row r="88">
          <cell r="H88" t="str">
            <v>TDS INSTRUMENTS</v>
          </cell>
        </row>
        <row r="89">
          <cell r="H89" t="str">
            <v>TSV ENTERPRISES</v>
          </cell>
        </row>
        <row r="90">
          <cell r="H90" t="str">
            <v>UNITED ARTIFICIAL LIMB CENTRE</v>
          </cell>
        </row>
        <row r="91">
          <cell r="H91" t="str">
            <v>UNITED SURGICALS</v>
          </cell>
        </row>
        <row r="92">
          <cell r="H92" t="str">
            <v>UNIVAL SURGICAL</v>
          </cell>
        </row>
        <row r="93">
          <cell r="H93" t="str">
            <v>UPKAR REHAB</v>
          </cell>
        </row>
        <row r="94">
          <cell r="H94" t="str">
            <v>VIKLANG KENDRA</v>
          </cell>
        </row>
        <row r="95">
          <cell r="H95" t="str">
            <v>YASHASAVI</v>
          </cell>
        </row>
        <row r="96">
          <cell r="H96" t="str">
            <v>INDIAN AIRLINES</v>
          </cell>
        </row>
        <row r="97">
          <cell r="H97" t="str">
            <v>OALMAC</v>
          </cell>
        </row>
        <row r="98">
          <cell r="H98" t="str">
            <v>MAHARAJA SAWAN SINGH CHARITABLE</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SL-ACC CODE MATRIX"/>
      <sheetName val="GL-ACCOUNT CODE MAPPING"/>
      <sheetName val="coa_ramco_168"/>
      <sheetName val="MASTER"/>
    </sheetNames>
    <sheetDataSet>
      <sheetData sheetId="0"/>
      <sheetData sheetId="1"/>
      <sheetData sheetId="2" refreshError="1">
        <row r="2">
          <cell r="A2" t="str">
            <v>A101001</v>
          </cell>
          <cell r="B2" t="str">
            <v>Land- Free Hold</v>
          </cell>
          <cell r="C2" t="str">
            <v>ASSET</v>
          </cell>
          <cell r="D2" t="str">
            <v>BALANCE SHEET</v>
          </cell>
          <cell r="E2" t="str">
            <v>ASSET A/C</v>
          </cell>
          <cell r="F2" t="str">
            <v/>
          </cell>
          <cell r="G2" t="str">
            <v>FIXED ASSETS</v>
          </cell>
          <cell r="H2" t="str">
            <v>GROSS BLOCK</v>
          </cell>
          <cell r="I2" t="str">
            <v>LAND</v>
          </cell>
        </row>
        <row r="3">
          <cell r="A3" t="str">
            <v>A101002</v>
          </cell>
          <cell r="B3" t="str">
            <v>Land -Lease Hold</v>
          </cell>
          <cell r="C3" t="str">
            <v>ASSET</v>
          </cell>
          <cell r="D3" t="str">
            <v>BALANCE SHEET</v>
          </cell>
          <cell r="E3" t="str">
            <v>ASSET A/C</v>
          </cell>
          <cell r="F3" t="str">
            <v/>
          </cell>
          <cell r="G3" t="str">
            <v>FIXED ASSETS</v>
          </cell>
          <cell r="H3" t="str">
            <v>GROSS BLOCK</v>
          </cell>
          <cell r="I3" t="str">
            <v>LAND</v>
          </cell>
        </row>
        <row r="4">
          <cell r="A4" t="str">
            <v>A101101</v>
          </cell>
          <cell r="B4" t="str">
            <v>Buildings-Main</v>
          </cell>
          <cell r="C4" t="str">
            <v>ASSET</v>
          </cell>
          <cell r="D4" t="str">
            <v>BALANCE SHEET</v>
          </cell>
          <cell r="E4" t="str">
            <v>ASSET A/C</v>
          </cell>
          <cell r="F4" t="str">
            <v/>
          </cell>
          <cell r="G4" t="str">
            <v>FIXED ASSETS</v>
          </cell>
          <cell r="H4" t="str">
            <v>GROSS BLOCK</v>
          </cell>
          <cell r="I4" t="str">
            <v>BUILDINGS</v>
          </cell>
        </row>
        <row r="5">
          <cell r="A5" t="str">
            <v>A101102</v>
          </cell>
          <cell r="B5" t="str">
            <v>Buildings-Office</v>
          </cell>
          <cell r="C5" t="str">
            <v>ASSET</v>
          </cell>
          <cell r="D5" t="str">
            <v>BALANCE SHEET</v>
          </cell>
          <cell r="E5" t="str">
            <v>ASSET A/C</v>
          </cell>
          <cell r="F5" t="str">
            <v/>
          </cell>
          <cell r="G5" t="str">
            <v>FIXED ASSETS</v>
          </cell>
          <cell r="H5" t="str">
            <v>GROSS BLOCK</v>
          </cell>
          <cell r="I5" t="str">
            <v>BUILDINGS</v>
          </cell>
        </row>
        <row r="6">
          <cell r="A6" t="str">
            <v>A101103</v>
          </cell>
          <cell r="B6" t="str">
            <v>Buildings-Residential</v>
          </cell>
          <cell r="C6" t="str">
            <v>ASSET</v>
          </cell>
          <cell r="D6" t="str">
            <v>BALANCE SHEET</v>
          </cell>
          <cell r="E6" t="str">
            <v>ASSET A/C</v>
          </cell>
          <cell r="F6" t="str">
            <v/>
          </cell>
          <cell r="G6" t="str">
            <v>FIXED ASSETS</v>
          </cell>
          <cell r="H6" t="str">
            <v>GROSS BLOCK</v>
          </cell>
          <cell r="I6" t="str">
            <v>BUILDINGS</v>
          </cell>
        </row>
        <row r="7">
          <cell r="A7" t="str">
            <v>A101104</v>
          </cell>
          <cell r="B7" t="str">
            <v>Buildings-Temporary</v>
          </cell>
          <cell r="C7" t="str">
            <v>ASSET</v>
          </cell>
          <cell r="D7" t="str">
            <v>BALANCE SHEET</v>
          </cell>
          <cell r="E7" t="str">
            <v>ASSET A/C</v>
          </cell>
          <cell r="F7" t="str">
            <v/>
          </cell>
          <cell r="G7" t="str">
            <v>FIXED ASSETS</v>
          </cell>
          <cell r="H7" t="str">
            <v>GROSS BLOCK</v>
          </cell>
          <cell r="I7" t="str">
            <v>BUILDINGS</v>
          </cell>
        </row>
        <row r="8">
          <cell r="A8" t="str">
            <v>A101105</v>
          </cell>
          <cell r="B8" t="str">
            <v>Buildings-Roads</v>
          </cell>
          <cell r="C8" t="str">
            <v>ASSET</v>
          </cell>
          <cell r="D8" t="str">
            <v>BALANCE SHEET</v>
          </cell>
          <cell r="E8" t="str">
            <v>ASSET A/C</v>
          </cell>
          <cell r="F8" t="str">
            <v/>
          </cell>
          <cell r="G8" t="str">
            <v>FIXED ASSETS</v>
          </cell>
          <cell r="H8" t="str">
            <v>GROSS BLOCK</v>
          </cell>
          <cell r="I8" t="str">
            <v>BUILDINGS</v>
          </cell>
        </row>
        <row r="9">
          <cell r="A9" t="str">
            <v>A101106</v>
          </cell>
          <cell r="B9" t="str">
            <v>Buildings-Tubewells</v>
          </cell>
          <cell r="C9" t="str">
            <v>ASSET</v>
          </cell>
          <cell r="D9" t="str">
            <v>BALANCE SHEET</v>
          </cell>
          <cell r="E9" t="str">
            <v>ASSET A/C</v>
          </cell>
          <cell r="F9" t="str">
            <v/>
          </cell>
          <cell r="G9" t="str">
            <v>FIXED ASSETS</v>
          </cell>
          <cell r="H9" t="str">
            <v>GROSS BLOCK</v>
          </cell>
          <cell r="I9" t="str">
            <v>BUILDINGS</v>
          </cell>
        </row>
        <row r="10">
          <cell r="A10" t="str">
            <v>A101107</v>
          </cell>
          <cell r="B10" t="str">
            <v>BUILDINGS</v>
          </cell>
          <cell r="C10" t="str">
            <v>ASSET</v>
          </cell>
          <cell r="D10" t="str">
            <v>BALANCE SHEET</v>
          </cell>
          <cell r="E10" t="str">
            <v/>
          </cell>
          <cell r="F10" t="str">
            <v/>
          </cell>
          <cell r="G10" t="str">
            <v>FIXED ASSETS</v>
          </cell>
          <cell r="H10" t="str">
            <v>GROSS BLOCK</v>
          </cell>
          <cell r="I10" t="str">
            <v>BUILDINGS</v>
          </cell>
        </row>
        <row r="11">
          <cell r="A11" t="str">
            <v>A101201</v>
          </cell>
          <cell r="B11" t="str">
            <v>Plant &amp; Machinery- Other Plant &amp; Mach.</v>
          </cell>
          <cell r="C11" t="str">
            <v>ASSET</v>
          </cell>
          <cell r="D11" t="str">
            <v>BALANCE SHEET</v>
          </cell>
          <cell r="E11" t="str">
            <v>ASSET A/C</v>
          </cell>
          <cell r="F11" t="str">
            <v/>
          </cell>
          <cell r="G11" t="str">
            <v>FIXED ASSETS</v>
          </cell>
          <cell r="H11" t="str">
            <v>GROSS BLOCK</v>
          </cell>
          <cell r="I11" t="str">
            <v>PLANT AND MACHINERY</v>
          </cell>
        </row>
        <row r="12">
          <cell r="A12" t="str">
            <v>A101202</v>
          </cell>
          <cell r="B12" t="str">
            <v>Plant &amp; Machinery- Generators</v>
          </cell>
          <cell r="C12" t="str">
            <v>ASSET</v>
          </cell>
          <cell r="D12" t="str">
            <v>BALANCE SHEET</v>
          </cell>
          <cell r="E12" t="str">
            <v>ASSET A/C</v>
          </cell>
          <cell r="F12" t="str">
            <v/>
          </cell>
          <cell r="G12" t="str">
            <v>FIXED ASSETS</v>
          </cell>
          <cell r="H12" t="str">
            <v>GROSS BLOCK</v>
          </cell>
          <cell r="I12" t="str">
            <v>PLANT AND MACHINERY</v>
          </cell>
        </row>
        <row r="13">
          <cell r="A13" t="str">
            <v>A101203</v>
          </cell>
          <cell r="B13" t="str">
            <v>Plant &amp; Machinery- Cranes</v>
          </cell>
          <cell r="C13" t="str">
            <v>ASSET</v>
          </cell>
          <cell r="D13" t="str">
            <v>BALANCE SHEET</v>
          </cell>
          <cell r="E13" t="str">
            <v>ASSET A/C</v>
          </cell>
          <cell r="F13" t="str">
            <v/>
          </cell>
          <cell r="G13" t="str">
            <v>FIXED ASSETS</v>
          </cell>
          <cell r="H13" t="str">
            <v>GROSS BLOCK</v>
          </cell>
          <cell r="I13" t="str">
            <v>PLANT AND MACHINERY</v>
          </cell>
        </row>
        <row r="14">
          <cell r="A14" t="str">
            <v>A101204</v>
          </cell>
          <cell r="B14" t="str">
            <v>Plant &amp; Machinery- Excavators</v>
          </cell>
          <cell r="C14" t="str">
            <v>ASSET</v>
          </cell>
          <cell r="D14" t="str">
            <v>BALANCE SHEET</v>
          </cell>
          <cell r="E14" t="str">
            <v>ASSET A/C</v>
          </cell>
          <cell r="F14" t="str">
            <v/>
          </cell>
          <cell r="G14" t="str">
            <v>FIXED ASSETS</v>
          </cell>
          <cell r="H14" t="str">
            <v>GROSS BLOCK</v>
          </cell>
          <cell r="I14" t="str">
            <v>PLANT AND MACHINERY</v>
          </cell>
        </row>
        <row r="15">
          <cell r="A15" t="str">
            <v>A101205</v>
          </cell>
          <cell r="B15" t="str">
            <v>Plant &amp; Machinery- Batching Plant</v>
          </cell>
          <cell r="C15" t="str">
            <v>ASSET</v>
          </cell>
          <cell r="D15" t="str">
            <v>BALANCE SHEET</v>
          </cell>
          <cell r="E15" t="str">
            <v>ASSET A/C</v>
          </cell>
          <cell r="F15" t="str">
            <v/>
          </cell>
          <cell r="G15" t="str">
            <v>FIXED ASSETS</v>
          </cell>
          <cell r="H15" t="str">
            <v>GROSS BLOCK</v>
          </cell>
          <cell r="I15" t="str">
            <v>PLANT AND MACHINERY</v>
          </cell>
        </row>
        <row r="16">
          <cell r="A16" t="str">
            <v>A101206</v>
          </cell>
          <cell r="B16" t="str">
            <v>Plant &amp; Machinery- Tippers &amp; Transit Mix</v>
          </cell>
          <cell r="C16" t="str">
            <v>ASSET</v>
          </cell>
          <cell r="D16" t="str">
            <v>BALANCE SHEET</v>
          </cell>
          <cell r="E16" t="str">
            <v>ASSET A/C</v>
          </cell>
          <cell r="F16" t="str">
            <v/>
          </cell>
          <cell r="G16" t="str">
            <v>FIXED ASSETS</v>
          </cell>
          <cell r="H16" t="str">
            <v>GROSS BLOCK</v>
          </cell>
          <cell r="I16" t="str">
            <v>PLANT AND MACHINERY</v>
          </cell>
        </row>
        <row r="17">
          <cell r="A17" t="str">
            <v>A101207</v>
          </cell>
          <cell r="B17" t="str">
            <v>Plant &amp; Machinery- Tractors &amp; Trailors</v>
          </cell>
          <cell r="C17" t="str">
            <v>ASSET</v>
          </cell>
          <cell r="D17" t="str">
            <v>BALANCE SHEET</v>
          </cell>
          <cell r="E17" t="str">
            <v>ASSET A/C</v>
          </cell>
          <cell r="F17" t="str">
            <v/>
          </cell>
          <cell r="G17" t="str">
            <v>FIXED ASSETS</v>
          </cell>
          <cell r="H17" t="str">
            <v>GROSS BLOCK</v>
          </cell>
          <cell r="I17" t="str">
            <v>PLANT AND MACHINERY</v>
          </cell>
        </row>
        <row r="18">
          <cell r="A18" t="str">
            <v>A101208</v>
          </cell>
          <cell r="B18" t="str">
            <v>Plant &amp; Machinery- Steel Shuttering</v>
          </cell>
          <cell r="C18" t="str">
            <v>ASSET</v>
          </cell>
          <cell r="D18" t="str">
            <v>BALANCE SHEET</v>
          </cell>
          <cell r="E18" t="str">
            <v>ASSET A/C</v>
          </cell>
          <cell r="F18" t="str">
            <v/>
          </cell>
          <cell r="G18" t="str">
            <v>FIXED ASSETS</v>
          </cell>
          <cell r="H18" t="str">
            <v>GROSS BLOCK</v>
          </cell>
          <cell r="I18" t="str">
            <v>PLANT AND MACHINERY</v>
          </cell>
        </row>
        <row r="19">
          <cell r="A19" t="str">
            <v>A101209</v>
          </cell>
          <cell r="B19" t="str">
            <v>Plant &amp; Machinery- Other Const. Equipmnt</v>
          </cell>
          <cell r="C19" t="str">
            <v>ASSET</v>
          </cell>
          <cell r="D19" t="str">
            <v>BALANCE SHEET</v>
          </cell>
          <cell r="E19" t="str">
            <v>ASSET A/C</v>
          </cell>
          <cell r="F19" t="str">
            <v/>
          </cell>
          <cell r="G19" t="str">
            <v>FIXED ASSETS</v>
          </cell>
          <cell r="H19" t="str">
            <v>GROSS BLOCK</v>
          </cell>
          <cell r="I19" t="str">
            <v>PLANT AND MACHINERY</v>
          </cell>
        </row>
        <row r="20">
          <cell r="A20" t="str">
            <v>A101210</v>
          </cell>
          <cell r="B20" t="str">
            <v>Plant &amp; Machinery- Wooden Shuttering</v>
          </cell>
          <cell r="C20" t="str">
            <v>ASSET</v>
          </cell>
          <cell r="D20" t="str">
            <v>BALANCE SHEET</v>
          </cell>
          <cell r="E20" t="str">
            <v>ASSET A/C</v>
          </cell>
          <cell r="F20" t="str">
            <v/>
          </cell>
          <cell r="G20" t="str">
            <v>FIXED ASSETS</v>
          </cell>
          <cell r="H20" t="str">
            <v>GROSS BLOCK</v>
          </cell>
          <cell r="I20" t="str">
            <v>PLANT AND MACHINERY</v>
          </cell>
        </row>
        <row r="21">
          <cell r="A21" t="str">
            <v>A101211</v>
          </cell>
          <cell r="B21" t="str">
            <v>Plant &amp; Machinery- Tools &amp; Equipments</v>
          </cell>
          <cell r="C21" t="str">
            <v>ASSET</v>
          </cell>
          <cell r="D21" t="str">
            <v>BALANCE SHEET</v>
          </cell>
          <cell r="E21" t="str">
            <v>ASSET A/C</v>
          </cell>
          <cell r="F21" t="str">
            <v/>
          </cell>
          <cell r="G21" t="str">
            <v>FIXED ASSETS</v>
          </cell>
          <cell r="H21" t="str">
            <v>GROSS BLOCK</v>
          </cell>
          <cell r="I21" t="str">
            <v>PLANT AND MACHINERY</v>
          </cell>
        </row>
        <row r="22">
          <cell r="A22" t="str">
            <v>A101212</v>
          </cell>
          <cell r="B22" t="str">
            <v>Plant &amp; Machinery</v>
          </cell>
          <cell r="C22" t="str">
            <v>ASSET</v>
          </cell>
          <cell r="D22" t="str">
            <v>BALANCE SHEET</v>
          </cell>
          <cell r="E22" t="str">
            <v/>
          </cell>
          <cell r="F22" t="str">
            <v/>
          </cell>
          <cell r="G22" t="str">
            <v>FIXED ASSETS</v>
          </cell>
          <cell r="H22" t="str">
            <v>GROSS BLOCK</v>
          </cell>
          <cell r="I22" t="str">
            <v>PLANT AND MACHINERY</v>
          </cell>
        </row>
        <row r="23">
          <cell r="A23" t="str">
            <v>A101213</v>
          </cell>
          <cell r="B23" t="str">
            <v>Concession Equipment</v>
          </cell>
          <cell r="C23" t="str">
            <v>ASSET</v>
          </cell>
          <cell r="D23" t="str">
            <v>BALANCE SHEET</v>
          </cell>
          <cell r="E23" t="str">
            <v/>
          </cell>
          <cell r="F23" t="str">
            <v/>
          </cell>
          <cell r="G23" t="str">
            <v>FIXED ASSETS</v>
          </cell>
          <cell r="H23" t="str">
            <v>GROSS BLOCK</v>
          </cell>
          <cell r="I23" t="str">
            <v>PLANT AND MACHINERY</v>
          </cell>
        </row>
        <row r="24">
          <cell r="A24" t="str">
            <v>A101214</v>
          </cell>
          <cell r="B24" t="str">
            <v>Projection System</v>
          </cell>
          <cell r="C24" t="str">
            <v>ASSET</v>
          </cell>
          <cell r="D24" t="str">
            <v>BALANCE SHEET</v>
          </cell>
          <cell r="E24" t="str">
            <v/>
          </cell>
          <cell r="F24" t="str">
            <v/>
          </cell>
          <cell r="G24" t="str">
            <v>FIXED ASSETS</v>
          </cell>
          <cell r="H24" t="str">
            <v>GROSS BLOCK</v>
          </cell>
          <cell r="I24" t="str">
            <v>PLANT AND MACHINERY</v>
          </cell>
        </row>
        <row r="25">
          <cell r="A25" t="str">
            <v>A101301</v>
          </cell>
          <cell r="B25" t="str">
            <v>Air Conditions</v>
          </cell>
          <cell r="C25" t="str">
            <v>ASSET</v>
          </cell>
          <cell r="D25" t="str">
            <v>BALANCE SHEET</v>
          </cell>
          <cell r="E25" t="str">
            <v>ASSET A/C</v>
          </cell>
          <cell r="F25" t="str">
            <v/>
          </cell>
          <cell r="G25" t="str">
            <v>FIXED ASSETS</v>
          </cell>
          <cell r="H25" t="str">
            <v>GROSS BLOCK</v>
          </cell>
          <cell r="I25" t="str">
            <v>AIR CONDITIONS</v>
          </cell>
        </row>
        <row r="26">
          <cell r="A26" t="str">
            <v>A101401</v>
          </cell>
          <cell r="B26" t="str">
            <v>Office Equipments</v>
          </cell>
          <cell r="C26" t="str">
            <v>ASSET</v>
          </cell>
          <cell r="D26" t="str">
            <v>BALANCE SHEET</v>
          </cell>
          <cell r="E26" t="str">
            <v>ASSET A/C</v>
          </cell>
          <cell r="F26" t="str">
            <v/>
          </cell>
          <cell r="G26" t="str">
            <v>FIXED ASSETS</v>
          </cell>
          <cell r="H26" t="str">
            <v>GROSS BLOCK</v>
          </cell>
          <cell r="I26" t="str">
            <v>OFFICE EQUIPMENTS</v>
          </cell>
        </row>
        <row r="27">
          <cell r="A27" t="str">
            <v>A101402</v>
          </cell>
          <cell r="B27" t="str">
            <v>TELEPHONE - MOBILES</v>
          </cell>
          <cell r="C27" t="str">
            <v>ASSET</v>
          </cell>
          <cell r="D27" t="str">
            <v>BALANCE SHEET</v>
          </cell>
          <cell r="E27" t="str">
            <v/>
          </cell>
          <cell r="F27" t="str">
            <v/>
          </cell>
          <cell r="G27" t="str">
            <v>FIXED ASSETS</v>
          </cell>
          <cell r="H27" t="str">
            <v>GROSS BLOCK</v>
          </cell>
          <cell r="I27" t="str">
            <v>OFFICE EQUIPMENTS</v>
          </cell>
        </row>
        <row r="28">
          <cell r="A28" t="str">
            <v>A101403</v>
          </cell>
          <cell r="B28" t="str">
            <v>OFFICE EQUIPMENTS</v>
          </cell>
          <cell r="C28" t="str">
            <v>ASSET</v>
          </cell>
          <cell r="D28" t="str">
            <v>BALANCE SHEET</v>
          </cell>
          <cell r="E28" t="str">
            <v/>
          </cell>
          <cell r="F28" t="str">
            <v/>
          </cell>
          <cell r="G28" t="str">
            <v>FIXED ASSETS</v>
          </cell>
          <cell r="H28" t="str">
            <v>GROSS BLOCK</v>
          </cell>
          <cell r="I28" t="str">
            <v>OFFICE EQUIPMENTS</v>
          </cell>
        </row>
        <row r="29">
          <cell r="A29" t="str">
            <v>A101501</v>
          </cell>
          <cell r="B29" t="str">
            <v>Computers and EDP Hardwares</v>
          </cell>
          <cell r="C29" t="str">
            <v>ASSET</v>
          </cell>
          <cell r="D29" t="str">
            <v>BALANCE SHEET</v>
          </cell>
          <cell r="E29" t="str">
            <v>ASSET A/C</v>
          </cell>
          <cell r="F29" t="str">
            <v/>
          </cell>
          <cell r="G29" t="str">
            <v>FIXED ASSETS</v>
          </cell>
          <cell r="H29" t="str">
            <v>GROSS BLOCK</v>
          </cell>
          <cell r="I29" t="str">
            <v>COMPUTERS</v>
          </cell>
        </row>
        <row r="30">
          <cell r="A30" t="str">
            <v>A101502</v>
          </cell>
          <cell r="B30" t="str">
            <v>Networking and WAN Setup</v>
          </cell>
          <cell r="C30" t="str">
            <v>ASSET</v>
          </cell>
          <cell r="D30" t="str">
            <v>BALANCE SHEET</v>
          </cell>
          <cell r="E30" t="str">
            <v>ASSET A/C</v>
          </cell>
          <cell r="F30" t="str">
            <v/>
          </cell>
          <cell r="G30" t="str">
            <v>FIXED ASSETS</v>
          </cell>
          <cell r="H30" t="str">
            <v>GROSS BLOCK</v>
          </cell>
          <cell r="I30" t="str">
            <v>COMPUTERS</v>
          </cell>
        </row>
        <row r="31">
          <cell r="A31" t="str">
            <v>A101503</v>
          </cell>
          <cell r="B31" t="str">
            <v>Software</v>
          </cell>
          <cell r="C31" t="str">
            <v>ASSET</v>
          </cell>
          <cell r="D31" t="str">
            <v>BALANCE SHEET</v>
          </cell>
          <cell r="E31" t="str">
            <v>ASSET A/C</v>
          </cell>
          <cell r="F31" t="str">
            <v/>
          </cell>
          <cell r="G31" t="str">
            <v>FIXED ASSETS</v>
          </cell>
          <cell r="H31" t="str">
            <v>GROSS BLOCK</v>
          </cell>
          <cell r="I31" t="str">
            <v>COMPUTERS</v>
          </cell>
        </row>
        <row r="32">
          <cell r="A32" t="str">
            <v>A101504</v>
          </cell>
          <cell r="B32" t="str">
            <v>Computer &amp; EDP Hardware</v>
          </cell>
          <cell r="C32" t="str">
            <v>ASSET</v>
          </cell>
          <cell r="D32" t="str">
            <v>BALANCE SHEET</v>
          </cell>
          <cell r="E32" t="str">
            <v/>
          </cell>
          <cell r="F32" t="str">
            <v/>
          </cell>
          <cell r="G32" t="str">
            <v>FIXED ASSETS</v>
          </cell>
          <cell r="H32" t="str">
            <v>GROSS BLOCK</v>
          </cell>
          <cell r="I32" t="str">
            <v>COMPUTERS</v>
          </cell>
        </row>
        <row r="33">
          <cell r="A33" t="str">
            <v>A101505</v>
          </cell>
          <cell r="B33" t="str">
            <v>Printers</v>
          </cell>
          <cell r="C33" t="str">
            <v>ASSET</v>
          </cell>
          <cell r="D33" t="str">
            <v>BALANCE SHEET</v>
          </cell>
          <cell r="E33" t="str">
            <v/>
          </cell>
          <cell r="F33" t="str">
            <v/>
          </cell>
          <cell r="G33" t="str">
            <v>FIXED ASSETS</v>
          </cell>
          <cell r="H33" t="str">
            <v>GROSS BLOCK</v>
          </cell>
          <cell r="I33" t="str">
            <v>COMPUTERS</v>
          </cell>
        </row>
        <row r="34">
          <cell r="A34" t="str">
            <v>A101506</v>
          </cell>
          <cell r="B34" t="str">
            <v>SOFTWARE</v>
          </cell>
          <cell r="C34" t="str">
            <v>ASSET</v>
          </cell>
          <cell r="D34" t="str">
            <v>BALANCE SHEET</v>
          </cell>
          <cell r="E34" t="str">
            <v/>
          </cell>
          <cell r="F34" t="str">
            <v/>
          </cell>
          <cell r="G34" t="str">
            <v>FIXED ASSETS</v>
          </cell>
          <cell r="H34" t="str">
            <v>GROSS BLOCK</v>
          </cell>
          <cell r="I34" t="str">
            <v>COMPUTERS</v>
          </cell>
        </row>
        <row r="35">
          <cell r="A35" t="str">
            <v>A101601</v>
          </cell>
          <cell r="B35" t="str">
            <v>Furniture and Fixtures</v>
          </cell>
          <cell r="C35" t="str">
            <v>ASSET</v>
          </cell>
          <cell r="D35" t="str">
            <v>BALANCE SHEET</v>
          </cell>
          <cell r="E35" t="str">
            <v>ASSET A/C</v>
          </cell>
          <cell r="F35" t="str">
            <v/>
          </cell>
          <cell r="G35" t="str">
            <v>FIXED ASSETS</v>
          </cell>
          <cell r="H35" t="str">
            <v>GROSS BLOCK</v>
          </cell>
          <cell r="I35" t="str">
            <v>FURNITURE AND FITTINGS</v>
          </cell>
        </row>
        <row r="36">
          <cell r="A36" t="str">
            <v>A101602</v>
          </cell>
          <cell r="B36" t="str">
            <v>FURNITURE AND FITTINGS</v>
          </cell>
          <cell r="C36" t="str">
            <v>ASSET</v>
          </cell>
          <cell r="D36" t="str">
            <v>BALANCE SHEET</v>
          </cell>
          <cell r="E36" t="str">
            <v/>
          </cell>
          <cell r="F36" t="str">
            <v/>
          </cell>
          <cell r="G36" t="str">
            <v>FIXED ASSETS</v>
          </cell>
          <cell r="H36" t="str">
            <v>GROSS BLOCK</v>
          </cell>
          <cell r="I36" t="str">
            <v>FURNITURE AND FITTINGS</v>
          </cell>
        </row>
        <row r="37">
          <cell r="A37" t="str">
            <v>A101701</v>
          </cell>
          <cell r="B37" t="str">
            <v>Vehicles- Car</v>
          </cell>
          <cell r="C37" t="str">
            <v>ASSET</v>
          </cell>
          <cell r="D37" t="str">
            <v>BALANCE SHEET</v>
          </cell>
          <cell r="E37" t="str">
            <v>ASSET A/C</v>
          </cell>
          <cell r="F37" t="str">
            <v/>
          </cell>
          <cell r="G37" t="str">
            <v>FIXED ASSETS</v>
          </cell>
          <cell r="H37" t="str">
            <v>GROSS BLOCK</v>
          </cell>
          <cell r="I37" t="str">
            <v>VEHICLES</v>
          </cell>
        </row>
        <row r="38">
          <cell r="A38" t="str">
            <v>A101702</v>
          </cell>
          <cell r="B38" t="str">
            <v>Vehicles- Motor Cycles/ Scooters/ Mopeds</v>
          </cell>
          <cell r="C38" t="str">
            <v>ASSET</v>
          </cell>
          <cell r="D38" t="str">
            <v>BALANCE SHEET</v>
          </cell>
          <cell r="E38" t="str">
            <v>ASSET A/C</v>
          </cell>
          <cell r="F38" t="str">
            <v/>
          </cell>
          <cell r="G38" t="str">
            <v>FIXED ASSETS</v>
          </cell>
          <cell r="H38" t="str">
            <v>GROSS BLOCK</v>
          </cell>
          <cell r="I38" t="str">
            <v>VEHICLES</v>
          </cell>
        </row>
        <row r="39">
          <cell r="A39" t="str">
            <v>A101703</v>
          </cell>
          <cell r="B39" t="str">
            <v>Vehicles- Cycles</v>
          </cell>
          <cell r="C39" t="str">
            <v>ASSET</v>
          </cell>
          <cell r="D39" t="str">
            <v>BALANCE SHEET</v>
          </cell>
          <cell r="E39" t="str">
            <v>ASSET A/C</v>
          </cell>
          <cell r="F39" t="str">
            <v/>
          </cell>
          <cell r="G39" t="str">
            <v>FIXED ASSETS</v>
          </cell>
          <cell r="H39" t="str">
            <v>GROSS BLOCK</v>
          </cell>
          <cell r="I39" t="str">
            <v>VEHICLES</v>
          </cell>
        </row>
        <row r="40">
          <cell r="A40" t="str">
            <v>A101704</v>
          </cell>
          <cell r="B40" t="str">
            <v>Vehicles- Motor Buses/ Lorries</v>
          </cell>
          <cell r="C40" t="str">
            <v>ASSET</v>
          </cell>
          <cell r="D40" t="str">
            <v>BALANCE SHEET</v>
          </cell>
          <cell r="E40" t="str">
            <v>ASSET A/C</v>
          </cell>
          <cell r="F40" t="str">
            <v/>
          </cell>
          <cell r="G40" t="str">
            <v>FIXED ASSETS</v>
          </cell>
          <cell r="H40" t="str">
            <v>GROSS BLOCK</v>
          </cell>
          <cell r="I40" t="str">
            <v>VEHICLES</v>
          </cell>
        </row>
        <row r="41">
          <cell r="A41" t="str">
            <v>A101705</v>
          </cell>
          <cell r="B41" t="str">
            <v>Vehicles-Others</v>
          </cell>
          <cell r="C41" t="str">
            <v>ASSET</v>
          </cell>
          <cell r="D41" t="str">
            <v>BALANCE SHEET</v>
          </cell>
          <cell r="E41" t="str">
            <v>ASSET A/C</v>
          </cell>
          <cell r="F41" t="str">
            <v/>
          </cell>
          <cell r="G41" t="str">
            <v>FIXED ASSETS</v>
          </cell>
          <cell r="H41" t="str">
            <v>GROSS BLOCK</v>
          </cell>
          <cell r="I41" t="str">
            <v>VEHICLES</v>
          </cell>
        </row>
        <row r="42">
          <cell r="A42" t="str">
            <v>A101706</v>
          </cell>
          <cell r="B42" t="str">
            <v>VEHICLES</v>
          </cell>
          <cell r="C42" t="str">
            <v>ASSET</v>
          </cell>
          <cell r="D42" t="str">
            <v>BALANCE SHEET</v>
          </cell>
          <cell r="E42" t="str">
            <v/>
          </cell>
          <cell r="F42" t="str">
            <v/>
          </cell>
          <cell r="G42" t="str">
            <v>FIXED ASSETS</v>
          </cell>
          <cell r="H42" t="str">
            <v>GROSS BLOCK</v>
          </cell>
          <cell r="I42" t="str">
            <v>VEHICLES</v>
          </cell>
        </row>
        <row r="43">
          <cell r="A43" t="str">
            <v>A101707</v>
          </cell>
          <cell r="B43" t="str">
            <v>Vehicles-Motorcycle</v>
          </cell>
          <cell r="C43" t="str">
            <v>ASSET</v>
          </cell>
          <cell r="D43" t="str">
            <v>BALANCE SHEET</v>
          </cell>
          <cell r="E43" t="str">
            <v/>
          </cell>
          <cell r="F43" t="str">
            <v/>
          </cell>
          <cell r="G43" t="str">
            <v>FIXED ASSETS</v>
          </cell>
          <cell r="H43" t="str">
            <v>GROSS BLOCK</v>
          </cell>
          <cell r="I43" t="str">
            <v>VEHICLES</v>
          </cell>
        </row>
        <row r="44">
          <cell r="A44" t="str">
            <v>A101801</v>
          </cell>
          <cell r="B44" t="str">
            <v>Air Craft</v>
          </cell>
          <cell r="C44" t="str">
            <v>ASSET</v>
          </cell>
          <cell r="D44" t="str">
            <v>BALANCE SHEET</v>
          </cell>
          <cell r="E44" t="str">
            <v>ASSET A/C</v>
          </cell>
          <cell r="F44" t="str">
            <v/>
          </cell>
          <cell r="G44" t="str">
            <v>FIXED ASSETS</v>
          </cell>
          <cell r="H44" t="str">
            <v>GROSS BLOCK</v>
          </cell>
          <cell r="I44" t="str">
            <v>AIR CRAFT</v>
          </cell>
        </row>
        <row r="45">
          <cell r="A45" t="str">
            <v>A102001</v>
          </cell>
          <cell r="B45" t="str">
            <v>Fixed Assets on Lease</v>
          </cell>
          <cell r="C45" t="str">
            <v>ASSET</v>
          </cell>
          <cell r="D45" t="str">
            <v>BALANCE SHEET</v>
          </cell>
          <cell r="E45" t="str">
            <v>ASSET A/C</v>
          </cell>
          <cell r="F45" t="str">
            <v/>
          </cell>
          <cell r="G45" t="str">
            <v>FIXED ASSETS</v>
          </cell>
          <cell r="H45" t="str">
            <v>GROSS BLOCK</v>
          </cell>
          <cell r="I45" t="str">
            <v>FIXED ASSETS ON LEASE</v>
          </cell>
        </row>
        <row r="46">
          <cell r="A46" t="str">
            <v>A103001</v>
          </cell>
          <cell r="B46" t="str">
            <v>Sale Of Assets</v>
          </cell>
          <cell r="C46" t="str">
            <v>ASSET</v>
          </cell>
          <cell r="D46" t="str">
            <v>BALANCE SHEET</v>
          </cell>
          <cell r="E46" t="str">
            <v>ASSET A/C</v>
          </cell>
          <cell r="F46" t="str">
            <v/>
          </cell>
          <cell r="G46" t="str">
            <v>FIXED ASSETS</v>
          </cell>
          <cell r="H46" t="str">
            <v>GROSS BLOCK</v>
          </cell>
          <cell r="I46" t="str">
            <v>SALE OF ASSETS</v>
          </cell>
        </row>
        <row r="47">
          <cell r="A47" t="str">
            <v>A103999</v>
          </cell>
          <cell r="B47" t="str">
            <v>Accumulated Depreciation</v>
          </cell>
          <cell r="C47" t="str">
            <v>ASSET</v>
          </cell>
          <cell r="D47" t="str">
            <v>BALANCE SHEET</v>
          </cell>
          <cell r="E47" t="str">
            <v>ASSET A/C</v>
          </cell>
          <cell r="F47" t="str">
            <v/>
          </cell>
          <cell r="G47" t="str">
            <v>FIXED ASSETS</v>
          </cell>
          <cell r="H47" t="str">
            <v>GROSS BLOCK</v>
          </cell>
          <cell r="I47" t="str">
            <v>SALE OF ASSETS</v>
          </cell>
        </row>
        <row r="48">
          <cell r="A48" t="str">
            <v>A105001</v>
          </cell>
          <cell r="B48" t="str">
            <v>CWIP- Land</v>
          </cell>
          <cell r="C48" t="str">
            <v>ASSET</v>
          </cell>
          <cell r="D48" t="str">
            <v>BALANCE SHEET</v>
          </cell>
          <cell r="E48" t="str">
            <v>CAPITAL WIP A/C</v>
          </cell>
          <cell r="F48" t="str">
            <v/>
          </cell>
          <cell r="G48" t="str">
            <v>FIXED ASSETS</v>
          </cell>
          <cell r="H48" t="str">
            <v>CAPITAL WORK IN PROGRESS</v>
          </cell>
          <cell r="I48" t="str">
            <v>CAPITAL WORK IN PROGRESS</v>
          </cell>
        </row>
        <row r="49">
          <cell r="A49" t="str">
            <v>A105002</v>
          </cell>
          <cell r="B49" t="str">
            <v>CWIP- Development Expenses</v>
          </cell>
          <cell r="C49" t="str">
            <v>ASSET</v>
          </cell>
          <cell r="D49" t="str">
            <v>BALANCE SHEET</v>
          </cell>
          <cell r="E49" t="str">
            <v/>
          </cell>
          <cell r="F49" t="str">
            <v/>
          </cell>
          <cell r="G49" t="str">
            <v>FIXED ASSETS</v>
          </cell>
          <cell r="H49" t="str">
            <v>CAPITAL WORK IN PROGRESS</v>
          </cell>
          <cell r="I49" t="str">
            <v>CAPITAL WORK IN PROGRESS</v>
          </cell>
        </row>
        <row r="50">
          <cell r="A50" t="str">
            <v>A105101</v>
          </cell>
          <cell r="B50" t="str">
            <v>CWIP- Buildings</v>
          </cell>
          <cell r="C50" t="str">
            <v>ASSET</v>
          </cell>
          <cell r="D50" t="str">
            <v>BALANCE SHEET</v>
          </cell>
          <cell r="E50" t="str">
            <v>CAPITAL WIP A/C</v>
          </cell>
          <cell r="F50" t="str">
            <v/>
          </cell>
          <cell r="G50" t="str">
            <v>FIXED ASSETS</v>
          </cell>
          <cell r="H50" t="str">
            <v>CAPITAL WORK IN PROGRESS</v>
          </cell>
          <cell r="I50" t="str">
            <v>CAPITAL WORK IN PROGRESS</v>
          </cell>
        </row>
        <row r="51">
          <cell r="A51" t="str">
            <v>A105102</v>
          </cell>
          <cell r="B51" t="str">
            <v>CWIP- Electricals</v>
          </cell>
          <cell r="C51" t="str">
            <v>ASSET</v>
          </cell>
          <cell r="D51" t="str">
            <v>BALANCE SHEET</v>
          </cell>
          <cell r="E51" t="str">
            <v>CAPITAL WIP A/C</v>
          </cell>
          <cell r="F51" t="str">
            <v/>
          </cell>
          <cell r="G51" t="str">
            <v>FIXED ASSETS</v>
          </cell>
          <cell r="H51" t="str">
            <v>CAPITAL WORK IN PROGRESS</v>
          </cell>
          <cell r="I51" t="str">
            <v>CAPITAL WORK IN PROGRESS</v>
          </cell>
        </row>
        <row r="52">
          <cell r="A52" t="str">
            <v>A105103</v>
          </cell>
          <cell r="B52" t="str">
            <v>CWIP - Civil &amp; Interior Works</v>
          </cell>
          <cell r="C52" t="str">
            <v>ASSET</v>
          </cell>
          <cell r="D52" t="str">
            <v>BALANCE SHEET</v>
          </cell>
          <cell r="E52" t="str">
            <v/>
          </cell>
          <cell r="F52" t="str">
            <v/>
          </cell>
          <cell r="G52" t="str">
            <v>FIXED ASSETS</v>
          </cell>
          <cell r="H52" t="str">
            <v>CAPITAL WORK IN PROGRESS</v>
          </cell>
          <cell r="I52" t="str">
            <v>CAPITAL WORK IN PROGRESS</v>
          </cell>
        </row>
        <row r="53">
          <cell r="A53" t="str">
            <v>A105104</v>
          </cell>
          <cell r="B53" t="str">
            <v>CWIP - Electrical Works</v>
          </cell>
          <cell r="C53" t="str">
            <v>ASSET</v>
          </cell>
          <cell r="D53" t="str">
            <v>BALANCE SHEET</v>
          </cell>
          <cell r="E53" t="str">
            <v/>
          </cell>
          <cell r="F53" t="str">
            <v/>
          </cell>
          <cell r="G53" t="str">
            <v>FIXED ASSETS</v>
          </cell>
          <cell r="H53" t="str">
            <v>CAPITAL WORK IN PROGRESS</v>
          </cell>
          <cell r="I53" t="str">
            <v>CAPITAL WORK IN PROGRESS</v>
          </cell>
        </row>
        <row r="54">
          <cell r="A54" t="str">
            <v>A105105</v>
          </cell>
          <cell r="B54" t="str">
            <v>CWIP - Fire Fighting Works</v>
          </cell>
          <cell r="C54" t="str">
            <v>ASSET</v>
          </cell>
          <cell r="D54" t="str">
            <v>BALANCE SHEET</v>
          </cell>
          <cell r="E54" t="str">
            <v/>
          </cell>
          <cell r="F54" t="str">
            <v/>
          </cell>
          <cell r="G54" t="str">
            <v>FIXED ASSETS</v>
          </cell>
          <cell r="H54" t="str">
            <v>CAPITAL WORK IN PROGRESS</v>
          </cell>
          <cell r="I54" t="str">
            <v>CAPITAL WORK IN PROGRESS</v>
          </cell>
        </row>
        <row r="55">
          <cell r="A55" t="str">
            <v>A105106</v>
          </cell>
          <cell r="B55" t="str">
            <v>CWIP - Distributed Music System Works</v>
          </cell>
          <cell r="C55" t="str">
            <v>ASSET</v>
          </cell>
          <cell r="D55" t="str">
            <v>BALANCE SHEET</v>
          </cell>
          <cell r="E55" t="str">
            <v/>
          </cell>
          <cell r="F55" t="str">
            <v/>
          </cell>
          <cell r="G55" t="str">
            <v>FIXED ASSETS</v>
          </cell>
          <cell r="H55" t="str">
            <v>CAPITAL WORK IN PROGRESS</v>
          </cell>
          <cell r="I55" t="str">
            <v>CAPITAL WORK IN PROGRESS</v>
          </cell>
        </row>
        <row r="56">
          <cell r="A56" t="str">
            <v>A105201</v>
          </cell>
          <cell r="B56" t="str">
            <v>CWIP- Plant &amp; Machinery</v>
          </cell>
          <cell r="C56" t="str">
            <v>ASSET</v>
          </cell>
          <cell r="D56" t="str">
            <v>BALANCE SHEET</v>
          </cell>
          <cell r="E56" t="str">
            <v>CAPITAL WIP A/C</v>
          </cell>
          <cell r="F56" t="str">
            <v/>
          </cell>
          <cell r="G56" t="str">
            <v>FIXED ASSETS</v>
          </cell>
          <cell r="H56" t="str">
            <v>CAPITAL WORK IN PROGRESS</v>
          </cell>
          <cell r="I56" t="str">
            <v>CAPITAL WORK IN PROGRESS</v>
          </cell>
        </row>
        <row r="57">
          <cell r="A57" t="str">
            <v>A105202</v>
          </cell>
          <cell r="B57" t="str">
            <v>CWIP- DG Set</v>
          </cell>
          <cell r="C57" t="str">
            <v>ASSET</v>
          </cell>
          <cell r="D57" t="str">
            <v>BALANCE SHEET</v>
          </cell>
          <cell r="E57" t="str">
            <v>CAPITAL WIP A/C</v>
          </cell>
          <cell r="F57" t="str">
            <v/>
          </cell>
          <cell r="G57" t="str">
            <v>FIXED ASSETS</v>
          </cell>
          <cell r="H57" t="str">
            <v>CAPITAL WORK IN PROGRESS</v>
          </cell>
          <cell r="I57" t="str">
            <v>CAPITAL WORK IN PROGRESS</v>
          </cell>
        </row>
        <row r="58">
          <cell r="A58" t="str">
            <v>A105301</v>
          </cell>
          <cell r="B58" t="str">
            <v>CWIP- AC</v>
          </cell>
          <cell r="C58" t="str">
            <v>ASSET</v>
          </cell>
          <cell r="D58" t="str">
            <v>BALANCE SHEET</v>
          </cell>
          <cell r="E58" t="str">
            <v>CAPITAL WIP A/C</v>
          </cell>
          <cell r="F58" t="str">
            <v/>
          </cell>
          <cell r="G58" t="str">
            <v>FIXED ASSETS</v>
          </cell>
          <cell r="H58" t="str">
            <v>CAPITAL WORK IN PROGRESS</v>
          </cell>
          <cell r="I58" t="str">
            <v>CAPITAL WORK IN PROGRESS</v>
          </cell>
        </row>
        <row r="59">
          <cell r="A59" t="str">
            <v>A105401</v>
          </cell>
          <cell r="B59" t="str">
            <v>CWIP-Furniture &amp; Fittings</v>
          </cell>
          <cell r="C59" t="str">
            <v>ASSET</v>
          </cell>
          <cell r="D59" t="str">
            <v>BALANCE SHEET</v>
          </cell>
          <cell r="E59" t="str">
            <v>CAPITAL WIP A/C</v>
          </cell>
          <cell r="F59" t="str">
            <v/>
          </cell>
          <cell r="G59" t="str">
            <v>FIXED ASSETS</v>
          </cell>
          <cell r="H59" t="str">
            <v>CAPITAL WORK IN PROGRESS</v>
          </cell>
          <cell r="I59" t="str">
            <v>CAPITAL WORK IN PROGRESS</v>
          </cell>
        </row>
        <row r="60">
          <cell r="A60" t="str">
            <v>A105501</v>
          </cell>
          <cell r="B60" t="str">
            <v>CWIP- Computers</v>
          </cell>
          <cell r="C60" t="str">
            <v>ASSET</v>
          </cell>
          <cell r="D60" t="str">
            <v>BALANCE SHEET</v>
          </cell>
          <cell r="E60" t="str">
            <v>CAPITAL WIP A/C</v>
          </cell>
          <cell r="F60" t="str">
            <v/>
          </cell>
          <cell r="G60" t="str">
            <v>FIXED ASSETS</v>
          </cell>
          <cell r="H60" t="str">
            <v>CAPITAL WORK IN PROGRESS</v>
          </cell>
          <cell r="I60" t="str">
            <v>CAPITAL WORK IN PROGRESS</v>
          </cell>
        </row>
        <row r="61">
          <cell r="A61" t="str">
            <v>A105502</v>
          </cell>
          <cell r="B61" t="str">
            <v>CWIP- Networking/WAN Setup</v>
          </cell>
          <cell r="C61" t="str">
            <v>ASSET</v>
          </cell>
          <cell r="D61" t="str">
            <v>BALANCE SHEET</v>
          </cell>
          <cell r="E61" t="str">
            <v>CAPITAL WIP A/C</v>
          </cell>
          <cell r="F61" t="str">
            <v/>
          </cell>
          <cell r="G61" t="str">
            <v>FIXED ASSETS</v>
          </cell>
          <cell r="H61" t="str">
            <v>CAPITAL WORK IN PROGRESS</v>
          </cell>
          <cell r="I61" t="str">
            <v>CAPITAL WORK IN PROGRESS</v>
          </cell>
        </row>
        <row r="62">
          <cell r="A62" t="str">
            <v>A105601</v>
          </cell>
          <cell r="B62" t="str">
            <v>CWIP- Other Items</v>
          </cell>
          <cell r="C62" t="str">
            <v>ASSET</v>
          </cell>
          <cell r="D62" t="str">
            <v>BALANCE SHEET</v>
          </cell>
          <cell r="E62" t="str">
            <v>CAPITAL WIP A/C</v>
          </cell>
          <cell r="F62" t="str">
            <v/>
          </cell>
          <cell r="G62" t="str">
            <v>FIXED ASSETS</v>
          </cell>
          <cell r="H62" t="str">
            <v>CAPITAL WORK IN PROGRESS</v>
          </cell>
          <cell r="I62" t="str">
            <v>CAPITAL WORK IN PROGRESS</v>
          </cell>
        </row>
        <row r="63">
          <cell r="A63" t="str">
            <v>A105602</v>
          </cell>
          <cell r="B63" t="str">
            <v>CWIP- Others</v>
          </cell>
          <cell r="C63" t="str">
            <v>ASSET</v>
          </cell>
          <cell r="D63" t="str">
            <v>BALANCE SHEET</v>
          </cell>
          <cell r="E63" t="str">
            <v/>
          </cell>
          <cell r="F63" t="str">
            <v/>
          </cell>
          <cell r="G63" t="str">
            <v>FIXED ASSETS</v>
          </cell>
          <cell r="H63" t="str">
            <v>CAPITAL WORK IN PROGRESS</v>
          </cell>
          <cell r="I63" t="str">
            <v>CAPITAL WORK IN PROGRESS</v>
          </cell>
        </row>
        <row r="64">
          <cell r="A64" t="str">
            <v>A105701</v>
          </cell>
          <cell r="B64" t="str">
            <v>CWIP- General Admin. Expenses</v>
          </cell>
          <cell r="C64" t="str">
            <v>ASSET</v>
          </cell>
          <cell r="D64" t="str">
            <v>BALANCE SHEET</v>
          </cell>
          <cell r="E64" t="str">
            <v/>
          </cell>
          <cell r="F64" t="str">
            <v/>
          </cell>
          <cell r="G64" t="str">
            <v>FIXED ASSETS</v>
          </cell>
          <cell r="H64" t="str">
            <v>CAPITAL WORK IN PROGRESS</v>
          </cell>
          <cell r="I64" t="str">
            <v>CAPITAL WORK IN PROGRESS</v>
          </cell>
        </row>
        <row r="65">
          <cell r="A65" t="str">
            <v>A105702</v>
          </cell>
          <cell r="B65" t="str">
            <v>Expenses Allocable To Projects</v>
          </cell>
          <cell r="C65" t="str">
            <v>ASSET</v>
          </cell>
          <cell r="D65" t="str">
            <v>BALANCE SHEET</v>
          </cell>
          <cell r="E65" t="str">
            <v/>
          </cell>
          <cell r="F65" t="str">
            <v/>
          </cell>
          <cell r="G65" t="str">
            <v>FIXED ASSETS</v>
          </cell>
          <cell r="H65" t="str">
            <v>CAPITAL WORK IN PROGRESS</v>
          </cell>
          <cell r="I65" t="str">
            <v>CAPITAL WORK IN PROGRESS</v>
          </cell>
        </row>
        <row r="66">
          <cell r="A66" t="str">
            <v>A105703</v>
          </cell>
          <cell r="B66" t="str">
            <v>Incidental Exp. Pending Allocation</v>
          </cell>
          <cell r="C66" t="str">
            <v>ASSET</v>
          </cell>
          <cell r="D66" t="str">
            <v>BALANCE SHEET</v>
          </cell>
          <cell r="E66" t="str">
            <v/>
          </cell>
          <cell r="F66" t="str">
            <v/>
          </cell>
          <cell r="G66" t="str">
            <v>FIXED ASSETS</v>
          </cell>
          <cell r="H66" t="str">
            <v>CAPITAL WORK IN PROGRESS</v>
          </cell>
          <cell r="I66" t="str">
            <v>CAPITAL WORK IN PROGRESS</v>
          </cell>
        </row>
        <row r="67">
          <cell r="A67" t="str">
            <v>A105704</v>
          </cell>
          <cell r="B67" t="str">
            <v>Exps.-Proj. Under Commencement</v>
          </cell>
          <cell r="C67" t="str">
            <v>ASSET</v>
          </cell>
          <cell r="D67" t="str">
            <v>BALANCE SHEET</v>
          </cell>
          <cell r="E67" t="str">
            <v/>
          </cell>
          <cell r="F67" t="str">
            <v/>
          </cell>
          <cell r="G67" t="str">
            <v>FIXED ASSETS</v>
          </cell>
          <cell r="H67" t="str">
            <v>CAPITAL WORK IN PROGRESS</v>
          </cell>
          <cell r="I67" t="str">
            <v>CAPITAL WORK IN PROGRESS</v>
          </cell>
        </row>
        <row r="68">
          <cell r="A68" t="str">
            <v>A105705</v>
          </cell>
          <cell r="B68" t="str">
            <v>Pipe Line Expenses Capitalized</v>
          </cell>
          <cell r="C68" t="str">
            <v>ASSET</v>
          </cell>
          <cell r="D68" t="str">
            <v>BALANCE SHEET</v>
          </cell>
          <cell r="E68" t="str">
            <v/>
          </cell>
          <cell r="F68" t="str">
            <v/>
          </cell>
          <cell r="G68" t="str">
            <v>FIXED ASSETS</v>
          </cell>
          <cell r="H68" t="str">
            <v>CAPITAL WORK IN PROGRESS</v>
          </cell>
          <cell r="I68" t="str">
            <v>CAPITAL WORK IN PROGRESS</v>
          </cell>
        </row>
        <row r="69">
          <cell r="A69" t="str">
            <v>A105706</v>
          </cell>
          <cell r="B69" t="str">
            <v>Capital Exp.On Non-Owned Asset</v>
          </cell>
          <cell r="C69" t="str">
            <v>ASSET</v>
          </cell>
          <cell r="D69" t="str">
            <v>BALANCE SHEET</v>
          </cell>
          <cell r="E69" t="str">
            <v/>
          </cell>
          <cell r="F69" t="str">
            <v/>
          </cell>
          <cell r="G69" t="str">
            <v>FIXED ASSETS</v>
          </cell>
          <cell r="H69" t="str">
            <v>CAPITAL WORK IN PROGRESS</v>
          </cell>
          <cell r="I69" t="str">
            <v>CAPITAL WORK IN PROGRESS</v>
          </cell>
        </row>
        <row r="70">
          <cell r="A70" t="str">
            <v>A105999</v>
          </cell>
          <cell r="B70" t="str">
            <v>Fixed Asset Suspense Account</v>
          </cell>
          <cell r="C70" t="str">
            <v>ASSET</v>
          </cell>
          <cell r="D70" t="str">
            <v>BALANCE SHEET</v>
          </cell>
          <cell r="E70" t="str">
            <v/>
          </cell>
          <cell r="F70" t="str">
            <v>FIXED ASSET SUSPENSE</v>
          </cell>
          <cell r="G70" t="str">
            <v>FIXED ASSETS</v>
          </cell>
          <cell r="H70" t="str">
            <v>CAPITAL WORK IN PROGRESS</v>
          </cell>
          <cell r="I70" t="str">
            <v>CAPITAL WORK IN PROGRESS</v>
          </cell>
        </row>
        <row r="71">
          <cell r="A71" t="str">
            <v>A201001-000</v>
          </cell>
          <cell r="B71" t="str">
            <v>Investments (Subsidiary Companies)</v>
          </cell>
          <cell r="C71" t="str">
            <v>ASSET</v>
          </cell>
          <cell r="D71" t="str">
            <v>BALANCE SHEET</v>
          </cell>
          <cell r="E71" t="str">
            <v/>
          </cell>
          <cell r="F71" t="str">
            <v/>
          </cell>
          <cell r="G71" t="str">
            <v>INVESTMENTS</v>
          </cell>
          <cell r="H71" t="str">
            <v>LONG TERM INVESTMENTS</v>
          </cell>
          <cell r="I71" t="str">
            <v>INVESTMENTS IN SHARES</v>
          </cell>
        </row>
        <row r="72">
          <cell r="A72" t="str">
            <v>A201001-538</v>
          </cell>
          <cell r="B72" t="str">
            <v>Investments (Subsidiary Companies)-DLF G</v>
          </cell>
          <cell r="C72" t="str">
            <v>ASSET</v>
          </cell>
          <cell r="D72" t="str">
            <v>BALANCE SHEET</v>
          </cell>
          <cell r="E72" t="str">
            <v/>
          </cell>
          <cell r="F72" t="str">
            <v/>
          </cell>
          <cell r="G72" t="str">
            <v>INVESTMENTS</v>
          </cell>
          <cell r="H72" t="str">
            <v>LONG TERM INVESTMENTS</v>
          </cell>
          <cell r="I72" t="str">
            <v>INVESTMENTS IN SHARES</v>
          </cell>
        </row>
        <row r="73">
          <cell r="A73" t="str">
            <v>A202001-000</v>
          </cell>
          <cell r="B73" t="str">
            <v>Investment(Oth Co)</v>
          </cell>
          <cell r="C73" t="str">
            <v>ASSET</v>
          </cell>
          <cell r="D73" t="str">
            <v>BALANCE SHEET</v>
          </cell>
          <cell r="E73" t="str">
            <v/>
          </cell>
          <cell r="F73" t="str">
            <v/>
          </cell>
          <cell r="G73" t="str">
            <v>INVESTMENTS</v>
          </cell>
          <cell r="H73" t="str">
            <v>LONG TERM INVESTMENTS</v>
          </cell>
          <cell r="I73" t="str">
            <v>INVESTMENTS IN SHARES</v>
          </cell>
        </row>
        <row r="74">
          <cell r="A74" t="str">
            <v>A202001-265</v>
          </cell>
          <cell r="B74" t="str">
            <v>Investment(Oth Co)-DLF Resi. Developers</v>
          </cell>
          <cell r="C74" t="str">
            <v>ASSET</v>
          </cell>
          <cell r="D74" t="str">
            <v>BALANCE SHEET</v>
          </cell>
          <cell r="E74" t="str">
            <v/>
          </cell>
          <cell r="F74" t="str">
            <v/>
          </cell>
          <cell r="G74" t="str">
            <v>INVESTMENTS</v>
          </cell>
          <cell r="H74" t="str">
            <v>LONG TERM INVESTMENTS</v>
          </cell>
          <cell r="I74" t="str">
            <v>INVESTMENTS IN SHARES</v>
          </cell>
        </row>
        <row r="75">
          <cell r="A75" t="str">
            <v>A202001-280</v>
          </cell>
          <cell r="B75" t="str">
            <v>Investment(Oth Co)-Cee Pee Maint Srv P L</v>
          </cell>
          <cell r="C75" t="str">
            <v>ASSET</v>
          </cell>
          <cell r="D75" t="str">
            <v>BALANCE SHEET</v>
          </cell>
          <cell r="E75" t="str">
            <v/>
          </cell>
          <cell r="F75" t="str">
            <v/>
          </cell>
          <cell r="G75" t="str">
            <v>INVESTMENTS</v>
          </cell>
          <cell r="H75" t="str">
            <v>LONG TERM INVESTMENTS</v>
          </cell>
          <cell r="I75" t="str">
            <v>INVESTMENTS IN SHARES</v>
          </cell>
        </row>
        <row r="76">
          <cell r="A76" t="str">
            <v>A202001-281</v>
          </cell>
          <cell r="B76" t="str">
            <v>Investment(Oth Co)-PEE TEE Prop Mgt Srv</v>
          </cell>
          <cell r="C76" t="str">
            <v>ASSET</v>
          </cell>
          <cell r="D76" t="str">
            <v>BALANCE SHEET</v>
          </cell>
          <cell r="E76" t="str">
            <v/>
          </cell>
          <cell r="F76" t="str">
            <v/>
          </cell>
          <cell r="G76" t="str">
            <v>INVESTMENTS</v>
          </cell>
          <cell r="H76" t="str">
            <v>LONG TERM INVESTMENTS</v>
          </cell>
          <cell r="I76" t="str">
            <v>INVESTMENTS IN SHARES</v>
          </cell>
        </row>
        <row r="77">
          <cell r="A77" t="str">
            <v>A202001-282</v>
          </cell>
          <cell r="B77" t="str">
            <v>Investment(Oth Co)-Silver Oaks Prop Mgt</v>
          </cell>
          <cell r="C77" t="str">
            <v>ASSET</v>
          </cell>
          <cell r="D77" t="str">
            <v>BALANCE SHEET</v>
          </cell>
          <cell r="E77" t="str">
            <v/>
          </cell>
          <cell r="F77" t="str">
            <v/>
          </cell>
          <cell r="G77" t="str">
            <v>INVESTMENTS</v>
          </cell>
          <cell r="H77" t="str">
            <v>LONG TERM INVESTMENTS</v>
          </cell>
          <cell r="I77" t="str">
            <v>INVESTMENTS IN SHARES</v>
          </cell>
        </row>
        <row r="78">
          <cell r="A78" t="str">
            <v>A202001-299</v>
          </cell>
          <cell r="B78" t="str">
            <v>Investment(Oth Co)-DLF CYBER CITY</v>
          </cell>
          <cell r="C78" t="str">
            <v>ASSET</v>
          </cell>
          <cell r="D78" t="str">
            <v>BALANCE SHEET</v>
          </cell>
          <cell r="E78" t="str">
            <v/>
          </cell>
          <cell r="F78" t="str">
            <v/>
          </cell>
          <cell r="G78" t="str">
            <v>INVESTMENTS</v>
          </cell>
          <cell r="H78" t="str">
            <v>LONG TERM INVESTMENTS</v>
          </cell>
          <cell r="I78" t="str">
            <v>INVESTMENTS IN SHARES</v>
          </cell>
        </row>
        <row r="79">
          <cell r="A79" t="str">
            <v>A202001-303</v>
          </cell>
          <cell r="B79" t="str">
            <v>Investment(Oth Co)-HighValue Builder P L</v>
          </cell>
          <cell r="C79" t="str">
            <v>ASSET</v>
          </cell>
          <cell r="D79" t="str">
            <v>BALANCE SHEET</v>
          </cell>
          <cell r="E79" t="str">
            <v/>
          </cell>
          <cell r="F79" t="str">
            <v/>
          </cell>
          <cell r="G79" t="str">
            <v>INVESTMENTS</v>
          </cell>
          <cell r="H79" t="str">
            <v>LONG TERM INVESTMENTS</v>
          </cell>
          <cell r="I79" t="str">
            <v>INVESTMENTS IN SHARES</v>
          </cell>
        </row>
        <row r="80">
          <cell r="A80" t="str">
            <v>A202001-304</v>
          </cell>
          <cell r="B80" t="str">
            <v>Investment(Oth Co)-Sunlight Promoters P</v>
          </cell>
          <cell r="C80" t="str">
            <v>ASSET</v>
          </cell>
          <cell r="D80" t="str">
            <v>BALANCE SHEET</v>
          </cell>
          <cell r="E80" t="str">
            <v/>
          </cell>
          <cell r="F80" t="str">
            <v/>
          </cell>
          <cell r="G80" t="str">
            <v>INVESTMENTS</v>
          </cell>
          <cell r="H80" t="str">
            <v>LONG TERM INVESTMENTS</v>
          </cell>
          <cell r="I80" t="str">
            <v>INVESTMENTS IN SHARES</v>
          </cell>
        </row>
        <row r="81">
          <cell r="A81" t="str">
            <v>A202001-305</v>
          </cell>
          <cell r="B81" t="str">
            <v>Investment(Oth Co)- Prompt Real Est P L</v>
          </cell>
          <cell r="C81" t="str">
            <v>ASSET</v>
          </cell>
          <cell r="D81" t="str">
            <v>BALANCE SHEET</v>
          </cell>
          <cell r="E81" t="str">
            <v/>
          </cell>
          <cell r="F81" t="str">
            <v/>
          </cell>
          <cell r="G81" t="str">
            <v>INVESTMENTS</v>
          </cell>
          <cell r="H81" t="str">
            <v>LONG TERM INVESTMENTS</v>
          </cell>
          <cell r="I81" t="str">
            <v>INVESTMENTS IN SHARES</v>
          </cell>
        </row>
        <row r="82">
          <cell r="A82" t="str">
            <v>A202001-306</v>
          </cell>
          <cell r="B82" t="str">
            <v>Investment(Oth Co)-Comfort Buildcon P L</v>
          </cell>
          <cell r="C82" t="str">
            <v>ASSET</v>
          </cell>
          <cell r="D82" t="str">
            <v>BALANCE SHEET</v>
          </cell>
          <cell r="E82" t="str">
            <v/>
          </cell>
          <cell r="F82" t="str">
            <v/>
          </cell>
          <cell r="G82" t="str">
            <v>INVESTMENTS</v>
          </cell>
          <cell r="H82" t="str">
            <v>LONG TERM INVESTMENTS</v>
          </cell>
          <cell r="I82" t="str">
            <v>INVESTMENTS IN SHARES</v>
          </cell>
        </row>
        <row r="83">
          <cell r="A83" t="str">
            <v>A202001-381</v>
          </cell>
          <cell r="B83" t="str">
            <v>Investment(Oth Co)-DLF Cyber City Dev L</v>
          </cell>
          <cell r="C83" t="str">
            <v>ASSET</v>
          </cell>
          <cell r="D83" t="str">
            <v>BALANCE SHEET</v>
          </cell>
          <cell r="E83" t="str">
            <v/>
          </cell>
          <cell r="F83" t="str">
            <v/>
          </cell>
          <cell r="G83" t="str">
            <v>INVESTMENTS</v>
          </cell>
          <cell r="H83" t="str">
            <v>LONG TERM INVESTMENTS</v>
          </cell>
          <cell r="I83" t="str">
            <v>INVESTMENTS IN SHARES</v>
          </cell>
        </row>
        <row r="84">
          <cell r="A84" t="str">
            <v>A202001-515</v>
          </cell>
          <cell r="B84" t="str">
            <v>Investment(Oth Co)-Nachiketa Real Estate</v>
          </cell>
          <cell r="C84" t="str">
            <v>ASSET</v>
          </cell>
          <cell r="D84" t="str">
            <v>BALANCE SHEET</v>
          </cell>
          <cell r="E84" t="str">
            <v/>
          </cell>
          <cell r="F84" t="str">
            <v/>
          </cell>
          <cell r="G84" t="str">
            <v>INVESTMENTS</v>
          </cell>
          <cell r="H84" t="str">
            <v>LONG TERM INVESTMENTS</v>
          </cell>
          <cell r="I84" t="str">
            <v>INVESTMENTS IN SHARES</v>
          </cell>
        </row>
        <row r="85">
          <cell r="A85" t="str">
            <v>A202001-516</v>
          </cell>
          <cell r="B85" t="str">
            <v>Investment(Oth Co)-Pee Tee Maint Srv</v>
          </cell>
          <cell r="C85" t="str">
            <v>ASSET</v>
          </cell>
          <cell r="D85" t="str">
            <v>BALANCE SHEET</v>
          </cell>
          <cell r="E85" t="str">
            <v/>
          </cell>
          <cell r="F85" t="str">
            <v/>
          </cell>
          <cell r="G85" t="str">
            <v>INVESTMENTS</v>
          </cell>
          <cell r="H85" t="str">
            <v>LONG TERM INVESTMENTS</v>
          </cell>
          <cell r="I85" t="str">
            <v>INVESTMENTS IN SHARES</v>
          </cell>
        </row>
        <row r="86">
          <cell r="A86" t="str">
            <v>A202001-538</v>
          </cell>
          <cell r="B86" t="str">
            <v>Investment(Oth Co)-DLF GK RESIDENCY</v>
          </cell>
          <cell r="C86" t="str">
            <v>ASSET</v>
          </cell>
          <cell r="D86" t="str">
            <v>BALANCE SHEET</v>
          </cell>
          <cell r="E86" t="str">
            <v/>
          </cell>
          <cell r="F86" t="str">
            <v/>
          </cell>
          <cell r="G86" t="str">
            <v>INVESTMENTS</v>
          </cell>
          <cell r="H86" t="str">
            <v>LONG TERM INVESTMENTS</v>
          </cell>
          <cell r="I86" t="str">
            <v>INVESTMENTS IN SHARES</v>
          </cell>
        </row>
        <row r="87">
          <cell r="A87" t="str">
            <v>A202002-001-265</v>
          </cell>
          <cell r="B87" t="str">
            <v>Inv in Sub Co(Eq)-DLF Resi. Developers</v>
          </cell>
          <cell r="C87" t="str">
            <v>ASSET</v>
          </cell>
          <cell r="D87" t="str">
            <v>BALANCE SHEET</v>
          </cell>
          <cell r="E87" t="str">
            <v/>
          </cell>
          <cell r="F87" t="str">
            <v/>
          </cell>
          <cell r="G87" t="str">
            <v>INVESTMENTS</v>
          </cell>
          <cell r="H87" t="str">
            <v>LONG TERM INVESTMENTS</v>
          </cell>
          <cell r="I87" t="str">
            <v>INVESTMENTS IN SHARES</v>
          </cell>
        </row>
        <row r="88">
          <cell r="A88" t="str">
            <v>A202002-001-280</v>
          </cell>
          <cell r="B88" t="str">
            <v>Inv in Sub Co(Eq)-Cee Pee Maint Srv P L</v>
          </cell>
          <cell r="C88" t="str">
            <v>ASSET</v>
          </cell>
          <cell r="D88" t="str">
            <v>BALANCE SHEET</v>
          </cell>
          <cell r="E88" t="str">
            <v/>
          </cell>
          <cell r="F88" t="str">
            <v/>
          </cell>
          <cell r="G88" t="str">
            <v>INVESTMENTS</v>
          </cell>
          <cell r="H88" t="str">
            <v>LONG TERM INVESTMENTS</v>
          </cell>
          <cell r="I88" t="str">
            <v>INVESTMENTS IN SHARES</v>
          </cell>
        </row>
        <row r="89">
          <cell r="A89" t="str">
            <v>A202002-001-281</v>
          </cell>
          <cell r="B89" t="str">
            <v>Inv in Sub Co(Eq)-PEE TEE Prop Mgt Srv</v>
          </cell>
          <cell r="C89" t="str">
            <v>ASSET</v>
          </cell>
          <cell r="D89" t="str">
            <v>BALANCE SHEET</v>
          </cell>
          <cell r="E89" t="str">
            <v/>
          </cell>
          <cell r="F89" t="str">
            <v/>
          </cell>
          <cell r="G89" t="str">
            <v>INVESTMENTS</v>
          </cell>
          <cell r="H89" t="str">
            <v>LONG TERM INVESTMENTS</v>
          </cell>
          <cell r="I89" t="str">
            <v>INVESTMENTS IN SHARES</v>
          </cell>
        </row>
        <row r="90">
          <cell r="A90" t="str">
            <v>A202002-001-282</v>
          </cell>
          <cell r="B90" t="str">
            <v>Inv in Sub Co(Eq)-Silver Oaks Prop Mgt</v>
          </cell>
          <cell r="C90" t="str">
            <v>ASSET</v>
          </cell>
          <cell r="D90" t="str">
            <v>BALANCE SHEET</v>
          </cell>
          <cell r="E90" t="str">
            <v/>
          </cell>
          <cell r="F90" t="str">
            <v/>
          </cell>
          <cell r="G90" t="str">
            <v>INVESTMENTS</v>
          </cell>
          <cell r="H90" t="str">
            <v>LONG TERM INVESTMENTS</v>
          </cell>
          <cell r="I90" t="str">
            <v>INVESTMENTS IN SHARES</v>
          </cell>
        </row>
        <row r="91">
          <cell r="A91" t="str">
            <v>A202002-001-299</v>
          </cell>
          <cell r="B91" t="str">
            <v>Inv in Sub Co(Eq)-DLF CYBER CITY</v>
          </cell>
          <cell r="C91" t="str">
            <v>ASSET</v>
          </cell>
          <cell r="D91" t="str">
            <v>BALANCE SHEET</v>
          </cell>
          <cell r="E91" t="str">
            <v/>
          </cell>
          <cell r="F91" t="str">
            <v/>
          </cell>
          <cell r="G91" t="str">
            <v>INVESTMENTS</v>
          </cell>
          <cell r="H91" t="str">
            <v>LONG TERM INVESTMENTS</v>
          </cell>
          <cell r="I91" t="str">
            <v>INVESTMENTS IN SHARES</v>
          </cell>
        </row>
        <row r="92">
          <cell r="A92" t="str">
            <v>A202002-001-303</v>
          </cell>
          <cell r="B92" t="str">
            <v>Inv in Sub Co(Eq)-HighValue Builder P L</v>
          </cell>
          <cell r="C92" t="str">
            <v>ASSET</v>
          </cell>
          <cell r="D92" t="str">
            <v>BALANCE SHEET</v>
          </cell>
          <cell r="E92" t="str">
            <v/>
          </cell>
          <cell r="F92" t="str">
            <v/>
          </cell>
          <cell r="G92" t="str">
            <v>INVESTMENTS</v>
          </cell>
          <cell r="H92" t="str">
            <v>LONG TERM INVESTMENTS</v>
          </cell>
          <cell r="I92" t="str">
            <v>INVESTMENTS IN SHARES</v>
          </cell>
        </row>
        <row r="93">
          <cell r="A93" t="str">
            <v>A202002-001-304</v>
          </cell>
          <cell r="B93" t="str">
            <v>Inv in Sub Co(Eq)-Sunlight Promoters P</v>
          </cell>
          <cell r="C93" t="str">
            <v>ASSET</v>
          </cell>
          <cell r="D93" t="str">
            <v>BALANCE SHEET</v>
          </cell>
          <cell r="E93" t="str">
            <v/>
          </cell>
          <cell r="F93" t="str">
            <v/>
          </cell>
          <cell r="G93" t="str">
            <v>INVESTMENTS</v>
          </cell>
          <cell r="H93" t="str">
            <v>LONG TERM INVESTMENTS</v>
          </cell>
          <cell r="I93" t="str">
            <v>INVESTMENTS IN SHARES</v>
          </cell>
        </row>
        <row r="94">
          <cell r="A94" t="str">
            <v>A202002-001-305</v>
          </cell>
          <cell r="B94" t="str">
            <v>Inv in Sub Co(Eq)-Prompt Real Est P L</v>
          </cell>
          <cell r="C94" t="str">
            <v>ASSET</v>
          </cell>
          <cell r="D94" t="str">
            <v>BALANCE SHEET</v>
          </cell>
          <cell r="E94" t="str">
            <v/>
          </cell>
          <cell r="F94" t="str">
            <v/>
          </cell>
          <cell r="G94" t="str">
            <v>INVESTMENTS</v>
          </cell>
          <cell r="H94" t="str">
            <v>LONG TERM INVESTMENTS</v>
          </cell>
          <cell r="I94" t="str">
            <v>INVESTMENTS IN SHARES</v>
          </cell>
        </row>
        <row r="95">
          <cell r="A95" t="str">
            <v>A202002-001-306</v>
          </cell>
          <cell r="B95" t="str">
            <v>Inv in Sub Co(Eq)-Comfort Buildcon P L</v>
          </cell>
          <cell r="C95" t="str">
            <v>ASSET</v>
          </cell>
          <cell r="D95" t="str">
            <v>BALANCE SHEET</v>
          </cell>
          <cell r="E95" t="str">
            <v/>
          </cell>
          <cell r="F95" t="str">
            <v/>
          </cell>
          <cell r="G95" t="str">
            <v>INVESTMENTS</v>
          </cell>
          <cell r="H95" t="str">
            <v>LONG TERM INVESTMENTS</v>
          </cell>
          <cell r="I95" t="str">
            <v>INVESTMENTS IN SHARES</v>
          </cell>
        </row>
        <row r="96">
          <cell r="A96" t="str">
            <v>A202002-001-381</v>
          </cell>
          <cell r="B96" t="str">
            <v>Inv in Sub Co(Eq)-DLF Cyber City Dev L</v>
          </cell>
          <cell r="C96" t="str">
            <v>ASSET</v>
          </cell>
          <cell r="D96" t="str">
            <v>BALANCE SHEET</v>
          </cell>
          <cell r="E96" t="str">
            <v/>
          </cell>
          <cell r="F96" t="str">
            <v/>
          </cell>
          <cell r="G96" t="str">
            <v>INVESTMENTS</v>
          </cell>
          <cell r="H96" t="str">
            <v>LONG TERM INVESTMENTS</v>
          </cell>
          <cell r="I96" t="str">
            <v>INVESTMENTS IN SHARES</v>
          </cell>
        </row>
        <row r="97">
          <cell r="A97" t="str">
            <v>A202002-001-515</v>
          </cell>
          <cell r="B97" t="str">
            <v>Inv in Sub Co(Eq)-Nachiketa Real Estate</v>
          </cell>
          <cell r="C97" t="str">
            <v>ASSET</v>
          </cell>
          <cell r="D97" t="str">
            <v>BALANCE SHEET</v>
          </cell>
          <cell r="E97" t="str">
            <v/>
          </cell>
          <cell r="F97" t="str">
            <v/>
          </cell>
          <cell r="G97" t="str">
            <v>INVESTMENTS</v>
          </cell>
          <cell r="H97" t="str">
            <v>LONG TERM INVESTMENTS</v>
          </cell>
          <cell r="I97" t="str">
            <v>INVESTMENTS IN SHARES</v>
          </cell>
        </row>
        <row r="98">
          <cell r="A98" t="str">
            <v>A202002-001-516</v>
          </cell>
          <cell r="B98" t="str">
            <v>Inv in Sub Co(Eq)-Pee Tee Maint Srv</v>
          </cell>
          <cell r="C98" t="str">
            <v>ASSET</v>
          </cell>
          <cell r="D98" t="str">
            <v>BALANCE SHEET</v>
          </cell>
          <cell r="E98" t="str">
            <v/>
          </cell>
          <cell r="F98" t="str">
            <v/>
          </cell>
          <cell r="G98" t="str">
            <v>INVESTMENTS</v>
          </cell>
          <cell r="H98" t="str">
            <v>LONG TERM INVESTMENTS</v>
          </cell>
          <cell r="I98" t="str">
            <v>INVESTMENTS IN SHARES</v>
          </cell>
        </row>
        <row r="99">
          <cell r="A99" t="str">
            <v>A202002-002-265</v>
          </cell>
          <cell r="B99" t="str">
            <v>Inv in Sub Co(Pref)-DLF Resi. Developers</v>
          </cell>
          <cell r="C99" t="str">
            <v>ASSET</v>
          </cell>
          <cell r="D99" t="str">
            <v>BALANCE SHEET</v>
          </cell>
          <cell r="E99" t="str">
            <v/>
          </cell>
          <cell r="F99" t="str">
            <v/>
          </cell>
          <cell r="G99" t="str">
            <v>INVESTMENTS</v>
          </cell>
          <cell r="H99" t="str">
            <v>LONG TERM INVESTMENTS</v>
          </cell>
          <cell r="I99" t="str">
            <v>INVESTMENTS IN SHARES</v>
          </cell>
        </row>
        <row r="100">
          <cell r="A100" t="str">
            <v>A202002-002-280</v>
          </cell>
          <cell r="B100" t="str">
            <v>Inv in Sub Co(Pref)-Cee Pee Maint Srv PL</v>
          </cell>
          <cell r="C100" t="str">
            <v>ASSET</v>
          </cell>
          <cell r="D100" t="str">
            <v>BALANCE SHEET</v>
          </cell>
          <cell r="E100" t="str">
            <v/>
          </cell>
          <cell r="F100" t="str">
            <v/>
          </cell>
          <cell r="G100" t="str">
            <v>INVESTMENTS</v>
          </cell>
          <cell r="H100" t="str">
            <v>LONG TERM INVESTMENTS</v>
          </cell>
          <cell r="I100" t="str">
            <v>INVESTMENTS IN SHARES</v>
          </cell>
        </row>
        <row r="101">
          <cell r="A101" t="str">
            <v>A202002-002-281</v>
          </cell>
          <cell r="B101" t="str">
            <v>Inv in Sub Co(Pref)-PEE TEE Prop Mgt Srv</v>
          </cell>
          <cell r="C101" t="str">
            <v>ASSET</v>
          </cell>
          <cell r="D101" t="str">
            <v>BALANCE SHEET</v>
          </cell>
          <cell r="E101" t="str">
            <v/>
          </cell>
          <cell r="F101" t="str">
            <v/>
          </cell>
          <cell r="G101" t="str">
            <v>INVESTMENTS</v>
          </cell>
          <cell r="H101" t="str">
            <v>LONG TERM INVESTMENTS</v>
          </cell>
          <cell r="I101" t="str">
            <v>INVESTMENTS IN SHARES</v>
          </cell>
        </row>
        <row r="102">
          <cell r="A102" t="str">
            <v>A202002-002-282</v>
          </cell>
          <cell r="B102" t="str">
            <v>Inv in Sub Co(Pref)-Silver Oaks Prop Mgt</v>
          </cell>
          <cell r="C102" t="str">
            <v>ASSET</v>
          </cell>
          <cell r="D102" t="str">
            <v>BALANCE SHEET</v>
          </cell>
          <cell r="E102" t="str">
            <v/>
          </cell>
          <cell r="F102" t="str">
            <v/>
          </cell>
          <cell r="G102" t="str">
            <v>INVESTMENTS</v>
          </cell>
          <cell r="H102" t="str">
            <v>LONG TERM INVESTMENTS</v>
          </cell>
          <cell r="I102" t="str">
            <v>INVESTMENTS IN SHARES</v>
          </cell>
        </row>
        <row r="103">
          <cell r="A103" t="str">
            <v>A202002-002-299</v>
          </cell>
          <cell r="B103" t="str">
            <v>Inv in Sub Co(Pref)-DLF CYBER CITY</v>
          </cell>
          <cell r="C103" t="str">
            <v>ASSET</v>
          </cell>
          <cell r="D103" t="str">
            <v>BALANCE SHEET</v>
          </cell>
          <cell r="E103" t="str">
            <v/>
          </cell>
          <cell r="F103" t="str">
            <v/>
          </cell>
          <cell r="G103" t="str">
            <v>INVESTMENTS</v>
          </cell>
          <cell r="H103" t="str">
            <v>LONG TERM INVESTMENTS</v>
          </cell>
          <cell r="I103" t="str">
            <v>INVESTMENTS IN SHARES</v>
          </cell>
        </row>
        <row r="104">
          <cell r="A104" t="str">
            <v>A202002-002-303</v>
          </cell>
          <cell r="B104" t="str">
            <v>Inv in Sub Co(Pref)-HighValue Builder PL</v>
          </cell>
          <cell r="C104" t="str">
            <v>ASSET</v>
          </cell>
          <cell r="D104" t="str">
            <v>BALANCE SHEET</v>
          </cell>
          <cell r="E104" t="str">
            <v/>
          </cell>
          <cell r="F104" t="str">
            <v/>
          </cell>
          <cell r="G104" t="str">
            <v>INVESTMENTS</v>
          </cell>
          <cell r="H104" t="str">
            <v>LONG TERM INVESTMENTS</v>
          </cell>
          <cell r="I104" t="str">
            <v>INVESTMENTS IN SHARES</v>
          </cell>
        </row>
        <row r="105">
          <cell r="A105" t="str">
            <v>A202002-002-304</v>
          </cell>
          <cell r="B105" t="str">
            <v>Inv in Sub Co(Pref)-Sunlight Promoters P</v>
          </cell>
          <cell r="C105" t="str">
            <v>ASSET</v>
          </cell>
          <cell r="D105" t="str">
            <v>BALANCE SHEET</v>
          </cell>
          <cell r="E105" t="str">
            <v/>
          </cell>
          <cell r="F105" t="str">
            <v/>
          </cell>
          <cell r="G105" t="str">
            <v>INVESTMENTS</v>
          </cell>
          <cell r="H105" t="str">
            <v>LONG TERM INVESTMENTS</v>
          </cell>
          <cell r="I105" t="str">
            <v>INVESTMENTS IN SHARES</v>
          </cell>
        </row>
        <row r="106">
          <cell r="A106" t="str">
            <v>A202002-002-305</v>
          </cell>
          <cell r="B106" t="str">
            <v>Inv in Sub Co(Pref)-Prompt Real Est P L</v>
          </cell>
          <cell r="C106" t="str">
            <v>ASSET</v>
          </cell>
          <cell r="D106" t="str">
            <v>BALANCE SHEET</v>
          </cell>
          <cell r="E106" t="str">
            <v/>
          </cell>
          <cell r="F106" t="str">
            <v/>
          </cell>
          <cell r="G106" t="str">
            <v>INVESTMENTS</v>
          </cell>
          <cell r="H106" t="str">
            <v>LONG TERM INVESTMENTS</v>
          </cell>
          <cell r="I106" t="str">
            <v>INVESTMENTS IN SHARES</v>
          </cell>
        </row>
        <row r="107">
          <cell r="A107" t="str">
            <v>A202002-002-306</v>
          </cell>
          <cell r="B107" t="str">
            <v>Inv in Sub Co(Pref)-Comfort Buildcon P L</v>
          </cell>
          <cell r="C107" t="str">
            <v>ASSET</v>
          </cell>
          <cell r="D107" t="str">
            <v>BALANCE SHEET</v>
          </cell>
          <cell r="E107" t="str">
            <v/>
          </cell>
          <cell r="F107" t="str">
            <v/>
          </cell>
          <cell r="G107" t="str">
            <v>INVESTMENTS</v>
          </cell>
          <cell r="H107" t="str">
            <v>LONG TERM INVESTMENTS</v>
          </cell>
          <cell r="I107" t="str">
            <v>INVESTMENTS IN SHARES</v>
          </cell>
        </row>
        <row r="108">
          <cell r="A108" t="str">
            <v>A202002-002-381</v>
          </cell>
          <cell r="B108" t="str">
            <v>Inv in Sub Co(Pref)-DLF Cyber City Dev L</v>
          </cell>
          <cell r="C108" t="str">
            <v>ASSET</v>
          </cell>
          <cell r="D108" t="str">
            <v>BALANCE SHEET</v>
          </cell>
          <cell r="E108" t="str">
            <v/>
          </cell>
          <cell r="F108" t="str">
            <v/>
          </cell>
          <cell r="G108" t="str">
            <v>INVESTMENTS</v>
          </cell>
          <cell r="H108" t="str">
            <v>LONG TERM INVESTMENTS</v>
          </cell>
          <cell r="I108" t="str">
            <v>INVESTMENTS IN SHARES</v>
          </cell>
        </row>
        <row r="109">
          <cell r="A109" t="str">
            <v>A202002-002-515</v>
          </cell>
          <cell r="B109" t="str">
            <v>Inv in Sub Co(Pref)-Nachiketa Real Est</v>
          </cell>
          <cell r="C109" t="str">
            <v>ASSET</v>
          </cell>
          <cell r="D109" t="str">
            <v>BALANCE SHEET</v>
          </cell>
          <cell r="E109" t="str">
            <v/>
          </cell>
          <cell r="F109" t="str">
            <v/>
          </cell>
          <cell r="G109" t="str">
            <v>INVESTMENTS</v>
          </cell>
          <cell r="H109" t="str">
            <v>LONG TERM INVESTMENTS</v>
          </cell>
          <cell r="I109" t="str">
            <v>INVESTMENTS IN SHARES</v>
          </cell>
        </row>
        <row r="110">
          <cell r="A110" t="str">
            <v>A202002-002-516</v>
          </cell>
          <cell r="B110" t="str">
            <v>Inv in Sub Co(Pref)-Pee Tee Maint Srv</v>
          </cell>
          <cell r="C110" t="str">
            <v>ASSET</v>
          </cell>
          <cell r="D110" t="str">
            <v>BALANCE SHEET</v>
          </cell>
          <cell r="E110" t="str">
            <v/>
          </cell>
          <cell r="F110" t="str">
            <v/>
          </cell>
          <cell r="G110" t="str">
            <v>INVESTMENTS</v>
          </cell>
          <cell r="H110" t="str">
            <v>LONG TERM INVESTMENTS</v>
          </cell>
          <cell r="I110" t="str">
            <v>INVESTMENTS IN SHARES</v>
          </cell>
        </row>
        <row r="111">
          <cell r="A111" t="str">
            <v>A203001-000</v>
          </cell>
          <cell r="B111" t="str">
            <v>Investments (Debentures)</v>
          </cell>
          <cell r="C111" t="str">
            <v>ASSET</v>
          </cell>
          <cell r="D111" t="str">
            <v>BALANCE SHEET</v>
          </cell>
          <cell r="E111" t="str">
            <v/>
          </cell>
          <cell r="F111" t="str">
            <v/>
          </cell>
          <cell r="G111" t="str">
            <v>INVESTMENTS</v>
          </cell>
          <cell r="H111" t="str">
            <v>LONG TERM INVESTMENTS</v>
          </cell>
          <cell r="I111" t="str">
            <v>INVESTMENT IN DEBENTURES OR BONDS</v>
          </cell>
        </row>
        <row r="112">
          <cell r="A112" t="str">
            <v>A204001-000</v>
          </cell>
          <cell r="B112" t="str">
            <v>Inv. (Partner. Firm)</v>
          </cell>
          <cell r="C112" t="str">
            <v>ASSET</v>
          </cell>
          <cell r="D112" t="str">
            <v>BALANCE SHEET</v>
          </cell>
          <cell r="E112" t="str">
            <v/>
          </cell>
          <cell r="F112" t="str">
            <v/>
          </cell>
          <cell r="G112" t="str">
            <v>INVESTMENTS</v>
          </cell>
          <cell r="H112" t="str">
            <v>LONG TERM INVESTMENTS</v>
          </cell>
          <cell r="I112" t="str">
            <v>INVESTMENT IN PARTNERSHIP FIRMS</v>
          </cell>
        </row>
        <row r="113">
          <cell r="A113" t="str">
            <v>A204001-037</v>
          </cell>
          <cell r="B113" t="str">
            <v>Inv. (Partner. Firm)- Dlf City Centr</v>
          </cell>
          <cell r="C113" t="str">
            <v>ASSET</v>
          </cell>
          <cell r="D113" t="str">
            <v>BALANCE SHEET</v>
          </cell>
          <cell r="E113" t="str">
            <v/>
          </cell>
          <cell r="F113" t="str">
            <v/>
          </cell>
          <cell r="G113" t="str">
            <v>INVESTMENTS</v>
          </cell>
          <cell r="H113" t="str">
            <v>LONG TERM INVESTMENTS</v>
          </cell>
          <cell r="I113" t="str">
            <v>INVESTMENT IN PARTNERSHIP FIRMS</v>
          </cell>
        </row>
        <row r="114">
          <cell r="A114" t="str">
            <v>A204001-245</v>
          </cell>
          <cell r="B114" t="str">
            <v>Inv. (Partner. Firm)-DLF CPC</v>
          </cell>
          <cell r="C114" t="str">
            <v>ASSET</v>
          </cell>
          <cell r="D114" t="str">
            <v>BALANCE SHEET</v>
          </cell>
          <cell r="E114" t="str">
            <v/>
          </cell>
          <cell r="F114" t="str">
            <v/>
          </cell>
          <cell r="G114" t="str">
            <v>INVESTMENTS</v>
          </cell>
          <cell r="H114" t="str">
            <v>LONG TERM INVESTMENTS</v>
          </cell>
          <cell r="I114" t="str">
            <v>INVESTMENT IN PARTNERSHIP FIRMS</v>
          </cell>
        </row>
        <row r="115">
          <cell r="A115" t="str">
            <v>A204001-261</v>
          </cell>
          <cell r="B115" t="str">
            <v>Inv. (Partner. Firm)- Real Est. Buil</v>
          </cell>
          <cell r="C115" t="str">
            <v>ASSET</v>
          </cell>
          <cell r="D115" t="str">
            <v>BALANCE SHEET</v>
          </cell>
          <cell r="E115" t="str">
            <v/>
          </cell>
          <cell r="F115" t="str">
            <v/>
          </cell>
          <cell r="G115" t="str">
            <v>INVESTMENTS</v>
          </cell>
          <cell r="H115" t="str">
            <v>LONG TERM INVESTMENTS</v>
          </cell>
          <cell r="I115" t="str">
            <v>INVESTMENT IN PARTNERSHIP FIRMS</v>
          </cell>
        </row>
        <row r="116">
          <cell r="A116" t="str">
            <v>A204001-263</v>
          </cell>
          <cell r="B116" t="str">
            <v>Inv. (Partner. Firm)- Dlf Prop. Deve</v>
          </cell>
          <cell r="C116" t="str">
            <v>ASSET</v>
          </cell>
          <cell r="D116" t="str">
            <v>BALANCE SHEET</v>
          </cell>
          <cell r="E116" t="str">
            <v/>
          </cell>
          <cell r="F116" t="str">
            <v/>
          </cell>
          <cell r="G116" t="str">
            <v>INVESTMENTS</v>
          </cell>
          <cell r="H116" t="str">
            <v>LONG TERM INVESTMENTS</v>
          </cell>
          <cell r="I116" t="str">
            <v>INVESTMENT IN PARTNERSHIP FIRMS</v>
          </cell>
        </row>
        <row r="117">
          <cell r="A117" t="str">
            <v>A204001-264</v>
          </cell>
          <cell r="B117" t="str">
            <v>Inv. (Partner. Firm)- Dlf Office Dev</v>
          </cell>
          <cell r="C117" t="str">
            <v>ASSET</v>
          </cell>
          <cell r="D117" t="str">
            <v>BALANCE SHEET</v>
          </cell>
          <cell r="E117" t="str">
            <v/>
          </cell>
          <cell r="F117" t="str">
            <v/>
          </cell>
          <cell r="G117" t="str">
            <v>INVESTMENTS</v>
          </cell>
          <cell r="H117" t="str">
            <v>LONG TERM INVESTMENTS</v>
          </cell>
          <cell r="I117" t="str">
            <v>INVESTMENT IN PARTNERSHIP FIRMS</v>
          </cell>
        </row>
        <row r="118">
          <cell r="A118" t="str">
            <v>A204001-265</v>
          </cell>
          <cell r="B118" t="str">
            <v>Inv. (Partner. Firm)- Dlf Resi. Dev</v>
          </cell>
          <cell r="C118" t="str">
            <v>ASSET</v>
          </cell>
          <cell r="D118" t="str">
            <v>BALANCE SHEET</v>
          </cell>
          <cell r="E118" t="str">
            <v/>
          </cell>
          <cell r="F118" t="str">
            <v/>
          </cell>
          <cell r="G118" t="str">
            <v>INVESTMENTS</v>
          </cell>
          <cell r="H118" t="str">
            <v>LONG TERM INVESTMENTS</v>
          </cell>
          <cell r="I118" t="str">
            <v>INVESTMENT IN PARTNERSHIP FIRMS</v>
          </cell>
        </row>
        <row r="119">
          <cell r="A119" t="str">
            <v>A204001-267</v>
          </cell>
          <cell r="B119" t="str">
            <v>Inv. (Partner. Firm)- Dlf Resi. Part</v>
          </cell>
          <cell r="C119" t="str">
            <v>ASSET</v>
          </cell>
          <cell r="D119" t="str">
            <v>BALANCE SHEET</v>
          </cell>
          <cell r="E119" t="str">
            <v/>
          </cell>
          <cell r="F119" t="str">
            <v/>
          </cell>
          <cell r="G119" t="str">
            <v>INVESTMENTS</v>
          </cell>
          <cell r="H119" t="str">
            <v>LONG TERM INVESTMENTS</v>
          </cell>
          <cell r="I119" t="str">
            <v>INVESTMENT IN PARTNERSHIP FIRMS</v>
          </cell>
        </row>
        <row r="120">
          <cell r="A120" t="str">
            <v>A204001-268</v>
          </cell>
          <cell r="B120" t="str">
            <v>Inv. (Partner. Firm)- Dlf Resi. Buil</v>
          </cell>
          <cell r="C120" t="str">
            <v>ASSET</v>
          </cell>
          <cell r="D120" t="str">
            <v>BALANCE SHEET</v>
          </cell>
          <cell r="E120" t="str">
            <v/>
          </cell>
          <cell r="F120" t="str">
            <v/>
          </cell>
          <cell r="G120" t="str">
            <v>INVESTMENTS</v>
          </cell>
          <cell r="H120" t="str">
            <v>LONG TERM INVESTMENTS</v>
          </cell>
          <cell r="I120" t="str">
            <v>INVESTMENT IN PARTNERSHIP FIRMS</v>
          </cell>
        </row>
        <row r="121">
          <cell r="A121" t="str">
            <v>A204001-272</v>
          </cell>
          <cell r="B121" t="str">
            <v>Inv. (Partner. Firm)- Rational Buil.</v>
          </cell>
          <cell r="C121" t="str">
            <v>ASSET</v>
          </cell>
          <cell r="D121" t="str">
            <v>BALANCE SHEET</v>
          </cell>
          <cell r="E121" t="str">
            <v/>
          </cell>
          <cell r="F121" t="str">
            <v/>
          </cell>
          <cell r="G121" t="str">
            <v>INVESTMENTS</v>
          </cell>
          <cell r="H121" t="str">
            <v>LONG TERM INVESTMENTS</v>
          </cell>
          <cell r="I121" t="str">
            <v>INVESTMENT IN PARTNERSHIP FIRMS</v>
          </cell>
        </row>
        <row r="122">
          <cell r="A122" t="str">
            <v>A204001-280</v>
          </cell>
          <cell r="B122" t="str">
            <v>Inv.(Partner. Firm)-CeePee Maint Srv PL</v>
          </cell>
          <cell r="C122" t="str">
            <v>ASSET</v>
          </cell>
          <cell r="D122" t="str">
            <v>BALANCE SHEET</v>
          </cell>
          <cell r="E122" t="str">
            <v/>
          </cell>
          <cell r="F122" t="str">
            <v/>
          </cell>
          <cell r="G122" t="str">
            <v>INVESTMENTS</v>
          </cell>
          <cell r="H122" t="str">
            <v>LONG TERM INVESTMENTS</v>
          </cell>
          <cell r="I122" t="str">
            <v>INVESTMENT IN PARTNERSHIP FIRMS</v>
          </cell>
        </row>
        <row r="123">
          <cell r="A123" t="str">
            <v>A204001-281</v>
          </cell>
          <cell r="B123" t="str">
            <v>Inv.(Partner. Firm)-Pee Tee Prop Mgt Srv</v>
          </cell>
          <cell r="C123" t="str">
            <v>ASSET</v>
          </cell>
          <cell r="D123" t="str">
            <v>BALANCE SHEET</v>
          </cell>
          <cell r="E123" t="str">
            <v/>
          </cell>
          <cell r="F123" t="str">
            <v/>
          </cell>
          <cell r="G123" t="str">
            <v>INVESTMENTS</v>
          </cell>
          <cell r="H123" t="str">
            <v>LONG TERM INVESTMENTS</v>
          </cell>
          <cell r="I123" t="str">
            <v>INVESTMENT IN PARTNERSHIP FIRMS</v>
          </cell>
        </row>
        <row r="124">
          <cell r="A124" t="str">
            <v>A204001-282</v>
          </cell>
          <cell r="B124" t="str">
            <v>Inv.(Partner. Firm)-Silver Oaks Prop Mgt</v>
          </cell>
          <cell r="C124" t="str">
            <v>ASSET</v>
          </cell>
          <cell r="D124" t="str">
            <v>BALANCE SHEET</v>
          </cell>
          <cell r="E124" t="str">
            <v/>
          </cell>
          <cell r="F124" t="str">
            <v/>
          </cell>
          <cell r="G124" t="str">
            <v>INVESTMENTS</v>
          </cell>
          <cell r="H124" t="str">
            <v>LONG TERM INVESTMENTS</v>
          </cell>
          <cell r="I124" t="str">
            <v>INVESTMENT IN PARTNERSHIP FIRMS</v>
          </cell>
        </row>
        <row r="125">
          <cell r="A125" t="str">
            <v>A204001-288</v>
          </cell>
          <cell r="B125" t="str">
            <v>Inv. (Partner. Firm)- Dlf Sth Pt</v>
          </cell>
          <cell r="C125" t="str">
            <v>ASSET</v>
          </cell>
          <cell r="D125" t="str">
            <v>BALANCE SHEET</v>
          </cell>
          <cell r="E125" t="str">
            <v/>
          </cell>
          <cell r="F125" t="str">
            <v/>
          </cell>
          <cell r="G125" t="str">
            <v>INVESTMENTS</v>
          </cell>
          <cell r="H125" t="str">
            <v>LONG TERM INVESTMENTS</v>
          </cell>
          <cell r="I125" t="str">
            <v>INVESTMENT IN PARTNERSHIP FIRMS</v>
          </cell>
        </row>
        <row r="126">
          <cell r="A126" t="str">
            <v>A204001-290</v>
          </cell>
          <cell r="B126" t="str">
            <v>Inv. (Partner. Firm)- Kavicon Partne</v>
          </cell>
          <cell r="C126" t="str">
            <v>ASSET</v>
          </cell>
          <cell r="D126" t="str">
            <v>BALANCE SHEET</v>
          </cell>
          <cell r="E126" t="str">
            <v/>
          </cell>
          <cell r="F126" t="str">
            <v/>
          </cell>
          <cell r="G126" t="str">
            <v>INVESTMENTS</v>
          </cell>
          <cell r="H126" t="str">
            <v>LONG TERM INVESTMENTS</v>
          </cell>
          <cell r="I126" t="str">
            <v>INVESTMENT IN PARTNERSHIP FIRMS</v>
          </cell>
        </row>
        <row r="127">
          <cell r="A127" t="str">
            <v>A204001-299</v>
          </cell>
          <cell r="B127" t="str">
            <v>Inv. (Partner. Firm)- DLF CYBER CITY</v>
          </cell>
          <cell r="C127" t="str">
            <v>ASSET</v>
          </cell>
          <cell r="D127" t="str">
            <v>BALANCE SHEET</v>
          </cell>
          <cell r="E127" t="str">
            <v/>
          </cell>
          <cell r="F127" t="str">
            <v/>
          </cell>
          <cell r="G127" t="str">
            <v>INVESTMENTS</v>
          </cell>
          <cell r="H127" t="str">
            <v>LONG TERM INVESTMENTS</v>
          </cell>
          <cell r="I127" t="str">
            <v>INVESTMENT IN PARTNERSHIP FIRMS</v>
          </cell>
        </row>
        <row r="128">
          <cell r="A128" t="str">
            <v>A204001-303</v>
          </cell>
          <cell r="B128" t="str">
            <v>Inv. (Partner. Firm)-Highvaluebuil</v>
          </cell>
          <cell r="C128" t="str">
            <v>ASSET</v>
          </cell>
          <cell r="D128" t="str">
            <v>BALANCE SHEET</v>
          </cell>
          <cell r="E128" t="str">
            <v/>
          </cell>
          <cell r="F128" t="str">
            <v/>
          </cell>
          <cell r="G128" t="str">
            <v>INVESTMENTS</v>
          </cell>
          <cell r="H128" t="str">
            <v>LONG TERM INVESTMENTS</v>
          </cell>
          <cell r="I128" t="str">
            <v>INVESTMENT IN PARTNERSHIP FIRMS</v>
          </cell>
        </row>
        <row r="129">
          <cell r="A129" t="str">
            <v>A204001-304</v>
          </cell>
          <cell r="B129" t="str">
            <v>Inv. (Partner. Firm)-Sunlight Promotors</v>
          </cell>
          <cell r="C129" t="str">
            <v>ASSET</v>
          </cell>
          <cell r="D129" t="str">
            <v>BALANCE SHEET</v>
          </cell>
          <cell r="E129" t="str">
            <v/>
          </cell>
          <cell r="F129" t="str">
            <v/>
          </cell>
          <cell r="G129" t="str">
            <v>INVESTMENTS</v>
          </cell>
          <cell r="H129" t="str">
            <v>LONG TERM INVESTMENTS</v>
          </cell>
          <cell r="I129" t="str">
            <v>INVESTMENT IN PARTNERSHIP FIRMS</v>
          </cell>
        </row>
        <row r="130">
          <cell r="A130" t="str">
            <v>A204001-305</v>
          </cell>
          <cell r="B130" t="str">
            <v>Inv. (Partner Firm)- Prompt Real Est</v>
          </cell>
          <cell r="C130" t="str">
            <v>ASSET</v>
          </cell>
          <cell r="D130" t="str">
            <v>BALANCE SHEET</v>
          </cell>
          <cell r="E130" t="str">
            <v/>
          </cell>
          <cell r="F130" t="str">
            <v/>
          </cell>
          <cell r="G130" t="str">
            <v>INVESTMENTS</v>
          </cell>
          <cell r="H130" t="str">
            <v>LONG TERM INVESTMENTS</v>
          </cell>
          <cell r="I130" t="str">
            <v>INVESTMENT IN PARTNERSHIP FIRMS</v>
          </cell>
        </row>
        <row r="131">
          <cell r="A131" t="str">
            <v>A204001-306</v>
          </cell>
          <cell r="B131" t="str">
            <v>Inv. (Partner. Firm)-Comfort Buildcon</v>
          </cell>
          <cell r="C131" t="str">
            <v>ASSET</v>
          </cell>
          <cell r="D131" t="str">
            <v>BALANCE SHEET</v>
          </cell>
          <cell r="E131" t="str">
            <v/>
          </cell>
          <cell r="F131" t="str">
            <v/>
          </cell>
          <cell r="G131" t="str">
            <v>INVESTMENTS</v>
          </cell>
          <cell r="H131" t="str">
            <v>LONG TERM INVESTMENTS</v>
          </cell>
          <cell r="I131" t="str">
            <v>INVESTMENT IN PARTNERSHIP FIRMS</v>
          </cell>
        </row>
        <row r="132">
          <cell r="A132" t="str">
            <v>A205001-000</v>
          </cell>
          <cell r="B132" t="str">
            <v>Investments (Trusts)</v>
          </cell>
          <cell r="C132" t="str">
            <v>ASSET</v>
          </cell>
          <cell r="D132" t="str">
            <v>BALANCE SHEET</v>
          </cell>
          <cell r="E132" t="str">
            <v/>
          </cell>
          <cell r="F132" t="str">
            <v/>
          </cell>
          <cell r="G132" t="str">
            <v>INVESTMENTS</v>
          </cell>
          <cell r="H132" t="str">
            <v>LONG TERM INVESTMENTS</v>
          </cell>
          <cell r="I132" t="str">
            <v>INVESTMENT IN TRUSTS</v>
          </cell>
        </row>
        <row r="133">
          <cell r="A133" t="str">
            <v>A206001-000</v>
          </cell>
          <cell r="B133" t="str">
            <v>Investments (Mutual Funds)</v>
          </cell>
          <cell r="C133" t="str">
            <v>ASSET</v>
          </cell>
          <cell r="D133" t="str">
            <v>BALANCE SHEET</v>
          </cell>
          <cell r="E133" t="str">
            <v/>
          </cell>
          <cell r="F133" t="str">
            <v/>
          </cell>
          <cell r="G133" t="str">
            <v>INVESTMENTS</v>
          </cell>
          <cell r="H133" t="str">
            <v>LONG TERM INVESTMENTS</v>
          </cell>
          <cell r="I133" t="str">
            <v>INVESTMENT IN MUTUAL FUNDS</v>
          </cell>
        </row>
        <row r="134">
          <cell r="A134" t="str">
            <v>A206001-001</v>
          </cell>
          <cell r="B134" t="str">
            <v>Investments (Mutual Funds)-ICICI</v>
          </cell>
          <cell r="C134" t="str">
            <v>ASSET</v>
          </cell>
          <cell r="D134" t="str">
            <v>BALANCE SHEET</v>
          </cell>
          <cell r="E134" t="str">
            <v/>
          </cell>
          <cell r="F134" t="str">
            <v/>
          </cell>
          <cell r="G134" t="str">
            <v>INVESTMENTS</v>
          </cell>
          <cell r="H134" t="str">
            <v>LONG TERM INVESTMENTS</v>
          </cell>
          <cell r="I134" t="str">
            <v>INVESTMENT IN MUTUAL FUNDS</v>
          </cell>
        </row>
        <row r="135">
          <cell r="A135" t="str">
            <v>A206001-002</v>
          </cell>
          <cell r="B135" t="str">
            <v>Investments (Mutual Fund)-Kotak Mahindra</v>
          </cell>
          <cell r="C135" t="str">
            <v>ASSET</v>
          </cell>
          <cell r="D135" t="str">
            <v>BALANCE SHEET</v>
          </cell>
          <cell r="E135" t="str">
            <v/>
          </cell>
          <cell r="F135" t="str">
            <v/>
          </cell>
          <cell r="G135" t="str">
            <v>INVESTMENTS</v>
          </cell>
          <cell r="H135" t="str">
            <v>LONG TERM INVESTMENTS</v>
          </cell>
          <cell r="I135" t="str">
            <v>INVESTMENT IN MUTUAL FUNDS</v>
          </cell>
        </row>
        <row r="136">
          <cell r="A136" t="str">
            <v>A207001-000</v>
          </cell>
          <cell r="B136" t="str">
            <v>Investments (Properties)</v>
          </cell>
          <cell r="C136" t="str">
            <v>ASSET</v>
          </cell>
          <cell r="D136" t="str">
            <v>BALANCE SHEET</v>
          </cell>
          <cell r="E136" t="str">
            <v/>
          </cell>
          <cell r="F136" t="str">
            <v/>
          </cell>
          <cell r="G136" t="str">
            <v>INVESTMENTS</v>
          </cell>
          <cell r="H136" t="str">
            <v>LONG TERM INVESTMENTS</v>
          </cell>
          <cell r="I136" t="str">
            <v>INVESTMENT IN PROPERTIES</v>
          </cell>
        </row>
        <row r="137">
          <cell r="A137" t="str">
            <v>A207001-001</v>
          </cell>
          <cell r="B137" t="str">
            <v>Investments (Prop)-Land (Golf Course)</v>
          </cell>
          <cell r="C137" t="str">
            <v>ASSET</v>
          </cell>
          <cell r="D137" t="str">
            <v>BALANCE SHEET</v>
          </cell>
          <cell r="E137" t="str">
            <v/>
          </cell>
          <cell r="F137" t="str">
            <v/>
          </cell>
          <cell r="G137" t="str">
            <v>INVESTMENTS</v>
          </cell>
          <cell r="H137" t="str">
            <v>LONG TERM INVESTMENTS</v>
          </cell>
          <cell r="I137" t="str">
            <v>INVESTMENT IN PROPERTIES</v>
          </cell>
        </row>
        <row r="138">
          <cell r="A138" t="str">
            <v>A208001</v>
          </cell>
          <cell r="B138" t="str">
            <v>Investment In Public Deposits</v>
          </cell>
          <cell r="C138" t="str">
            <v>ASSET</v>
          </cell>
          <cell r="D138" t="str">
            <v>BALANCE SHEET</v>
          </cell>
          <cell r="E138" t="str">
            <v/>
          </cell>
          <cell r="F138" t="str">
            <v/>
          </cell>
          <cell r="G138" t="str">
            <v>INVESTMENTS</v>
          </cell>
          <cell r="H138" t="str">
            <v>LONG TERM INVESTMENTS</v>
          </cell>
          <cell r="I138" t="str">
            <v>INVESTMENT IN PUBLIC DEPOSITS</v>
          </cell>
        </row>
        <row r="139">
          <cell r="A139" t="str">
            <v>A301001</v>
          </cell>
          <cell r="B139" t="str">
            <v>Stores &amp; Spares</v>
          </cell>
          <cell r="C139" t="str">
            <v>ASSET</v>
          </cell>
          <cell r="D139" t="str">
            <v>BALANCE SHEET</v>
          </cell>
          <cell r="E139" t="str">
            <v/>
          </cell>
          <cell r="F139" t="str">
            <v/>
          </cell>
          <cell r="G139" t="str">
            <v>CURRENT ASSETS, LOANS AND ADVANCES</v>
          </cell>
          <cell r="H139" t="str">
            <v>INVENTORIES</v>
          </cell>
          <cell r="I139" t="str">
            <v>STORES AND SPARES</v>
          </cell>
        </row>
        <row r="140">
          <cell r="A140" t="str">
            <v>A301002</v>
          </cell>
          <cell r="B140" t="str">
            <v>Packaging material</v>
          </cell>
          <cell r="C140" t="str">
            <v>ASSET</v>
          </cell>
          <cell r="D140" t="str">
            <v>BALANCE SHEET</v>
          </cell>
          <cell r="E140" t="str">
            <v/>
          </cell>
          <cell r="F140" t="str">
            <v/>
          </cell>
          <cell r="G140" t="str">
            <v>CURRENT ASSETS, LOANS AND ADVANCES</v>
          </cell>
          <cell r="H140" t="str">
            <v>INVENTORIES</v>
          </cell>
          <cell r="I140" t="str">
            <v>STORES AND SPARES</v>
          </cell>
        </row>
        <row r="141">
          <cell r="A141" t="str">
            <v>A301003</v>
          </cell>
          <cell r="B141" t="str">
            <v>Liquor/ Beverages/ Merchandise</v>
          </cell>
          <cell r="C141" t="str">
            <v>ASSET</v>
          </cell>
          <cell r="D141" t="str">
            <v>BALANCE SHEET</v>
          </cell>
          <cell r="E141" t="str">
            <v/>
          </cell>
          <cell r="F141" t="str">
            <v/>
          </cell>
          <cell r="G141" t="str">
            <v>CURRENT ASSETS, LOANS AND ADVANCES</v>
          </cell>
          <cell r="H141" t="str">
            <v>INVENTORIES</v>
          </cell>
          <cell r="I141" t="str">
            <v>STORES AND SPARES</v>
          </cell>
        </row>
        <row r="142">
          <cell r="A142" t="str">
            <v>A301004</v>
          </cell>
          <cell r="B142" t="str">
            <v>Consumable Stores</v>
          </cell>
          <cell r="C142" t="str">
            <v>ASSET</v>
          </cell>
          <cell r="D142" t="str">
            <v>BALANCE SHEET</v>
          </cell>
          <cell r="E142" t="str">
            <v/>
          </cell>
          <cell r="F142" t="str">
            <v/>
          </cell>
          <cell r="G142" t="str">
            <v>CURRENT ASSETS, LOANS AND ADVANCES</v>
          </cell>
          <cell r="H142" t="str">
            <v>INVENTORIES</v>
          </cell>
          <cell r="I142" t="str">
            <v>STORES AND SPARES</v>
          </cell>
        </row>
        <row r="143">
          <cell r="A143" t="str">
            <v>A301005</v>
          </cell>
          <cell r="B143" t="str">
            <v>Material and components</v>
          </cell>
          <cell r="C143" t="str">
            <v>ASSET</v>
          </cell>
          <cell r="D143" t="str">
            <v>BALANCE SHEET</v>
          </cell>
          <cell r="E143" t="str">
            <v/>
          </cell>
          <cell r="F143" t="str">
            <v/>
          </cell>
          <cell r="G143" t="str">
            <v>CURRENT ASSETS, LOANS AND ADVANCES</v>
          </cell>
          <cell r="H143" t="str">
            <v>INVENTORIES</v>
          </cell>
          <cell r="I143" t="str">
            <v>STORES AND SPARES</v>
          </cell>
        </row>
        <row r="144">
          <cell r="A144" t="str">
            <v>A301006</v>
          </cell>
          <cell r="B144" t="str">
            <v>Wooden Shuttering-Material</v>
          </cell>
          <cell r="C144" t="str">
            <v>ASSET</v>
          </cell>
          <cell r="D144" t="str">
            <v>BALANCE SHEET</v>
          </cell>
          <cell r="E144" t="str">
            <v/>
          </cell>
          <cell r="F144" t="str">
            <v/>
          </cell>
          <cell r="G144" t="str">
            <v>CURRENT ASSETS, LOANS AND ADVANCES</v>
          </cell>
          <cell r="H144" t="str">
            <v>INVENTORIES</v>
          </cell>
          <cell r="I144" t="str">
            <v>STORES AND SPARES</v>
          </cell>
        </row>
        <row r="145">
          <cell r="A145" t="str">
            <v>A301007</v>
          </cell>
          <cell r="B145" t="str">
            <v>Steel Shuttering-Material</v>
          </cell>
          <cell r="C145" t="str">
            <v>ASSET</v>
          </cell>
          <cell r="D145" t="str">
            <v>BALANCE SHEET</v>
          </cell>
          <cell r="E145" t="str">
            <v/>
          </cell>
          <cell r="F145" t="str">
            <v/>
          </cell>
          <cell r="G145" t="str">
            <v>CURRENT ASSETS, LOANS AND ADVANCES</v>
          </cell>
          <cell r="H145" t="str">
            <v>INVENTORIES</v>
          </cell>
          <cell r="I145" t="str">
            <v>STORES AND SPARES</v>
          </cell>
        </row>
        <row r="146">
          <cell r="A146" t="str">
            <v>A301008</v>
          </cell>
          <cell r="B146" t="str">
            <v>Scrap And Salvage</v>
          </cell>
          <cell r="C146" t="str">
            <v>ASSET</v>
          </cell>
          <cell r="D146" t="str">
            <v>BALANCE SHEET</v>
          </cell>
          <cell r="E146" t="str">
            <v/>
          </cell>
          <cell r="F146" t="str">
            <v/>
          </cell>
          <cell r="G146" t="str">
            <v>CURRENT ASSETS, LOANS AND ADVANCES</v>
          </cell>
          <cell r="H146" t="str">
            <v>INVENTORIES</v>
          </cell>
          <cell r="I146" t="str">
            <v>STORES AND SPARES</v>
          </cell>
        </row>
        <row r="147">
          <cell r="A147" t="str">
            <v>A301009</v>
          </cell>
          <cell r="B147" t="str">
            <v>Stores (Others)</v>
          </cell>
          <cell r="C147" t="str">
            <v>ASSET</v>
          </cell>
          <cell r="D147" t="str">
            <v>BALANCE SHEET</v>
          </cell>
          <cell r="E147" t="str">
            <v/>
          </cell>
          <cell r="F147" t="str">
            <v/>
          </cell>
          <cell r="G147" t="str">
            <v>CURRENT ASSETS, LOANS AND ADVANCES</v>
          </cell>
          <cell r="H147" t="str">
            <v>INVENTORIES</v>
          </cell>
          <cell r="I147" t="str">
            <v>STORES AND SPARES</v>
          </cell>
        </row>
        <row r="148">
          <cell r="A148" t="str">
            <v>A301101</v>
          </cell>
          <cell r="B148" t="str">
            <v>Loose Tools</v>
          </cell>
          <cell r="C148" t="str">
            <v>ASSET</v>
          </cell>
          <cell r="D148" t="str">
            <v>BALANCE SHEET</v>
          </cell>
          <cell r="E148" t="str">
            <v/>
          </cell>
          <cell r="F148" t="str">
            <v/>
          </cell>
          <cell r="G148" t="str">
            <v>CURRENT ASSETS, LOANS AND ADVANCES</v>
          </cell>
          <cell r="H148" t="str">
            <v>INVENTORIES</v>
          </cell>
          <cell r="I148" t="str">
            <v>LOOSE TOOLS</v>
          </cell>
        </row>
        <row r="149">
          <cell r="A149" t="str">
            <v>A301102</v>
          </cell>
          <cell r="B149" t="str">
            <v>Tools And Implements</v>
          </cell>
          <cell r="C149" t="str">
            <v>ASSET</v>
          </cell>
          <cell r="D149" t="str">
            <v>BALANCE SHEET</v>
          </cell>
          <cell r="E149" t="str">
            <v/>
          </cell>
          <cell r="F149" t="str">
            <v/>
          </cell>
          <cell r="G149" t="str">
            <v>CURRENT ASSETS, LOANS AND ADVANCES</v>
          </cell>
          <cell r="H149" t="str">
            <v>INVENTORIES</v>
          </cell>
          <cell r="I149" t="str">
            <v>LOOSE TOOLS</v>
          </cell>
        </row>
        <row r="150">
          <cell r="A150" t="str">
            <v>A302001</v>
          </cell>
          <cell r="B150" t="str">
            <v>Land - WIP</v>
          </cell>
          <cell r="C150" t="str">
            <v>ASSET</v>
          </cell>
          <cell r="D150" t="str">
            <v>BALANCE SHEET</v>
          </cell>
          <cell r="E150" t="str">
            <v/>
          </cell>
          <cell r="F150" t="str">
            <v/>
          </cell>
          <cell r="G150" t="str">
            <v>CURRENT ASSETS, LOANS AND ADVANCES</v>
          </cell>
          <cell r="H150" t="str">
            <v>INVENTORIES</v>
          </cell>
          <cell r="I150" t="str">
            <v>WORK IN PROGRESS</v>
          </cell>
        </row>
        <row r="151">
          <cell r="A151" t="str">
            <v>A302002</v>
          </cell>
          <cell r="B151" t="str">
            <v>Licence Fee Paid</v>
          </cell>
          <cell r="C151" t="str">
            <v>ASSET</v>
          </cell>
          <cell r="D151" t="str">
            <v>BALANCE SHEET</v>
          </cell>
          <cell r="E151" t="str">
            <v/>
          </cell>
          <cell r="F151" t="str">
            <v/>
          </cell>
          <cell r="G151" t="str">
            <v>CURRENT ASSETS, LOANS AND ADVANCES</v>
          </cell>
          <cell r="H151" t="str">
            <v>INVENTORIES</v>
          </cell>
          <cell r="I151" t="str">
            <v>WORK IN PROGRESS</v>
          </cell>
        </row>
        <row r="152">
          <cell r="A152" t="str">
            <v>A302003</v>
          </cell>
          <cell r="B152" t="str">
            <v>WIP( Project / Construction WIP)</v>
          </cell>
          <cell r="C152" t="str">
            <v>ASSET</v>
          </cell>
          <cell r="D152" t="str">
            <v>BALANCE SHEET</v>
          </cell>
          <cell r="E152" t="str">
            <v/>
          </cell>
          <cell r="F152" t="str">
            <v/>
          </cell>
          <cell r="G152" t="str">
            <v>CURRENT ASSETS, LOANS AND ADVANCES</v>
          </cell>
          <cell r="H152" t="str">
            <v>INVENTORIES</v>
          </cell>
          <cell r="I152" t="str">
            <v>WORK IN PROGRESS</v>
          </cell>
        </row>
        <row r="153">
          <cell r="A153" t="str">
            <v>A302004</v>
          </cell>
          <cell r="B153" t="str">
            <v>Construction Wip - Certified</v>
          </cell>
          <cell r="C153" t="str">
            <v>ASSET</v>
          </cell>
          <cell r="D153" t="str">
            <v>BALANCE SHEET</v>
          </cell>
          <cell r="E153" t="str">
            <v/>
          </cell>
          <cell r="F153" t="str">
            <v/>
          </cell>
          <cell r="G153" t="str">
            <v>CURRENT ASSETS, LOANS AND ADVANCES</v>
          </cell>
          <cell r="H153" t="str">
            <v>INVENTORIES</v>
          </cell>
          <cell r="I153" t="str">
            <v>WORK IN PROGRESS</v>
          </cell>
        </row>
        <row r="154">
          <cell r="A154" t="str">
            <v>A302101-000-000</v>
          </cell>
          <cell r="B154" t="str">
            <v>Prov. For Const</v>
          </cell>
          <cell r="C154" t="str">
            <v>ASSET</v>
          </cell>
          <cell r="D154" t="str">
            <v>BALANCE SHEET</v>
          </cell>
          <cell r="E154" t="str">
            <v/>
          </cell>
          <cell r="F154" t="str">
            <v/>
          </cell>
          <cell r="G154" t="str">
            <v>CURRENT ASSETS, LOANS AND ADVANCES</v>
          </cell>
          <cell r="H154" t="str">
            <v>INVENTORIES</v>
          </cell>
          <cell r="I154" t="str">
            <v>WORK IN PROGRESS</v>
          </cell>
        </row>
        <row r="155">
          <cell r="A155" t="str">
            <v>A302101-000-001</v>
          </cell>
          <cell r="B155" t="str">
            <v>Prov. For Const- Ankur Vihar Devpt</v>
          </cell>
          <cell r="C155" t="str">
            <v>ASSET</v>
          </cell>
          <cell r="D155" t="str">
            <v>BALANCE SHEET</v>
          </cell>
          <cell r="E155" t="str">
            <v/>
          </cell>
          <cell r="F155" t="str">
            <v/>
          </cell>
          <cell r="G155" t="str">
            <v>CURRENT ASSETS, LOANS AND ADVANCES</v>
          </cell>
          <cell r="H155" t="str">
            <v>INVENTORIES</v>
          </cell>
          <cell r="I155" t="str">
            <v>WORK IN PROGRESS</v>
          </cell>
        </row>
        <row r="156">
          <cell r="A156" t="str">
            <v>A302101-000-004</v>
          </cell>
          <cell r="B156" t="str">
            <v>Prov. For Const- Beverly Park 1</v>
          </cell>
          <cell r="C156" t="str">
            <v>ASSET</v>
          </cell>
          <cell r="D156" t="str">
            <v>BALANCE SHEET</v>
          </cell>
          <cell r="E156" t="str">
            <v/>
          </cell>
          <cell r="F156" t="str">
            <v/>
          </cell>
          <cell r="G156" t="str">
            <v>CURRENT ASSETS, LOANS AND ADVANCES</v>
          </cell>
          <cell r="H156" t="str">
            <v>INVENTORIES</v>
          </cell>
          <cell r="I156" t="str">
            <v>WORK IN PROGRESS</v>
          </cell>
        </row>
        <row r="157">
          <cell r="A157" t="str">
            <v>A302101-000-005</v>
          </cell>
          <cell r="B157" t="str">
            <v>Prov. For Const- Beverly Park 2</v>
          </cell>
          <cell r="C157" t="str">
            <v>ASSET</v>
          </cell>
          <cell r="D157" t="str">
            <v>BALANCE SHEET</v>
          </cell>
          <cell r="E157" t="str">
            <v/>
          </cell>
          <cell r="F157" t="str">
            <v/>
          </cell>
          <cell r="G157" t="str">
            <v>CURRENT ASSETS, LOANS AND ADVANCES</v>
          </cell>
          <cell r="H157" t="str">
            <v>INVENTORIES</v>
          </cell>
          <cell r="I157" t="str">
            <v>WORK IN PROGRESS</v>
          </cell>
        </row>
        <row r="158">
          <cell r="A158" t="str">
            <v>A302101-000-008</v>
          </cell>
          <cell r="B158" t="str">
            <v>Prov. For Const- Corporate Park</v>
          </cell>
          <cell r="C158" t="str">
            <v>ASSET</v>
          </cell>
          <cell r="D158" t="str">
            <v>BALANCE SHEET</v>
          </cell>
          <cell r="E158" t="str">
            <v/>
          </cell>
          <cell r="F158" t="str">
            <v/>
          </cell>
          <cell r="G158" t="str">
            <v>CURRENT ASSETS, LOANS AND ADVANCES</v>
          </cell>
          <cell r="H158" t="str">
            <v>INVENTORIES</v>
          </cell>
          <cell r="I158" t="str">
            <v>WORK IN PROGRESS</v>
          </cell>
        </row>
        <row r="159">
          <cell r="A159" t="str">
            <v>A302101-000-011</v>
          </cell>
          <cell r="B159" t="str">
            <v>Prov. For Const- Executive Homes</v>
          </cell>
          <cell r="C159" t="str">
            <v>ASSET</v>
          </cell>
          <cell r="D159" t="str">
            <v>BALANCE SHEET</v>
          </cell>
          <cell r="E159" t="str">
            <v/>
          </cell>
          <cell r="F159" t="str">
            <v/>
          </cell>
          <cell r="G159" t="str">
            <v>CURRENT ASSETS, LOANS AND ADVANCES</v>
          </cell>
          <cell r="H159" t="str">
            <v>INVENTORIES</v>
          </cell>
          <cell r="I159" t="str">
            <v>WORK IN PROGRESS</v>
          </cell>
        </row>
        <row r="160">
          <cell r="A160" t="str">
            <v>A302101-000-013</v>
          </cell>
          <cell r="B160" t="str">
            <v>Prov. For Const- Hamilton Court</v>
          </cell>
          <cell r="C160" t="str">
            <v>ASSET</v>
          </cell>
          <cell r="D160" t="str">
            <v>BALANCE SHEET</v>
          </cell>
          <cell r="E160" t="str">
            <v/>
          </cell>
          <cell r="F160" t="str">
            <v/>
          </cell>
          <cell r="G160" t="str">
            <v>CURRENT ASSETS, LOANS AND ADVANCES</v>
          </cell>
          <cell r="H160" t="str">
            <v>INVENTORIES</v>
          </cell>
          <cell r="I160" t="str">
            <v>WORK IN PROGRESS</v>
          </cell>
        </row>
        <row r="161">
          <cell r="A161" t="str">
            <v>A302101-000-016</v>
          </cell>
          <cell r="B161" t="str">
            <v>Prov. For Const- Park N Shop</v>
          </cell>
          <cell r="C161" t="str">
            <v>ASSET</v>
          </cell>
          <cell r="D161" t="str">
            <v>BALANCE SHEET</v>
          </cell>
          <cell r="E161" t="str">
            <v/>
          </cell>
          <cell r="F161" t="str">
            <v/>
          </cell>
          <cell r="G161" t="str">
            <v>CURRENT ASSETS, LOANS AND ADVANCES</v>
          </cell>
          <cell r="H161" t="str">
            <v>INVENTORIES</v>
          </cell>
          <cell r="I161" t="str">
            <v>WORK IN PROGRESS</v>
          </cell>
        </row>
        <row r="162">
          <cell r="A162" t="str">
            <v>A302101-000-017</v>
          </cell>
          <cell r="B162" t="str">
            <v>Prov. For Const- Qutab Enclave IV</v>
          </cell>
          <cell r="C162" t="str">
            <v>ASSET</v>
          </cell>
          <cell r="D162" t="str">
            <v>BALANCE SHEET</v>
          </cell>
          <cell r="E162" t="str">
            <v/>
          </cell>
          <cell r="F162" t="str">
            <v/>
          </cell>
          <cell r="G162" t="str">
            <v>CURRENT ASSETS, LOANS AND ADVANCES</v>
          </cell>
          <cell r="H162" t="str">
            <v>INVENTORIES</v>
          </cell>
          <cell r="I162" t="str">
            <v>WORK IN PROGRESS</v>
          </cell>
        </row>
        <row r="163">
          <cell r="A163" t="str">
            <v>A302101-000-018</v>
          </cell>
          <cell r="B163" t="str">
            <v>Prov. For Const- Qutab Enclave V</v>
          </cell>
          <cell r="C163" t="str">
            <v>ASSET</v>
          </cell>
          <cell r="D163" t="str">
            <v>BALANCE SHEET</v>
          </cell>
          <cell r="E163" t="str">
            <v/>
          </cell>
          <cell r="F163" t="str">
            <v/>
          </cell>
          <cell r="G163" t="str">
            <v>CURRENT ASSETS, LOANS AND ADVANCES</v>
          </cell>
          <cell r="H163" t="str">
            <v>INVENTORIES</v>
          </cell>
          <cell r="I163" t="str">
            <v>WORK IN PROGRESS</v>
          </cell>
        </row>
        <row r="164">
          <cell r="A164" t="str">
            <v>A302101-000-022</v>
          </cell>
          <cell r="B164" t="str">
            <v>Prov. For Const- Richmond Park</v>
          </cell>
          <cell r="C164" t="str">
            <v>ASSET</v>
          </cell>
          <cell r="D164" t="str">
            <v>BALANCE SHEET</v>
          </cell>
          <cell r="E164" t="str">
            <v/>
          </cell>
          <cell r="F164" t="str">
            <v/>
          </cell>
          <cell r="G164" t="str">
            <v>CURRENT ASSETS, LOANS AND ADVANCES</v>
          </cell>
          <cell r="H164" t="str">
            <v>INVENTORIES</v>
          </cell>
          <cell r="I164" t="str">
            <v>WORK IN PROGRESS</v>
          </cell>
        </row>
        <row r="165">
          <cell r="A165" t="str">
            <v>A302101-000-023</v>
          </cell>
          <cell r="B165" t="str">
            <v>Prov. For Const- Super Mart II</v>
          </cell>
          <cell r="C165" t="str">
            <v>ASSET</v>
          </cell>
          <cell r="D165" t="str">
            <v>BALANCE SHEET</v>
          </cell>
          <cell r="E165" t="str">
            <v/>
          </cell>
          <cell r="F165" t="str">
            <v/>
          </cell>
          <cell r="G165" t="str">
            <v>CURRENT ASSETS, LOANS AND ADVANCES</v>
          </cell>
          <cell r="H165" t="str">
            <v>INVENTORIES</v>
          </cell>
          <cell r="I165" t="str">
            <v>WORK IN PROGRESS</v>
          </cell>
        </row>
        <row r="166">
          <cell r="A166" t="str">
            <v>A302101-000-027</v>
          </cell>
          <cell r="B166" t="str">
            <v>Prov. For Const- Stop N Shop</v>
          </cell>
          <cell r="C166" t="str">
            <v>ASSET</v>
          </cell>
          <cell r="D166" t="str">
            <v>BALANCE SHEET</v>
          </cell>
          <cell r="E166" t="str">
            <v/>
          </cell>
          <cell r="F166" t="str">
            <v/>
          </cell>
          <cell r="G166" t="str">
            <v>CURRENT ASSETS, LOANS AND ADVANCES</v>
          </cell>
          <cell r="H166" t="str">
            <v>INVENTORIES</v>
          </cell>
          <cell r="I166" t="str">
            <v>WORK IN PROGRESS</v>
          </cell>
        </row>
        <row r="167">
          <cell r="A167" t="str">
            <v>A302101-000-028</v>
          </cell>
          <cell r="B167" t="str">
            <v>Prov. For Const- Silver Oaks</v>
          </cell>
          <cell r="C167" t="str">
            <v>ASSET</v>
          </cell>
          <cell r="D167" t="str">
            <v>BALANCE SHEET</v>
          </cell>
          <cell r="E167" t="str">
            <v/>
          </cell>
          <cell r="F167" t="str">
            <v/>
          </cell>
          <cell r="G167" t="str">
            <v>CURRENT ASSETS, LOANS AND ADVANCES</v>
          </cell>
          <cell r="H167" t="str">
            <v>INVENTORIES</v>
          </cell>
          <cell r="I167" t="str">
            <v>WORK IN PROGRESS</v>
          </cell>
        </row>
        <row r="168">
          <cell r="A168" t="str">
            <v>A302101-000-034</v>
          </cell>
          <cell r="B168" t="str">
            <v>Prov. For Const- Windsor Court</v>
          </cell>
          <cell r="C168" t="str">
            <v>ASSET</v>
          </cell>
          <cell r="D168" t="str">
            <v>BALANCE SHEET</v>
          </cell>
          <cell r="E168" t="str">
            <v/>
          </cell>
          <cell r="F168" t="str">
            <v/>
          </cell>
          <cell r="G168" t="str">
            <v>CURRENT ASSETS, LOANS AND ADVANCES</v>
          </cell>
          <cell r="H168" t="str">
            <v>INVENTORIES</v>
          </cell>
          <cell r="I168" t="str">
            <v>WORK IN PROGRESS</v>
          </cell>
        </row>
        <row r="169">
          <cell r="A169" t="str">
            <v>A302101-000-037</v>
          </cell>
          <cell r="B169" t="str">
            <v>Prov. For Const- FMT/C. Point</v>
          </cell>
          <cell r="C169" t="str">
            <v>ASSET</v>
          </cell>
          <cell r="D169" t="str">
            <v>BALANCE SHEET</v>
          </cell>
          <cell r="E169" t="str">
            <v/>
          </cell>
          <cell r="F169" t="str">
            <v/>
          </cell>
          <cell r="G169" t="str">
            <v>CURRENT ASSETS, LOANS AND ADVANCES</v>
          </cell>
          <cell r="H169" t="str">
            <v>INVENTORIES</v>
          </cell>
          <cell r="I169" t="str">
            <v>WORK IN PROGRESS</v>
          </cell>
        </row>
        <row r="170">
          <cell r="A170" t="str">
            <v>A302101-000-039</v>
          </cell>
          <cell r="B170" t="str">
            <v>Prov. For Const- Ridgewood</v>
          </cell>
          <cell r="C170" t="str">
            <v>ASSET</v>
          </cell>
          <cell r="D170" t="str">
            <v>BALANCE SHEET</v>
          </cell>
          <cell r="E170" t="str">
            <v/>
          </cell>
          <cell r="F170" t="str">
            <v/>
          </cell>
          <cell r="G170" t="str">
            <v>CURRENT ASSETS, LOANS AND ADVANCES</v>
          </cell>
          <cell r="H170" t="str">
            <v>INVENTORIES</v>
          </cell>
          <cell r="I170" t="str">
            <v>WORK IN PROGRESS</v>
          </cell>
        </row>
        <row r="171">
          <cell r="A171" t="str">
            <v>A302101-000-040</v>
          </cell>
          <cell r="B171" t="str">
            <v>Prov. For Const- OAKWOOD</v>
          </cell>
          <cell r="C171" t="str">
            <v>ASSET</v>
          </cell>
          <cell r="D171" t="str">
            <v>BALANCE SHEET</v>
          </cell>
          <cell r="E171" t="str">
            <v/>
          </cell>
          <cell r="F171" t="str">
            <v/>
          </cell>
          <cell r="G171" t="str">
            <v>CURRENT ASSETS, LOANS AND ADVANCES</v>
          </cell>
          <cell r="H171" t="str">
            <v>INVENTORIES</v>
          </cell>
          <cell r="I171" t="str">
            <v>WORK IN PROGRESS</v>
          </cell>
        </row>
        <row r="172">
          <cell r="A172" t="str">
            <v>A302101-000-041</v>
          </cell>
          <cell r="B172" t="str">
            <v>Prov. For Const- Wellington</v>
          </cell>
          <cell r="C172" t="str">
            <v>ASSET</v>
          </cell>
          <cell r="D172" t="str">
            <v>BALANCE SHEET</v>
          </cell>
          <cell r="E172" t="str">
            <v/>
          </cell>
          <cell r="F172" t="str">
            <v/>
          </cell>
          <cell r="G172" t="str">
            <v>CURRENT ASSETS, LOANS AND ADVANCES</v>
          </cell>
          <cell r="H172" t="str">
            <v>INVENTORIES</v>
          </cell>
          <cell r="I172" t="str">
            <v>WORK IN PROGRESS</v>
          </cell>
        </row>
        <row r="173">
          <cell r="A173" t="str">
            <v>A302101-000-046</v>
          </cell>
          <cell r="B173" t="str">
            <v>Prov. For Const- Princeton</v>
          </cell>
          <cell r="C173" t="str">
            <v>ASSET</v>
          </cell>
          <cell r="D173" t="str">
            <v>BALANCE SHEET</v>
          </cell>
          <cell r="E173" t="str">
            <v/>
          </cell>
          <cell r="F173" t="str">
            <v/>
          </cell>
          <cell r="G173" t="str">
            <v>CURRENT ASSETS, LOANS AND ADVANCES</v>
          </cell>
          <cell r="H173" t="str">
            <v>INVENTORIES</v>
          </cell>
          <cell r="I173" t="str">
            <v>WORK IN PROGRESS</v>
          </cell>
        </row>
        <row r="174">
          <cell r="A174" t="str">
            <v>A302101-000-049</v>
          </cell>
          <cell r="B174" t="str">
            <v>Prov. For Const- Regent House</v>
          </cell>
          <cell r="C174" t="str">
            <v>ASSET</v>
          </cell>
          <cell r="D174" t="str">
            <v>BALANCE SHEET</v>
          </cell>
          <cell r="E174" t="str">
            <v/>
          </cell>
          <cell r="F174" t="str">
            <v/>
          </cell>
          <cell r="G174" t="str">
            <v>CURRENT ASSETS, LOANS AND ADVANCES</v>
          </cell>
          <cell r="H174" t="str">
            <v>INVENTORIES</v>
          </cell>
          <cell r="I174" t="str">
            <v>WORK IN PROGRESS</v>
          </cell>
        </row>
        <row r="175">
          <cell r="A175" t="str">
            <v>A302101-000-050</v>
          </cell>
          <cell r="B175" t="str">
            <v>Prov. For Const- Carlton</v>
          </cell>
          <cell r="C175" t="str">
            <v>ASSET</v>
          </cell>
          <cell r="D175" t="str">
            <v>BALANCE SHEET</v>
          </cell>
          <cell r="E175" t="str">
            <v/>
          </cell>
          <cell r="F175" t="str">
            <v/>
          </cell>
          <cell r="G175" t="str">
            <v>CURRENT ASSETS, LOANS AND ADVANCES</v>
          </cell>
          <cell r="H175" t="str">
            <v>INVENTORIES</v>
          </cell>
          <cell r="I175" t="str">
            <v>WORK IN PROGRESS</v>
          </cell>
        </row>
        <row r="176">
          <cell r="A176" t="str">
            <v>A302101-000-054</v>
          </cell>
          <cell r="B176" t="str">
            <v>Prov. For Const- Belv. Park</v>
          </cell>
          <cell r="C176" t="str">
            <v>ASSET</v>
          </cell>
          <cell r="D176" t="str">
            <v>BALANCE SHEET</v>
          </cell>
          <cell r="E176" t="str">
            <v/>
          </cell>
          <cell r="F176" t="str">
            <v/>
          </cell>
          <cell r="G176" t="str">
            <v>CURRENT ASSETS, LOANS AND ADVANCES</v>
          </cell>
          <cell r="H176" t="str">
            <v>INVENTORIES</v>
          </cell>
          <cell r="I176" t="str">
            <v>WORK IN PROGRESS</v>
          </cell>
        </row>
        <row r="177">
          <cell r="A177" t="str">
            <v>A302101-000-055</v>
          </cell>
          <cell r="B177" t="str">
            <v>Prov. For Const- Belv. Tower</v>
          </cell>
          <cell r="C177" t="str">
            <v>ASSET</v>
          </cell>
          <cell r="D177" t="str">
            <v>BALANCE SHEET</v>
          </cell>
          <cell r="E177" t="str">
            <v/>
          </cell>
          <cell r="F177" t="str">
            <v/>
          </cell>
          <cell r="G177" t="str">
            <v>CURRENT ASSETS, LOANS AND ADVANCES</v>
          </cell>
          <cell r="H177" t="str">
            <v>INVENTORIES</v>
          </cell>
          <cell r="I177" t="str">
            <v>WORK IN PROGRESS</v>
          </cell>
        </row>
        <row r="178">
          <cell r="A178" t="str">
            <v>A302101-000-056</v>
          </cell>
          <cell r="B178" t="str">
            <v>Prov. For Const- City Centre</v>
          </cell>
          <cell r="C178" t="str">
            <v>ASSET</v>
          </cell>
          <cell r="D178" t="str">
            <v>BALANCE SHEET</v>
          </cell>
          <cell r="E178" t="str">
            <v/>
          </cell>
          <cell r="F178" t="str">
            <v/>
          </cell>
          <cell r="G178" t="str">
            <v>CURRENT ASSETS, LOANS AND ADVANCES</v>
          </cell>
          <cell r="H178" t="str">
            <v>INVENTORIES</v>
          </cell>
          <cell r="I178" t="str">
            <v>WORK IN PROGRESS</v>
          </cell>
        </row>
        <row r="179">
          <cell r="A179" t="str">
            <v>A302101-000-058</v>
          </cell>
          <cell r="B179" t="str">
            <v>Prov. For Const- Exclusive Floor</v>
          </cell>
          <cell r="C179" t="str">
            <v>ASSET</v>
          </cell>
          <cell r="D179" t="str">
            <v>BALANCE SHEET</v>
          </cell>
          <cell r="E179" t="str">
            <v/>
          </cell>
          <cell r="F179" t="str">
            <v/>
          </cell>
          <cell r="G179" t="str">
            <v>CURRENT ASSETS, LOANS AND ADVANCES</v>
          </cell>
          <cell r="H179" t="str">
            <v>INVENTORIES</v>
          </cell>
          <cell r="I179" t="str">
            <v>WORK IN PROGRESS</v>
          </cell>
        </row>
        <row r="180">
          <cell r="A180" t="str">
            <v>A302101-000-059</v>
          </cell>
          <cell r="B180" t="str">
            <v>Prov. For Const- Moulsari Arcade</v>
          </cell>
          <cell r="C180" t="str">
            <v>ASSET</v>
          </cell>
          <cell r="D180" t="str">
            <v>BALANCE SHEET</v>
          </cell>
          <cell r="E180" t="str">
            <v/>
          </cell>
          <cell r="F180" t="str">
            <v/>
          </cell>
          <cell r="G180" t="str">
            <v>CURRENT ASSETS, LOANS AND ADVANCES</v>
          </cell>
          <cell r="H180" t="str">
            <v>INVENTORIES</v>
          </cell>
          <cell r="I180" t="str">
            <v>WORK IN PROGRESS</v>
          </cell>
        </row>
        <row r="181">
          <cell r="A181" t="str">
            <v>A302101-000-060</v>
          </cell>
          <cell r="B181" t="str">
            <v>Prov. For Const- Trinity Towers</v>
          </cell>
          <cell r="C181" t="str">
            <v>ASSET</v>
          </cell>
          <cell r="D181" t="str">
            <v>BALANCE SHEET</v>
          </cell>
          <cell r="E181" t="str">
            <v/>
          </cell>
          <cell r="F181" t="str">
            <v/>
          </cell>
          <cell r="G181" t="str">
            <v>CURRENT ASSETS, LOANS AND ADVANCES</v>
          </cell>
          <cell r="H181" t="str">
            <v>INVENTORIES</v>
          </cell>
          <cell r="I181" t="str">
            <v>WORK IN PROGRESS</v>
          </cell>
        </row>
        <row r="182">
          <cell r="A182" t="str">
            <v>A302101-000-061</v>
          </cell>
          <cell r="B182" t="str">
            <v>Prov. For Const- Grand Mall</v>
          </cell>
          <cell r="C182" t="str">
            <v>ASSET</v>
          </cell>
          <cell r="D182" t="str">
            <v>BALANCE SHEET</v>
          </cell>
          <cell r="E182" t="str">
            <v/>
          </cell>
          <cell r="F182" t="str">
            <v/>
          </cell>
          <cell r="G182" t="str">
            <v>CURRENT ASSETS, LOANS AND ADVANCES</v>
          </cell>
          <cell r="H182" t="str">
            <v>INVENTORIES</v>
          </cell>
          <cell r="I182" t="str">
            <v>WORK IN PROGRESS</v>
          </cell>
        </row>
        <row r="183">
          <cell r="A183" t="str">
            <v>A302101-000-062</v>
          </cell>
          <cell r="B183" t="str">
            <v>Prov. For Const- Aralia</v>
          </cell>
          <cell r="C183" t="str">
            <v>ASSET</v>
          </cell>
          <cell r="D183" t="str">
            <v>BALANCE SHEET</v>
          </cell>
          <cell r="E183" t="str">
            <v/>
          </cell>
          <cell r="F183" t="str">
            <v/>
          </cell>
          <cell r="G183" t="str">
            <v>CURRENT ASSETS, LOANS AND ADVANCES</v>
          </cell>
          <cell r="H183" t="str">
            <v>INVENTORIES</v>
          </cell>
          <cell r="I183" t="str">
            <v>WORK IN PROGRESS</v>
          </cell>
        </row>
        <row r="184">
          <cell r="A184" t="str">
            <v>A302101-000-064</v>
          </cell>
          <cell r="B184" t="str">
            <v>Prov. For Const- Westend Heights</v>
          </cell>
          <cell r="C184" t="str">
            <v>ASSET</v>
          </cell>
          <cell r="D184" t="str">
            <v>BALANCE SHEET</v>
          </cell>
          <cell r="E184" t="str">
            <v/>
          </cell>
          <cell r="F184" t="str">
            <v/>
          </cell>
          <cell r="G184" t="str">
            <v>CURRENT ASSETS, LOANS AND ADVANCES</v>
          </cell>
          <cell r="H184" t="str">
            <v>INVENTORIES</v>
          </cell>
          <cell r="I184" t="str">
            <v>WORK IN PROGRESS</v>
          </cell>
        </row>
        <row r="185">
          <cell r="A185" t="str">
            <v>A302101-000-066</v>
          </cell>
          <cell r="B185" t="str">
            <v>Prov. For Const- Green Valley</v>
          </cell>
          <cell r="C185" t="str">
            <v>ASSET</v>
          </cell>
          <cell r="D185" t="str">
            <v>BALANCE SHEET</v>
          </cell>
          <cell r="E185" t="str">
            <v/>
          </cell>
          <cell r="F185" t="str">
            <v/>
          </cell>
          <cell r="G185" t="str">
            <v>CURRENT ASSETS, LOANS AND ADVANCES</v>
          </cell>
          <cell r="H185" t="str">
            <v>INVENTORIES</v>
          </cell>
          <cell r="I185" t="str">
            <v>WORK IN PROGRESS</v>
          </cell>
        </row>
        <row r="186">
          <cell r="A186" t="str">
            <v>A302101-000-069</v>
          </cell>
          <cell r="B186" t="str">
            <v>Prov. For Const- The Pinacle</v>
          </cell>
          <cell r="C186" t="str">
            <v>ASSET</v>
          </cell>
          <cell r="D186" t="str">
            <v>BALANCE SHEET</v>
          </cell>
          <cell r="E186" t="str">
            <v/>
          </cell>
          <cell r="F186" t="str">
            <v/>
          </cell>
          <cell r="G186" t="str">
            <v>CURRENT ASSETS, LOANS AND ADVANCES</v>
          </cell>
          <cell r="H186" t="str">
            <v>INVENTORIES</v>
          </cell>
          <cell r="I186" t="str">
            <v>WORK IN PROGRESS</v>
          </cell>
        </row>
        <row r="187">
          <cell r="A187" t="str">
            <v>A302101-000-070</v>
          </cell>
          <cell r="B187" t="str">
            <v>Prov. For Const- Royalton</v>
          </cell>
          <cell r="C187" t="str">
            <v>ASSET</v>
          </cell>
          <cell r="D187" t="str">
            <v>BALANCE SHEET</v>
          </cell>
          <cell r="E187" t="str">
            <v/>
          </cell>
          <cell r="F187" t="str">
            <v/>
          </cell>
          <cell r="G187" t="str">
            <v>CURRENT ASSETS, LOANS AND ADVANCES</v>
          </cell>
          <cell r="H187" t="str">
            <v>INVENTORIES</v>
          </cell>
          <cell r="I187" t="str">
            <v>WORK IN PROGRESS</v>
          </cell>
        </row>
        <row r="188">
          <cell r="A188" t="str">
            <v>A302101-000-071</v>
          </cell>
          <cell r="B188" t="str">
            <v>Prov. For Const- The Icon</v>
          </cell>
          <cell r="C188" t="str">
            <v>ASSET</v>
          </cell>
          <cell r="D188" t="str">
            <v>BALANCE SHEET</v>
          </cell>
          <cell r="E188" t="str">
            <v/>
          </cell>
          <cell r="F188" t="str">
            <v/>
          </cell>
          <cell r="G188" t="str">
            <v>CURRENT ASSETS, LOANS AND ADVANCES</v>
          </cell>
          <cell r="H188" t="str">
            <v>INVENTORIES</v>
          </cell>
          <cell r="I188" t="str">
            <v>WORK IN PROGRESS</v>
          </cell>
        </row>
        <row r="189">
          <cell r="A189" t="str">
            <v>A302101-000-075</v>
          </cell>
          <cell r="B189" t="str">
            <v>Prov. For Const- The Summit</v>
          </cell>
          <cell r="C189" t="str">
            <v>ASSET</v>
          </cell>
          <cell r="D189" t="str">
            <v>BALANCE SHEET</v>
          </cell>
          <cell r="E189" t="str">
            <v/>
          </cell>
          <cell r="F189" t="str">
            <v/>
          </cell>
          <cell r="G189" t="str">
            <v>CURRENT ASSETS, LOANS AND ADVANCES</v>
          </cell>
          <cell r="H189" t="str">
            <v>INVENTORIES</v>
          </cell>
          <cell r="I189" t="str">
            <v>WORK IN PROGRESS</v>
          </cell>
        </row>
        <row r="190">
          <cell r="A190" t="str">
            <v>A302101-000-080</v>
          </cell>
          <cell r="B190" t="str">
            <v>Prov. For Const- Magnolias</v>
          </cell>
          <cell r="C190" t="str">
            <v>ASSET</v>
          </cell>
          <cell r="D190" t="str">
            <v>BALANCE SHEET</v>
          </cell>
          <cell r="E190" t="str">
            <v/>
          </cell>
          <cell r="F190" t="str">
            <v/>
          </cell>
          <cell r="G190" t="str">
            <v>CURRENT ASSETS, LOANS AND ADVANCES</v>
          </cell>
          <cell r="H190" t="str">
            <v>INVENTORIES</v>
          </cell>
          <cell r="I190" t="str">
            <v>WORK IN PROGRESS</v>
          </cell>
        </row>
        <row r="191">
          <cell r="A191" t="str">
            <v>A302101-000-088</v>
          </cell>
          <cell r="B191" t="str">
            <v>Prov. For Const- The Belaire</v>
          </cell>
          <cell r="C191" t="str">
            <v>ASSET</v>
          </cell>
          <cell r="D191" t="str">
            <v>BALANCE SHEET</v>
          </cell>
          <cell r="E191" t="str">
            <v/>
          </cell>
          <cell r="F191" t="str">
            <v/>
          </cell>
          <cell r="G191" t="str">
            <v>CURRENT ASSETS, LOANS AND ADVANCES</v>
          </cell>
          <cell r="H191" t="str">
            <v>INVENTORIES</v>
          </cell>
          <cell r="I191" t="str">
            <v>WORK IN PROGRESS</v>
          </cell>
        </row>
        <row r="192">
          <cell r="A192" t="str">
            <v>A302101-000-107</v>
          </cell>
          <cell r="B192" t="str">
            <v>Prov. For Const- Regency Park 1</v>
          </cell>
          <cell r="C192" t="str">
            <v>ASSET</v>
          </cell>
          <cell r="D192" t="str">
            <v>BALANCE SHEET</v>
          </cell>
          <cell r="E192" t="str">
            <v/>
          </cell>
          <cell r="F192" t="str">
            <v/>
          </cell>
          <cell r="G192" t="str">
            <v>CURRENT ASSETS, LOANS AND ADVANCES</v>
          </cell>
          <cell r="H192" t="str">
            <v>INVENTORIES</v>
          </cell>
          <cell r="I192" t="str">
            <v>WORK IN PROGRESS</v>
          </cell>
        </row>
        <row r="193">
          <cell r="A193" t="str">
            <v>A302101-000-108</v>
          </cell>
          <cell r="B193" t="str">
            <v>Prov. For Const- Regency Park 2</v>
          </cell>
          <cell r="C193" t="str">
            <v>ASSET</v>
          </cell>
          <cell r="D193" t="str">
            <v>BALANCE SHEET</v>
          </cell>
          <cell r="E193" t="str">
            <v/>
          </cell>
          <cell r="F193" t="str">
            <v/>
          </cell>
          <cell r="G193" t="str">
            <v>CURRENT ASSETS, LOANS AND ADVANCES</v>
          </cell>
          <cell r="H193" t="str">
            <v>INVENTORIES</v>
          </cell>
          <cell r="I193" t="str">
            <v>WORK IN PROGRESS</v>
          </cell>
        </row>
        <row r="194">
          <cell r="A194" t="str">
            <v>A302101-000-109</v>
          </cell>
          <cell r="B194" t="str">
            <v>Prov. For Const- Qutab Enclave</v>
          </cell>
          <cell r="C194" t="str">
            <v>ASSET</v>
          </cell>
          <cell r="D194" t="str">
            <v>BALANCE SHEET</v>
          </cell>
          <cell r="E194" t="str">
            <v/>
          </cell>
          <cell r="F194" t="str">
            <v/>
          </cell>
          <cell r="G194" t="str">
            <v>CURRENT ASSETS, LOANS AND ADVANCES</v>
          </cell>
          <cell r="H194" t="str">
            <v>INVENTORIES</v>
          </cell>
          <cell r="I194" t="str">
            <v>WORK IN PROGRESS</v>
          </cell>
        </row>
        <row r="195">
          <cell r="A195" t="str">
            <v>A302101-000-110</v>
          </cell>
          <cell r="B195" t="str">
            <v>Prov. For Const- GHS IV</v>
          </cell>
          <cell r="C195" t="str">
            <v>ASSET</v>
          </cell>
          <cell r="D195" t="str">
            <v>BALANCE SHEET</v>
          </cell>
          <cell r="E195" t="str">
            <v/>
          </cell>
          <cell r="F195" t="str">
            <v/>
          </cell>
          <cell r="G195" t="str">
            <v>CURRENT ASSETS, LOANS AND ADVANCES</v>
          </cell>
          <cell r="H195" t="str">
            <v>INVENTORIES</v>
          </cell>
          <cell r="I195" t="str">
            <v>WORK IN PROGRESS</v>
          </cell>
        </row>
        <row r="196">
          <cell r="A196" t="str">
            <v>A302101-000-111</v>
          </cell>
          <cell r="B196" t="str">
            <v>Prov. For Const- Cyber City - I</v>
          </cell>
          <cell r="C196" t="str">
            <v>ASSET</v>
          </cell>
          <cell r="D196" t="str">
            <v>BALANCE SHEET</v>
          </cell>
          <cell r="E196" t="str">
            <v/>
          </cell>
          <cell r="F196" t="str">
            <v/>
          </cell>
          <cell r="G196" t="str">
            <v>CURRENT ASSETS, LOANS AND ADVANCES</v>
          </cell>
          <cell r="H196" t="str">
            <v>INVENTORIES</v>
          </cell>
          <cell r="I196" t="str">
            <v>WORK IN PROGRESS</v>
          </cell>
        </row>
        <row r="197">
          <cell r="A197" t="str">
            <v>A302101-000-112</v>
          </cell>
          <cell r="B197" t="str">
            <v>Prov. For Const- SILOKHRA 2.756 ACRE COM</v>
          </cell>
          <cell r="C197" t="str">
            <v>ASSET</v>
          </cell>
          <cell r="D197" t="str">
            <v>BALANCE SHEET</v>
          </cell>
          <cell r="E197" t="str">
            <v/>
          </cell>
          <cell r="F197" t="str">
            <v/>
          </cell>
          <cell r="G197" t="str">
            <v>CURRENT ASSETS, LOANS AND ADVANCES</v>
          </cell>
          <cell r="H197" t="str">
            <v>INVENTORIES</v>
          </cell>
          <cell r="I197" t="str">
            <v>WORK IN PROGRESS</v>
          </cell>
        </row>
        <row r="198">
          <cell r="A198" t="str">
            <v>A302101-000-113</v>
          </cell>
          <cell r="B198" t="str">
            <v>Prov. For Const- OBEROI LAND 29.80ACRE</v>
          </cell>
          <cell r="C198" t="str">
            <v>ASSET</v>
          </cell>
          <cell r="D198" t="str">
            <v>BALANCE SHEET</v>
          </cell>
          <cell r="E198" t="str">
            <v/>
          </cell>
          <cell r="F198" t="str">
            <v/>
          </cell>
          <cell r="G198" t="str">
            <v>CURRENT ASSETS, LOANS AND ADVANCES</v>
          </cell>
          <cell r="H198" t="str">
            <v>INVENTORIES</v>
          </cell>
          <cell r="I198" t="str">
            <v>WORK IN PROGRESS</v>
          </cell>
        </row>
        <row r="199">
          <cell r="A199" t="str">
            <v>A302101-000-114</v>
          </cell>
          <cell r="B199" t="str">
            <v>Prov. For Const- Jalandhar</v>
          </cell>
          <cell r="C199" t="str">
            <v>ASSET</v>
          </cell>
          <cell r="D199" t="str">
            <v>BALANCE SHEET</v>
          </cell>
          <cell r="E199" t="str">
            <v/>
          </cell>
          <cell r="F199" t="str">
            <v/>
          </cell>
          <cell r="G199" t="str">
            <v>CURRENT ASSETS, LOANS AND ADVANCES</v>
          </cell>
          <cell r="H199" t="str">
            <v>INVENTORIES</v>
          </cell>
          <cell r="I199" t="str">
            <v>WORK IN PROGRESS</v>
          </cell>
        </row>
        <row r="200">
          <cell r="A200" t="str">
            <v>A302101-000-115</v>
          </cell>
          <cell r="B200" t="str">
            <v>Prov. For Const- Ludhiana</v>
          </cell>
          <cell r="C200" t="str">
            <v>ASSET</v>
          </cell>
          <cell r="D200" t="str">
            <v>BALANCE SHEET</v>
          </cell>
          <cell r="E200" t="str">
            <v/>
          </cell>
          <cell r="F200" t="str">
            <v/>
          </cell>
          <cell r="G200" t="str">
            <v>CURRENT ASSETS, LOANS AND ADVANCES</v>
          </cell>
          <cell r="H200" t="str">
            <v>INVENTORIES</v>
          </cell>
          <cell r="I200" t="str">
            <v>WORK IN PROGRESS</v>
          </cell>
        </row>
        <row r="201">
          <cell r="A201" t="str">
            <v>A302201</v>
          </cell>
          <cell r="B201" t="str">
            <v>Work In Progress - Infra.</v>
          </cell>
          <cell r="C201" t="str">
            <v>ASSET</v>
          </cell>
          <cell r="D201" t="str">
            <v>BALANCE SHEET</v>
          </cell>
          <cell r="E201" t="str">
            <v/>
          </cell>
          <cell r="F201" t="str">
            <v/>
          </cell>
          <cell r="G201" t="str">
            <v>CURRENT ASSETS, LOANS AND ADVANCES</v>
          </cell>
          <cell r="H201" t="str">
            <v>INVENTORIES</v>
          </cell>
          <cell r="I201" t="str">
            <v>WORK IN PROGRESS</v>
          </cell>
        </row>
        <row r="202">
          <cell r="A202" t="str">
            <v>A302202</v>
          </cell>
          <cell r="B202" t="str">
            <v>Infrastructure-Cost</v>
          </cell>
          <cell r="C202" t="str">
            <v>ASSET</v>
          </cell>
          <cell r="D202" t="str">
            <v>BALANCE SHEET</v>
          </cell>
          <cell r="E202" t="str">
            <v/>
          </cell>
          <cell r="F202" t="str">
            <v/>
          </cell>
          <cell r="G202" t="str">
            <v>CURRENT ASSETS, LOANS AND ADVANCES</v>
          </cell>
          <cell r="H202" t="str">
            <v>INVENTORIES</v>
          </cell>
          <cell r="I202" t="str">
            <v>WORK IN PROGRESS</v>
          </cell>
        </row>
        <row r="203">
          <cell r="A203" t="str">
            <v>A302203</v>
          </cell>
          <cell r="B203" t="str">
            <v>SECURED ADVANCES</v>
          </cell>
          <cell r="C203" t="str">
            <v>ASSET</v>
          </cell>
          <cell r="D203" t="str">
            <v>BALANCE SHEET</v>
          </cell>
          <cell r="E203" t="str">
            <v>SUPPLIER PREPAYMENT A/C</v>
          </cell>
          <cell r="G203" t="str">
            <v>CURRENT ASSETS, LOANS AND ADVANCES</v>
          </cell>
          <cell r="H203" t="str">
            <v>INVENTORIES</v>
          </cell>
          <cell r="I203" t="str">
            <v>WORK IN PROGRESS</v>
          </cell>
        </row>
        <row r="204">
          <cell r="A204" t="str">
            <v>A302301</v>
          </cell>
          <cell r="B204" t="str">
            <v>Development expenses (IDC)</v>
          </cell>
          <cell r="C204" t="str">
            <v>ASSET</v>
          </cell>
          <cell r="D204" t="str">
            <v>BALANCE SHEET</v>
          </cell>
          <cell r="E204" t="str">
            <v/>
          </cell>
          <cell r="F204" t="str">
            <v/>
          </cell>
          <cell r="G204" t="str">
            <v>CURRENT ASSETS, LOANS AND ADVANCES</v>
          </cell>
          <cell r="H204" t="str">
            <v>INVENTORIES</v>
          </cell>
          <cell r="I204" t="str">
            <v>WORK IN PROGRESS</v>
          </cell>
        </row>
        <row r="205">
          <cell r="A205" t="str">
            <v>A302302</v>
          </cell>
          <cell r="B205" t="str">
            <v>Edc Paid - Phase V</v>
          </cell>
          <cell r="C205" t="str">
            <v>ASSET</v>
          </cell>
          <cell r="D205" t="str">
            <v>BALANCE SHEET</v>
          </cell>
          <cell r="E205" t="str">
            <v/>
          </cell>
          <cell r="F205" t="str">
            <v/>
          </cell>
          <cell r="G205" t="str">
            <v>CURRENT ASSETS, LOANS AND ADVANCES</v>
          </cell>
          <cell r="H205" t="str">
            <v>INVENTORIES</v>
          </cell>
          <cell r="I205" t="str">
            <v>WORK IN PROGRESS</v>
          </cell>
        </row>
        <row r="206">
          <cell r="A206" t="str">
            <v>A302303</v>
          </cell>
          <cell r="B206" t="str">
            <v>Edc Paid</v>
          </cell>
          <cell r="C206" t="str">
            <v>ASSET</v>
          </cell>
          <cell r="D206" t="str">
            <v>BALANCE SHEET</v>
          </cell>
          <cell r="E206" t="str">
            <v/>
          </cell>
          <cell r="F206" t="str">
            <v/>
          </cell>
          <cell r="G206" t="str">
            <v>CURRENT ASSETS, LOANS AND ADVANCES</v>
          </cell>
          <cell r="H206" t="str">
            <v>INVENTORIES</v>
          </cell>
          <cell r="I206" t="str">
            <v>WORK IN PROGRESS</v>
          </cell>
        </row>
        <row r="207">
          <cell r="A207" t="str">
            <v>A302401-000-001</v>
          </cell>
          <cell r="B207" t="str">
            <v>Prov. For Dev.(Oth)- Bangalor</v>
          </cell>
          <cell r="C207" t="str">
            <v>ASSET</v>
          </cell>
          <cell r="D207" t="str">
            <v>BALANCE SHEET</v>
          </cell>
          <cell r="E207" t="str">
            <v/>
          </cell>
          <cell r="F207" t="str">
            <v/>
          </cell>
          <cell r="G207" t="str">
            <v>CURRENT ASSETS, LOANS AND ADVANCES</v>
          </cell>
          <cell r="H207" t="str">
            <v>INVENTORIES</v>
          </cell>
          <cell r="I207" t="str">
            <v>WORK IN PROGRESS</v>
          </cell>
        </row>
        <row r="208">
          <cell r="A208" t="str">
            <v>A302401-000-002</v>
          </cell>
          <cell r="B208" t="str">
            <v>Prov. For Dev.(Oth)- GK 1 &amp; 2</v>
          </cell>
          <cell r="C208" t="str">
            <v>ASSET</v>
          </cell>
          <cell r="D208" t="str">
            <v>BALANCE SHEET</v>
          </cell>
          <cell r="E208" t="str">
            <v/>
          </cell>
          <cell r="F208" t="str">
            <v/>
          </cell>
          <cell r="G208" t="str">
            <v>CURRENT ASSETS, LOANS AND ADVANCES</v>
          </cell>
          <cell r="H208" t="str">
            <v>INVENTORIES</v>
          </cell>
          <cell r="I208" t="str">
            <v>WORK IN PROGRESS</v>
          </cell>
        </row>
        <row r="209">
          <cell r="A209" t="str">
            <v>A302401-000-003</v>
          </cell>
          <cell r="B209" t="str">
            <v>Prov. For Dev.(Oth)- Model Town</v>
          </cell>
          <cell r="C209" t="str">
            <v>ASSET</v>
          </cell>
          <cell r="D209" t="str">
            <v>BALANCE SHEET</v>
          </cell>
          <cell r="E209" t="str">
            <v/>
          </cell>
          <cell r="F209" t="str">
            <v/>
          </cell>
          <cell r="G209" t="str">
            <v>CURRENT ASSETS, LOANS AND ADVANCES</v>
          </cell>
          <cell r="H209" t="str">
            <v>INVENTORIES</v>
          </cell>
          <cell r="I209" t="str">
            <v>WORK IN PROGRESS</v>
          </cell>
        </row>
        <row r="210">
          <cell r="A210" t="str">
            <v>A302401-000-004</v>
          </cell>
          <cell r="B210" t="str">
            <v>Prov. For Dev.(Oth)- Temp. HUTMRNT Bnglr</v>
          </cell>
          <cell r="C210" t="str">
            <v>ASSET</v>
          </cell>
          <cell r="D210" t="str">
            <v>BALANCE SHEET</v>
          </cell>
          <cell r="E210" t="str">
            <v/>
          </cell>
          <cell r="F210" t="str">
            <v/>
          </cell>
          <cell r="G210" t="str">
            <v>CURRENT ASSETS, LOANS AND ADVANCES</v>
          </cell>
          <cell r="H210" t="str">
            <v>INVENTORIES</v>
          </cell>
          <cell r="I210" t="str">
            <v>WORK IN PROGRESS</v>
          </cell>
        </row>
        <row r="211">
          <cell r="A211" t="str">
            <v>A302401-000-005</v>
          </cell>
          <cell r="B211" t="str">
            <v>Prov. For Dev.(Oth)- ORCHARD TREE Plntn</v>
          </cell>
          <cell r="C211" t="str">
            <v>ASSET</v>
          </cell>
          <cell r="D211" t="str">
            <v>BALANCE SHEET</v>
          </cell>
          <cell r="E211" t="str">
            <v/>
          </cell>
          <cell r="F211" t="str">
            <v/>
          </cell>
          <cell r="G211" t="str">
            <v>CURRENT ASSETS, LOANS AND ADVANCES</v>
          </cell>
          <cell r="H211" t="str">
            <v>INVENTORIES</v>
          </cell>
          <cell r="I211" t="str">
            <v>WORK IN PROGRESS</v>
          </cell>
        </row>
        <row r="212">
          <cell r="A212" t="str">
            <v>A302401-000-006</v>
          </cell>
          <cell r="B212" t="str">
            <v>Prov. For Dev.(Oth)- Ankur Vihar</v>
          </cell>
          <cell r="C212" t="str">
            <v>ASSET</v>
          </cell>
          <cell r="D212" t="str">
            <v>BALANCE SHEET</v>
          </cell>
          <cell r="E212" t="str">
            <v/>
          </cell>
          <cell r="F212" t="str">
            <v/>
          </cell>
          <cell r="G212" t="str">
            <v>CURRENT ASSETS, LOANS AND ADVANCES</v>
          </cell>
          <cell r="H212" t="str">
            <v>INVENTORIES</v>
          </cell>
          <cell r="I212" t="str">
            <v>WORK IN PROGRESS</v>
          </cell>
        </row>
        <row r="213">
          <cell r="A213" t="str">
            <v>A302401-000-007</v>
          </cell>
          <cell r="B213" t="str">
            <v>Prov. For Dev.(Oth)- DG II</v>
          </cell>
          <cell r="C213" t="str">
            <v>ASSET</v>
          </cell>
          <cell r="D213" t="str">
            <v>BALANCE SHEET</v>
          </cell>
          <cell r="E213" t="str">
            <v/>
          </cell>
          <cell r="F213" t="str">
            <v/>
          </cell>
          <cell r="G213" t="str">
            <v>CURRENT ASSETS, LOANS AND ADVANCES</v>
          </cell>
          <cell r="H213" t="str">
            <v>INVENTORIES</v>
          </cell>
          <cell r="I213" t="str">
            <v>WORK IN PROGRESS</v>
          </cell>
        </row>
        <row r="214">
          <cell r="A214" t="str">
            <v>A302401-000-008</v>
          </cell>
          <cell r="B214" t="str">
            <v>Prov. For Dev.(Oth)- Faridabad Model Twn</v>
          </cell>
          <cell r="C214" t="str">
            <v>ASSET</v>
          </cell>
          <cell r="D214" t="str">
            <v>BALANCE SHEET</v>
          </cell>
          <cell r="E214" t="str">
            <v/>
          </cell>
          <cell r="F214" t="str">
            <v/>
          </cell>
          <cell r="G214" t="str">
            <v>CURRENT ASSETS, LOANS AND ADVANCES</v>
          </cell>
          <cell r="H214" t="str">
            <v>INVENTORIES</v>
          </cell>
          <cell r="I214" t="str">
            <v>WORK IN PROGRESS</v>
          </cell>
        </row>
        <row r="215">
          <cell r="A215" t="str">
            <v>A302402-000-000</v>
          </cell>
          <cell r="B215" t="str">
            <v>Prov. For Dev.(Qe)</v>
          </cell>
          <cell r="C215" t="str">
            <v>ASSET</v>
          </cell>
          <cell r="D215" t="str">
            <v>BALANCE SHEET</v>
          </cell>
          <cell r="E215" t="str">
            <v/>
          </cell>
          <cell r="F215" t="str">
            <v/>
          </cell>
          <cell r="G215" t="str">
            <v>CURRENT ASSETS, LOANS AND ADVANCES</v>
          </cell>
          <cell r="H215" t="str">
            <v>INVENTORIES</v>
          </cell>
          <cell r="I215" t="str">
            <v>WORK IN PROGRESS</v>
          </cell>
        </row>
        <row r="216">
          <cell r="A216" t="str">
            <v>A302402-000-017</v>
          </cell>
          <cell r="B216" t="str">
            <v>Prov. For Dev.(Qe)- Qutab Enclave 4</v>
          </cell>
          <cell r="C216" t="str">
            <v>ASSET</v>
          </cell>
          <cell r="D216" t="str">
            <v>BALANCE SHEET</v>
          </cell>
          <cell r="E216" t="str">
            <v/>
          </cell>
          <cell r="F216" t="str">
            <v/>
          </cell>
          <cell r="G216" t="str">
            <v>CURRENT ASSETS, LOANS AND ADVANCES</v>
          </cell>
          <cell r="H216" t="str">
            <v>INVENTORIES</v>
          </cell>
          <cell r="I216" t="str">
            <v>WORK IN PROGRESS</v>
          </cell>
        </row>
        <row r="217">
          <cell r="A217" t="str">
            <v>A302402-000-018</v>
          </cell>
          <cell r="B217" t="str">
            <v>Prov. For Dev.(Qe)- Qutab Enclave 5</v>
          </cell>
          <cell r="C217" t="str">
            <v>ASSET</v>
          </cell>
          <cell r="D217" t="str">
            <v>BALANCE SHEET</v>
          </cell>
          <cell r="E217" t="str">
            <v/>
          </cell>
          <cell r="F217" t="str">
            <v/>
          </cell>
          <cell r="G217" t="str">
            <v>CURRENT ASSETS, LOANS AND ADVANCES</v>
          </cell>
          <cell r="H217" t="str">
            <v>INVENTORIES</v>
          </cell>
          <cell r="I217" t="str">
            <v>WORK IN PROGRESS</v>
          </cell>
        </row>
        <row r="218">
          <cell r="A218" t="str">
            <v>A302402-000-066</v>
          </cell>
          <cell r="B218" t="str">
            <v>Prov. For Dev.(Qe)- Green Valley (Const)</v>
          </cell>
          <cell r="C218" t="str">
            <v>ASSET</v>
          </cell>
          <cell r="D218" t="str">
            <v>BALANCE SHEET</v>
          </cell>
          <cell r="E218" t="str">
            <v/>
          </cell>
          <cell r="F218" t="str">
            <v/>
          </cell>
          <cell r="G218" t="str">
            <v>CURRENT ASSETS, LOANS AND ADVANCES</v>
          </cell>
          <cell r="H218" t="str">
            <v>INVENTORIES</v>
          </cell>
          <cell r="I218" t="str">
            <v>WORK IN PROGRESS</v>
          </cell>
        </row>
        <row r="219">
          <cell r="A219" t="str">
            <v>A302402-000-109</v>
          </cell>
          <cell r="B219" t="str">
            <v>Prov. For Dev.(Qe)- Qutab Enclave</v>
          </cell>
          <cell r="C219" t="str">
            <v>ASSET</v>
          </cell>
          <cell r="D219" t="str">
            <v>BALANCE SHEET</v>
          </cell>
          <cell r="E219" t="str">
            <v/>
          </cell>
          <cell r="F219" t="str">
            <v/>
          </cell>
          <cell r="G219" t="str">
            <v>CURRENT ASSETS, LOANS AND ADVANCES</v>
          </cell>
          <cell r="H219" t="str">
            <v>INVENTORIES</v>
          </cell>
          <cell r="I219" t="str">
            <v>WORK IN PROGRESS</v>
          </cell>
        </row>
        <row r="220">
          <cell r="A220" t="str">
            <v>A302402-000-111</v>
          </cell>
          <cell r="B220" t="str">
            <v>Prov. For Dev.(Qe)- Cyber City I</v>
          </cell>
          <cell r="C220" t="str">
            <v>ASSET</v>
          </cell>
          <cell r="D220" t="str">
            <v>BALANCE SHEET</v>
          </cell>
          <cell r="E220" t="str">
            <v/>
          </cell>
          <cell r="F220" t="str">
            <v/>
          </cell>
          <cell r="G220" t="str">
            <v>CURRENT ASSETS, LOANS AND ADVANCES</v>
          </cell>
          <cell r="H220" t="str">
            <v>INVENTORIES</v>
          </cell>
          <cell r="I220" t="str">
            <v>WORK IN PROGRESS</v>
          </cell>
        </row>
        <row r="221">
          <cell r="A221" t="str">
            <v>A302403</v>
          </cell>
          <cell r="B221" t="str">
            <v>Development / Construction material</v>
          </cell>
          <cell r="C221" t="str">
            <v>ASSET</v>
          </cell>
          <cell r="D221" t="str">
            <v>BALANCE SHEET</v>
          </cell>
          <cell r="E221" t="str">
            <v/>
          </cell>
          <cell r="F221" t="str">
            <v/>
          </cell>
          <cell r="G221" t="str">
            <v>CURRENT ASSETS, LOANS AND ADVANCES</v>
          </cell>
          <cell r="H221" t="str">
            <v>INVENTORIES</v>
          </cell>
          <cell r="I221" t="str">
            <v>WORK IN PROGRESS</v>
          </cell>
        </row>
        <row r="222">
          <cell r="A222" t="str">
            <v>A302501</v>
          </cell>
          <cell r="B222" t="str">
            <v>Work In Progress- Plant &amp; Machinery</v>
          </cell>
          <cell r="C222" t="str">
            <v>ASSET</v>
          </cell>
          <cell r="D222" t="str">
            <v>BALANCE SHEET</v>
          </cell>
          <cell r="E222" t="str">
            <v/>
          </cell>
          <cell r="F222" t="str">
            <v/>
          </cell>
          <cell r="G222" t="str">
            <v>CURRENT ASSETS, LOANS AND ADVANCES</v>
          </cell>
          <cell r="H222" t="str">
            <v>INVENTORIES</v>
          </cell>
          <cell r="I222" t="str">
            <v>WORK IN PROGRESS</v>
          </cell>
        </row>
        <row r="223">
          <cell r="A223" t="str">
            <v>A302601</v>
          </cell>
          <cell r="B223" t="str">
            <v>Secured advances for  construction</v>
          </cell>
          <cell r="C223" t="str">
            <v>ASSET</v>
          </cell>
          <cell r="D223" t="str">
            <v>BALANCE SHEET</v>
          </cell>
          <cell r="E223" t="str">
            <v/>
          </cell>
          <cell r="F223" t="str">
            <v/>
          </cell>
          <cell r="G223" t="str">
            <v>CURRENT ASSETS, LOANS AND ADVANCES</v>
          </cell>
          <cell r="H223" t="str">
            <v>INVENTORIES</v>
          </cell>
          <cell r="I223" t="str">
            <v>WORK IN PROGRESS</v>
          </cell>
        </row>
        <row r="224">
          <cell r="A224" t="str">
            <v>A302701</v>
          </cell>
          <cell r="B224" t="str">
            <v>Scrutiny Fees</v>
          </cell>
          <cell r="C224" t="str">
            <v>ASSET</v>
          </cell>
          <cell r="D224" t="str">
            <v>BALANCE SHEET</v>
          </cell>
          <cell r="E224" t="str">
            <v/>
          </cell>
          <cell r="F224" t="str">
            <v/>
          </cell>
          <cell r="G224" t="str">
            <v>CURRENT ASSETS, LOANS AND ADVANCES</v>
          </cell>
          <cell r="H224" t="str">
            <v>INVENTORIES</v>
          </cell>
          <cell r="I224" t="str">
            <v>WORK IN PROGRESS</v>
          </cell>
        </row>
        <row r="225">
          <cell r="A225" t="str">
            <v>A303001</v>
          </cell>
          <cell r="B225" t="str">
            <v>Material -Imported</v>
          </cell>
          <cell r="C225" t="str">
            <v>ASSET</v>
          </cell>
          <cell r="D225" t="str">
            <v>BALANCE SHEET</v>
          </cell>
          <cell r="E225" t="str">
            <v/>
          </cell>
          <cell r="F225" t="str">
            <v/>
          </cell>
          <cell r="G225" t="str">
            <v>CURRENT ASSETS, LOANS AND ADVANCES</v>
          </cell>
          <cell r="H225" t="str">
            <v>INVENTORIES</v>
          </cell>
          <cell r="I225" t="str">
            <v>RAW MATERIALS</v>
          </cell>
        </row>
        <row r="226">
          <cell r="A226" t="str">
            <v>A303002</v>
          </cell>
          <cell r="B226" t="str">
            <v>Material At Site</v>
          </cell>
          <cell r="C226" t="str">
            <v>ASSET</v>
          </cell>
          <cell r="D226" t="str">
            <v>BALANCE SHEET</v>
          </cell>
          <cell r="E226" t="str">
            <v/>
          </cell>
          <cell r="F226" t="str">
            <v/>
          </cell>
          <cell r="G226" t="str">
            <v>CURRENT ASSETS, LOANS AND ADVANCES</v>
          </cell>
          <cell r="H226" t="str">
            <v>INVENTORIES</v>
          </cell>
          <cell r="I226" t="str">
            <v>RAW MATERIALS</v>
          </cell>
        </row>
        <row r="227">
          <cell r="A227" t="str">
            <v>A303003</v>
          </cell>
          <cell r="B227" t="str">
            <v>Material With Processors</v>
          </cell>
          <cell r="C227" t="str">
            <v>ASSET</v>
          </cell>
          <cell r="D227" t="str">
            <v>BALANCE SHEET</v>
          </cell>
          <cell r="E227" t="str">
            <v/>
          </cell>
          <cell r="F227" t="str">
            <v/>
          </cell>
          <cell r="G227" t="str">
            <v>CURRENT ASSETS, LOANS AND ADVANCES</v>
          </cell>
          <cell r="H227" t="str">
            <v>INVENTORIES</v>
          </cell>
          <cell r="I227" t="str">
            <v>RAW MATERIALS</v>
          </cell>
        </row>
        <row r="228">
          <cell r="A228" t="str">
            <v>A303004</v>
          </cell>
          <cell r="B228" t="str">
            <v>Material In Transit</v>
          </cell>
          <cell r="C228" t="str">
            <v>ASSET</v>
          </cell>
          <cell r="D228" t="str">
            <v>BALANCE SHEET</v>
          </cell>
          <cell r="E228" t="str">
            <v/>
          </cell>
          <cell r="F228" t="str">
            <v/>
          </cell>
          <cell r="G228" t="str">
            <v>CURRENT ASSETS, LOANS AND ADVANCES</v>
          </cell>
          <cell r="H228" t="str">
            <v>INVENTORIES</v>
          </cell>
          <cell r="I228" t="str">
            <v>STOCK IN TRANSIT</v>
          </cell>
        </row>
        <row r="229">
          <cell r="A229" t="str">
            <v>A303005</v>
          </cell>
          <cell r="B229" t="str">
            <v>Material At Close</v>
          </cell>
          <cell r="C229" t="str">
            <v>ASSET</v>
          </cell>
          <cell r="D229" t="str">
            <v>BALANCE SHEET</v>
          </cell>
          <cell r="E229" t="str">
            <v/>
          </cell>
          <cell r="F229" t="str">
            <v/>
          </cell>
          <cell r="G229" t="str">
            <v>CURRENT ASSETS, LOANS AND ADVANCES</v>
          </cell>
          <cell r="H229" t="str">
            <v>INVENTORIES</v>
          </cell>
          <cell r="I229" t="str">
            <v>FINISHED GOODS</v>
          </cell>
        </row>
        <row r="230">
          <cell r="A230" t="str">
            <v>A303999</v>
          </cell>
          <cell r="B230" t="str">
            <v>Stock Suspense</v>
          </cell>
          <cell r="C230" t="str">
            <v>ASSET</v>
          </cell>
          <cell r="D230" t="str">
            <v>BALANCE SHEET</v>
          </cell>
          <cell r="E230" t="str">
            <v/>
          </cell>
          <cell r="F230" t="str">
            <v>STOCK SUSPENSE</v>
          </cell>
          <cell r="G230" t="str">
            <v>CURRENT ASSETS, LOANS AND ADVANCES</v>
          </cell>
          <cell r="H230" t="str">
            <v>INVENTORIES</v>
          </cell>
          <cell r="I230" t="str">
            <v>STOCK IN TRANSIT</v>
          </cell>
        </row>
        <row r="231">
          <cell r="A231" t="str">
            <v>A304001</v>
          </cell>
          <cell r="B231" t="str">
            <v>Land- Stock</v>
          </cell>
          <cell r="C231" t="str">
            <v>ASSET</v>
          </cell>
          <cell r="D231" t="str">
            <v>BALANCE SHEET</v>
          </cell>
          <cell r="E231" t="str">
            <v/>
          </cell>
          <cell r="F231" t="str">
            <v/>
          </cell>
          <cell r="G231" t="str">
            <v>CURRENT ASSETS, LOANS AND ADVANCES</v>
          </cell>
          <cell r="H231" t="str">
            <v>INVENTORIES</v>
          </cell>
          <cell r="I231" t="str">
            <v>FINISHED GOODS</v>
          </cell>
        </row>
        <row r="232">
          <cell r="A232" t="str">
            <v>A304002</v>
          </cell>
          <cell r="B232" t="str">
            <v>Devleloped Plots</v>
          </cell>
          <cell r="C232" t="str">
            <v>ASSET</v>
          </cell>
          <cell r="D232" t="str">
            <v>BALANCE SHEET</v>
          </cell>
          <cell r="E232" t="str">
            <v/>
          </cell>
          <cell r="F232" t="str">
            <v/>
          </cell>
          <cell r="G232" t="str">
            <v>CURRENT ASSETS, LOANS AND ADVANCES</v>
          </cell>
          <cell r="H232" t="str">
            <v>INVENTORIES</v>
          </cell>
          <cell r="I232" t="str">
            <v>FINISHED GOODS</v>
          </cell>
        </row>
        <row r="233">
          <cell r="A233" t="str">
            <v>A304003</v>
          </cell>
          <cell r="B233" t="str">
            <v>Constructed Properties</v>
          </cell>
          <cell r="C233" t="str">
            <v>ASSET</v>
          </cell>
          <cell r="D233" t="str">
            <v>BALANCE SHEET</v>
          </cell>
          <cell r="E233" t="str">
            <v/>
          </cell>
          <cell r="F233" t="str">
            <v/>
          </cell>
          <cell r="G233" t="str">
            <v>CURRENT ASSETS, LOANS AND ADVANCES</v>
          </cell>
          <cell r="H233" t="str">
            <v>INVENTORIES</v>
          </cell>
          <cell r="I233" t="str">
            <v>FINISHED GOODS</v>
          </cell>
        </row>
        <row r="234">
          <cell r="A234" t="str">
            <v>A304004</v>
          </cell>
          <cell r="B234" t="str">
            <v>Rented Buildings (Leasehold)</v>
          </cell>
          <cell r="C234" t="str">
            <v>ASSET</v>
          </cell>
          <cell r="D234" t="str">
            <v>BALANCE SHEET</v>
          </cell>
          <cell r="E234" t="str">
            <v/>
          </cell>
          <cell r="F234" t="str">
            <v/>
          </cell>
          <cell r="G234" t="str">
            <v>CURRENT ASSETS, LOANS AND ADVANCES</v>
          </cell>
          <cell r="H234" t="str">
            <v>INVENTORIES</v>
          </cell>
          <cell r="I234" t="str">
            <v>FINISHED GOODS</v>
          </cell>
        </row>
        <row r="235">
          <cell r="A235" t="str">
            <v>A304005</v>
          </cell>
          <cell r="B235" t="str">
            <v>Rented Buildings (Free Hold)</v>
          </cell>
          <cell r="C235" t="str">
            <v>ASSET</v>
          </cell>
          <cell r="D235" t="str">
            <v>BALANCE SHEET</v>
          </cell>
          <cell r="E235" t="str">
            <v/>
          </cell>
          <cell r="F235" t="str">
            <v/>
          </cell>
          <cell r="G235" t="str">
            <v>CURRENT ASSETS, LOANS AND ADVANCES</v>
          </cell>
          <cell r="H235" t="str">
            <v>INVENTORIES</v>
          </cell>
          <cell r="I235" t="str">
            <v>FINISHED GOODS</v>
          </cell>
        </row>
        <row r="236">
          <cell r="A236" t="str">
            <v>A304006</v>
          </cell>
          <cell r="B236" t="str">
            <v>Finished Goods (Others)</v>
          </cell>
          <cell r="C236" t="str">
            <v>ASSET</v>
          </cell>
          <cell r="D236" t="str">
            <v>BALANCE SHEET</v>
          </cell>
          <cell r="E236" t="str">
            <v/>
          </cell>
          <cell r="F236" t="str">
            <v/>
          </cell>
          <cell r="G236" t="str">
            <v>CURRENT ASSETS, LOANS AND ADVANCES</v>
          </cell>
          <cell r="H236" t="str">
            <v>INVENTORIES</v>
          </cell>
          <cell r="I236" t="str">
            <v>FINISHED GOODS</v>
          </cell>
        </row>
        <row r="237">
          <cell r="A237" t="str">
            <v>A304007</v>
          </cell>
          <cell r="B237" t="str">
            <v>Stock of Shares &amp; Debentures</v>
          </cell>
          <cell r="C237" t="str">
            <v>ASSET</v>
          </cell>
          <cell r="D237" t="str">
            <v>BALANCE SHEET</v>
          </cell>
          <cell r="E237" t="str">
            <v/>
          </cell>
          <cell r="F237" t="str">
            <v/>
          </cell>
          <cell r="G237" t="str">
            <v>CURRENT ASSETS, LOANS AND ADVANCES</v>
          </cell>
          <cell r="H237" t="str">
            <v>INVENTORIES</v>
          </cell>
          <cell r="I237" t="str">
            <v>FINISHED GOODS</v>
          </cell>
        </row>
        <row r="238">
          <cell r="A238" t="str">
            <v>A304008</v>
          </cell>
          <cell r="B238" t="str">
            <v>Stock A/c</v>
          </cell>
          <cell r="C238" t="str">
            <v>ASSET</v>
          </cell>
          <cell r="D238" t="str">
            <v>BALANCE SHEET</v>
          </cell>
          <cell r="E238" t="str">
            <v/>
          </cell>
          <cell r="F238" t="str">
            <v/>
          </cell>
          <cell r="G238" t="str">
            <v>CURRENT ASSETS, LOANS AND ADVANCES</v>
          </cell>
          <cell r="H238" t="str">
            <v>INVENTORIES</v>
          </cell>
          <cell r="I238" t="str">
            <v>FINISHED GOODS</v>
          </cell>
        </row>
        <row r="239">
          <cell r="A239" t="str">
            <v>A305001</v>
          </cell>
          <cell r="B239" t="str">
            <v>Ernst mny/part pymt to pur land/cons pro</v>
          </cell>
          <cell r="C239" t="str">
            <v>ASSET</v>
          </cell>
          <cell r="D239" t="str">
            <v>BALANCE SHEET</v>
          </cell>
          <cell r="E239" t="str">
            <v/>
          </cell>
          <cell r="F239" t="str">
            <v/>
          </cell>
          <cell r="G239" t="str">
            <v>CURRENT ASSETS, LOANS AND ADVANCES</v>
          </cell>
          <cell r="H239" t="str">
            <v>INVENTORIES</v>
          </cell>
          <cell r="I239" t="str">
            <v>EARNEST MONEY PAID</v>
          </cell>
        </row>
        <row r="240">
          <cell r="A240" t="str">
            <v>A305002</v>
          </cell>
          <cell r="B240" t="str">
            <v>Earnst Mny paid undr agrmnt for dev rght</v>
          </cell>
          <cell r="C240" t="str">
            <v>ASSET</v>
          </cell>
          <cell r="D240" t="str">
            <v>BALANCE SHEET</v>
          </cell>
          <cell r="E240" t="str">
            <v/>
          </cell>
          <cell r="F240" t="str">
            <v/>
          </cell>
          <cell r="G240" t="str">
            <v>CURRENT ASSETS, LOANS AND ADVANCES</v>
          </cell>
          <cell r="H240" t="str">
            <v>INVENTORIES</v>
          </cell>
          <cell r="I240" t="str">
            <v>EARNEST MONEY PAID</v>
          </cell>
        </row>
        <row r="241">
          <cell r="A241" t="str">
            <v>A306001</v>
          </cell>
          <cell r="B241" t="str">
            <v>Land Purchase- Pending Adjustme</v>
          </cell>
          <cell r="C241" t="str">
            <v>ASSET</v>
          </cell>
          <cell r="D241" t="str">
            <v>BALANCE SHEET</v>
          </cell>
          <cell r="E241" t="str">
            <v/>
          </cell>
          <cell r="F241" t="str">
            <v/>
          </cell>
          <cell r="G241" t="str">
            <v>CURRENT ASSETS, LOANS AND ADVANCES</v>
          </cell>
          <cell r="H241" t="str">
            <v>INVENTORIES</v>
          </cell>
          <cell r="I241" t="str">
            <v>EARNEST MONEY PAID</v>
          </cell>
        </row>
        <row r="242">
          <cell r="A242" t="str">
            <v>A306002</v>
          </cell>
          <cell r="B242" t="str">
            <v>Land Purchase</v>
          </cell>
          <cell r="C242" t="str">
            <v>ASSET</v>
          </cell>
          <cell r="D242" t="str">
            <v>BALANCE SHEET</v>
          </cell>
          <cell r="E242" t="str">
            <v/>
          </cell>
          <cell r="F242" t="str">
            <v/>
          </cell>
          <cell r="G242" t="str">
            <v>CURRENT ASSETS, LOANS AND ADVANCES</v>
          </cell>
          <cell r="H242" t="str">
            <v>INVENTORIES</v>
          </cell>
          <cell r="I242" t="str">
            <v>EARNEST MONEY PAID</v>
          </cell>
        </row>
        <row r="243">
          <cell r="A243" t="str">
            <v>A307001</v>
          </cell>
          <cell r="B243" t="str">
            <v>Amount Pyble-Rented Prop Land</v>
          </cell>
          <cell r="C243" t="str">
            <v>ASSET</v>
          </cell>
          <cell r="D243" t="str">
            <v>BALANCE SHEET</v>
          </cell>
          <cell r="E243" t="str">
            <v/>
          </cell>
          <cell r="F243" t="str">
            <v/>
          </cell>
          <cell r="G243" t="str">
            <v>CURRENT ASSETS, LOANS AND ADVANCES</v>
          </cell>
          <cell r="H243" t="str">
            <v>INVENTORIES</v>
          </cell>
          <cell r="I243" t="str">
            <v>EARNEST MONEY PAID</v>
          </cell>
        </row>
        <row r="244">
          <cell r="A244" t="str">
            <v>A401001</v>
          </cell>
          <cell r="B244" t="str">
            <v>Sundry Debtors Secured</v>
          </cell>
          <cell r="C244" t="str">
            <v>ASSET</v>
          </cell>
          <cell r="D244" t="str">
            <v>BALANCE SHEET</v>
          </cell>
          <cell r="E244" t="str">
            <v/>
          </cell>
          <cell r="F244" t="str">
            <v/>
          </cell>
          <cell r="G244" t="str">
            <v>CURRENT ASSETS, LOANS AND ADVANCES</v>
          </cell>
          <cell r="H244" t="str">
            <v>SUNDRY DEBTORS</v>
          </cell>
          <cell r="I244" t="str">
            <v>SUNDRY DEBTORS</v>
          </cell>
        </row>
        <row r="245">
          <cell r="A245" t="str">
            <v>A401002</v>
          </cell>
          <cell r="B245" t="str">
            <v>Sundry Debtors (Group Companies)</v>
          </cell>
          <cell r="C245" t="str">
            <v>ASSET</v>
          </cell>
          <cell r="D245" t="str">
            <v>BALANCE SHEET</v>
          </cell>
          <cell r="E245" t="str">
            <v/>
          </cell>
          <cell r="F245" t="str">
            <v/>
          </cell>
          <cell r="G245" t="str">
            <v>CURRENT ASSETS, LOANS AND ADVANCES</v>
          </cell>
          <cell r="H245" t="str">
            <v>SUNDRY DEBTORS</v>
          </cell>
          <cell r="I245" t="str">
            <v>SUNDRY DEBTORS</v>
          </cell>
        </row>
        <row r="246">
          <cell r="A246" t="str">
            <v>A401003</v>
          </cell>
          <cell r="B246" t="str">
            <v>Sundry Debtors (Third Parties)</v>
          </cell>
          <cell r="C246" t="str">
            <v>ASSET</v>
          </cell>
          <cell r="D246" t="str">
            <v>BALANCE SHEET</v>
          </cell>
          <cell r="E246" t="str">
            <v>CUSTOMER RECEIVABLE A/C</v>
          </cell>
          <cell r="F246" t="str">
            <v/>
          </cell>
          <cell r="G246" t="str">
            <v>CURRENT ASSETS, LOANS AND ADVANCES</v>
          </cell>
          <cell r="H246" t="str">
            <v>SUNDRY DEBTORS</v>
          </cell>
          <cell r="I246" t="str">
            <v>SUNDRY DEBTORS</v>
          </cell>
        </row>
        <row r="247">
          <cell r="A247" t="str">
            <v>A401101</v>
          </cell>
          <cell r="B247" t="str">
            <v>Other Debtors</v>
          </cell>
          <cell r="C247" t="str">
            <v>ASSET</v>
          </cell>
          <cell r="D247" t="str">
            <v>BALANCE SHEET</v>
          </cell>
          <cell r="E247" t="str">
            <v/>
          </cell>
          <cell r="F247" t="str">
            <v/>
          </cell>
          <cell r="G247" t="str">
            <v>CURRENT ASSETS, LOANS AND ADVANCES</v>
          </cell>
          <cell r="H247" t="str">
            <v>SUNDRY DEBTORS</v>
          </cell>
          <cell r="I247" t="str">
            <v>SUNDRY DEBTORS</v>
          </cell>
        </row>
        <row r="248">
          <cell r="A248" t="str">
            <v>A401201</v>
          </cell>
          <cell r="B248" t="str">
            <v>Debtors For Scrap</v>
          </cell>
          <cell r="C248" t="str">
            <v>ASSET</v>
          </cell>
          <cell r="D248" t="str">
            <v>BALANCE SHEET</v>
          </cell>
          <cell r="E248" t="str">
            <v/>
          </cell>
          <cell r="F248" t="str">
            <v/>
          </cell>
          <cell r="G248" t="str">
            <v>CURRENT ASSETS, LOANS AND ADVANCES</v>
          </cell>
          <cell r="H248" t="str">
            <v>SUNDRY DEBTORS</v>
          </cell>
          <cell r="I248" t="str">
            <v>SUNDRY DEBTORS</v>
          </cell>
        </row>
        <row r="249">
          <cell r="A249" t="str">
            <v>A401301</v>
          </cell>
          <cell r="B249" t="str">
            <v>Sundry Debtors - Electricity</v>
          </cell>
          <cell r="C249" t="str">
            <v>ASSET</v>
          </cell>
          <cell r="D249" t="str">
            <v>BALANCE SHEET</v>
          </cell>
          <cell r="E249" t="str">
            <v/>
          </cell>
          <cell r="F249" t="str">
            <v/>
          </cell>
          <cell r="G249" t="str">
            <v>CURRENT ASSETS, LOANS AND ADVANCES</v>
          </cell>
          <cell r="H249" t="str">
            <v>SUNDRY DEBTORS</v>
          </cell>
          <cell r="I249" t="str">
            <v>SUNDRY DEBTORS</v>
          </cell>
        </row>
        <row r="250">
          <cell r="A250" t="str">
            <v>A401302</v>
          </cell>
          <cell r="B250" t="str">
            <v>Sun. Debtors-Add Maint.</v>
          </cell>
          <cell r="C250" t="str">
            <v>ASSET</v>
          </cell>
          <cell r="D250" t="str">
            <v>BALANCE SHEET</v>
          </cell>
          <cell r="E250" t="str">
            <v/>
          </cell>
          <cell r="F250" t="str">
            <v/>
          </cell>
          <cell r="G250" t="str">
            <v>CURRENT ASSETS, LOANS AND ADVANCES</v>
          </cell>
          <cell r="H250" t="str">
            <v>SUNDRY DEBTORS</v>
          </cell>
          <cell r="I250" t="str">
            <v>SUNDRY DEBTORS</v>
          </cell>
        </row>
        <row r="251">
          <cell r="A251" t="str">
            <v>A401303</v>
          </cell>
          <cell r="B251" t="str">
            <v>Sundry Debtors-Promotions</v>
          </cell>
          <cell r="C251" t="str">
            <v>ASSET</v>
          </cell>
          <cell r="D251" t="str">
            <v>BALANCE SHEET</v>
          </cell>
          <cell r="E251" t="str">
            <v/>
          </cell>
          <cell r="F251" t="str">
            <v/>
          </cell>
          <cell r="G251" t="str">
            <v>CURRENT ASSETS, LOANS AND ADVANCES</v>
          </cell>
          <cell r="H251" t="str">
            <v>SUNDRY DEBTORS</v>
          </cell>
          <cell r="I251" t="str">
            <v>SUNDRY DEBTORS</v>
          </cell>
        </row>
        <row r="252">
          <cell r="A252" t="str">
            <v>A401304</v>
          </cell>
          <cell r="B252" t="str">
            <v>Sundry Debtors-Circulation</v>
          </cell>
          <cell r="C252" t="str">
            <v>ASSET</v>
          </cell>
          <cell r="D252" t="str">
            <v>BALANCE SHEET</v>
          </cell>
          <cell r="E252" t="str">
            <v/>
          </cell>
          <cell r="F252" t="str">
            <v/>
          </cell>
          <cell r="G252" t="str">
            <v>CURRENT ASSETS, LOANS AND ADVANCES</v>
          </cell>
          <cell r="H252" t="str">
            <v>SUNDRY DEBTORS</v>
          </cell>
          <cell r="I252" t="str">
            <v>SUNDRY DEBTORS</v>
          </cell>
        </row>
        <row r="253">
          <cell r="A253" t="str">
            <v>A401305</v>
          </cell>
          <cell r="B253" t="str">
            <v>Subscription Receivable</v>
          </cell>
          <cell r="C253" t="str">
            <v>ASSET</v>
          </cell>
          <cell r="D253" t="str">
            <v>BALANCE SHEET</v>
          </cell>
          <cell r="E253" t="str">
            <v/>
          </cell>
          <cell r="F253" t="str">
            <v/>
          </cell>
          <cell r="G253" t="str">
            <v>CURRENT ASSETS, LOANS AND ADVANCES</v>
          </cell>
          <cell r="H253" t="str">
            <v>SUNDRY DEBTORS</v>
          </cell>
          <cell r="I253" t="str">
            <v>SUNDRY DEBTORS</v>
          </cell>
        </row>
        <row r="254">
          <cell r="A254" t="str">
            <v>A401401</v>
          </cell>
          <cell r="B254" t="str">
            <v>Service Tax Receivable - Customers</v>
          </cell>
          <cell r="C254" t="str">
            <v>ASSET</v>
          </cell>
          <cell r="D254" t="str">
            <v>BALANCE SHEET</v>
          </cell>
          <cell r="E254" t="str">
            <v/>
          </cell>
          <cell r="F254" t="str">
            <v/>
          </cell>
          <cell r="G254" t="str">
            <v>CURRENT ASSETS, LOANS AND ADVANCES</v>
          </cell>
          <cell r="H254" t="str">
            <v>SUNDRY DEBTORS</v>
          </cell>
          <cell r="I254" t="str">
            <v>SUNDRY DEBTORS</v>
          </cell>
        </row>
        <row r="255">
          <cell r="A255" t="str">
            <v>A401402</v>
          </cell>
          <cell r="B255" t="str">
            <v>SERVICE TAX SUPPLIERS (PROV. PAYABLE)</v>
          </cell>
          <cell r="C255" t="str">
            <v>ASSET</v>
          </cell>
          <cell r="D255" t="str">
            <v>BALANCE SHEET</v>
          </cell>
          <cell r="E255" t="str">
            <v>INPUTTAX</v>
          </cell>
          <cell r="F255" t="str">
            <v/>
          </cell>
          <cell r="G255" t="str">
            <v>CURRENT ASSETS, LOANS AND ADVANCES</v>
          </cell>
          <cell r="H255" t="str">
            <v>SUNDRY DEBTORS</v>
          </cell>
          <cell r="I255" t="str">
            <v>SUNDRY DEBTORS</v>
          </cell>
        </row>
        <row r="256">
          <cell r="A256" t="str">
            <v>A401403</v>
          </cell>
          <cell r="B256" t="str">
            <v>SERVICE TAX SUPPLIERS (ACTU. PAYABLE)</v>
          </cell>
          <cell r="C256" t="str">
            <v>ASSET</v>
          </cell>
          <cell r="D256" t="str">
            <v>BALANCE SHEET</v>
          </cell>
          <cell r="E256" t="str">
            <v>INPUTTAX</v>
          </cell>
          <cell r="F256" t="str">
            <v/>
          </cell>
          <cell r="G256" t="str">
            <v>CURRENT ASSETS, LOANS AND ADVANCES</v>
          </cell>
          <cell r="H256" t="str">
            <v>SUNDRY DEBTORS</v>
          </cell>
          <cell r="I256" t="str">
            <v>SUNDRY DEBTORS</v>
          </cell>
        </row>
        <row r="257">
          <cell r="A257" t="str">
            <v>A401404</v>
          </cell>
          <cell r="B257" t="str">
            <v>Cenvat Receivable on Service Tax</v>
          </cell>
          <cell r="C257" t="str">
            <v>ASSET</v>
          </cell>
          <cell r="D257" t="str">
            <v>BALANCE SHEET</v>
          </cell>
          <cell r="E257" t="str">
            <v/>
          </cell>
          <cell r="F257" t="str">
            <v/>
          </cell>
          <cell r="G257" t="str">
            <v>CURRENT ASSETS, LOANS AND ADVANCES</v>
          </cell>
          <cell r="H257" t="str">
            <v>SUNDRY DEBTORS</v>
          </cell>
          <cell r="I257" t="str">
            <v>SUNDRY DEBTORS</v>
          </cell>
        </row>
        <row r="258">
          <cell r="A258" t="str">
            <v>A401405</v>
          </cell>
          <cell r="B258" t="str">
            <v>Cenvat Receivable on Edu. Cess</v>
          </cell>
          <cell r="C258" t="str">
            <v>ASSET</v>
          </cell>
          <cell r="D258" t="str">
            <v>BALANCE SHEET</v>
          </cell>
          <cell r="E258" t="str">
            <v/>
          </cell>
          <cell r="F258" t="str">
            <v/>
          </cell>
          <cell r="G258" t="str">
            <v>CURRENT ASSETS, LOANS AND ADVANCES</v>
          </cell>
          <cell r="H258" t="str">
            <v>SUNDRY DEBTORS</v>
          </cell>
          <cell r="I258" t="str">
            <v>SUNDRY DEBTORS</v>
          </cell>
        </row>
        <row r="259">
          <cell r="A259" t="str">
            <v>A401406</v>
          </cell>
          <cell r="B259" t="str">
            <v>Cenvat Receivable on S &amp; HE Cess</v>
          </cell>
          <cell r="C259" t="str">
            <v>ASSET</v>
          </cell>
          <cell r="D259" t="str">
            <v>BALANCE SHEET</v>
          </cell>
          <cell r="E259" t="str">
            <v/>
          </cell>
          <cell r="F259" t="str">
            <v/>
          </cell>
          <cell r="G259" t="str">
            <v>CURRENT ASSETS, LOANS AND ADVANCES</v>
          </cell>
          <cell r="H259" t="str">
            <v>SUNDRY DEBTORS</v>
          </cell>
          <cell r="I259" t="str">
            <v>SUNDRY DEBTORS</v>
          </cell>
        </row>
        <row r="260">
          <cell r="A260" t="str">
            <v>A401407</v>
          </cell>
          <cell r="B260" t="str">
            <v>Consolidated Input Tax (Service Tax)</v>
          </cell>
          <cell r="C260" t="str">
            <v>ASSET</v>
          </cell>
          <cell r="D260" t="str">
            <v>BALANCE SHEET</v>
          </cell>
          <cell r="E260" t="str">
            <v/>
          </cell>
          <cell r="F260" t="str">
            <v/>
          </cell>
          <cell r="G260" t="str">
            <v>CURRENT ASSETS, LOANS AND ADVANCES</v>
          </cell>
          <cell r="H260" t="str">
            <v>SUNDRY DEBTORS</v>
          </cell>
          <cell r="I260" t="str">
            <v>SUNDRY DEBTORS</v>
          </cell>
        </row>
        <row r="261">
          <cell r="A261" t="str">
            <v>A401408</v>
          </cell>
          <cell r="B261" t="str">
            <v>Education Cess - Rentals</v>
          </cell>
          <cell r="C261" t="str">
            <v>ASSET</v>
          </cell>
          <cell r="D261" t="str">
            <v>BALANCE SHEET</v>
          </cell>
          <cell r="E261" t="str">
            <v/>
          </cell>
          <cell r="F261" t="str">
            <v/>
          </cell>
          <cell r="G261" t="str">
            <v>CURRENT ASSETS, LOANS AND ADVANCES</v>
          </cell>
          <cell r="H261" t="str">
            <v>SUNDRY DEBTORS</v>
          </cell>
          <cell r="I261" t="str">
            <v>SUNDRY DEBTORS</v>
          </cell>
        </row>
        <row r="262">
          <cell r="A262" t="str">
            <v>A401409</v>
          </cell>
          <cell r="B262" t="str">
            <v>Input Credit-Capital Goods</v>
          </cell>
          <cell r="C262" t="str">
            <v>ASSET</v>
          </cell>
          <cell r="D262" t="str">
            <v>BALANCE SHEET</v>
          </cell>
          <cell r="E262" t="str">
            <v/>
          </cell>
          <cell r="F262" t="str">
            <v/>
          </cell>
          <cell r="G262" t="str">
            <v>CURRENT ASSETS, LOANS AND ADVANCES</v>
          </cell>
          <cell r="H262" t="str">
            <v>SUNDRY DEBTORS</v>
          </cell>
          <cell r="I262" t="str">
            <v>SUNDRY DEBTORS</v>
          </cell>
        </row>
        <row r="263">
          <cell r="A263" t="str">
            <v>A401410</v>
          </cell>
          <cell r="B263" t="str">
            <v>Input Service Tax - Rentals</v>
          </cell>
          <cell r="C263" t="str">
            <v>ASSET</v>
          </cell>
          <cell r="D263" t="str">
            <v>BALANCE SHEET</v>
          </cell>
          <cell r="E263" t="str">
            <v/>
          </cell>
          <cell r="F263" t="str">
            <v/>
          </cell>
          <cell r="G263" t="str">
            <v>CURRENT ASSETS, LOANS AND ADVANCES</v>
          </cell>
          <cell r="H263" t="str">
            <v>SUNDRY DEBTORS</v>
          </cell>
          <cell r="I263" t="str">
            <v>SUNDRY DEBTORS</v>
          </cell>
        </row>
        <row r="264">
          <cell r="A264" t="str">
            <v>A401411</v>
          </cell>
          <cell r="B264" t="str">
            <v>Secondary &amp; Higher Educatin Cess-Rentals</v>
          </cell>
          <cell r="C264" t="str">
            <v>ASSET</v>
          </cell>
          <cell r="D264" t="str">
            <v>BALANCE SHEET</v>
          </cell>
          <cell r="E264" t="str">
            <v/>
          </cell>
          <cell r="F264" t="str">
            <v/>
          </cell>
          <cell r="G264" t="str">
            <v>CURRENT ASSETS, LOANS AND ADVANCES</v>
          </cell>
          <cell r="H264" t="str">
            <v>SUNDRY DEBTORS</v>
          </cell>
          <cell r="I264" t="str">
            <v>SUNDRY DEBTORS</v>
          </cell>
        </row>
        <row r="265">
          <cell r="A265" t="str">
            <v>A401501</v>
          </cell>
          <cell r="B265" t="str">
            <v>Retention Money With Customer</v>
          </cell>
          <cell r="C265" t="str">
            <v>ASSET</v>
          </cell>
          <cell r="D265" t="str">
            <v>BALANCE SHEET</v>
          </cell>
          <cell r="E265" t="str">
            <v/>
          </cell>
          <cell r="F265" t="str">
            <v/>
          </cell>
          <cell r="G265" t="str">
            <v>CURRENT ASSETS, LOANS AND ADVANCES</v>
          </cell>
          <cell r="H265" t="str">
            <v>SUNDRY DEBTORS</v>
          </cell>
          <cell r="I265" t="str">
            <v>SUNDRY DEBTORS</v>
          </cell>
        </row>
        <row r="266">
          <cell r="A266" t="str">
            <v>A467823</v>
          </cell>
          <cell r="B266" t="str">
            <v>stock sit</v>
          </cell>
          <cell r="C266" t="str">
            <v>ASSET</v>
          </cell>
          <cell r="D266" t="str">
            <v>BALANCE SHEET</v>
          </cell>
          <cell r="E266" t="str">
            <v/>
          </cell>
          <cell r="F266" t="str">
            <v>STOCK TRANSFER SIT</v>
          </cell>
          <cell r="G266" t="str">
            <v>CURRENT ASSETS, LOANS AND ADVANCES</v>
          </cell>
          <cell r="H266" t="str">
            <v>OTHER CURRENT ASSETS</v>
          </cell>
          <cell r="I266" t="str">
            <v>OTHER CURRENT ASSETS</v>
          </cell>
        </row>
        <row r="267">
          <cell r="A267" t="str">
            <v>A501001-000</v>
          </cell>
          <cell r="B267" t="str">
            <v>Loans (Gr Co)</v>
          </cell>
          <cell r="C267" t="str">
            <v>ASSET</v>
          </cell>
          <cell r="D267" t="str">
            <v>BALANCE SHEET</v>
          </cell>
          <cell r="E267" t="str">
            <v/>
          </cell>
          <cell r="F267" t="str">
            <v/>
          </cell>
          <cell r="G267" t="str">
            <v>CURRENT ASSETS, LOANS AND ADVANCES</v>
          </cell>
          <cell r="H267" t="str">
            <v>LOANS AND ADVANCES</v>
          </cell>
          <cell r="I267" t="str">
            <v>LOANS</v>
          </cell>
        </row>
        <row r="268">
          <cell r="A268" t="str">
            <v>A501001-010</v>
          </cell>
          <cell r="B268" t="str">
            <v>Loans (Gr Co)-DLF Ltd Cnstr</v>
          </cell>
          <cell r="C268" t="str">
            <v>ASSET</v>
          </cell>
          <cell r="D268" t="str">
            <v>BALANCE SHEET</v>
          </cell>
          <cell r="E268" t="str">
            <v/>
          </cell>
          <cell r="F268" t="str">
            <v/>
          </cell>
          <cell r="G268" t="str">
            <v>CURRENT ASSETS, LOANS AND ADVANCES</v>
          </cell>
          <cell r="H268" t="str">
            <v>LOANS AND ADVANCES</v>
          </cell>
          <cell r="I268" t="str">
            <v>LOANS</v>
          </cell>
        </row>
        <row r="269">
          <cell r="A269" t="str">
            <v>A501001-020</v>
          </cell>
          <cell r="B269" t="str">
            <v>Loans (Gr Co)- DEDL</v>
          </cell>
          <cell r="C269" t="str">
            <v>ASSET</v>
          </cell>
          <cell r="D269" t="str">
            <v>BALANCE SHEET</v>
          </cell>
          <cell r="E269" t="str">
            <v/>
          </cell>
          <cell r="F269" t="str">
            <v/>
          </cell>
          <cell r="G269" t="str">
            <v>CURRENT ASSETS, LOANS AND ADVANCES</v>
          </cell>
          <cell r="H269" t="str">
            <v>LOANS AND ADVANCES</v>
          </cell>
          <cell r="I269" t="str">
            <v>LOANS</v>
          </cell>
        </row>
        <row r="270">
          <cell r="A270" t="str">
            <v>A501001-076</v>
          </cell>
          <cell r="B270" t="str">
            <v>Loans (Gr Co)- Dlf Info City(Kolkata)</v>
          </cell>
          <cell r="C270" t="str">
            <v>ASSET</v>
          </cell>
          <cell r="D270" t="str">
            <v>BALANCE SHEET</v>
          </cell>
          <cell r="E270" t="str">
            <v/>
          </cell>
          <cell r="F270" t="str">
            <v/>
          </cell>
          <cell r="G270" t="str">
            <v>CURRENT ASSETS, LOANS AND ADVANCES</v>
          </cell>
          <cell r="H270" t="str">
            <v>LOANS AND ADVANCES</v>
          </cell>
          <cell r="I270" t="str">
            <v>LOANS</v>
          </cell>
        </row>
        <row r="271">
          <cell r="A271" t="str">
            <v>A501001-101</v>
          </cell>
          <cell r="B271" t="str">
            <v>Loans (Gr Co)-DLF Ltd</v>
          </cell>
          <cell r="C271" t="str">
            <v>ASSET</v>
          </cell>
          <cell r="D271" t="str">
            <v>BALANCE SHEET</v>
          </cell>
          <cell r="E271" t="str">
            <v/>
          </cell>
          <cell r="F271" t="str">
            <v/>
          </cell>
          <cell r="G271" t="str">
            <v>CURRENT ASSETS, LOANS AND ADVANCES</v>
          </cell>
          <cell r="H271" t="str">
            <v>LOANS AND ADVANCES</v>
          </cell>
          <cell r="I271" t="str">
            <v>LOANS</v>
          </cell>
        </row>
        <row r="272">
          <cell r="A272" t="str">
            <v>A501001-274</v>
          </cell>
          <cell r="B272" t="str">
            <v>Loans (Gr Co)-DRDL</v>
          </cell>
          <cell r="C272" t="str">
            <v>ASSET</v>
          </cell>
          <cell r="D272" t="str">
            <v>BALANCE SHEET</v>
          </cell>
          <cell r="E272" t="str">
            <v/>
          </cell>
          <cell r="F272" t="str">
            <v/>
          </cell>
          <cell r="G272" t="str">
            <v>CURRENT ASSETS, LOANS AND ADVANCES</v>
          </cell>
          <cell r="H272" t="str">
            <v>LOANS AND ADVANCES</v>
          </cell>
          <cell r="I272" t="str">
            <v>LOANS</v>
          </cell>
        </row>
        <row r="273">
          <cell r="A273" t="str">
            <v>A501001-278</v>
          </cell>
          <cell r="B273" t="str">
            <v>Loans (Gr Co)-DHDL</v>
          </cell>
          <cell r="C273" t="str">
            <v>ASSET</v>
          </cell>
          <cell r="D273" t="str">
            <v>BALANCE SHEET</v>
          </cell>
          <cell r="E273" t="str">
            <v/>
          </cell>
          <cell r="F273" t="str">
            <v/>
          </cell>
          <cell r="G273" t="str">
            <v>CURRENT ASSETS, LOANS AND ADVANCES</v>
          </cell>
          <cell r="H273" t="str">
            <v>LOANS AND ADVANCES</v>
          </cell>
          <cell r="I273" t="str">
            <v>LOANS</v>
          </cell>
        </row>
        <row r="274">
          <cell r="A274" t="str">
            <v>A501001-279</v>
          </cell>
          <cell r="B274" t="str">
            <v>Loans (Gr Co)-DCDL</v>
          </cell>
          <cell r="C274" t="str">
            <v>ASSET</v>
          </cell>
          <cell r="D274" t="str">
            <v>BALANCE SHEET</v>
          </cell>
          <cell r="E274" t="str">
            <v/>
          </cell>
          <cell r="F274" t="str">
            <v/>
          </cell>
          <cell r="G274" t="str">
            <v>CURRENT ASSETS, LOANS AND ADVANCES</v>
          </cell>
          <cell r="H274" t="str">
            <v>LOANS AND ADVANCES</v>
          </cell>
          <cell r="I274" t="str">
            <v>LOANS</v>
          </cell>
        </row>
        <row r="275">
          <cell r="A275" t="str">
            <v>A501001-280</v>
          </cell>
          <cell r="B275" t="str">
            <v>Loans (Gr Co)-Cee Pee Maint Srv L</v>
          </cell>
          <cell r="C275" t="str">
            <v>ASSET</v>
          </cell>
          <cell r="D275" t="str">
            <v>BALANCE SHEET</v>
          </cell>
          <cell r="E275" t="str">
            <v/>
          </cell>
          <cell r="F275" t="str">
            <v/>
          </cell>
          <cell r="G275" t="str">
            <v>CURRENT ASSETS, LOANS AND ADVANCES</v>
          </cell>
          <cell r="H275" t="str">
            <v>LOANS AND ADVANCES</v>
          </cell>
          <cell r="I275" t="str">
            <v>LOANS</v>
          </cell>
        </row>
        <row r="276">
          <cell r="A276" t="str">
            <v>A501001-282</v>
          </cell>
          <cell r="B276" t="str">
            <v>Loans (Gr Co)-Silver Oaks Prop Mgt Srv P</v>
          </cell>
          <cell r="C276" t="str">
            <v>ASSET</v>
          </cell>
          <cell r="D276" t="str">
            <v>BALANCE SHEET</v>
          </cell>
          <cell r="E276" t="str">
            <v/>
          </cell>
          <cell r="F276" t="str">
            <v/>
          </cell>
          <cell r="G276" t="str">
            <v>CURRENT ASSETS, LOANS AND ADVANCES</v>
          </cell>
          <cell r="H276" t="str">
            <v>LOANS AND ADVANCES</v>
          </cell>
          <cell r="I276" t="str">
            <v>LOANS</v>
          </cell>
        </row>
        <row r="277">
          <cell r="A277" t="str">
            <v>A501001-289</v>
          </cell>
          <cell r="B277" t="str">
            <v>Loans (Gr Co)-Atria Partners</v>
          </cell>
          <cell r="C277" t="str">
            <v>ASSET</v>
          </cell>
          <cell r="D277" t="str">
            <v>BALANCE SHEET</v>
          </cell>
          <cell r="E277" t="str">
            <v/>
          </cell>
          <cell r="F277" t="str">
            <v/>
          </cell>
          <cell r="G277" t="str">
            <v>CURRENT ASSETS, LOANS AND ADVANCES</v>
          </cell>
          <cell r="H277" t="str">
            <v>LOANS AND ADVANCES</v>
          </cell>
          <cell r="I277" t="str">
            <v>LOANS</v>
          </cell>
        </row>
        <row r="278">
          <cell r="A278" t="str">
            <v>A501001-291</v>
          </cell>
          <cell r="B278" t="str">
            <v>Loans (Gr Co)-Renkon Partners</v>
          </cell>
          <cell r="C278" t="str">
            <v>ASSET</v>
          </cell>
          <cell r="D278" t="str">
            <v>BALANCE SHEET</v>
          </cell>
          <cell r="E278" t="str">
            <v/>
          </cell>
          <cell r="F278" t="str">
            <v/>
          </cell>
          <cell r="G278" t="str">
            <v>CURRENT ASSETS, LOANS AND ADVANCES</v>
          </cell>
          <cell r="H278" t="str">
            <v>LOANS AND ADVANCES</v>
          </cell>
          <cell r="I278" t="str">
            <v>LOANS</v>
          </cell>
        </row>
        <row r="279">
          <cell r="A279" t="str">
            <v>A501001-292</v>
          </cell>
          <cell r="B279" t="str">
            <v>Loans (Gr Co)-Plaza Partners</v>
          </cell>
          <cell r="C279" t="str">
            <v>ASSET</v>
          </cell>
          <cell r="D279" t="str">
            <v>BALANCE SHEET</v>
          </cell>
          <cell r="E279" t="str">
            <v/>
          </cell>
          <cell r="F279" t="str">
            <v/>
          </cell>
          <cell r="G279" t="str">
            <v>CURRENT ASSETS, LOANS AND ADVANCES</v>
          </cell>
          <cell r="H279" t="str">
            <v>LOANS AND ADVANCES</v>
          </cell>
          <cell r="I279" t="str">
            <v>LOANS</v>
          </cell>
        </row>
        <row r="280">
          <cell r="A280" t="str">
            <v>A501001-299</v>
          </cell>
          <cell r="B280" t="str">
            <v>Loans (Gr Co)- DLF Cyber City Dev L</v>
          </cell>
          <cell r="C280" t="str">
            <v>ASSET</v>
          </cell>
          <cell r="D280" t="str">
            <v>BALANCE SHEET</v>
          </cell>
          <cell r="E280" t="str">
            <v/>
          </cell>
          <cell r="F280" t="str">
            <v/>
          </cell>
          <cell r="G280" t="str">
            <v>CURRENT ASSETS, LOANS AND ADVANCES</v>
          </cell>
          <cell r="H280" t="str">
            <v>LOANS AND ADVANCES</v>
          </cell>
          <cell r="I280" t="str">
            <v>LOANS</v>
          </cell>
        </row>
        <row r="281">
          <cell r="A281" t="str">
            <v>A501001-305</v>
          </cell>
          <cell r="B281" t="str">
            <v>Loans (Gr Co)-Prompt Real Estate P L</v>
          </cell>
          <cell r="C281" t="str">
            <v>ASSET</v>
          </cell>
          <cell r="D281" t="str">
            <v>BALANCE SHEET</v>
          </cell>
          <cell r="E281" t="str">
            <v/>
          </cell>
          <cell r="F281" t="str">
            <v/>
          </cell>
          <cell r="G281" t="str">
            <v>CURRENT ASSETS, LOANS AND ADVANCES</v>
          </cell>
          <cell r="H281" t="str">
            <v>LOANS AND ADVANCES</v>
          </cell>
          <cell r="I281" t="str">
            <v>LOANS</v>
          </cell>
        </row>
        <row r="282">
          <cell r="A282" t="str">
            <v>A501001-321</v>
          </cell>
          <cell r="B282" t="str">
            <v>Loans (Gr Co)- Passion Buil &amp; Dev P Ltd</v>
          </cell>
          <cell r="C282" t="str">
            <v>ASSET</v>
          </cell>
          <cell r="D282" t="str">
            <v>BALANCE SHEET</v>
          </cell>
          <cell r="E282" t="str">
            <v/>
          </cell>
          <cell r="F282" t="str">
            <v/>
          </cell>
          <cell r="G282" t="str">
            <v>CURRENT ASSETS, LOANS AND ADVANCES</v>
          </cell>
          <cell r="H282" t="str">
            <v>LOANS AND ADVANCES</v>
          </cell>
          <cell r="I282" t="str">
            <v>LOANS</v>
          </cell>
        </row>
        <row r="283">
          <cell r="A283" t="str">
            <v>A501001-325</v>
          </cell>
          <cell r="B283" t="str">
            <v>Loans (Gr Co)-Edward Keventer</v>
          </cell>
          <cell r="C283" t="str">
            <v>ASSET</v>
          </cell>
          <cell r="D283" t="str">
            <v>BALANCE SHEET</v>
          </cell>
          <cell r="E283" t="str">
            <v/>
          </cell>
          <cell r="F283" t="str">
            <v/>
          </cell>
          <cell r="G283" t="str">
            <v>CURRENT ASSETS, LOANS AND ADVANCES</v>
          </cell>
          <cell r="H283" t="str">
            <v>LOANS AND ADVANCES</v>
          </cell>
          <cell r="I283" t="str">
            <v>LOANS</v>
          </cell>
        </row>
        <row r="284">
          <cell r="A284" t="str">
            <v>A501001-419</v>
          </cell>
          <cell r="B284" t="str">
            <v>Loans (Gr Co)-Kenneth Buil &amp; Dev</v>
          </cell>
          <cell r="C284" t="str">
            <v>ASSET</v>
          </cell>
          <cell r="D284" t="str">
            <v>BALANCE SHEET</v>
          </cell>
          <cell r="E284" t="str">
            <v/>
          </cell>
          <cell r="F284" t="str">
            <v/>
          </cell>
          <cell r="G284" t="str">
            <v>CURRENT ASSETS, LOANS AND ADVANCES</v>
          </cell>
          <cell r="H284" t="str">
            <v>LOANS AND ADVANCES</v>
          </cell>
          <cell r="I284" t="str">
            <v>LOANS</v>
          </cell>
        </row>
        <row r="285">
          <cell r="A285" t="str">
            <v>A501001-428</v>
          </cell>
          <cell r="B285" t="str">
            <v>Loans (Gr Co)- DLF Assets Pvt L</v>
          </cell>
          <cell r="C285" t="str">
            <v>ASSET</v>
          </cell>
          <cell r="D285" t="str">
            <v>BALANCE SHEET</v>
          </cell>
          <cell r="E285" t="str">
            <v/>
          </cell>
          <cell r="F285" t="str">
            <v/>
          </cell>
          <cell r="G285" t="str">
            <v>CURRENT ASSETS, LOANS AND ADVANCES</v>
          </cell>
          <cell r="H285" t="str">
            <v>LOANS AND ADVANCES</v>
          </cell>
          <cell r="I285" t="str">
            <v>LOANS</v>
          </cell>
        </row>
        <row r="286">
          <cell r="A286" t="str">
            <v>A501001-516</v>
          </cell>
          <cell r="B286" t="str">
            <v>Loans (Gr Co)-Pee Tee Maint Srv L</v>
          </cell>
          <cell r="C286" t="str">
            <v>ASSET</v>
          </cell>
          <cell r="D286" t="str">
            <v>BALANCE SHEET</v>
          </cell>
          <cell r="E286" t="str">
            <v/>
          </cell>
          <cell r="F286" t="str">
            <v/>
          </cell>
          <cell r="G286" t="str">
            <v>CURRENT ASSETS, LOANS AND ADVANCES</v>
          </cell>
          <cell r="H286" t="str">
            <v>LOANS AND ADVANCES</v>
          </cell>
          <cell r="I286" t="str">
            <v>LOANS</v>
          </cell>
        </row>
        <row r="287">
          <cell r="A287" t="str">
            <v>A501001-525</v>
          </cell>
          <cell r="B287" t="str">
            <v>Loans (Gr Co)-Digital Talkies Pvt L</v>
          </cell>
          <cell r="C287" t="str">
            <v>ASSET</v>
          </cell>
          <cell r="D287" t="str">
            <v>BALANCE SHEET</v>
          </cell>
          <cell r="E287" t="str">
            <v/>
          </cell>
          <cell r="F287" t="str">
            <v/>
          </cell>
          <cell r="G287" t="str">
            <v>CURRENT ASSETS, LOANS AND ADVANCES</v>
          </cell>
          <cell r="H287" t="str">
            <v>LOANS AND ADVANCES</v>
          </cell>
          <cell r="I287" t="str">
            <v>LOANS</v>
          </cell>
        </row>
        <row r="288">
          <cell r="A288" t="str">
            <v>A501001-526</v>
          </cell>
          <cell r="B288" t="str">
            <v>Loans (Gr Co)-DT Cinemas Pvt L</v>
          </cell>
          <cell r="C288" t="str">
            <v>ASSET</v>
          </cell>
          <cell r="D288" t="str">
            <v>BALANCE SHEET</v>
          </cell>
          <cell r="E288" t="str">
            <v/>
          </cell>
          <cell r="F288" t="str">
            <v/>
          </cell>
          <cell r="G288" t="str">
            <v>CURRENT ASSETS, LOANS AND ADVANCES</v>
          </cell>
          <cell r="H288" t="str">
            <v>LOANS AND ADVANCES</v>
          </cell>
          <cell r="I288" t="str">
            <v>LOANS</v>
          </cell>
        </row>
        <row r="289">
          <cell r="A289" t="str">
            <v>A501001-532</v>
          </cell>
          <cell r="B289" t="str">
            <v>Loans (Gr Co)-Kenneth B&amp;D Cnstr Div</v>
          </cell>
          <cell r="C289" t="str">
            <v>ASSET</v>
          </cell>
          <cell r="D289" t="str">
            <v>BALANCE SHEET</v>
          </cell>
          <cell r="E289" t="str">
            <v/>
          </cell>
          <cell r="F289" t="str">
            <v/>
          </cell>
          <cell r="G289" t="str">
            <v>CURRENT ASSETS, LOANS AND ADVANCES</v>
          </cell>
          <cell r="H289" t="str">
            <v>LOANS AND ADVANCES</v>
          </cell>
          <cell r="I289" t="str">
            <v>LOANS</v>
          </cell>
        </row>
        <row r="290">
          <cell r="A290" t="str">
            <v>A501001-533</v>
          </cell>
          <cell r="B290" t="str">
            <v>Loans (Gr Co)-Nilgiri Power Div</v>
          </cell>
          <cell r="C290" t="str">
            <v>ASSET</v>
          </cell>
          <cell r="D290" t="str">
            <v>BALANCE SHEET</v>
          </cell>
          <cell r="E290" t="str">
            <v/>
          </cell>
          <cell r="F290" t="str">
            <v/>
          </cell>
          <cell r="G290" t="str">
            <v>CURRENT ASSETS, LOANS AND ADVANCES</v>
          </cell>
          <cell r="H290" t="str">
            <v>LOANS AND ADVANCES</v>
          </cell>
          <cell r="I290" t="str">
            <v>LOANS</v>
          </cell>
        </row>
        <row r="291">
          <cell r="A291" t="str">
            <v>A501001-543</v>
          </cell>
          <cell r="B291" t="str">
            <v>Loans (Gr Co)-Turan Infratech Pvt Ltd</v>
          </cell>
          <cell r="C291" t="str">
            <v>ASSET</v>
          </cell>
          <cell r="D291" t="str">
            <v>BALANCE SHEET</v>
          </cell>
          <cell r="E291" t="str">
            <v/>
          </cell>
          <cell r="F291" t="str">
            <v/>
          </cell>
          <cell r="G291" t="str">
            <v>CURRENT ASSETS, LOANS AND ADVANCES</v>
          </cell>
          <cell r="H291" t="str">
            <v>LOANS AND ADVANCES</v>
          </cell>
          <cell r="I291" t="str">
            <v>LOANS</v>
          </cell>
        </row>
        <row r="292">
          <cell r="A292" t="str">
            <v>A501001-544</v>
          </cell>
          <cell r="B292" t="str">
            <v>Loans (Gr Co)-Thalia Infratech Pvt Ltd</v>
          </cell>
          <cell r="C292" t="str">
            <v>ASSET</v>
          </cell>
          <cell r="D292" t="str">
            <v>BALANCE SHEET</v>
          </cell>
          <cell r="E292" t="str">
            <v/>
          </cell>
          <cell r="F292" t="str">
            <v/>
          </cell>
          <cell r="G292" t="str">
            <v>CURRENT ASSETS, LOANS AND ADVANCES</v>
          </cell>
          <cell r="H292" t="str">
            <v>LOANS AND ADVANCES</v>
          </cell>
          <cell r="I292" t="str">
            <v>LOANS</v>
          </cell>
        </row>
        <row r="293">
          <cell r="A293" t="str">
            <v>A501001-707</v>
          </cell>
          <cell r="B293" t="str">
            <v>Loans - DHRL</v>
          </cell>
          <cell r="C293" t="str">
            <v>ASSET</v>
          </cell>
          <cell r="D293" t="str">
            <v>BALANCE SHEET</v>
          </cell>
          <cell r="E293" t="str">
            <v/>
          </cell>
          <cell r="F293" t="str">
            <v/>
          </cell>
          <cell r="G293" t="str">
            <v>CURRENT ASSETS, LOANS AND ADVANCES</v>
          </cell>
          <cell r="H293" t="str">
            <v>LOANS AND ADVANCES</v>
          </cell>
          <cell r="I293" t="str">
            <v>LOANS</v>
          </cell>
        </row>
        <row r="294">
          <cell r="A294" t="str">
            <v>A501101-001</v>
          </cell>
          <cell r="B294" t="str">
            <v>Adv Agst Jv Agreement- Mangal Shrusti</v>
          </cell>
          <cell r="C294" t="str">
            <v>ASSET</v>
          </cell>
          <cell r="D294" t="str">
            <v>BALANCE SHEET</v>
          </cell>
          <cell r="E294" t="str">
            <v/>
          </cell>
          <cell r="F294" t="str">
            <v/>
          </cell>
          <cell r="G294" t="str">
            <v>CURRENT ASSETS, LOANS AND ADVANCES</v>
          </cell>
          <cell r="H294" t="str">
            <v>LOANS AND ADVANCES</v>
          </cell>
          <cell r="I294" t="str">
            <v>OTHER LOANS</v>
          </cell>
        </row>
        <row r="295">
          <cell r="A295" t="str">
            <v>A501101-002</v>
          </cell>
          <cell r="B295" t="str">
            <v>Adv Agst Jv Agreement- Aakruti</v>
          </cell>
          <cell r="C295" t="str">
            <v>ASSET</v>
          </cell>
          <cell r="D295" t="str">
            <v>BALANCE SHEET</v>
          </cell>
          <cell r="E295" t="str">
            <v/>
          </cell>
          <cell r="F295" t="str">
            <v/>
          </cell>
          <cell r="G295" t="str">
            <v>CURRENT ASSETS, LOANS AND ADVANCES</v>
          </cell>
          <cell r="H295" t="str">
            <v>LOANS AND ADVANCES</v>
          </cell>
          <cell r="I295" t="str">
            <v>OTHER LOANS</v>
          </cell>
        </row>
        <row r="296">
          <cell r="A296" t="str">
            <v>A501101-003</v>
          </cell>
          <cell r="B296" t="str">
            <v>Adv Agst Jv Agreement- Hilton Hotel</v>
          </cell>
          <cell r="C296" t="str">
            <v>ASSET</v>
          </cell>
          <cell r="D296" t="str">
            <v>BALANCE SHEET</v>
          </cell>
          <cell r="E296" t="str">
            <v/>
          </cell>
          <cell r="F296" t="str">
            <v/>
          </cell>
          <cell r="G296" t="str">
            <v>CURRENT ASSETS, LOANS AND ADVANCES</v>
          </cell>
          <cell r="H296" t="str">
            <v>LOANS AND ADVANCES</v>
          </cell>
          <cell r="I296" t="str">
            <v>OTHER LOANS</v>
          </cell>
        </row>
        <row r="297">
          <cell r="A297" t="str">
            <v>A501201</v>
          </cell>
          <cell r="B297" t="str">
            <v>Staff Loan- Short term Loan</v>
          </cell>
          <cell r="C297" t="str">
            <v>ASSET</v>
          </cell>
          <cell r="D297" t="str">
            <v>BALANCE SHEET</v>
          </cell>
          <cell r="E297" t="str">
            <v>SUPPLIER PREPAYMENT A/C</v>
          </cell>
          <cell r="F297" t="str">
            <v/>
          </cell>
          <cell r="G297" t="str">
            <v>CURRENT ASSETS, LOANS AND ADVANCES</v>
          </cell>
          <cell r="H297" t="str">
            <v>LOANS AND ADVANCES</v>
          </cell>
          <cell r="I297" t="str">
            <v>STAFF LOAN</v>
          </cell>
        </row>
        <row r="298">
          <cell r="A298" t="str">
            <v>A501202</v>
          </cell>
          <cell r="B298" t="str">
            <v>Staff Loan- Vehicle Loan</v>
          </cell>
          <cell r="C298" t="str">
            <v>ASSET</v>
          </cell>
          <cell r="D298" t="str">
            <v>BALANCE SHEET</v>
          </cell>
          <cell r="E298" t="str">
            <v>SUPPLIER PREPAYMENT A/C</v>
          </cell>
          <cell r="F298" t="str">
            <v/>
          </cell>
          <cell r="G298" t="str">
            <v>CURRENT ASSETS, LOANS AND ADVANCES</v>
          </cell>
          <cell r="H298" t="str">
            <v>LOANS AND ADVANCES</v>
          </cell>
          <cell r="I298" t="str">
            <v>STAFF LOAN</v>
          </cell>
        </row>
        <row r="299">
          <cell r="A299" t="str">
            <v>A501203</v>
          </cell>
          <cell r="B299" t="str">
            <v>Staff Loan- PF Loan Account</v>
          </cell>
          <cell r="C299" t="str">
            <v>ASSET</v>
          </cell>
          <cell r="D299" t="str">
            <v>BALANCE SHEET</v>
          </cell>
          <cell r="E299" t="str">
            <v>SUPPLIER PREPAYMENT A/C</v>
          </cell>
          <cell r="F299" t="str">
            <v/>
          </cell>
          <cell r="G299" t="str">
            <v>CURRENT ASSETS, LOANS AND ADVANCES</v>
          </cell>
          <cell r="H299" t="str">
            <v>LOANS AND ADVANCES</v>
          </cell>
          <cell r="I299" t="str">
            <v>STAFF LOAN</v>
          </cell>
        </row>
        <row r="300">
          <cell r="A300" t="str">
            <v>A501204</v>
          </cell>
          <cell r="B300" t="str">
            <v>Staff Loan- House</v>
          </cell>
          <cell r="C300" t="str">
            <v>ASSET</v>
          </cell>
          <cell r="D300" t="str">
            <v>BALANCE SHEET</v>
          </cell>
          <cell r="E300" t="str">
            <v/>
          </cell>
          <cell r="F300" t="str">
            <v/>
          </cell>
          <cell r="G300" t="str">
            <v>CURRENT ASSETS, LOANS AND ADVANCES</v>
          </cell>
          <cell r="H300" t="str">
            <v>LOANS AND ADVANCES</v>
          </cell>
          <cell r="I300" t="str">
            <v>STAFF LOAN</v>
          </cell>
        </row>
        <row r="301">
          <cell r="A301" t="str">
            <v>A501205</v>
          </cell>
          <cell r="B301" t="str">
            <v>Staff Loan- Mobile Phone</v>
          </cell>
          <cell r="C301" t="str">
            <v>ASSET</v>
          </cell>
          <cell r="D301" t="str">
            <v>BALANCE SHEET</v>
          </cell>
          <cell r="E301" t="str">
            <v/>
          </cell>
          <cell r="F301" t="str">
            <v/>
          </cell>
          <cell r="G301" t="str">
            <v>CURRENT ASSETS, LOANS AND ADVANCES</v>
          </cell>
          <cell r="H301" t="str">
            <v>LOANS AND ADVANCES</v>
          </cell>
          <cell r="I301" t="str">
            <v>STAFF LOAN</v>
          </cell>
        </row>
        <row r="302">
          <cell r="A302" t="str">
            <v>A501206</v>
          </cell>
          <cell r="B302" t="str">
            <v>Staff Loan- PF Loan Account</v>
          </cell>
          <cell r="C302" t="str">
            <v>ASSET</v>
          </cell>
          <cell r="D302" t="str">
            <v>BALANCE SHEET</v>
          </cell>
          <cell r="E302" t="str">
            <v/>
          </cell>
          <cell r="F302" t="str">
            <v/>
          </cell>
          <cell r="G302" t="str">
            <v>CURRENT ASSETS, LOANS AND ADVANCES</v>
          </cell>
          <cell r="H302" t="str">
            <v>LOANS AND ADVANCES</v>
          </cell>
          <cell r="I302" t="str">
            <v>STAFF LOAN</v>
          </cell>
        </row>
        <row r="303">
          <cell r="A303" t="str">
            <v>A501301</v>
          </cell>
          <cell r="B303" t="str">
            <v>Loan (Others)</v>
          </cell>
          <cell r="C303" t="str">
            <v>ASSET</v>
          </cell>
          <cell r="D303" t="str">
            <v>BALANCE SHEET</v>
          </cell>
          <cell r="E303" t="str">
            <v/>
          </cell>
          <cell r="F303" t="str">
            <v/>
          </cell>
          <cell r="G303" t="str">
            <v>CURRENT ASSETS, LOANS AND ADVANCES</v>
          </cell>
          <cell r="H303" t="str">
            <v>LOANS AND ADVANCES</v>
          </cell>
          <cell r="I303" t="str">
            <v>LOANS</v>
          </cell>
        </row>
        <row r="304">
          <cell r="A304" t="str">
            <v>A501401-000</v>
          </cell>
          <cell r="B304" t="str">
            <v>Loan To Condm.</v>
          </cell>
          <cell r="C304" t="str">
            <v>ASSET</v>
          </cell>
          <cell r="D304" t="str">
            <v>BALANCE SHEET</v>
          </cell>
          <cell r="E304" t="str">
            <v/>
          </cell>
          <cell r="F304" t="str">
            <v/>
          </cell>
          <cell r="G304" t="str">
            <v>CURRENT ASSETS, LOANS AND ADVANCES</v>
          </cell>
          <cell r="H304" t="str">
            <v>LOANS AND ADVANCES</v>
          </cell>
          <cell r="I304" t="str">
            <v>LOANS</v>
          </cell>
        </row>
        <row r="305">
          <cell r="A305" t="str">
            <v>A501401-001</v>
          </cell>
          <cell r="B305" t="str">
            <v>Loan To Condm.- Ridgewood Estate Cond.</v>
          </cell>
          <cell r="C305" t="str">
            <v>ASSET</v>
          </cell>
          <cell r="D305" t="str">
            <v>BALANCE SHEET</v>
          </cell>
          <cell r="E305" t="str">
            <v/>
          </cell>
          <cell r="F305" t="str">
            <v/>
          </cell>
          <cell r="G305" t="str">
            <v>CURRENT ASSETS, LOANS AND ADVANCES</v>
          </cell>
          <cell r="H305" t="str">
            <v>LOANS AND ADVANCES</v>
          </cell>
          <cell r="I305" t="str">
            <v>LOANS</v>
          </cell>
        </row>
        <row r="306">
          <cell r="A306" t="str">
            <v>A501401-002</v>
          </cell>
          <cell r="B306" t="str">
            <v>Loan To Condm.- Oakwood Estate Cond.</v>
          </cell>
          <cell r="C306" t="str">
            <v>ASSET</v>
          </cell>
          <cell r="D306" t="str">
            <v>BALANCE SHEET</v>
          </cell>
          <cell r="E306" t="str">
            <v/>
          </cell>
          <cell r="F306" t="str">
            <v/>
          </cell>
          <cell r="G306" t="str">
            <v>CURRENT ASSETS, LOANS AND ADVANCES</v>
          </cell>
          <cell r="H306" t="str">
            <v>LOANS AND ADVANCES</v>
          </cell>
          <cell r="I306" t="str">
            <v>LOANS</v>
          </cell>
        </row>
        <row r="307">
          <cell r="A307" t="str">
            <v>A501401-003</v>
          </cell>
          <cell r="B307" t="str">
            <v>Loan To Condm.- Silver Oaks Cond.</v>
          </cell>
          <cell r="C307" t="str">
            <v>ASSET</v>
          </cell>
          <cell r="D307" t="str">
            <v>BALANCE SHEET</v>
          </cell>
          <cell r="E307" t="str">
            <v/>
          </cell>
          <cell r="F307" t="str">
            <v/>
          </cell>
          <cell r="G307" t="str">
            <v>CURRENT ASSETS, LOANS AND ADVANCES</v>
          </cell>
          <cell r="H307" t="str">
            <v>LOANS AND ADVANCES</v>
          </cell>
          <cell r="I307" t="str">
            <v>LOANS</v>
          </cell>
        </row>
        <row r="308">
          <cell r="A308" t="str">
            <v>A501401-004</v>
          </cell>
          <cell r="B308" t="str">
            <v>Loan To Condm.- Wellington Estate Cond.</v>
          </cell>
          <cell r="C308" t="str">
            <v>ASSET</v>
          </cell>
          <cell r="D308" t="str">
            <v>BALANCE SHEET</v>
          </cell>
          <cell r="E308" t="str">
            <v/>
          </cell>
          <cell r="F308" t="str">
            <v/>
          </cell>
          <cell r="G308" t="str">
            <v>CURRENT ASSETS, LOANS AND ADVANCES</v>
          </cell>
          <cell r="H308" t="str">
            <v>LOANS AND ADVANCES</v>
          </cell>
          <cell r="I308" t="str">
            <v>LOANS</v>
          </cell>
        </row>
        <row r="309">
          <cell r="A309" t="str">
            <v>A501401-005</v>
          </cell>
          <cell r="B309" t="str">
            <v>Loan To Condm.- Princeton Estate Cond.</v>
          </cell>
          <cell r="C309" t="str">
            <v>ASSET</v>
          </cell>
          <cell r="D309" t="str">
            <v>BALANCE SHEET</v>
          </cell>
          <cell r="E309" t="str">
            <v/>
          </cell>
          <cell r="F309" t="str">
            <v/>
          </cell>
          <cell r="G309" t="str">
            <v>CURRENT ASSETS, LOANS AND ADVANCES</v>
          </cell>
          <cell r="H309" t="str">
            <v>LOANS AND ADVANCES</v>
          </cell>
          <cell r="I309" t="str">
            <v>LOANS</v>
          </cell>
        </row>
        <row r="310">
          <cell r="A310" t="str">
            <v>A501401-006</v>
          </cell>
          <cell r="B310" t="str">
            <v>Loan To Condm.- Carlton Estate Cond.</v>
          </cell>
          <cell r="C310" t="str">
            <v>ASSET</v>
          </cell>
          <cell r="D310" t="str">
            <v>BALANCE SHEET</v>
          </cell>
          <cell r="E310" t="str">
            <v/>
          </cell>
          <cell r="F310" t="str">
            <v/>
          </cell>
          <cell r="G310" t="str">
            <v>CURRENT ASSETS, LOANS AND ADVANCES</v>
          </cell>
          <cell r="H310" t="str">
            <v>LOANS AND ADVANCES</v>
          </cell>
          <cell r="I310" t="str">
            <v>LOANS</v>
          </cell>
        </row>
        <row r="311">
          <cell r="A311" t="str">
            <v>A501401-007</v>
          </cell>
          <cell r="B311" t="str">
            <v>Loan To Condm.- Belvedere Park Cond</v>
          </cell>
          <cell r="C311" t="str">
            <v>ASSET</v>
          </cell>
          <cell r="D311" t="str">
            <v>BALANCE SHEET</v>
          </cell>
          <cell r="E311" t="str">
            <v/>
          </cell>
          <cell r="F311" t="str">
            <v/>
          </cell>
          <cell r="G311" t="str">
            <v>CURRENT ASSETS, LOANS AND ADVANCES</v>
          </cell>
          <cell r="H311" t="str">
            <v>LOANS AND ADVANCES</v>
          </cell>
          <cell r="I311" t="str">
            <v>LOANS</v>
          </cell>
        </row>
        <row r="312">
          <cell r="A312" t="str">
            <v>A501401-008</v>
          </cell>
          <cell r="B312" t="str">
            <v>Loan To Condm.- HTON,WNDSR,RPII COND ASS</v>
          </cell>
          <cell r="C312" t="str">
            <v>ASSET</v>
          </cell>
          <cell r="D312" t="str">
            <v>BALANCE SHEET</v>
          </cell>
          <cell r="E312" t="str">
            <v/>
          </cell>
          <cell r="F312" t="str">
            <v/>
          </cell>
          <cell r="G312" t="str">
            <v>CURRENT ASSETS, LOANS AND ADVANCES</v>
          </cell>
          <cell r="H312" t="str">
            <v>LOANS AND ADVANCES</v>
          </cell>
          <cell r="I312" t="str">
            <v>LOANS</v>
          </cell>
        </row>
        <row r="313">
          <cell r="A313" t="str">
            <v>A501401-009</v>
          </cell>
          <cell r="B313" t="str">
            <v>Loan To Condm.- RICH.REG.COND. ASS</v>
          </cell>
          <cell r="C313" t="str">
            <v>ASSET</v>
          </cell>
          <cell r="D313" t="str">
            <v>BALANCE SHEET</v>
          </cell>
          <cell r="E313" t="str">
            <v/>
          </cell>
          <cell r="F313" t="str">
            <v/>
          </cell>
          <cell r="G313" t="str">
            <v>CURRENT ASSETS, LOANS AND ADVANCES</v>
          </cell>
          <cell r="H313" t="str">
            <v>LOANS AND ADVANCES</v>
          </cell>
          <cell r="I313" t="str">
            <v>LOANS</v>
          </cell>
        </row>
        <row r="314">
          <cell r="A314" t="str">
            <v>A501401-010</v>
          </cell>
          <cell r="B314" t="str">
            <v>Loan To Condm.- RICHMOND.REG.COND. ASS</v>
          </cell>
          <cell r="C314" t="str">
            <v>ASSET</v>
          </cell>
          <cell r="D314" t="str">
            <v>BALANCE SHEET</v>
          </cell>
          <cell r="E314" t="str">
            <v/>
          </cell>
          <cell r="F314" t="str">
            <v/>
          </cell>
          <cell r="G314" t="str">
            <v>CURRENT ASSETS, LOANS AND ADVANCES</v>
          </cell>
          <cell r="H314" t="str">
            <v>LOANS AND ADVANCES</v>
          </cell>
          <cell r="I314" t="str">
            <v>LOANS</v>
          </cell>
        </row>
        <row r="315">
          <cell r="A315" t="str">
            <v>A501401-011</v>
          </cell>
          <cell r="B315" t="str">
            <v>Loan To Condm.- Exclusive Floor</v>
          </cell>
          <cell r="C315" t="str">
            <v>ASSET</v>
          </cell>
          <cell r="D315" t="str">
            <v>BALANCE SHEET</v>
          </cell>
          <cell r="E315" t="str">
            <v/>
          </cell>
          <cell r="F315" t="str">
            <v/>
          </cell>
          <cell r="G315" t="str">
            <v>CURRENT ASSETS, LOANS AND ADVANCES</v>
          </cell>
          <cell r="H315" t="str">
            <v>LOANS AND ADVANCES</v>
          </cell>
          <cell r="I315" t="str">
            <v>LOANS</v>
          </cell>
        </row>
        <row r="316">
          <cell r="A316" t="str">
            <v>A501401-012</v>
          </cell>
          <cell r="B316" t="str">
            <v>Loan To Condm.- Qutab Plaza</v>
          </cell>
          <cell r="C316" t="str">
            <v>ASSET</v>
          </cell>
          <cell r="D316" t="str">
            <v>BALANCE SHEET</v>
          </cell>
          <cell r="E316" t="str">
            <v/>
          </cell>
          <cell r="F316" t="str">
            <v/>
          </cell>
          <cell r="G316" t="str">
            <v>CURRENT ASSETS, LOANS AND ADVANCES</v>
          </cell>
          <cell r="H316" t="str">
            <v>LOANS AND ADVANCES</v>
          </cell>
          <cell r="I316" t="str">
            <v>LOANS</v>
          </cell>
        </row>
        <row r="317">
          <cell r="A317" t="str">
            <v>A501401-013</v>
          </cell>
          <cell r="B317" t="str">
            <v>Loan To Condm.- Super Mart I &amp; II</v>
          </cell>
          <cell r="C317" t="str">
            <v>ASSET</v>
          </cell>
          <cell r="D317" t="str">
            <v>BALANCE SHEET</v>
          </cell>
          <cell r="E317" t="str">
            <v/>
          </cell>
          <cell r="F317" t="str">
            <v/>
          </cell>
          <cell r="G317" t="str">
            <v>CURRENT ASSETS, LOANS AND ADVANCES</v>
          </cell>
          <cell r="H317" t="str">
            <v>LOANS AND ADVANCES</v>
          </cell>
          <cell r="I317" t="str">
            <v>LOANS</v>
          </cell>
        </row>
        <row r="318">
          <cell r="A318" t="str">
            <v>A501401-014</v>
          </cell>
          <cell r="B318" t="str">
            <v>Loan To Condm.- Central Arcade Cond.</v>
          </cell>
          <cell r="C318" t="str">
            <v>ASSET</v>
          </cell>
          <cell r="D318" t="str">
            <v>BALANCE SHEET</v>
          </cell>
          <cell r="E318" t="str">
            <v/>
          </cell>
          <cell r="F318" t="str">
            <v/>
          </cell>
          <cell r="G318" t="str">
            <v>CURRENT ASSETS, LOANS AND ADVANCES</v>
          </cell>
          <cell r="H318" t="str">
            <v>LOANS AND ADVANCES</v>
          </cell>
          <cell r="I318" t="str">
            <v>LOANS</v>
          </cell>
        </row>
        <row r="319">
          <cell r="A319" t="str">
            <v>A501401-015</v>
          </cell>
          <cell r="B319" t="str">
            <v>Loan To Condm.-Trinity Tower Cond Ass</v>
          </cell>
          <cell r="C319" t="str">
            <v>ASSET</v>
          </cell>
          <cell r="D319" t="str">
            <v>BALANCE SHEET</v>
          </cell>
          <cell r="E319" t="str">
            <v/>
          </cell>
          <cell r="F319" t="str">
            <v/>
          </cell>
          <cell r="G319" t="str">
            <v>CURRENT ASSETS, LOANS AND ADVANCES</v>
          </cell>
          <cell r="H319" t="str">
            <v>LOANS AND ADVANCES</v>
          </cell>
          <cell r="I319" t="str">
            <v>LOANS</v>
          </cell>
        </row>
        <row r="320">
          <cell r="A320" t="str">
            <v>A501401-016</v>
          </cell>
          <cell r="B320" t="str">
            <v>Loan To Condm.-Westend Heights Cond Ass</v>
          </cell>
          <cell r="C320" t="str">
            <v>ASSET</v>
          </cell>
          <cell r="D320" t="str">
            <v>BALANCE SHEET</v>
          </cell>
          <cell r="E320" t="str">
            <v/>
          </cell>
          <cell r="F320" t="str">
            <v/>
          </cell>
          <cell r="G320" t="str">
            <v>CURRENT ASSETS, LOANS AND ADVANCES</v>
          </cell>
          <cell r="H320" t="str">
            <v>LOANS AND ADVANCES</v>
          </cell>
          <cell r="I320" t="str">
            <v>LOANS</v>
          </cell>
        </row>
        <row r="321">
          <cell r="A321" t="str">
            <v>A501501</v>
          </cell>
          <cell r="B321" t="str">
            <v>Loan To Trusts</v>
          </cell>
          <cell r="C321" t="str">
            <v>ASSET</v>
          </cell>
          <cell r="D321" t="str">
            <v>BALANCE SHEET</v>
          </cell>
          <cell r="E321" t="str">
            <v/>
          </cell>
          <cell r="F321" t="str">
            <v/>
          </cell>
          <cell r="G321" t="str">
            <v>CURRENT ASSETS, LOANS AND ADVANCES</v>
          </cell>
          <cell r="H321" t="str">
            <v>LOANS AND ADVANCES</v>
          </cell>
          <cell r="I321" t="str">
            <v>LOANS</v>
          </cell>
        </row>
        <row r="322">
          <cell r="A322" t="str">
            <v>A501502</v>
          </cell>
          <cell r="B322" t="str">
            <v>Loan Lodhi Property Company Ltd</v>
          </cell>
          <cell r="C322" t="str">
            <v>ASSET</v>
          </cell>
          <cell r="D322" t="str">
            <v>BALANCE SHEET</v>
          </cell>
          <cell r="E322" t="str">
            <v/>
          </cell>
          <cell r="F322" t="str">
            <v/>
          </cell>
          <cell r="G322" t="str">
            <v>CURRENT ASSETS, LOANS AND ADVANCES</v>
          </cell>
          <cell r="H322" t="str">
            <v>LOANS AND ADVANCES</v>
          </cell>
          <cell r="I322" t="str">
            <v>LOANS</v>
          </cell>
        </row>
        <row r="323">
          <cell r="A323" t="str">
            <v>A501601-001</v>
          </cell>
          <cell r="B323" t="str">
            <v>Adv-Ainstey Buil And Cnstr</v>
          </cell>
          <cell r="C323" t="str">
            <v>ASSET</v>
          </cell>
          <cell r="D323" t="str">
            <v>BALANCE SHEET</v>
          </cell>
          <cell r="E323" t="str">
            <v/>
          </cell>
          <cell r="F323" t="str">
            <v/>
          </cell>
          <cell r="G323" t="str">
            <v>CURRENT ASSETS, LOANS AND ADVANCES</v>
          </cell>
          <cell r="H323" t="str">
            <v>LOANS AND ADVANCES</v>
          </cell>
          <cell r="I323" t="str">
            <v>ADVANCES</v>
          </cell>
        </row>
        <row r="324">
          <cell r="A324" t="str">
            <v>A501601-002</v>
          </cell>
          <cell r="B324" t="str">
            <v>Adv-Adeline Buil And Dev</v>
          </cell>
          <cell r="C324" t="str">
            <v>ASSET</v>
          </cell>
          <cell r="D324" t="str">
            <v>BALANCE SHEET</v>
          </cell>
          <cell r="E324" t="str">
            <v/>
          </cell>
          <cell r="F324" t="str">
            <v/>
          </cell>
          <cell r="G324" t="str">
            <v>CURRENT ASSETS, LOANS AND ADVANCES</v>
          </cell>
          <cell r="H324" t="str">
            <v>LOANS AND ADVANCES</v>
          </cell>
          <cell r="I324" t="str">
            <v>ADVANCES</v>
          </cell>
        </row>
        <row r="325">
          <cell r="A325" t="str">
            <v>A501601-003</v>
          </cell>
          <cell r="B325" t="str">
            <v>Adv-Armand Buil &amp; Cnstr P L</v>
          </cell>
          <cell r="C325" t="str">
            <v>ASSET</v>
          </cell>
          <cell r="D325" t="str">
            <v>BALANCE SHEET</v>
          </cell>
          <cell r="E325" t="str">
            <v/>
          </cell>
          <cell r="F325" t="str">
            <v/>
          </cell>
          <cell r="G325" t="str">
            <v>CURRENT ASSETS, LOANS AND ADVANCES</v>
          </cell>
          <cell r="H325" t="str">
            <v>LOANS AND ADVANCES</v>
          </cell>
          <cell r="I325" t="str">
            <v>ADVANCES</v>
          </cell>
        </row>
        <row r="326">
          <cell r="A326" t="str">
            <v>A501601-004</v>
          </cell>
          <cell r="B326" t="str">
            <v>Adv-Babette Real Estate Pvt Ltd</v>
          </cell>
          <cell r="C326" t="str">
            <v>ASSET</v>
          </cell>
          <cell r="D326" t="str">
            <v>BALANCE SHEET</v>
          </cell>
          <cell r="E326" t="str">
            <v/>
          </cell>
          <cell r="F326" t="str">
            <v/>
          </cell>
          <cell r="G326" t="str">
            <v>CURRENT ASSETS, LOANS AND ADVANCES</v>
          </cell>
          <cell r="H326" t="str">
            <v>LOANS AND ADVANCES</v>
          </cell>
          <cell r="I326" t="str">
            <v>ADVANCES</v>
          </cell>
        </row>
        <row r="327">
          <cell r="A327" t="str">
            <v>A501601-005</v>
          </cell>
          <cell r="B327" t="str">
            <v>Adv-Balint Real Estates P Ltd</v>
          </cell>
          <cell r="C327" t="str">
            <v>ASSET</v>
          </cell>
          <cell r="D327" t="str">
            <v>BALANCE SHEET</v>
          </cell>
          <cell r="E327" t="str">
            <v/>
          </cell>
          <cell r="F327" t="str">
            <v/>
          </cell>
          <cell r="G327" t="str">
            <v>CURRENT ASSETS, LOANS AND ADVANCES</v>
          </cell>
          <cell r="H327" t="str">
            <v>LOANS AND ADVANCES</v>
          </cell>
          <cell r="I327" t="str">
            <v>ADVANCES</v>
          </cell>
        </row>
        <row r="328">
          <cell r="A328" t="str">
            <v>A501601-006</v>
          </cell>
          <cell r="B328" t="str">
            <v>Adv-Cameo Builders &amp; Constructions P L</v>
          </cell>
          <cell r="C328" t="str">
            <v>ASSET</v>
          </cell>
          <cell r="D328" t="str">
            <v>BALANCE SHEET</v>
          </cell>
          <cell r="E328" t="str">
            <v/>
          </cell>
          <cell r="F328" t="str">
            <v/>
          </cell>
          <cell r="G328" t="str">
            <v>CURRENT ASSETS, LOANS AND ADVANCES</v>
          </cell>
          <cell r="H328" t="str">
            <v>LOANS AND ADVANCES</v>
          </cell>
          <cell r="I328" t="str">
            <v>ADVANCES</v>
          </cell>
        </row>
        <row r="329">
          <cell r="A329" t="str">
            <v>A501601-007</v>
          </cell>
          <cell r="B329" t="str">
            <v>Adv-Cachet Real Estates P Ltd</v>
          </cell>
          <cell r="C329" t="str">
            <v>ASSET</v>
          </cell>
          <cell r="D329" t="str">
            <v>BALANCE SHEET</v>
          </cell>
          <cell r="E329" t="str">
            <v/>
          </cell>
          <cell r="F329" t="str">
            <v/>
          </cell>
          <cell r="G329" t="str">
            <v>CURRENT ASSETS, LOANS AND ADVANCES</v>
          </cell>
          <cell r="H329" t="str">
            <v>LOANS AND ADVANCES</v>
          </cell>
          <cell r="I329" t="str">
            <v>ADVANCES</v>
          </cell>
        </row>
        <row r="330">
          <cell r="A330" t="str">
            <v>A501601-008</v>
          </cell>
          <cell r="B330" t="str">
            <v>Adv-Calvine Builders And Const P Ltd</v>
          </cell>
          <cell r="C330" t="str">
            <v>ASSET</v>
          </cell>
          <cell r="D330" t="str">
            <v>BALANCE SHEET</v>
          </cell>
          <cell r="E330" t="str">
            <v/>
          </cell>
          <cell r="F330" t="str">
            <v/>
          </cell>
          <cell r="G330" t="str">
            <v>CURRENT ASSETS, LOANS AND ADVANCES</v>
          </cell>
          <cell r="H330" t="str">
            <v>LOANS AND ADVANCES</v>
          </cell>
          <cell r="I330" t="str">
            <v>ADVANCES</v>
          </cell>
        </row>
        <row r="331">
          <cell r="A331" t="str">
            <v>A501601-009</v>
          </cell>
          <cell r="B331" t="str">
            <v>Adv-Calista Real Esates P Ltd</v>
          </cell>
          <cell r="C331" t="str">
            <v>ASSET</v>
          </cell>
          <cell r="D331" t="str">
            <v>BALANCE SHEET</v>
          </cell>
          <cell r="E331" t="str">
            <v/>
          </cell>
          <cell r="F331" t="str">
            <v/>
          </cell>
          <cell r="G331" t="str">
            <v>CURRENT ASSETS, LOANS AND ADVANCES</v>
          </cell>
          <cell r="H331" t="str">
            <v>LOANS AND ADVANCES</v>
          </cell>
          <cell r="I331" t="str">
            <v>ADVANCES</v>
          </cell>
        </row>
        <row r="332">
          <cell r="A332" t="str">
            <v>A501601-010</v>
          </cell>
          <cell r="B332" t="str">
            <v>Adv-Cayenne Builders And Const P Ltd</v>
          </cell>
          <cell r="C332" t="str">
            <v>ASSET</v>
          </cell>
          <cell r="D332" t="str">
            <v>BALANCE SHEET</v>
          </cell>
          <cell r="E332" t="str">
            <v/>
          </cell>
          <cell r="F332" t="str">
            <v/>
          </cell>
          <cell r="G332" t="str">
            <v>CURRENT ASSETS, LOANS AND ADVANCES</v>
          </cell>
          <cell r="H332" t="str">
            <v>LOANS AND ADVANCES</v>
          </cell>
          <cell r="I332" t="str">
            <v>ADVANCES</v>
          </cell>
        </row>
        <row r="333">
          <cell r="A333" t="str">
            <v>A501601-011</v>
          </cell>
          <cell r="B333" t="str">
            <v>Adv-Candace Builders And Const P Ltd</v>
          </cell>
          <cell r="C333" t="str">
            <v>ASSET</v>
          </cell>
          <cell r="D333" t="str">
            <v>BALANCE SHEET</v>
          </cell>
          <cell r="E333" t="str">
            <v/>
          </cell>
          <cell r="F333" t="str">
            <v/>
          </cell>
          <cell r="G333" t="str">
            <v>CURRENT ASSETS, LOANS AND ADVANCES</v>
          </cell>
          <cell r="H333" t="str">
            <v>LOANS AND ADVANCES</v>
          </cell>
          <cell r="I333" t="str">
            <v>ADVANCES</v>
          </cell>
        </row>
        <row r="334">
          <cell r="A334" t="str">
            <v>A501601-012</v>
          </cell>
          <cell r="B334" t="str">
            <v>Adv-Chevalier Buil &amp; Cnstr Pvt Ltd</v>
          </cell>
          <cell r="C334" t="str">
            <v>ASSET</v>
          </cell>
          <cell r="D334" t="str">
            <v>BALANCE SHEET</v>
          </cell>
          <cell r="E334" t="str">
            <v/>
          </cell>
          <cell r="F334" t="str">
            <v/>
          </cell>
          <cell r="G334" t="str">
            <v>CURRENT ASSETS, LOANS AND ADVANCES</v>
          </cell>
          <cell r="H334" t="str">
            <v>LOANS AND ADVANCES</v>
          </cell>
          <cell r="I334" t="str">
            <v>ADVANCES</v>
          </cell>
        </row>
        <row r="335">
          <cell r="A335" t="str">
            <v>A501601-013</v>
          </cell>
          <cell r="B335" t="str">
            <v>Adv-Cubby Builders &amp; Developers Pvt Ltd</v>
          </cell>
          <cell r="C335" t="str">
            <v>ASSET</v>
          </cell>
          <cell r="D335" t="str">
            <v>BALANCE SHEET</v>
          </cell>
          <cell r="E335" t="str">
            <v/>
          </cell>
          <cell r="F335" t="str">
            <v/>
          </cell>
          <cell r="G335" t="str">
            <v>CURRENT ASSETS, LOANS AND ADVANCES</v>
          </cell>
          <cell r="H335" t="str">
            <v>LOANS AND ADVANCES</v>
          </cell>
          <cell r="I335" t="str">
            <v>ADVANCES</v>
          </cell>
        </row>
        <row r="336">
          <cell r="A336" t="str">
            <v>A501601-014</v>
          </cell>
          <cell r="B336" t="str">
            <v>Adv-Delta Land Real Estates P Ltd</v>
          </cell>
          <cell r="C336" t="str">
            <v>ASSET</v>
          </cell>
          <cell r="D336" t="str">
            <v>BALANCE SHEET</v>
          </cell>
          <cell r="E336" t="str">
            <v/>
          </cell>
          <cell r="F336" t="str">
            <v/>
          </cell>
          <cell r="G336" t="str">
            <v>CURRENT ASSETS, LOANS AND ADVANCES</v>
          </cell>
          <cell r="H336" t="str">
            <v>LOANS AND ADVANCES</v>
          </cell>
          <cell r="I336" t="str">
            <v>ADVANCES</v>
          </cell>
        </row>
        <row r="337">
          <cell r="A337" t="str">
            <v>A501601-015</v>
          </cell>
          <cell r="B337" t="str">
            <v>Adv-Dabria Real Estates P Ltd</v>
          </cell>
          <cell r="C337" t="str">
            <v>ASSET</v>
          </cell>
          <cell r="D337" t="str">
            <v>BALANCE SHEET</v>
          </cell>
          <cell r="E337" t="str">
            <v/>
          </cell>
          <cell r="F337" t="str">
            <v/>
          </cell>
          <cell r="G337" t="str">
            <v>CURRENT ASSETS, LOANS AND ADVANCES</v>
          </cell>
          <cell r="H337" t="str">
            <v>LOANS AND ADVANCES</v>
          </cell>
          <cell r="I337" t="str">
            <v>ADVANCES</v>
          </cell>
        </row>
        <row r="338">
          <cell r="A338" t="str">
            <v>A501601-016</v>
          </cell>
          <cell r="B338" t="str">
            <v>Adv-Despine Builders And Dev P Ltd</v>
          </cell>
          <cell r="C338" t="str">
            <v>ASSET</v>
          </cell>
          <cell r="D338" t="str">
            <v>BALANCE SHEET</v>
          </cell>
          <cell r="E338" t="str">
            <v/>
          </cell>
          <cell r="F338" t="str">
            <v/>
          </cell>
          <cell r="G338" t="str">
            <v>CURRENT ASSETS, LOANS AND ADVANCES</v>
          </cell>
          <cell r="H338" t="str">
            <v>LOANS AND ADVANCES</v>
          </cell>
          <cell r="I338" t="str">
            <v>ADVANCES</v>
          </cell>
        </row>
        <row r="339">
          <cell r="A339" t="str">
            <v>A501601-017</v>
          </cell>
          <cell r="B339" t="str">
            <v>Adv-Domus Real Estates Pvt Ltd</v>
          </cell>
          <cell r="C339" t="str">
            <v>ASSET</v>
          </cell>
          <cell r="D339" t="str">
            <v>BALANCE SHEET</v>
          </cell>
          <cell r="E339" t="str">
            <v/>
          </cell>
          <cell r="F339" t="str">
            <v/>
          </cell>
          <cell r="G339" t="str">
            <v>CURRENT ASSETS, LOANS AND ADVANCES</v>
          </cell>
          <cell r="H339" t="str">
            <v>LOANS AND ADVANCES</v>
          </cell>
          <cell r="I339" t="str">
            <v>ADVANCES</v>
          </cell>
        </row>
        <row r="340">
          <cell r="A340" t="str">
            <v>A501601-018</v>
          </cell>
          <cell r="B340" t="str">
            <v>Adv-Dylan Builders &amp; Developers Pvt Ltd.</v>
          </cell>
          <cell r="C340" t="str">
            <v>ASSET</v>
          </cell>
          <cell r="D340" t="str">
            <v>BALANCE SHEET</v>
          </cell>
          <cell r="E340" t="str">
            <v/>
          </cell>
          <cell r="F340" t="str">
            <v/>
          </cell>
          <cell r="G340" t="str">
            <v>CURRENT ASSETS, LOANS AND ADVANCES</v>
          </cell>
          <cell r="H340" t="str">
            <v>LOANS AND ADVANCES</v>
          </cell>
          <cell r="I340" t="str">
            <v>ADVANCES</v>
          </cell>
        </row>
        <row r="341">
          <cell r="A341" t="str">
            <v>A501601-019</v>
          </cell>
          <cell r="B341" t="str">
            <v>Adv-Ernesta Real Estate Pvt Ltd</v>
          </cell>
          <cell r="C341" t="str">
            <v>ASSET</v>
          </cell>
          <cell r="D341" t="str">
            <v>BALANCE SHEET</v>
          </cell>
          <cell r="E341" t="str">
            <v/>
          </cell>
          <cell r="F341" t="str">
            <v/>
          </cell>
          <cell r="G341" t="str">
            <v>CURRENT ASSETS, LOANS AND ADVANCES</v>
          </cell>
          <cell r="H341" t="str">
            <v>LOANS AND ADVANCES</v>
          </cell>
          <cell r="I341" t="str">
            <v>ADVANCES</v>
          </cell>
        </row>
        <row r="342">
          <cell r="A342" t="str">
            <v>A501601-020</v>
          </cell>
          <cell r="B342" t="str">
            <v>Adv-Elaine Builders &amp; Developers Pvt Ltd</v>
          </cell>
          <cell r="C342" t="str">
            <v>ASSET</v>
          </cell>
          <cell r="D342" t="str">
            <v>BALANCE SHEET</v>
          </cell>
          <cell r="E342" t="str">
            <v/>
          </cell>
          <cell r="F342" t="str">
            <v/>
          </cell>
          <cell r="G342" t="str">
            <v>CURRENT ASSETS, LOANS AND ADVANCES</v>
          </cell>
          <cell r="H342" t="str">
            <v>LOANS AND ADVANCES</v>
          </cell>
          <cell r="I342" t="str">
            <v>ADVANCES</v>
          </cell>
        </row>
        <row r="343">
          <cell r="A343" t="str">
            <v>A501601-021</v>
          </cell>
          <cell r="B343" t="str">
            <v>Adv-Eloise Builders &amp; Constructions P L</v>
          </cell>
          <cell r="C343" t="str">
            <v>ASSET</v>
          </cell>
          <cell r="D343" t="str">
            <v>BALANCE SHEET</v>
          </cell>
          <cell r="E343" t="str">
            <v/>
          </cell>
          <cell r="F343" t="str">
            <v/>
          </cell>
          <cell r="G343" t="str">
            <v>CURRENT ASSETS, LOANS AND ADVANCES</v>
          </cell>
          <cell r="H343" t="str">
            <v>LOANS AND ADVANCES</v>
          </cell>
          <cell r="I343" t="str">
            <v>ADVANCES</v>
          </cell>
        </row>
        <row r="344">
          <cell r="A344" t="str">
            <v>A501601-022</v>
          </cell>
          <cell r="B344" t="str">
            <v>Adv-Elaine Builders &amp; Constructions P L</v>
          </cell>
          <cell r="C344" t="str">
            <v>ASSET</v>
          </cell>
          <cell r="D344" t="str">
            <v>BALANCE SHEET</v>
          </cell>
          <cell r="E344" t="str">
            <v/>
          </cell>
          <cell r="F344" t="str">
            <v/>
          </cell>
          <cell r="G344" t="str">
            <v>CURRENT ASSETS, LOANS AND ADVANCES</v>
          </cell>
          <cell r="H344" t="str">
            <v>LOANS AND ADVANCES</v>
          </cell>
          <cell r="I344" t="str">
            <v>ADVANCES</v>
          </cell>
        </row>
        <row r="345">
          <cell r="A345" t="str">
            <v>A501601-023</v>
          </cell>
          <cell r="B345" t="str">
            <v>Adv-Estio Builders &amp; Developers Pvt Ltd</v>
          </cell>
          <cell r="C345" t="str">
            <v>ASSET</v>
          </cell>
          <cell r="D345" t="str">
            <v>BALANCE SHEET</v>
          </cell>
          <cell r="E345" t="str">
            <v/>
          </cell>
          <cell r="F345" t="str">
            <v/>
          </cell>
          <cell r="G345" t="str">
            <v>CURRENT ASSETS, LOANS AND ADVANCES</v>
          </cell>
          <cell r="H345" t="str">
            <v>LOANS AND ADVANCES</v>
          </cell>
          <cell r="I345" t="str">
            <v>ADVANCES</v>
          </cell>
        </row>
        <row r="346">
          <cell r="A346" t="str">
            <v>A501601-024</v>
          </cell>
          <cell r="B346" t="str">
            <v>Adv-First City Real Estate P Ltd</v>
          </cell>
          <cell r="C346" t="str">
            <v>ASSET</v>
          </cell>
          <cell r="D346" t="str">
            <v>BALANCE SHEET</v>
          </cell>
          <cell r="E346" t="str">
            <v/>
          </cell>
          <cell r="F346" t="str">
            <v/>
          </cell>
          <cell r="G346" t="str">
            <v>CURRENT ASSETS, LOANS AND ADVANCES</v>
          </cell>
          <cell r="H346" t="str">
            <v>LOANS AND ADVANCES</v>
          </cell>
          <cell r="I346" t="str">
            <v>ADVANCES</v>
          </cell>
        </row>
        <row r="347">
          <cell r="A347" t="str">
            <v>A501601-025</v>
          </cell>
          <cell r="B347" t="str">
            <v>Adv-Galvin Builders And Dev P Ltd</v>
          </cell>
          <cell r="C347" t="str">
            <v>ASSET</v>
          </cell>
          <cell r="D347" t="str">
            <v>BALANCE SHEET</v>
          </cell>
          <cell r="E347" t="str">
            <v/>
          </cell>
          <cell r="F347" t="str">
            <v/>
          </cell>
          <cell r="G347" t="str">
            <v>CURRENT ASSETS, LOANS AND ADVANCES</v>
          </cell>
          <cell r="H347" t="str">
            <v>LOANS AND ADVANCES</v>
          </cell>
          <cell r="I347" t="str">
            <v>ADVANCES</v>
          </cell>
        </row>
        <row r="348">
          <cell r="A348" t="str">
            <v>A501601-026</v>
          </cell>
          <cell r="B348" t="str">
            <v>Adv-Gorochana Estates Dev Pvt Ltd</v>
          </cell>
          <cell r="C348" t="str">
            <v>ASSET</v>
          </cell>
          <cell r="D348" t="str">
            <v>BALANCE SHEET</v>
          </cell>
          <cell r="E348" t="str">
            <v/>
          </cell>
          <cell r="F348" t="str">
            <v/>
          </cell>
          <cell r="G348" t="str">
            <v>CURRENT ASSETS, LOANS AND ADVANCES</v>
          </cell>
          <cell r="H348" t="str">
            <v>LOANS AND ADVANCES</v>
          </cell>
          <cell r="I348" t="str">
            <v>ADVANCES</v>
          </cell>
        </row>
        <row r="349">
          <cell r="A349" t="str">
            <v>A501601-027</v>
          </cell>
          <cell r="B349" t="str">
            <v>Adv-Gareth Builders And Const P Ltd</v>
          </cell>
          <cell r="C349" t="str">
            <v>ASSET</v>
          </cell>
          <cell r="D349" t="str">
            <v>BALANCE SHEET</v>
          </cell>
          <cell r="E349" t="str">
            <v/>
          </cell>
          <cell r="F349" t="str">
            <v/>
          </cell>
          <cell r="G349" t="str">
            <v>CURRENT ASSETS, LOANS AND ADVANCES</v>
          </cell>
          <cell r="H349" t="str">
            <v>LOANS AND ADVANCES</v>
          </cell>
          <cell r="I349" t="str">
            <v>ADVANCES</v>
          </cell>
        </row>
        <row r="350">
          <cell r="A350" t="str">
            <v>A501601-028</v>
          </cell>
          <cell r="B350" t="str">
            <v>Adv-Gavel Build &amp; Cnstr Pvt Ltd</v>
          </cell>
          <cell r="C350" t="str">
            <v>ASSET</v>
          </cell>
          <cell r="D350" t="str">
            <v>BALANCE SHEET</v>
          </cell>
          <cell r="E350" t="str">
            <v/>
          </cell>
          <cell r="F350" t="str">
            <v/>
          </cell>
          <cell r="G350" t="str">
            <v>CURRENT ASSETS, LOANS AND ADVANCES</v>
          </cell>
          <cell r="H350" t="str">
            <v>LOANS AND ADVANCES</v>
          </cell>
          <cell r="I350" t="str">
            <v>ADVANCES</v>
          </cell>
        </row>
        <row r="351">
          <cell r="A351" t="str">
            <v>A501601-029</v>
          </cell>
          <cell r="B351" t="str">
            <v>Adv-Hansel Builder  And Dev P Ltd</v>
          </cell>
          <cell r="C351" t="str">
            <v>ASSET</v>
          </cell>
          <cell r="D351" t="str">
            <v>BALANCE SHEET</v>
          </cell>
          <cell r="E351" t="str">
            <v/>
          </cell>
          <cell r="F351" t="str">
            <v/>
          </cell>
          <cell r="G351" t="str">
            <v>CURRENT ASSETS, LOANS AND ADVANCES</v>
          </cell>
          <cell r="H351" t="str">
            <v>LOANS AND ADVANCES</v>
          </cell>
          <cell r="I351" t="str">
            <v>ADVANCES</v>
          </cell>
        </row>
        <row r="352">
          <cell r="A352" t="str">
            <v>A501601-030</v>
          </cell>
          <cell r="B352" t="str">
            <v>Adv-Hurley Builders &amp; Developers Pvt Ltd</v>
          </cell>
          <cell r="C352" t="str">
            <v>ASSET</v>
          </cell>
          <cell r="D352" t="str">
            <v>BALANCE SHEET</v>
          </cell>
          <cell r="E352" t="str">
            <v/>
          </cell>
          <cell r="F352" t="str">
            <v/>
          </cell>
          <cell r="G352" t="str">
            <v>CURRENT ASSETS, LOANS AND ADVANCES</v>
          </cell>
          <cell r="H352" t="str">
            <v>LOANS AND ADVANCES</v>
          </cell>
          <cell r="I352" t="str">
            <v>ADVANCES</v>
          </cell>
        </row>
        <row r="353">
          <cell r="A353" t="str">
            <v>A501601-031</v>
          </cell>
          <cell r="B353" t="str">
            <v>Adv-Hoshi Builders &amp; Developers Pvt Ltd</v>
          </cell>
          <cell r="C353" t="str">
            <v>ASSET</v>
          </cell>
          <cell r="D353" t="str">
            <v>BALANCE SHEET</v>
          </cell>
          <cell r="E353" t="str">
            <v/>
          </cell>
          <cell r="F353" t="str">
            <v/>
          </cell>
          <cell r="G353" t="str">
            <v>CURRENT ASSETS, LOANS AND ADVANCES</v>
          </cell>
          <cell r="H353" t="str">
            <v>LOANS AND ADVANCES</v>
          </cell>
          <cell r="I353" t="str">
            <v>ADVANCES</v>
          </cell>
        </row>
        <row r="354">
          <cell r="A354" t="str">
            <v>A501601-032</v>
          </cell>
          <cell r="B354" t="str">
            <v>Adv-Isidro Builders Pvt Ltd</v>
          </cell>
          <cell r="C354" t="str">
            <v>ASSET</v>
          </cell>
          <cell r="D354" t="str">
            <v>BALANCE SHEET</v>
          </cell>
          <cell r="E354" t="str">
            <v/>
          </cell>
          <cell r="F354" t="str">
            <v/>
          </cell>
          <cell r="G354" t="str">
            <v>CURRENT ASSETS, LOANS AND ADVANCES</v>
          </cell>
          <cell r="H354" t="str">
            <v>LOANS AND ADVANCES</v>
          </cell>
          <cell r="I354" t="str">
            <v>ADVANCES</v>
          </cell>
        </row>
        <row r="355">
          <cell r="A355" t="str">
            <v>A501601-033</v>
          </cell>
          <cell r="B355" t="str">
            <v>Adv-Jesen Builders &amp; Developers Pvt Ltd</v>
          </cell>
          <cell r="C355" t="str">
            <v>ASSET</v>
          </cell>
          <cell r="D355" t="str">
            <v>BALANCE SHEET</v>
          </cell>
          <cell r="E355" t="str">
            <v/>
          </cell>
          <cell r="F355" t="str">
            <v/>
          </cell>
          <cell r="G355" t="str">
            <v>CURRENT ASSETS, LOANS AND ADVANCES</v>
          </cell>
          <cell r="H355" t="str">
            <v>LOANS AND ADVANCES</v>
          </cell>
          <cell r="I355" t="str">
            <v>ADVANCES</v>
          </cell>
        </row>
        <row r="356">
          <cell r="A356" t="str">
            <v>A501601-034</v>
          </cell>
          <cell r="B356" t="str">
            <v>Adv-Jingle Builders &amp; Developers P L</v>
          </cell>
          <cell r="C356" t="str">
            <v>ASSET</v>
          </cell>
          <cell r="D356" t="str">
            <v>BALANCE SHEET</v>
          </cell>
          <cell r="E356" t="str">
            <v/>
          </cell>
          <cell r="F356" t="str">
            <v/>
          </cell>
          <cell r="G356" t="str">
            <v>CURRENT ASSETS, LOANS AND ADVANCES</v>
          </cell>
          <cell r="H356" t="str">
            <v>LOANS AND ADVANCES</v>
          </cell>
          <cell r="I356" t="str">
            <v>ADVANCES</v>
          </cell>
        </row>
        <row r="357">
          <cell r="A357" t="str">
            <v>A501601-035</v>
          </cell>
          <cell r="B357" t="str">
            <v>Adv-Kolya Builders &amp; Developers Pvt Ltd</v>
          </cell>
          <cell r="C357" t="str">
            <v>ASSET</v>
          </cell>
          <cell r="D357" t="str">
            <v>BALANCE SHEET</v>
          </cell>
          <cell r="E357" t="str">
            <v/>
          </cell>
          <cell r="F357" t="str">
            <v/>
          </cell>
          <cell r="G357" t="str">
            <v>CURRENT ASSETS, LOANS AND ADVANCES</v>
          </cell>
          <cell r="H357" t="str">
            <v>LOANS AND ADVANCES</v>
          </cell>
          <cell r="I357" t="str">
            <v>ADVANCES</v>
          </cell>
        </row>
        <row r="358">
          <cell r="A358" t="str">
            <v>A501601-036</v>
          </cell>
          <cell r="B358" t="str">
            <v>Adv-Kirtimaan Builders Ltd.</v>
          </cell>
          <cell r="C358" t="str">
            <v>ASSET</v>
          </cell>
          <cell r="D358" t="str">
            <v>BALANCE SHEET</v>
          </cell>
          <cell r="E358" t="str">
            <v/>
          </cell>
          <cell r="F358" t="str">
            <v/>
          </cell>
          <cell r="G358" t="str">
            <v>CURRENT ASSETS, LOANS AND ADVANCES</v>
          </cell>
          <cell r="H358" t="str">
            <v>LOANS AND ADVANCES</v>
          </cell>
          <cell r="I358" t="str">
            <v>ADVANCES</v>
          </cell>
        </row>
        <row r="359">
          <cell r="A359" t="str">
            <v>A501601-037</v>
          </cell>
          <cell r="B359" t="str">
            <v>Adv-Keyna Build &amp; Cnstr Pvt Ltd</v>
          </cell>
          <cell r="C359" t="str">
            <v>ASSET</v>
          </cell>
          <cell r="D359" t="str">
            <v>BALANCE SHEET</v>
          </cell>
          <cell r="E359" t="str">
            <v/>
          </cell>
          <cell r="F359" t="str">
            <v/>
          </cell>
          <cell r="G359" t="str">
            <v>CURRENT ASSETS, LOANS AND ADVANCES</v>
          </cell>
          <cell r="H359" t="str">
            <v>LOANS AND ADVANCES</v>
          </cell>
          <cell r="I359" t="str">
            <v>ADVANCES</v>
          </cell>
        </row>
        <row r="360">
          <cell r="A360" t="str">
            <v>A501601-038</v>
          </cell>
          <cell r="B360" t="str">
            <v>Adv-Laverne Builders And Developers P L</v>
          </cell>
          <cell r="C360" t="str">
            <v>ASSET</v>
          </cell>
          <cell r="D360" t="str">
            <v>BALANCE SHEET</v>
          </cell>
          <cell r="E360" t="str">
            <v/>
          </cell>
          <cell r="F360" t="str">
            <v/>
          </cell>
          <cell r="G360" t="str">
            <v>CURRENT ASSETS, LOANS AND ADVANCES</v>
          </cell>
          <cell r="H360" t="str">
            <v>LOANS AND ADVANCES</v>
          </cell>
          <cell r="I360" t="str">
            <v>ADVANCES</v>
          </cell>
        </row>
        <row r="361">
          <cell r="A361" t="str">
            <v>A501601-039</v>
          </cell>
          <cell r="B361" t="str">
            <v>Adv-Lenore Real Estates P Ltd</v>
          </cell>
          <cell r="C361" t="str">
            <v>ASSET</v>
          </cell>
          <cell r="D361" t="str">
            <v>BALANCE SHEET</v>
          </cell>
          <cell r="E361" t="str">
            <v/>
          </cell>
          <cell r="F361" t="str">
            <v/>
          </cell>
          <cell r="G361" t="str">
            <v>CURRENT ASSETS, LOANS AND ADVANCES</v>
          </cell>
          <cell r="H361" t="str">
            <v>LOANS AND ADVANCES</v>
          </cell>
          <cell r="I361" t="str">
            <v>ADVANCES</v>
          </cell>
        </row>
        <row r="362">
          <cell r="A362" t="str">
            <v>A501601-040</v>
          </cell>
          <cell r="B362" t="str">
            <v>Adv-Lainey Builders And Const P Ltd</v>
          </cell>
          <cell r="C362" t="str">
            <v>ASSET</v>
          </cell>
          <cell r="D362" t="str">
            <v>BALANCE SHEET</v>
          </cell>
          <cell r="E362" t="str">
            <v/>
          </cell>
          <cell r="F362" t="str">
            <v/>
          </cell>
          <cell r="G362" t="str">
            <v>CURRENT ASSETS, LOANS AND ADVANCES</v>
          </cell>
          <cell r="H362" t="str">
            <v>LOANS AND ADVANCES</v>
          </cell>
          <cell r="I362" t="str">
            <v>ADVANCES</v>
          </cell>
        </row>
        <row r="363">
          <cell r="A363" t="str">
            <v>A501601-041</v>
          </cell>
          <cell r="B363" t="str">
            <v>Adv-Lanza Builders And Const P Ltd</v>
          </cell>
          <cell r="C363" t="str">
            <v>ASSET</v>
          </cell>
          <cell r="D363" t="str">
            <v>BALANCE SHEET</v>
          </cell>
          <cell r="E363" t="str">
            <v/>
          </cell>
          <cell r="F363" t="str">
            <v/>
          </cell>
          <cell r="G363" t="str">
            <v>CURRENT ASSETS, LOANS AND ADVANCES</v>
          </cell>
          <cell r="H363" t="str">
            <v>LOANS AND ADVANCES</v>
          </cell>
          <cell r="I363" t="str">
            <v>ADVANCES</v>
          </cell>
        </row>
        <row r="364">
          <cell r="A364" t="str">
            <v>A501601-042</v>
          </cell>
          <cell r="B364" t="str">
            <v>Adv-Lavinita Builders &amp; Developers P L</v>
          </cell>
          <cell r="C364" t="str">
            <v>ASSET</v>
          </cell>
          <cell r="D364" t="str">
            <v>BALANCE SHEET</v>
          </cell>
          <cell r="E364" t="str">
            <v/>
          </cell>
          <cell r="F364" t="str">
            <v/>
          </cell>
          <cell r="G364" t="str">
            <v>CURRENT ASSETS, LOANS AND ADVANCES</v>
          </cell>
          <cell r="H364" t="str">
            <v>LOANS AND ADVANCES</v>
          </cell>
          <cell r="I364" t="str">
            <v>ADVANCES</v>
          </cell>
        </row>
        <row r="365">
          <cell r="A365" t="str">
            <v>A501601-043</v>
          </cell>
          <cell r="B365" t="str">
            <v>Adv-Livana Builders &amp; Developers Pvt Ltd</v>
          </cell>
          <cell r="C365" t="str">
            <v>ASSET</v>
          </cell>
          <cell r="D365" t="str">
            <v>BALANCE SHEET</v>
          </cell>
          <cell r="E365" t="str">
            <v/>
          </cell>
          <cell r="F365" t="str">
            <v/>
          </cell>
          <cell r="G365" t="str">
            <v>CURRENT ASSETS, LOANS AND ADVANCES</v>
          </cell>
          <cell r="H365" t="str">
            <v>LOANS AND ADVANCES</v>
          </cell>
          <cell r="I365" t="str">
            <v>ADVANCES</v>
          </cell>
        </row>
        <row r="366">
          <cell r="A366" t="str">
            <v>A501601-044</v>
          </cell>
          <cell r="B366" t="str">
            <v>Adv-Latona Builders &amp; Constructions P L</v>
          </cell>
          <cell r="C366" t="str">
            <v>ASSET</v>
          </cell>
          <cell r="D366" t="str">
            <v>BALANCE SHEET</v>
          </cell>
          <cell r="E366" t="str">
            <v/>
          </cell>
          <cell r="F366" t="str">
            <v/>
          </cell>
          <cell r="G366" t="str">
            <v>CURRENT ASSETS, LOANS AND ADVANCES</v>
          </cell>
          <cell r="H366" t="str">
            <v>LOANS AND ADVANCES</v>
          </cell>
          <cell r="I366" t="str">
            <v>ADVANCES</v>
          </cell>
        </row>
        <row r="367">
          <cell r="A367" t="str">
            <v>A501601-045</v>
          </cell>
          <cell r="B367" t="str">
            <v>Adv-Mufallah Builders And Dev P Ltd</v>
          </cell>
          <cell r="C367" t="str">
            <v>ASSET</v>
          </cell>
          <cell r="D367" t="str">
            <v>BALANCE SHEET</v>
          </cell>
          <cell r="E367" t="str">
            <v/>
          </cell>
          <cell r="F367" t="str">
            <v/>
          </cell>
          <cell r="G367" t="str">
            <v>CURRENT ASSETS, LOANS AND ADVANCES</v>
          </cell>
          <cell r="H367" t="str">
            <v>LOANS AND ADVANCES</v>
          </cell>
          <cell r="I367" t="str">
            <v>ADVANCES</v>
          </cell>
        </row>
        <row r="368">
          <cell r="A368" t="str">
            <v>A501601-046</v>
          </cell>
          <cell r="B368" t="str">
            <v>Adv-Melosa Builders And Dev Pvt Ltd</v>
          </cell>
          <cell r="C368" t="str">
            <v>ASSET</v>
          </cell>
          <cell r="D368" t="str">
            <v>BALANCE SHEET</v>
          </cell>
          <cell r="E368" t="str">
            <v/>
          </cell>
          <cell r="F368" t="str">
            <v/>
          </cell>
          <cell r="G368" t="str">
            <v>CURRENT ASSETS, LOANS AND ADVANCES</v>
          </cell>
          <cell r="H368" t="str">
            <v>LOANS AND ADVANCES</v>
          </cell>
          <cell r="I368" t="str">
            <v>ADVANCES</v>
          </cell>
        </row>
        <row r="369">
          <cell r="A369" t="str">
            <v>A501601-047</v>
          </cell>
          <cell r="B369" t="str">
            <v>Adv-Mariposa Builders And Dev Pvt Ltd</v>
          </cell>
          <cell r="C369" t="str">
            <v>ASSET</v>
          </cell>
          <cell r="D369" t="str">
            <v>BALANCE SHEET</v>
          </cell>
          <cell r="E369" t="str">
            <v/>
          </cell>
          <cell r="F369" t="str">
            <v/>
          </cell>
          <cell r="G369" t="str">
            <v>CURRENT ASSETS, LOANS AND ADVANCES</v>
          </cell>
          <cell r="H369" t="str">
            <v>LOANS AND ADVANCES</v>
          </cell>
          <cell r="I369" t="str">
            <v>ADVANCES</v>
          </cell>
        </row>
        <row r="370">
          <cell r="A370" t="str">
            <v>A501601-048</v>
          </cell>
          <cell r="B370" t="str">
            <v>Adv-Melisenda Builders And Dev P  Ltd</v>
          </cell>
          <cell r="C370" t="str">
            <v>ASSET</v>
          </cell>
          <cell r="D370" t="str">
            <v>BALANCE SHEET</v>
          </cell>
          <cell r="E370" t="str">
            <v/>
          </cell>
          <cell r="F370" t="str">
            <v/>
          </cell>
          <cell r="G370" t="str">
            <v>CURRENT ASSETS, LOANS AND ADVANCES</v>
          </cell>
          <cell r="H370" t="str">
            <v>LOANS AND ADVANCES</v>
          </cell>
          <cell r="I370" t="str">
            <v>ADVANCES</v>
          </cell>
        </row>
        <row r="371">
          <cell r="A371" t="str">
            <v>A501601-049</v>
          </cell>
          <cell r="B371" t="str">
            <v>Adv-Malcolm Builders And Dev P Ltd</v>
          </cell>
          <cell r="C371" t="str">
            <v>ASSET</v>
          </cell>
          <cell r="D371" t="str">
            <v>BALANCE SHEET</v>
          </cell>
          <cell r="E371" t="str">
            <v/>
          </cell>
          <cell r="F371" t="str">
            <v/>
          </cell>
          <cell r="G371" t="str">
            <v>CURRENT ASSETS, LOANS AND ADVANCES</v>
          </cell>
          <cell r="H371" t="str">
            <v>LOANS AND ADVANCES</v>
          </cell>
          <cell r="I371" t="str">
            <v>ADVANCES</v>
          </cell>
        </row>
        <row r="372">
          <cell r="A372" t="str">
            <v>A501601-050</v>
          </cell>
          <cell r="B372" t="str">
            <v>Adv-Morina Builders &amp; Developers P L</v>
          </cell>
          <cell r="C372" t="str">
            <v>ASSET</v>
          </cell>
          <cell r="D372" t="str">
            <v>BALANCE SHEET</v>
          </cell>
          <cell r="E372" t="str">
            <v/>
          </cell>
          <cell r="F372" t="str">
            <v/>
          </cell>
          <cell r="G372" t="str">
            <v>CURRENT ASSETS, LOANS AND ADVANCES</v>
          </cell>
          <cell r="H372" t="str">
            <v>LOANS AND ADVANCES</v>
          </cell>
          <cell r="I372" t="str">
            <v>ADVANCES</v>
          </cell>
        </row>
        <row r="373">
          <cell r="A373" t="str">
            <v>A501601-051</v>
          </cell>
          <cell r="B373" t="str">
            <v>Adv-Morgan Builders &amp; Developers P L</v>
          </cell>
          <cell r="C373" t="str">
            <v>ASSET</v>
          </cell>
          <cell r="D373" t="str">
            <v>BALANCE SHEET</v>
          </cell>
          <cell r="E373" t="str">
            <v/>
          </cell>
          <cell r="F373" t="str">
            <v/>
          </cell>
          <cell r="G373" t="str">
            <v>CURRENT ASSETS, LOANS AND ADVANCES</v>
          </cell>
          <cell r="H373" t="str">
            <v>LOANS AND ADVANCES</v>
          </cell>
          <cell r="I373" t="str">
            <v>ADVANCES</v>
          </cell>
        </row>
        <row r="374">
          <cell r="A374" t="str">
            <v>A501601-052</v>
          </cell>
          <cell r="B374" t="str">
            <v>Adv-Morven Builders &amp; Developers P L</v>
          </cell>
          <cell r="C374" t="str">
            <v>ASSET</v>
          </cell>
          <cell r="D374" t="str">
            <v>BALANCE SHEET</v>
          </cell>
          <cell r="E374" t="str">
            <v/>
          </cell>
          <cell r="F374" t="str">
            <v/>
          </cell>
          <cell r="G374" t="str">
            <v>CURRENT ASSETS, LOANS AND ADVANCES</v>
          </cell>
          <cell r="H374" t="str">
            <v>LOANS AND ADVANCES</v>
          </cell>
          <cell r="I374" t="str">
            <v>ADVANCES</v>
          </cell>
        </row>
        <row r="375">
          <cell r="A375" t="str">
            <v>A501601-053</v>
          </cell>
          <cell r="B375" t="str">
            <v>Adv-Muriel Builders &amp; Developers Pvt</v>
          </cell>
          <cell r="C375" t="str">
            <v>ASSET</v>
          </cell>
          <cell r="D375" t="str">
            <v>BALANCE SHEET</v>
          </cell>
          <cell r="E375" t="str">
            <v/>
          </cell>
          <cell r="F375" t="str">
            <v/>
          </cell>
          <cell r="G375" t="str">
            <v>CURRENT ASSETS, LOANS AND ADVANCES</v>
          </cell>
          <cell r="H375" t="str">
            <v>LOANS AND ADVANCES</v>
          </cell>
          <cell r="I375" t="str">
            <v>ADVANCES</v>
          </cell>
        </row>
        <row r="376">
          <cell r="A376" t="str">
            <v>A501601-054</v>
          </cell>
          <cell r="B376" t="str">
            <v>Adv-Molan Builders &amp; Constructions P L</v>
          </cell>
          <cell r="C376" t="str">
            <v>ASSET</v>
          </cell>
          <cell r="D376" t="str">
            <v>BALANCE SHEET</v>
          </cell>
          <cell r="E376" t="str">
            <v/>
          </cell>
          <cell r="F376" t="str">
            <v/>
          </cell>
          <cell r="G376" t="str">
            <v>CURRENT ASSETS, LOANS AND ADVANCES</v>
          </cell>
          <cell r="H376" t="str">
            <v>LOANS AND ADVANCES</v>
          </cell>
          <cell r="I376" t="str">
            <v>ADVANCES</v>
          </cell>
        </row>
        <row r="377">
          <cell r="A377" t="str">
            <v>A501601-055</v>
          </cell>
          <cell r="B377" t="str">
            <v>Adv-Madge Builders &amp; Constructions P L</v>
          </cell>
          <cell r="C377" t="str">
            <v>ASSET</v>
          </cell>
          <cell r="D377" t="str">
            <v>BALANCE SHEET</v>
          </cell>
          <cell r="E377" t="str">
            <v/>
          </cell>
          <cell r="F377" t="str">
            <v/>
          </cell>
          <cell r="G377" t="str">
            <v>CURRENT ASSETS, LOANS AND ADVANCES</v>
          </cell>
          <cell r="H377" t="str">
            <v>LOANS AND ADVANCES</v>
          </cell>
          <cell r="I377" t="str">
            <v>ADVANCES</v>
          </cell>
        </row>
        <row r="378">
          <cell r="A378" t="str">
            <v>A501601-056</v>
          </cell>
          <cell r="B378" t="str">
            <v>Adv-Nerina Builders And Dev Pvt Ltd</v>
          </cell>
          <cell r="C378" t="str">
            <v>ASSET</v>
          </cell>
          <cell r="D378" t="str">
            <v>BALANCE SHEET</v>
          </cell>
          <cell r="E378" t="str">
            <v/>
          </cell>
          <cell r="F378" t="str">
            <v/>
          </cell>
          <cell r="G378" t="str">
            <v>CURRENT ASSETS, LOANS AND ADVANCES</v>
          </cell>
          <cell r="H378" t="str">
            <v>LOANS AND ADVANCES</v>
          </cell>
          <cell r="I378" t="str">
            <v>ADVANCES</v>
          </cell>
        </row>
        <row r="379">
          <cell r="A379" t="str">
            <v>A501601-057</v>
          </cell>
          <cell r="B379" t="str">
            <v>Adv-Naja Estate Dev P Ltd</v>
          </cell>
          <cell r="C379" t="str">
            <v>ASSET</v>
          </cell>
          <cell r="D379" t="str">
            <v>BALANCE SHEET</v>
          </cell>
          <cell r="E379" t="str">
            <v/>
          </cell>
          <cell r="F379" t="str">
            <v/>
          </cell>
          <cell r="G379" t="str">
            <v>CURRENT ASSETS, LOANS AND ADVANCES</v>
          </cell>
          <cell r="H379" t="str">
            <v>LOANS AND ADVANCES</v>
          </cell>
          <cell r="I379" t="str">
            <v>ADVANCES</v>
          </cell>
        </row>
        <row r="380">
          <cell r="A380" t="str">
            <v>A501601-058</v>
          </cell>
          <cell r="B380" t="str">
            <v>Adv-Nasturtium Builders &amp; Dev Pvt Ltd</v>
          </cell>
          <cell r="C380" t="str">
            <v>ASSET</v>
          </cell>
          <cell r="D380" t="str">
            <v>BALANCE SHEET</v>
          </cell>
          <cell r="E380" t="str">
            <v/>
          </cell>
          <cell r="F380" t="str">
            <v/>
          </cell>
          <cell r="G380" t="str">
            <v>CURRENT ASSETS, LOANS AND ADVANCES</v>
          </cell>
          <cell r="H380" t="str">
            <v>LOANS AND ADVANCES</v>
          </cell>
          <cell r="I380" t="str">
            <v>ADVANCES</v>
          </cell>
        </row>
        <row r="381">
          <cell r="A381" t="str">
            <v>A501601-059</v>
          </cell>
          <cell r="B381" t="str">
            <v>Adv-Padmavasa Buil And Dev Pvt Ltd</v>
          </cell>
          <cell r="C381" t="str">
            <v>ASSET</v>
          </cell>
          <cell r="D381" t="str">
            <v>BALANCE SHEET</v>
          </cell>
          <cell r="E381" t="str">
            <v/>
          </cell>
          <cell r="F381" t="str">
            <v/>
          </cell>
          <cell r="G381" t="str">
            <v>CURRENT ASSETS, LOANS AND ADVANCES</v>
          </cell>
          <cell r="H381" t="str">
            <v>LOANS AND ADVANCES</v>
          </cell>
          <cell r="I381" t="str">
            <v>ADVANCES</v>
          </cell>
        </row>
        <row r="382">
          <cell r="A382" t="str">
            <v>A501601-060</v>
          </cell>
          <cell r="B382" t="str">
            <v>Adv-Paean Estates Estates Dev P Ltd</v>
          </cell>
          <cell r="C382" t="str">
            <v>ASSET</v>
          </cell>
          <cell r="D382" t="str">
            <v>BALANCE SHEET</v>
          </cell>
          <cell r="E382" t="str">
            <v/>
          </cell>
          <cell r="F382" t="str">
            <v/>
          </cell>
          <cell r="G382" t="str">
            <v>CURRENT ASSETS, LOANS AND ADVANCES</v>
          </cell>
          <cell r="H382" t="str">
            <v>LOANS AND ADVANCES</v>
          </cell>
          <cell r="I382" t="str">
            <v>ADVANCES</v>
          </cell>
        </row>
        <row r="383">
          <cell r="A383" t="str">
            <v>A501601-061</v>
          </cell>
          <cell r="B383" t="str">
            <v>Adv-Prasheetha Estate Dev P Ltd</v>
          </cell>
          <cell r="C383" t="str">
            <v>ASSET</v>
          </cell>
          <cell r="D383" t="str">
            <v>BALANCE SHEET</v>
          </cell>
          <cell r="E383" t="str">
            <v/>
          </cell>
          <cell r="F383" t="str">
            <v/>
          </cell>
          <cell r="G383" t="str">
            <v>CURRENT ASSETS, LOANS AND ADVANCES</v>
          </cell>
          <cell r="H383" t="str">
            <v>LOANS AND ADVANCES</v>
          </cell>
          <cell r="I383" t="str">
            <v>ADVANCES</v>
          </cell>
        </row>
        <row r="384">
          <cell r="A384" t="str">
            <v>A501601-062</v>
          </cell>
          <cell r="B384" t="str">
            <v>Adv-Peridot Estates Developers Pvt Ltd</v>
          </cell>
          <cell r="C384" t="str">
            <v>ASSET</v>
          </cell>
          <cell r="D384" t="str">
            <v>BALANCE SHEET</v>
          </cell>
          <cell r="E384" t="str">
            <v/>
          </cell>
          <cell r="F384" t="str">
            <v/>
          </cell>
          <cell r="G384" t="str">
            <v>CURRENT ASSETS, LOANS AND ADVANCES</v>
          </cell>
          <cell r="H384" t="str">
            <v>LOANS AND ADVANCES</v>
          </cell>
          <cell r="I384" t="str">
            <v>ADVANCES</v>
          </cell>
        </row>
        <row r="385">
          <cell r="A385" t="str">
            <v>A501601-063</v>
          </cell>
          <cell r="B385" t="str">
            <v>Adv-Pyrite Build &amp; Cnstr Pvt Ltd</v>
          </cell>
          <cell r="C385" t="str">
            <v>ASSET</v>
          </cell>
          <cell r="D385" t="str">
            <v>BALANCE SHEET</v>
          </cell>
          <cell r="E385" t="str">
            <v/>
          </cell>
          <cell r="F385" t="str">
            <v/>
          </cell>
          <cell r="G385" t="str">
            <v>CURRENT ASSETS, LOANS AND ADVANCES</v>
          </cell>
          <cell r="H385" t="str">
            <v>LOANS AND ADVANCES</v>
          </cell>
          <cell r="I385" t="str">
            <v>ADVANCES</v>
          </cell>
        </row>
        <row r="386">
          <cell r="A386" t="str">
            <v>A501601-064</v>
          </cell>
          <cell r="B386" t="str">
            <v>Adv-Qabil Builders &amp; Constructions P L</v>
          </cell>
          <cell r="C386" t="str">
            <v>ASSET</v>
          </cell>
          <cell r="D386" t="str">
            <v>BALANCE SHEET</v>
          </cell>
          <cell r="E386" t="str">
            <v/>
          </cell>
          <cell r="F386" t="str">
            <v/>
          </cell>
          <cell r="G386" t="str">
            <v>CURRENT ASSETS, LOANS AND ADVANCES</v>
          </cell>
          <cell r="H386" t="str">
            <v>LOANS AND ADVANCES</v>
          </cell>
          <cell r="I386" t="str">
            <v>ADVANCES</v>
          </cell>
        </row>
        <row r="387">
          <cell r="A387" t="str">
            <v>A501601-065</v>
          </cell>
          <cell r="B387" t="str">
            <v>Adv-Royalton Builders And  Dev Pvt Ltd</v>
          </cell>
          <cell r="C387" t="str">
            <v>ASSET</v>
          </cell>
          <cell r="D387" t="str">
            <v>BALANCE SHEET</v>
          </cell>
          <cell r="E387" t="str">
            <v/>
          </cell>
          <cell r="F387" t="str">
            <v/>
          </cell>
          <cell r="G387" t="str">
            <v>CURRENT ASSETS, LOANS AND ADVANCES</v>
          </cell>
          <cell r="H387" t="str">
            <v>LOANS AND ADVANCES</v>
          </cell>
          <cell r="I387" t="str">
            <v>ADVANCES</v>
          </cell>
        </row>
        <row r="388">
          <cell r="A388" t="str">
            <v>A501601-066</v>
          </cell>
          <cell r="B388" t="str">
            <v>Adv-Rochelle  Builders And  Const P Ltd</v>
          </cell>
          <cell r="C388" t="str">
            <v>ASSET</v>
          </cell>
          <cell r="D388" t="str">
            <v>BALANCE SHEET</v>
          </cell>
          <cell r="E388" t="str">
            <v/>
          </cell>
          <cell r="F388" t="str">
            <v/>
          </cell>
          <cell r="G388" t="str">
            <v>CURRENT ASSETS, LOANS AND ADVANCES</v>
          </cell>
          <cell r="H388" t="str">
            <v>LOANS AND ADVANCES</v>
          </cell>
          <cell r="I388" t="str">
            <v>ADVANCES</v>
          </cell>
        </row>
        <row r="389">
          <cell r="A389" t="str">
            <v>A501601-067</v>
          </cell>
          <cell r="B389" t="str">
            <v>Adv-Rosalind Builders And Cosnt P Ltd</v>
          </cell>
          <cell r="C389" t="str">
            <v>ASSET</v>
          </cell>
          <cell r="D389" t="str">
            <v>BALANCE SHEET</v>
          </cell>
          <cell r="E389" t="str">
            <v/>
          </cell>
          <cell r="F389" t="str">
            <v/>
          </cell>
          <cell r="G389" t="str">
            <v>CURRENT ASSETS, LOANS AND ADVANCES</v>
          </cell>
          <cell r="H389" t="str">
            <v>LOANS AND ADVANCES</v>
          </cell>
          <cell r="I389" t="str">
            <v>ADVANCES</v>
          </cell>
        </row>
        <row r="390">
          <cell r="A390" t="str">
            <v>A501601-068</v>
          </cell>
          <cell r="B390" t="str">
            <v>Adv-Rachelle Buil &amp; Cnstr Pvt Ltd</v>
          </cell>
          <cell r="C390" t="str">
            <v>ASSET</v>
          </cell>
          <cell r="D390" t="str">
            <v>BALANCE SHEET</v>
          </cell>
          <cell r="E390" t="str">
            <v/>
          </cell>
          <cell r="F390" t="str">
            <v/>
          </cell>
          <cell r="G390" t="str">
            <v>CURRENT ASSETS, LOANS AND ADVANCES</v>
          </cell>
          <cell r="H390" t="str">
            <v>LOANS AND ADVANCES</v>
          </cell>
          <cell r="I390" t="str">
            <v>ADVANCES</v>
          </cell>
        </row>
        <row r="391">
          <cell r="A391" t="str">
            <v>A501601-069</v>
          </cell>
          <cell r="B391" t="str">
            <v>Adv-Sommer Builders &amp; Developers Pvt Ltd</v>
          </cell>
          <cell r="C391" t="str">
            <v>ASSET</v>
          </cell>
          <cell r="D391" t="str">
            <v>BALANCE SHEET</v>
          </cell>
          <cell r="E391" t="str">
            <v/>
          </cell>
          <cell r="F391" t="str">
            <v/>
          </cell>
          <cell r="G391" t="str">
            <v>CURRENT ASSETS, LOANS AND ADVANCES</v>
          </cell>
          <cell r="H391" t="str">
            <v>LOANS AND ADVANCES</v>
          </cell>
          <cell r="I391" t="str">
            <v>ADVANCES</v>
          </cell>
        </row>
        <row r="392">
          <cell r="A392" t="str">
            <v>A501601-070</v>
          </cell>
          <cell r="B392" t="str">
            <v>Adv-Sorley Builders &amp; Developers Pvt Ltd</v>
          </cell>
          <cell r="C392" t="str">
            <v>ASSET</v>
          </cell>
          <cell r="D392" t="str">
            <v>BALANCE SHEET</v>
          </cell>
          <cell r="E392" t="str">
            <v/>
          </cell>
          <cell r="F392" t="str">
            <v/>
          </cell>
          <cell r="G392" t="str">
            <v>CURRENT ASSETS, LOANS AND ADVANCES</v>
          </cell>
          <cell r="H392" t="str">
            <v>LOANS AND ADVANCES</v>
          </cell>
          <cell r="I392" t="str">
            <v>ADVANCES</v>
          </cell>
        </row>
        <row r="393">
          <cell r="A393" t="str">
            <v>A501601-071</v>
          </cell>
          <cell r="B393" t="str">
            <v>Adv-Soraya Builders &amp; Constructions P L</v>
          </cell>
          <cell r="C393" t="str">
            <v>ASSET</v>
          </cell>
          <cell r="D393" t="str">
            <v>BALANCE SHEET</v>
          </cell>
          <cell r="E393" t="str">
            <v/>
          </cell>
          <cell r="F393" t="str">
            <v/>
          </cell>
          <cell r="G393" t="str">
            <v>CURRENT ASSETS, LOANS AND ADVANCES</v>
          </cell>
          <cell r="H393" t="str">
            <v>LOANS AND ADVANCES</v>
          </cell>
          <cell r="I393" t="str">
            <v>ADVANCES</v>
          </cell>
        </row>
        <row r="394">
          <cell r="A394" t="str">
            <v>A501601-072</v>
          </cell>
          <cell r="B394" t="str">
            <v>Adv-Shinanee Builders And Dev Ltd</v>
          </cell>
          <cell r="C394" t="str">
            <v>ASSET</v>
          </cell>
          <cell r="D394" t="str">
            <v>BALANCE SHEET</v>
          </cell>
          <cell r="E394" t="str">
            <v/>
          </cell>
          <cell r="F394" t="str">
            <v/>
          </cell>
          <cell r="G394" t="str">
            <v>CURRENT ASSETS, LOANS AND ADVANCES</v>
          </cell>
          <cell r="H394" t="str">
            <v>LOANS AND ADVANCES</v>
          </cell>
          <cell r="I394" t="str">
            <v>ADVANCES</v>
          </cell>
        </row>
        <row r="395">
          <cell r="A395" t="str">
            <v>A501601-073</v>
          </cell>
          <cell r="B395" t="str">
            <v>Adv-Saravati Builders And Const P Ltd</v>
          </cell>
          <cell r="C395" t="str">
            <v>ASSET</v>
          </cell>
          <cell r="D395" t="str">
            <v>BALANCE SHEET</v>
          </cell>
          <cell r="E395" t="str">
            <v/>
          </cell>
          <cell r="F395" t="str">
            <v/>
          </cell>
          <cell r="G395" t="str">
            <v>CURRENT ASSETS, LOANS AND ADVANCES</v>
          </cell>
          <cell r="H395" t="str">
            <v>LOANS AND ADVANCES</v>
          </cell>
          <cell r="I395" t="str">
            <v>ADVANCES</v>
          </cell>
        </row>
        <row r="396">
          <cell r="A396" t="str">
            <v>A501601-074</v>
          </cell>
          <cell r="B396" t="str">
            <v>Adv-Shamira Real Estate Developers P L</v>
          </cell>
          <cell r="C396" t="str">
            <v>ASSET</v>
          </cell>
          <cell r="D396" t="str">
            <v>BALANCE SHEET</v>
          </cell>
          <cell r="E396" t="str">
            <v/>
          </cell>
          <cell r="F396" t="str">
            <v/>
          </cell>
          <cell r="G396" t="str">
            <v>CURRENT ASSETS, LOANS AND ADVANCES</v>
          </cell>
          <cell r="H396" t="str">
            <v>LOANS AND ADVANCES</v>
          </cell>
          <cell r="I396" t="str">
            <v>ADVANCES</v>
          </cell>
        </row>
        <row r="397">
          <cell r="A397" t="str">
            <v>A501601-075</v>
          </cell>
          <cell r="B397" t="str">
            <v>Adv-Tusti Builders And Dev Pvt Ltd</v>
          </cell>
          <cell r="C397" t="str">
            <v>ASSET</v>
          </cell>
          <cell r="D397" t="str">
            <v>BALANCE SHEET</v>
          </cell>
          <cell r="E397" t="str">
            <v/>
          </cell>
          <cell r="F397" t="str">
            <v/>
          </cell>
          <cell r="G397" t="str">
            <v>CURRENT ASSETS, LOANS AND ADVANCES</v>
          </cell>
          <cell r="H397" t="str">
            <v>LOANS AND ADVANCES</v>
          </cell>
          <cell r="I397" t="str">
            <v>ADVANCES</v>
          </cell>
        </row>
        <row r="398">
          <cell r="A398" t="str">
            <v>A501601-076</v>
          </cell>
          <cell r="B398" t="str">
            <v>Adv-Talvi Builders &amp; Developers Pvt Ltd</v>
          </cell>
          <cell r="C398" t="str">
            <v>ASSET</v>
          </cell>
          <cell r="D398" t="str">
            <v>BALANCE SHEET</v>
          </cell>
          <cell r="E398" t="str">
            <v/>
          </cell>
          <cell r="F398" t="str">
            <v/>
          </cell>
          <cell r="G398" t="str">
            <v>CURRENT ASSETS, LOANS AND ADVANCES</v>
          </cell>
          <cell r="H398" t="str">
            <v>LOANS AND ADVANCES</v>
          </cell>
          <cell r="I398" t="str">
            <v>ADVANCES</v>
          </cell>
        </row>
        <row r="399">
          <cell r="A399" t="str">
            <v>A501601-077</v>
          </cell>
          <cell r="B399" t="str">
            <v>Adv-Uncial Builders &amp; Constructions P L</v>
          </cell>
          <cell r="C399" t="str">
            <v>ASSET</v>
          </cell>
          <cell r="D399" t="str">
            <v>BALANCE SHEET</v>
          </cell>
          <cell r="E399" t="str">
            <v/>
          </cell>
          <cell r="F399" t="str">
            <v/>
          </cell>
          <cell r="G399" t="str">
            <v>CURRENT ASSETS, LOANS AND ADVANCES</v>
          </cell>
          <cell r="H399" t="str">
            <v>LOANS AND ADVANCES</v>
          </cell>
          <cell r="I399" t="str">
            <v>ADVANCES</v>
          </cell>
        </row>
        <row r="400">
          <cell r="A400" t="str">
            <v>A501601-078</v>
          </cell>
          <cell r="B400" t="str">
            <v>Adv-Vinanti Builders And Dev P Ltd</v>
          </cell>
          <cell r="C400" t="str">
            <v>ASSET</v>
          </cell>
          <cell r="D400" t="str">
            <v>BALANCE SHEET</v>
          </cell>
          <cell r="E400" t="str">
            <v/>
          </cell>
          <cell r="F400" t="str">
            <v/>
          </cell>
          <cell r="G400" t="str">
            <v>CURRENT ASSETS, LOANS AND ADVANCES</v>
          </cell>
          <cell r="H400" t="str">
            <v>LOANS AND ADVANCES</v>
          </cell>
          <cell r="I400" t="str">
            <v>ADVANCES</v>
          </cell>
        </row>
        <row r="401">
          <cell r="A401" t="str">
            <v>A501601-079</v>
          </cell>
          <cell r="B401" t="str">
            <v>Adv-Vilina Estate Developers Pvt.Ltd.</v>
          </cell>
          <cell r="C401" t="str">
            <v>ASSET</v>
          </cell>
          <cell r="D401" t="str">
            <v>BALANCE SHEET</v>
          </cell>
          <cell r="E401" t="str">
            <v/>
          </cell>
          <cell r="F401" t="str">
            <v/>
          </cell>
          <cell r="G401" t="str">
            <v>CURRENT ASSETS, LOANS AND ADVANCES</v>
          </cell>
          <cell r="H401" t="str">
            <v>LOANS AND ADVANCES</v>
          </cell>
          <cell r="I401" t="str">
            <v>ADVANCES</v>
          </cell>
        </row>
        <row r="402">
          <cell r="A402" t="str">
            <v>A501601-080</v>
          </cell>
          <cell r="B402" t="str">
            <v>Adv-Yule Builders &amp; Developers Pvt Ltd</v>
          </cell>
          <cell r="C402" t="str">
            <v>ASSET</v>
          </cell>
          <cell r="D402" t="str">
            <v>BALANCE SHEET</v>
          </cell>
          <cell r="E402" t="str">
            <v/>
          </cell>
          <cell r="F402" t="str">
            <v/>
          </cell>
          <cell r="G402" t="str">
            <v>CURRENT ASSETS, LOANS AND ADVANCES</v>
          </cell>
          <cell r="H402" t="str">
            <v>LOANS AND ADVANCES</v>
          </cell>
          <cell r="I402" t="str">
            <v>ADVANCES</v>
          </cell>
        </row>
        <row r="403">
          <cell r="A403" t="str">
            <v>A501601-081</v>
          </cell>
          <cell r="B403" t="str">
            <v>Adv-Zima Builders &amp; Developers Pvt Ltd</v>
          </cell>
          <cell r="C403" t="str">
            <v>ASSET</v>
          </cell>
          <cell r="D403" t="str">
            <v>BALANCE SHEET</v>
          </cell>
          <cell r="E403" t="str">
            <v/>
          </cell>
          <cell r="F403" t="str">
            <v/>
          </cell>
          <cell r="G403" t="str">
            <v>CURRENT ASSETS, LOANS AND ADVANCES</v>
          </cell>
          <cell r="H403" t="str">
            <v>LOANS AND ADVANCES</v>
          </cell>
          <cell r="I403" t="str">
            <v>ADVANCES</v>
          </cell>
        </row>
        <row r="404">
          <cell r="A404" t="str">
            <v>A501601-082</v>
          </cell>
          <cell r="B404" t="str">
            <v>Adv-Irving Buil &amp; Dev Pvt Ltd</v>
          </cell>
          <cell r="C404" t="str">
            <v>ASSET</v>
          </cell>
          <cell r="D404" t="str">
            <v>BALANCE SHEET</v>
          </cell>
          <cell r="E404" t="str">
            <v/>
          </cell>
          <cell r="F404" t="str">
            <v/>
          </cell>
          <cell r="G404" t="str">
            <v>CURRENT ASSETS, LOANS AND ADVANCES</v>
          </cell>
          <cell r="H404" t="str">
            <v>LOANS AND ADVANCES</v>
          </cell>
          <cell r="I404" t="str">
            <v>ADVANCES</v>
          </cell>
        </row>
        <row r="405">
          <cell r="A405" t="str">
            <v>A501601-083</v>
          </cell>
          <cell r="B405" t="str">
            <v>Adv-Aeval Estates Pvt Ltd</v>
          </cell>
          <cell r="C405" t="str">
            <v>ASSET</v>
          </cell>
          <cell r="D405" t="str">
            <v>BALANCE SHEET</v>
          </cell>
          <cell r="E405" t="str">
            <v/>
          </cell>
          <cell r="F405" t="str">
            <v/>
          </cell>
          <cell r="G405" t="str">
            <v>CURRENT ASSETS, LOANS AND ADVANCES</v>
          </cell>
          <cell r="H405" t="str">
            <v>LOANS AND ADVANCES</v>
          </cell>
          <cell r="I405" t="str">
            <v>ADVANCES</v>
          </cell>
        </row>
        <row r="406">
          <cell r="A406" t="str">
            <v>A501601-084</v>
          </cell>
          <cell r="B406" t="str">
            <v>Adv-Lear Buil &amp; Dev Pvt Ltd</v>
          </cell>
          <cell r="C406" t="str">
            <v>ASSET</v>
          </cell>
          <cell r="D406" t="str">
            <v>BALANCE SHEET</v>
          </cell>
          <cell r="E406" t="str">
            <v/>
          </cell>
          <cell r="F406" t="str">
            <v/>
          </cell>
          <cell r="G406" t="str">
            <v>CURRENT ASSETS, LOANS AND ADVANCES</v>
          </cell>
          <cell r="H406" t="str">
            <v>LOANS AND ADVANCES</v>
          </cell>
          <cell r="I406" t="str">
            <v>ADVANCES</v>
          </cell>
        </row>
        <row r="407">
          <cell r="A407" t="str">
            <v>A501601-085</v>
          </cell>
          <cell r="B407" t="str">
            <v>Adv-Belden Homes Pvt Ltd</v>
          </cell>
          <cell r="C407" t="str">
            <v>ASSET</v>
          </cell>
          <cell r="D407" t="str">
            <v>BALANCE SHEET</v>
          </cell>
          <cell r="E407" t="str">
            <v/>
          </cell>
          <cell r="F407" t="str">
            <v/>
          </cell>
          <cell r="G407" t="str">
            <v>CURRENT ASSETS, LOANS AND ADVANCES</v>
          </cell>
          <cell r="H407" t="str">
            <v>LOANS AND ADVANCES</v>
          </cell>
          <cell r="I407" t="str">
            <v>ADVANCES</v>
          </cell>
        </row>
        <row r="408">
          <cell r="A408" t="str">
            <v>A501601-086</v>
          </cell>
          <cell r="B408" t="str">
            <v>Adv-Verano Buil &amp; Dev Pvt Ltd</v>
          </cell>
          <cell r="C408" t="str">
            <v>ASSET</v>
          </cell>
          <cell r="D408" t="str">
            <v>BALANCE SHEET</v>
          </cell>
          <cell r="E408" t="str">
            <v/>
          </cell>
          <cell r="F408" t="str">
            <v/>
          </cell>
          <cell r="G408" t="str">
            <v>CURRENT ASSETS, LOANS AND ADVANCES</v>
          </cell>
          <cell r="H408" t="str">
            <v>LOANS AND ADVANCES</v>
          </cell>
          <cell r="I408" t="str">
            <v>ADVANCES</v>
          </cell>
        </row>
        <row r="409">
          <cell r="A409" t="str">
            <v>A501601-087</v>
          </cell>
          <cell r="B409" t="str">
            <v>Adv-Nellis Buil &amp; Dev Pvt Ltd</v>
          </cell>
          <cell r="C409" t="str">
            <v>ASSET</v>
          </cell>
          <cell r="D409" t="str">
            <v>BALANCE SHEET</v>
          </cell>
          <cell r="E409" t="str">
            <v/>
          </cell>
          <cell r="F409" t="str">
            <v/>
          </cell>
          <cell r="G409" t="str">
            <v>CURRENT ASSETS, LOANS AND ADVANCES</v>
          </cell>
          <cell r="H409" t="str">
            <v>LOANS AND ADVANCES</v>
          </cell>
          <cell r="I409" t="str">
            <v>ADVANCES</v>
          </cell>
        </row>
        <row r="410">
          <cell r="A410" t="str">
            <v>A501601-088</v>
          </cell>
          <cell r="B410" t="str">
            <v>Adv-Larissa Build &amp; Dev Pvt Ltd</v>
          </cell>
          <cell r="C410" t="str">
            <v>ASSET</v>
          </cell>
          <cell r="D410" t="str">
            <v>BALANCE SHEET</v>
          </cell>
          <cell r="E410" t="str">
            <v/>
          </cell>
          <cell r="F410" t="str">
            <v/>
          </cell>
          <cell r="G410" t="str">
            <v>CURRENT ASSETS, LOANS AND ADVANCES</v>
          </cell>
          <cell r="H410" t="str">
            <v>LOANS AND ADVANCES</v>
          </cell>
          <cell r="I410" t="str">
            <v>ADVANCES</v>
          </cell>
        </row>
        <row r="411">
          <cell r="A411" t="str">
            <v>A501601-089</v>
          </cell>
          <cell r="B411" t="str">
            <v>Adv-Amon Estates Pvt Ltd</v>
          </cell>
          <cell r="C411" t="str">
            <v>ASSET</v>
          </cell>
          <cell r="D411" t="str">
            <v>BALANCE SHEET</v>
          </cell>
          <cell r="E411" t="str">
            <v/>
          </cell>
          <cell r="F411" t="str">
            <v/>
          </cell>
          <cell r="G411" t="str">
            <v>CURRENT ASSETS, LOANS AND ADVANCES</v>
          </cell>
          <cell r="H411" t="str">
            <v>LOANS AND ADVANCES</v>
          </cell>
          <cell r="I411" t="str">
            <v>ADVANCES</v>
          </cell>
        </row>
        <row r="412">
          <cell r="A412" t="str">
            <v>A501601-090</v>
          </cell>
          <cell r="B412" t="str">
            <v>Adv-Amor Estates Pvt Ltd</v>
          </cell>
          <cell r="C412" t="str">
            <v>ASSET</v>
          </cell>
          <cell r="D412" t="str">
            <v>BALANCE SHEET</v>
          </cell>
          <cell r="E412" t="str">
            <v/>
          </cell>
          <cell r="F412" t="str">
            <v/>
          </cell>
          <cell r="G412" t="str">
            <v>CURRENT ASSETS, LOANS AND ADVANCES</v>
          </cell>
          <cell r="H412" t="str">
            <v>LOANS AND ADVANCES</v>
          </cell>
          <cell r="I412" t="str">
            <v>ADVANCES</v>
          </cell>
        </row>
        <row r="413">
          <cell r="A413" t="str">
            <v>A501601-091</v>
          </cell>
          <cell r="B413" t="str">
            <v>Adv-Rujula Build &amp; Dev Pvt Ltd</v>
          </cell>
          <cell r="C413" t="str">
            <v>ASSET</v>
          </cell>
          <cell r="D413" t="str">
            <v>BALANCE SHEET</v>
          </cell>
          <cell r="E413" t="str">
            <v/>
          </cell>
          <cell r="F413" t="str">
            <v/>
          </cell>
          <cell r="G413" t="str">
            <v>CURRENT ASSETS, LOANS AND ADVANCES</v>
          </cell>
          <cell r="H413" t="str">
            <v>LOANS AND ADVANCES</v>
          </cell>
          <cell r="I413" t="str">
            <v>ADVANCES</v>
          </cell>
        </row>
        <row r="414">
          <cell r="A414" t="str">
            <v>A501601-092</v>
          </cell>
          <cell r="B414" t="str">
            <v>Adv-Senymour Build &amp; Dev Pvt Ltd</v>
          </cell>
          <cell r="C414" t="str">
            <v>ASSET</v>
          </cell>
          <cell r="D414" t="str">
            <v>BALANCE SHEET</v>
          </cell>
          <cell r="E414" t="str">
            <v/>
          </cell>
          <cell r="F414" t="str">
            <v/>
          </cell>
          <cell r="G414" t="str">
            <v>CURRENT ASSETS, LOANS AND ADVANCES</v>
          </cell>
          <cell r="H414" t="str">
            <v>LOANS AND ADVANCES</v>
          </cell>
          <cell r="I414" t="str">
            <v>ADVANCES</v>
          </cell>
        </row>
        <row r="415">
          <cell r="A415" t="str">
            <v>A501601-093</v>
          </cell>
          <cell r="B415" t="str">
            <v>Adv-Pan Infratech Pvt Ltd</v>
          </cell>
          <cell r="C415" t="str">
            <v>ASSET</v>
          </cell>
          <cell r="D415" t="str">
            <v>BALANCE SHEET</v>
          </cell>
          <cell r="E415" t="str">
            <v/>
          </cell>
          <cell r="F415" t="str">
            <v/>
          </cell>
          <cell r="G415" t="str">
            <v>CURRENT ASSETS, LOANS AND ADVANCES</v>
          </cell>
          <cell r="H415" t="str">
            <v>LOANS AND ADVANCES</v>
          </cell>
          <cell r="I415" t="str">
            <v>ADVANCES</v>
          </cell>
        </row>
        <row r="416">
          <cell r="A416" t="str">
            <v>A501601-094</v>
          </cell>
          <cell r="B416" t="str">
            <v>Adv-Erasma Builders &amp; Developers Pvt Ltd</v>
          </cell>
          <cell r="C416" t="str">
            <v>ASSET</v>
          </cell>
          <cell r="D416" t="str">
            <v>BALANCE SHEET</v>
          </cell>
          <cell r="E416" t="str">
            <v/>
          </cell>
          <cell r="F416" t="str">
            <v/>
          </cell>
          <cell r="G416" t="str">
            <v>CURRENT ASSETS, LOANS AND ADVANCES</v>
          </cell>
          <cell r="H416" t="str">
            <v>LOANS AND ADVANCES</v>
          </cell>
          <cell r="I416" t="str">
            <v>ADVANCES</v>
          </cell>
        </row>
        <row r="417">
          <cell r="A417" t="str">
            <v>A501601-095</v>
          </cell>
          <cell r="B417" t="str">
            <v>Adv-Apis Realtors Pvt Ltd</v>
          </cell>
          <cell r="C417" t="str">
            <v>ASSET</v>
          </cell>
          <cell r="D417" t="str">
            <v>BALANCE SHEET</v>
          </cell>
          <cell r="E417" t="str">
            <v/>
          </cell>
          <cell r="F417" t="str">
            <v/>
          </cell>
          <cell r="G417" t="str">
            <v>CURRENT ASSETS, LOANS AND ADVANCES</v>
          </cell>
          <cell r="H417" t="str">
            <v>LOANS AND ADVANCES</v>
          </cell>
          <cell r="I417" t="str">
            <v>ADVANCES</v>
          </cell>
        </row>
        <row r="418">
          <cell r="A418" t="str">
            <v>A501601-096</v>
          </cell>
          <cell r="B418" t="str">
            <v>Adv-DHCL Premium Mall Div</v>
          </cell>
          <cell r="C418" t="str">
            <v>ASSET</v>
          </cell>
          <cell r="D418" t="str">
            <v>BALANCE SHEET</v>
          </cell>
          <cell r="E418" t="str">
            <v/>
          </cell>
          <cell r="F418" t="str">
            <v/>
          </cell>
          <cell r="G418" t="str">
            <v>CURRENT ASSETS, LOANS AND ADVANCES</v>
          </cell>
          <cell r="H418" t="str">
            <v>LOANS AND ADVANCES</v>
          </cell>
          <cell r="I418" t="str">
            <v>ADVANCES</v>
          </cell>
        </row>
        <row r="419">
          <cell r="A419" t="str">
            <v>A501601-097</v>
          </cell>
          <cell r="B419" t="str">
            <v>Adv-Tane Estates Pvt Ltd</v>
          </cell>
          <cell r="C419" t="str">
            <v>ASSET</v>
          </cell>
          <cell r="D419" t="str">
            <v>BALANCE SHEET</v>
          </cell>
          <cell r="E419" t="str">
            <v/>
          </cell>
          <cell r="F419" t="str">
            <v/>
          </cell>
          <cell r="G419" t="str">
            <v>CURRENT ASSETS, LOANS AND ADVANCES</v>
          </cell>
          <cell r="H419" t="str">
            <v>LOANS AND ADVANCES</v>
          </cell>
          <cell r="I419" t="str">
            <v>ADVANCES</v>
          </cell>
        </row>
        <row r="420">
          <cell r="A420" t="str">
            <v>A501601-098</v>
          </cell>
          <cell r="B420" t="str">
            <v>Adv-Querida Buil &amp; Dev Pvt Ltd</v>
          </cell>
          <cell r="C420" t="str">
            <v>ASSET</v>
          </cell>
          <cell r="D420" t="str">
            <v>BALANCE SHEET</v>
          </cell>
          <cell r="E420" t="str">
            <v/>
          </cell>
          <cell r="F420" t="str">
            <v/>
          </cell>
          <cell r="G420" t="str">
            <v>CURRENT ASSETS, LOANS AND ADVANCES</v>
          </cell>
          <cell r="H420" t="str">
            <v>LOANS AND ADVANCES</v>
          </cell>
          <cell r="I420" t="str">
            <v>ADVANCES</v>
          </cell>
        </row>
        <row r="421">
          <cell r="A421" t="str">
            <v>A501601-099</v>
          </cell>
          <cell r="B421" t="str">
            <v>Adv-Peninab Buil &amp; Cnstr Pvt Ltd</v>
          </cell>
          <cell r="C421" t="str">
            <v>ASSET</v>
          </cell>
          <cell r="D421" t="str">
            <v>BALANCE SHEET</v>
          </cell>
          <cell r="E421" t="str">
            <v/>
          </cell>
          <cell r="F421" t="str">
            <v/>
          </cell>
          <cell r="G421" t="str">
            <v>CURRENT ASSETS, LOANS AND ADVANCES</v>
          </cell>
          <cell r="H421" t="str">
            <v>LOANS AND ADVANCES</v>
          </cell>
          <cell r="I421" t="str">
            <v>ADVANCES</v>
          </cell>
        </row>
        <row r="422">
          <cell r="A422" t="str">
            <v>A501601-100</v>
          </cell>
          <cell r="B422" t="str">
            <v>Adv-BAAL REALTORS PVT LTD</v>
          </cell>
          <cell r="C422" t="str">
            <v>ASSET</v>
          </cell>
          <cell r="D422" t="str">
            <v>BALANCE SHEET</v>
          </cell>
          <cell r="E422" t="str">
            <v/>
          </cell>
          <cell r="F422" t="str">
            <v/>
          </cell>
          <cell r="G422" t="str">
            <v>CURRENT ASSETS, LOANS AND ADVANCES</v>
          </cell>
          <cell r="H422" t="str">
            <v>LOANS AND ADVANCES</v>
          </cell>
          <cell r="I422" t="str">
            <v>ADVANCES</v>
          </cell>
        </row>
        <row r="423">
          <cell r="A423" t="str">
            <v>A501601-101</v>
          </cell>
          <cell r="B423" t="str">
            <v>Adv-Domus Realtors Pvt Ltd</v>
          </cell>
          <cell r="C423" t="str">
            <v>ASSET</v>
          </cell>
          <cell r="D423" t="str">
            <v>BALANCE SHEET</v>
          </cell>
          <cell r="E423" t="str">
            <v/>
          </cell>
          <cell r="F423" t="str">
            <v/>
          </cell>
          <cell r="G423" t="str">
            <v>CURRENT ASSETS, LOANS AND ADVANCES</v>
          </cell>
          <cell r="H423" t="str">
            <v>LOANS AND ADVANCES</v>
          </cell>
          <cell r="I423" t="str">
            <v>ADVANCES</v>
          </cell>
        </row>
        <row r="424">
          <cell r="A424" t="str">
            <v>A501601-102</v>
          </cell>
          <cell r="B424" t="str">
            <v>Adv-Liber Buildwell Pvt Ltd</v>
          </cell>
          <cell r="C424" t="str">
            <v>ASSET</v>
          </cell>
          <cell r="D424" t="str">
            <v>BALANCE SHEET</v>
          </cell>
          <cell r="E424" t="str">
            <v/>
          </cell>
          <cell r="F424" t="str">
            <v/>
          </cell>
          <cell r="G424" t="str">
            <v>CURRENT ASSETS, LOANS AND ADVANCES</v>
          </cell>
          <cell r="H424" t="str">
            <v>LOANS AND ADVANCES</v>
          </cell>
          <cell r="I424" t="str">
            <v>ADVANCES</v>
          </cell>
        </row>
        <row r="425">
          <cell r="A425" t="str">
            <v>A501601-103</v>
          </cell>
          <cell r="B425" t="str">
            <v>Adv-Fyme Buil &amp; Cnstr Pvt Ltd</v>
          </cell>
          <cell r="C425" t="str">
            <v>ASSET</v>
          </cell>
          <cell r="D425" t="str">
            <v>BALANCE SHEET</v>
          </cell>
          <cell r="E425" t="str">
            <v/>
          </cell>
          <cell r="F425" t="str">
            <v/>
          </cell>
          <cell r="G425" t="str">
            <v>CURRENT ASSETS, LOANS AND ADVANCES</v>
          </cell>
          <cell r="H425" t="str">
            <v>LOANS AND ADVANCES</v>
          </cell>
          <cell r="I425" t="str">
            <v>ADVANCES</v>
          </cell>
        </row>
        <row r="426">
          <cell r="A426" t="str">
            <v>A501601-104</v>
          </cell>
          <cell r="B426" t="str">
            <v>Adv-Laureny Buil &amp; Cnstr Pvt Ltd</v>
          </cell>
          <cell r="C426" t="str">
            <v>ASSET</v>
          </cell>
          <cell r="D426" t="str">
            <v>BALANCE SHEET</v>
          </cell>
          <cell r="E426" t="str">
            <v/>
          </cell>
          <cell r="F426" t="str">
            <v/>
          </cell>
          <cell r="G426" t="str">
            <v>CURRENT ASSETS, LOANS AND ADVANCES</v>
          </cell>
          <cell r="H426" t="str">
            <v>LOANS AND ADVANCES</v>
          </cell>
          <cell r="I426" t="str">
            <v>ADVANCES</v>
          </cell>
        </row>
        <row r="427">
          <cell r="A427" t="str">
            <v>A501601-105</v>
          </cell>
          <cell r="B427" t="str">
            <v>Adv-Alethia Buil &amp; Dev Pvt Ltd</v>
          </cell>
          <cell r="C427" t="str">
            <v>ASSET</v>
          </cell>
          <cell r="D427" t="str">
            <v>BALANCE SHEET</v>
          </cell>
          <cell r="E427" t="str">
            <v/>
          </cell>
          <cell r="F427" t="str">
            <v/>
          </cell>
          <cell r="G427" t="str">
            <v>CURRENT ASSETS, LOANS AND ADVANCES</v>
          </cell>
          <cell r="H427" t="str">
            <v>LOANS AND ADVANCES</v>
          </cell>
          <cell r="I427" t="str">
            <v>ADVANCES</v>
          </cell>
        </row>
        <row r="428">
          <cell r="A428" t="str">
            <v>A501601-106</v>
          </cell>
          <cell r="B428" t="str">
            <v>Adv-Nedra Buil &amp; Dev Pvt Ltd</v>
          </cell>
          <cell r="C428" t="str">
            <v>ASSET</v>
          </cell>
          <cell r="D428" t="str">
            <v>BALANCE SHEET</v>
          </cell>
          <cell r="E428" t="str">
            <v/>
          </cell>
          <cell r="F428" t="str">
            <v/>
          </cell>
          <cell r="G428" t="str">
            <v>CURRENT ASSETS, LOANS AND ADVANCES</v>
          </cell>
          <cell r="H428" t="str">
            <v>LOANS AND ADVANCES</v>
          </cell>
          <cell r="I428" t="str">
            <v>ADVANCES</v>
          </cell>
        </row>
        <row r="429">
          <cell r="A429" t="str">
            <v>A501601-107</v>
          </cell>
          <cell r="B429" t="str">
            <v>Adv-Elvira Build &amp; Cnstr Pvt Ltd</v>
          </cell>
          <cell r="C429" t="str">
            <v>ASSET</v>
          </cell>
          <cell r="D429" t="str">
            <v>BALANCE SHEET</v>
          </cell>
          <cell r="E429" t="str">
            <v/>
          </cell>
          <cell r="F429" t="str">
            <v/>
          </cell>
          <cell r="G429" t="str">
            <v>CURRENT ASSETS, LOANS AND ADVANCES</v>
          </cell>
          <cell r="H429" t="str">
            <v>LOANS AND ADVANCES</v>
          </cell>
          <cell r="I429" t="str">
            <v>ADVANCES</v>
          </cell>
        </row>
        <row r="430">
          <cell r="A430" t="str">
            <v>A601001</v>
          </cell>
          <cell r="B430" t="str">
            <v>Advances to Suppliers of goods /services</v>
          </cell>
          <cell r="C430" t="str">
            <v>ASSET</v>
          </cell>
          <cell r="D430" t="str">
            <v>BALANCE SHEET</v>
          </cell>
          <cell r="E430" t="str">
            <v>SUPPLIER PREPAYMENT A/C</v>
          </cell>
          <cell r="F430" t="str">
            <v/>
          </cell>
          <cell r="G430" t="str">
            <v>CURRENT ASSETS, LOANS AND ADVANCES</v>
          </cell>
          <cell r="H430" t="str">
            <v>LOANS AND ADVANCES</v>
          </cell>
          <cell r="I430" t="str">
            <v>ADVANCES</v>
          </cell>
        </row>
        <row r="431">
          <cell r="A431" t="str">
            <v>A601002</v>
          </cell>
          <cell r="B431" t="str">
            <v>Advance Against Capital Goods</v>
          </cell>
          <cell r="C431" t="str">
            <v>ASSET</v>
          </cell>
          <cell r="D431" t="str">
            <v>BALANCE SHEET</v>
          </cell>
          <cell r="E431" t="str">
            <v>SUPPLIER PREPAYMENT A/C</v>
          </cell>
          <cell r="F431" t="str">
            <v/>
          </cell>
          <cell r="G431" t="str">
            <v>CURRENT ASSETS, LOANS AND ADVANCES</v>
          </cell>
          <cell r="H431" t="str">
            <v>LOANS AND ADVANCES</v>
          </cell>
          <cell r="I431" t="str">
            <v>ADVANCES</v>
          </cell>
        </row>
        <row r="432">
          <cell r="A432" t="str">
            <v>A601003</v>
          </cell>
          <cell r="B432" t="str">
            <v>Works contract/Contractor Adv(Secured)</v>
          </cell>
          <cell r="C432" t="str">
            <v>ASSET</v>
          </cell>
          <cell r="D432" t="str">
            <v>BALANCE SHEET</v>
          </cell>
          <cell r="E432" t="str">
            <v>SUPPLIER PREPAYMENT A/C</v>
          </cell>
          <cell r="F432" t="str">
            <v/>
          </cell>
          <cell r="G432" t="str">
            <v>CURRENT ASSETS, LOANS AND ADVANCES</v>
          </cell>
          <cell r="H432" t="str">
            <v>LOANS AND ADVANCES</v>
          </cell>
          <cell r="I432" t="str">
            <v>ADVANCES</v>
          </cell>
        </row>
        <row r="433">
          <cell r="A433" t="str">
            <v>A601004</v>
          </cell>
          <cell r="B433" t="str">
            <v>Works contract/Contractor Adv(Unsecured)</v>
          </cell>
          <cell r="C433" t="str">
            <v>ASSET</v>
          </cell>
          <cell r="D433" t="str">
            <v>BALANCE SHEET</v>
          </cell>
          <cell r="E433" t="str">
            <v>SUPPLIER PREPAYMENT A/C</v>
          </cell>
          <cell r="F433" t="str">
            <v/>
          </cell>
          <cell r="G433" t="str">
            <v>CURRENT ASSETS, LOANS AND ADVANCES</v>
          </cell>
          <cell r="H433" t="str">
            <v>LOANS AND ADVANCES</v>
          </cell>
          <cell r="I433" t="str">
            <v>ADVANCES</v>
          </cell>
        </row>
        <row r="434">
          <cell r="A434" t="str">
            <v>A601005</v>
          </cell>
          <cell r="B434" t="str">
            <v>Advance to Retainers</v>
          </cell>
          <cell r="C434" t="str">
            <v>ASSET</v>
          </cell>
          <cell r="D434" t="str">
            <v>BALANCE SHEET</v>
          </cell>
          <cell r="E434" t="str">
            <v>SUPPLIER PREPAYMENT A/C</v>
          </cell>
          <cell r="F434" t="str">
            <v/>
          </cell>
          <cell r="G434" t="str">
            <v>CURRENT ASSETS, LOANS AND ADVANCES</v>
          </cell>
          <cell r="H434" t="str">
            <v>LOANS AND ADVANCES</v>
          </cell>
          <cell r="I434" t="str">
            <v>ADVANCES</v>
          </cell>
        </row>
        <row r="435">
          <cell r="A435" t="str">
            <v>A601006</v>
          </cell>
          <cell r="B435" t="str">
            <v>Broker Advance</v>
          </cell>
          <cell r="C435" t="str">
            <v>ASSET</v>
          </cell>
          <cell r="D435" t="str">
            <v>BALANCE SHEET</v>
          </cell>
          <cell r="E435" t="str">
            <v>SUPPLIER PREPAYMENT A/C</v>
          </cell>
          <cell r="F435" t="str">
            <v/>
          </cell>
          <cell r="G435" t="str">
            <v>CURRENT ASSETS, LOANS AND ADVANCES</v>
          </cell>
          <cell r="H435" t="str">
            <v>LOANS AND ADVANCES</v>
          </cell>
          <cell r="I435" t="str">
            <v>ADVANCES</v>
          </cell>
        </row>
        <row r="436">
          <cell r="A436" t="str">
            <v>A601101</v>
          </cell>
          <cell r="B436" t="str">
            <v>Advance Advertisement</v>
          </cell>
          <cell r="C436" t="str">
            <v>ASSET</v>
          </cell>
          <cell r="D436" t="str">
            <v>BALANCE SHEET</v>
          </cell>
          <cell r="E436" t="str">
            <v/>
          </cell>
          <cell r="F436" t="str">
            <v/>
          </cell>
          <cell r="G436" t="str">
            <v>CURRENT ASSETS, LOANS AND ADVANCES</v>
          </cell>
          <cell r="H436" t="str">
            <v>LOANS AND ADVANCES</v>
          </cell>
          <cell r="I436" t="str">
            <v>ADVANCES</v>
          </cell>
        </row>
        <row r="437">
          <cell r="A437" t="str">
            <v>A601102</v>
          </cell>
          <cell r="B437" t="str">
            <v>Advance Subscription</v>
          </cell>
          <cell r="C437" t="str">
            <v>ASSET</v>
          </cell>
          <cell r="D437" t="str">
            <v>BALANCE SHEET</v>
          </cell>
          <cell r="E437" t="str">
            <v/>
          </cell>
          <cell r="F437" t="str">
            <v/>
          </cell>
          <cell r="G437" t="str">
            <v>CURRENT ASSETS, LOANS AND ADVANCES</v>
          </cell>
          <cell r="H437" t="str">
            <v>LOANS AND ADVANCES</v>
          </cell>
          <cell r="I437" t="str">
            <v>ADVANCES</v>
          </cell>
        </row>
        <row r="438">
          <cell r="A438" t="str">
            <v>A601103</v>
          </cell>
          <cell r="B438" t="str">
            <v>Advance For Land Purchase</v>
          </cell>
          <cell r="C438" t="str">
            <v>ASSET</v>
          </cell>
          <cell r="D438" t="str">
            <v>BALANCE SHEET</v>
          </cell>
          <cell r="E438" t="str">
            <v>SUPPLIER PREPAYMENT A/C</v>
          </cell>
          <cell r="F438" t="str">
            <v/>
          </cell>
          <cell r="G438" t="str">
            <v>CURRENT ASSETS, LOANS AND ADVANCES</v>
          </cell>
          <cell r="H438" t="str">
            <v>LOANS AND ADVANCES</v>
          </cell>
          <cell r="I438" t="str">
            <v>ADVANCES</v>
          </cell>
        </row>
        <row r="439">
          <cell r="A439" t="str">
            <v>A601104</v>
          </cell>
          <cell r="B439" t="str">
            <v>Other Business Advance</v>
          </cell>
          <cell r="C439" t="str">
            <v>ASSET</v>
          </cell>
          <cell r="D439" t="str">
            <v>BALANCE SHEET</v>
          </cell>
          <cell r="E439" t="str">
            <v/>
          </cell>
          <cell r="F439" t="str">
            <v/>
          </cell>
          <cell r="G439" t="str">
            <v>CURRENT ASSETS, LOANS AND ADVANCES</v>
          </cell>
          <cell r="H439" t="str">
            <v>LOANS AND ADVANCES</v>
          </cell>
          <cell r="I439" t="str">
            <v>ADVANCES</v>
          </cell>
        </row>
        <row r="440">
          <cell r="A440" t="str">
            <v>A601105-015</v>
          </cell>
          <cell r="B440" t="str">
            <v>Pmt agt collaboration-Matadin</v>
          </cell>
          <cell r="C440" t="str">
            <v>ASSET</v>
          </cell>
          <cell r="D440" t="str">
            <v>BALANCE SHEET</v>
          </cell>
          <cell r="E440" t="str">
            <v/>
          </cell>
          <cell r="F440" t="str">
            <v/>
          </cell>
          <cell r="G440" t="str">
            <v>CURRENT ASSETS, LOANS AND ADVANCES</v>
          </cell>
          <cell r="H440" t="str">
            <v>LOANS AND ADVANCES</v>
          </cell>
          <cell r="I440" t="str">
            <v>ADVANCES</v>
          </cell>
        </row>
        <row r="441">
          <cell r="A441" t="str">
            <v>A601105-016</v>
          </cell>
          <cell r="B441" t="str">
            <v>Pmt agt collaboration-Chatterpal</v>
          </cell>
          <cell r="C441" t="str">
            <v>ASSET</v>
          </cell>
          <cell r="D441" t="str">
            <v>BALANCE SHEET</v>
          </cell>
          <cell r="E441" t="str">
            <v/>
          </cell>
          <cell r="F441" t="str">
            <v/>
          </cell>
          <cell r="G441" t="str">
            <v>CURRENT ASSETS, LOANS AND ADVANCES</v>
          </cell>
          <cell r="H441" t="str">
            <v>LOANS AND ADVANCES</v>
          </cell>
          <cell r="I441" t="str">
            <v>ADVANCES</v>
          </cell>
        </row>
        <row r="442">
          <cell r="A442" t="str">
            <v>A601105-017</v>
          </cell>
          <cell r="B442" t="str">
            <v>Pmt agt collaboration-Satpal</v>
          </cell>
          <cell r="C442" t="str">
            <v>ASSET</v>
          </cell>
          <cell r="D442" t="str">
            <v>BALANCE SHEET</v>
          </cell>
          <cell r="E442" t="str">
            <v/>
          </cell>
          <cell r="F442" t="str">
            <v/>
          </cell>
          <cell r="G442" t="str">
            <v>CURRENT ASSETS, LOANS AND ADVANCES</v>
          </cell>
          <cell r="H442" t="str">
            <v>LOANS AND ADVANCES</v>
          </cell>
          <cell r="I442" t="str">
            <v>ADVANCES</v>
          </cell>
        </row>
        <row r="443">
          <cell r="A443" t="str">
            <v>A601106</v>
          </cell>
          <cell r="B443" t="str">
            <v>wrongly created</v>
          </cell>
          <cell r="C443" t="str">
            <v>ASSET</v>
          </cell>
          <cell r="D443" t="str">
            <v>BALANCE SHEET</v>
          </cell>
          <cell r="E443" t="str">
            <v>SUPPLIER PREPAYMENT A/C</v>
          </cell>
          <cell r="F443" t="str">
            <v/>
          </cell>
          <cell r="G443" t="str">
            <v>CURRENT ASSETS, LOANS AND ADVANCES</v>
          </cell>
          <cell r="H443" t="str">
            <v>LOANS AND ADVANCES</v>
          </cell>
          <cell r="I443" t="str">
            <v>ADVANCES</v>
          </cell>
        </row>
        <row r="444">
          <cell r="A444" t="str">
            <v>A601107</v>
          </cell>
          <cell r="B444" t="str">
            <v>ADVANCE FOR LAND</v>
          </cell>
          <cell r="C444" t="str">
            <v>ASSET</v>
          </cell>
          <cell r="D444" t="str">
            <v>BALANCE SHEET</v>
          </cell>
          <cell r="G444" t="str">
            <v>CURRENT ASSETS, LOANS AND ADVANCES</v>
          </cell>
          <cell r="H444" t="str">
            <v>LOANS AND ADVANCES</v>
          </cell>
          <cell r="I444" t="str">
            <v>ADVANCES</v>
          </cell>
        </row>
        <row r="445">
          <cell r="A445" t="str">
            <v>A601108</v>
          </cell>
          <cell r="B445" t="str">
            <v>UNSECURED LOANS</v>
          </cell>
          <cell r="C445" t="str">
            <v>ASSET</v>
          </cell>
          <cell r="D445" t="str">
            <v>BALANCE SHEET</v>
          </cell>
          <cell r="E445" t="str">
            <v>SUPPLIER PREPAYMENT A/C</v>
          </cell>
          <cell r="G445" t="str">
            <v>CURRENT ASSETS, LOANS AND ADVANCES</v>
          </cell>
          <cell r="H445" t="str">
            <v>LOANS AND ADVANCES</v>
          </cell>
          <cell r="I445" t="str">
            <v>ADVANCES</v>
          </cell>
        </row>
        <row r="446">
          <cell r="A446" t="str">
            <v>A601109</v>
          </cell>
          <cell r="B446" t="str">
            <v>RENT IN ADVANCE</v>
          </cell>
          <cell r="C446" t="str">
            <v>ASSET</v>
          </cell>
          <cell r="D446" t="str">
            <v>BALANCE SHEET</v>
          </cell>
          <cell r="E446" t="str">
            <v>SUPPLIER PREPAYMENT A/C</v>
          </cell>
          <cell r="G446" t="str">
            <v>CURRENT ASSETS, LOANS AND ADVANCES</v>
          </cell>
          <cell r="H446" t="str">
            <v>LOANS AND ADVANCES</v>
          </cell>
          <cell r="I446" t="str">
            <v>ADVANCES</v>
          </cell>
        </row>
        <row r="447">
          <cell r="A447" t="str">
            <v>A601201</v>
          </cell>
          <cell r="B447" t="str">
            <v>Salary - Advance</v>
          </cell>
          <cell r="C447" t="str">
            <v>ASSET</v>
          </cell>
          <cell r="D447" t="str">
            <v>BALANCE SHEET</v>
          </cell>
          <cell r="E447" t="str">
            <v>SUPPLIER PREPAYMENT A/C</v>
          </cell>
          <cell r="F447" t="str">
            <v/>
          </cell>
          <cell r="G447" t="str">
            <v>CURRENT ASSETS, LOANS AND ADVANCES</v>
          </cell>
          <cell r="H447" t="str">
            <v>LOANS AND ADVANCES</v>
          </cell>
          <cell r="I447" t="str">
            <v>STAFF ADVANCES</v>
          </cell>
        </row>
        <row r="448">
          <cell r="A448" t="str">
            <v>A601202</v>
          </cell>
          <cell r="B448" t="str">
            <v>Advance L. T. A.</v>
          </cell>
          <cell r="C448" t="str">
            <v>ASSET</v>
          </cell>
          <cell r="D448" t="str">
            <v>BALANCE SHEET</v>
          </cell>
          <cell r="E448" t="str">
            <v/>
          </cell>
          <cell r="F448" t="str">
            <v/>
          </cell>
          <cell r="G448" t="str">
            <v>CURRENT ASSETS, LOANS AND ADVANCES</v>
          </cell>
          <cell r="H448" t="str">
            <v>LOANS AND ADVANCES</v>
          </cell>
          <cell r="I448" t="str">
            <v>STAFF ADVANCES</v>
          </cell>
        </row>
        <row r="449">
          <cell r="A449" t="str">
            <v>A601203</v>
          </cell>
          <cell r="B449" t="str">
            <v>Staff Advances- Expenses/Imprest</v>
          </cell>
          <cell r="C449" t="str">
            <v>ASSET</v>
          </cell>
          <cell r="D449" t="str">
            <v>BALANCE SHEET</v>
          </cell>
          <cell r="E449" t="str">
            <v>SUPPLIER PREPAYMENT A/C</v>
          </cell>
          <cell r="F449" t="str">
            <v/>
          </cell>
          <cell r="G449" t="str">
            <v>CURRENT ASSETS, LOANS AND ADVANCES</v>
          </cell>
          <cell r="H449" t="str">
            <v>LOANS AND ADVANCES</v>
          </cell>
          <cell r="I449" t="str">
            <v>STAFF ADVANCES</v>
          </cell>
        </row>
        <row r="450">
          <cell r="A450" t="str">
            <v>A601204</v>
          </cell>
          <cell r="B450" t="str">
            <v>Tour Advance</v>
          </cell>
          <cell r="C450" t="str">
            <v>ASSET</v>
          </cell>
          <cell r="D450" t="str">
            <v>BALANCE SHEET</v>
          </cell>
          <cell r="E450" t="str">
            <v>SUPPLIER PREPAYMENT A/C</v>
          </cell>
          <cell r="F450" t="str">
            <v/>
          </cell>
          <cell r="G450" t="str">
            <v>CURRENT ASSETS, LOANS AND ADVANCES</v>
          </cell>
          <cell r="H450" t="str">
            <v>LOANS AND ADVANCES</v>
          </cell>
          <cell r="I450" t="str">
            <v>STAFF ADVANCES</v>
          </cell>
        </row>
        <row r="451">
          <cell r="A451" t="str">
            <v>A601205</v>
          </cell>
          <cell r="B451" t="str">
            <v>Staff Advances- Expenses/Imprest</v>
          </cell>
          <cell r="C451" t="str">
            <v>ASSET</v>
          </cell>
          <cell r="D451" t="str">
            <v>BALANCE SHEET</v>
          </cell>
          <cell r="E451" t="str">
            <v>SUPPLIER PREPAYMENT A/C</v>
          </cell>
          <cell r="F451" t="str">
            <v/>
          </cell>
          <cell r="G451" t="str">
            <v>CURRENT ASSETS, LOANS AND ADVANCES</v>
          </cell>
          <cell r="H451" t="str">
            <v>LOANS AND ADVANCES</v>
          </cell>
          <cell r="I451" t="str">
            <v>STAFF ADVANCES</v>
          </cell>
        </row>
        <row r="452">
          <cell r="A452" t="str">
            <v>A601206</v>
          </cell>
          <cell r="B452" t="str">
            <v>STAFF ADVANCE</v>
          </cell>
          <cell r="C452" t="str">
            <v>ASSET</v>
          </cell>
          <cell r="D452" t="str">
            <v>BALANCE SHEET</v>
          </cell>
          <cell r="E452" t="str">
            <v>SUPPLIER PREPAYMENT A/C</v>
          </cell>
          <cell r="F452" t="str">
            <v/>
          </cell>
          <cell r="G452" t="str">
            <v>CURRENT ASSETS, LOANS AND ADVANCES</v>
          </cell>
          <cell r="H452" t="str">
            <v>LOANS AND ADVANCES</v>
          </cell>
          <cell r="I452" t="str">
            <v>STAFF ADVANCES</v>
          </cell>
        </row>
        <row r="453">
          <cell r="A453" t="str">
            <v>A601207</v>
          </cell>
          <cell r="B453" t="str">
            <v>Interest Subsidy (Employee)</v>
          </cell>
          <cell r="C453" t="str">
            <v>ASSET</v>
          </cell>
          <cell r="D453" t="str">
            <v>BALANCE SHEET</v>
          </cell>
          <cell r="E453" t="str">
            <v>SUPPLIER PREPAYMENT A/C</v>
          </cell>
          <cell r="F453" t="str">
            <v/>
          </cell>
          <cell r="G453" t="str">
            <v>CURRENT ASSETS, LOANS AND ADVANCES</v>
          </cell>
          <cell r="H453" t="str">
            <v>LOANS AND ADVANCES</v>
          </cell>
          <cell r="I453" t="str">
            <v>STAFF ADVANCES</v>
          </cell>
        </row>
        <row r="454">
          <cell r="A454" t="str">
            <v>A601208</v>
          </cell>
          <cell r="B454" t="str">
            <v>Team Member Shortages</v>
          </cell>
          <cell r="C454" t="str">
            <v>ASSET</v>
          </cell>
          <cell r="D454" t="str">
            <v>BALANCE SHEET</v>
          </cell>
          <cell r="E454" t="str">
            <v/>
          </cell>
          <cell r="F454" t="str">
            <v/>
          </cell>
          <cell r="G454" t="str">
            <v>CURRENT ASSETS, LOANS AND ADVANCES</v>
          </cell>
          <cell r="H454" t="str">
            <v>LOANS AND ADVANCES</v>
          </cell>
          <cell r="I454" t="str">
            <v>STAFF ADVANCES</v>
          </cell>
        </row>
        <row r="455">
          <cell r="A455" t="str">
            <v>A601209</v>
          </cell>
          <cell r="B455" t="str">
            <v>Staff Shortages</v>
          </cell>
          <cell r="C455" t="str">
            <v>ASSET</v>
          </cell>
          <cell r="D455" t="str">
            <v>BALANCE SHEET</v>
          </cell>
          <cell r="E455" t="str">
            <v/>
          </cell>
          <cell r="F455" t="str">
            <v/>
          </cell>
          <cell r="G455" t="str">
            <v>CURRENT ASSETS, LOANS AND ADVANCES</v>
          </cell>
          <cell r="H455" t="str">
            <v>LOANS AND ADVANCES</v>
          </cell>
          <cell r="I455" t="str">
            <v>STAFF ADVANCES</v>
          </cell>
        </row>
        <row r="456">
          <cell r="A456" t="str">
            <v>A601301</v>
          </cell>
          <cell r="B456" t="str">
            <v>Appl. Money Towards Investment</v>
          </cell>
          <cell r="C456" t="str">
            <v>ASSET</v>
          </cell>
          <cell r="D456" t="str">
            <v>BALANCE SHEET</v>
          </cell>
          <cell r="E456" t="str">
            <v/>
          </cell>
          <cell r="F456" t="str">
            <v/>
          </cell>
          <cell r="G456" t="str">
            <v>CURRENT ASSETS, LOANS AND ADVANCES</v>
          </cell>
          <cell r="H456" t="str">
            <v>LOANS AND ADVANCES</v>
          </cell>
          <cell r="I456" t="str">
            <v>OTHER ADVANCES</v>
          </cell>
        </row>
        <row r="457">
          <cell r="A457" t="str">
            <v>A601302</v>
          </cell>
          <cell r="B457" t="str">
            <v>Advance - Others</v>
          </cell>
          <cell r="C457" t="str">
            <v>ASSET</v>
          </cell>
          <cell r="D457" t="str">
            <v>BALANCE SHEET</v>
          </cell>
          <cell r="E457" t="str">
            <v/>
          </cell>
          <cell r="F457" t="str">
            <v/>
          </cell>
          <cell r="G457" t="str">
            <v>CURRENT ASSETS, LOANS AND ADVANCES</v>
          </cell>
          <cell r="H457" t="str">
            <v>LOANS AND ADVANCES</v>
          </cell>
          <cell r="I457" t="str">
            <v>OTHER ADVANCES</v>
          </cell>
        </row>
        <row r="458">
          <cell r="A458" t="str">
            <v>A601303</v>
          </cell>
          <cell r="B458" t="str">
            <v>Distributors Tickets Recoverable</v>
          </cell>
          <cell r="C458" t="str">
            <v>ASSET</v>
          </cell>
          <cell r="D458" t="str">
            <v>BALANCE SHEET</v>
          </cell>
          <cell r="E458" t="str">
            <v/>
          </cell>
          <cell r="F458" t="str">
            <v/>
          </cell>
          <cell r="G458" t="str">
            <v>CURRENT ASSETS, LOANS AND ADVANCES</v>
          </cell>
          <cell r="H458" t="str">
            <v>LOANS AND ADVANCES</v>
          </cell>
          <cell r="I458" t="str">
            <v>OTHER ADVANCES</v>
          </cell>
        </row>
        <row r="459">
          <cell r="A459" t="str">
            <v>A602001-000</v>
          </cell>
          <cell r="B459" t="str">
            <v>Amt Reco.(Grp Co)</v>
          </cell>
          <cell r="C459" t="str">
            <v>ASSET</v>
          </cell>
          <cell r="D459" t="str">
            <v>BALANCE SHEET</v>
          </cell>
          <cell r="E459" t="str">
            <v/>
          </cell>
          <cell r="F459" t="str">
            <v/>
          </cell>
          <cell r="G459" t="str">
            <v>CURRENT ASSETS, LOANS AND ADVANCES</v>
          </cell>
          <cell r="H459" t="str">
            <v>LOANS AND ADVANCES</v>
          </cell>
          <cell r="I459" t="str">
            <v>AMOUNT RECOVERABLES</v>
          </cell>
        </row>
        <row r="460">
          <cell r="A460" t="str">
            <v>A602001-010</v>
          </cell>
          <cell r="B460" t="str">
            <v>Amt Reco.(Grp Co)-DUL Cnstr Div</v>
          </cell>
          <cell r="C460" t="str">
            <v>ASSET</v>
          </cell>
          <cell r="D460" t="str">
            <v>BALANCE SHEET</v>
          </cell>
          <cell r="E460" t="str">
            <v/>
          </cell>
          <cell r="F460" t="str">
            <v/>
          </cell>
          <cell r="G460" t="str">
            <v>CURRENT ASSETS, LOANS AND ADVANCES</v>
          </cell>
          <cell r="H460" t="str">
            <v>LOANS AND ADVANCES</v>
          </cell>
          <cell r="I460" t="str">
            <v>AMOUNT RECOVERABLES</v>
          </cell>
        </row>
        <row r="461">
          <cell r="A461" t="str">
            <v>A602001-020</v>
          </cell>
          <cell r="B461" t="str">
            <v>Amt Reco.(Grp Co)- DEDL</v>
          </cell>
          <cell r="C461" t="str">
            <v>ASSET</v>
          </cell>
          <cell r="D461" t="str">
            <v>BALANCE SHEET</v>
          </cell>
          <cell r="E461" t="str">
            <v/>
          </cell>
          <cell r="F461" t="str">
            <v/>
          </cell>
          <cell r="G461" t="str">
            <v>CURRENT ASSETS, LOANS AND ADVANCES</v>
          </cell>
          <cell r="H461" t="str">
            <v>LOANS AND ADVANCES</v>
          </cell>
          <cell r="I461" t="str">
            <v>AMOUNT RECOVERABLES</v>
          </cell>
        </row>
        <row r="462">
          <cell r="A462" t="str">
            <v>A602001-022</v>
          </cell>
          <cell r="B462" t="str">
            <v>Amt Reco.(Grp Co)-  Dlf Info City(Chenn)</v>
          </cell>
          <cell r="C462" t="str">
            <v>ASSET</v>
          </cell>
          <cell r="D462" t="str">
            <v>BALANCE SHEET</v>
          </cell>
          <cell r="E462" t="str">
            <v/>
          </cell>
          <cell r="F462" t="str">
            <v/>
          </cell>
          <cell r="G462" t="str">
            <v>CURRENT ASSETS, LOANS AND ADVANCES</v>
          </cell>
          <cell r="H462" t="str">
            <v>LOANS AND ADVANCES</v>
          </cell>
          <cell r="I462" t="str">
            <v>AMOUNT RECOVERABLES</v>
          </cell>
        </row>
        <row r="463">
          <cell r="A463" t="str">
            <v>A602001-023</v>
          </cell>
          <cell r="B463" t="str">
            <v>Amt Reco.(Grp Co)- DLF INFOCITY(HYDERBD)</v>
          </cell>
          <cell r="C463" t="str">
            <v>ASSET</v>
          </cell>
          <cell r="D463" t="str">
            <v>BALANCE SHEET</v>
          </cell>
          <cell r="E463" t="str">
            <v/>
          </cell>
          <cell r="F463" t="str">
            <v/>
          </cell>
          <cell r="G463" t="str">
            <v>CURRENT ASSETS, LOANS AND ADVANCES</v>
          </cell>
          <cell r="H463" t="str">
            <v>LOANS AND ADVANCES</v>
          </cell>
          <cell r="I463" t="str">
            <v>AMOUNT RECOVERABLES</v>
          </cell>
        </row>
        <row r="464">
          <cell r="A464" t="str">
            <v>A602001-025</v>
          </cell>
          <cell r="B464" t="str">
            <v>Amt Reco.(Grp Co)-DLF Services L</v>
          </cell>
          <cell r="C464" t="str">
            <v>ASSET</v>
          </cell>
          <cell r="D464" t="str">
            <v>BALANCE SHEET</v>
          </cell>
          <cell r="E464" t="str">
            <v/>
          </cell>
          <cell r="F464" t="str">
            <v/>
          </cell>
          <cell r="G464" t="str">
            <v>CURRENT ASSETS, LOANS AND ADVANCES</v>
          </cell>
          <cell r="H464" t="str">
            <v>LOANS AND ADVANCES</v>
          </cell>
          <cell r="I464" t="str">
            <v>AMOUNT RECOVERABLES</v>
          </cell>
        </row>
        <row r="465">
          <cell r="A465" t="str">
            <v>A602001-030</v>
          </cell>
          <cell r="B465" t="str">
            <v>Amt Reco.(Grp Co)-  Newgen Medworld Hosp</v>
          </cell>
          <cell r="C465" t="str">
            <v>ASSET</v>
          </cell>
          <cell r="D465" t="str">
            <v>BALANCE SHEET</v>
          </cell>
          <cell r="E465" t="str">
            <v/>
          </cell>
          <cell r="F465" t="str">
            <v/>
          </cell>
          <cell r="G465" t="str">
            <v>CURRENT ASSETS, LOANS AND ADVANCES</v>
          </cell>
          <cell r="H465" t="str">
            <v>LOANS AND ADVANCES</v>
          </cell>
          <cell r="I465" t="str">
            <v>AMOUNT RECOVERABLES</v>
          </cell>
        </row>
        <row r="466">
          <cell r="A466" t="str">
            <v>A602001-033</v>
          </cell>
          <cell r="B466" t="str">
            <v>Amt Reco.(Grp Co)-  Dlf Info City(Noida)</v>
          </cell>
          <cell r="C466" t="str">
            <v>ASSET</v>
          </cell>
          <cell r="D466" t="str">
            <v>BALANCE SHEET</v>
          </cell>
          <cell r="E466" t="str">
            <v/>
          </cell>
          <cell r="F466" t="str">
            <v/>
          </cell>
          <cell r="G466" t="str">
            <v>CURRENT ASSETS, LOANS AND ADVANCES</v>
          </cell>
          <cell r="H466" t="str">
            <v>LOANS AND ADVANCES</v>
          </cell>
          <cell r="I466" t="str">
            <v>AMOUNT RECOVERABLES</v>
          </cell>
        </row>
        <row r="467">
          <cell r="A467" t="str">
            <v>A602001-034</v>
          </cell>
          <cell r="B467" t="str">
            <v>Amt Reco.(Grp Co)-  Bharuka Fin. Ltd</v>
          </cell>
          <cell r="C467" t="str">
            <v>ASSET</v>
          </cell>
          <cell r="D467" t="str">
            <v>BALANCE SHEET</v>
          </cell>
          <cell r="E467" t="str">
            <v/>
          </cell>
          <cell r="F467" t="str">
            <v/>
          </cell>
          <cell r="G467" t="str">
            <v>CURRENT ASSETS, LOANS AND ADVANCES</v>
          </cell>
          <cell r="H467" t="str">
            <v>LOANS AND ADVANCES</v>
          </cell>
          <cell r="I467" t="str">
            <v>AMOUNT RECOVERABLES</v>
          </cell>
        </row>
        <row r="468">
          <cell r="A468" t="str">
            <v>A602001-035</v>
          </cell>
          <cell r="B468" t="str">
            <v>Amt Reco.(Grp Co)- DLF RECR. FNDTN P LTD</v>
          </cell>
          <cell r="C468" t="str">
            <v>ASSET</v>
          </cell>
          <cell r="D468" t="str">
            <v>BALANCE SHEET</v>
          </cell>
          <cell r="E468" t="str">
            <v/>
          </cell>
          <cell r="F468" t="str">
            <v/>
          </cell>
          <cell r="G468" t="str">
            <v>CURRENT ASSETS, LOANS AND ADVANCES</v>
          </cell>
          <cell r="H468" t="str">
            <v>LOANS AND ADVANCES</v>
          </cell>
          <cell r="I468" t="str">
            <v>AMOUNT RECOVERABLES</v>
          </cell>
        </row>
        <row r="469">
          <cell r="A469" t="str">
            <v>A602001-036</v>
          </cell>
          <cell r="B469" t="str">
            <v>Amt Reco.(Grp Co)- GALAXY MECANTILES Ltd</v>
          </cell>
          <cell r="C469" t="str">
            <v>ASSET</v>
          </cell>
          <cell r="D469" t="str">
            <v>BALANCE SHEET</v>
          </cell>
          <cell r="E469" t="str">
            <v/>
          </cell>
          <cell r="F469" t="str">
            <v/>
          </cell>
          <cell r="G469" t="str">
            <v>CURRENT ASSETS, LOANS AND ADVANCES</v>
          </cell>
          <cell r="H469" t="str">
            <v>LOANS AND ADVANCES</v>
          </cell>
          <cell r="I469" t="str">
            <v>AMOUNT RECOVERABLES</v>
          </cell>
        </row>
        <row r="470">
          <cell r="A470" t="str">
            <v>A602001-055</v>
          </cell>
          <cell r="B470" t="str">
            <v>Amt Reco.(Grp Co)- DLF RECREA. FOUNDATN.</v>
          </cell>
          <cell r="C470" t="str">
            <v>ASSET</v>
          </cell>
          <cell r="D470" t="str">
            <v>BALANCE SHEET</v>
          </cell>
          <cell r="E470" t="str">
            <v/>
          </cell>
          <cell r="F470" t="str">
            <v/>
          </cell>
          <cell r="G470" t="str">
            <v>CURRENT ASSETS, LOANS AND ADVANCES</v>
          </cell>
          <cell r="H470" t="str">
            <v>LOANS AND ADVANCES</v>
          </cell>
          <cell r="I470" t="str">
            <v>AMOUNT RECOVERABLES</v>
          </cell>
        </row>
        <row r="471">
          <cell r="A471" t="str">
            <v>A602001-075</v>
          </cell>
          <cell r="B471" t="str">
            <v>Amt Reco.(Grp Co)-  Dlf Info City(Chand)</v>
          </cell>
          <cell r="C471" t="str">
            <v>ASSET</v>
          </cell>
          <cell r="D471" t="str">
            <v>BALANCE SHEET</v>
          </cell>
          <cell r="E471" t="str">
            <v/>
          </cell>
          <cell r="F471" t="str">
            <v/>
          </cell>
          <cell r="G471" t="str">
            <v>CURRENT ASSETS, LOANS AND ADVANCES</v>
          </cell>
          <cell r="H471" t="str">
            <v>LOANS AND ADVANCES</v>
          </cell>
          <cell r="I471" t="str">
            <v>AMOUNT RECOVERABLES</v>
          </cell>
        </row>
        <row r="472">
          <cell r="A472" t="str">
            <v>A602001-076</v>
          </cell>
          <cell r="B472" t="str">
            <v>Amt Reco.(Grp Co)-  Dlf Info City(Kolk.)</v>
          </cell>
          <cell r="C472" t="str">
            <v>ASSET</v>
          </cell>
          <cell r="D472" t="str">
            <v>BALANCE SHEET</v>
          </cell>
          <cell r="E472" t="str">
            <v/>
          </cell>
          <cell r="F472" t="str">
            <v/>
          </cell>
          <cell r="G472" t="str">
            <v>CURRENT ASSETS, LOANS AND ADVANCES</v>
          </cell>
          <cell r="H472" t="str">
            <v>LOANS AND ADVANCES</v>
          </cell>
          <cell r="I472" t="str">
            <v>AMOUNT RECOVERABLES</v>
          </cell>
        </row>
        <row r="473">
          <cell r="A473" t="str">
            <v>A602001-096</v>
          </cell>
          <cell r="B473" t="str">
            <v>Amt Reco.(Grp Co)- DLF LAING O'ROURKE</v>
          </cell>
          <cell r="C473" t="str">
            <v>ASSET</v>
          </cell>
          <cell r="D473" t="str">
            <v>BALANCE SHEET</v>
          </cell>
          <cell r="E473" t="str">
            <v/>
          </cell>
          <cell r="F473" t="str">
            <v/>
          </cell>
          <cell r="G473" t="str">
            <v>CURRENT ASSETS, LOANS AND ADVANCES</v>
          </cell>
          <cell r="H473" t="str">
            <v>LOANS AND ADVANCES</v>
          </cell>
          <cell r="I473" t="str">
            <v>AMOUNT RECOVERABLES</v>
          </cell>
        </row>
        <row r="474">
          <cell r="A474" t="str">
            <v>A602001-101</v>
          </cell>
          <cell r="B474" t="str">
            <v>Amt Reco.(Grp Co)- DLF Ltd</v>
          </cell>
          <cell r="C474" t="str">
            <v>ASSET</v>
          </cell>
          <cell r="D474" t="str">
            <v>BALANCE SHEET</v>
          </cell>
          <cell r="E474" t="str">
            <v/>
          </cell>
          <cell r="F474" t="str">
            <v/>
          </cell>
          <cell r="G474" t="str">
            <v>CURRENT ASSETS, LOANS AND ADVANCES</v>
          </cell>
          <cell r="H474" t="str">
            <v>LOANS AND ADVANCES</v>
          </cell>
          <cell r="I474" t="str">
            <v>AMOUNT RECOVERABLES</v>
          </cell>
        </row>
        <row r="475">
          <cell r="A475" t="str">
            <v>A602001-102</v>
          </cell>
          <cell r="B475" t="str">
            <v>Amt Reco.(Grp Co)- Savitri Cinema</v>
          </cell>
          <cell r="C475" t="str">
            <v>ASSET</v>
          </cell>
          <cell r="D475" t="str">
            <v>BALANCE SHEET</v>
          </cell>
          <cell r="E475" t="str">
            <v/>
          </cell>
          <cell r="F475" t="str">
            <v/>
          </cell>
          <cell r="G475" t="str">
            <v>CURRENT ASSETS, LOANS AND ADVANCES</v>
          </cell>
          <cell r="H475" t="str">
            <v>LOANS AND ADVANCES</v>
          </cell>
          <cell r="I475" t="str">
            <v>AMOUNT RECOVERABLES</v>
          </cell>
        </row>
        <row r="476">
          <cell r="A476" t="str">
            <v>A602001-207</v>
          </cell>
          <cell r="B476" t="str">
            <v>Amt Reco.(Grp Co)-DLF Buil &amp; Dev L</v>
          </cell>
          <cell r="C476" t="str">
            <v>ASSET</v>
          </cell>
          <cell r="D476" t="str">
            <v>BALANCE SHEET</v>
          </cell>
          <cell r="E476" t="str">
            <v/>
          </cell>
          <cell r="F476" t="str">
            <v/>
          </cell>
          <cell r="G476" t="str">
            <v>CURRENT ASSETS, LOANS AND ADVANCES</v>
          </cell>
          <cell r="H476" t="str">
            <v>LOANS AND ADVANCES</v>
          </cell>
          <cell r="I476" t="str">
            <v>AMOUNT RECOVERABLES</v>
          </cell>
        </row>
        <row r="477">
          <cell r="A477" t="str">
            <v>A602001-211</v>
          </cell>
          <cell r="B477" t="str">
            <v>Amt Reco.(Grp Co)-DLF Housing Cnstr L</v>
          </cell>
          <cell r="C477" t="str">
            <v>ASSET</v>
          </cell>
          <cell r="D477" t="str">
            <v>BALANCE SHEET</v>
          </cell>
          <cell r="E477" t="str">
            <v/>
          </cell>
          <cell r="F477" t="str">
            <v/>
          </cell>
          <cell r="G477" t="str">
            <v>CURRENT ASSETS, LOANS AND ADVANCES</v>
          </cell>
          <cell r="H477" t="str">
            <v>LOANS AND ADVANCES</v>
          </cell>
          <cell r="I477" t="str">
            <v>AMOUNT RECOVERABLES</v>
          </cell>
        </row>
        <row r="478">
          <cell r="A478" t="str">
            <v>A602001-212</v>
          </cell>
          <cell r="B478" t="str">
            <v>Amt Reco.(Grp Co)- MAYUR RECR &amp; DEV LTD.</v>
          </cell>
          <cell r="C478" t="str">
            <v>ASSET</v>
          </cell>
          <cell r="D478" t="str">
            <v>BALANCE SHEET</v>
          </cell>
          <cell r="E478" t="str">
            <v/>
          </cell>
          <cell r="F478" t="str">
            <v/>
          </cell>
          <cell r="G478" t="str">
            <v>CURRENT ASSETS, LOANS AND ADVANCES</v>
          </cell>
          <cell r="H478" t="str">
            <v>LOANS AND ADVANCES</v>
          </cell>
          <cell r="I478" t="str">
            <v>AMOUNT RECOVERABLES</v>
          </cell>
        </row>
        <row r="479">
          <cell r="A479" t="str">
            <v>A602001-223</v>
          </cell>
          <cell r="B479" t="str">
            <v>Amt Reco.(Grp Co)- NILGIRI CULTIVATION</v>
          </cell>
          <cell r="C479" t="str">
            <v>ASSET</v>
          </cell>
          <cell r="D479" t="str">
            <v>BALANCE SHEET</v>
          </cell>
          <cell r="E479" t="str">
            <v/>
          </cell>
          <cell r="F479" t="str">
            <v/>
          </cell>
          <cell r="G479" t="str">
            <v>CURRENT ASSETS, LOANS AND ADVANCES</v>
          </cell>
          <cell r="H479" t="str">
            <v>LOANS AND ADVANCES</v>
          </cell>
          <cell r="I479" t="str">
            <v>AMOUNT RECOVERABLES</v>
          </cell>
        </row>
        <row r="480">
          <cell r="A480" t="str">
            <v>A602001-244</v>
          </cell>
          <cell r="B480" t="str">
            <v>Amt Reco.(Grp Co)-  Dlf Comm Dev</v>
          </cell>
          <cell r="C480" t="str">
            <v>ASSET</v>
          </cell>
          <cell r="D480" t="str">
            <v>BALANCE SHEET</v>
          </cell>
          <cell r="E480" t="str">
            <v/>
          </cell>
          <cell r="F480" t="str">
            <v/>
          </cell>
          <cell r="G480" t="str">
            <v>CURRENT ASSETS, LOANS AND ADVANCES</v>
          </cell>
          <cell r="H480" t="str">
            <v>LOANS AND ADVANCES</v>
          </cell>
          <cell r="I480" t="str">
            <v>AMOUNT RECOVERABLES</v>
          </cell>
        </row>
        <row r="481">
          <cell r="A481" t="str">
            <v>A602001-245</v>
          </cell>
          <cell r="B481" t="str">
            <v>Amt Reco.(Grp Co)- Dlf Comm Prjts Corp.</v>
          </cell>
          <cell r="C481" t="str">
            <v>ASSET</v>
          </cell>
          <cell r="D481" t="str">
            <v>BALANCE SHEET</v>
          </cell>
          <cell r="E481" t="str">
            <v/>
          </cell>
          <cell r="F481" t="str">
            <v/>
          </cell>
          <cell r="G481" t="str">
            <v>CURRENT ASSETS, LOANS AND ADVANCES</v>
          </cell>
          <cell r="H481" t="str">
            <v>LOANS AND ADVANCES</v>
          </cell>
          <cell r="I481" t="str">
            <v>AMOUNT RECOVERABLES</v>
          </cell>
        </row>
        <row r="482">
          <cell r="A482" t="str">
            <v>A602001-251</v>
          </cell>
          <cell r="B482" t="str">
            <v>Amt Reco.(Grp Co)- NILAYAM BUIL. &amp; DEV.</v>
          </cell>
          <cell r="C482" t="str">
            <v>ASSET</v>
          </cell>
          <cell r="D482" t="str">
            <v>BALANCE SHEET</v>
          </cell>
          <cell r="E482" t="str">
            <v/>
          </cell>
          <cell r="F482" t="str">
            <v/>
          </cell>
          <cell r="G482" t="str">
            <v>CURRENT ASSETS, LOANS AND ADVANCES</v>
          </cell>
          <cell r="H482" t="str">
            <v>LOANS AND ADVANCES</v>
          </cell>
          <cell r="I482" t="str">
            <v>AMOUNT RECOVERABLES</v>
          </cell>
        </row>
        <row r="483">
          <cell r="A483" t="str">
            <v>A602001-255</v>
          </cell>
          <cell r="B483" t="str">
            <v>Amt Reco.(Grp Co)-Realest Buil &amp; Srv</v>
          </cell>
          <cell r="C483" t="str">
            <v>ASSET</v>
          </cell>
          <cell r="D483" t="str">
            <v>BALANCE SHEET</v>
          </cell>
          <cell r="E483" t="str">
            <v/>
          </cell>
          <cell r="F483" t="str">
            <v/>
          </cell>
          <cell r="G483" t="str">
            <v>CURRENT ASSETS, LOANS AND ADVANCES</v>
          </cell>
          <cell r="H483" t="str">
            <v>LOANS AND ADVANCES</v>
          </cell>
          <cell r="I483" t="str">
            <v>AMOUNT RECOVERABLES</v>
          </cell>
        </row>
        <row r="484">
          <cell r="A484" t="str">
            <v>A602001-261</v>
          </cell>
          <cell r="B484" t="str">
            <v>Amt Reco.(Grp Co)-Real Estate Developers</v>
          </cell>
          <cell r="C484" t="str">
            <v>ASSET</v>
          </cell>
          <cell r="D484" t="str">
            <v>BALANCE SHEET</v>
          </cell>
          <cell r="E484" t="str">
            <v/>
          </cell>
          <cell r="F484" t="str">
            <v/>
          </cell>
          <cell r="G484" t="str">
            <v>CURRENT ASSETS, LOANS AND ADVANCES</v>
          </cell>
          <cell r="H484" t="str">
            <v>LOANS AND ADVANCES</v>
          </cell>
          <cell r="I484" t="str">
            <v>AMOUNT RECOVERABLES</v>
          </cell>
        </row>
        <row r="485">
          <cell r="A485" t="str">
            <v>A602001-262</v>
          </cell>
          <cell r="B485" t="str">
            <v>Amt Reco.(Grp Co)- DSPL</v>
          </cell>
          <cell r="C485" t="str">
            <v>ASSET</v>
          </cell>
          <cell r="D485" t="str">
            <v>BALANCE SHEET</v>
          </cell>
          <cell r="E485" t="str">
            <v/>
          </cell>
          <cell r="F485" t="str">
            <v/>
          </cell>
          <cell r="G485" t="str">
            <v>CURRENT ASSETS, LOANS AND ADVANCES</v>
          </cell>
          <cell r="H485" t="str">
            <v>LOANS AND ADVANCES</v>
          </cell>
          <cell r="I485" t="str">
            <v>AMOUNT RECOVERABLES</v>
          </cell>
        </row>
        <row r="486">
          <cell r="A486" t="str">
            <v>A602001-263</v>
          </cell>
          <cell r="B486" t="str">
            <v>Amt Reco.(Grp Co)-DLF Property Developer</v>
          </cell>
          <cell r="C486" t="str">
            <v>ASSET</v>
          </cell>
          <cell r="D486" t="str">
            <v>BALANCE SHEET</v>
          </cell>
          <cell r="E486" t="str">
            <v/>
          </cell>
          <cell r="F486" t="str">
            <v/>
          </cell>
          <cell r="G486" t="str">
            <v>CURRENT ASSETS, LOANS AND ADVANCES</v>
          </cell>
          <cell r="H486" t="str">
            <v>LOANS AND ADVANCES</v>
          </cell>
          <cell r="I486" t="str">
            <v>AMOUNT RECOVERABLES</v>
          </cell>
        </row>
        <row r="487">
          <cell r="A487" t="str">
            <v>A602001-264</v>
          </cell>
          <cell r="B487" t="str">
            <v>Amt Reco.(Grp Co)- Dlf Office Developers</v>
          </cell>
          <cell r="C487" t="str">
            <v>ASSET</v>
          </cell>
          <cell r="D487" t="str">
            <v>BALANCE SHEET</v>
          </cell>
          <cell r="E487" t="str">
            <v/>
          </cell>
          <cell r="F487" t="str">
            <v/>
          </cell>
          <cell r="G487" t="str">
            <v>CURRENT ASSETS, LOANS AND ADVANCES</v>
          </cell>
          <cell r="H487" t="str">
            <v>LOANS AND ADVANCES</v>
          </cell>
          <cell r="I487" t="str">
            <v>AMOUNT RECOVERABLES</v>
          </cell>
        </row>
        <row r="488">
          <cell r="A488" t="str">
            <v>A602001-265</v>
          </cell>
          <cell r="B488" t="str">
            <v>Amt Reco.(Grp Co)-DLF Resi. Developers</v>
          </cell>
          <cell r="C488" t="str">
            <v>ASSET</v>
          </cell>
          <cell r="D488" t="str">
            <v>BALANCE SHEET</v>
          </cell>
          <cell r="E488" t="str">
            <v/>
          </cell>
          <cell r="F488" t="str">
            <v/>
          </cell>
          <cell r="G488" t="str">
            <v>CURRENT ASSETS, LOANS AND ADVANCES</v>
          </cell>
          <cell r="H488" t="str">
            <v>LOANS AND ADVANCES</v>
          </cell>
          <cell r="I488" t="str">
            <v>AMOUNT RECOVERABLES</v>
          </cell>
        </row>
        <row r="489">
          <cell r="A489" t="str">
            <v>A602001-266</v>
          </cell>
          <cell r="B489" t="str">
            <v>Amt Reco.(Grp Co)- DLF HOME BUILDERS</v>
          </cell>
          <cell r="C489" t="str">
            <v>ASSET</v>
          </cell>
          <cell r="D489" t="str">
            <v>BALANCE SHEET</v>
          </cell>
          <cell r="E489" t="str">
            <v/>
          </cell>
          <cell r="F489" t="str">
            <v/>
          </cell>
          <cell r="G489" t="str">
            <v>CURRENT ASSETS, LOANS AND ADVANCES</v>
          </cell>
          <cell r="H489" t="str">
            <v>LOANS AND ADVANCES</v>
          </cell>
          <cell r="I489" t="str">
            <v>AMOUNT RECOVERABLES</v>
          </cell>
        </row>
        <row r="490">
          <cell r="A490" t="str">
            <v>A602001-267</v>
          </cell>
          <cell r="B490" t="str">
            <v>Amt Reco.(Grp Co)-DLF Resi. Partners</v>
          </cell>
          <cell r="C490" t="str">
            <v>ASSET</v>
          </cell>
          <cell r="D490" t="str">
            <v>BALANCE SHEET</v>
          </cell>
          <cell r="E490" t="str">
            <v/>
          </cell>
          <cell r="F490" t="str">
            <v/>
          </cell>
          <cell r="G490" t="str">
            <v>CURRENT ASSETS, LOANS AND ADVANCES</v>
          </cell>
          <cell r="H490" t="str">
            <v>LOANS AND ADVANCES</v>
          </cell>
          <cell r="I490" t="str">
            <v>AMOUNT RECOVERABLES</v>
          </cell>
        </row>
        <row r="491">
          <cell r="A491" t="str">
            <v>A602001-268</v>
          </cell>
          <cell r="B491" t="str">
            <v>Amt Reco.(Grp Co)- DLF GOLF HOLDINGS</v>
          </cell>
          <cell r="C491" t="str">
            <v>ASSET</v>
          </cell>
          <cell r="D491" t="str">
            <v>BALANCE SHEET</v>
          </cell>
          <cell r="E491" t="str">
            <v/>
          </cell>
          <cell r="F491" t="str">
            <v/>
          </cell>
          <cell r="G491" t="str">
            <v>CURRENT ASSETS, LOANS AND ADVANCES</v>
          </cell>
          <cell r="H491" t="str">
            <v>LOANS AND ADVANCES</v>
          </cell>
          <cell r="I491" t="str">
            <v>AMOUNT RECOVERABLES</v>
          </cell>
        </row>
        <row r="492">
          <cell r="A492" t="str">
            <v>A602001-274</v>
          </cell>
          <cell r="B492" t="str">
            <v>Amt Reco.(Grp Co)-  Dlf Retail Dev. Ltd</v>
          </cell>
          <cell r="C492" t="str">
            <v>ASSET</v>
          </cell>
          <cell r="D492" t="str">
            <v>BALANCE SHEET</v>
          </cell>
          <cell r="E492" t="str">
            <v/>
          </cell>
          <cell r="F492" t="str">
            <v/>
          </cell>
          <cell r="G492" t="str">
            <v>CURRENT ASSETS, LOANS AND ADVANCES</v>
          </cell>
          <cell r="H492" t="str">
            <v>LOANS AND ADVANCES</v>
          </cell>
          <cell r="I492" t="str">
            <v>AMOUNT RECOVERABLES</v>
          </cell>
        </row>
        <row r="493">
          <cell r="A493" t="str">
            <v>A602001-278</v>
          </cell>
          <cell r="B493" t="str">
            <v>Amt Reco.(Grp Co)- DHDL</v>
          </cell>
          <cell r="C493" t="str">
            <v>ASSET</v>
          </cell>
          <cell r="D493" t="str">
            <v>BALANCE SHEET</v>
          </cell>
          <cell r="E493" t="str">
            <v/>
          </cell>
          <cell r="F493" t="str">
            <v/>
          </cell>
          <cell r="G493" t="str">
            <v>CURRENT ASSETS, LOANS AND ADVANCES</v>
          </cell>
          <cell r="H493" t="str">
            <v>LOANS AND ADVANCES</v>
          </cell>
          <cell r="I493" t="str">
            <v>AMOUNT RECOVERABLES</v>
          </cell>
        </row>
        <row r="494">
          <cell r="A494" t="str">
            <v>A602001-279</v>
          </cell>
          <cell r="B494" t="str">
            <v>Amt Reco.(Grp Co)-  DCDL</v>
          </cell>
          <cell r="C494" t="str">
            <v>ASSET</v>
          </cell>
          <cell r="D494" t="str">
            <v>BALANCE SHEET</v>
          </cell>
          <cell r="E494" t="str">
            <v/>
          </cell>
          <cell r="F494" t="str">
            <v/>
          </cell>
          <cell r="G494" t="str">
            <v>CURRENT ASSETS, LOANS AND ADVANCES</v>
          </cell>
          <cell r="H494" t="str">
            <v>LOANS AND ADVANCES</v>
          </cell>
          <cell r="I494" t="str">
            <v>AMOUNT RECOVERABLES</v>
          </cell>
        </row>
        <row r="495">
          <cell r="A495" t="str">
            <v>A602001-288</v>
          </cell>
          <cell r="B495" t="str">
            <v>Amt Reco.(Grp Co)- DLF SOUTH POINT</v>
          </cell>
          <cell r="C495" t="str">
            <v>ASSET</v>
          </cell>
          <cell r="D495" t="str">
            <v>BALANCE SHEET</v>
          </cell>
          <cell r="E495" t="str">
            <v/>
          </cell>
          <cell r="F495" t="str">
            <v/>
          </cell>
          <cell r="G495" t="str">
            <v>CURRENT ASSETS, LOANS AND ADVANCES</v>
          </cell>
          <cell r="H495" t="str">
            <v>LOANS AND ADVANCES</v>
          </cell>
          <cell r="I495" t="str">
            <v>AMOUNT RECOVERABLES</v>
          </cell>
        </row>
        <row r="496">
          <cell r="A496" t="str">
            <v>A602001-289</v>
          </cell>
          <cell r="B496" t="str">
            <v>Amt Reco.(Grp Co)- ATRIA PARTNERS</v>
          </cell>
          <cell r="C496" t="str">
            <v>ASSET</v>
          </cell>
          <cell r="D496" t="str">
            <v>BALANCE SHEET</v>
          </cell>
          <cell r="E496" t="str">
            <v/>
          </cell>
          <cell r="F496" t="str">
            <v/>
          </cell>
          <cell r="G496" t="str">
            <v>CURRENT ASSETS, LOANS AND ADVANCES</v>
          </cell>
          <cell r="H496" t="str">
            <v>LOANS AND ADVANCES</v>
          </cell>
          <cell r="I496" t="str">
            <v>AMOUNT RECOVERABLES</v>
          </cell>
        </row>
        <row r="497">
          <cell r="A497" t="str">
            <v>A602001-290</v>
          </cell>
          <cell r="B497" t="str">
            <v>Amt Reco.(Grp Co)- Kavicon Partners</v>
          </cell>
          <cell r="C497" t="str">
            <v>ASSET</v>
          </cell>
          <cell r="D497" t="str">
            <v>BALANCE SHEET</v>
          </cell>
          <cell r="E497" t="str">
            <v/>
          </cell>
          <cell r="F497" t="str">
            <v/>
          </cell>
          <cell r="G497" t="str">
            <v>CURRENT ASSETS, LOANS AND ADVANCES</v>
          </cell>
          <cell r="H497" t="str">
            <v>LOANS AND ADVANCES</v>
          </cell>
          <cell r="I497" t="str">
            <v>AMOUNT RECOVERABLES</v>
          </cell>
        </row>
        <row r="498">
          <cell r="A498" t="str">
            <v>A602001-291</v>
          </cell>
          <cell r="B498" t="str">
            <v>Amt Reco.(Grp Co)-Renkon Partners</v>
          </cell>
          <cell r="C498" t="str">
            <v>ASSET</v>
          </cell>
          <cell r="D498" t="str">
            <v>BALANCE SHEET</v>
          </cell>
          <cell r="E498" t="str">
            <v/>
          </cell>
          <cell r="F498" t="str">
            <v/>
          </cell>
          <cell r="G498" t="str">
            <v>CURRENT ASSETS, LOANS AND ADVANCES</v>
          </cell>
          <cell r="H498" t="str">
            <v>LOANS AND ADVANCES</v>
          </cell>
          <cell r="I498" t="str">
            <v>AMOUNT RECOVERABLES</v>
          </cell>
        </row>
        <row r="499">
          <cell r="A499" t="str">
            <v>A602001-292</v>
          </cell>
          <cell r="B499" t="str">
            <v>Amt Reco.(Grp Co)-Plaza Partners</v>
          </cell>
          <cell r="C499" t="str">
            <v>ASSET</v>
          </cell>
          <cell r="D499" t="str">
            <v>BALANCE SHEET</v>
          </cell>
          <cell r="E499" t="str">
            <v/>
          </cell>
          <cell r="F499" t="str">
            <v/>
          </cell>
          <cell r="G499" t="str">
            <v>CURRENT ASSETS, LOANS AND ADVANCES</v>
          </cell>
          <cell r="H499" t="str">
            <v>LOANS AND ADVANCES</v>
          </cell>
          <cell r="I499" t="str">
            <v>AMOUNT RECOVERABLES</v>
          </cell>
        </row>
        <row r="500">
          <cell r="A500" t="str">
            <v>A602001-293</v>
          </cell>
          <cell r="B500" t="str">
            <v>Amt Reco.(Grp Co)-  Dlf Com. Enterprises</v>
          </cell>
          <cell r="C500" t="str">
            <v>ASSET</v>
          </cell>
          <cell r="D500" t="str">
            <v>BALANCE SHEET</v>
          </cell>
          <cell r="E500" t="str">
            <v/>
          </cell>
          <cell r="F500" t="str">
            <v/>
          </cell>
          <cell r="G500" t="str">
            <v>CURRENT ASSETS, LOANS AND ADVANCES</v>
          </cell>
          <cell r="H500" t="str">
            <v>LOANS AND ADVANCES</v>
          </cell>
          <cell r="I500" t="str">
            <v>AMOUNT RECOVERABLES</v>
          </cell>
        </row>
        <row r="501">
          <cell r="A501" t="str">
            <v>A602001-295</v>
          </cell>
          <cell r="B501" t="str">
            <v>Amt Reco.(Grp Co)- BEVERLY PRK MNT SER L</v>
          </cell>
          <cell r="C501" t="str">
            <v>ASSET</v>
          </cell>
          <cell r="D501" t="str">
            <v>BALANCE SHEET</v>
          </cell>
          <cell r="E501" t="str">
            <v/>
          </cell>
          <cell r="F501" t="str">
            <v/>
          </cell>
          <cell r="G501" t="str">
            <v>CURRENT ASSETS, LOANS AND ADVANCES</v>
          </cell>
          <cell r="H501" t="str">
            <v>LOANS AND ADVANCES</v>
          </cell>
          <cell r="I501" t="str">
            <v>AMOUNT RECOVERABLES</v>
          </cell>
        </row>
        <row r="502">
          <cell r="A502" t="str">
            <v>A602001-296</v>
          </cell>
          <cell r="B502" t="str">
            <v>Amt Reco.(Grp Co)-  Galleria Pro Mgt Ser</v>
          </cell>
          <cell r="C502" t="str">
            <v>ASSET</v>
          </cell>
          <cell r="D502" t="str">
            <v>BALANCE SHEET</v>
          </cell>
          <cell r="E502" t="str">
            <v/>
          </cell>
          <cell r="F502" t="str">
            <v/>
          </cell>
          <cell r="G502" t="str">
            <v>CURRENT ASSETS, LOANS AND ADVANCES</v>
          </cell>
          <cell r="H502" t="str">
            <v>LOANS AND ADVANCES</v>
          </cell>
          <cell r="I502" t="str">
            <v>AMOUNT RECOVERABLES</v>
          </cell>
        </row>
        <row r="503">
          <cell r="A503" t="str">
            <v>A602001-299</v>
          </cell>
          <cell r="B503" t="str">
            <v>Amt Reco.(Grp Co)-DLF Cyber City</v>
          </cell>
          <cell r="C503" t="str">
            <v>ASSET</v>
          </cell>
          <cell r="D503" t="str">
            <v>BALANCE SHEET</v>
          </cell>
          <cell r="E503" t="str">
            <v/>
          </cell>
          <cell r="F503" t="str">
            <v/>
          </cell>
          <cell r="G503" t="str">
            <v>CURRENT ASSETS, LOANS AND ADVANCES</v>
          </cell>
          <cell r="H503" t="str">
            <v>LOANS AND ADVANCES</v>
          </cell>
          <cell r="I503" t="str">
            <v>AMOUNT RECOVERABLES</v>
          </cell>
        </row>
        <row r="504">
          <cell r="A504" t="str">
            <v>A602001-301</v>
          </cell>
          <cell r="B504" t="str">
            <v>Amt Reco.(Grp Co)- PALIWAL DEV. LTD</v>
          </cell>
          <cell r="C504" t="str">
            <v>ASSET</v>
          </cell>
          <cell r="D504" t="str">
            <v>BALANCE SHEET</v>
          </cell>
          <cell r="E504" t="str">
            <v/>
          </cell>
          <cell r="F504" t="str">
            <v/>
          </cell>
          <cell r="G504" t="str">
            <v>CURRENT ASSETS, LOANS AND ADVANCES</v>
          </cell>
          <cell r="H504" t="str">
            <v>LOANS AND ADVANCES</v>
          </cell>
          <cell r="I504" t="str">
            <v>AMOUNT RECOVERABLES</v>
          </cell>
        </row>
        <row r="505">
          <cell r="A505" t="str">
            <v>A602001-309</v>
          </cell>
          <cell r="B505" t="str">
            <v>Amt Reco.(Grp Co)-  Kairav Real Estate</v>
          </cell>
          <cell r="C505" t="str">
            <v>ASSET</v>
          </cell>
          <cell r="D505" t="str">
            <v>BALANCE SHEET</v>
          </cell>
          <cell r="E505" t="str">
            <v/>
          </cell>
          <cell r="F505" t="str">
            <v/>
          </cell>
          <cell r="G505" t="str">
            <v>CURRENT ASSETS, LOANS AND ADVANCES</v>
          </cell>
          <cell r="H505" t="str">
            <v>LOANS AND ADVANCES</v>
          </cell>
          <cell r="I505" t="str">
            <v>AMOUNT RECOVERABLES</v>
          </cell>
        </row>
        <row r="506">
          <cell r="A506" t="str">
            <v>A602001-311</v>
          </cell>
          <cell r="B506" t="str">
            <v>Amt Reco.(Grp Co)-  Solid Buildcon P L</v>
          </cell>
          <cell r="C506" t="str">
            <v>ASSET</v>
          </cell>
          <cell r="D506" t="str">
            <v>BALANCE SHEET</v>
          </cell>
          <cell r="E506" t="str">
            <v/>
          </cell>
          <cell r="F506" t="str">
            <v/>
          </cell>
          <cell r="G506" t="str">
            <v>CURRENT ASSETS, LOANS AND ADVANCES</v>
          </cell>
          <cell r="H506" t="str">
            <v>LOANS AND ADVANCES</v>
          </cell>
          <cell r="I506" t="str">
            <v>AMOUNT RECOVERABLES</v>
          </cell>
        </row>
        <row r="507">
          <cell r="A507" t="str">
            <v>A602001-324</v>
          </cell>
          <cell r="B507" t="str">
            <v>Amt Reco.(Grp Co)-  Dalmia Prom. &amp; Dev.</v>
          </cell>
          <cell r="C507" t="str">
            <v>ASSET</v>
          </cell>
          <cell r="D507" t="str">
            <v>BALANCE SHEET</v>
          </cell>
          <cell r="E507" t="str">
            <v/>
          </cell>
          <cell r="F507" t="str">
            <v/>
          </cell>
          <cell r="G507" t="str">
            <v>CURRENT ASSETS, LOANS AND ADVANCES</v>
          </cell>
          <cell r="H507" t="str">
            <v>LOANS AND ADVANCES</v>
          </cell>
          <cell r="I507" t="str">
            <v>AMOUNT RECOVERABLES</v>
          </cell>
        </row>
        <row r="508">
          <cell r="A508" t="str">
            <v>A602001-333</v>
          </cell>
          <cell r="B508" t="str">
            <v>Amt Reco.(Grp Co)-Kujjal Buil Pvt</v>
          </cell>
          <cell r="C508" t="str">
            <v>ASSET</v>
          </cell>
          <cell r="D508" t="str">
            <v>BALANCE SHEET</v>
          </cell>
          <cell r="E508" t="str">
            <v/>
          </cell>
          <cell r="F508" t="str">
            <v/>
          </cell>
          <cell r="G508" t="str">
            <v>CURRENT ASSETS, LOANS AND ADVANCES</v>
          </cell>
          <cell r="H508" t="str">
            <v>LOANS AND ADVANCES</v>
          </cell>
          <cell r="I508" t="str">
            <v>AMOUNT RECOVERABLES</v>
          </cell>
        </row>
        <row r="509">
          <cell r="A509" t="str">
            <v>A602001-336</v>
          </cell>
          <cell r="B509" t="str">
            <v>Amt Reco.(Grp Co)-  Dhoomketu Buil &amp; Dev</v>
          </cell>
          <cell r="C509" t="str">
            <v>ASSET</v>
          </cell>
          <cell r="D509" t="str">
            <v>BALANCE SHEET</v>
          </cell>
          <cell r="E509" t="str">
            <v/>
          </cell>
          <cell r="F509" t="str">
            <v/>
          </cell>
          <cell r="G509" t="str">
            <v>CURRENT ASSETS, LOANS AND ADVANCES</v>
          </cell>
          <cell r="H509" t="str">
            <v>LOANS AND ADVANCES</v>
          </cell>
          <cell r="I509" t="str">
            <v>AMOUNT RECOVERABLES</v>
          </cell>
        </row>
        <row r="510">
          <cell r="A510" t="str">
            <v>A602001-374</v>
          </cell>
          <cell r="B510" t="str">
            <v>Amt Reco.(Grp Co)-  Eila Buil &amp; Dev P Lt</v>
          </cell>
          <cell r="C510" t="str">
            <v>ASSET</v>
          </cell>
          <cell r="D510" t="str">
            <v>BALANCE SHEET</v>
          </cell>
          <cell r="E510" t="str">
            <v/>
          </cell>
          <cell r="F510" t="str">
            <v/>
          </cell>
          <cell r="G510" t="str">
            <v>CURRENT ASSETS, LOANS AND ADVANCES</v>
          </cell>
          <cell r="H510" t="str">
            <v>LOANS AND ADVANCES</v>
          </cell>
          <cell r="I510" t="str">
            <v>AMOUNT RECOVERABLES</v>
          </cell>
        </row>
        <row r="511">
          <cell r="A511" t="str">
            <v>A602001-381</v>
          </cell>
          <cell r="B511" t="str">
            <v>Amt Reco.(Grp Co)- DLF CYBER CITY DEV Lt</v>
          </cell>
          <cell r="C511" t="str">
            <v>ASSET</v>
          </cell>
          <cell r="D511" t="str">
            <v>BALANCE SHEET</v>
          </cell>
          <cell r="E511" t="str">
            <v/>
          </cell>
          <cell r="F511" t="str">
            <v/>
          </cell>
          <cell r="G511" t="str">
            <v>CURRENT ASSETS, LOANS AND ADVANCES</v>
          </cell>
          <cell r="H511" t="str">
            <v>LOANS AND ADVANCES</v>
          </cell>
          <cell r="I511" t="str">
            <v>AMOUNT RECOVERABLES</v>
          </cell>
        </row>
        <row r="512">
          <cell r="A512" t="str">
            <v>A602001-417</v>
          </cell>
          <cell r="B512" t="str">
            <v>Amt Reco.(Grp Co)-  Bridget Buil &amp; Dev</v>
          </cell>
          <cell r="C512" t="str">
            <v>ASSET</v>
          </cell>
          <cell r="D512" t="str">
            <v>BALANCE SHEET</v>
          </cell>
          <cell r="E512" t="str">
            <v/>
          </cell>
          <cell r="F512" t="str">
            <v/>
          </cell>
          <cell r="G512" t="str">
            <v>CURRENT ASSETS, LOANS AND ADVANCES</v>
          </cell>
          <cell r="H512" t="str">
            <v>LOANS AND ADVANCES</v>
          </cell>
          <cell r="I512" t="str">
            <v>AMOUNT RECOVERABLES</v>
          </cell>
        </row>
        <row r="513">
          <cell r="A513" t="str">
            <v>A602001-418</v>
          </cell>
          <cell r="B513" t="str">
            <v>Amt Reco.(Grp Co)-  Catherine Buil &amp; Dev</v>
          </cell>
          <cell r="C513" t="str">
            <v>ASSET</v>
          </cell>
          <cell r="D513" t="str">
            <v>BALANCE SHEET</v>
          </cell>
          <cell r="E513" t="str">
            <v/>
          </cell>
          <cell r="F513" t="str">
            <v/>
          </cell>
          <cell r="G513" t="str">
            <v>CURRENT ASSETS, LOANS AND ADVANCES</v>
          </cell>
          <cell r="H513" t="str">
            <v>LOANS AND ADVANCES</v>
          </cell>
          <cell r="I513" t="str">
            <v>AMOUNT RECOVERABLES</v>
          </cell>
        </row>
        <row r="514">
          <cell r="A514" t="str">
            <v>A602001-431</v>
          </cell>
          <cell r="B514" t="str">
            <v>Amt Reco.(Grp Co)-DLF Land Limited</v>
          </cell>
          <cell r="C514" t="str">
            <v>ASSET</v>
          </cell>
          <cell r="D514" t="str">
            <v>BALANCE SHEET</v>
          </cell>
          <cell r="E514" t="str">
            <v/>
          </cell>
          <cell r="F514" t="str">
            <v/>
          </cell>
          <cell r="G514" t="str">
            <v>CURRENT ASSETS, LOANS AND ADVANCES</v>
          </cell>
          <cell r="H514" t="str">
            <v>LOANS AND ADVANCES</v>
          </cell>
          <cell r="I514" t="str">
            <v>AMOUNT RECOVERABLES</v>
          </cell>
        </row>
        <row r="515">
          <cell r="A515" t="str">
            <v>A602001-512</v>
          </cell>
          <cell r="B515" t="str">
            <v>Amt Reco.(Grp Co)-DLF INNS</v>
          </cell>
          <cell r="C515" t="str">
            <v>ASSET</v>
          </cell>
          <cell r="D515" t="str">
            <v>BALANCE SHEET</v>
          </cell>
          <cell r="E515" t="str">
            <v/>
          </cell>
          <cell r="F515" t="str">
            <v/>
          </cell>
          <cell r="G515" t="str">
            <v>CURRENT ASSETS, LOANS AND ADVANCES</v>
          </cell>
          <cell r="H515" t="str">
            <v>LOANS AND ADVANCES</v>
          </cell>
          <cell r="I515" t="str">
            <v>AMOUNT RECOVERABLES</v>
          </cell>
        </row>
        <row r="516">
          <cell r="A516" t="str">
            <v>A602001-513</v>
          </cell>
          <cell r="B516" t="str">
            <v>Amt Reco.(Grp Co)-DLF Service Appt</v>
          </cell>
          <cell r="C516" t="str">
            <v>ASSET</v>
          </cell>
          <cell r="D516" t="str">
            <v>BALANCE SHEET</v>
          </cell>
          <cell r="E516" t="str">
            <v/>
          </cell>
          <cell r="F516" t="str">
            <v/>
          </cell>
          <cell r="G516" t="str">
            <v>CURRENT ASSETS, LOANS AND ADVANCES</v>
          </cell>
          <cell r="H516" t="str">
            <v>LOANS AND ADVANCES</v>
          </cell>
          <cell r="I516" t="str">
            <v>AMOUNT RECOVERABLES</v>
          </cell>
        </row>
        <row r="517">
          <cell r="A517" t="str">
            <v>A602001-514</v>
          </cell>
          <cell r="B517" t="str">
            <v>Amt Reco.(Grp Co)-DLF Luxury Hotels</v>
          </cell>
          <cell r="C517" t="str">
            <v>ASSET</v>
          </cell>
          <cell r="D517" t="str">
            <v>BALANCE SHEET</v>
          </cell>
          <cell r="E517" t="str">
            <v/>
          </cell>
          <cell r="F517" t="str">
            <v/>
          </cell>
          <cell r="G517" t="str">
            <v>CURRENT ASSETS, LOANS AND ADVANCES</v>
          </cell>
          <cell r="H517" t="str">
            <v>LOANS AND ADVANCES</v>
          </cell>
          <cell r="I517" t="str">
            <v>AMOUNT RECOVERABLES</v>
          </cell>
        </row>
        <row r="518">
          <cell r="A518" t="str">
            <v>A602001-526</v>
          </cell>
          <cell r="B518" t="str">
            <v>Amt Reco.(Grp Co)-DT Cinema P L</v>
          </cell>
          <cell r="C518" t="str">
            <v>ASSET</v>
          </cell>
          <cell r="D518" t="str">
            <v>BALANCE SHEET</v>
          </cell>
          <cell r="E518" t="str">
            <v/>
          </cell>
          <cell r="F518" t="str">
            <v/>
          </cell>
          <cell r="G518" t="str">
            <v>CURRENT ASSETS, LOANS AND ADVANCES</v>
          </cell>
          <cell r="H518" t="str">
            <v>LOANS AND ADVANCES</v>
          </cell>
          <cell r="I518" t="str">
            <v>AMOUNT RECOVERABLES</v>
          </cell>
        </row>
        <row r="519">
          <cell r="A519" t="str">
            <v>A602001-564</v>
          </cell>
          <cell r="B519" t="str">
            <v>Amt Reco.(Grp Co)-DLF New Ggn Homes Dev</v>
          </cell>
          <cell r="C519" t="str">
            <v>ASSET</v>
          </cell>
          <cell r="D519" t="str">
            <v>BALANCE SHEET</v>
          </cell>
          <cell r="E519" t="str">
            <v/>
          </cell>
          <cell r="F519" t="str">
            <v/>
          </cell>
          <cell r="G519" t="str">
            <v>CURRENT ASSETS, LOANS AND ADVANCES</v>
          </cell>
          <cell r="H519" t="str">
            <v>LOANS AND ADVANCES</v>
          </cell>
          <cell r="I519" t="str">
            <v>AMOUNT RECOVERABLES</v>
          </cell>
        </row>
        <row r="520">
          <cell r="A520" t="str">
            <v>A602002-000</v>
          </cell>
          <cell r="B520" t="str">
            <v>Amt Reco(Partnership Firms)</v>
          </cell>
          <cell r="C520" t="str">
            <v>ASSET</v>
          </cell>
          <cell r="D520" t="str">
            <v>BALANCE SHEET</v>
          </cell>
          <cell r="E520" t="str">
            <v/>
          </cell>
          <cell r="F520" t="str">
            <v/>
          </cell>
          <cell r="G520" t="str">
            <v>CURRENT ASSETS, LOANS AND ADVANCES</v>
          </cell>
          <cell r="H520" t="str">
            <v>LOANS AND ADVANCES</v>
          </cell>
          <cell r="I520" t="str">
            <v>AMOUNT RECOVERABLES</v>
          </cell>
        </row>
        <row r="521">
          <cell r="A521" t="str">
            <v>A602101</v>
          </cell>
          <cell r="B521" t="str">
            <v>Amount Recoverable(Third Party)</v>
          </cell>
          <cell r="C521" t="str">
            <v>ASSET</v>
          </cell>
          <cell r="D521" t="str">
            <v>BALANCE SHEET</v>
          </cell>
          <cell r="E521" t="str">
            <v/>
          </cell>
          <cell r="F521" t="str">
            <v/>
          </cell>
          <cell r="G521" t="str">
            <v>CURRENT ASSETS, LOANS AND ADVANCES</v>
          </cell>
          <cell r="H521" t="str">
            <v>LOANS AND ADVANCES</v>
          </cell>
          <cell r="I521" t="str">
            <v>AMOUNT RECOVERABLES</v>
          </cell>
        </row>
        <row r="522">
          <cell r="A522" t="str">
            <v>A602102</v>
          </cell>
          <cell r="B522" t="str">
            <v>Amt Reco(Thrd prty)- Earnest Money Aucti</v>
          </cell>
          <cell r="C522" t="str">
            <v>ASSET</v>
          </cell>
          <cell r="D522" t="str">
            <v>BALANCE SHEET</v>
          </cell>
          <cell r="E522" t="str">
            <v>SUPPLIER PREPAYMENT A/C</v>
          </cell>
          <cell r="F522" t="str">
            <v/>
          </cell>
          <cell r="G522" t="str">
            <v>CURRENT ASSETS, LOANS AND ADVANCES</v>
          </cell>
          <cell r="H522" t="str">
            <v>LOANS AND ADVANCES</v>
          </cell>
          <cell r="I522" t="str">
            <v>AMOUNT RECOVERABLES</v>
          </cell>
        </row>
        <row r="523">
          <cell r="A523" t="str">
            <v>A602103</v>
          </cell>
          <cell r="B523" t="str">
            <v>Amt Reco(Thrd prty)- Invstmnt In Pub Dep</v>
          </cell>
          <cell r="C523" t="str">
            <v>ASSET</v>
          </cell>
          <cell r="D523" t="str">
            <v>BALANCE SHEET</v>
          </cell>
          <cell r="E523" t="str">
            <v>SUPPLIER PREPAYMENT A/C</v>
          </cell>
          <cell r="F523" t="str">
            <v/>
          </cell>
          <cell r="G523" t="str">
            <v>CURRENT ASSETS, LOANS AND ADVANCES</v>
          </cell>
          <cell r="H523" t="str">
            <v>LOANS AND ADVANCES</v>
          </cell>
          <cell r="I523" t="str">
            <v>AMOUNT RECOVERABLES</v>
          </cell>
        </row>
        <row r="524">
          <cell r="A524" t="str">
            <v>A602104</v>
          </cell>
          <cell r="B524" t="str">
            <v>Amt Reco(Thrd prty)- Ipo Expenses</v>
          </cell>
          <cell r="C524" t="str">
            <v>ASSET</v>
          </cell>
          <cell r="D524" t="str">
            <v>BALANCE SHEET</v>
          </cell>
          <cell r="E524" t="str">
            <v>SUPPLIER PREPAYMENT A/C</v>
          </cell>
          <cell r="F524" t="str">
            <v/>
          </cell>
          <cell r="G524" t="str">
            <v>CURRENT ASSETS, LOANS AND ADVANCES</v>
          </cell>
          <cell r="H524" t="str">
            <v>LOANS AND ADVANCES</v>
          </cell>
          <cell r="I524" t="str">
            <v>AMOUNT RECOVERABLES</v>
          </cell>
        </row>
        <row r="525">
          <cell r="A525" t="str">
            <v>A602105</v>
          </cell>
          <cell r="B525" t="str">
            <v>Amt Reco(Thrd prty)- Stamps Refundable</v>
          </cell>
          <cell r="C525" t="str">
            <v>ASSET</v>
          </cell>
          <cell r="D525" t="str">
            <v>BALANCE SHEET</v>
          </cell>
          <cell r="E525" t="str">
            <v>SUPPLIER PREPAYMENT A/C</v>
          </cell>
          <cell r="F525" t="str">
            <v/>
          </cell>
          <cell r="G525" t="str">
            <v>CURRENT ASSETS, LOANS AND ADVANCES</v>
          </cell>
          <cell r="H525" t="str">
            <v>LOANS AND ADVANCES</v>
          </cell>
          <cell r="I525" t="str">
            <v>AMOUNT RECOVERABLES</v>
          </cell>
        </row>
        <row r="526">
          <cell r="A526" t="str">
            <v>A602106</v>
          </cell>
          <cell r="B526" t="str">
            <v>Amt Reco(Thrd prty)- Meter Cost</v>
          </cell>
          <cell r="C526" t="str">
            <v>ASSET</v>
          </cell>
          <cell r="D526" t="str">
            <v>BALANCE SHEET</v>
          </cell>
          <cell r="E526" t="str">
            <v/>
          </cell>
          <cell r="F526" t="str">
            <v/>
          </cell>
          <cell r="G526" t="str">
            <v>CURRENT ASSETS, LOANS AND ADVANCES</v>
          </cell>
          <cell r="H526" t="str">
            <v>LOANS AND ADVANCES</v>
          </cell>
          <cell r="I526" t="str">
            <v>AMOUNT RECOVERABLES</v>
          </cell>
        </row>
        <row r="527">
          <cell r="A527" t="str">
            <v>A602107</v>
          </cell>
          <cell r="B527" t="str">
            <v>Amt Reco(Thrd prty)-Rent</v>
          </cell>
          <cell r="C527" t="str">
            <v>ASSET</v>
          </cell>
          <cell r="D527" t="str">
            <v>BALANCE SHEET</v>
          </cell>
          <cell r="E527" t="str">
            <v/>
          </cell>
          <cell r="F527" t="str">
            <v/>
          </cell>
          <cell r="G527" t="str">
            <v>CURRENT ASSETS, LOANS AND ADVANCES</v>
          </cell>
          <cell r="H527" t="str">
            <v>LOANS AND ADVANCES</v>
          </cell>
          <cell r="I527" t="str">
            <v>AMOUNT RECOVERABLES</v>
          </cell>
        </row>
        <row r="528">
          <cell r="A528" t="str">
            <v>A602201-001</v>
          </cell>
          <cell r="B528" t="str">
            <v>Advance Recoverable (condn)</v>
          </cell>
          <cell r="C528" t="str">
            <v>ASSET</v>
          </cell>
          <cell r="D528" t="str">
            <v>BALANCE SHEET</v>
          </cell>
          <cell r="E528" t="str">
            <v/>
          </cell>
          <cell r="F528" t="str">
            <v/>
          </cell>
          <cell r="G528" t="str">
            <v>CURRENT ASSETS, LOANS AND ADVANCES</v>
          </cell>
          <cell r="H528" t="str">
            <v>LOANS AND ADVANCES</v>
          </cell>
          <cell r="I528" t="str">
            <v>AMOUNT RECOVERABLES</v>
          </cell>
        </row>
        <row r="529">
          <cell r="A529" t="str">
            <v>A602201-002</v>
          </cell>
          <cell r="B529" t="str">
            <v>Beverly Park-I (Condominium)</v>
          </cell>
          <cell r="C529" t="str">
            <v>ASSET</v>
          </cell>
          <cell r="D529" t="str">
            <v>BALANCE SHEET</v>
          </cell>
          <cell r="E529" t="str">
            <v/>
          </cell>
          <cell r="F529" t="str">
            <v/>
          </cell>
          <cell r="G529" t="str">
            <v>CURRENT ASSETS, LOANS AND ADVANCES</v>
          </cell>
          <cell r="H529" t="str">
            <v>LOANS AND ADVANCES</v>
          </cell>
          <cell r="I529" t="str">
            <v>AMOUNT RECOVERABLES</v>
          </cell>
        </row>
        <row r="530">
          <cell r="A530" t="str">
            <v>A602201-003</v>
          </cell>
          <cell r="B530" t="str">
            <v>Beverly Park-II(Condominium)</v>
          </cell>
          <cell r="C530" t="str">
            <v>ASSET</v>
          </cell>
          <cell r="D530" t="str">
            <v>BALANCE SHEET</v>
          </cell>
          <cell r="E530" t="str">
            <v/>
          </cell>
          <cell r="F530" t="str">
            <v/>
          </cell>
          <cell r="G530" t="str">
            <v>CURRENT ASSETS, LOANS AND ADVANCES</v>
          </cell>
          <cell r="H530" t="str">
            <v>LOANS AND ADVANCES</v>
          </cell>
          <cell r="I530" t="str">
            <v>AMOUNT RECOVERABLES</v>
          </cell>
        </row>
        <row r="531">
          <cell r="A531" t="str">
            <v>A602201-004</v>
          </cell>
          <cell r="B531" t="str">
            <v>Ridgewood Estate Condominium Association</v>
          </cell>
          <cell r="C531" t="str">
            <v>ASSET</v>
          </cell>
          <cell r="D531" t="str">
            <v>BALANCE SHEET</v>
          </cell>
          <cell r="E531" t="str">
            <v/>
          </cell>
          <cell r="F531" t="str">
            <v/>
          </cell>
          <cell r="G531" t="str">
            <v>CURRENT ASSETS, LOANS AND ADVANCES</v>
          </cell>
          <cell r="H531" t="str">
            <v>LOANS AND ADVANCES</v>
          </cell>
          <cell r="I531" t="str">
            <v>AMOUNT RECOVERABLES</v>
          </cell>
        </row>
        <row r="532">
          <cell r="A532" t="str">
            <v>A602201-005</v>
          </cell>
          <cell r="B532" t="str">
            <v>Silver Oaks Condominium Assoc.</v>
          </cell>
          <cell r="C532" t="str">
            <v>ASSET</v>
          </cell>
          <cell r="D532" t="str">
            <v>BALANCE SHEET</v>
          </cell>
          <cell r="E532" t="str">
            <v/>
          </cell>
          <cell r="F532" t="str">
            <v/>
          </cell>
          <cell r="G532" t="str">
            <v>CURRENT ASSETS, LOANS AND ADVANCES</v>
          </cell>
          <cell r="H532" t="str">
            <v>LOANS AND ADVANCES</v>
          </cell>
          <cell r="I532" t="str">
            <v>AMOUNT RECOVERABLES</v>
          </cell>
        </row>
        <row r="533">
          <cell r="A533" t="str">
            <v>A602201-006</v>
          </cell>
          <cell r="B533" t="str">
            <v>Oakwood Est. Condominium Ass.</v>
          </cell>
          <cell r="C533" t="str">
            <v>ASSET</v>
          </cell>
          <cell r="D533" t="str">
            <v>BALANCE SHEET</v>
          </cell>
          <cell r="E533" t="str">
            <v/>
          </cell>
          <cell r="F533" t="str">
            <v/>
          </cell>
          <cell r="G533" t="str">
            <v>CURRENT ASSETS, LOANS AND ADVANCES</v>
          </cell>
          <cell r="H533" t="str">
            <v>LOANS AND ADVANCES</v>
          </cell>
          <cell r="I533" t="str">
            <v>AMOUNT RECOVERABLES</v>
          </cell>
        </row>
        <row r="534">
          <cell r="A534" t="str">
            <v>A602201-007</v>
          </cell>
          <cell r="B534" t="str">
            <v>Uppal Hotel Account</v>
          </cell>
          <cell r="C534" t="str">
            <v>ASSET</v>
          </cell>
          <cell r="D534" t="str">
            <v>BALANCE SHEET</v>
          </cell>
          <cell r="E534" t="str">
            <v/>
          </cell>
          <cell r="F534" t="str">
            <v/>
          </cell>
          <cell r="G534" t="str">
            <v>CURRENT ASSETS, LOANS AND ADVANCES</v>
          </cell>
          <cell r="H534" t="str">
            <v>LOANS AND ADVANCES</v>
          </cell>
          <cell r="I534" t="str">
            <v>AMOUNT RECOVERABLES</v>
          </cell>
        </row>
        <row r="535">
          <cell r="A535" t="str">
            <v>A602201-008</v>
          </cell>
          <cell r="B535" t="str">
            <v>Wellington Estate Cond. As</v>
          </cell>
          <cell r="C535" t="str">
            <v>ASSET</v>
          </cell>
          <cell r="D535" t="str">
            <v>BALANCE SHEET</v>
          </cell>
          <cell r="E535" t="str">
            <v/>
          </cell>
          <cell r="F535" t="str">
            <v/>
          </cell>
          <cell r="G535" t="str">
            <v>CURRENT ASSETS, LOANS AND ADVANCES</v>
          </cell>
          <cell r="H535" t="str">
            <v>LOANS AND ADVANCES</v>
          </cell>
          <cell r="I535" t="str">
            <v>AMOUNT RECOVERABLES</v>
          </cell>
        </row>
        <row r="536">
          <cell r="A536" t="str">
            <v>A602201-009</v>
          </cell>
          <cell r="B536" t="str">
            <v>Princeton Estate Cond. Ass</v>
          </cell>
          <cell r="C536" t="str">
            <v>ASSET</v>
          </cell>
          <cell r="D536" t="str">
            <v>BALANCE SHEET</v>
          </cell>
          <cell r="E536" t="str">
            <v/>
          </cell>
          <cell r="F536" t="str">
            <v/>
          </cell>
          <cell r="G536" t="str">
            <v>CURRENT ASSETS, LOANS AND ADVANCES</v>
          </cell>
          <cell r="H536" t="str">
            <v>LOANS AND ADVANCES</v>
          </cell>
          <cell r="I536" t="str">
            <v>AMOUNT RECOVERABLES</v>
          </cell>
        </row>
        <row r="537">
          <cell r="A537" t="str">
            <v>A602201-010</v>
          </cell>
          <cell r="B537" t="str">
            <v>H.Court,W.Court &amp; Rp-II Condominium</v>
          </cell>
          <cell r="C537" t="str">
            <v>ASSET</v>
          </cell>
          <cell r="D537" t="str">
            <v>BALANCE SHEET</v>
          </cell>
          <cell r="E537" t="str">
            <v/>
          </cell>
          <cell r="F537" t="str">
            <v/>
          </cell>
          <cell r="G537" t="str">
            <v>CURRENT ASSETS, LOANS AND ADVANCES</v>
          </cell>
          <cell r="H537" t="str">
            <v>LOANS AND ADVANCES</v>
          </cell>
          <cell r="I537" t="str">
            <v>AMOUNT RECOVERABLES</v>
          </cell>
        </row>
        <row r="538">
          <cell r="A538" t="str">
            <v>A602201-011</v>
          </cell>
          <cell r="B538" t="str">
            <v>Carlton Estate Cond. Associatio</v>
          </cell>
          <cell r="C538" t="str">
            <v>ASSET</v>
          </cell>
          <cell r="D538" t="str">
            <v>BALANCE SHEET</v>
          </cell>
          <cell r="E538" t="str">
            <v/>
          </cell>
          <cell r="F538" t="str">
            <v/>
          </cell>
          <cell r="G538" t="str">
            <v>CURRENT ASSETS, LOANS AND ADVANCES</v>
          </cell>
          <cell r="H538" t="str">
            <v>LOANS AND ADVANCES</v>
          </cell>
          <cell r="I538" t="str">
            <v>AMOUNT RECOVERABLES</v>
          </cell>
        </row>
        <row r="539">
          <cell r="A539" t="str">
            <v>A602201-012</v>
          </cell>
          <cell r="B539" t="str">
            <v>Galleria Condominium Association</v>
          </cell>
          <cell r="C539" t="str">
            <v>ASSET</v>
          </cell>
          <cell r="D539" t="str">
            <v>BALANCE SHEET</v>
          </cell>
          <cell r="E539" t="str">
            <v/>
          </cell>
          <cell r="F539" t="str">
            <v/>
          </cell>
          <cell r="G539" t="str">
            <v>CURRENT ASSETS, LOANS AND ADVANCES</v>
          </cell>
          <cell r="H539" t="str">
            <v>LOANS AND ADVANCES</v>
          </cell>
          <cell r="I539" t="str">
            <v>AMOUNT RECOVERABLES</v>
          </cell>
        </row>
        <row r="540">
          <cell r="A540" t="str">
            <v>A602201-013</v>
          </cell>
          <cell r="B540" t="str">
            <v>Richreg Condominium Association</v>
          </cell>
          <cell r="C540" t="str">
            <v>ASSET</v>
          </cell>
          <cell r="D540" t="str">
            <v>BALANCE SHEET</v>
          </cell>
          <cell r="E540" t="str">
            <v/>
          </cell>
          <cell r="F540" t="str">
            <v/>
          </cell>
          <cell r="G540" t="str">
            <v>CURRENT ASSETS, LOANS AND ADVANCES</v>
          </cell>
          <cell r="H540" t="str">
            <v>LOANS AND ADVANCES</v>
          </cell>
          <cell r="I540" t="str">
            <v>AMOUNT RECOVERABLES</v>
          </cell>
        </row>
        <row r="541">
          <cell r="A541" t="str">
            <v>A602201-014</v>
          </cell>
          <cell r="B541" t="str">
            <v>Belvedere Tower Cond. Association</v>
          </cell>
          <cell r="C541" t="str">
            <v>ASSET</v>
          </cell>
          <cell r="D541" t="str">
            <v>BALANCE SHEET</v>
          </cell>
          <cell r="E541" t="str">
            <v/>
          </cell>
          <cell r="F541" t="str">
            <v/>
          </cell>
          <cell r="G541" t="str">
            <v>CURRENT ASSETS, LOANS AND ADVANCES</v>
          </cell>
          <cell r="H541" t="str">
            <v>LOANS AND ADVANCES</v>
          </cell>
          <cell r="I541" t="str">
            <v>AMOUNT RECOVERABLES</v>
          </cell>
        </row>
        <row r="542">
          <cell r="A542" t="str">
            <v>A602201-015</v>
          </cell>
          <cell r="B542" t="str">
            <v>Belvedere Park Cond. Association</v>
          </cell>
          <cell r="C542" t="str">
            <v>ASSET</v>
          </cell>
          <cell r="D542" t="str">
            <v>BALANCE SHEET</v>
          </cell>
          <cell r="E542" t="str">
            <v/>
          </cell>
          <cell r="F542" t="str">
            <v/>
          </cell>
          <cell r="G542" t="str">
            <v>CURRENT ASSETS, LOANS AND ADVANCES</v>
          </cell>
          <cell r="H542" t="str">
            <v>LOANS AND ADVANCES</v>
          </cell>
          <cell r="I542" t="str">
            <v>AMOUNT RECOVERABLES</v>
          </cell>
        </row>
        <row r="543">
          <cell r="A543" t="str">
            <v>A602201-016</v>
          </cell>
          <cell r="B543" t="str">
            <v>Central Arcade Condominium Association</v>
          </cell>
          <cell r="C543" t="str">
            <v>ASSET</v>
          </cell>
          <cell r="D543" t="str">
            <v>BALANCE SHEET</v>
          </cell>
          <cell r="E543" t="str">
            <v/>
          </cell>
          <cell r="F543" t="str">
            <v/>
          </cell>
          <cell r="G543" t="str">
            <v>CURRENT ASSETS, LOANS AND ADVANCES</v>
          </cell>
          <cell r="H543" t="str">
            <v>LOANS AND ADVANCES</v>
          </cell>
          <cell r="I543" t="str">
            <v>AMOUNT RECOVERABLES</v>
          </cell>
        </row>
        <row r="544">
          <cell r="A544" t="str">
            <v>A602201-017</v>
          </cell>
          <cell r="B544" t="str">
            <v>Qutab Plaza Condominium Association</v>
          </cell>
          <cell r="C544" t="str">
            <v>ASSET</v>
          </cell>
          <cell r="D544" t="str">
            <v>BALANCE SHEET</v>
          </cell>
          <cell r="E544" t="str">
            <v/>
          </cell>
          <cell r="F544" t="str">
            <v/>
          </cell>
          <cell r="G544" t="str">
            <v>CURRENT ASSETS, LOANS AND ADVANCES</v>
          </cell>
          <cell r="H544" t="str">
            <v>LOANS AND ADVANCES</v>
          </cell>
          <cell r="I544" t="str">
            <v>AMOUNT RECOVERABLES</v>
          </cell>
        </row>
        <row r="545">
          <cell r="A545" t="str">
            <v>A602201-018</v>
          </cell>
          <cell r="B545" t="str">
            <v>Super Mart Condominium Association</v>
          </cell>
          <cell r="C545" t="str">
            <v>ASSET</v>
          </cell>
          <cell r="D545" t="str">
            <v>BALANCE SHEET</v>
          </cell>
          <cell r="E545" t="str">
            <v/>
          </cell>
          <cell r="F545" t="str">
            <v/>
          </cell>
          <cell r="G545" t="str">
            <v>CURRENT ASSETS, LOANS AND ADVANCES</v>
          </cell>
          <cell r="H545" t="str">
            <v>LOANS AND ADVANCES</v>
          </cell>
          <cell r="I545" t="str">
            <v>AMOUNT RECOVERABLES</v>
          </cell>
        </row>
        <row r="546">
          <cell r="A546" t="str">
            <v>A602201-019</v>
          </cell>
          <cell r="B546" t="str">
            <v>Exclusive Floors Owners Society</v>
          </cell>
          <cell r="C546" t="str">
            <v>ASSET</v>
          </cell>
          <cell r="D546" t="str">
            <v>BALANCE SHEET</v>
          </cell>
          <cell r="E546" t="str">
            <v/>
          </cell>
          <cell r="F546" t="str">
            <v/>
          </cell>
          <cell r="G546" t="str">
            <v>CURRENT ASSETS, LOANS AND ADVANCES</v>
          </cell>
          <cell r="H546" t="str">
            <v>LOANS AND ADVANCES</v>
          </cell>
          <cell r="I546" t="str">
            <v>AMOUNT RECOVERABLES</v>
          </cell>
        </row>
        <row r="547">
          <cell r="A547" t="str">
            <v>A602201-020</v>
          </cell>
          <cell r="B547" t="str">
            <v>Moulsari Arcade</v>
          </cell>
          <cell r="C547" t="str">
            <v>ASSET</v>
          </cell>
          <cell r="D547" t="str">
            <v>BALANCE SHEET</v>
          </cell>
          <cell r="E547" t="str">
            <v/>
          </cell>
          <cell r="F547" t="str">
            <v/>
          </cell>
          <cell r="G547" t="str">
            <v>CURRENT ASSETS, LOANS AND ADVANCES</v>
          </cell>
          <cell r="H547" t="str">
            <v>LOANS AND ADVANCES</v>
          </cell>
          <cell r="I547" t="str">
            <v>AMOUNT RECOVERABLES</v>
          </cell>
        </row>
        <row r="548">
          <cell r="A548" t="str">
            <v>A602301</v>
          </cell>
          <cell r="B548" t="str">
            <v>Prepaid Expenses</v>
          </cell>
          <cell r="C548" t="str">
            <v>ASSET</v>
          </cell>
          <cell r="D548" t="str">
            <v>BALANCE SHEET</v>
          </cell>
          <cell r="E548" t="str">
            <v/>
          </cell>
          <cell r="F548" t="str">
            <v/>
          </cell>
          <cell r="G548" t="str">
            <v>CURRENT ASSETS, LOANS AND ADVANCES</v>
          </cell>
          <cell r="H548" t="str">
            <v>LOANS AND ADVANCES</v>
          </cell>
          <cell r="I548" t="str">
            <v>OTHER ADVANCES</v>
          </cell>
        </row>
        <row r="549">
          <cell r="A549" t="str">
            <v>A602302</v>
          </cell>
          <cell r="B549" t="str">
            <v>Rent paid in advance</v>
          </cell>
          <cell r="C549" t="str">
            <v>ASSET</v>
          </cell>
          <cell r="D549" t="str">
            <v>BALANCE SHEET</v>
          </cell>
          <cell r="E549" t="str">
            <v/>
          </cell>
          <cell r="F549" t="str">
            <v/>
          </cell>
          <cell r="G549" t="str">
            <v>CURRENT ASSETS, LOANS AND ADVANCES</v>
          </cell>
          <cell r="H549" t="str">
            <v>LOANS AND ADVANCES</v>
          </cell>
          <cell r="I549" t="str">
            <v>OTHER ADVANCES</v>
          </cell>
        </row>
        <row r="550">
          <cell r="A550" t="str">
            <v>A602401</v>
          </cell>
          <cell r="B550" t="str">
            <v>HO Branch Current Account- Chennai</v>
          </cell>
          <cell r="C550" t="str">
            <v>ASSET</v>
          </cell>
          <cell r="D550" t="str">
            <v>BALANCE SHEET</v>
          </cell>
          <cell r="E550" t="str">
            <v/>
          </cell>
          <cell r="F550" t="str">
            <v/>
          </cell>
          <cell r="G550" t="str">
            <v>CURRENT ASSETS, LOANS AND ADVANCES</v>
          </cell>
          <cell r="H550" t="str">
            <v>LOANS AND ADVANCES</v>
          </cell>
          <cell r="I550" t="str">
            <v>OTHER ADVANCES</v>
          </cell>
        </row>
        <row r="551">
          <cell r="A551" t="str">
            <v>A602402</v>
          </cell>
          <cell r="B551" t="str">
            <v>HO Branch Current Account- Bangalor</v>
          </cell>
          <cell r="C551" t="str">
            <v>ASSET</v>
          </cell>
          <cell r="D551" t="str">
            <v>BALANCE SHEET</v>
          </cell>
          <cell r="E551" t="str">
            <v/>
          </cell>
          <cell r="F551" t="str">
            <v/>
          </cell>
          <cell r="G551" t="str">
            <v>CURRENT ASSETS, LOANS AND ADVANCES</v>
          </cell>
          <cell r="H551" t="str">
            <v>LOANS AND ADVANCES</v>
          </cell>
          <cell r="I551" t="str">
            <v>OTHER ADVANCES</v>
          </cell>
        </row>
        <row r="552">
          <cell r="A552" t="str">
            <v>A602403</v>
          </cell>
          <cell r="B552" t="str">
            <v>HO Branch Current Account- Mumbai</v>
          </cell>
          <cell r="C552" t="str">
            <v>ASSET</v>
          </cell>
          <cell r="D552" t="str">
            <v>BALANCE SHEET</v>
          </cell>
          <cell r="E552" t="str">
            <v/>
          </cell>
          <cell r="F552" t="str">
            <v/>
          </cell>
          <cell r="G552" t="str">
            <v>CURRENT ASSETS, LOANS AND ADVANCES</v>
          </cell>
          <cell r="H552" t="str">
            <v>LOANS AND ADVANCES</v>
          </cell>
          <cell r="I552" t="str">
            <v>OTHER ADVANCES</v>
          </cell>
        </row>
        <row r="553">
          <cell r="A553" t="str">
            <v>A602404</v>
          </cell>
          <cell r="B553" t="str">
            <v>HO Branch Current Account- Pune</v>
          </cell>
          <cell r="C553" t="str">
            <v>ASSET</v>
          </cell>
          <cell r="D553" t="str">
            <v>BALANCE SHEET</v>
          </cell>
          <cell r="E553" t="str">
            <v/>
          </cell>
          <cell r="F553" t="str">
            <v/>
          </cell>
          <cell r="G553" t="str">
            <v>CURRENT ASSETS, LOANS AND ADVANCES</v>
          </cell>
          <cell r="H553" t="str">
            <v>LOANS AND ADVANCES</v>
          </cell>
          <cell r="I553" t="str">
            <v>OTHER ADVANCES</v>
          </cell>
        </row>
        <row r="554">
          <cell r="A554" t="str">
            <v>A602405</v>
          </cell>
          <cell r="B554" t="str">
            <v>HO Branch Current Account-Kochin</v>
          </cell>
          <cell r="C554" t="str">
            <v>ASSET</v>
          </cell>
          <cell r="D554" t="str">
            <v>BALANCE SHEET</v>
          </cell>
          <cell r="E554" t="str">
            <v/>
          </cell>
          <cell r="F554" t="str">
            <v/>
          </cell>
          <cell r="G554" t="str">
            <v>CURRENT ASSETS, LOANS AND ADVANCES</v>
          </cell>
          <cell r="H554" t="str">
            <v>LOANS AND ADVANCES</v>
          </cell>
          <cell r="I554" t="str">
            <v>OTHER ADVANCES</v>
          </cell>
        </row>
        <row r="555">
          <cell r="A555" t="str">
            <v>A602501-000</v>
          </cell>
          <cell r="B555" t="str">
            <v>Inter Branch Current Account</v>
          </cell>
          <cell r="C555" t="str">
            <v>ASSET</v>
          </cell>
          <cell r="D555" t="str">
            <v>BALANCE SHEET</v>
          </cell>
          <cell r="E555" t="str">
            <v/>
          </cell>
          <cell r="F555" t="str">
            <v/>
          </cell>
          <cell r="G555" t="str">
            <v>CURRENT ASSETS, LOANS AND ADVANCES</v>
          </cell>
          <cell r="H555" t="str">
            <v>LOANS AND ADVANCES</v>
          </cell>
          <cell r="I555" t="str">
            <v>OTHER ADVANCES</v>
          </cell>
        </row>
        <row r="556">
          <cell r="A556" t="str">
            <v>A602501-101</v>
          </cell>
          <cell r="B556" t="str">
            <v>Inter Branch Current Account-DLF LTD</v>
          </cell>
          <cell r="C556" t="str">
            <v>ASSET</v>
          </cell>
          <cell r="D556" t="str">
            <v>BALANCE SHEET</v>
          </cell>
          <cell r="E556" t="str">
            <v/>
          </cell>
          <cell r="F556" t="str">
            <v/>
          </cell>
          <cell r="G556" t="str">
            <v>CURRENT ASSETS, LOANS AND ADVANCES</v>
          </cell>
          <cell r="H556" t="str">
            <v>LOANS AND ADVANCES</v>
          </cell>
          <cell r="I556" t="str">
            <v>OTHER ADVANCES</v>
          </cell>
        </row>
        <row r="557">
          <cell r="A557" t="str">
            <v>A602601</v>
          </cell>
          <cell r="B557" t="str">
            <v>HO contstr div Current A/c</v>
          </cell>
          <cell r="C557" t="str">
            <v>ASSET</v>
          </cell>
          <cell r="D557" t="str">
            <v>BALANCE SHEET</v>
          </cell>
          <cell r="E557" t="str">
            <v/>
          </cell>
          <cell r="F557" t="str">
            <v/>
          </cell>
          <cell r="G557" t="str">
            <v>CURRENT ASSETS, LOANS AND ADVANCES</v>
          </cell>
          <cell r="H557" t="str">
            <v>LOANS AND ADVANCES</v>
          </cell>
          <cell r="I557" t="str">
            <v>OTHER ADVANCES</v>
          </cell>
        </row>
        <row r="558">
          <cell r="A558" t="str">
            <v>A602701</v>
          </cell>
          <cell r="B558" t="str">
            <v>Intr-Project Bank Control A/C</v>
          </cell>
          <cell r="C558" t="str">
            <v>ASSET</v>
          </cell>
          <cell r="D558" t="str">
            <v>BALANCE SHEET</v>
          </cell>
          <cell r="E558" t="str">
            <v/>
          </cell>
          <cell r="F558" t="str">
            <v/>
          </cell>
          <cell r="G558" t="str">
            <v>CURRENT ASSETS, LOANS AND ADVANCES</v>
          </cell>
          <cell r="H558" t="str">
            <v>LOANS AND ADVANCES</v>
          </cell>
          <cell r="I558" t="str">
            <v>OTHER ADVANCES</v>
          </cell>
        </row>
        <row r="559">
          <cell r="A559" t="str">
            <v>A602702-000</v>
          </cell>
          <cell r="B559" t="str">
            <v>Inter Project Control A/C</v>
          </cell>
          <cell r="C559" t="str">
            <v>ASSET</v>
          </cell>
          <cell r="D559" t="str">
            <v>BALANCE SHEET</v>
          </cell>
          <cell r="E559" t="str">
            <v/>
          </cell>
          <cell r="F559" t="str">
            <v/>
          </cell>
          <cell r="G559" t="str">
            <v>CURRENT ASSETS, LOANS AND ADVANCES</v>
          </cell>
          <cell r="H559" t="str">
            <v>LOANS AND ADVANCES</v>
          </cell>
          <cell r="I559" t="str">
            <v>OTHER ADVANCES</v>
          </cell>
        </row>
        <row r="560">
          <cell r="A560" t="str">
            <v>A602702-001</v>
          </cell>
          <cell r="B560" t="str">
            <v>INTER COMPANY CONTROL A/C</v>
          </cell>
          <cell r="C560" t="str">
            <v>ASSET</v>
          </cell>
          <cell r="D560" t="str">
            <v>BALANCE SHEET</v>
          </cell>
          <cell r="E560" t="str">
            <v/>
          </cell>
          <cell r="F560" t="str">
            <v/>
          </cell>
          <cell r="G560" t="str">
            <v>CURRENT ASSETS, LOANS AND ADVANCES</v>
          </cell>
          <cell r="H560" t="str">
            <v>SUNDRY DEBTORS</v>
          </cell>
          <cell r="I560" t="str">
            <v>SUNDRY DEBTORS</v>
          </cell>
        </row>
        <row r="561">
          <cell r="A561" t="str">
            <v>A602702-002</v>
          </cell>
          <cell r="B561" t="str">
            <v>INTER PROJECT CONTROL A/C-MATERIAL</v>
          </cell>
          <cell r="C561" t="str">
            <v>ASSET</v>
          </cell>
          <cell r="D561" t="str">
            <v>BALANCE SHEET</v>
          </cell>
          <cell r="E561" t="str">
            <v/>
          </cell>
          <cell r="F561" t="str">
            <v/>
          </cell>
          <cell r="G561" t="str">
            <v>CURRENT ASSETS, LOANS AND ADVANCES</v>
          </cell>
          <cell r="H561" t="str">
            <v>SUNDRY DEBTORS</v>
          </cell>
          <cell r="I561" t="str">
            <v>SUNDRY DEBTORS</v>
          </cell>
        </row>
        <row r="562">
          <cell r="A562" t="str">
            <v>A602702-003</v>
          </cell>
          <cell r="B562" t="str">
            <v>PROJECT CONTROL A/C-DT Divison</v>
          </cell>
          <cell r="C562" t="str">
            <v>ASSET</v>
          </cell>
          <cell r="D562" t="str">
            <v>BALANCE SHEET</v>
          </cell>
          <cell r="E562" t="str">
            <v/>
          </cell>
          <cell r="F562" t="str">
            <v/>
          </cell>
          <cell r="G562" t="str">
            <v>CURRENT ASSETS, LOANS AND ADVANCES</v>
          </cell>
          <cell r="H562" t="str">
            <v>SUNDRY DEBTORS</v>
          </cell>
          <cell r="I562" t="str">
            <v>SUNDRY DEBTORS</v>
          </cell>
        </row>
        <row r="563">
          <cell r="A563" t="str">
            <v>A602702-004</v>
          </cell>
          <cell r="B563" t="str">
            <v>Project Control A/C-DLF New Ggn Cstr Div</v>
          </cell>
          <cell r="C563" t="str">
            <v>ASSET</v>
          </cell>
          <cell r="D563" t="str">
            <v>BALANCE SHEET</v>
          </cell>
          <cell r="E563" t="str">
            <v/>
          </cell>
          <cell r="F563" t="str">
            <v/>
          </cell>
          <cell r="G563" t="str">
            <v>CURRENT ASSETS, LOANS AND ADVANCES</v>
          </cell>
          <cell r="H563" t="str">
            <v>SUNDRY DEBTORS</v>
          </cell>
          <cell r="I563" t="str">
            <v>SUNDRY DEBTORS</v>
          </cell>
        </row>
        <row r="564">
          <cell r="A564" t="str">
            <v>A602702-005</v>
          </cell>
          <cell r="B564" t="str">
            <v>Pjt Cntr A/C-Chennai Branch &amp; Cnstr Div</v>
          </cell>
          <cell r="C564" t="str">
            <v>ASSET</v>
          </cell>
          <cell r="D564" t="str">
            <v>BALANCE SHEET</v>
          </cell>
          <cell r="E564" t="str">
            <v/>
          </cell>
          <cell r="F564" t="str">
            <v/>
          </cell>
          <cell r="G564" t="str">
            <v>CURRENT ASSETS, LOANS AND ADVANCES</v>
          </cell>
          <cell r="H564" t="str">
            <v>SUNDRY DEBTORS</v>
          </cell>
          <cell r="I564" t="str">
            <v>SUNDRY DEBTORS</v>
          </cell>
        </row>
        <row r="565">
          <cell r="A565" t="str">
            <v>A602702-006</v>
          </cell>
          <cell r="B565" t="str">
            <v>Inter Project Cntrl A/c-Nilgri Power Div</v>
          </cell>
          <cell r="C565" t="str">
            <v>ASSET</v>
          </cell>
          <cell r="D565" t="str">
            <v>BALANCE SHEET</v>
          </cell>
          <cell r="E565" t="str">
            <v/>
          </cell>
          <cell r="F565" t="str">
            <v/>
          </cell>
          <cell r="G565" t="str">
            <v>CURRENT ASSETS, LOANS AND ADVANCES</v>
          </cell>
          <cell r="H565" t="str">
            <v>SUNDRY DEBTORS</v>
          </cell>
          <cell r="I565" t="str">
            <v>SUNDRY DEBTORS</v>
          </cell>
        </row>
        <row r="566">
          <cell r="A566" t="str">
            <v>A602801</v>
          </cell>
          <cell r="B566" t="str">
            <v>Transfer To Corporate Park</v>
          </cell>
          <cell r="C566" t="str">
            <v>ASSET</v>
          </cell>
          <cell r="D566" t="str">
            <v>BALANCE SHEET</v>
          </cell>
          <cell r="E566" t="str">
            <v/>
          </cell>
          <cell r="F566" t="str">
            <v/>
          </cell>
          <cell r="G566" t="str">
            <v>CURRENT ASSETS, LOANS AND ADVANCES</v>
          </cell>
          <cell r="H566" t="str">
            <v>LOANS AND ADVANCES</v>
          </cell>
          <cell r="I566" t="str">
            <v>OTHER ADVANCES</v>
          </cell>
        </row>
        <row r="567">
          <cell r="A567" t="str">
            <v>A602802</v>
          </cell>
          <cell r="B567" t="str">
            <v>Transfer To Plaza Tower</v>
          </cell>
          <cell r="C567" t="str">
            <v>ASSET</v>
          </cell>
          <cell r="D567" t="str">
            <v>BALANCE SHEET</v>
          </cell>
          <cell r="E567" t="str">
            <v/>
          </cell>
          <cell r="F567" t="str">
            <v/>
          </cell>
          <cell r="G567" t="str">
            <v>CURRENT ASSETS, LOANS AND ADVANCES</v>
          </cell>
          <cell r="H567" t="str">
            <v>LOANS AND ADVANCES</v>
          </cell>
          <cell r="I567" t="str">
            <v>OTHER ADVANCES</v>
          </cell>
        </row>
        <row r="568">
          <cell r="A568" t="str">
            <v>A602803</v>
          </cell>
          <cell r="B568" t="str">
            <v>Transfer To Gateway Tower</v>
          </cell>
          <cell r="C568" t="str">
            <v>ASSET</v>
          </cell>
          <cell r="D568" t="str">
            <v>BALANCE SHEET</v>
          </cell>
          <cell r="E568" t="str">
            <v/>
          </cell>
          <cell r="F568" t="str">
            <v/>
          </cell>
          <cell r="G568" t="str">
            <v>CURRENT ASSETS, LOANS AND ADVANCES</v>
          </cell>
          <cell r="H568" t="str">
            <v>LOANS AND ADVANCES</v>
          </cell>
          <cell r="I568" t="str">
            <v>OTHER ADVANCES</v>
          </cell>
        </row>
        <row r="569">
          <cell r="A569" t="str">
            <v>A602804</v>
          </cell>
          <cell r="B569" t="str">
            <v>Transfer To Dlf Square</v>
          </cell>
          <cell r="C569" t="str">
            <v>ASSET</v>
          </cell>
          <cell r="D569" t="str">
            <v>BALANCE SHEET</v>
          </cell>
          <cell r="E569" t="str">
            <v/>
          </cell>
          <cell r="F569" t="str">
            <v/>
          </cell>
          <cell r="G569" t="str">
            <v>CURRENT ASSETS, LOANS AND ADVANCES</v>
          </cell>
          <cell r="H569" t="str">
            <v>LOANS AND ADVANCES</v>
          </cell>
          <cell r="I569" t="str">
            <v>OTHER ADVANCES</v>
          </cell>
        </row>
        <row r="570">
          <cell r="A570" t="str">
            <v>A602805</v>
          </cell>
          <cell r="B570" t="str">
            <v>Transfer To Other Buildings</v>
          </cell>
          <cell r="C570" t="str">
            <v>ASSET</v>
          </cell>
          <cell r="D570" t="str">
            <v>BALANCE SHEET</v>
          </cell>
          <cell r="E570" t="str">
            <v/>
          </cell>
          <cell r="F570" t="str">
            <v/>
          </cell>
          <cell r="G570" t="str">
            <v>CURRENT ASSETS, LOANS AND ADVANCES</v>
          </cell>
          <cell r="H570" t="str">
            <v>LOANS AND ADVANCES</v>
          </cell>
          <cell r="I570" t="str">
            <v>OTHER ADVANCES</v>
          </cell>
        </row>
        <row r="571">
          <cell r="A571" t="str">
            <v>A603001</v>
          </cell>
          <cell r="B571" t="str">
            <v>Advance Tax-UPST</v>
          </cell>
          <cell r="C571" t="str">
            <v>ASSET</v>
          </cell>
          <cell r="D571" t="str">
            <v>BALANCE SHEET</v>
          </cell>
          <cell r="E571" t="str">
            <v/>
          </cell>
          <cell r="F571" t="str">
            <v/>
          </cell>
          <cell r="G571" t="str">
            <v>CURRENT ASSETS, LOANS AND ADVANCES</v>
          </cell>
          <cell r="H571" t="str">
            <v>LOANS AND ADVANCES</v>
          </cell>
          <cell r="I571" t="str">
            <v>OTHER ADVANCES</v>
          </cell>
        </row>
        <row r="572">
          <cell r="A572" t="str">
            <v>A603002</v>
          </cell>
          <cell r="B572" t="str">
            <v>Advance Tax-HST</v>
          </cell>
          <cell r="C572" t="str">
            <v>ASSET</v>
          </cell>
          <cell r="D572" t="str">
            <v>BALANCE SHEET</v>
          </cell>
          <cell r="E572" t="str">
            <v/>
          </cell>
          <cell r="F572" t="str">
            <v/>
          </cell>
          <cell r="G572" t="str">
            <v>CURRENT ASSETS, LOANS AND ADVANCES</v>
          </cell>
          <cell r="H572" t="str">
            <v>LOANS AND ADVANCES</v>
          </cell>
          <cell r="I572" t="str">
            <v>OTHER ADVANCES</v>
          </cell>
        </row>
        <row r="573">
          <cell r="A573" t="str">
            <v>A603003</v>
          </cell>
          <cell r="B573" t="str">
            <v>Advance Tax - Local Area Dev. Tax</v>
          </cell>
          <cell r="C573" t="str">
            <v>ASSET</v>
          </cell>
          <cell r="D573" t="str">
            <v>BALANCE SHEET</v>
          </cell>
          <cell r="E573" t="str">
            <v/>
          </cell>
          <cell r="F573" t="str">
            <v/>
          </cell>
          <cell r="G573" t="str">
            <v>CURRENT ASSETS, LOANS AND ADVANCES</v>
          </cell>
          <cell r="H573" t="str">
            <v>LOANS AND ADVANCES</v>
          </cell>
          <cell r="I573" t="str">
            <v>OTHER ADVANCES</v>
          </cell>
        </row>
        <row r="574">
          <cell r="A574" t="str">
            <v>A603004</v>
          </cell>
          <cell r="B574" t="str">
            <v>Advance Tax-Karnataka</v>
          </cell>
          <cell r="C574" t="str">
            <v>ASSET</v>
          </cell>
          <cell r="D574" t="str">
            <v>BALANCE SHEET</v>
          </cell>
          <cell r="E574" t="str">
            <v/>
          </cell>
          <cell r="F574" t="str">
            <v/>
          </cell>
          <cell r="G574" t="str">
            <v>CURRENT ASSETS, LOANS AND ADVANCES</v>
          </cell>
          <cell r="H574" t="str">
            <v>LOANS AND ADVANCES</v>
          </cell>
          <cell r="I574" t="str">
            <v>OTHER ADVANCES</v>
          </cell>
        </row>
        <row r="575">
          <cell r="A575" t="str">
            <v>A603005</v>
          </cell>
          <cell r="B575" t="str">
            <v>Sales Tax Recoverable</v>
          </cell>
          <cell r="C575" t="str">
            <v>ASSET</v>
          </cell>
          <cell r="D575" t="str">
            <v>BALANCE SHEET</v>
          </cell>
          <cell r="E575" t="str">
            <v/>
          </cell>
          <cell r="F575" t="str">
            <v/>
          </cell>
          <cell r="G575" t="str">
            <v>CURRENT ASSETS, LOANS AND ADVANCES</v>
          </cell>
          <cell r="H575" t="str">
            <v>LOANS AND ADVANCES</v>
          </cell>
          <cell r="I575" t="str">
            <v>OTHER ADVANCES</v>
          </cell>
        </row>
        <row r="576">
          <cell r="A576" t="str">
            <v>A603006</v>
          </cell>
          <cell r="B576" t="str">
            <v>Advance Tax-Others</v>
          </cell>
          <cell r="C576" t="str">
            <v>ASSET</v>
          </cell>
          <cell r="D576" t="str">
            <v>BALANCE SHEET</v>
          </cell>
          <cell r="E576" t="str">
            <v/>
          </cell>
          <cell r="F576" t="str">
            <v/>
          </cell>
          <cell r="G576" t="str">
            <v>CURRENT ASSETS, LOANS AND ADVANCES</v>
          </cell>
          <cell r="H576" t="str">
            <v>LOANS AND ADVANCES</v>
          </cell>
          <cell r="I576" t="str">
            <v>OTHER ADVANCES</v>
          </cell>
        </row>
        <row r="577">
          <cell r="A577" t="str">
            <v>A603007</v>
          </cell>
          <cell r="B577" t="str">
            <v>Entertainment Tax Paid in Advance</v>
          </cell>
          <cell r="C577" t="str">
            <v>ASSET</v>
          </cell>
          <cell r="D577" t="str">
            <v>BALANCE SHEET</v>
          </cell>
          <cell r="E577" t="str">
            <v/>
          </cell>
          <cell r="F577" t="str">
            <v/>
          </cell>
          <cell r="G577" t="str">
            <v>CURRENT ASSETS, LOANS AND ADVANCES</v>
          </cell>
          <cell r="H577" t="str">
            <v>LOANS AND ADVANCES</v>
          </cell>
          <cell r="I577" t="str">
            <v>OTHER ADVANCES</v>
          </cell>
        </row>
        <row r="578">
          <cell r="A578" t="str">
            <v>A603008</v>
          </cell>
          <cell r="B578" t="str">
            <v>Advance E.Tax (Pending Approval)</v>
          </cell>
          <cell r="C578" t="str">
            <v>ASSET</v>
          </cell>
          <cell r="D578" t="str">
            <v>BALANCE SHEET</v>
          </cell>
          <cell r="E578" t="str">
            <v/>
          </cell>
          <cell r="F578" t="str">
            <v/>
          </cell>
          <cell r="G578" t="str">
            <v>CURRENT ASSETS, LOANS AND ADVANCES</v>
          </cell>
          <cell r="H578" t="str">
            <v>LOANS AND ADVANCES</v>
          </cell>
          <cell r="I578" t="str">
            <v>OTHER ADVANCES</v>
          </cell>
        </row>
        <row r="579">
          <cell r="A579" t="str">
            <v>A603100</v>
          </cell>
          <cell r="B579" t="str">
            <v>Advance FBT</v>
          </cell>
          <cell r="C579" t="str">
            <v>ASSET</v>
          </cell>
          <cell r="D579" t="str">
            <v>BALANCE SHEET</v>
          </cell>
          <cell r="E579" t="str">
            <v/>
          </cell>
          <cell r="F579" t="str">
            <v/>
          </cell>
          <cell r="G579" t="str">
            <v>CURRENT ASSETS, LOANS AND ADVANCES</v>
          </cell>
          <cell r="H579" t="str">
            <v>LOANS AND ADVANCES</v>
          </cell>
          <cell r="I579" t="str">
            <v>OTHER ADVANCES</v>
          </cell>
        </row>
        <row r="580">
          <cell r="A580" t="str">
            <v>A604001</v>
          </cell>
          <cell r="B580" t="str">
            <v>Deposits / Bal. with Govt. Authorities</v>
          </cell>
          <cell r="C580" t="str">
            <v>ASSET</v>
          </cell>
          <cell r="D580" t="str">
            <v>BALANCE SHEET</v>
          </cell>
          <cell r="E580" t="str">
            <v/>
          </cell>
          <cell r="F580" t="str">
            <v/>
          </cell>
          <cell r="G580" t="str">
            <v>CURRENT ASSETS, LOANS AND ADVANCES</v>
          </cell>
          <cell r="H580" t="str">
            <v>LOANS AND ADVANCES</v>
          </cell>
          <cell r="I580" t="str">
            <v>SECURITY DEPOSITS (ASSETS)</v>
          </cell>
        </row>
        <row r="581">
          <cell r="A581" t="str">
            <v>A604002</v>
          </cell>
          <cell r="B581" t="str">
            <v>Security Paid Ledger Control</v>
          </cell>
          <cell r="C581" t="str">
            <v>ASSET</v>
          </cell>
          <cell r="D581" t="str">
            <v>BALANCE SHEET</v>
          </cell>
          <cell r="E581" t="str">
            <v/>
          </cell>
          <cell r="F581" t="str">
            <v/>
          </cell>
          <cell r="G581" t="str">
            <v>CURRENT ASSETS, LOANS AND ADVANCES</v>
          </cell>
          <cell r="H581" t="str">
            <v>LOANS AND ADVANCES</v>
          </cell>
          <cell r="I581" t="str">
            <v>SECURITY DEPOSITS (ASSETS)</v>
          </cell>
        </row>
        <row r="582">
          <cell r="A582" t="str">
            <v>A604003</v>
          </cell>
          <cell r="B582" t="str">
            <v>Security Paid Ledger Control-HSEB</v>
          </cell>
          <cell r="C582" t="str">
            <v>ASSET</v>
          </cell>
          <cell r="D582" t="str">
            <v>BALANCE SHEET</v>
          </cell>
          <cell r="E582" t="str">
            <v/>
          </cell>
          <cell r="F582" t="str">
            <v/>
          </cell>
          <cell r="G582" t="str">
            <v>CURRENT ASSETS, LOANS AND ADVANCES</v>
          </cell>
          <cell r="H582" t="str">
            <v>LOANS AND ADVANCES</v>
          </cell>
          <cell r="I582" t="str">
            <v>SECURITY DEPOSITS (ASSETS)</v>
          </cell>
        </row>
        <row r="583">
          <cell r="A583" t="str">
            <v>A604004</v>
          </cell>
          <cell r="B583" t="str">
            <v>Security - Lease Rent</v>
          </cell>
          <cell r="C583" t="str">
            <v>ASSET</v>
          </cell>
          <cell r="D583" t="str">
            <v>BALANCE SHEET</v>
          </cell>
          <cell r="E583" t="str">
            <v/>
          </cell>
          <cell r="F583" t="str">
            <v/>
          </cell>
          <cell r="G583" t="str">
            <v>CURRENT ASSETS, LOANS AND ADVANCES</v>
          </cell>
          <cell r="H583" t="str">
            <v>LOANS AND ADVANCES</v>
          </cell>
          <cell r="I583" t="str">
            <v>SECURITY DEPOSITS (ASSETS)</v>
          </cell>
        </row>
        <row r="584">
          <cell r="A584" t="str">
            <v>A604005</v>
          </cell>
          <cell r="B584" t="str">
            <v>Community Centre-Security</v>
          </cell>
          <cell r="C584" t="str">
            <v>ASSET</v>
          </cell>
          <cell r="D584" t="str">
            <v>BALANCE SHEET</v>
          </cell>
          <cell r="E584" t="str">
            <v/>
          </cell>
          <cell r="F584" t="str">
            <v/>
          </cell>
          <cell r="G584" t="str">
            <v>CURRENT ASSETS, LOANS AND ADVANCES</v>
          </cell>
          <cell r="H584" t="str">
            <v>LOANS AND ADVANCES</v>
          </cell>
          <cell r="I584" t="str">
            <v>SECURITY DEPOSITS (ASSETS)</v>
          </cell>
        </row>
        <row r="585">
          <cell r="A585" t="str">
            <v>A604006</v>
          </cell>
          <cell r="B585" t="str">
            <v>Security Deposit Refundable</v>
          </cell>
          <cell r="C585" t="str">
            <v>ASSET</v>
          </cell>
          <cell r="D585" t="str">
            <v>BALANCE SHEET</v>
          </cell>
          <cell r="E585" t="str">
            <v/>
          </cell>
          <cell r="F585" t="str">
            <v/>
          </cell>
          <cell r="G585" t="str">
            <v>CURRENT ASSETS, LOANS AND ADVANCES</v>
          </cell>
          <cell r="H585" t="str">
            <v>LOANS AND ADVANCES</v>
          </cell>
          <cell r="I585" t="str">
            <v>SECURITY DEPOSITS (ASSETS)</v>
          </cell>
        </row>
        <row r="586">
          <cell r="A586" t="str">
            <v>A604007</v>
          </cell>
          <cell r="B586" t="str">
            <v>SECURITY PAID-EMPLOYEE'S RESIDENCE</v>
          </cell>
          <cell r="C586" t="str">
            <v>ASSET</v>
          </cell>
          <cell r="D586" t="str">
            <v>BALANCE SHEET</v>
          </cell>
          <cell r="E586" t="str">
            <v/>
          </cell>
          <cell r="F586" t="str">
            <v/>
          </cell>
          <cell r="G586" t="str">
            <v>CURRENT ASSETS, LOANS AND ADVANCES</v>
          </cell>
          <cell r="H586" t="str">
            <v>LOANS AND ADVANCES</v>
          </cell>
          <cell r="I586" t="str">
            <v>SECURITY DEPOSITS (ASSETS)</v>
          </cell>
        </row>
        <row r="587">
          <cell r="A587" t="str">
            <v>A604008</v>
          </cell>
          <cell r="B587" t="str">
            <v>SECURITYPAID-OFFICE</v>
          </cell>
          <cell r="C587" t="str">
            <v>ASSET</v>
          </cell>
          <cell r="D587" t="str">
            <v>BALANCE SHEET</v>
          </cell>
          <cell r="E587" t="str">
            <v/>
          </cell>
          <cell r="F587" t="str">
            <v/>
          </cell>
          <cell r="G587" t="str">
            <v>CURRENT ASSETS, LOANS AND ADVANCES</v>
          </cell>
          <cell r="H587" t="str">
            <v>LOANS AND ADVANCES</v>
          </cell>
          <cell r="I587" t="str">
            <v>SECURITY DEPOSITS (ASSETS)</v>
          </cell>
        </row>
        <row r="588">
          <cell r="A588" t="str">
            <v>A604009</v>
          </cell>
          <cell r="B588" t="str">
            <v>SECURITY PAID-VEHICLES</v>
          </cell>
          <cell r="C588" t="str">
            <v>ASSET</v>
          </cell>
          <cell r="D588" t="str">
            <v>BALANCE SHEET</v>
          </cell>
          <cell r="E588" t="str">
            <v/>
          </cell>
          <cell r="F588" t="str">
            <v/>
          </cell>
          <cell r="G588" t="str">
            <v>CURRENT ASSETS, LOANS AND ADVANCES</v>
          </cell>
          <cell r="H588" t="str">
            <v>LOANS AND ADVANCES</v>
          </cell>
          <cell r="I588" t="str">
            <v>SECURITY DEPOSITS (ASSETS)</v>
          </cell>
        </row>
        <row r="589">
          <cell r="A589" t="str">
            <v>A604010</v>
          </cell>
          <cell r="B589" t="str">
            <v>SECURITY PAID-OTHERS</v>
          </cell>
          <cell r="C589" t="str">
            <v>ASSET</v>
          </cell>
          <cell r="D589" t="str">
            <v>BALANCE SHEET</v>
          </cell>
          <cell r="E589" t="str">
            <v/>
          </cell>
          <cell r="F589" t="str">
            <v/>
          </cell>
          <cell r="G589" t="str">
            <v>CURRENT ASSETS, LOANS AND ADVANCES</v>
          </cell>
          <cell r="H589" t="str">
            <v>LOANS AND ADVANCES</v>
          </cell>
          <cell r="I589" t="str">
            <v>SECURITY DEPOSITS (ASSETS)</v>
          </cell>
        </row>
        <row r="590">
          <cell r="A590" t="str">
            <v>A604011</v>
          </cell>
          <cell r="B590" t="str">
            <v>Security Deposit (Suppliers)</v>
          </cell>
          <cell r="C590" t="str">
            <v>ASSET</v>
          </cell>
          <cell r="D590" t="str">
            <v>BALANCE SHEET</v>
          </cell>
          <cell r="E590" t="str">
            <v>SUPPLIER DEPOSIT A/C</v>
          </cell>
          <cell r="F590" t="str">
            <v/>
          </cell>
          <cell r="G590" t="str">
            <v>CURRENT ASSETS, LOANS AND ADVANCES</v>
          </cell>
          <cell r="H590" t="str">
            <v>LOANS AND ADVANCES</v>
          </cell>
          <cell r="I590" t="str">
            <v>SECURITY DEPOSITS (ASSETS)</v>
          </cell>
        </row>
        <row r="591">
          <cell r="A591" t="str">
            <v>A604012</v>
          </cell>
          <cell r="B591" t="str">
            <v>SECURITY DEPOSIT - SUPP</v>
          </cell>
          <cell r="C591" t="str">
            <v>ASSET</v>
          </cell>
          <cell r="D591" t="str">
            <v>BALANCE SHEET</v>
          </cell>
          <cell r="E591" t="str">
            <v/>
          </cell>
          <cell r="F591" t="str">
            <v/>
          </cell>
          <cell r="G591" t="str">
            <v>CURRENT ASSETS, LOANS AND ADVANCES</v>
          </cell>
          <cell r="H591" t="str">
            <v>LOANS AND ADVANCES</v>
          </cell>
          <cell r="I591" t="str">
            <v>SECURITY DEPOSITS (ASSETS)</v>
          </cell>
        </row>
        <row r="592">
          <cell r="A592" t="str">
            <v>A604013</v>
          </cell>
          <cell r="B592" t="str">
            <v>Security Deposit-Water</v>
          </cell>
          <cell r="C592" t="str">
            <v>ASSET</v>
          </cell>
          <cell r="D592" t="str">
            <v>BALANCE SHEET</v>
          </cell>
          <cell r="E592" t="str">
            <v/>
          </cell>
          <cell r="F592" t="str">
            <v/>
          </cell>
          <cell r="G592" t="str">
            <v>CURRENT ASSETS, LOANS AND ADVANCES</v>
          </cell>
          <cell r="H592" t="str">
            <v>LOANS AND ADVANCES</v>
          </cell>
          <cell r="I592" t="str">
            <v>SECURITY DEPOSITS (ASSETS)</v>
          </cell>
        </row>
        <row r="593">
          <cell r="A593" t="str">
            <v>A604014</v>
          </cell>
          <cell r="B593" t="str">
            <v>Security Deposit-Sewer</v>
          </cell>
          <cell r="C593" t="str">
            <v>ASSET</v>
          </cell>
          <cell r="D593" t="str">
            <v>BALANCE SHEET</v>
          </cell>
          <cell r="E593" t="str">
            <v/>
          </cell>
          <cell r="F593" t="str">
            <v/>
          </cell>
          <cell r="G593" t="str">
            <v>CURRENT ASSETS, LOANS AND ADVANCES</v>
          </cell>
          <cell r="H593" t="str">
            <v>LOANS AND ADVANCES</v>
          </cell>
          <cell r="I593" t="str">
            <v>SECURITY DEPOSITS (ASSETS)</v>
          </cell>
        </row>
        <row r="594">
          <cell r="A594" t="str">
            <v>A604015</v>
          </cell>
          <cell r="B594" t="str">
            <v>Advance Rent Deposit</v>
          </cell>
          <cell r="C594" t="str">
            <v>ASSET</v>
          </cell>
          <cell r="D594" t="str">
            <v>BALANCE SHEET</v>
          </cell>
          <cell r="E594" t="str">
            <v/>
          </cell>
          <cell r="F594" t="str">
            <v/>
          </cell>
          <cell r="G594" t="str">
            <v>CURRENT ASSETS, LOANS AND ADVANCES</v>
          </cell>
          <cell r="H594" t="str">
            <v>LOANS AND ADVANCES</v>
          </cell>
          <cell r="I594" t="str">
            <v>SECURITY DEPOSITS (ASSETS)</v>
          </cell>
        </row>
        <row r="595">
          <cell r="A595" t="str">
            <v>A604016</v>
          </cell>
          <cell r="B595" t="str">
            <v>Security Deposit- E.Tax</v>
          </cell>
          <cell r="C595" t="str">
            <v>ASSET</v>
          </cell>
          <cell r="D595" t="str">
            <v>BALANCE SHEET</v>
          </cell>
          <cell r="E595" t="str">
            <v/>
          </cell>
          <cell r="F595" t="str">
            <v/>
          </cell>
          <cell r="G595" t="str">
            <v>CURRENT ASSETS, LOANS AND ADVANCES</v>
          </cell>
          <cell r="H595" t="str">
            <v>LOANS AND ADVANCES</v>
          </cell>
          <cell r="I595" t="str">
            <v>SECURITY DEPOSITS (ASSETS)</v>
          </cell>
        </row>
        <row r="596">
          <cell r="A596" t="str">
            <v>A604017</v>
          </cell>
          <cell r="B596" t="str">
            <v>Security Deposit- Lease Rent</v>
          </cell>
          <cell r="C596" t="str">
            <v>ASSET</v>
          </cell>
          <cell r="D596" t="str">
            <v>BALANCE SHEET</v>
          </cell>
          <cell r="E596" t="str">
            <v>SUPPLIER DEPOSIT A/C</v>
          </cell>
          <cell r="F596" t="str">
            <v/>
          </cell>
          <cell r="G596" t="str">
            <v>CURRENT ASSETS, LOANS AND ADVANCES</v>
          </cell>
          <cell r="H596" t="str">
            <v>LOANS AND ADVANCES</v>
          </cell>
          <cell r="I596" t="str">
            <v>SECURITY DEPOSITS (ASSETS)</v>
          </cell>
        </row>
        <row r="597">
          <cell r="A597" t="str">
            <v>A604018</v>
          </cell>
          <cell r="B597" t="str">
            <v>Advance Rent Deposit (Supplier)</v>
          </cell>
          <cell r="C597" t="str">
            <v>ASSET</v>
          </cell>
          <cell r="D597" t="str">
            <v>BALANCE SHEET</v>
          </cell>
          <cell r="E597" t="str">
            <v>SUPPLIER PREPAYMENT A/C</v>
          </cell>
          <cell r="F597" t="str">
            <v/>
          </cell>
          <cell r="G597" t="str">
            <v>CURRENT ASSETS, LOANS AND ADVANCES</v>
          </cell>
          <cell r="H597" t="str">
            <v>LOANS AND ADVANCES</v>
          </cell>
          <cell r="I597" t="str">
            <v>SECURITY DEPOSITS (ASSETS)</v>
          </cell>
        </row>
        <row r="598">
          <cell r="A598" t="str">
            <v>A605001</v>
          </cell>
          <cell r="B598" t="str">
            <v>Income Tax Paid</v>
          </cell>
          <cell r="C598" t="str">
            <v>ASSET</v>
          </cell>
          <cell r="D598" t="str">
            <v>BALANCE SHEET</v>
          </cell>
          <cell r="E598" t="str">
            <v>TDSRECEIVABLE</v>
          </cell>
          <cell r="F598" t="str">
            <v/>
          </cell>
          <cell r="G598" t="str">
            <v>CURRENT ASSETS, LOANS AND ADVANCES</v>
          </cell>
          <cell r="H598" t="str">
            <v>LOANS AND ADVANCES</v>
          </cell>
          <cell r="I598" t="str">
            <v>ADVANCE INCOME TAX</v>
          </cell>
        </row>
        <row r="599">
          <cell r="A599" t="str">
            <v>A605002</v>
          </cell>
          <cell r="B599" t="str">
            <v>Income Tax Paid (TDS on Interest)</v>
          </cell>
          <cell r="C599" t="str">
            <v>ASSET</v>
          </cell>
          <cell r="D599" t="str">
            <v>BALANCE SHEET</v>
          </cell>
          <cell r="E599" t="str">
            <v>TDSRECEIVABLE</v>
          </cell>
          <cell r="F599" t="str">
            <v/>
          </cell>
          <cell r="G599" t="str">
            <v>CURRENT ASSETS, LOANS AND ADVANCES</v>
          </cell>
          <cell r="H599" t="str">
            <v>LOANS AND ADVANCES</v>
          </cell>
          <cell r="I599" t="str">
            <v>ADVANCE INCOME TAX</v>
          </cell>
        </row>
        <row r="600">
          <cell r="A600" t="str">
            <v>A605003</v>
          </cell>
          <cell r="B600" t="str">
            <v>Income Tax Paid (TDS Rent Received)</v>
          </cell>
          <cell r="C600" t="str">
            <v>ASSET</v>
          </cell>
          <cell r="D600" t="str">
            <v>BALANCE SHEET</v>
          </cell>
          <cell r="E600" t="str">
            <v>TDSRECEIVABLE</v>
          </cell>
          <cell r="F600" t="str">
            <v/>
          </cell>
          <cell r="G600" t="str">
            <v>CURRENT ASSETS, LOANS AND ADVANCES</v>
          </cell>
          <cell r="H600" t="str">
            <v>LOANS AND ADVANCES</v>
          </cell>
          <cell r="I600" t="str">
            <v>ADVANCE INCOME TAX</v>
          </cell>
        </row>
        <row r="601">
          <cell r="A601" t="str">
            <v>A605004</v>
          </cell>
          <cell r="B601" t="str">
            <v>Amount Recoverable from Income tax</v>
          </cell>
          <cell r="C601" t="str">
            <v>ASSET</v>
          </cell>
          <cell r="D601" t="str">
            <v>BALANCE SHEET</v>
          </cell>
          <cell r="E601" t="str">
            <v/>
          </cell>
          <cell r="F601" t="str">
            <v/>
          </cell>
          <cell r="G601" t="str">
            <v>CURRENT ASSETS, LOANS AND ADVANCES</v>
          </cell>
          <cell r="H601" t="str">
            <v>LOANS AND ADVANCES</v>
          </cell>
          <cell r="I601" t="str">
            <v>ADVANCE INCOME TAX</v>
          </cell>
        </row>
        <row r="602">
          <cell r="A602" t="str">
            <v>A605005</v>
          </cell>
          <cell r="B602" t="str">
            <v>I T Certificates Recoverable A\C</v>
          </cell>
          <cell r="C602" t="str">
            <v>ASSET</v>
          </cell>
          <cell r="D602" t="str">
            <v>BALANCE SHEET</v>
          </cell>
          <cell r="E602" t="str">
            <v/>
          </cell>
          <cell r="F602" t="str">
            <v/>
          </cell>
          <cell r="G602" t="str">
            <v>CURRENT ASSETS, LOANS AND ADVANCES</v>
          </cell>
          <cell r="H602" t="str">
            <v>LOANS AND ADVANCES</v>
          </cell>
          <cell r="I602" t="str">
            <v>ADVANCE INCOME TAX</v>
          </cell>
        </row>
        <row r="603">
          <cell r="A603" t="str">
            <v>A605006</v>
          </cell>
          <cell r="B603" t="str">
            <v>TDS Receivable on Interest</v>
          </cell>
          <cell r="C603" t="str">
            <v>ASSET</v>
          </cell>
          <cell r="D603" t="str">
            <v>BALANCE SHEET</v>
          </cell>
          <cell r="E603" t="str">
            <v/>
          </cell>
          <cell r="F603" t="str">
            <v/>
          </cell>
          <cell r="G603" t="str">
            <v>CURRENT ASSETS, LOANS AND ADVANCES</v>
          </cell>
          <cell r="H603" t="str">
            <v>LOANS AND ADVANCES</v>
          </cell>
          <cell r="I603" t="str">
            <v>ADVANCE INCOME TAX</v>
          </cell>
        </row>
        <row r="604">
          <cell r="A604" t="str">
            <v>A605007</v>
          </cell>
          <cell r="B604" t="str">
            <v>TDS INTEREST</v>
          </cell>
          <cell r="C604" t="str">
            <v>ASSET</v>
          </cell>
          <cell r="D604" t="str">
            <v>BALANCE SHEET</v>
          </cell>
          <cell r="E604" t="str">
            <v/>
          </cell>
          <cell r="F604" t="str">
            <v/>
          </cell>
          <cell r="G604" t="str">
            <v>CURRENT ASSETS, LOANS AND ADVANCES</v>
          </cell>
          <cell r="H604" t="str">
            <v>LOANS AND ADVANCES</v>
          </cell>
          <cell r="I604" t="str">
            <v>ADVANCE INCOME TAX</v>
          </cell>
        </row>
        <row r="605">
          <cell r="A605" t="str">
            <v>A605008</v>
          </cell>
          <cell r="B605" t="str">
            <v>Income Tax Paid as Contract</v>
          </cell>
          <cell r="C605" t="str">
            <v>ASSET</v>
          </cell>
          <cell r="D605" t="str">
            <v>BALANCE SHEET</v>
          </cell>
          <cell r="E605" t="str">
            <v/>
          </cell>
          <cell r="F605" t="str">
            <v/>
          </cell>
          <cell r="G605" t="str">
            <v>CURRENT ASSETS, LOANS AND ADVANCES</v>
          </cell>
          <cell r="H605" t="str">
            <v>LOANS AND ADVANCES</v>
          </cell>
          <cell r="I605" t="str">
            <v>ADVANCE INCOME TAX</v>
          </cell>
        </row>
        <row r="606">
          <cell r="A606" t="str">
            <v>A605009</v>
          </cell>
          <cell r="B606" t="str">
            <v>Advance Income Tax</v>
          </cell>
          <cell r="C606" t="str">
            <v>ASSET</v>
          </cell>
          <cell r="D606" t="str">
            <v>BALANCE SHEET</v>
          </cell>
          <cell r="E606" t="str">
            <v/>
          </cell>
          <cell r="F606" t="str">
            <v/>
          </cell>
          <cell r="G606" t="str">
            <v>CURRENT ASSETS, LOANS AND ADVANCES</v>
          </cell>
          <cell r="H606" t="str">
            <v>LOANS AND ADVANCES</v>
          </cell>
          <cell r="I606" t="str">
            <v>ADVANCE INCOME TAX</v>
          </cell>
        </row>
        <row r="607">
          <cell r="A607" t="str">
            <v>A605010</v>
          </cell>
          <cell r="B607" t="str">
            <v>TDS Recoverable</v>
          </cell>
          <cell r="C607" t="str">
            <v>ASSET</v>
          </cell>
          <cell r="D607" t="str">
            <v>BALANCE SHEET</v>
          </cell>
          <cell r="E607" t="str">
            <v/>
          </cell>
          <cell r="F607" t="str">
            <v/>
          </cell>
          <cell r="G607" t="str">
            <v>CURRENT ASSETS, LOANS AND ADVANCES</v>
          </cell>
          <cell r="H607" t="str">
            <v>LOANS AND ADVANCES</v>
          </cell>
          <cell r="I607" t="str">
            <v>ADVANCE INCOME TAX</v>
          </cell>
        </row>
        <row r="608">
          <cell r="A608" t="str">
            <v>A701001</v>
          </cell>
          <cell r="B608" t="str">
            <v>Cash in Hand</v>
          </cell>
          <cell r="C608" t="str">
            <v>ASSET</v>
          </cell>
          <cell r="D608" t="str">
            <v>BALANCE SHEET</v>
          </cell>
          <cell r="E608" t="str">
            <v>BANK CASH PTT A/C</v>
          </cell>
          <cell r="F608" t="str">
            <v/>
          </cell>
          <cell r="G608" t="str">
            <v>CURRENT ASSETS, LOANS AND ADVANCES</v>
          </cell>
          <cell r="H608" t="str">
            <v>CASH AND BANK BALANCES</v>
          </cell>
          <cell r="I608" t="str">
            <v>CASH/CHEQUE IN HAND</v>
          </cell>
        </row>
        <row r="609">
          <cell r="A609" t="str">
            <v>A701002</v>
          </cell>
          <cell r="B609" t="str">
            <v>Foreign Currency in Hand</v>
          </cell>
          <cell r="C609" t="str">
            <v>ASSET</v>
          </cell>
          <cell r="D609" t="str">
            <v>BALANCE SHEET</v>
          </cell>
          <cell r="E609" t="str">
            <v/>
          </cell>
          <cell r="F609" t="str">
            <v/>
          </cell>
          <cell r="G609" t="str">
            <v>CURRENT ASSETS, LOANS AND ADVANCES</v>
          </cell>
          <cell r="H609" t="str">
            <v>CASH AND BANK BALANCES</v>
          </cell>
          <cell r="I609" t="str">
            <v>CASH/CHEQUE IN HAND</v>
          </cell>
        </row>
        <row r="610">
          <cell r="A610" t="str">
            <v>A701003</v>
          </cell>
          <cell r="B610" t="str">
            <v>Gold</v>
          </cell>
          <cell r="C610" t="str">
            <v>ASSET</v>
          </cell>
          <cell r="D610" t="str">
            <v>BALANCE SHEET</v>
          </cell>
          <cell r="E610" t="str">
            <v/>
          </cell>
          <cell r="F610" t="str">
            <v/>
          </cell>
          <cell r="G610" t="str">
            <v>CURRENT ASSETS, LOANS AND ADVANCES</v>
          </cell>
          <cell r="H610" t="str">
            <v>CASH AND BANK BALANCES</v>
          </cell>
          <cell r="I610" t="str">
            <v>CASH/CHEQUE IN HAND</v>
          </cell>
        </row>
        <row r="611">
          <cell r="A611" t="str">
            <v>A701004</v>
          </cell>
          <cell r="B611" t="str">
            <v>Cheques in hand</v>
          </cell>
          <cell r="C611" t="str">
            <v>ASSET</v>
          </cell>
          <cell r="D611" t="str">
            <v>BALANCE SHEET</v>
          </cell>
          <cell r="E611" t="str">
            <v/>
          </cell>
          <cell r="F611" t="str">
            <v/>
          </cell>
          <cell r="G611" t="str">
            <v>CURRENT ASSETS, LOANS AND ADVANCES</v>
          </cell>
          <cell r="H611" t="str">
            <v>CASH AND BANK BALANCES</v>
          </cell>
          <cell r="I611" t="str">
            <v>CASH/CHEQUE IN HAND</v>
          </cell>
        </row>
        <row r="612">
          <cell r="A612" t="str">
            <v>A701005</v>
          </cell>
          <cell r="B612" t="str">
            <v>Drafts In Hand</v>
          </cell>
          <cell r="C612" t="str">
            <v>ASSET</v>
          </cell>
          <cell r="D612" t="str">
            <v>BALANCE SHEET</v>
          </cell>
          <cell r="E612" t="str">
            <v/>
          </cell>
          <cell r="F612" t="str">
            <v/>
          </cell>
          <cell r="G612" t="str">
            <v>CURRENT ASSETS, LOANS AND ADVANCES</v>
          </cell>
          <cell r="H612" t="str">
            <v>CASH AND BANK BALANCES</v>
          </cell>
          <cell r="I612" t="str">
            <v>CASH/CHEQUE IN HAND</v>
          </cell>
        </row>
        <row r="613">
          <cell r="A613" t="str">
            <v>A701006</v>
          </cell>
          <cell r="B613" t="str">
            <v>Postage stamps in hand</v>
          </cell>
          <cell r="C613" t="str">
            <v>ASSET</v>
          </cell>
          <cell r="D613" t="str">
            <v>BALANCE SHEET</v>
          </cell>
          <cell r="E613" t="str">
            <v/>
          </cell>
          <cell r="F613" t="str">
            <v/>
          </cell>
          <cell r="G613" t="str">
            <v>CURRENT ASSETS, LOANS AND ADVANCES</v>
          </cell>
          <cell r="H613" t="str">
            <v>CASH AND BANK BALANCES</v>
          </cell>
          <cell r="I613" t="str">
            <v>CASH/CHEQUE IN HAND</v>
          </cell>
        </row>
        <row r="614">
          <cell r="A614" t="str">
            <v>A701007</v>
          </cell>
          <cell r="B614" t="str">
            <v>Franking Machine</v>
          </cell>
          <cell r="C614" t="str">
            <v>ASSET</v>
          </cell>
          <cell r="D614" t="str">
            <v>BALANCE SHEET</v>
          </cell>
          <cell r="E614" t="str">
            <v/>
          </cell>
          <cell r="F614" t="str">
            <v/>
          </cell>
          <cell r="G614" t="str">
            <v>CURRENT ASSETS, LOANS AND ADVANCES</v>
          </cell>
          <cell r="H614" t="str">
            <v>CASH AND BANK BALANCES</v>
          </cell>
          <cell r="I614" t="str">
            <v>CASH/CHEQUE IN HAND</v>
          </cell>
        </row>
        <row r="615">
          <cell r="A615" t="str">
            <v>A701008</v>
          </cell>
          <cell r="B615" t="str">
            <v>Contra To Bank/Cash</v>
          </cell>
          <cell r="C615" t="str">
            <v>ASSET</v>
          </cell>
          <cell r="D615" t="str">
            <v>BALANCE SHEET</v>
          </cell>
          <cell r="E615" t="str">
            <v/>
          </cell>
          <cell r="F615" t="str">
            <v/>
          </cell>
          <cell r="G615" t="str">
            <v>CURRENT ASSETS, LOANS AND ADVANCES</v>
          </cell>
          <cell r="H615" t="str">
            <v>CASH AND BANK BALANCES</v>
          </cell>
          <cell r="I615" t="str">
            <v>CASH/CHEQUE IN HAND</v>
          </cell>
        </row>
        <row r="616">
          <cell r="A616" t="str">
            <v>A702001</v>
          </cell>
          <cell r="B616" t="str">
            <v>Amex Bank CP</v>
          </cell>
          <cell r="C616" t="str">
            <v>ASSET</v>
          </cell>
          <cell r="D616" t="str">
            <v>BALANCE SHEET</v>
          </cell>
          <cell r="E616" t="str">
            <v>BANK CASH PTT A/C</v>
          </cell>
          <cell r="F616" t="str">
            <v/>
          </cell>
          <cell r="G616" t="str">
            <v>CURRENT ASSETS, LOANS AND ADVANCES</v>
          </cell>
          <cell r="H616" t="str">
            <v>CASH AND BANK BALANCES</v>
          </cell>
          <cell r="I616" t="str">
            <v>BANK ACCOUNTS- CURRENT</v>
          </cell>
        </row>
        <row r="617">
          <cell r="A617" t="str">
            <v>A702002</v>
          </cell>
          <cell r="B617" t="str">
            <v>ABN AMRO Bank MG Road Gurgaon</v>
          </cell>
          <cell r="C617" t="str">
            <v>ASSET</v>
          </cell>
          <cell r="D617" t="str">
            <v>BALANCE SHEET</v>
          </cell>
          <cell r="E617" t="str">
            <v>BANK CASH PTT A/C</v>
          </cell>
          <cell r="F617" t="str">
            <v/>
          </cell>
          <cell r="G617" t="str">
            <v>CURRENT ASSETS, LOANS AND ADVANCES</v>
          </cell>
          <cell r="H617" t="str">
            <v>CASH AND BANK BALANCES</v>
          </cell>
          <cell r="I617" t="str">
            <v>BANK ACCOUNTS- CURRENT</v>
          </cell>
        </row>
        <row r="618">
          <cell r="A618" t="str">
            <v>A702003</v>
          </cell>
          <cell r="B618" t="str">
            <v>ABN AMRO Bank Barakhamba Road</v>
          </cell>
          <cell r="C618" t="str">
            <v>ASSET</v>
          </cell>
          <cell r="D618" t="str">
            <v>BALANCE SHEET</v>
          </cell>
          <cell r="E618" t="str">
            <v>BANK CASH PTT A/C</v>
          </cell>
          <cell r="F618" t="str">
            <v/>
          </cell>
          <cell r="G618" t="str">
            <v>CURRENT ASSETS, LOANS AND ADVANCES</v>
          </cell>
          <cell r="H618" t="str">
            <v>CASH AND BANK BALANCES</v>
          </cell>
          <cell r="I618" t="str">
            <v>BANK ACCOUNTS- CURRENT</v>
          </cell>
        </row>
        <row r="619">
          <cell r="A619" t="str">
            <v>A702004</v>
          </cell>
          <cell r="B619" t="str">
            <v>ABN Escro A/C Barakhamba Road</v>
          </cell>
          <cell r="C619" t="str">
            <v>ASSET</v>
          </cell>
          <cell r="D619" t="str">
            <v>BALANCE SHEET</v>
          </cell>
          <cell r="E619" t="str">
            <v>BANK CASH PTT A/C</v>
          </cell>
          <cell r="F619" t="str">
            <v/>
          </cell>
          <cell r="G619" t="str">
            <v>CURRENT ASSETS, LOANS AND ADVANCES</v>
          </cell>
          <cell r="H619" t="str">
            <v>CASH AND BANK BALANCES</v>
          </cell>
          <cell r="I619" t="str">
            <v>BANK ACCOUNTS- CURRENT</v>
          </cell>
        </row>
        <row r="620">
          <cell r="A620" t="str">
            <v>A702005</v>
          </cell>
          <cell r="B620" t="str">
            <v>Allahbad Bank Barakhamba Road</v>
          </cell>
          <cell r="C620" t="str">
            <v>ASSET</v>
          </cell>
          <cell r="D620" t="str">
            <v>BALANCE SHEET</v>
          </cell>
          <cell r="E620" t="str">
            <v>BANK CASH PTT A/C</v>
          </cell>
          <cell r="F620" t="str">
            <v/>
          </cell>
          <cell r="G620" t="str">
            <v>CURRENT ASSETS, LOANS AND ADVANCES</v>
          </cell>
          <cell r="H620" t="str">
            <v>CASH AND BANK BALANCES</v>
          </cell>
          <cell r="I620" t="str">
            <v>BANK ACCOUNTS- CURRENT</v>
          </cell>
        </row>
        <row r="621">
          <cell r="A621" t="str">
            <v>A702006</v>
          </cell>
          <cell r="B621" t="str">
            <v>Bank Of Baroda Parliament Street</v>
          </cell>
          <cell r="C621" t="str">
            <v>ASSET</v>
          </cell>
          <cell r="D621" t="str">
            <v>BALANCE SHEET</v>
          </cell>
          <cell r="E621" t="str">
            <v>BANK CASH PTT A/C</v>
          </cell>
          <cell r="F621" t="str">
            <v/>
          </cell>
          <cell r="G621" t="str">
            <v>CURRENT ASSETS, LOANS AND ADVANCES</v>
          </cell>
          <cell r="H621" t="str">
            <v>CASH AND BANK BALANCES</v>
          </cell>
          <cell r="I621" t="str">
            <v>BANK ACCOUNTS- CURRENT</v>
          </cell>
        </row>
        <row r="622">
          <cell r="A622" t="str">
            <v>A702007</v>
          </cell>
          <cell r="B622" t="str">
            <v>Bank of Baroda Khan Market</v>
          </cell>
          <cell r="C622" t="str">
            <v>ASSET</v>
          </cell>
          <cell r="D622" t="str">
            <v>BALANCE SHEET</v>
          </cell>
          <cell r="E622" t="str">
            <v>BANK CASH PTT A/C</v>
          </cell>
          <cell r="F622" t="str">
            <v/>
          </cell>
          <cell r="G622" t="str">
            <v>CURRENT ASSETS, LOANS AND ADVANCES</v>
          </cell>
          <cell r="H622" t="str">
            <v>CASH AND BANK BALANCES</v>
          </cell>
          <cell r="I622" t="str">
            <v>BANK ACCOUNTS- CURRENT</v>
          </cell>
        </row>
        <row r="623">
          <cell r="A623" t="str">
            <v>A702008</v>
          </cell>
          <cell r="B623" t="str">
            <v>Bharat Overseas Bank Shopping Mall Gurg.</v>
          </cell>
          <cell r="C623" t="str">
            <v>ASSET</v>
          </cell>
          <cell r="D623" t="str">
            <v>BALANCE SHEET</v>
          </cell>
          <cell r="E623" t="str">
            <v>BANK CASH PTT A/C</v>
          </cell>
          <cell r="F623" t="str">
            <v/>
          </cell>
          <cell r="G623" t="str">
            <v>CURRENT ASSETS, LOANS AND ADVANCES</v>
          </cell>
          <cell r="H623" t="str">
            <v>CASH AND BANK BALANCES</v>
          </cell>
          <cell r="I623" t="str">
            <v>BANK ACCOUNTS- CURRENT</v>
          </cell>
        </row>
        <row r="624">
          <cell r="A624" t="str">
            <v>A702009</v>
          </cell>
          <cell r="B624" t="str">
            <v>Central Bank of India JeevanTara Parliam</v>
          </cell>
          <cell r="C624" t="str">
            <v>ASSET</v>
          </cell>
          <cell r="D624" t="str">
            <v>BALANCE SHEET</v>
          </cell>
          <cell r="E624" t="str">
            <v>BANK CASH PTT A/C</v>
          </cell>
          <cell r="F624" t="str">
            <v/>
          </cell>
          <cell r="G624" t="str">
            <v>CURRENT ASSETS, LOANS AND ADVANCES</v>
          </cell>
          <cell r="H624" t="str">
            <v>CASH AND BANK BALANCES</v>
          </cell>
          <cell r="I624" t="str">
            <v>BANK ACCOUNTS- CURRENT</v>
          </cell>
        </row>
        <row r="625">
          <cell r="A625" t="str">
            <v>A702010</v>
          </cell>
          <cell r="B625" t="str">
            <v>Central Bank of India Silchar Assam</v>
          </cell>
          <cell r="C625" t="str">
            <v>ASSET</v>
          </cell>
          <cell r="D625" t="str">
            <v>BALANCE SHEET</v>
          </cell>
          <cell r="E625" t="str">
            <v>BANK CASH PTT A/C</v>
          </cell>
          <cell r="F625" t="str">
            <v/>
          </cell>
          <cell r="G625" t="str">
            <v>CURRENT ASSETS, LOANS AND ADVANCES</v>
          </cell>
          <cell r="H625" t="str">
            <v>CASH AND BANK BALANCES</v>
          </cell>
          <cell r="I625" t="str">
            <v>BANK ACCOUNTS- CURRENT</v>
          </cell>
        </row>
        <row r="626">
          <cell r="A626" t="str">
            <v>A702011</v>
          </cell>
          <cell r="B626" t="str">
            <v>Central Bank of India Hazaribagh Bihar</v>
          </cell>
          <cell r="C626" t="str">
            <v>ASSET</v>
          </cell>
          <cell r="D626" t="str">
            <v>BALANCE SHEET</v>
          </cell>
          <cell r="E626" t="str">
            <v>BANK CASH PTT A/C</v>
          </cell>
          <cell r="F626" t="str">
            <v/>
          </cell>
          <cell r="G626" t="str">
            <v>CURRENT ASSETS, LOANS AND ADVANCES</v>
          </cell>
          <cell r="H626" t="str">
            <v>CASH AND BANK BALANCES</v>
          </cell>
          <cell r="I626" t="str">
            <v>BANK ACCOUNTS- CURRENT</v>
          </cell>
        </row>
        <row r="627">
          <cell r="A627" t="str">
            <v>A702012</v>
          </cell>
          <cell r="B627" t="str">
            <v>Citi Bank Jeevan Bharti CP</v>
          </cell>
          <cell r="C627" t="str">
            <v>ASSET</v>
          </cell>
          <cell r="D627" t="str">
            <v>BALANCE SHEET</v>
          </cell>
          <cell r="E627" t="str">
            <v>BANK CASH PTT A/C</v>
          </cell>
          <cell r="F627" t="str">
            <v/>
          </cell>
          <cell r="G627" t="str">
            <v>CURRENT ASSETS, LOANS AND ADVANCES</v>
          </cell>
          <cell r="H627" t="str">
            <v>CASH AND BANK BALANCES</v>
          </cell>
          <cell r="I627" t="str">
            <v>BANK ACCOUNTS- CURRENT</v>
          </cell>
        </row>
        <row r="628">
          <cell r="A628" t="str">
            <v>A702013</v>
          </cell>
          <cell r="B628" t="str">
            <v>Citi Bank DLF Square Gurgaon</v>
          </cell>
          <cell r="C628" t="str">
            <v>ASSET</v>
          </cell>
          <cell r="D628" t="str">
            <v>BALANCE SHEET</v>
          </cell>
          <cell r="E628" t="str">
            <v>BANK CASH PTT A/C</v>
          </cell>
          <cell r="F628" t="str">
            <v/>
          </cell>
          <cell r="G628" t="str">
            <v>CURRENT ASSETS, LOANS AND ADVANCES</v>
          </cell>
          <cell r="H628" t="str">
            <v>CASH AND BANK BALANCES</v>
          </cell>
          <cell r="I628" t="str">
            <v>BANK ACCOUNTS- CURRENT</v>
          </cell>
        </row>
        <row r="629">
          <cell r="A629" t="str">
            <v>A702014</v>
          </cell>
          <cell r="B629" t="str">
            <v>Citi Bank Annasalai Chennai</v>
          </cell>
          <cell r="C629" t="str">
            <v>ASSET</v>
          </cell>
          <cell r="D629" t="str">
            <v>BALANCE SHEET</v>
          </cell>
          <cell r="E629" t="str">
            <v>BANK CASH PTT A/C</v>
          </cell>
          <cell r="F629" t="str">
            <v/>
          </cell>
          <cell r="G629" t="str">
            <v>CURRENT ASSETS, LOANS AND ADVANCES</v>
          </cell>
          <cell r="H629" t="str">
            <v>CASH AND BANK BALANCES</v>
          </cell>
          <cell r="I629" t="str">
            <v>BANK ACCOUNTS- CURRENT</v>
          </cell>
        </row>
        <row r="630">
          <cell r="A630" t="str">
            <v>A702015</v>
          </cell>
          <cell r="B630" t="str">
            <v>Citi Bank custodian account CP</v>
          </cell>
          <cell r="C630" t="str">
            <v>ASSET</v>
          </cell>
          <cell r="D630" t="str">
            <v>BALANCE SHEET</v>
          </cell>
          <cell r="E630" t="str">
            <v>BANK CASH PTT A/C</v>
          </cell>
          <cell r="F630" t="str">
            <v/>
          </cell>
          <cell r="G630" t="str">
            <v>CURRENT ASSETS, LOANS AND ADVANCES</v>
          </cell>
          <cell r="H630" t="str">
            <v>CASH AND BANK BALANCES</v>
          </cell>
          <cell r="I630" t="str">
            <v>BANK ACCOUNTS- CURRENT</v>
          </cell>
        </row>
        <row r="631">
          <cell r="A631" t="str">
            <v>A702016</v>
          </cell>
          <cell r="B631" t="str">
            <v>Citi Bank Jeevan Bharti CP</v>
          </cell>
          <cell r="C631" t="str">
            <v>ASSET</v>
          </cell>
          <cell r="D631" t="str">
            <v>BALANCE SHEET</v>
          </cell>
          <cell r="E631" t="str">
            <v>BANK CASH PTT A/C</v>
          </cell>
          <cell r="F631" t="str">
            <v/>
          </cell>
          <cell r="G631" t="str">
            <v>CURRENT ASSETS, LOANS AND ADVANCES</v>
          </cell>
          <cell r="H631" t="str">
            <v>CASH AND BANK BALANCES</v>
          </cell>
          <cell r="I631" t="str">
            <v>BANK ACCOUNTS- CURRENT</v>
          </cell>
        </row>
        <row r="632">
          <cell r="A632" t="str">
            <v>A702017</v>
          </cell>
          <cell r="B632" t="str">
            <v>Citi Bank Jeevan Bharti CP</v>
          </cell>
          <cell r="C632" t="str">
            <v>ASSET</v>
          </cell>
          <cell r="D632" t="str">
            <v>BALANCE SHEET</v>
          </cell>
          <cell r="E632" t="str">
            <v>BANK CASH PTT A/C</v>
          </cell>
          <cell r="F632" t="str">
            <v/>
          </cell>
          <cell r="G632" t="str">
            <v>CURRENT ASSETS, LOANS AND ADVANCES</v>
          </cell>
          <cell r="H632" t="str">
            <v>CASH AND BANK BALANCES</v>
          </cell>
          <cell r="I632" t="str">
            <v>BANK ACCOUNTS- CURRENT</v>
          </cell>
        </row>
        <row r="633">
          <cell r="A633" t="str">
            <v>A702018</v>
          </cell>
          <cell r="B633" t="str">
            <v>Citi Bank ESCRO Jeevan Bharti CP</v>
          </cell>
          <cell r="C633" t="str">
            <v>ASSET</v>
          </cell>
          <cell r="D633" t="str">
            <v>BALANCE SHEET</v>
          </cell>
          <cell r="E633" t="str">
            <v>BANK CASH PTT A/C</v>
          </cell>
          <cell r="F633" t="str">
            <v/>
          </cell>
          <cell r="G633" t="str">
            <v>CURRENT ASSETS, LOANS AND ADVANCES</v>
          </cell>
          <cell r="H633" t="str">
            <v>CASH AND BANK BALANCES</v>
          </cell>
          <cell r="I633" t="str">
            <v>BANK ACCOUNTS- CURRENT</v>
          </cell>
        </row>
        <row r="634">
          <cell r="A634" t="str">
            <v>A702019</v>
          </cell>
          <cell r="B634" t="str">
            <v>Corporatio Bank Karol Bagh</v>
          </cell>
          <cell r="C634" t="str">
            <v>ASSET</v>
          </cell>
          <cell r="D634" t="str">
            <v>BALANCE SHEET</v>
          </cell>
          <cell r="E634" t="str">
            <v>BANK CASH PTT A/C</v>
          </cell>
          <cell r="F634" t="str">
            <v/>
          </cell>
          <cell r="G634" t="str">
            <v>CURRENT ASSETS, LOANS AND ADVANCES</v>
          </cell>
          <cell r="H634" t="str">
            <v>CASH AND BANK BALANCES</v>
          </cell>
          <cell r="I634" t="str">
            <v>BANK ACCOUNTS- CURRENT</v>
          </cell>
        </row>
        <row r="635">
          <cell r="A635" t="str">
            <v>A702020</v>
          </cell>
          <cell r="B635" t="str">
            <v>Corporation Bank KG Marg</v>
          </cell>
          <cell r="C635" t="str">
            <v>ASSET</v>
          </cell>
          <cell r="D635" t="str">
            <v>BALANCE SHEET</v>
          </cell>
          <cell r="E635" t="str">
            <v>BANK CASH PTT A/C</v>
          </cell>
          <cell r="F635" t="str">
            <v/>
          </cell>
          <cell r="G635" t="str">
            <v>CURRENT ASSETS, LOANS AND ADVANCES</v>
          </cell>
          <cell r="H635" t="str">
            <v>CASH AND BANK BALANCES</v>
          </cell>
          <cell r="I635" t="str">
            <v>BANK ACCOUNTS- CURRENT</v>
          </cell>
        </row>
        <row r="636">
          <cell r="A636" t="str">
            <v>A702021</v>
          </cell>
          <cell r="B636" t="str">
            <v>Corporation Bank Sec 14 Gurgaon</v>
          </cell>
          <cell r="C636" t="str">
            <v>ASSET</v>
          </cell>
          <cell r="D636" t="str">
            <v>BALANCE SHEET</v>
          </cell>
          <cell r="E636" t="str">
            <v>BANK CASH PTT A/C</v>
          </cell>
          <cell r="F636" t="str">
            <v/>
          </cell>
          <cell r="G636" t="str">
            <v>CURRENT ASSETS, LOANS AND ADVANCES</v>
          </cell>
          <cell r="H636" t="str">
            <v>CASH AND BANK BALANCES</v>
          </cell>
          <cell r="I636" t="str">
            <v>BANK ACCOUNTS- CURRENT</v>
          </cell>
        </row>
        <row r="637">
          <cell r="A637" t="str">
            <v>A702022</v>
          </cell>
          <cell r="B637" t="str">
            <v>Corporation Bank Phase I Gurgaon</v>
          </cell>
          <cell r="C637" t="str">
            <v>ASSET</v>
          </cell>
          <cell r="D637" t="str">
            <v>BALANCE SHEET</v>
          </cell>
          <cell r="E637" t="str">
            <v>BANK CASH PTT A/C</v>
          </cell>
          <cell r="F637" t="str">
            <v/>
          </cell>
          <cell r="G637" t="str">
            <v>CURRENT ASSETS, LOANS AND ADVANCES</v>
          </cell>
          <cell r="H637" t="str">
            <v>CASH AND BANK BALANCES</v>
          </cell>
          <cell r="I637" t="str">
            <v>BANK ACCOUNTS- CURRENT</v>
          </cell>
        </row>
        <row r="638">
          <cell r="A638" t="str">
            <v>A702023</v>
          </cell>
          <cell r="B638" t="str">
            <v>Corporation Bank Sikandarpur Gurgaon</v>
          </cell>
          <cell r="C638" t="str">
            <v>ASSET</v>
          </cell>
          <cell r="D638" t="str">
            <v>BALANCE SHEET</v>
          </cell>
          <cell r="E638" t="str">
            <v>BANK CASH PTT A/C</v>
          </cell>
          <cell r="F638" t="str">
            <v/>
          </cell>
          <cell r="G638" t="str">
            <v>CURRENT ASSETS, LOANS AND ADVANCES</v>
          </cell>
          <cell r="H638" t="str">
            <v>CASH AND BANK BALANCES</v>
          </cell>
          <cell r="I638" t="str">
            <v>BANK ACCOUNTS- CURRENT</v>
          </cell>
        </row>
        <row r="639">
          <cell r="A639" t="str">
            <v>A702024</v>
          </cell>
          <cell r="B639" t="str">
            <v>DBS Bank Barakhamba Road</v>
          </cell>
          <cell r="C639" t="str">
            <v>ASSET</v>
          </cell>
          <cell r="D639" t="str">
            <v>BALANCE SHEET</v>
          </cell>
          <cell r="E639" t="str">
            <v>BANK CASH PTT A/C</v>
          </cell>
          <cell r="F639" t="str">
            <v/>
          </cell>
          <cell r="G639" t="str">
            <v>CURRENT ASSETS, LOANS AND ADVANCES</v>
          </cell>
          <cell r="H639" t="str">
            <v>CASH AND BANK BALANCES</v>
          </cell>
          <cell r="I639" t="str">
            <v>BANK ACCOUNTS- CURRENT</v>
          </cell>
        </row>
        <row r="640">
          <cell r="A640" t="str">
            <v>A702025</v>
          </cell>
          <cell r="B640" t="str">
            <v>Deutsche Bank KG Marg</v>
          </cell>
          <cell r="C640" t="str">
            <v>ASSET</v>
          </cell>
          <cell r="D640" t="str">
            <v>BALANCE SHEET</v>
          </cell>
          <cell r="E640" t="str">
            <v>BANK CASH PTT A/C</v>
          </cell>
          <cell r="F640" t="str">
            <v/>
          </cell>
          <cell r="G640" t="str">
            <v>CURRENT ASSETS, LOANS AND ADVANCES</v>
          </cell>
          <cell r="H640" t="str">
            <v>CASH AND BANK BALANCES</v>
          </cell>
          <cell r="I640" t="str">
            <v>BANK ACCOUNTS- CURRENT</v>
          </cell>
        </row>
        <row r="641">
          <cell r="A641" t="str">
            <v>A702026</v>
          </cell>
          <cell r="B641" t="str">
            <v>HDFC Bank KG Marg</v>
          </cell>
          <cell r="C641" t="str">
            <v>ASSET</v>
          </cell>
          <cell r="D641" t="str">
            <v>BALANCE SHEET</v>
          </cell>
          <cell r="E641" t="str">
            <v>BANK CASH PTT A/C</v>
          </cell>
          <cell r="F641" t="str">
            <v/>
          </cell>
          <cell r="G641" t="str">
            <v>CURRENT ASSETS, LOANS AND ADVANCES</v>
          </cell>
          <cell r="H641" t="str">
            <v>CASH AND BANK BALANCES</v>
          </cell>
          <cell r="I641" t="str">
            <v>BANK ACCOUNTS- CURRENT</v>
          </cell>
        </row>
        <row r="642">
          <cell r="A642" t="str">
            <v>A702027</v>
          </cell>
          <cell r="B642" t="str">
            <v>HDFC Bank HT House</v>
          </cell>
          <cell r="C642" t="str">
            <v>ASSET</v>
          </cell>
          <cell r="D642" t="str">
            <v>BALANCE SHEET</v>
          </cell>
          <cell r="E642" t="str">
            <v>BANK CASH PTT A/C</v>
          </cell>
          <cell r="F642" t="str">
            <v/>
          </cell>
          <cell r="G642" t="str">
            <v>CURRENT ASSETS, LOANS AND ADVANCES</v>
          </cell>
          <cell r="H642" t="str">
            <v>CASH AND BANK BALANCES</v>
          </cell>
          <cell r="I642" t="str">
            <v>BANK ACCOUNTS- CURRENT</v>
          </cell>
        </row>
        <row r="643">
          <cell r="A643" t="str">
            <v>A702028</v>
          </cell>
          <cell r="B643" t="str">
            <v>HDFC Bank Kasturba Road Bangalore</v>
          </cell>
          <cell r="C643" t="str">
            <v>ASSET</v>
          </cell>
          <cell r="D643" t="str">
            <v>BALANCE SHEET</v>
          </cell>
          <cell r="E643" t="str">
            <v>BANK CASH PTT A/C</v>
          </cell>
          <cell r="F643" t="str">
            <v/>
          </cell>
          <cell r="G643" t="str">
            <v>CURRENT ASSETS, LOANS AND ADVANCES</v>
          </cell>
          <cell r="H643" t="str">
            <v>CASH AND BANK BALANCES</v>
          </cell>
          <cell r="I643" t="str">
            <v>BANK ACCOUNTS- CURRENT</v>
          </cell>
        </row>
        <row r="644">
          <cell r="A644" t="str">
            <v>A702029</v>
          </cell>
          <cell r="B644" t="str">
            <v>HDFC Bank Shopping Mall Gurgaon</v>
          </cell>
          <cell r="C644" t="str">
            <v>ASSET</v>
          </cell>
          <cell r="D644" t="str">
            <v>BALANCE SHEET</v>
          </cell>
          <cell r="E644" t="str">
            <v>BANK CASH PTT A/C</v>
          </cell>
          <cell r="F644" t="str">
            <v/>
          </cell>
          <cell r="G644" t="str">
            <v>CURRENT ASSETS, LOANS AND ADVANCES</v>
          </cell>
          <cell r="H644" t="str">
            <v>CASH AND BANK BALANCES</v>
          </cell>
          <cell r="I644" t="str">
            <v>BANK ACCOUNTS- CURRENT</v>
          </cell>
        </row>
        <row r="645">
          <cell r="A645" t="str">
            <v>A702030</v>
          </cell>
          <cell r="B645" t="str">
            <v>HDFC Bank ESCRO Acc KG Marg</v>
          </cell>
          <cell r="C645" t="str">
            <v>ASSET</v>
          </cell>
          <cell r="D645" t="str">
            <v>BALANCE SHEET</v>
          </cell>
          <cell r="E645" t="str">
            <v>BANK CASH PTT A/C</v>
          </cell>
          <cell r="F645" t="str">
            <v/>
          </cell>
          <cell r="G645" t="str">
            <v>CURRENT ASSETS, LOANS AND ADVANCES</v>
          </cell>
          <cell r="H645" t="str">
            <v>CASH AND BANK BALANCES</v>
          </cell>
          <cell r="I645" t="str">
            <v>BANK ACCOUNTS- CURRENT</v>
          </cell>
        </row>
        <row r="646">
          <cell r="A646" t="str">
            <v>A702031</v>
          </cell>
          <cell r="B646" t="str">
            <v>HSBC Bank Barakhamba Road</v>
          </cell>
          <cell r="C646" t="str">
            <v>ASSET</v>
          </cell>
          <cell r="D646" t="str">
            <v>BALANCE SHEET</v>
          </cell>
          <cell r="E646" t="str">
            <v>BANK CASH PTT A/C</v>
          </cell>
          <cell r="F646" t="str">
            <v/>
          </cell>
          <cell r="G646" t="str">
            <v>CURRENT ASSETS, LOANS AND ADVANCES</v>
          </cell>
          <cell r="H646" t="str">
            <v>CASH AND BANK BALANCES</v>
          </cell>
          <cell r="I646" t="str">
            <v>BANK ACCOUNTS- CURRENT</v>
          </cell>
        </row>
        <row r="647">
          <cell r="A647" t="str">
            <v>A702032</v>
          </cell>
          <cell r="B647" t="str">
            <v>HSBC Bank Barakhamba Road</v>
          </cell>
          <cell r="C647" t="str">
            <v>ASSET</v>
          </cell>
          <cell r="D647" t="str">
            <v>BALANCE SHEET</v>
          </cell>
          <cell r="E647" t="str">
            <v>BANK CASH PTT A/C</v>
          </cell>
          <cell r="F647" t="str">
            <v/>
          </cell>
          <cell r="G647" t="str">
            <v>CURRENT ASSETS, LOANS AND ADVANCES</v>
          </cell>
          <cell r="H647" t="str">
            <v>CASH AND BANK BALANCES</v>
          </cell>
          <cell r="I647" t="str">
            <v>BANK ACCOUNTS- CURRENT</v>
          </cell>
        </row>
        <row r="648">
          <cell r="A648" t="str">
            <v>A702033</v>
          </cell>
          <cell r="B648" t="str">
            <v>HSBC Bank Central Arcade Gurgaon</v>
          </cell>
          <cell r="C648" t="str">
            <v>ASSET</v>
          </cell>
          <cell r="D648" t="str">
            <v>BALANCE SHEET</v>
          </cell>
          <cell r="E648" t="str">
            <v>BANK CASH PTT A/C</v>
          </cell>
          <cell r="F648" t="str">
            <v/>
          </cell>
          <cell r="G648" t="str">
            <v>CURRENT ASSETS, LOANS AND ADVANCES</v>
          </cell>
          <cell r="H648" t="str">
            <v>CASH AND BANK BALANCES</v>
          </cell>
          <cell r="I648" t="str">
            <v>BANK ACCOUNTS- CURRENT</v>
          </cell>
        </row>
        <row r="649">
          <cell r="A649" t="str">
            <v>A702034</v>
          </cell>
          <cell r="B649" t="str">
            <v>HSBC Bank London</v>
          </cell>
          <cell r="C649" t="str">
            <v>ASSET</v>
          </cell>
          <cell r="D649" t="str">
            <v>BALANCE SHEET</v>
          </cell>
          <cell r="E649" t="str">
            <v>BANK CASH PTT A/C</v>
          </cell>
          <cell r="F649" t="str">
            <v/>
          </cell>
          <cell r="G649" t="str">
            <v>CURRENT ASSETS, LOANS AND ADVANCES</v>
          </cell>
          <cell r="H649" t="str">
            <v>CASH AND BANK BALANCES</v>
          </cell>
          <cell r="I649" t="str">
            <v>BANK ACCOUNTS- CURRENT</v>
          </cell>
        </row>
        <row r="650">
          <cell r="A650" t="str">
            <v>A702035</v>
          </cell>
          <cell r="B650" t="str">
            <v>ICICI Bank HUDA Shopping Complex Gurgaon</v>
          </cell>
          <cell r="C650" t="str">
            <v>ASSET</v>
          </cell>
          <cell r="D650" t="str">
            <v>BALANCE SHEET</v>
          </cell>
          <cell r="E650" t="str">
            <v>BANK CASH PTT A/C</v>
          </cell>
          <cell r="F650" t="str">
            <v/>
          </cell>
          <cell r="G650" t="str">
            <v>CURRENT ASSETS, LOANS AND ADVANCES</v>
          </cell>
          <cell r="H650" t="str">
            <v>CASH AND BANK BALANCES</v>
          </cell>
          <cell r="I650" t="str">
            <v>BANK ACCOUNTS- CURRENT</v>
          </cell>
        </row>
        <row r="651">
          <cell r="A651" t="str">
            <v>A702036</v>
          </cell>
          <cell r="B651" t="str">
            <v>ICICI Bank HUDA Shopping Complex Gurgaon</v>
          </cell>
          <cell r="C651" t="str">
            <v>ASSET</v>
          </cell>
          <cell r="D651" t="str">
            <v>BALANCE SHEET</v>
          </cell>
          <cell r="E651" t="str">
            <v>BANK CASH PTT A/C</v>
          </cell>
          <cell r="F651" t="str">
            <v/>
          </cell>
          <cell r="G651" t="str">
            <v>CURRENT ASSETS, LOANS AND ADVANCES</v>
          </cell>
          <cell r="H651" t="str">
            <v>CASH AND BANK BALANCES</v>
          </cell>
          <cell r="I651" t="str">
            <v>BANK ACCOUNTS- CURRENT</v>
          </cell>
        </row>
        <row r="652">
          <cell r="A652" t="str">
            <v>A702037</v>
          </cell>
          <cell r="B652" t="str">
            <v>ICICI Bank Shastri Nagar Dhanbad</v>
          </cell>
          <cell r="C652" t="str">
            <v>ASSET</v>
          </cell>
          <cell r="D652" t="str">
            <v>BALANCE SHEET</v>
          </cell>
          <cell r="E652" t="str">
            <v>BANK CASH PTT A/C</v>
          </cell>
          <cell r="F652" t="str">
            <v/>
          </cell>
          <cell r="G652" t="str">
            <v>CURRENT ASSETS, LOANS AND ADVANCES</v>
          </cell>
          <cell r="H652" t="str">
            <v>CASH AND BANK BALANCES</v>
          </cell>
          <cell r="I652" t="str">
            <v>BANK ACCOUNTS- CURRENT</v>
          </cell>
        </row>
        <row r="653">
          <cell r="A653" t="str">
            <v>A702038</v>
          </cell>
          <cell r="B653" t="str">
            <v>ICICI Bank 9A CP</v>
          </cell>
          <cell r="C653" t="str">
            <v>ASSET</v>
          </cell>
          <cell r="D653" t="str">
            <v>BALANCE SHEET</v>
          </cell>
          <cell r="E653" t="str">
            <v>BANK CASH PTT A/C</v>
          </cell>
          <cell r="F653" t="str">
            <v/>
          </cell>
          <cell r="G653" t="str">
            <v>CURRENT ASSETS, LOANS AND ADVANCES</v>
          </cell>
          <cell r="H653" t="str">
            <v>CASH AND BANK BALANCES</v>
          </cell>
          <cell r="I653" t="str">
            <v>BANK ACCOUNTS- CURRENT</v>
          </cell>
        </row>
        <row r="654">
          <cell r="A654" t="str">
            <v>A702039</v>
          </cell>
          <cell r="B654" t="str">
            <v>ICICI Bank Qutab Plaza Ph1 Gurgaon</v>
          </cell>
          <cell r="C654" t="str">
            <v>ASSET</v>
          </cell>
          <cell r="D654" t="str">
            <v>BALANCE SHEET</v>
          </cell>
          <cell r="E654" t="str">
            <v>BANK CASH PTT A/C</v>
          </cell>
          <cell r="F654" t="str">
            <v/>
          </cell>
          <cell r="G654" t="str">
            <v>CURRENT ASSETS, LOANS AND ADVANCES</v>
          </cell>
          <cell r="H654" t="str">
            <v>CASH AND BANK BALANCES</v>
          </cell>
          <cell r="I654" t="str">
            <v>BANK ACCOUNTS- CURRENT</v>
          </cell>
        </row>
        <row r="655">
          <cell r="A655" t="str">
            <v>A702040</v>
          </cell>
          <cell r="B655" t="str">
            <v>ICICI Bank Qutab Plaza Ph1 Gurgaon</v>
          </cell>
          <cell r="C655" t="str">
            <v>ASSET</v>
          </cell>
          <cell r="D655" t="str">
            <v>BALANCE SHEET</v>
          </cell>
          <cell r="E655" t="str">
            <v>BANK CASH PTT A/C</v>
          </cell>
          <cell r="F655" t="str">
            <v/>
          </cell>
          <cell r="G655" t="str">
            <v>CURRENT ASSETS, LOANS AND ADVANCES</v>
          </cell>
          <cell r="H655" t="str">
            <v>CASH AND BANK BALANCES</v>
          </cell>
          <cell r="I655" t="str">
            <v>BANK ACCOUNTS- CURRENT</v>
          </cell>
        </row>
        <row r="656">
          <cell r="A656" t="str">
            <v>A702041</v>
          </cell>
          <cell r="B656" t="str">
            <v>ICICI Bank Saket</v>
          </cell>
          <cell r="C656" t="str">
            <v>ASSET</v>
          </cell>
          <cell r="D656" t="str">
            <v>BALANCE SHEET</v>
          </cell>
          <cell r="E656" t="str">
            <v>BANK CASH PTT A/C</v>
          </cell>
          <cell r="F656" t="str">
            <v/>
          </cell>
          <cell r="G656" t="str">
            <v>CURRENT ASSETS, LOANS AND ADVANCES</v>
          </cell>
          <cell r="H656" t="str">
            <v>CASH AND BANK BALANCES</v>
          </cell>
          <cell r="I656" t="str">
            <v>BANK ACCOUNTS- CURRENT</v>
          </cell>
        </row>
        <row r="657">
          <cell r="A657" t="str">
            <v>A702042</v>
          </cell>
          <cell r="B657" t="str">
            <v>ICICI Bank Sushant Lok Ph1</v>
          </cell>
          <cell r="C657" t="str">
            <v>ASSET</v>
          </cell>
          <cell r="D657" t="str">
            <v>BALANCE SHEET</v>
          </cell>
          <cell r="E657" t="str">
            <v>BANK CASH PTT A/C</v>
          </cell>
          <cell r="F657" t="str">
            <v/>
          </cell>
          <cell r="G657" t="str">
            <v>CURRENT ASSETS, LOANS AND ADVANCES</v>
          </cell>
          <cell r="H657" t="str">
            <v>CASH AND BANK BALANCES</v>
          </cell>
          <cell r="I657" t="str">
            <v>BANK ACCOUNTS- CURRENT</v>
          </cell>
        </row>
        <row r="658">
          <cell r="A658" t="str">
            <v>A702043</v>
          </cell>
          <cell r="B658" t="str">
            <v>ICICI Bank Nariman Pt Mumbai</v>
          </cell>
          <cell r="C658" t="str">
            <v>ASSET</v>
          </cell>
          <cell r="D658" t="str">
            <v>BALANCE SHEET</v>
          </cell>
          <cell r="E658" t="str">
            <v>BANK CASH PTT A/C</v>
          </cell>
          <cell r="F658" t="str">
            <v/>
          </cell>
          <cell r="G658" t="str">
            <v>CURRENT ASSETS, LOANS AND ADVANCES</v>
          </cell>
          <cell r="H658" t="str">
            <v>CASH AND BANK BALANCES</v>
          </cell>
          <cell r="I658" t="str">
            <v>BANK ACCOUNTS- CURRENT</v>
          </cell>
        </row>
        <row r="659">
          <cell r="A659" t="str">
            <v>A702044</v>
          </cell>
          <cell r="B659" t="str">
            <v>ICICI Bank Deccan GymKhana Pune</v>
          </cell>
          <cell r="C659" t="str">
            <v>ASSET</v>
          </cell>
          <cell r="D659" t="str">
            <v>BALANCE SHEET</v>
          </cell>
          <cell r="E659" t="str">
            <v>BANK CASH PTT A/C</v>
          </cell>
          <cell r="F659" t="str">
            <v/>
          </cell>
          <cell r="G659" t="str">
            <v>CURRENT ASSETS, LOANS AND ADVANCES</v>
          </cell>
          <cell r="H659" t="str">
            <v>CASH AND BANK BALANCES</v>
          </cell>
          <cell r="I659" t="str">
            <v>BANK ACCOUNTS- CURRENT</v>
          </cell>
        </row>
        <row r="660">
          <cell r="A660" t="str">
            <v>A702045</v>
          </cell>
          <cell r="B660" t="str">
            <v>ICICI Bank Langford Road Bangalore</v>
          </cell>
          <cell r="C660" t="str">
            <v>ASSET</v>
          </cell>
          <cell r="D660" t="str">
            <v>BALANCE SHEET</v>
          </cell>
          <cell r="E660" t="str">
            <v>BANK CASH PTT A/C</v>
          </cell>
          <cell r="F660" t="str">
            <v/>
          </cell>
          <cell r="G660" t="str">
            <v>CURRENT ASSETS, LOANS AND ADVANCES</v>
          </cell>
          <cell r="H660" t="str">
            <v>CASH AND BANK BALANCES</v>
          </cell>
          <cell r="I660" t="str">
            <v>BANK ACCOUNTS- CURRENT</v>
          </cell>
        </row>
        <row r="661">
          <cell r="A661" t="str">
            <v>A702046</v>
          </cell>
          <cell r="B661" t="str">
            <v>ICICI Bank Bombay Samachar Marg fort Mum</v>
          </cell>
          <cell r="C661" t="str">
            <v>ASSET</v>
          </cell>
          <cell r="D661" t="str">
            <v>BALANCE SHEET</v>
          </cell>
          <cell r="E661" t="str">
            <v>BANK CASH PTT A/C</v>
          </cell>
          <cell r="F661" t="str">
            <v/>
          </cell>
          <cell r="G661" t="str">
            <v>CURRENT ASSETS, LOANS AND ADVANCES</v>
          </cell>
          <cell r="H661" t="str">
            <v>CASH AND BANK BALANCES</v>
          </cell>
          <cell r="I661" t="str">
            <v>BANK ACCOUNTS- CURRENT</v>
          </cell>
        </row>
        <row r="662">
          <cell r="A662" t="str">
            <v>A702047</v>
          </cell>
          <cell r="B662" t="str">
            <v>ICICI Bank Cenotaph Road Chennai</v>
          </cell>
          <cell r="C662" t="str">
            <v>ASSET</v>
          </cell>
          <cell r="D662" t="str">
            <v>BALANCE SHEET</v>
          </cell>
          <cell r="E662" t="str">
            <v>BANK CASH PTT A/C</v>
          </cell>
          <cell r="F662" t="str">
            <v/>
          </cell>
          <cell r="G662" t="str">
            <v>CURRENT ASSETS, LOANS AND ADVANCES</v>
          </cell>
          <cell r="H662" t="str">
            <v>CASH AND BANK BALANCES</v>
          </cell>
          <cell r="I662" t="str">
            <v>BANK ACCOUNTS- CURRENT</v>
          </cell>
        </row>
        <row r="663">
          <cell r="A663" t="str">
            <v>A702048</v>
          </cell>
          <cell r="B663" t="str">
            <v>ICICI Dividend Acc 00-01 9A CP</v>
          </cell>
          <cell r="C663" t="str">
            <v>ASSET</v>
          </cell>
          <cell r="D663" t="str">
            <v>BALANCE SHEET</v>
          </cell>
          <cell r="E663" t="str">
            <v>BANK CASH PTT A/C</v>
          </cell>
          <cell r="F663" t="str">
            <v/>
          </cell>
          <cell r="G663" t="str">
            <v>CURRENT ASSETS, LOANS AND ADVANCES</v>
          </cell>
          <cell r="H663" t="str">
            <v>CASH AND BANK BALANCES</v>
          </cell>
          <cell r="I663" t="str">
            <v>BANK ACCOUNTS- CURRENT</v>
          </cell>
        </row>
        <row r="664">
          <cell r="A664" t="str">
            <v>A702049</v>
          </cell>
          <cell r="B664" t="str">
            <v>ICICI Dividend Acc 2002 9A CP</v>
          </cell>
          <cell r="C664" t="str">
            <v>ASSET</v>
          </cell>
          <cell r="D664" t="str">
            <v>BALANCE SHEET</v>
          </cell>
          <cell r="E664" t="str">
            <v>BANK CASH PTT A/C</v>
          </cell>
          <cell r="F664" t="str">
            <v/>
          </cell>
          <cell r="G664" t="str">
            <v>CURRENT ASSETS, LOANS AND ADVANCES</v>
          </cell>
          <cell r="H664" t="str">
            <v>CASH AND BANK BALANCES</v>
          </cell>
          <cell r="I664" t="str">
            <v>BANK ACCOUNTS- CURRENT</v>
          </cell>
        </row>
        <row r="665">
          <cell r="A665" t="str">
            <v>A702050</v>
          </cell>
          <cell r="B665" t="str">
            <v>ICICI Dividend Acc 2003 9A CP</v>
          </cell>
          <cell r="C665" t="str">
            <v>ASSET</v>
          </cell>
          <cell r="D665" t="str">
            <v>BALANCE SHEET</v>
          </cell>
          <cell r="E665" t="str">
            <v>BANK CASH PTT A/C</v>
          </cell>
          <cell r="F665" t="str">
            <v/>
          </cell>
          <cell r="G665" t="str">
            <v>CURRENT ASSETS, LOANS AND ADVANCES</v>
          </cell>
          <cell r="H665" t="str">
            <v>CASH AND BANK BALANCES</v>
          </cell>
          <cell r="I665" t="str">
            <v>BANK ACCOUNTS- CURRENT</v>
          </cell>
        </row>
        <row r="666">
          <cell r="A666" t="str">
            <v>A702051</v>
          </cell>
          <cell r="B666" t="str">
            <v>ICICI Dividend Acc 2004 9A CP</v>
          </cell>
          <cell r="C666" t="str">
            <v>ASSET</v>
          </cell>
          <cell r="D666" t="str">
            <v>BALANCE SHEET</v>
          </cell>
          <cell r="E666" t="str">
            <v>BANK CASH PTT A/C</v>
          </cell>
          <cell r="F666" t="str">
            <v/>
          </cell>
          <cell r="G666" t="str">
            <v>CURRENT ASSETS, LOANS AND ADVANCES</v>
          </cell>
          <cell r="H666" t="str">
            <v>CASH AND BANK BALANCES</v>
          </cell>
          <cell r="I666" t="str">
            <v>BANK ACCOUNTS- CURRENT</v>
          </cell>
        </row>
        <row r="667">
          <cell r="A667" t="str">
            <v>A702052</v>
          </cell>
          <cell r="B667" t="str">
            <v>ICICI Dividend Acc 2005 9A CP</v>
          </cell>
          <cell r="C667" t="str">
            <v>ASSET</v>
          </cell>
          <cell r="D667" t="str">
            <v>BALANCE SHEET</v>
          </cell>
          <cell r="E667" t="str">
            <v>BANK CASH PTT A/C</v>
          </cell>
          <cell r="F667" t="str">
            <v/>
          </cell>
          <cell r="G667" t="str">
            <v>CURRENT ASSETS, LOANS AND ADVANCES</v>
          </cell>
          <cell r="H667" t="str">
            <v>CASH AND BANK BALANCES</v>
          </cell>
          <cell r="I667" t="str">
            <v>BANK ACCOUNTS- CURRENT</v>
          </cell>
        </row>
        <row r="668">
          <cell r="A668" t="str">
            <v>A702053</v>
          </cell>
          <cell r="B668" t="str">
            <v>ICICI Dividend Acc 2006 9A CP</v>
          </cell>
          <cell r="C668" t="str">
            <v>ASSET</v>
          </cell>
          <cell r="D668" t="str">
            <v>BALANCE SHEET</v>
          </cell>
          <cell r="E668" t="str">
            <v>BANK CASH PTT A/C</v>
          </cell>
          <cell r="F668" t="str">
            <v/>
          </cell>
          <cell r="G668" t="str">
            <v>CURRENT ASSETS, LOANS AND ADVANCES</v>
          </cell>
          <cell r="H668" t="str">
            <v>CASH AND BANK BALANCES</v>
          </cell>
          <cell r="I668" t="str">
            <v>BANK ACCOUNTS- CURRENT</v>
          </cell>
        </row>
        <row r="669">
          <cell r="A669" t="str">
            <v>A702054</v>
          </cell>
          <cell r="B669" t="str">
            <v>ICICI ESCRO Account</v>
          </cell>
          <cell r="C669" t="str">
            <v>ASSET</v>
          </cell>
          <cell r="D669" t="str">
            <v>BALANCE SHEET</v>
          </cell>
          <cell r="E669" t="str">
            <v>BANK CASH PTT A/C</v>
          </cell>
          <cell r="F669" t="str">
            <v/>
          </cell>
          <cell r="G669" t="str">
            <v>CURRENT ASSETS, LOANS AND ADVANCES</v>
          </cell>
          <cell r="H669" t="str">
            <v>CASH AND BANK BALANCES</v>
          </cell>
          <cell r="I669" t="str">
            <v>BANK ACCOUNTS- CURRENT</v>
          </cell>
        </row>
        <row r="670">
          <cell r="A670" t="str">
            <v>A702055</v>
          </cell>
          <cell r="B670" t="str">
            <v>ICICI Mumbai Account</v>
          </cell>
          <cell r="C670" t="str">
            <v>ASSET</v>
          </cell>
          <cell r="D670" t="str">
            <v>BALANCE SHEET</v>
          </cell>
          <cell r="E670" t="str">
            <v>BANK CASH PTT A/C</v>
          </cell>
          <cell r="F670" t="str">
            <v/>
          </cell>
          <cell r="G670" t="str">
            <v>CURRENT ASSETS, LOANS AND ADVANCES</v>
          </cell>
          <cell r="H670" t="str">
            <v>CASH AND BANK BALANCES</v>
          </cell>
          <cell r="I670" t="str">
            <v>BANK ACCOUNTS- CURRENT</v>
          </cell>
        </row>
        <row r="671">
          <cell r="A671" t="str">
            <v>A702056</v>
          </cell>
          <cell r="B671" t="str">
            <v>ICICI PH 1,2, 3 Dev Acc 9A CP</v>
          </cell>
          <cell r="C671" t="str">
            <v>ASSET</v>
          </cell>
          <cell r="D671" t="str">
            <v>BALANCE SHEET</v>
          </cell>
          <cell r="E671" t="str">
            <v>BANK CASH PTT A/C</v>
          </cell>
          <cell r="F671" t="str">
            <v/>
          </cell>
          <cell r="G671" t="str">
            <v>CURRENT ASSETS, LOANS AND ADVANCES</v>
          </cell>
          <cell r="H671" t="str">
            <v>CASH AND BANK BALANCES</v>
          </cell>
          <cell r="I671" t="str">
            <v>BANK ACCOUNTS- CURRENT</v>
          </cell>
        </row>
        <row r="672">
          <cell r="A672" t="str">
            <v>A702057</v>
          </cell>
          <cell r="B672" t="str">
            <v>ICICI PH 4 Dev Acc 9A CP</v>
          </cell>
          <cell r="C672" t="str">
            <v>ASSET</v>
          </cell>
          <cell r="D672" t="str">
            <v>BALANCE SHEET</v>
          </cell>
          <cell r="E672" t="str">
            <v>BANK CASH PTT A/C</v>
          </cell>
          <cell r="F672" t="str">
            <v/>
          </cell>
          <cell r="G672" t="str">
            <v>CURRENT ASSETS, LOANS AND ADVANCES</v>
          </cell>
          <cell r="H672" t="str">
            <v>CASH AND BANK BALANCES</v>
          </cell>
          <cell r="I672" t="str">
            <v>BANK ACCOUNTS- CURRENT</v>
          </cell>
        </row>
        <row r="673">
          <cell r="A673" t="str">
            <v>A702058</v>
          </cell>
          <cell r="B673" t="str">
            <v>ICICI PH 5 Dev Acc 9A CP</v>
          </cell>
          <cell r="C673" t="str">
            <v>ASSET</v>
          </cell>
          <cell r="D673" t="str">
            <v>BALANCE SHEET</v>
          </cell>
          <cell r="E673" t="str">
            <v>BANK CASH PTT A/C</v>
          </cell>
          <cell r="F673" t="str">
            <v/>
          </cell>
          <cell r="G673" t="str">
            <v>CURRENT ASSETS, LOANS AND ADVANCES</v>
          </cell>
          <cell r="H673" t="str">
            <v>CASH AND BANK BALANCES</v>
          </cell>
          <cell r="I673" t="str">
            <v>BANK ACCOUNTS- CURRENT</v>
          </cell>
        </row>
        <row r="674">
          <cell r="A674" t="str">
            <v>A702059</v>
          </cell>
          <cell r="B674" t="str">
            <v>ICICI PH 5 Dev Acc 9A CP</v>
          </cell>
          <cell r="C674" t="str">
            <v>ASSET</v>
          </cell>
          <cell r="D674" t="str">
            <v>BALANCE SHEET</v>
          </cell>
          <cell r="E674" t="str">
            <v>BANK CASH PTT A/C</v>
          </cell>
          <cell r="F674" t="str">
            <v/>
          </cell>
          <cell r="G674" t="str">
            <v>CURRENT ASSETS, LOANS AND ADVANCES</v>
          </cell>
          <cell r="H674" t="str">
            <v>CASH AND BANK BALANCES</v>
          </cell>
          <cell r="I674" t="str">
            <v>BANK ACCOUNTS- CURRENT</v>
          </cell>
        </row>
        <row r="675">
          <cell r="A675" t="str">
            <v>A702060</v>
          </cell>
          <cell r="B675" t="str">
            <v>IDBI Bank Surya Kiran KG Marg</v>
          </cell>
          <cell r="C675" t="str">
            <v>ASSET</v>
          </cell>
          <cell r="D675" t="str">
            <v>BALANCE SHEET</v>
          </cell>
          <cell r="E675" t="str">
            <v>BANK CASH PTT A/C</v>
          </cell>
          <cell r="F675" t="str">
            <v/>
          </cell>
          <cell r="G675" t="str">
            <v>CURRENT ASSETS, LOANS AND ADVANCES</v>
          </cell>
          <cell r="H675" t="str">
            <v>CASH AND BANK BALANCES</v>
          </cell>
          <cell r="I675" t="str">
            <v>BANK ACCOUNTS- CURRENT</v>
          </cell>
        </row>
        <row r="676">
          <cell r="A676" t="str">
            <v>A702061</v>
          </cell>
          <cell r="B676" t="str">
            <v>IDBI Bank Surya Kiran KG Marg</v>
          </cell>
          <cell r="C676" t="str">
            <v>ASSET</v>
          </cell>
          <cell r="D676" t="str">
            <v>BALANCE SHEET</v>
          </cell>
          <cell r="E676" t="str">
            <v>BANK CASH PTT A/C</v>
          </cell>
          <cell r="F676" t="str">
            <v/>
          </cell>
          <cell r="G676" t="str">
            <v>CURRENT ASSETS, LOANS AND ADVANCES</v>
          </cell>
          <cell r="H676" t="str">
            <v>CASH AND BANK BALANCES</v>
          </cell>
          <cell r="I676" t="str">
            <v>BANK ACCOUNTS- CURRENT</v>
          </cell>
        </row>
        <row r="677">
          <cell r="A677" t="str">
            <v>A702062</v>
          </cell>
          <cell r="B677" t="str">
            <v>Indian Bank CP</v>
          </cell>
          <cell r="C677" t="str">
            <v>ASSET</v>
          </cell>
          <cell r="D677" t="str">
            <v>BALANCE SHEET</v>
          </cell>
          <cell r="E677" t="str">
            <v>BANK CASH PTT A/C</v>
          </cell>
          <cell r="F677" t="str">
            <v/>
          </cell>
          <cell r="G677" t="str">
            <v>CURRENT ASSETS, LOANS AND ADVANCES</v>
          </cell>
          <cell r="H677" t="str">
            <v>CASH AND BANK BALANCES</v>
          </cell>
          <cell r="I677" t="str">
            <v>BANK ACCOUNTS- CURRENT</v>
          </cell>
        </row>
        <row r="678">
          <cell r="A678" t="str">
            <v>A702063</v>
          </cell>
          <cell r="B678" t="str">
            <v>ING VYSYA Bank West Patel Ngr</v>
          </cell>
          <cell r="C678" t="str">
            <v>ASSET</v>
          </cell>
          <cell r="D678" t="str">
            <v>BALANCE SHEET</v>
          </cell>
          <cell r="E678" t="str">
            <v>BANK CASH PTT A/C</v>
          </cell>
          <cell r="F678" t="str">
            <v/>
          </cell>
          <cell r="G678" t="str">
            <v>CURRENT ASSETS, LOANS AND ADVANCES</v>
          </cell>
          <cell r="H678" t="str">
            <v>CASH AND BANK BALANCES</v>
          </cell>
          <cell r="I678" t="str">
            <v>BANK ACCOUNTS- CURRENT</v>
          </cell>
        </row>
        <row r="679">
          <cell r="A679" t="str">
            <v>A702064</v>
          </cell>
          <cell r="B679" t="str">
            <v>ING VYSYA Bank Barakhamba Rd</v>
          </cell>
          <cell r="C679" t="str">
            <v>ASSET</v>
          </cell>
          <cell r="D679" t="str">
            <v>BALANCE SHEET</v>
          </cell>
          <cell r="E679" t="str">
            <v>BANK CASH PTT A/C</v>
          </cell>
          <cell r="F679" t="str">
            <v/>
          </cell>
          <cell r="G679" t="str">
            <v>CURRENT ASSETS, LOANS AND ADVANCES</v>
          </cell>
          <cell r="H679" t="str">
            <v>CASH AND BANK BALANCES</v>
          </cell>
          <cell r="I679" t="str">
            <v>BANK ACCOUNTS- CURRENT</v>
          </cell>
        </row>
        <row r="680">
          <cell r="A680" t="str">
            <v>A702065</v>
          </cell>
          <cell r="B680" t="str">
            <v>J&amp;K Bank Shopping Mall Gurgaon</v>
          </cell>
          <cell r="C680" t="str">
            <v>ASSET</v>
          </cell>
          <cell r="D680" t="str">
            <v>BALANCE SHEET</v>
          </cell>
          <cell r="E680" t="str">
            <v>BANK CASH PTT A/C</v>
          </cell>
          <cell r="F680" t="str">
            <v/>
          </cell>
          <cell r="G680" t="str">
            <v>CURRENT ASSETS, LOANS AND ADVANCES</v>
          </cell>
          <cell r="H680" t="str">
            <v>CASH AND BANK BALANCES</v>
          </cell>
          <cell r="I680" t="str">
            <v>BANK ACCOUNTS- CURRENT</v>
          </cell>
        </row>
        <row r="681">
          <cell r="A681" t="str">
            <v>A702066</v>
          </cell>
          <cell r="B681" t="str">
            <v>Kotak Mahindra Bank Ambadeep KG Marg</v>
          </cell>
          <cell r="C681" t="str">
            <v>ASSET</v>
          </cell>
          <cell r="D681" t="str">
            <v>BALANCE SHEET</v>
          </cell>
          <cell r="E681" t="str">
            <v>BANK CASH PTT A/C</v>
          </cell>
          <cell r="F681" t="str">
            <v/>
          </cell>
          <cell r="G681" t="str">
            <v>CURRENT ASSETS, LOANS AND ADVANCES</v>
          </cell>
          <cell r="H681" t="str">
            <v>CASH AND BANK BALANCES</v>
          </cell>
          <cell r="I681" t="str">
            <v>BANK ACCOUNTS- CURRENT</v>
          </cell>
        </row>
        <row r="682">
          <cell r="A682" t="str">
            <v>A702067</v>
          </cell>
          <cell r="B682" t="str">
            <v>OBC Sec 17 Gurgaon</v>
          </cell>
          <cell r="C682" t="str">
            <v>ASSET</v>
          </cell>
          <cell r="D682" t="str">
            <v>BALANCE SHEET</v>
          </cell>
          <cell r="E682" t="str">
            <v>BANK CASH PTT A/C</v>
          </cell>
          <cell r="F682" t="str">
            <v/>
          </cell>
          <cell r="G682" t="str">
            <v>CURRENT ASSETS, LOANS AND ADVANCES</v>
          </cell>
          <cell r="H682" t="str">
            <v>CASH AND BANK BALANCES</v>
          </cell>
          <cell r="I682" t="str">
            <v>BANK ACCOUNTS- CURRENT</v>
          </cell>
        </row>
        <row r="683">
          <cell r="A683" t="str">
            <v>A702068</v>
          </cell>
          <cell r="B683" t="str">
            <v>PNB Dividend Acc 99-00</v>
          </cell>
          <cell r="C683" t="str">
            <v>ASSET</v>
          </cell>
          <cell r="D683" t="str">
            <v>BALANCE SHEET</v>
          </cell>
          <cell r="E683" t="str">
            <v>BANK CASH PTT A/C</v>
          </cell>
          <cell r="F683" t="str">
            <v/>
          </cell>
          <cell r="G683" t="str">
            <v>CURRENT ASSETS, LOANS AND ADVANCES</v>
          </cell>
          <cell r="H683" t="str">
            <v>CASH AND BANK BALANCES</v>
          </cell>
          <cell r="I683" t="str">
            <v>BANK ACCOUNTS- CURRENT</v>
          </cell>
        </row>
        <row r="684">
          <cell r="A684" t="str">
            <v>A702069</v>
          </cell>
          <cell r="B684" t="str">
            <v>PNB Fountain Chowk Gurgaon</v>
          </cell>
          <cell r="C684" t="str">
            <v>ASSET</v>
          </cell>
          <cell r="D684" t="str">
            <v>BALANCE SHEET</v>
          </cell>
          <cell r="E684" t="str">
            <v>BANK CASH PTT A/C</v>
          </cell>
          <cell r="F684" t="str">
            <v/>
          </cell>
          <cell r="G684" t="str">
            <v>CURRENT ASSETS, LOANS AND ADVANCES</v>
          </cell>
          <cell r="H684" t="str">
            <v>CASH AND BANK BALANCES</v>
          </cell>
          <cell r="I684" t="str">
            <v>BANK ACCOUNTS- CURRENT</v>
          </cell>
        </row>
        <row r="685">
          <cell r="A685" t="str">
            <v>A702070</v>
          </cell>
          <cell r="B685" t="str">
            <v>PNB Hazaribagh Jharkhand</v>
          </cell>
          <cell r="C685" t="str">
            <v>ASSET</v>
          </cell>
          <cell r="D685" t="str">
            <v>BALANCE SHEET</v>
          </cell>
          <cell r="E685" t="str">
            <v>BANK CASH PTT A/C</v>
          </cell>
          <cell r="F685" t="str">
            <v/>
          </cell>
          <cell r="G685" t="str">
            <v>CURRENT ASSETS, LOANS AND ADVANCES</v>
          </cell>
          <cell r="H685" t="str">
            <v>CASH AND BANK BALANCES</v>
          </cell>
          <cell r="I685" t="str">
            <v>BANK ACCOUNTS- CURRENT</v>
          </cell>
        </row>
        <row r="686">
          <cell r="A686" t="str">
            <v>A702071</v>
          </cell>
          <cell r="B686" t="str">
            <v>PNB L block CP</v>
          </cell>
          <cell r="C686" t="str">
            <v>ASSET</v>
          </cell>
          <cell r="D686" t="str">
            <v>BALANCE SHEET</v>
          </cell>
          <cell r="E686" t="str">
            <v>BANK CASH PTT A/C</v>
          </cell>
          <cell r="F686" t="str">
            <v/>
          </cell>
          <cell r="G686" t="str">
            <v>CURRENT ASSETS, LOANS AND ADVANCES</v>
          </cell>
          <cell r="H686" t="str">
            <v>CASH AND BANK BALANCES</v>
          </cell>
          <cell r="I686" t="str">
            <v>BANK ACCOUNTS- CURRENT</v>
          </cell>
        </row>
        <row r="687">
          <cell r="A687" t="str">
            <v>A702072</v>
          </cell>
          <cell r="B687" t="str">
            <v>SBI ESCRO Account STC Building</v>
          </cell>
          <cell r="C687" t="str">
            <v>ASSET</v>
          </cell>
          <cell r="D687" t="str">
            <v>BALANCE SHEET</v>
          </cell>
          <cell r="E687" t="str">
            <v>BANK CASH PTT A/C</v>
          </cell>
          <cell r="F687" t="str">
            <v/>
          </cell>
          <cell r="G687" t="str">
            <v>CURRENT ASSETS, LOANS AND ADVANCES</v>
          </cell>
          <cell r="H687" t="str">
            <v>CASH AND BANK BALANCES</v>
          </cell>
          <cell r="I687" t="str">
            <v>BANK ACCOUNTS- CURRENT</v>
          </cell>
        </row>
        <row r="688">
          <cell r="A688" t="str">
            <v>A702073</v>
          </cell>
          <cell r="B688" t="str">
            <v>SBI STC Building</v>
          </cell>
          <cell r="C688" t="str">
            <v>ASSET</v>
          </cell>
          <cell r="D688" t="str">
            <v>BALANCE SHEET</v>
          </cell>
          <cell r="E688" t="str">
            <v>BANK CASH PTT A/C</v>
          </cell>
          <cell r="F688" t="str">
            <v/>
          </cell>
          <cell r="G688" t="str">
            <v>CURRENT ASSETS, LOANS AND ADVANCES</v>
          </cell>
          <cell r="H688" t="str">
            <v>CASH AND BANK BALANCES</v>
          </cell>
          <cell r="I688" t="str">
            <v>BANK ACCOUNTS- CURRENT</v>
          </cell>
        </row>
        <row r="689">
          <cell r="A689" t="str">
            <v>A702074</v>
          </cell>
          <cell r="B689" t="str">
            <v>SBI MG Road Gurgaon</v>
          </cell>
          <cell r="C689" t="str">
            <v>ASSET</v>
          </cell>
          <cell r="D689" t="str">
            <v>BALANCE SHEET</v>
          </cell>
          <cell r="E689" t="str">
            <v>BANK CASH PTT A/C</v>
          </cell>
          <cell r="F689" t="str">
            <v/>
          </cell>
          <cell r="G689" t="str">
            <v>CURRENT ASSETS, LOANS AND ADVANCES</v>
          </cell>
          <cell r="H689" t="str">
            <v>CASH AND BANK BALANCES</v>
          </cell>
          <cell r="I689" t="str">
            <v>BANK ACCOUNTS- CURRENT</v>
          </cell>
        </row>
        <row r="690">
          <cell r="A690" t="str">
            <v>A702075</v>
          </cell>
          <cell r="B690" t="str">
            <v>SBI Palm Court Gurgaon</v>
          </cell>
          <cell r="C690" t="str">
            <v>ASSET</v>
          </cell>
          <cell r="D690" t="str">
            <v>BALANCE SHEET</v>
          </cell>
          <cell r="E690" t="str">
            <v>BANK CASH PTT A/C</v>
          </cell>
          <cell r="F690" t="str">
            <v/>
          </cell>
          <cell r="G690" t="str">
            <v>CURRENT ASSETS, LOANS AND ADVANCES</v>
          </cell>
          <cell r="H690" t="str">
            <v>CASH AND BANK BALANCES</v>
          </cell>
          <cell r="I690" t="str">
            <v>BANK ACCOUNTS- CURRENT</v>
          </cell>
        </row>
        <row r="691">
          <cell r="A691" t="str">
            <v>A702076</v>
          </cell>
          <cell r="B691" t="str">
            <v>SBI New Guwahati</v>
          </cell>
          <cell r="C691" t="str">
            <v>ASSET</v>
          </cell>
          <cell r="D691" t="str">
            <v>BALANCE SHEET</v>
          </cell>
          <cell r="E691" t="str">
            <v>BANK CASH PTT A/C</v>
          </cell>
          <cell r="F691" t="str">
            <v/>
          </cell>
          <cell r="G691" t="str">
            <v>CURRENT ASSETS, LOANS AND ADVANCES</v>
          </cell>
          <cell r="H691" t="str">
            <v>CASH AND BANK BALANCES</v>
          </cell>
          <cell r="I691" t="str">
            <v>BANK ACCOUNTS- CURRENT</v>
          </cell>
        </row>
        <row r="692">
          <cell r="A692" t="str">
            <v>A702077</v>
          </cell>
          <cell r="B692" t="str">
            <v>SBI Dhanbad</v>
          </cell>
          <cell r="C692" t="str">
            <v>ASSET</v>
          </cell>
          <cell r="D692" t="str">
            <v>BALANCE SHEET</v>
          </cell>
          <cell r="E692" t="str">
            <v>BANK CASH PTT A/C</v>
          </cell>
          <cell r="F692" t="str">
            <v/>
          </cell>
          <cell r="G692" t="str">
            <v>CURRENT ASSETS, LOANS AND ADVANCES</v>
          </cell>
          <cell r="H692" t="str">
            <v>CASH AND BANK BALANCES</v>
          </cell>
          <cell r="I692" t="str">
            <v>BANK ACCOUNTS- CURRENT</v>
          </cell>
        </row>
        <row r="693">
          <cell r="A693" t="str">
            <v>A702078</v>
          </cell>
          <cell r="B693" t="str">
            <v>Standard Chartered Bank Barakhamba Road</v>
          </cell>
          <cell r="C693" t="str">
            <v>ASSET</v>
          </cell>
          <cell r="D693" t="str">
            <v>BALANCE SHEET</v>
          </cell>
          <cell r="E693" t="str">
            <v>BANK CASH PTT A/C</v>
          </cell>
          <cell r="F693" t="str">
            <v/>
          </cell>
          <cell r="G693" t="str">
            <v>CURRENT ASSETS, LOANS AND ADVANCES</v>
          </cell>
          <cell r="H693" t="str">
            <v>CASH AND BANK BALANCES</v>
          </cell>
          <cell r="I693" t="str">
            <v>BANK ACCOUNTS- CURRENT</v>
          </cell>
        </row>
        <row r="694">
          <cell r="A694" t="str">
            <v>A702079</v>
          </cell>
          <cell r="B694" t="str">
            <v>Syndicate Bank Khan Market</v>
          </cell>
          <cell r="C694" t="str">
            <v>ASSET</v>
          </cell>
          <cell r="D694" t="str">
            <v>BALANCE SHEET</v>
          </cell>
          <cell r="E694" t="str">
            <v>BANK CASH PTT A/C</v>
          </cell>
          <cell r="F694" t="str">
            <v/>
          </cell>
          <cell r="G694" t="str">
            <v>CURRENT ASSETS, LOANS AND ADVANCES</v>
          </cell>
          <cell r="H694" t="str">
            <v>CASH AND BANK BALANCES</v>
          </cell>
          <cell r="I694" t="str">
            <v>BANK ACCOUNTS- CURRENT</v>
          </cell>
        </row>
        <row r="695">
          <cell r="A695" t="str">
            <v>A702080</v>
          </cell>
          <cell r="B695" t="str">
            <v>The Laxmi Vilas Bank Karol Bagh</v>
          </cell>
          <cell r="C695" t="str">
            <v>ASSET</v>
          </cell>
          <cell r="D695" t="str">
            <v>BALANCE SHEET</v>
          </cell>
          <cell r="E695" t="str">
            <v>BANK CASH PTT A/C</v>
          </cell>
          <cell r="F695" t="str">
            <v/>
          </cell>
          <cell r="G695" t="str">
            <v>CURRENT ASSETS, LOANS AND ADVANCES</v>
          </cell>
          <cell r="H695" t="str">
            <v>CASH AND BANK BALANCES</v>
          </cell>
          <cell r="I695" t="str">
            <v>BANK ACCOUNTS- CURRENT</v>
          </cell>
        </row>
        <row r="696">
          <cell r="A696" t="str">
            <v>A702081</v>
          </cell>
          <cell r="B696" t="str">
            <v>United Bank of India Nehru Place</v>
          </cell>
          <cell r="C696" t="str">
            <v>ASSET</v>
          </cell>
          <cell r="D696" t="str">
            <v>BALANCE SHEET</v>
          </cell>
          <cell r="E696" t="str">
            <v>BANK CASH PTT A/C</v>
          </cell>
          <cell r="F696" t="str">
            <v/>
          </cell>
          <cell r="G696" t="str">
            <v>CURRENT ASSETS, LOANS AND ADVANCES</v>
          </cell>
          <cell r="H696" t="str">
            <v>CASH AND BANK BALANCES</v>
          </cell>
          <cell r="I696" t="str">
            <v>BANK ACCOUNTS- CURRENT</v>
          </cell>
        </row>
        <row r="697">
          <cell r="A697" t="str">
            <v>A702082</v>
          </cell>
          <cell r="B697" t="str">
            <v>UTI Bank Ltd Barakhamba Road</v>
          </cell>
          <cell r="C697" t="str">
            <v>ASSET</v>
          </cell>
          <cell r="D697" t="str">
            <v>BALANCE SHEET</v>
          </cell>
          <cell r="E697" t="str">
            <v>BANK CASH PTT A/C</v>
          </cell>
          <cell r="F697" t="str">
            <v/>
          </cell>
          <cell r="G697" t="str">
            <v>CURRENT ASSETS, LOANS AND ADVANCES</v>
          </cell>
          <cell r="H697" t="str">
            <v>CASH AND BANK BALANCES</v>
          </cell>
          <cell r="I697" t="str">
            <v>BANK ACCOUNTS- CURRENT</v>
          </cell>
        </row>
        <row r="698">
          <cell r="A698" t="str">
            <v>A702083</v>
          </cell>
          <cell r="B698" t="str">
            <v>UTI Bank Ltd Galleria Shopping Mall Gurg</v>
          </cell>
          <cell r="C698" t="str">
            <v>ASSET</v>
          </cell>
          <cell r="D698" t="str">
            <v>BALANCE SHEET</v>
          </cell>
          <cell r="E698" t="str">
            <v>BANK CASH PTT A/C</v>
          </cell>
          <cell r="F698" t="str">
            <v/>
          </cell>
          <cell r="G698" t="str">
            <v>CURRENT ASSETS, LOANS AND ADVANCES</v>
          </cell>
          <cell r="H698" t="str">
            <v>CASH AND BANK BALANCES</v>
          </cell>
          <cell r="I698" t="str">
            <v>BANK ACCOUNTS- CURRENT</v>
          </cell>
        </row>
        <row r="699">
          <cell r="A699" t="str">
            <v>A702084</v>
          </cell>
          <cell r="B699" t="str">
            <v>Canara Bank Bangalore</v>
          </cell>
          <cell r="C699" t="str">
            <v>ASSET</v>
          </cell>
          <cell r="D699" t="str">
            <v>BALANCE SHEET</v>
          </cell>
          <cell r="E699" t="str">
            <v>BANK CASH PTT A/C</v>
          </cell>
          <cell r="F699" t="str">
            <v/>
          </cell>
          <cell r="G699" t="str">
            <v>CURRENT ASSETS, LOANS AND ADVANCES</v>
          </cell>
          <cell r="H699" t="str">
            <v>CASH AND BANK BALANCES</v>
          </cell>
          <cell r="I699" t="str">
            <v>BANK ACCOUNTS- CURRENT</v>
          </cell>
        </row>
        <row r="700">
          <cell r="A700" t="str">
            <v>A702085</v>
          </cell>
          <cell r="B700" t="str">
            <v>Hong Kong Bank New Delhi</v>
          </cell>
          <cell r="C700" t="str">
            <v>ASSET</v>
          </cell>
          <cell r="D700" t="str">
            <v>BALANCE SHEET</v>
          </cell>
          <cell r="E700" t="str">
            <v>BANK CASH PTT A/C</v>
          </cell>
          <cell r="F700" t="str">
            <v/>
          </cell>
          <cell r="G700" t="str">
            <v>CURRENT ASSETS, LOANS AND ADVANCES</v>
          </cell>
          <cell r="H700" t="str">
            <v>CASH AND BANK BALANCES</v>
          </cell>
          <cell r="I700" t="str">
            <v>BANK ACCOUNTS- CURRENT</v>
          </cell>
        </row>
        <row r="701">
          <cell r="A701" t="str">
            <v>A702086</v>
          </cell>
          <cell r="B701" t="str">
            <v>SBI Opp Plaza Gurgaon</v>
          </cell>
          <cell r="C701" t="str">
            <v>ASSET</v>
          </cell>
          <cell r="D701" t="str">
            <v>BALANCE SHEET</v>
          </cell>
          <cell r="E701" t="str">
            <v>BANK CASH PTT A/C</v>
          </cell>
          <cell r="F701" t="str">
            <v/>
          </cell>
          <cell r="G701" t="str">
            <v>CURRENT ASSETS, LOANS AND ADVANCES</v>
          </cell>
          <cell r="H701" t="str">
            <v>CASH AND BANK BALANCES</v>
          </cell>
          <cell r="I701" t="str">
            <v>BANK ACCOUNTS- CURRENT</v>
          </cell>
        </row>
        <row r="702">
          <cell r="A702" t="str">
            <v>A702087</v>
          </cell>
          <cell r="B702" t="str">
            <v>UTI Bank Chennai</v>
          </cell>
          <cell r="C702" t="str">
            <v>ASSET</v>
          </cell>
          <cell r="D702" t="str">
            <v>BALANCE SHEET</v>
          </cell>
          <cell r="E702" t="str">
            <v>BANK CASH PTT A/C</v>
          </cell>
          <cell r="F702" t="str">
            <v/>
          </cell>
          <cell r="G702" t="str">
            <v>CURRENT ASSETS, LOANS AND ADVANCES</v>
          </cell>
          <cell r="H702" t="str">
            <v>CASH AND BANK BALANCES</v>
          </cell>
          <cell r="I702" t="str">
            <v>BANK ACCOUNTS- CURRENT</v>
          </cell>
        </row>
        <row r="703">
          <cell r="A703" t="str">
            <v>A702088</v>
          </cell>
          <cell r="B703" t="str">
            <v>SBI Qutab Plaza  Ph-1</v>
          </cell>
          <cell r="C703" t="str">
            <v>ASSET</v>
          </cell>
          <cell r="D703" t="str">
            <v>BALANCE SHEET</v>
          </cell>
          <cell r="E703" t="str">
            <v>BANK CASH PTT A/C</v>
          </cell>
          <cell r="F703" t="str">
            <v/>
          </cell>
          <cell r="G703" t="str">
            <v>CURRENT ASSETS, LOANS AND ADVANCES</v>
          </cell>
          <cell r="H703" t="str">
            <v>CASH AND BANK BALANCES</v>
          </cell>
          <cell r="I703" t="str">
            <v>BANK ACCOUNTS- CURRENT</v>
          </cell>
        </row>
        <row r="704">
          <cell r="A704" t="str">
            <v>A702089</v>
          </cell>
          <cell r="B704" t="str">
            <v>ABN Amro Haddows Rd Chennai</v>
          </cell>
          <cell r="C704" t="str">
            <v>ASSET</v>
          </cell>
          <cell r="D704" t="str">
            <v>BALANCE SHEET</v>
          </cell>
          <cell r="E704" t="str">
            <v>BANK CASH PTT A/C</v>
          </cell>
          <cell r="F704" t="str">
            <v/>
          </cell>
          <cell r="G704" t="str">
            <v>CURRENT ASSETS, LOANS AND ADVANCES</v>
          </cell>
          <cell r="H704" t="str">
            <v>CASH AND BANK BALANCES</v>
          </cell>
          <cell r="I704" t="str">
            <v>BANK ACCOUNTS- CURRENT</v>
          </cell>
        </row>
        <row r="705">
          <cell r="A705" t="str">
            <v>A702090</v>
          </cell>
          <cell r="B705" t="str">
            <v>SBI South Ext-1</v>
          </cell>
          <cell r="C705" t="str">
            <v>ASSET</v>
          </cell>
          <cell r="D705" t="str">
            <v>BALANCE SHEET</v>
          </cell>
          <cell r="E705" t="str">
            <v>BANK CASH PTT A/C</v>
          </cell>
          <cell r="F705" t="str">
            <v/>
          </cell>
          <cell r="G705" t="str">
            <v>CURRENT ASSETS, LOANS AND ADVANCES</v>
          </cell>
          <cell r="H705" t="str">
            <v>CASH AND BANK BALANCES</v>
          </cell>
          <cell r="I705" t="str">
            <v>BANK ACCOUNTS- CURRENT</v>
          </cell>
        </row>
        <row r="706">
          <cell r="A706" t="str">
            <v>A702091</v>
          </cell>
          <cell r="B706" t="str">
            <v>UBI Nungambakkam Chennai</v>
          </cell>
          <cell r="C706" t="str">
            <v>ASSET</v>
          </cell>
          <cell r="D706" t="str">
            <v>BALANCE SHEET</v>
          </cell>
          <cell r="E706" t="str">
            <v>BANK CASH PTT A/C</v>
          </cell>
          <cell r="F706" t="str">
            <v/>
          </cell>
          <cell r="G706" t="str">
            <v>CURRENT ASSETS, LOANS AND ADVANCES</v>
          </cell>
          <cell r="H706" t="str">
            <v>CASH AND BANK BALANCES</v>
          </cell>
          <cell r="I706" t="str">
            <v>BANK ACCOUNTS- CURRENT</v>
          </cell>
        </row>
        <row r="707">
          <cell r="A707" t="str">
            <v>A702092</v>
          </cell>
          <cell r="B707" t="str">
            <v>Corporation Bank Sikandarpur Gurgaon</v>
          </cell>
          <cell r="C707" t="str">
            <v>ASSET</v>
          </cell>
          <cell r="D707" t="str">
            <v>BALANCE SHEET</v>
          </cell>
          <cell r="E707" t="str">
            <v>BANK CASH PTT A/C</v>
          </cell>
          <cell r="F707" t="str">
            <v/>
          </cell>
          <cell r="G707" t="str">
            <v>CURRENT ASSETS, LOANS AND ADVANCES</v>
          </cell>
          <cell r="H707" t="str">
            <v>CASH AND BANK BALANCES</v>
          </cell>
          <cell r="I707" t="str">
            <v>BANK ACCOUNTS- CURRENT</v>
          </cell>
        </row>
        <row r="708">
          <cell r="A708" t="str">
            <v>A702093</v>
          </cell>
          <cell r="B708" t="str">
            <v>Corporation Bank Sikandarpur Gurgaon</v>
          </cell>
          <cell r="C708" t="str">
            <v>ASSET</v>
          </cell>
          <cell r="D708" t="str">
            <v>BALANCE SHEET</v>
          </cell>
          <cell r="E708" t="str">
            <v>BANK CASH PTT A/C</v>
          </cell>
          <cell r="F708" t="str">
            <v/>
          </cell>
          <cell r="G708" t="str">
            <v>CURRENT ASSETS, LOANS AND ADVANCES</v>
          </cell>
          <cell r="H708" t="str">
            <v>CASH AND BANK BALANCES</v>
          </cell>
          <cell r="I708" t="str">
            <v>BANK ACCOUNTS- CURRENT</v>
          </cell>
        </row>
        <row r="709">
          <cell r="A709" t="str">
            <v>A702094</v>
          </cell>
          <cell r="B709" t="str">
            <v>Corporation Bank Sikandarpur Gurgaon</v>
          </cell>
          <cell r="C709" t="str">
            <v>ASSET</v>
          </cell>
          <cell r="D709" t="str">
            <v>BALANCE SHEET</v>
          </cell>
          <cell r="E709" t="str">
            <v>BANK CASH PTT A/C</v>
          </cell>
          <cell r="F709" t="str">
            <v/>
          </cell>
          <cell r="G709" t="str">
            <v>CURRENT ASSETS, LOANS AND ADVANCES</v>
          </cell>
          <cell r="H709" t="str">
            <v>CASH AND BANK BALANCES</v>
          </cell>
          <cell r="I709" t="str">
            <v>BANK ACCOUNTS- CURRENT</v>
          </cell>
        </row>
        <row r="710">
          <cell r="A710" t="str">
            <v>A702095</v>
          </cell>
          <cell r="B710" t="str">
            <v>Corporation Bank Sikandarpur Gurgaon</v>
          </cell>
          <cell r="C710" t="str">
            <v>ASSET</v>
          </cell>
          <cell r="D710" t="str">
            <v>BALANCE SHEET</v>
          </cell>
          <cell r="E710" t="str">
            <v>BANK CASH PTT A/C</v>
          </cell>
          <cell r="F710" t="str">
            <v/>
          </cell>
          <cell r="G710" t="str">
            <v>CURRENT ASSETS, LOANS AND ADVANCES</v>
          </cell>
          <cell r="H710" t="str">
            <v>CASH AND BANK BALANCES</v>
          </cell>
          <cell r="I710" t="str">
            <v>BANK ACCOUNTS- CURRENT</v>
          </cell>
        </row>
        <row r="711">
          <cell r="A711" t="str">
            <v>A702096</v>
          </cell>
          <cell r="B711" t="str">
            <v>Bharat Overseas Bank Shopping Mall Gurg.</v>
          </cell>
          <cell r="C711" t="str">
            <v>ASSET</v>
          </cell>
          <cell r="D711" t="str">
            <v>BALANCE SHEET</v>
          </cell>
          <cell r="E711" t="str">
            <v>BANK CASH PTT A/C</v>
          </cell>
          <cell r="F711" t="str">
            <v/>
          </cell>
          <cell r="G711" t="str">
            <v>CURRENT ASSETS, LOANS AND ADVANCES</v>
          </cell>
          <cell r="H711" t="str">
            <v>CASH AND BANK BALANCES</v>
          </cell>
          <cell r="I711" t="str">
            <v>BANK ACCOUNTS- CURRENT</v>
          </cell>
        </row>
        <row r="712">
          <cell r="A712" t="str">
            <v>A702097</v>
          </cell>
          <cell r="B712" t="str">
            <v>HDFC Bank Shopping Mall Gurgaon</v>
          </cell>
          <cell r="C712" t="str">
            <v>ASSET</v>
          </cell>
          <cell r="D712" t="str">
            <v>BALANCE SHEET</v>
          </cell>
          <cell r="E712" t="str">
            <v>BANK CASH PTT A/C</v>
          </cell>
          <cell r="F712" t="str">
            <v/>
          </cell>
          <cell r="G712" t="str">
            <v>CURRENT ASSETS, LOANS AND ADVANCES</v>
          </cell>
          <cell r="H712" t="str">
            <v>CASH AND BANK BALANCES</v>
          </cell>
          <cell r="I712" t="str">
            <v>BANK ACCOUNTS- CURRENT</v>
          </cell>
        </row>
        <row r="713">
          <cell r="A713" t="str">
            <v>A702098</v>
          </cell>
          <cell r="B713" t="str">
            <v>SBI Sikandarpur Gurgaon</v>
          </cell>
          <cell r="C713" t="str">
            <v>ASSET</v>
          </cell>
          <cell r="D713" t="str">
            <v>BALANCE SHEET</v>
          </cell>
          <cell r="E713" t="str">
            <v>BANK CASH PTT A/C</v>
          </cell>
          <cell r="F713" t="str">
            <v/>
          </cell>
          <cell r="G713" t="str">
            <v>CURRENT ASSETS, LOANS AND ADVANCES</v>
          </cell>
          <cell r="H713" t="str">
            <v>CASH AND BANK BALANCES</v>
          </cell>
          <cell r="I713" t="str">
            <v>BANK ACCOUNTS- CURRENT</v>
          </cell>
        </row>
        <row r="714">
          <cell r="A714" t="str">
            <v>A702099</v>
          </cell>
          <cell r="B714" t="str">
            <v>BANK INTERIM ACCOUNT</v>
          </cell>
          <cell r="C714" t="str">
            <v>ASSET</v>
          </cell>
          <cell r="D714" t="str">
            <v>BALANCE SHEET</v>
          </cell>
          <cell r="E714" t="str">
            <v>BANK CASH PTT A/C</v>
          </cell>
          <cell r="F714" t="str">
            <v/>
          </cell>
          <cell r="G714" t="str">
            <v>CURRENT ASSETS, LOANS AND ADVANCES</v>
          </cell>
          <cell r="H714" t="str">
            <v>CASH AND BANK BALANCES</v>
          </cell>
          <cell r="I714" t="str">
            <v>BANK ACCOUNTS- CURRENT</v>
          </cell>
        </row>
        <row r="715">
          <cell r="A715" t="str">
            <v>A702100</v>
          </cell>
          <cell r="B715" t="str">
            <v>UTI Bank Hyderabad</v>
          </cell>
          <cell r="C715" t="str">
            <v>ASSET</v>
          </cell>
          <cell r="D715" t="str">
            <v>BALANCE SHEET</v>
          </cell>
          <cell r="E715" t="str">
            <v>BANK CASH PTT A/C</v>
          </cell>
          <cell r="F715" t="str">
            <v/>
          </cell>
          <cell r="G715" t="str">
            <v>CURRENT ASSETS, LOANS AND ADVANCES</v>
          </cell>
          <cell r="H715" t="str">
            <v>CASH AND BANK BALANCES</v>
          </cell>
          <cell r="I715" t="str">
            <v>BANK ACCOUNTS- CURRENT</v>
          </cell>
        </row>
        <row r="716">
          <cell r="A716" t="str">
            <v>A702101</v>
          </cell>
          <cell r="B716" t="str">
            <v>UTI Bank Bangalore</v>
          </cell>
          <cell r="C716" t="str">
            <v>ASSET</v>
          </cell>
          <cell r="D716" t="str">
            <v>BALANCE SHEET</v>
          </cell>
          <cell r="E716" t="str">
            <v>BANK CASH PTT A/C</v>
          </cell>
          <cell r="F716" t="str">
            <v/>
          </cell>
          <cell r="G716" t="str">
            <v>CURRENT ASSETS, LOANS AND ADVANCES</v>
          </cell>
          <cell r="H716" t="str">
            <v>CASH AND BANK BALANCES</v>
          </cell>
          <cell r="I716" t="str">
            <v>BANK ACCOUNTS- CURRENT</v>
          </cell>
        </row>
        <row r="717">
          <cell r="A717" t="str">
            <v>A702102</v>
          </cell>
          <cell r="B717" t="str">
            <v>Corporation Bank Sikandarpur Gurgaon</v>
          </cell>
          <cell r="C717" t="str">
            <v>ASSET</v>
          </cell>
          <cell r="D717" t="str">
            <v>BALANCE SHEET</v>
          </cell>
          <cell r="E717" t="str">
            <v>BANK CASH PTT A/C</v>
          </cell>
          <cell r="F717" t="str">
            <v/>
          </cell>
          <cell r="G717" t="str">
            <v>CURRENT ASSETS, LOANS AND ADVANCES</v>
          </cell>
          <cell r="H717" t="str">
            <v>CASH AND BANK BALANCES</v>
          </cell>
          <cell r="I717" t="str">
            <v>BANK ACCOUNTS- CURRENT</v>
          </cell>
        </row>
        <row r="718">
          <cell r="A718" t="str">
            <v>A702103</v>
          </cell>
          <cell r="B718" t="str">
            <v>Corporation Bank Sikandarpur Gurgaon</v>
          </cell>
          <cell r="C718" t="str">
            <v>ASSET</v>
          </cell>
          <cell r="D718" t="str">
            <v>BALANCE SHEET</v>
          </cell>
          <cell r="E718" t="str">
            <v>BANK CASH PTT A/C</v>
          </cell>
          <cell r="F718" t="str">
            <v/>
          </cell>
          <cell r="G718" t="str">
            <v>CURRENT ASSETS, LOANS AND ADVANCES</v>
          </cell>
          <cell r="H718" t="str">
            <v>CASH AND BANK BALANCES</v>
          </cell>
          <cell r="I718" t="str">
            <v>BANK ACCOUNTS- CURRENT</v>
          </cell>
        </row>
        <row r="719">
          <cell r="A719" t="str">
            <v>A702104</v>
          </cell>
          <cell r="B719" t="str">
            <v>Corporation Bank Sikandarpur Gurgaon</v>
          </cell>
          <cell r="C719" t="str">
            <v>ASSET</v>
          </cell>
          <cell r="D719" t="str">
            <v>BALANCE SHEET</v>
          </cell>
          <cell r="E719" t="str">
            <v>BANK CASH PTT A/C</v>
          </cell>
          <cell r="F719" t="str">
            <v/>
          </cell>
          <cell r="G719" t="str">
            <v>CURRENT ASSETS, LOANS AND ADVANCES</v>
          </cell>
          <cell r="H719" t="str">
            <v>CASH AND BANK BALANCES</v>
          </cell>
          <cell r="I719" t="str">
            <v>BANK ACCOUNTS- CURRENT</v>
          </cell>
        </row>
        <row r="720">
          <cell r="A720" t="str">
            <v>A702105</v>
          </cell>
          <cell r="B720" t="str">
            <v>Corporation Bank Sikandarpur Gurgaon</v>
          </cell>
          <cell r="C720" t="str">
            <v>ASSET</v>
          </cell>
          <cell r="D720" t="str">
            <v>BALANCE SHEET</v>
          </cell>
          <cell r="E720" t="str">
            <v>BANK CASH PTT A/C</v>
          </cell>
          <cell r="F720" t="str">
            <v/>
          </cell>
          <cell r="G720" t="str">
            <v>CURRENT ASSETS, LOANS AND ADVANCES</v>
          </cell>
          <cell r="H720" t="str">
            <v>CASH AND BANK BALANCES</v>
          </cell>
          <cell r="I720" t="str">
            <v>BANK ACCOUNTS- CURRENT</v>
          </cell>
        </row>
        <row r="721">
          <cell r="A721" t="str">
            <v>A702106</v>
          </cell>
          <cell r="B721" t="str">
            <v>Corporation Bank Sikandarpur Gurgaon</v>
          </cell>
          <cell r="C721" t="str">
            <v>ASSET</v>
          </cell>
          <cell r="D721" t="str">
            <v>BALANCE SHEET</v>
          </cell>
          <cell r="E721" t="str">
            <v>BANK CASH PTT A/C</v>
          </cell>
          <cell r="F721" t="str">
            <v/>
          </cell>
          <cell r="G721" t="str">
            <v>CURRENT ASSETS, LOANS AND ADVANCES</v>
          </cell>
          <cell r="H721" t="str">
            <v>CASH AND BANK BALANCES</v>
          </cell>
          <cell r="I721" t="str">
            <v>BANK ACCOUNTS- CURRENT</v>
          </cell>
        </row>
        <row r="722">
          <cell r="A722" t="str">
            <v>A702107</v>
          </cell>
          <cell r="B722" t="str">
            <v>Corporation Bank Sikandarpur Gurgaon</v>
          </cell>
          <cell r="C722" t="str">
            <v>ASSET</v>
          </cell>
          <cell r="D722" t="str">
            <v>BALANCE SHEET</v>
          </cell>
          <cell r="E722" t="str">
            <v>BANK CASH PTT A/C</v>
          </cell>
          <cell r="F722" t="str">
            <v/>
          </cell>
          <cell r="G722" t="str">
            <v>CURRENT ASSETS, LOANS AND ADVANCES</v>
          </cell>
          <cell r="H722" t="str">
            <v>CASH AND BANK BALANCES</v>
          </cell>
          <cell r="I722" t="str">
            <v>BANK ACCOUNTS- CURRENT</v>
          </cell>
        </row>
        <row r="723">
          <cell r="A723" t="str">
            <v>A702108</v>
          </cell>
          <cell r="B723" t="str">
            <v>Corporation Bank Sikandarpur Gurgaon</v>
          </cell>
          <cell r="C723" t="str">
            <v>ASSET</v>
          </cell>
          <cell r="D723" t="str">
            <v>BALANCE SHEET</v>
          </cell>
          <cell r="E723" t="str">
            <v>BANK CASH PTT A/C</v>
          </cell>
          <cell r="F723" t="str">
            <v/>
          </cell>
          <cell r="G723" t="str">
            <v>CURRENT ASSETS, LOANS AND ADVANCES</v>
          </cell>
          <cell r="H723" t="str">
            <v>CASH AND BANK BALANCES</v>
          </cell>
          <cell r="I723" t="str">
            <v>BANK ACCOUNTS- CURRENT</v>
          </cell>
        </row>
        <row r="724">
          <cell r="A724" t="str">
            <v>A702109</v>
          </cell>
          <cell r="B724" t="str">
            <v>Corporation Bank Sikandarpur Gurgaon</v>
          </cell>
          <cell r="C724" t="str">
            <v>ASSET</v>
          </cell>
          <cell r="D724" t="str">
            <v>BALANCE SHEET</v>
          </cell>
          <cell r="E724" t="str">
            <v>BANK CASH PTT A/C</v>
          </cell>
          <cell r="F724" t="str">
            <v/>
          </cell>
          <cell r="G724" t="str">
            <v>CURRENT ASSETS, LOANS AND ADVANCES</v>
          </cell>
          <cell r="H724" t="str">
            <v>CASH AND BANK BALANCES</v>
          </cell>
          <cell r="I724" t="str">
            <v>BANK ACCOUNTS- CURRENT</v>
          </cell>
        </row>
        <row r="725">
          <cell r="A725" t="str">
            <v>A702110</v>
          </cell>
          <cell r="B725" t="str">
            <v>Corporation Bank Sikandarpur Gurgaon</v>
          </cell>
          <cell r="C725" t="str">
            <v>ASSET</v>
          </cell>
          <cell r="D725" t="str">
            <v>BALANCE SHEET</v>
          </cell>
          <cell r="E725" t="str">
            <v>BANK CASH PTT A/C</v>
          </cell>
          <cell r="F725" t="str">
            <v/>
          </cell>
          <cell r="G725" t="str">
            <v>CURRENT ASSETS, LOANS AND ADVANCES</v>
          </cell>
          <cell r="H725" t="str">
            <v>CASH AND BANK BALANCES</v>
          </cell>
          <cell r="I725" t="str">
            <v>BANK ACCOUNTS- CURRENT</v>
          </cell>
        </row>
        <row r="726">
          <cell r="A726" t="str">
            <v>A702111</v>
          </cell>
          <cell r="B726" t="str">
            <v>HDFC Bank Shopping Mall Gurgaon</v>
          </cell>
          <cell r="C726" t="str">
            <v>ASSET</v>
          </cell>
          <cell r="D726" t="str">
            <v>BALANCE SHEET</v>
          </cell>
          <cell r="E726" t="str">
            <v>BANK CASH PTT A/C</v>
          </cell>
          <cell r="F726" t="str">
            <v/>
          </cell>
          <cell r="G726" t="str">
            <v>CURRENT ASSETS, LOANS AND ADVANCES</v>
          </cell>
          <cell r="H726" t="str">
            <v>CASH AND BANK BALANCES</v>
          </cell>
          <cell r="I726" t="str">
            <v>BANK ACCOUNTS- CURRENT</v>
          </cell>
        </row>
        <row r="727">
          <cell r="A727" t="str">
            <v>A702112</v>
          </cell>
          <cell r="B727" t="str">
            <v>HDFC Bank Shopping Mall Gurgaon</v>
          </cell>
          <cell r="C727" t="str">
            <v>ASSET</v>
          </cell>
          <cell r="D727" t="str">
            <v>BALANCE SHEET</v>
          </cell>
          <cell r="E727" t="str">
            <v>BANK CASH PTT A/C</v>
          </cell>
          <cell r="F727" t="str">
            <v/>
          </cell>
          <cell r="G727" t="str">
            <v>CURRENT ASSETS, LOANS AND ADVANCES</v>
          </cell>
          <cell r="H727" t="str">
            <v>CASH AND BANK BALANCES</v>
          </cell>
          <cell r="I727" t="str">
            <v>BANK ACCOUNTS- CURRENT</v>
          </cell>
        </row>
        <row r="728">
          <cell r="A728" t="str">
            <v>A702113</v>
          </cell>
          <cell r="B728" t="str">
            <v>HDFC Bank Shopping Mall Gurgaon</v>
          </cell>
          <cell r="C728" t="str">
            <v>ASSET</v>
          </cell>
          <cell r="D728" t="str">
            <v>BALANCE SHEET</v>
          </cell>
          <cell r="E728" t="str">
            <v>BANK CASH PTT A/C</v>
          </cell>
          <cell r="F728" t="str">
            <v/>
          </cell>
          <cell r="G728" t="str">
            <v>CURRENT ASSETS, LOANS AND ADVANCES</v>
          </cell>
          <cell r="H728" t="str">
            <v>CASH AND BANK BALANCES</v>
          </cell>
          <cell r="I728" t="str">
            <v>BANK ACCOUNTS- CURRENT</v>
          </cell>
        </row>
        <row r="729">
          <cell r="A729" t="str">
            <v>A702114</v>
          </cell>
          <cell r="B729" t="str">
            <v>SBI Qutab Plaza Ph-1</v>
          </cell>
          <cell r="C729" t="str">
            <v>ASSET</v>
          </cell>
          <cell r="D729" t="str">
            <v>BALANCE SHEET</v>
          </cell>
          <cell r="E729" t="str">
            <v>BANK CASH PTT A/C</v>
          </cell>
          <cell r="F729" t="str">
            <v/>
          </cell>
          <cell r="G729" t="str">
            <v>CURRENT ASSETS, LOANS AND ADVANCES</v>
          </cell>
          <cell r="H729" t="str">
            <v>CASH AND BANK BALANCES</v>
          </cell>
          <cell r="I729" t="str">
            <v>BANK ACCOUNTS- CURRENT</v>
          </cell>
        </row>
        <row r="730">
          <cell r="A730" t="str">
            <v>A702115</v>
          </cell>
          <cell r="B730" t="str">
            <v>SBI Sikandarpur Gurgaon</v>
          </cell>
          <cell r="C730" t="str">
            <v>ASSET</v>
          </cell>
          <cell r="D730" t="str">
            <v>BALANCE SHEET</v>
          </cell>
          <cell r="E730" t="str">
            <v>BANK CASH PTT A/C</v>
          </cell>
          <cell r="F730" t="str">
            <v/>
          </cell>
          <cell r="G730" t="str">
            <v>CURRENT ASSETS, LOANS AND ADVANCES</v>
          </cell>
          <cell r="H730" t="str">
            <v>CASH AND BANK BALANCES</v>
          </cell>
          <cell r="I730" t="str">
            <v>BANK ACCOUNTS- CURRENT</v>
          </cell>
        </row>
        <row r="731">
          <cell r="A731" t="str">
            <v>A702116</v>
          </cell>
          <cell r="B731" t="str">
            <v>ICICI Bank Qutab Plaza Ph1 Gurgaon</v>
          </cell>
          <cell r="C731" t="str">
            <v>ASSET</v>
          </cell>
          <cell r="D731" t="str">
            <v>BALANCE SHEET</v>
          </cell>
          <cell r="E731" t="str">
            <v>BANK CASH PTT A/C</v>
          </cell>
          <cell r="F731" t="str">
            <v/>
          </cell>
          <cell r="G731" t="str">
            <v>CURRENT ASSETS, LOANS AND ADVANCES</v>
          </cell>
          <cell r="H731" t="str">
            <v>CASH AND BANK BALANCES</v>
          </cell>
          <cell r="I731" t="str">
            <v>BANK ACCOUNTS- CURRENT</v>
          </cell>
        </row>
        <row r="732">
          <cell r="A732" t="str">
            <v>A702117</v>
          </cell>
          <cell r="B732" t="str">
            <v>ICICI Bank - Chandigarh</v>
          </cell>
          <cell r="C732" t="str">
            <v>ASSET</v>
          </cell>
          <cell r="D732" t="str">
            <v>BALANCE SHEET</v>
          </cell>
          <cell r="E732" t="str">
            <v>BANK CASH PTT A/C</v>
          </cell>
          <cell r="F732" t="str">
            <v/>
          </cell>
          <cell r="G732" t="str">
            <v>CURRENT ASSETS, LOANS AND ADVANCES</v>
          </cell>
          <cell r="H732" t="str">
            <v>CASH AND BANK BALANCES</v>
          </cell>
          <cell r="I732" t="str">
            <v>BANK ACCOUNTS- CURRENT</v>
          </cell>
        </row>
        <row r="733">
          <cell r="A733" t="str">
            <v>A702118</v>
          </cell>
          <cell r="B733" t="str">
            <v>STATE BANK OF INDIA - KOLKATA</v>
          </cell>
          <cell r="C733" t="str">
            <v>ASSET</v>
          </cell>
          <cell r="D733" t="str">
            <v>BALANCE SHEET</v>
          </cell>
          <cell r="E733" t="str">
            <v>BANK CASH PTT A/C</v>
          </cell>
          <cell r="F733" t="str">
            <v/>
          </cell>
          <cell r="G733" t="str">
            <v>CURRENT ASSETS, LOANS AND ADVANCES</v>
          </cell>
          <cell r="H733" t="str">
            <v>CASH AND BANK BALANCES</v>
          </cell>
          <cell r="I733" t="str">
            <v>BANK ACCOUNTS- CURRENT</v>
          </cell>
        </row>
        <row r="734">
          <cell r="A734" t="str">
            <v>A702119</v>
          </cell>
          <cell r="B734" t="str">
            <v>Bank of India Khan Market</v>
          </cell>
          <cell r="C734" t="str">
            <v>ASSET</v>
          </cell>
          <cell r="D734" t="str">
            <v>BALANCE SHEET</v>
          </cell>
          <cell r="E734" t="str">
            <v>BANK CASH PTT A/C</v>
          </cell>
          <cell r="F734" t="str">
            <v/>
          </cell>
          <cell r="G734" t="str">
            <v>CURRENT ASSETS, LOANS AND ADVANCES</v>
          </cell>
          <cell r="H734" t="str">
            <v>CASH AND BANK BALANCES</v>
          </cell>
          <cell r="I734" t="str">
            <v>BANK ACCOUNTS- CURRENT</v>
          </cell>
        </row>
        <row r="735">
          <cell r="A735" t="str">
            <v>A702120</v>
          </cell>
          <cell r="B735" t="str">
            <v>ICICI Bank 9A CP</v>
          </cell>
          <cell r="C735" t="str">
            <v>ASSET</v>
          </cell>
          <cell r="D735" t="str">
            <v>BALANCE SHEET</v>
          </cell>
          <cell r="E735" t="str">
            <v>BANK CASH PTT A/C</v>
          </cell>
          <cell r="F735" t="str">
            <v/>
          </cell>
          <cell r="G735" t="str">
            <v>CURRENT ASSETS, LOANS AND ADVANCES</v>
          </cell>
          <cell r="H735" t="str">
            <v>CASH AND BANK BALANCES</v>
          </cell>
          <cell r="I735" t="str">
            <v>BANK ACCOUNTS- CURRENT</v>
          </cell>
        </row>
        <row r="736">
          <cell r="A736" t="str">
            <v>A702121</v>
          </cell>
          <cell r="B736" t="str">
            <v>ICICI Bank 9A CP</v>
          </cell>
          <cell r="C736" t="str">
            <v>ASSET</v>
          </cell>
          <cell r="D736" t="str">
            <v>BALANCE SHEET</v>
          </cell>
          <cell r="E736" t="str">
            <v>BANK CASH PTT A/C</v>
          </cell>
          <cell r="F736" t="str">
            <v/>
          </cell>
          <cell r="G736" t="str">
            <v>CURRENT ASSETS, LOANS AND ADVANCES</v>
          </cell>
          <cell r="H736" t="str">
            <v>CASH AND BANK BALANCES</v>
          </cell>
          <cell r="I736" t="str">
            <v>BANK ACCOUNTS- CURRENT</v>
          </cell>
        </row>
        <row r="737">
          <cell r="A737" t="str">
            <v>A702122</v>
          </cell>
          <cell r="B737" t="str">
            <v>ICICI Bank 9A CP</v>
          </cell>
          <cell r="C737" t="str">
            <v>ASSET</v>
          </cell>
          <cell r="D737" t="str">
            <v>BALANCE SHEET</v>
          </cell>
          <cell r="E737" t="str">
            <v>BANK CASH PTT A/C</v>
          </cell>
          <cell r="F737" t="str">
            <v/>
          </cell>
          <cell r="G737" t="str">
            <v>CURRENT ASSETS, LOANS AND ADVANCES</v>
          </cell>
          <cell r="H737" t="str">
            <v>CASH AND BANK BALANCES</v>
          </cell>
          <cell r="I737" t="str">
            <v>BANK ACCOUNTS- CURRENT</v>
          </cell>
        </row>
        <row r="738">
          <cell r="A738" t="str">
            <v>A702123</v>
          </cell>
          <cell r="B738" t="str">
            <v>UTI Escro A/C</v>
          </cell>
          <cell r="C738" t="str">
            <v>ASSET</v>
          </cell>
          <cell r="D738" t="str">
            <v>BALANCE SHEET</v>
          </cell>
          <cell r="E738" t="str">
            <v>BANK CASH PTT A/C</v>
          </cell>
          <cell r="F738" t="str">
            <v/>
          </cell>
          <cell r="G738" t="str">
            <v>CURRENT ASSETS, LOANS AND ADVANCES</v>
          </cell>
          <cell r="H738" t="str">
            <v>CASH AND BANK BALANCES</v>
          </cell>
          <cell r="I738" t="str">
            <v>BANK ACCOUNTS- CURRENT</v>
          </cell>
        </row>
        <row r="739">
          <cell r="A739" t="str">
            <v>A702124</v>
          </cell>
          <cell r="B739" t="str">
            <v>ING Vysya Escro A/C</v>
          </cell>
          <cell r="C739" t="str">
            <v>ASSET</v>
          </cell>
          <cell r="D739" t="str">
            <v>BALANCE SHEET</v>
          </cell>
          <cell r="E739" t="str">
            <v>BANK CASH PTT A/C</v>
          </cell>
          <cell r="F739" t="str">
            <v/>
          </cell>
          <cell r="G739" t="str">
            <v>CURRENT ASSETS, LOANS AND ADVANCES</v>
          </cell>
          <cell r="H739" t="str">
            <v>CASH AND BANK BALANCES</v>
          </cell>
          <cell r="I739" t="str">
            <v>BANK ACCOUNTS- CURRENT</v>
          </cell>
        </row>
        <row r="740">
          <cell r="A740" t="str">
            <v>A702125</v>
          </cell>
          <cell r="B740" t="str">
            <v>HDFC Bank Shopping Mall Gurgaon</v>
          </cell>
          <cell r="C740" t="str">
            <v>ASSET</v>
          </cell>
          <cell r="D740" t="str">
            <v>BALANCE SHEET</v>
          </cell>
          <cell r="E740" t="str">
            <v>BANK CASH PTT A/C</v>
          </cell>
          <cell r="F740" t="str">
            <v/>
          </cell>
          <cell r="G740" t="str">
            <v>CURRENT ASSETS, LOANS AND ADVANCES</v>
          </cell>
          <cell r="H740" t="str">
            <v>CASH AND BANK BALANCES</v>
          </cell>
          <cell r="I740" t="str">
            <v>BANK ACCOUNTS- CURRENT</v>
          </cell>
        </row>
        <row r="741">
          <cell r="A741" t="str">
            <v>A702126</v>
          </cell>
          <cell r="B741" t="str">
            <v>HDFC Bank Salt Lake City Kolkota</v>
          </cell>
          <cell r="C741" t="str">
            <v>ASSET</v>
          </cell>
          <cell r="D741" t="str">
            <v>BALANCE SHEET</v>
          </cell>
          <cell r="E741" t="str">
            <v>BANK CASH PTT A/C</v>
          </cell>
          <cell r="F741" t="str">
            <v/>
          </cell>
          <cell r="G741" t="str">
            <v>CURRENT ASSETS, LOANS AND ADVANCES</v>
          </cell>
          <cell r="H741" t="str">
            <v>CASH AND BANK BALANCES</v>
          </cell>
          <cell r="I741" t="str">
            <v>BANK ACCOUNTS- CURRENT</v>
          </cell>
        </row>
        <row r="742">
          <cell r="A742" t="str">
            <v>A702127</v>
          </cell>
          <cell r="B742" t="str">
            <v>Centurion Bank of Punjab CP</v>
          </cell>
          <cell r="C742" t="str">
            <v>ASSET</v>
          </cell>
          <cell r="D742" t="str">
            <v>BALANCE SHEET</v>
          </cell>
          <cell r="E742" t="str">
            <v>BANK CASH PTT A/C</v>
          </cell>
          <cell r="F742" t="str">
            <v/>
          </cell>
          <cell r="G742" t="str">
            <v>CURRENT ASSETS, LOANS AND ADVANCES</v>
          </cell>
          <cell r="H742" t="str">
            <v>CASH AND BANK BALANCES</v>
          </cell>
          <cell r="I742" t="str">
            <v>BANK ACCOUNTS- CURRENT</v>
          </cell>
        </row>
        <row r="743">
          <cell r="A743" t="str">
            <v>A702128</v>
          </cell>
          <cell r="B743" t="str">
            <v>ICICI Bank Mylapore Chennai</v>
          </cell>
          <cell r="C743" t="str">
            <v>ASSET</v>
          </cell>
          <cell r="D743" t="str">
            <v>BALANCE SHEET</v>
          </cell>
          <cell r="E743" t="str">
            <v>BANK CASH PTT A/C</v>
          </cell>
          <cell r="F743" t="str">
            <v/>
          </cell>
          <cell r="G743" t="str">
            <v>CURRENT ASSETS, LOANS AND ADVANCES</v>
          </cell>
          <cell r="H743" t="str">
            <v>CASH AND BANK BALANCES</v>
          </cell>
          <cell r="I743" t="str">
            <v>BANK ACCOUNTS- CURRENT</v>
          </cell>
        </row>
        <row r="744">
          <cell r="A744" t="str">
            <v>A702129</v>
          </cell>
          <cell r="B744" t="str">
            <v>ICICI Sec 54 Gurgaon</v>
          </cell>
          <cell r="C744" t="str">
            <v>ASSET</v>
          </cell>
          <cell r="D744" t="str">
            <v>BALANCE SHEET</v>
          </cell>
          <cell r="E744" t="str">
            <v>BANK CASH PTT A/C</v>
          </cell>
          <cell r="F744" t="str">
            <v/>
          </cell>
          <cell r="G744" t="str">
            <v>CURRENT ASSETS, LOANS AND ADVANCES</v>
          </cell>
          <cell r="H744" t="str">
            <v>CASH AND BANK BALANCES</v>
          </cell>
          <cell r="I744" t="str">
            <v>BANK ACCOUNTS- CURRENT</v>
          </cell>
        </row>
        <row r="745">
          <cell r="A745" t="str">
            <v>A702130</v>
          </cell>
          <cell r="B745" t="str">
            <v>Central Bank of India Janpath</v>
          </cell>
          <cell r="C745" t="str">
            <v>ASSET</v>
          </cell>
          <cell r="D745" t="str">
            <v>BALANCE SHEET</v>
          </cell>
          <cell r="E745" t="str">
            <v>BANK CASH PTT A/C</v>
          </cell>
          <cell r="F745" t="str">
            <v/>
          </cell>
          <cell r="G745" t="str">
            <v>CURRENT ASSETS, LOANS AND ADVANCES</v>
          </cell>
          <cell r="H745" t="str">
            <v>CASH AND BANK BALANCES</v>
          </cell>
          <cell r="I745" t="str">
            <v>BANK ACCOUNTS- CURRENT</v>
          </cell>
        </row>
        <row r="746">
          <cell r="A746" t="str">
            <v>A702131</v>
          </cell>
          <cell r="B746" t="str">
            <v>Bank of India Janpath</v>
          </cell>
          <cell r="C746" t="str">
            <v>ASSET</v>
          </cell>
          <cell r="D746" t="str">
            <v>BALANCE SHEET</v>
          </cell>
          <cell r="E746" t="str">
            <v>BANK CASH PTT A/C</v>
          </cell>
          <cell r="F746" t="str">
            <v/>
          </cell>
          <cell r="G746" t="str">
            <v>CURRENT ASSETS, LOANS AND ADVANCES</v>
          </cell>
          <cell r="H746" t="str">
            <v>CASH AND BANK BALANCES</v>
          </cell>
          <cell r="I746" t="str">
            <v>BANK ACCOUNTS- CURRENT</v>
          </cell>
        </row>
        <row r="747">
          <cell r="A747" t="str">
            <v>A702132</v>
          </cell>
          <cell r="B747" t="str">
            <v>ICICI Bank Kochi</v>
          </cell>
          <cell r="C747" t="str">
            <v>ASSET</v>
          </cell>
          <cell r="D747" t="str">
            <v>BALANCE SHEET</v>
          </cell>
          <cell r="E747" t="str">
            <v>BANK CASH PTT A/C</v>
          </cell>
          <cell r="F747" t="str">
            <v/>
          </cell>
          <cell r="G747" t="str">
            <v>CURRENT ASSETS, LOANS AND ADVANCES</v>
          </cell>
          <cell r="H747" t="str">
            <v>CASH AND BANK BALANCES</v>
          </cell>
          <cell r="I747" t="str">
            <v>BANK ACCOUNTS- CURRENT</v>
          </cell>
        </row>
        <row r="748">
          <cell r="A748" t="str">
            <v>A702133</v>
          </cell>
          <cell r="B748" t="str">
            <v>ICICI Bank Kochi (Current A/c)</v>
          </cell>
          <cell r="C748" t="str">
            <v>ASSET</v>
          </cell>
          <cell r="D748" t="str">
            <v>BALANCE SHEET</v>
          </cell>
          <cell r="E748" t="str">
            <v>BANK CASH PTT A/C</v>
          </cell>
          <cell r="F748" t="str">
            <v/>
          </cell>
          <cell r="G748" t="str">
            <v>CURRENT ASSETS, LOANS AND ADVANCES</v>
          </cell>
          <cell r="H748" t="str">
            <v>CASH AND BANK BALANCES</v>
          </cell>
          <cell r="I748" t="str">
            <v>BANK ACCOUNTS- CURRENT</v>
          </cell>
        </row>
        <row r="749">
          <cell r="A749" t="str">
            <v>A702134</v>
          </cell>
          <cell r="B749" t="str">
            <v>ICICI BANK SALT LAKE CITY</v>
          </cell>
          <cell r="C749" t="str">
            <v>ASSET</v>
          </cell>
          <cell r="D749" t="str">
            <v>BALANCE SHEET</v>
          </cell>
          <cell r="E749" t="str">
            <v>BANK CASH PTT A/C</v>
          </cell>
          <cell r="F749" t="str">
            <v/>
          </cell>
          <cell r="G749" t="str">
            <v>CURRENT ASSETS, LOANS AND ADVANCES</v>
          </cell>
          <cell r="H749" t="str">
            <v>CASH AND BANK BALANCES</v>
          </cell>
          <cell r="I749" t="str">
            <v>BANK ACCOUNTS- CURRENT</v>
          </cell>
        </row>
        <row r="750">
          <cell r="A750" t="str">
            <v>A702135</v>
          </cell>
          <cell r="B750" t="str">
            <v>CITI Bank DLF Square Gurgaon</v>
          </cell>
          <cell r="C750" t="str">
            <v>ASSET</v>
          </cell>
          <cell r="D750" t="str">
            <v>BALANCE SHEET</v>
          </cell>
          <cell r="E750" t="str">
            <v>BANK CASH PTT A/C</v>
          </cell>
          <cell r="F750" t="str">
            <v/>
          </cell>
          <cell r="G750" t="str">
            <v>CURRENT ASSETS, LOANS AND ADVANCES</v>
          </cell>
          <cell r="H750" t="str">
            <v>CASH AND BANK BALANCES</v>
          </cell>
          <cell r="I750" t="str">
            <v>BANK ACCOUNTS- CURRENT</v>
          </cell>
        </row>
        <row r="751">
          <cell r="A751" t="str">
            <v>A702136</v>
          </cell>
          <cell r="B751" t="str">
            <v>SBI Chandigarh</v>
          </cell>
          <cell r="C751" t="str">
            <v>ASSET</v>
          </cell>
          <cell r="D751" t="str">
            <v>BALANCE SHEET</v>
          </cell>
          <cell r="E751" t="str">
            <v>BANK CASH PTT A/C</v>
          </cell>
          <cell r="F751" t="str">
            <v/>
          </cell>
          <cell r="G751" t="str">
            <v>CURRENT ASSETS, LOANS AND ADVANCES</v>
          </cell>
          <cell r="H751" t="str">
            <v>CASH AND BANK BALANCES</v>
          </cell>
          <cell r="I751" t="str">
            <v>BANK ACCOUNTS- CURRENT</v>
          </cell>
        </row>
        <row r="752">
          <cell r="A752" t="str">
            <v>A702137</v>
          </cell>
          <cell r="B752" t="str">
            <v>SBI MG Road Gurgaon</v>
          </cell>
          <cell r="C752" t="str">
            <v>ASSET</v>
          </cell>
          <cell r="D752" t="str">
            <v>BALANCE SHEET</v>
          </cell>
          <cell r="E752" t="str">
            <v>BANK CASH PTT A/C</v>
          </cell>
          <cell r="F752" t="str">
            <v/>
          </cell>
          <cell r="G752" t="str">
            <v>CURRENT ASSETS, LOANS AND ADVANCES</v>
          </cell>
          <cell r="H752" t="str">
            <v>CASH AND BANK BALANCES</v>
          </cell>
          <cell r="I752" t="str">
            <v>BANK ACCOUNTS- CURRENT</v>
          </cell>
        </row>
        <row r="753">
          <cell r="A753" t="str">
            <v>A702138</v>
          </cell>
          <cell r="B753" t="str">
            <v>B.K.M.E</v>
          </cell>
          <cell r="C753" t="str">
            <v>ASSET</v>
          </cell>
          <cell r="D753" t="str">
            <v>BALANCE SHEET</v>
          </cell>
          <cell r="E753" t="str">
            <v>BANK CASH PTT A/C</v>
          </cell>
          <cell r="G753" t="str">
            <v>CURRENT ASSETS, LOANS AND ADVANCES</v>
          </cell>
          <cell r="H753" t="str">
            <v>CASH AND BANK BALANCES</v>
          </cell>
          <cell r="I753" t="str">
            <v>BANK ACCOUNTS- CURRENT</v>
          </cell>
        </row>
        <row r="754">
          <cell r="A754" t="str">
            <v>A702139</v>
          </cell>
          <cell r="B754" t="str">
            <v>CITIBANK-LRD</v>
          </cell>
          <cell r="C754" t="str">
            <v>ASSET</v>
          </cell>
          <cell r="D754" t="str">
            <v>BALANCE SHEET</v>
          </cell>
          <cell r="E754" t="str">
            <v>BANK CASH PTT A/C</v>
          </cell>
          <cell r="G754" t="str">
            <v>CURRENT ASSETS, LOANS AND ADVANCES</v>
          </cell>
          <cell r="H754" t="str">
            <v>CASH AND BANK BALANCES</v>
          </cell>
          <cell r="I754" t="str">
            <v>BANK ACCOUNTS- CURRENT</v>
          </cell>
        </row>
        <row r="755">
          <cell r="A755" t="str">
            <v>A702140</v>
          </cell>
          <cell r="B755" t="str">
            <v>CANARA BANK</v>
          </cell>
          <cell r="C755" t="str">
            <v>ASSET</v>
          </cell>
          <cell r="D755" t="str">
            <v>BALANCE SHEET</v>
          </cell>
          <cell r="E755" t="str">
            <v>BANK CASH PTT A/C</v>
          </cell>
          <cell r="G755" t="str">
            <v>CURRENT ASSETS, LOANS AND ADVANCES</v>
          </cell>
          <cell r="H755" t="str">
            <v>CASH AND BANK BALANCES</v>
          </cell>
          <cell r="I755" t="str">
            <v>BANK ACCOUNTS- CURRENT</v>
          </cell>
        </row>
        <row r="756">
          <cell r="A756" t="str">
            <v>A702141</v>
          </cell>
          <cell r="B756" t="str">
            <v>ICICI BANK</v>
          </cell>
          <cell r="C756" t="str">
            <v>ASSET</v>
          </cell>
          <cell r="D756" t="str">
            <v>BALANCE SHEET</v>
          </cell>
          <cell r="E756" t="str">
            <v>BANK CASH PTT A/C</v>
          </cell>
          <cell r="G756" t="str">
            <v>CURRENT ASSETS, LOANS AND ADVANCES</v>
          </cell>
          <cell r="H756" t="str">
            <v>CASH AND BANK BALANCES</v>
          </cell>
          <cell r="I756" t="str">
            <v>BANK ACCOUNTS- CURRENT</v>
          </cell>
        </row>
        <row r="757">
          <cell r="A757" t="str">
            <v>A702142</v>
          </cell>
          <cell r="B757" t="str">
            <v>CORPORATION BANK, SIKANDERPUR</v>
          </cell>
          <cell r="C757" t="str">
            <v>ASSET</v>
          </cell>
          <cell r="D757" t="str">
            <v>BALANCE SHEET</v>
          </cell>
          <cell r="E757" t="str">
            <v>BANK CASH PTT A/C</v>
          </cell>
          <cell r="G757" t="str">
            <v>CURRENT ASSETS, LOANS AND ADVANCES</v>
          </cell>
          <cell r="H757" t="str">
            <v>CASH AND BANK BALANCES</v>
          </cell>
          <cell r="I757" t="str">
            <v>BANK ACCOUNTS- CURRENT</v>
          </cell>
        </row>
        <row r="758">
          <cell r="A758" t="str">
            <v>A702143</v>
          </cell>
          <cell r="B758" t="str">
            <v>CORPORATION BANK, SIKANDERPUR</v>
          </cell>
          <cell r="C758" t="str">
            <v>ASSET</v>
          </cell>
          <cell r="D758" t="str">
            <v>BALANCE SHEET</v>
          </cell>
          <cell r="E758" t="str">
            <v>BANK CASH PTT A/C</v>
          </cell>
          <cell r="G758" t="str">
            <v>CURRENT ASSETS, LOANS AND ADVANCES</v>
          </cell>
          <cell r="H758" t="str">
            <v>CASH AND BANK BALANCES</v>
          </cell>
          <cell r="I758" t="str">
            <v>BANK ACCOUNTS- CURRENT</v>
          </cell>
        </row>
        <row r="759">
          <cell r="A759" t="str">
            <v>A702144</v>
          </cell>
          <cell r="B759" t="str">
            <v>CORPORATION BANK, SIKANDERPUR</v>
          </cell>
          <cell r="C759" t="str">
            <v>ASSET</v>
          </cell>
          <cell r="D759" t="str">
            <v>BALANCE SHEET</v>
          </cell>
          <cell r="E759" t="str">
            <v>BANK CASH PTT A/C</v>
          </cell>
          <cell r="G759" t="str">
            <v>CURRENT ASSETS, LOANS AND ADVANCES</v>
          </cell>
          <cell r="H759" t="str">
            <v>CASH AND BANK BALANCES</v>
          </cell>
          <cell r="I759" t="str">
            <v>BANK ACCOUNTS- CURRENT</v>
          </cell>
        </row>
        <row r="760">
          <cell r="A760" t="str">
            <v>A702145</v>
          </cell>
          <cell r="B760" t="str">
            <v>CORPORATION BANK, SIKANDERPUR</v>
          </cell>
          <cell r="C760" t="str">
            <v>ASSET</v>
          </cell>
          <cell r="D760" t="str">
            <v>BALANCE SHEET</v>
          </cell>
          <cell r="E760" t="str">
            <v>BANK CASH PTT A/C</v>
          </cell>
          <cell r="G760" t="str">
            <v>CURRENT ASSETS, LOANS AND ADVANCES</v>
          </cell>
          <cell r="H760" t="str">
            <v>CASH AND BANK BALANCES</v>
          </cell>
          <cell r="I760" t="str">
            <v>BANK ACCOUNTS- CURRENT</v>
          </cell>
        </row>
        <row r="761">
          <cell r="A761" t="str">
            <v>A702146</v>
          </cell>
          <cell r="B761" t="str">
            <v>CORPORATION BANK, SIKANDERPUR</v>
          </cell>
          <cell r="C761" t="str">
            <v>ASSET</v>
          </cell>
          <cell r="D761" t="str">
            <v>BALANCE SHEET</v>
          </cell>
          <cell r="E761" t="str">
            <v>BANK CASH PTT A/C</v>
          </cell>
          <cell r="G761" t="str">
            <v>CURRENT ASSETS, LOANS AND ADVANCES</v>
          </cell>
          <cell r="H761" t="str">
            <v>CASH AND BANK BALANCES</v>
          </cell>
          <cell r="I761" t="str">
            <v>BANK ACCOUNTS- CURRENT</v>
          </cell>
        </row>
        <row r="762">
          <cell r="A762" t="str">
            <v>A702147</v>
          </cell>
          <cell r="B762" t="str">
            <v>STATE BANK OF INDIA, MG ROAD, GURGAON</v>
          </cell>
          <cell r="C762" t="str">
            <v>ASSET</v>
          </cell>
          <cell r="D762" t="str">
            <v>BALANCE SHEET</v>
          </cell>
          <cell r="E762" t="str">
            <v>BANK CASH PTT A/C</v>
          </cell>
          <cell r="G762" t="str">
            <v>CURRENT ASSETS, LOANS AND ADVANCES</v>
          </cell>
          <cell r="H762" t="str">
            <v>CASH AND BANK BALANCES</v>
          </cell>
          <cell r="I762" t="str">
            <v>BANK ACCOUNTS- CURRENT</v>
          </cell>
        </row>
        <row r="763">
          <cell r="A763" t="str">
            <v>A702148</v>
          </cell>
          <cell r="B763" t="str">
            <v>CORPORATION BANK, SIKANDERPUR</v>
          </cell>
          <cell r="C763" t="str">
            <v>ASSET</v>
          </cell>
          <cell r="D763" t="str">
            <v>BALANCE SHEET</v>
          </cell>
          <cell r="E763" t="str">
            <v>BANK CASH PTT A/C</v>
          </cell>
          <cell r="G763" t="str">
            <v>CURRENT ASSETS, LOANS AND ADVANCES</v>
          </cell>
          <cell r="H763" t="str">
            <v>CASH AND BANK BALANCES</v>
          </cell>
          <cell r="I763" t="str">
            <v>BANK ACCOUNTS- CURRENT</v>
          </cell>
        </row>
        <row r="764">
          <cell r="A764" t="str">
            <v>A702149</v>
          </cell>
          <cell r="B764" t="str">
            <v>CORPORATION BANK, SIKANDERPUR</v>
          </cell>
          <cell r="C764" t="str">
            <v>ASSET</v>
          </cell>
          <cell r="D764" t="str">
            <v>BALANCE SHEET</v>
          </cell>
          <cell r="E764" t="str">
            <v>BANK CASH PTT A/C</v>
          </cell>
          <cell r="G764" t="str">
            <v>CURRENT ASSETS, LOANS AND ADVANCES</v>
          </cell>
          <cell r="H764" t="str">
            <v>CASH AND BANK BALANCES</v>
          </cell>
          <cell r="I764" t="str">
            <v>BANK ACCOUNTS- CURRENT</v>
          </cell>
        </row>
        <row r="765">
          <cell r="A765" t="str">
            <v>A702150</v>
          </cell>
          <cell r="B765" t="str">
            <v>CORPORATION BANK, SIKANDERPUR</v>
          </cell>
          <cell r="C765" t="str">
            <v>ASSET</v>
          </cell>
          <cell r="D765" t="str">
            <v>BALANCE SHEET</v>
          </cell>
          <cell r="E765" t="str">
            <v>BANK CASH PTT A/C</v>
          </cell>
          <cell r="G765" t="str">
            <v>CURRENT ASSETS, LOANS AND ADVANCES</v>
          </cell>
          <cell r="H765" t="str">
            <v>CASH AND BANK BALANCES</v>
          </cell>
          <cell r="I765" t="str">
            <v>BANK ACCOUNTS- CURRENT</v>
          </cell>
        </row>
        <row r="766">
          <cell r="A766" t="str">
            <v>A702151</v>
          </cell>
          <cell r="B766" t="str">
            <v>CORPORATION BANK, SIKANDERPUR</v>
          </cell>
          <cell r="C766" t="str">
            <v>ASSET</v>
          </cell>
          <cell r="D766" t="str">
            <v>BALANCE SHEET</v>
          </cell>
          <cell r="E766" t="str">
            <v>BANK CASH PTT A/C</v>
          </cell>
          <cell r="G766" t="str">
            <v>CURRENT ASSETS, LOANS AND ADVANCES</v>
          </cell>
          <cell r="H766" t="str">
            <v>CASH AND BANK BALANCES</v>
          </cell>
          <cell r="I766" t="str">
            <v>BANK ACCOUNTS- CURRENT</v>
          </cell>
        </row>
        <row r="767">
          <cell r="A767" t="str">
            <v>A702152</v>
          </cell>
          <cell r="B767" t="str">
            <v>CORPORATION BANK, SIKANDERPUR</v>
          </cell>
          <cell r="C767" t="str">
            <v>ASSET</v>
          </cell>
          <cell r="D767" t="str">
            <v>BALANCE SHEET</v>
          </cell>
          <cell r="E767" t="str">
            <v>BANK CASH PTT A/C</v>
          </cell>
          <cell r="G767" t="str">
            <v>CURRENT ASSETS, LOANS AND ADVANCES</v>
          </cell>
          <cell r="H767" t="str">
            <v>CASH AND BANK BALANCES</v>
          </cell>
          <cell r="I767" t="str">
            <v>BANK ACCOUNTS- CURRENT</v>
          </cell>
        </row>
        <row r="768">
          <cell r="A768" t="str">
            <v>A702153</v>
          </cell>
          <cell r="B768" t="str">
            <v>CORPORATION BANK, SIKANDERPUR</v>
          </cell>
          <cell r="C768" t="str">
            <v>ASSET</v>
          </cell>
          <cell r="D768" t="str">
            <v>BALANCE SHEET</v>
          </cell>
          <cell r="E768" t="str">
            <v>BANK CASH PTT A/C</v>
          </cell>
          <cell r="G768" t="str">
            <v>CURRENT ASSETS, LOANS AND ADVANCES</v>
          </cell>
          <cell r="H768" t="str">
            <v>CASH AND BANK BALANCES</v>
          </cell>
          <cell r="I768" t="str">
            <v>BANK ACCOUNTS- CURRENT</v>
          </cell>
        </row>
        <row r="769">
          <cell r="A769" t="str">
            <v>A702154</v>
          </cell>
          <cell r="B769" t="str">
            <v>CORPORATION BANK, SIKANDERPUR</v>
          </cell>
          <cell r="C769" t="str">
            <v>ASSET</v>
          </cell>
          <cell r="D769" t="str">
            <v>BALANCE SHEET</v>
          </cell>
          <cell r="E769" t="str">
            <v>BANK CASH PTT A/C</v>
          </cell>
          <cell r="G769" t="str">
            <v>CURRENT ASSETS, LOANS AND ADVANCES</v>
          </cell>
          <cell r="H769" t="str">
            <v>CASH AND BANK BALANCES</v>
          </cell>
          <cell r="I769" t="str">
            <v>BANK ACCOUNTS- CURRENT</v>
          </cell>
        </row>
        <row r="770">
          <cell r="A770" t="str">
            <v>A702155</v>
          </cell>
          <cell r="B770" t="str">
            <v>CORPORATION BANK, SIKANDERPUR</v>
          </cell>
          <cell r="C770" t="str">
            <v>ASSET</v>
          </cell>
          <cell r="D770" t="str">
            <v>BALANCE SHEET</v>
          </cell>
          <cell r="E770" t="str">
            <v>BANK CASH PTT A/C</v>
          </cell>
          <cell r="G770" t="str">
            <v>CURRENT ASSETS, LOANS AND ADVANCES</v>
          </cell>
          <cell r="H770" t="str">
            <v>CASH AND BANK BALANCES</v>
          </cell>
          <cell r="I770" t="str">
            <v>BANK ACCOUNTS- CURRENT</v>
          </cell>
        </row>
        <row r="771">
          <cell r="A771" t="str">
            <v>A702156</v>
          </cell>
          <cell r="B771" t="str">
            <v>CORPORATION BANK, SIKANDERPUR</v>
          </cell>
          <cell r="C771" t="str">
            <v>ASSET</v>
          </cell>
          <cell r="D771" t="str">
            <v>BALANCE SHEET</v>
          </cell>
          <cell r="E771" t="str">
            <v>BANK CASH PTT A/C</v>
          </cell>
          <cell r="G771" t="str">
            <v>CURRENT ASSETS, LOANS AND ADVANCES</v>
          </cell>
          <cell r="H771" t="str">
            <v>CASH AND BANK BALANCES</v>
          </cell>
          <cell r="I771" t="str">
            <v>BANK ACCOUNTS- CURRENT</v>
          </cell>
        </row>
        <row r="772">
          <cell r="A772" t="str">
            <v>A702157</v>
          </cell>
          <cell r="B772" t="str">
            <v>CORPORATION BANK, SIKANDERPUR</v>
          </cell>
          <cell r="C772" t="str">
            <v>ASSET</v>
          </cell>
          <cell r="D772" t="str">
            <v>BALANCE SHEET</v>
          </cell>
          <cell r="E772" t="str">
            <v>BANK CASH PTT A/C</v>
          </cell>
          <cell r="G772" t="str">
            <v>CURRENT ASSETS, LOANS AND ADVANCES</v>
          </cell>
          <cell r="H772" t="str">
            <v>CASH AND BANK BALANCES</v>
          </cell>
          <cell r="I772" t="str">
            <v>BANK ACCOUNTS- CURRENT</v>
          </cell>
        </row>
        <row r="773">
          <cell r="A773" t="str">
            <v>A702158</v>
          </cell>
          <cell r="B773" t="str">
            <v>STATE BANK OF INDIA</v>
          </cell>
          <cell r="C773" t="str">
            <v>ASSET</v>
          </cell>
          <cell r="D773" t="str">
            <v>BALANCE SHEET</v>
          </cell>
          <cell r="E773" t="str">
            <v>BANK CASH PTT A/C</v>
          </cell>
          <cell r="G773" t="str">
            <v>CURRENT ASSETS, LOANS AND ADVANCES</v>
          </cell>
          <cell r="H773" t="str">
            <v>CASH AND BANK BALANCES</v>
          </cell>
          <cell r="I773" t="str">
            <v>BANK ACCOUNTS- CURRENT</v>
          </cell>
        </row>
        <row r="774">
          <cell r="A774" t="str">
            <v>A702159</v>
          </cell>
          <cell r="B774" t="str">
            <v>STATE BANK OF INDIA, PLAZA TOWER</v>
          </cell>
          <cell r="C774" t="str">
            <v>ASSET</v>
          </cell>
          <cell r="D774" t="str">
            <v>BALANCE SHEET</v>
          </cell>
          <cell r="E774" t="str">
            <v>BANK CASH PTT A/C</v>
          </cell>
          <cell r="G774" t="str">
            <v>CURRENT ASSETS, LOANS AND ADVANCES</v>
          </cell>
          <cell r="H774" t="str">
            <v>CASH AND BANK BALANCES</v>
          </cell>
          <cell r="I774" t="str">
            <v>BANK ACCOUNTS- CURRENT</v>
          </cell>
        </row>
        <row r="775">
          <cell r="A775" t="str">
            <v>A702199</v>
          </cell>
          <cell r="B775" t="str">
            <v>IB-BANK AND CASH</v>
          </cell>
          <cell r="C775" t="str">
            <v>ASSET</v>
          </cell>
          <cell r="D775" t="str">
            <v>BALANCE SHEET</v>
          </cell>
          <cell r="E775" t="str">
            <v/>
          </cell>
          <cell r="F775" t="str">
            <v/>
          </cell>
          <cell r="G775" t="str">
            <v>CURRENT ASSETS, LOANS AND ADVANCES</v>
          </cell>
          <cell r="H775" t="str">
            <v>CASH AND BANK BALANCES</v>
          </cell>
          <cell r="I775" t="str">
            <v>BANK ACCOUNTS- CURRENT</v>
          </cell>
        </row>
        <row r="776">
          <cell r="A776" t="str">
            <v>A703001</v>
          </cell>
          <cell r="B776" t="str">
            <v>Pledged Account</v>
          </cell>
          <cell r="C776" t="str">
            <v>ASSET</v>
          </cell>
          <cell r="D776" t="str">
            <v>BALANCE SHEET</v>
          </cell>
          <cell r="E776" t="str">
            <v/>
          </cell>
          <cell r="F776" t="str">
            <v/>
          </cell>
          <cell r="G776" t="str">
            <v>CURRENT ASSETS, LOANS AND ADVANCES</v>
          </cell>
          <cell r="H776" t="str">
            <v>CASH AND BANK BALANCES</v>
          </cell>
          <cell r="I776" t="str">
            <v>BANK ACCOUNTS- TERM DEPOSITS</v>
          </cell>
        </row>
        <row r="777">
          <cell r="A777" t="str">
            <v>A703002</v>
          </cell>
          <cell r="B777" t="str">
            <v>Fixed Deposits (FDR) With Bank</v>
          </cell>
          <cell r="C777" t="str">
            <v>ASSET</v>
          </cell>
          <cell r="D777" t="str">
            <v>BALANCE SHEET</v>
          </cell>
          <cell r="E777" t="str">
            <v/>
          </cell>
          <cell r="F777" t="str">
            <v/>
          </cell>
          <cell r="G777" t="str">
            <v>CURRENT ASSETS, LOANS AND ADVANCES</v>
          </cell>
          <cell r="H777" t="str">
            <v>CASH AND BANK BALANCES</v>
          </cell>
          <cell r="I777" t="str">
            <v>BANK ACCOUNTS- TERM DEPOSITS</v>
          </cell>
        </row>
        <row r="778">
          <cell r="A778" t="str">
            <v>A703003</v>
          </cell>
          <cell r="B778" t="str">
            <v>Development Deposits FDR (Lein)</v>
          </cell>
          <cell r="C778" t="str">
            <v>ASSET</v>
          </cell>
          <cell r="D778" t="str">
            <v>BALANCE SHEET</v>
          </cell>
          <cell r="E778" t="str">
            <v/>
          </cell>
          <cell r="F778" t="str">
            <v/>
          </cell>
          <cell r="G778" t="str">
            <v>CURRENT ASSETS, LOANS AND ADVANCES</v>
          </cell>
          <cell r="H778" t="str">
            <v>CASH AND BANK BALANCES</v>
          </cell>
          <cell r="I778" t="str">
            <v>BANK ACCOUNTS- TERM DEPOSITS</v>
          </cell>
        </row>
        <row r="779">
          <cell r="A779" t="str">
            <v>A703004</v>
          </cell>
          <cell r="B779" t="str">
            <v>Margin Money with banks</v>
          </cell>
          <cell r="C779" t="str">
            <v>ASSET</v>
          </cell>
          <cell r="D779" t="str">
            <v>BALANCE SHEET</v>
          </cell>
          <cell r="E779" t="str">
            <v/>
          </cell>
          <cell r="F779" t="str">
            <v/>
          </cell>
          <cell r="G779" t="str">
            <v>CURRENT ASSETS, LOANS AND ADVANCES</v>
          </cell>
          <cell r="H779" t="str">
            <v>CASH AND BANK BALANCES</v>
          </cell>
          <cell r="I779" t="str">
            <v>BANK ACCOUNTS- TERM DEPOSITS</v>
          </cell>
        </row>
        <row r="780">
          <cell r="A780" t="str">
            <v>A703005</v>
          </cell>
          <cell r="B780" t="str">
            <v>Margin Money On Bank Guarantee</v>
          </cell>
          <cell r="C780" t="str">
            <v>ASSET</v>
          </cell>
          <cell r="D780" t="str">
            <v>BALANCE SHEET</v>
          </cell>
          <cell r="E780" t="str">
            <v/>
          </cell>
          <cell r="F780" t="str">
            <v/>
          </cell>
          <cell r="G780" t="str">
            <v>CURRENT ASSETS, LOANS AND ADVANCES</v>
          </cell>
          <cell r="H780" t="str">
            <v>CASH AND BANK BALANCES</v>
          </cell>
          <cell r="I780" t="str">
            <v>BANK ACCOUNTS- TERM DEPOSITS</v>
          </cell>
        </row>
        <row r="781">
          <cell r="A781" t="str">
            <v>A704001</v>
          </cell>
          <cell r="B781" t="str">
            <v>Intra-Sub Div Bank Control A/C</v>
          </cell>
          <cell r="C781" t="str">
            <v>ASSET</v>
          </cell>
          <cell r="D781" t="str">
            <v>BALANCE SHEET</v>
          </cell>
          <cell r="E781" t="str">
            <v/>
          </cell>
          <cell r="F781" t="str">
            <v/>
          </cell>
          <cell r="G781" t="str">
            <v>CURRENT ASSETS, LOANS AND ADVANCES</v>
          </cell>
          <cell r="H781" t="str">
            <v>CASH AND BANK BALANCES</v>
          </cell>
          <cell r="I781" t="str">
            <v>BANK ACCOUNTS- TERM DEPOSITS</v>
          </cell>
        </row>
        <row r="782">
          <cell r="A782" t="str">
            <v>A801001</v>
          </cell>
          <cell r="B782" t="str">
            <v>Deferred Tax Assets</v>
          </cell>
          <cell r="C782" t="str">
            <v>ASSET</v>
          </cell>
          <cell r="D782" t="str">
            <v>BALANCE SHEET</v>
          </cell>
          <cell r="E782" t="str">
            <v/>
          </cell>
          <cell r="F782" t="str">
            <v/>
          </cell>
          <cell r="G782" t="str">
            <v>CURRENT ASSETS, LOANS AND ADVANCES</v>
          </cell>
          <cell r="H782" t="str">
            <v>DEFERRED TAX ASSETS</v>
          </cell>
          <cell r="I782" t="str">
            <v>DEFERRED TAX ASSETS</v>
          </cell>
        </row>
        <row r="783">
          <cell r="A783" t="str">
            <v>A801101</v>
          </cell>
          <cell r="B783" t="str">
            <v>Derivatives Assets</v>
          </cell>
          <cell r="C783" t="str">
            <v>ASSET</v>
          </cell>
          <cell r="D783" t="str">
            <v>BALANCE SHEET</v>
          </cell>
          <cell r="E783" t="str">
            <v/>
          </cell>
          <cell r="F783" t="str">
            <v/>
          </cell>
          <cell r="G783" t="str">
            <v>CURRENT ASSETS, LOANS AND ADVANCES</v>
          </cell>
          <cell r="H783" t="str">
            <v>DERIVATIVES ASSETS</v>
          </cell>
          <cell r="I783" t="str">
            <v>DERIVATIVES ASSETS</v>
          </cell>
        </row>
        <row r="784">
          <cell r="A784" t="str">
            <v>A901001</v>
          </cell>
          <cell r="B784" t="str">
            <v>Interest accrued- other than investments</v>
          </cell>
          <cell r="C784" t="str">
            <v>ASSET</v>
          </cell>
          <cell r="D784" t="str">
            <v>BALANCE SHEET</v>
          </cell>
          <cell r="E784" t="str">
            <v/>
          </cell>
          <cell r="F784" t="str">
            <v/>
          </cell>
          <cell r="G784" t="str">
            <v>CURRENT ASSETS, LOANS AND ADVANCES</v>
          </cell>
          <cell r="H784" t="str">
            <v>OTHER CURRENT ASSETS</v>
          </cell>
          <cell r="I784" t="str">
            <v>OTHER CURRENT ASSETS</v>
          </cell>
        </row>
        <row r="785">
          <cell r="A785" t="str">
            <v>A901002</v>
          </cell>
          <cell r="B785" t="str">
            <v>Interest Receivable</v>
          </cell>
          <cell r="C785" t="str">
            <v>ASSET</v>
          </cell>
          <cell r="D785" t="str">
            <v>BALANCE SHEET</v>
          </cell>
          <cell r="E785" t="str">
            <v/>
          </cell>
          <cell r="F785" t="str">
            <v/>
          </cell>
          <cell r="G785" t="str">
            <v>CURRENT ASSETS, LOANS AND ADVANCES</v>
          </cell>
          <cell r="H785" t="str">
            <v>OTHER CURRENT ASSETS</v>
          </cell>
          <cell r="I785" t="str">
            <v>OTHER CURRENT ASSETS</v>
          </cell>
        </row>
        <row r="786">
          <cell r="A786" t="str">
            <v>A901003</v>
          </cell>
          <cell r="B786" t="str">
            <v>Interest accrued-on investments</v>
          </cell>
          <cell r="C786" t="str">
            <v>ASSET</v>
          </cell>
          <cell r="D786" t="str">
            <v>BALANCE SHEET</v>
          </cell>
          <cell r="E786" t="str">
            <v/>
          </cell>
          <cell r="F786" t="str">
            <v/>
          </cell>
          <cell r="G786" t="str">
            <v>CURRENT ASSETS, LOANS AND ADVANCES</v>
          </cell>
          <cell r="H786" t="str">
            <v>OTHER CURRENT ASSETS</v>
          </cell>
          <cell r="I786" t="str">
            <v>OTHER CURRENT ASSETS</v>
          </cell>
        </row>
        <row r="787">
          <cell r="A787" t="str">
            <v>A901004</v>
          </cell>
          <cell r="B787" t="str">
            <v>Interest Accrued Not Due On Fd</v>
          </cell>
          <cell r="C787" t="str">
            <v>ASSET</v>
          </cell>
          <cell r="D787" t="str">
            <v>BALANCE SHEET</v>
          </cell>
          <cell r="E787" t="str">
            <v/>
          </cell>
          <cell r="F787" t="str">
            <v/>
          </cell>
          <cell r="G787" t="str">
            <v>CURRENT ASSETS, LOANS AND ADVANCES</v>
          </cell>
          <cell r="H787" t="str">
            <v>OTHER CURRENT ASSETS</v>
          </cell>
          <cell r="I787" t="str">
            <v>OTHER CURRENT ASSETS</v>
          </cell>
        </row>
        <row r="788">
          <cell r="A788" t="str">
            <v>A901005</v>
          </cell>
          <cell r="B788" t="str">
            <v>Interest Accrued But Not Due</v>
          </cell>
          <cell r="C788" t="str">
            <v>ASSET</v>
          </cell>
          <cell r="D788" t="str">
            <v>BALANCE SHEET</v>
          </cell>
          <cell r="E788" t="str">
            <v/>
          </cell>
          <cell r="F788" t="str">
            <v/>
          </cell>
          <cell r="G788" t="str">
            <v>CURRENT ASSETS, LOANS AND ADVANCES</v>
          </cell>
          <cell r="H788" t="str">
            <v>OTHER CURRENT ASSETS</v>
          </cell>
          <cell r="I788" t="str">
            <v>OTHER CURRENT ASSETS</v>
          </cell>
        </row>
        <row r="789">
          <cell r="A789" t="str">
            <v>A901101</v>
          </cell>
          <cell r="B789" t="str">
            <v>Compensation Receivable</v>
          </cell>
          <cell r="C789" t="str">
            <v>ASSET</v>
          </cell>
          <cell r="D789" t="str">
            <v>BALANCE SHEET</v>
          </cell>
          <cell r="E789" t="str">
            <v/>
          </cell>
          <cell r="F789" t="str">
            <v/>
          </cell>
          <cell r="G789" t="str">
            <v>CURRENT ASSETS, LOANS AND ADVANCES</v>
          </cell>
          <cell r="H789" t="str">
            <v>OTHER CURRENT ASSETS</v>
          </cell>
          <cell r="I789" t="str">
            <v>OTHER CURRENT ASSETS</v>
          </cell>
        </row>
        <row r="790">
          <cell r="A790" t="str">
            <v>A901102</v>
          </cell>
          <cell r="B790" t="str">
            <v>Claims Recoverables</v>
          </cell>
          <cell r="C790" t="str">
            <v>ASSET</v>
          </cell>
          <cell r="D790" t="str">
            <v>BALANCE SHEET</v>
          </cell>
          <cell r="E790" t="str">
            <v/>
          </cell>
          <cell r="F790" t="str">
            <v/>
          </cell>
          <cell r="G790" t="str">
            <v>CURRENT ASSETS, LOANS AND ADVANCES</v>
          </cell>
          <cell r="H790" t="str">
            <v>OTHER CURRENT ASSETS</v>
          </cell>
          <cell r="I790" t="str">
            <v>OTHER CURRENT ASSETS</v>
          </cell>
        </row>
        <row r="791">
          <cell r="A791" t="str">
            <v>A901103</v>
          </cell>
          <cell r="B791" t="str">
            <v>Insurance Chgs Recoverable</v>
          </cell>
          <cell r="C791" t="str">
            <v>ASSET</v>
          </cell>
          <cell r="D791" t="str">
            <v>BALANCE SHEET</v>
          </cell>
          <cell r="E791" t="str">
            <v/>
          </cell>
          <cell r="F791" t="str">
            <v/>
          </cell>
          <cell r="G791" t="str">
            <v>CURRENT ASSETS, LOANS AND ADVANCES</v>
          </cell>
          <cell r="H791" t="str">
            <v>OTHER CURRENT ASSETS</v>
          </cell>
          <cell r="I791" t="str">
            <v>OTHER CURRENT ASSETS</v>
          </cell>
        </row>
        <row r="792">
          <cell r="A792" t="str">
            <v>A901104</v>
          </cell>
          <cell r="B792" t="str">
            <v>INPUT EXCISE DUTY RECOVERABLE</v>
          </cell>
          <cell r="C792" t="str">
            <v>ASSET</v>
          </cell>
          <cell r="D792" t="str">
            <v>BALANCE SHEET</v>
          </cell>
          <cell r="G792" t="str">
            <v>CURRENT ASSETS, LOANS AND ADVANCES</v>
          </cell>
          <cell r="H792" t="str">
            <v>OTHER CURRENT ASSETS</v>
          </cell>
          <cell r="I792" t="str">
            <v>OTHER CURRENT ASSETS</v>
          </cell>
        </row>
        <row r="793">
          <cell r="A793" t="str">
            <v>A901105</v>
          </cell>
          <cell r="B793" t="str">
            <v>INPUT SERVICE TAX RECOVERABLE</v>
          </cell>
          <cell r="C793" t="str">
            <v>ASSET</v>
          </cell>
          <cell r="D793" t="str">
            <v>BALANCE SHEET</v>
          </cell>
          <cell r="G793" t="str">
            <v>CURRENT ASSETS, LOANS AND ADVANCES</v>
          </cell>
          <cell r="H793" t="str">
            <v>OTHER CURRENT ASSETS</v>
          </cell>
          <cell r="I793" t="str">
            <v>OTHER CURRENT ASSETS</v>
          </cell>
        </row>
        <row r="794">
          <cell r="A794" t="str">
            <v>A902001</v>
          </cell>
          <cell r="B794" t="str">
            <v>Int. on loan (Gp Co.)</v>
          </cell>
          <cell r="C794" t="str">
            <v>ASSET</v>
          </cell>
          <cell r="D794" t="str">
            <v>BALANCE SHEET</v>
          </cell>
          <cell r="E794" t="str">
            <v/>
          </cell>
          <cell r="F794" t="str">
            <v/>
          </cell>
          <cell r="G794" t="str">
            <v>CURRENT ASSETS, LOANS AND ADVANCES</v>
          </cell>
          <cell r="H794" t="str">
            <v>OTHER CURRENT ASSETS</v>
          </cell>
          <cell r="I794" t="str">
            <v>OTHER CURRENT ASSETS</v>
          </cell>
        </row>
        <row r="795">
          <cell r="A795" t="str">
            <v>A903001</v>
          </cell>
          <cell r="B795" t="str">
            <v>Preliminary Expenses</v>
          </cell>
          <cell r="C795" t="str">
            <v>ASSET</v>
          </cell>
          <cell r="D795" t="str">
            <v>BALANCE SHEET</v>
          </cell>
          <cell r="E795" t="str">
            <v/>
          </cell>
          <cell r="F795" t="str">
            <v/>
          </cell>
          <cell r="G795" t="str">
            <v>CURRENT ASSETS, LOANS AND ADVANCES</v>
          </cell>
          <cell r="H795" t="str">
            <v>OTHER CURRENT ASSETS</v>
          </cell>
          <cell r="I795" t="str">
            <v>OTHER CURRENT ASSETS</v>
          </cell>
        </row>
        <row r="796">
          <cell r="A796" t="str">
            <v>A903002</v>
          </cell>
          <cell r="B796" t="str">
            <v>Deferred Revenue Expenses</v>
          </cell>
          <cell r="C796" t="str">
            <v>ASSET</v>
          </cell>
          <cell r="D796" t="str">
            <v>BALANCE SHEET</v>
          </cell>
          <cell r="E796" t="str">
            <v/>
          </cell>
          <cell r="F796" t="str">
            <v/>
          </cell>
          <cell r="G796" t="str">
            <v>CURRENT ASSETS, LOANS AND ADVANCES</v>
          </cell>
          <cell r="H796" t="str">
            <v>OTHER CURRENT ASSETS</v>
          </cell>
          <cell r="I796" t="str">
            <v>OTHER CURRENT ASSETS</v>
          </cell>
        </row>
        <row r="797">
          <cell r="A797" t="str">
            <v>A903003</v>
          </cell>
          <cell r="B797" t="str">
            <v>Pre-Operative Expenses</v>
          </cell>
          <cell r="C797" t="str">
            <v>ASSET</v>
          </cell>
          <cell r="D797" t="str">
            <v>BALANCE SHEET</v>
          </cell>
          <cell r="E797" t="str">
            <v/>
          </cell>
          <cell r="F797" t="str">
            <v/>
          </cell>
          <cell r="G797" t="str">
            <v>CURRENT ASSETS, LOANS AND ADVANCES</v>
          </cell>
          <cell r="H797" t="str">
            <v>OTHER CURRENT ASSETS</v>
          </cell>
          <cell r="I797" t="str">
            <v>OTHER CURRENT ASSETS</v>
          </cell>
        </row>
        <row r="798">
          <cell r="A798" t="str">
            <v>A903004</v>
          </cell>
          <cell r="B798" t="str">
            <v>Capital Arrangement Fees</v>
          </cell>
          <cell r="C798" t="str">
            <v>ASSET</v>
          </cell>
          <cell r="D798" t="str">
            <v>BALANCE SHEET</v>
          </cell>
          <cell r="E798" t="str">
            <v/>
          </cell>
          <cell r="F798" t="str">
            <v/>
          </cell>
          <cell r="G798" t="str">
            <v>CURRENT ASSETS, LOANS AND ADVANCES</v>
          </cell>
          <cell r="H798" t="str">
            <v>OTHER CURRENT ASSETS</v>
          </cell>
          <cell r="I798" t="str">
            <v>OTHER CURRENT ASSETS</v>
          </cell>
        </row>
        <row r="799">
          <cell r="A799" t="str">
            <v>A904001</v>
          </cell>
          <cell r="B799" t="str">
            <v>Purchase of Dev Rights</v>
          </cell>
          <cell r="C799" t="str">
            <v>ASSET</v>
          </cell>
          <cell r="D799" t="str">
            <v>BALANCE SHEET</v>
          </cell>
          <cell r="E799" t="str">
            <v/>
          </cell>
          <cell r="F799" t="str">
            <v/>
          </cell>
          <cell r="G799" t="str">
            <v>CURRENT ASSETS, LOANS AND ADVANCES</v>
          </cell>
          <cell r="H799" t="str">
            <v>OTHER CURRENT ASSETS</v>
          </cell>
          <cell r="I799" t="str">
            <v>OTHER CURRENT ASSETS</v>
          </cell>
        </row>
        <row r="800">
          <cell r="A800" t="str">
            <v>L101000</v>
          </cell>
          <cell r="B800" t="str">
            <v>Shri Ganeshji Maharaj</v>
          </cell>
          <cell r="C800" t="str">
            <v>CAPITAL</v>
          </cell>
          <cell r="D800" t="str">
            <v>BALANCE SHEET</v>
          </cell>
          <cell r="E800" t="str">
            <v/>
          </cell>
          <cell r="F800" t="str">
            <v/>
          </cell>
          <cell r="G800" t="str">
            <v>SHAREHOLDERS FUNDS</v>
          </cell>
          <cell r="H800" t="str">
            <v>SHARE CAPITAL</v>
          </cell>
          <cell r="I800" t="str">
            <v>EQUITY SHARE CAPITAL</v>
          </cell>
        </row>
        <row r="801">
          <cell r="A801" t="str">
            <v>L101001</v>
          </cell>
          <cell r="B801" t="str">
            <v>Equity Sh. Capital</v>
          </cell>
          <cell r="C801" t="str">
            <v>CAPITAL</v>
          </cell>
          <cell r="D801" t="str">
            <v>BALANCE SHEET</v>
          </cell>
          <cell r="E801" t="str">
            <v/>
          </cell>
          <cell r="F801" t="str">
            <v/>
          </cell>
          <cell r="G801" t="str">
            <v>SHAREHOLDERS FUNDS</v>
          </cell>
          <cell r="H801" t="str">
            <v>SHARE CAPITAL</v>
          </cell>
          <cell r="I801" t="str">
            <v>EQUITY SHARE CAPITAL</v>
          </cell>
        </row>
        <row r="802">
          <cell r="A802" t="str">
            <v>L101002</v>
          </cell>
          <cell r="B802" t="str">
            <v>Equity Share Application Money</v>
          </cell>
          <cell r="C802" t="str">
            <v>CAPITAL</v>
          </cell>
          <cell r="D802" t="str">
            <v>BALANCE SHEET</v>
          </cell>
          <cell r="E802" t="str">
            <v/>
          </cell>
          <cell r="F802" t="str">
            <v/>
          </cell>
          <cell r="G802" t="str">
            <v>SHAREHOLDERS FUNDS</v>
          </cell>
          <cell r="H802" t="str">
            <v>SHARE CAPITAL</v>
          </cell>
          <cell r="I802" t="str">
            <v>EQUITY SHARE CAPITAL</v>
          </cell>
        </row>
        <row r="803">
          <cell r="A803" t="str">
            <v>L101003</v>
          </cell>
          <cell r="B803" t="str">
            <v>Equity Share Allotment Money</v>
          </cell>
          <cell r="C803" t="str">
            <v>CAPITAL</v>
          </cell>
          <cell r="D803" t="str">
            <v>BALANCE SHEET</v>
          </cell>
          <cell r="E803" t="str">
            <v/>
          </cell>
          <cell r="F803" t="str">
            <v/>
          </cell>
          <cell r="G803" t="str">
            <v>SHAREHOLDERS FUNDS</v>
          </cell>
          <cell r="H803" t="str">
            <v>SHARE CAPITAL</v>
          </cell>
          <cell r="I803" t="str">
            <v>EQUITY SHARE CAPITAL</v>
          </cell>
        </row>
        <row r="804">
          <cell r="A804" t="str">
            <v>L101004</v>
          </cell>
          <cell r="B804" t="str">
            <v>Equity Share Call Money</v>
          </cell>
          <cell r="C804" t="str">
            <v>CAPITAL</v>
          </cell>
          <cell r="D804" t="str">
            <v>BALANCE SHEET</v>
          </cell>
          <cell r="E804" t="str">
            <v/>
          </cell>
          <cell r="F804" t="str">
            <v/>
          </cell>
          <cell r="G804" t="str">
            <v>SHAREHOLDERS FUNDS</v>
          </cell>
          <cell r="H804" t="str">
            <v>SHARE CAPITAL</v>
          </cell>
          <cell r="I804" t="str">
            <v>EQUITY SHARE CAPITAL</v>
          </cell>
        </row>
        <row r="805">
          <cell r="A805" t="str">
            <v>L101005</v>
          </cell>
          <cell r="B805" t="str">
            <v>Equity Calls In Advance A/C</v>
          </cell>
          <cell r="C805" t="str">
            <v>CAPITAL</v>
          </cell>
          <cell r="D805" t="str">
            <v>BALANCE SHEET</v>
          </cell>
          <cell r="E805" t="str">
            <v/>
          </cell>
          <cell r="F805" t="str">
            <v/>
          </cell>
          <cell r="G805" t="str">
            <v>SHAREHOLDERS FUNDS</v>
          </cell>
          <cell r="H805" t="str">
            <v>SHARE CAPITAL</v>
          </cell>
          <cell r="I805" t="str">
            <v>EQUITY SHARE CAPITAL</v>
          </cell>
        </row>
        <row r="806">
          <cell r="A806" t="str">
            <v>L101006</v>
          </cell>
          <cell r="B806" t="str">
            <v>APPL. MONEY FOR PUR.OF EQ.SHA.</v>
          </cell>
          <cell r="C806" t="str">
            <v>LIABILITIES</v>
          </cell>
          <cell r="D806" t="str">
            <v>BALANCE SHEET</v>
          </cell>
          <cell r="E806" t="str">
            <v/>
          </cell>
          <cell r="G806" t="str">
            <v>SHAREHOLDERS FUNDS</v>
          </cell>
          <cell r="H806" t="str">
            <v>SHARE CAPITAL</v>
          </cell>
          <cell r="I806" t="str">
            <v>EQUITY SHARE CAPITAL</v>
          </cell>
        </row>
        <row r="807">
          <cell r="A807" t="str">
            <v>L102001</v>
          </cell>
          <cell r="B807" t="str">
            <v>Preference Sh. Capital</v>
          </cell>
          <cell r="C807" t="str">
            <v>CAPITAL</v>
          </cell>
          <cell r="D807" t="str">
            <v>BALANCE SHEET</v>
          </cell>
          <cell r="E807" t="str">
            <v/>
          </cell>
          <cell r="F807" t="str">
            <v/>
          </cell>
          <cell r="G807" t="str">
            <v>SHAREHOLDERS FUNDS</v>
          </cell>
          <cell r="H807" t="str">
            <v>SHARE CAPITAL</v>
          </cell>
          <cell r="I807" t="str">
            <v>PREFERENCE SHARE CAPITAL</v>
          </cell>
        </row>
        <row r="808">
          <cell r="A808" t="str">
            <v>L102002</v>
          </cell>
          <cell r="B808" t="str">
            <v>Preference Share Application Money</v>
          </cell>
          <cell r="C808" t="str">
            <v>CAPITAL</v>
          </cell>
          <cell r="D808" t="str">
            <v>BALANCE SHEET</v>
          </cell>
          <cell r="E808" t="str">
            <v/>
          </cell>
          <cell r="F808" t="str">
            <v/>
          </cell>
          <cell r="G808" t="str">
            <v>SHAREHOLDERS FUNDS</v>
          </cell>
          <cell r="H808" t="str">
            <v>SHARE CAPITAL</v>
          </cell>
          <cell r="I808" t="str">
            <v>PREFERENCE SHARE CAPITAL</v>
          </cell>
        </row>
        <row r="809">
          <cell r="A809" t="str">
            <v>L103001-000</v>
          </cell>
          <cell r="B809" t="str">
            <v>Partner's Capital Account</v>
          </cell>
          <cell r="C809" t="str">
            <v>CAPITAL</v>
          </cell>
          <cell r="D809" t="str">
            <v>BALANCE SHEET</v>
          </cell>
          <cell r="E809" t="str">
            <v/>
          </cell>
          <cell r="F809" t="str">
            <v/>
          </cell>
          <cell r="G809" t="str">
            <v>SHAREHOLDERS FUNDS</v>
          </cell>
          <cell r="H809" t="str">
            <v>PARTNERS CAPITAL</v>
          </cell>
          <cell r="I809" t="str">
            <v>PARTNERS CAPITAL</v>
          </cell>
        </row>
        <row r="810">
          <cell r="A810" t="str">
            <v>L103001-101</v>
          </cell>
          <cell r="B810" t="str">
            <v>Partner's Capital Account-DLF Limited</v>
          </cell>
          <cell r="C810" t="str">
            <v>CAPITAL</v>
          </cell>
          <cell r="D810" t="str">
            <v>BALANCE SHEET</v>
          </cell>
          <cell r="E810" t="str">
            <v/>
          </cell>
          <cell r="F810" t="str">
            <v/>
          </cell>
          <cell r="G810" t="str">
            <v>SHAREHOLDERS FUNDS</v>
          </cell>
          <cell r="H810" t="str">
            <v>PARTNERS CAPITAL</v>
          </cell>
          <cell r="I810" t="str">
            <v>PARTNERS CAPITAL</v>
          </cell>
        </row>
        <row r="811">
          <cell r="A811" t="str">
            <v>L103001-211</v>
          </cell>
          <cell r="B811" t="str">
            <v>Partner's Capital A/c-DLF Hsng &amp; Cnstr L</v>
          </cell>
          <cell r="C811" t="str">
            <v>CAPITAL</v>
          </cell>
          <cell r="D811" t="str">
            <v>BALANCE SHEET</v>
          </cell>
          <cell r="E811" t="str">
            <v/>
          </cell>
          <cell r="F811" t="str">
            <v/>
          </cell>
          <cell r="G811" t="str">
            <v>SHAREHOLDERS FUNDS</v>
          </cell>
          <cell r="H811" t="str">
            <v>PARTNERS CAPITAL</v>
          </cell>
          <cell r="I811" t="str">
            <v>PARTNERS CAPITAL</v>
          </cell>
        </row>
        <row r="812">
          <cell r="A812" t="str">
            <v>L103001-247</v>
          </cell>
          <cell r="B812" t="str">
            <v>Partner's Capital Account-Kiritman</v>
          </cell>
          <cell r="C812" t="str">
            <v>CAPITAL</v>
          </cell>
          <cell r="D812" t="str">
            <v>BALANCE SHEET</v>
          </cell>
          <cell r="E812" t="str">
            <v/>
          </cell>
          <cell r="F812" t="str">
            <v/>
          </cell>
          <cell r="G812" t="str">
            <v>SHAREHOLDERS FUNDS</v>
          </cell>
          <cell r="H812" t="str">
            <v>PARTNERS CAPITAL</v>
          </cell>
          <cell r="I812" t="str">
            <v>PARTNERS CAPITAL</v>
          </cell>
        </row>
        <row r="813">
          <cell r="A813" t="str">
            <v>L103001-278</v>
          </cell>
          <cell r="B813" t="str">
            <v>Partner's Capital Account-DLF Home Dev</v>
          </cell>
          <cell r="C813" t="str">
            <v>CAPITAL</v>
          </cell>
          <cell r="D813" t="str">
            <v>BALANCE SHEET</v>
          </cell>
          <cell r="E813" t="str">
            <v/>
          </cell>
          <cell r="F813" t="str">
            <v/>
          </cell>
          <cell r="G813" t="str">
            <v>SHAREHOLDERS FUNDS</v>
          </cell>
          <cell r="H813" t="str">
            <v>PARTNERS CAPITAL</v>
          </cell>
          <cell r="I813" t="str">
            <v>PARTNERS CAPITAL</v>
          </cell>
        </row>
        <row r="814">
          <cell r="A814" t="str">
            <v>L103001-279</v>
          </cell>
          <cell r="B814" t="str">
            <v>Partner's Capital Account- DCDL</v>
          </cell>
          <cell r="C814" t="str">
            <v>CAPITAL</v>
          </cell>
          <cell r="D814" t="str">
            <v>BALANCE SHEET</v>
          </cell>
          <cell r="E814" t="str">
            <v/>
          </cell>
          <cell r="F814" t="str">
            <v/>
          </cell>
          <cell r="G814" t="str">
            <v>SHAREHOLDERS FUNDS</v>
          </cell>
          <cell r="H814" t="str">
            <v>PARTNERS CAPITAL</v>
          </cell>
          <cell r="I814" t="str">
            <v>PARTNERS CAPITAL</v>
          </cell>
        </row>
        <row r="815">
          <cell r="A815" t="str">
            <v>L103001-281</v>
          </cell>
          <cell r="B815" t="str">
            <v>Partner's Capital Account-Pee Tee Prop M</v>
          </cell>
          <cell r="C815" t="str">
            <v>CAPITAL</v>
          </cell>
          <cell r="D815" t="str">
            <v>BALANCE SHEET</v>
          </cell>
          <cell r="E815" t="str">
            <v/>
          </cell>
          <cell r="F815" t="str">
            <v/>
          </cell>
          <cell r="G815" t="str">
            <v>SHAREHOLDERS FUNDS</v>
          </cell>
          <cell r="H815" t="str">
            <v>PARTNERS CAPITAL</v>
          </cell>
          <cell r="I815" t="str">
            <v>PARTNERS CAPITAL</v>
          </cell>
        </row>
        <row r="816">
          <cell r="A816" t="str">
            <v>L103001-282</v>
          </cell>
          <cell r="B816" t="str">
            <v>Partner's Capital Account-Silver Oaks Pr</v>
          </cell>
          <cell r="C816" t="str">
            <v>CAPITAL</v>
          </cell>
          <cell r="D816" t="str">
            <v>BALANCE SHEET</v>
          </cell>
          <cell r="E816" t="str">
            <v/>
          </cell>
          <cell r="F816" t="str">
            <v/>
          </cell>
          <cell r="G816" t="str">
            <v>SHAREHOLDERS FUNDS</v>
          </cell>
          <cell r="H816" t="str">
            <v>PARTNERS CAPITAL</v>
          </cell>
          <cell r="I816" t="str">
            <v>PARTNERS CAPITAL</v>
          </cell>
        </row>
        <row r="817">
          <cell r="A817" t="str">
            <v>L103001-381</v>
          </cell>
          <cell r="B817" t="str">
            <v>Partner's Capital Account-DLF Cyber Cit</v>
          </cell>
          <cell r="C817" t="str">
            <v>CAPITAL</v>
          </cell>
          <cell r="D817" t="str">
            <v>BALANCE SHEET</v>
          </cell>
          <cell r="E817" t="str">
            <v/>
          </cell>
          <cell r="F817" t="str">
            <v/>
          </cell>
          <cell r="G817" t="str">
            <v>SHAREHOLDERS FUNDS</v>
          </cell>
          <cell r="H817" t="str">
            <v>PARTNERS CAPITAL</v>
          </cell>
          <cell r="I817" t="str">
            <v>PARTNERS CAPITAL</v>
          </cell>
        </row>
        <row r="818">
          <cell r="A818" t="str">
            <v>L103001-536</v>
          </cell>
          <cell r="B818" t="str">
            <v>Partner's Capital Account-Heimo</v>
          </cell>
          <cell r="C818" t="str">
            <v>CAPITAL</v>
          </cell>
          <cell r="D818" t="str">
            <v>BALANCE SHEET</v>
          </cell>
          <cell r="E818" t="str">
            <v/>
          </cell>
          <cell r="F818" t="str">
            <v/>
          </cell>
          <cell r="G818" t="str">
            <v>SHAREHOLDERS FUNDS</v>
          </cell>
          <cell r="H818" t="str">
            <v>PARTNERS CAPITAL</v>
          </cell>
          <cell r="I818" t="str">
            <v>PARTNERS CAPITAL</v>
          </cell>
        </row>
        <row r="819">
          <cell r="A819" t="str">
            <v>L103001-537</v>
          </cell>
          <cell r="B819" t="str">
            <v>Partner's Capital Account-Khem</v>
          </cell>
          <cell r="C819" t="str">
            <v>CAPITAL</v>
          </cell>
          <cell r="D819" t="str">
            <v>BALANCE SHEET</v>
          </cell>
          <cell r="E819" t="str">
            <v/>
          </cell>
          <cell r="F819" t="str">
            <v/>
          </cell>
          <cell r="G819" t="str">
            <v>SHAREHOLDERS FUNDS</v>
          </cell>
          <cell r="H819" t="str">
            <v>PARTNERS CAPITAL</v>
          </cell>
          <cell r="I819" t="str">
            <v>PARTNERS CAPITAL</v>
          </cell>
        </row>
        <row r="820">
          <cell r="A820" t="str">
            <v>L201001</v>
          </cell>
          <cell r="B820" t="str">
            <v>Capital Reserve</v>
          </cell>
          <cell r="C820" t="str">
            <v>CAPITAL</v>
          </cell>
          <cell r="D820" t="str">
            <v>BALANCE SHEET</v>
          </cell>
          <cell r="E820" t="str">
            <v/>
          </cell>
          <cell r="F820" t="str">
            <v/>
          </cell>
          <cell r="G820" t="str">
            <v>SHAREHOLDERS FUNDS</v>
          </cell>
          <cell r="H820" t="str">
            <v>RESERVES AND SURPLUS</v>
          </cell>
          <cell r="I820" t="str">
            <v>RESERVE- CAPITAL RESERVE</v>
          </cell>
        </row>
        <row r="821">
          <cell r="A821" t="str">
            <v>L202001</v>
          </cell>
          <cell r="B821" t="str">
            <v>Capital Redemption Reserve</v>
          </cell>
          <cell r="C821" t="str">
            <v>CAPITAL</v>
          </cell>
          <cell r="D821" t="str">
            <v>BALANCE SHEET</v>
          </cell>
          <cell r="E821" t="str">
            <v/>
          </cell>
          <cell r="F821" t="str">
            <v/>
          </cell>
          <cell r="G821" t="str">
            <v>SHAREHOLDERS FUNDS</v>
          </cell>
          <cell r="H821" t="str">
            <v>RESERVES AND SURPLUS</v>
          </cell>
          <cell r="I821" t="str">
            <v>RESERVE-CAPITAL REDEMPTION RESERVE</v>
          </cell>
        </row>
        <row r="822">
          <cell r="A822" t="str">
            <v>L203001</v>
          </cell>
          <cell r="B822" t="str">
            <v>Contingency Reserve</v>
          </cell>
          <cell r="C822" t="str">
            <v>CAPITAL</v>
          </cell>
          <cell r="D822" t="str">
            <v>BALANCE SHEET</v>
          </cell>
          <cell r="E822" t="str">
            <v/>
          </cell>
          <cell r="F822" t="str">
            <v/>
          </cell>
          <cell r="G822" t="str">
            <v>SHAREHOLDERS FUNDS</v>
          </cell>
          <cell r="H822" t="str">
            <v>RESERVES AND SURPLUS</v>
          </cell>
          <cell r="I822" t="str">
            <v>RESERVE- CONTINGENCY RESERVE</v>
          </cell>
        </row>
        <row r="823">
          <cell r="A823" t="str">
            <v>L204001</v>
          </cell>
          <cell r="B823" t="str">
            <v>Share Premium</v>
          </cell>
          <cell r="C823" t="str">
            <v>CAPITAL</v>
          </cell>
          <cell r="D823" t="str">
            <v>BALANCE SHEET</v>
          </cell>
          <cell r="E823" t="str">
            <v/>
          </cell>
          <cell r="F823" t="str">
            <v/>
          </cell>
          <cell r="G823" t="str">
            <v>SHAREHOLDERS FUNDS</v>
          </cell>
          <cell r="H823" t="str">
            <v>RESERVES AND SURPLUS</v>
          </cell>
          <cell r="I823" t="str">
            <v>RESERVE- SHARE PREMIUM</v>
          </cell>
        </row>
        <row r="824">
          <cell r="A824" t="str">
            <v>L205001</v>
          </cell>
          <cell r="B824" t="str">
            <v>General Reserve</v>
          </cell>
          <cell r="C824" t="str">
            <v>CAPITAL</v>
          </cell>
          <cell r="D824" t="str">
            <v>BALANCE SHEET</v>
          </cell>
          <cell r="E824" t="str">
            <v/>
          </cell>
          <cell r="F824" t="str">
            <v/>
          </cell>
          <cell r="G824" t="str">
            <v>SHAREHOLDERS FUNDS</v>
          </cell>
          <cell r="H824" t="str">
            <v>RESERVES AND SURPLUS</v>
          </cell>
          <cell r="I824" t="str">
            <v>RESERVE- GENERAL RESERVE</v>
          </cell>
        </row>
        <row r="825">
          <cell r="A825" t="str">
            <v>L206001</v>
          </cell>
          <cell r="B825" t="str">
            <v>Revaluation Reserve</v>
          </cell>
          <cell r="C825" t="str">
            <v>CAPITAL</v>
          </cell>
          <cell r="D825" t="str">
            <v>BALANCE SHEET</v>
          </cell>
          <cell r="E825" t="str">
            <v/>
          </cell>
          <cell r="F825" t="str">
            <v/>
          </cell>
          <cell r="G825" t="str">
            <v>SHAREHOLDERS FUNDS</v>
          </cell>
          <cell r="H825" t="str">
            <v>RESERVES AND SURPLUS</v>
          </cell>
          <cell r="I825" t="str">
            <v>RESERVE- REVALUATION RESERVE</v>
          </cell>
        </row>
        <row r="826">
          <cell r="A826" t="str">
            <v>L207001</v>
          </cell>
          <cell r="B826" t="str">
            <v>Investment Allowance Reserve</v>
          </cell>
          <cell r="C826" t="str">
            <v>CAPITAL</v>
          </cell>
          <cell r="D826" t="str">
            <v>BALANCE SHEET</v>
          </cell>
          <cell r="E826" t="str">
            <v/>
          </cell>
          <cell r="F826" t="str">
            <v/>
          </cell>
          <cell r="G826" t="str">
            <v>SHAREHOLDERS FUNDS</v>
          </cell>
          <cell r="H826" t="str">
            <v>RESERVES AND SURPLUS</v>
          </cell>
          <cell r="I826" t="str">
            <v>RESERVE- INVESTMENT ALLOWANCE</v>
          </cell>
        </row>
        <row r="827">
          <cell r="A827" t="str">
            <v>L208001</v>
          </cell>
          <cell r="B827" t="str">
            <v>Amalgamation Reserve</v>
          </cell>
          <cell r="C827" t="str">
            <v>CAPITAL</v>
          </cell>
          <cell r="D827" t="str">
            <v>BALANCE SHEET</v>
          </cell>
          <cell r="E827" t="str">
            <v/>
          </cell>
          <cell r="F827" t="str">
            <v/>
          </cell>
          <cell r="G827" t="str">
            <v>SHAREHOLDERS FUNDS</v>
          </cell>
          <cell r="H827" t="str">
            <v>RESERVES AND SURPLUS</v>
          </cell>
          <cell r="I827" t="str">
            <v>RESERVE- GENERAL RESERVE</v>
          </cell>
        </row>
        <row r="828">
          <cell r="A828" t="str">
            <v>L220001</v>
          </cell>
          <cell r="B828" t="str">
            <v>Profit &amp; Loss A/C</v>
          </cell>
          <cell r="C828" t="str">
            <v>CAPITAL</v>
          </cell>
          <cell r="D828" t="str">
            <v>BALANCE SHEET</v>
          </cell>
          <cell r="E828" t="str">
            <v/>
          </cell>
          <cell r="F828" t="str">
            <v/>
          </cell>
          <cell r="G828" t="str">
            <v>SHAREHOLDERS FUNDS</v>
          </cell>
          <cell r="H828" t="str">
            <v>RESERVES AND SURPLUS</v>
          </cell>
          <cell r="I828" t="str">
            <v>SURPLUS-PROFIT AND LOSS ACCOUNT</v>
          </cell>
        </row>
        <row r="829">
          <cell r="A829" t="str">
            <v>L230001-101</v>
          </cell>
          <cell r="B829" t="str">
            <v>Partner's Current A/c-DLF Ltd</v>
          </cell>
          <cell r="C829" t="str">
            <v>CAPITAL</v>
          </cell>
          <cell r="D829" t="str">
            <v>BALANCE SHEET</v>
          </cell>
          <cell r="E829" t="str">
            <v/>
          </cell>
          <cell r="F829" t="str">
            <v/>
          </cell>
          <cell r="G829" t="str">
            <v>SHAREHOLDERS FUNDS</v>
          </cell>
          <cell r="H829" t="str">
            <v>RESERVES AND SURPLUS</v>
          </cell>
          <cell r="I829" t="str">
            <v>SURPLUS-PROFIT AND LOSS ACCOUNT</v>
          </cell>
        </row>
        <row r="830">
          <cell r="A830" t="str">
            <v>L230001-211</v>
          </cell>
          <cell r="B830" t="str">
            <v>Partner's Current A/c-DLF Hsng &amp; Cnstr</v>
          </cell>
          <cell r="C830" t="str">
            <v>CAPITAL</v>
          </cell>
          <cell r="D830" t="str">
            <v>BALANCE SHEET</v>
          </cell>
          <cell r="E830" t="str">
            <v/>
          </cell>
          <cell r="F830" t="str">
            <v/>
          </cell>
          <cell r="G830" t="str">
            <v>SHAREHOLDERS FUNDS</v>
          </cell>
          <cell r="H830" t="str">
            <v>RESERVES AND SURPLUS</v>
          </cell>
          <cell r="I830" t="str">
            <v>SURPLUS-PROFIT AND LOSS ACCOUNT</v>
          </cell>
        </row>
        <row r="831">
          <cell r="A831" t="str">
            <v>L301000</v>
          </cell>
          <cell r="B831" t="str">
            <v>Retained Earnings</v>
          </cell>
          <cell r="C831" t="str">
            <v>CAPITAL</v>
          </cell>
          <cell r="D831" t="str">
            <v>RETAINED EARNINGS</v>
          </cell>
          <cell r="E831" t="str">
            <v/>
          </cell>
          <cell r="F831" t="str">
            <v>RETAINED EARNINGS</v>
          </cell>
          <cell r="G831" t="str">
            <v>SHAREHOLDERS FUNDS</v>
          </cell>
          <cell r="H831" t="str">
            <v>RESERVES AND SURPLUS</v>
          </cell>
          <cell r="I831" t="str">
            <v>RESERVE- GENERAL RESERVE</v>
          </cell>
        </row>
        <row r="832">
          <cell r="A832" t="str">
            <v>L301001</v>
          </cell>
          <cell r="B832" t="str">
            <v>Secured Loan (Bank)- ICICI Loan</v>
          </cell>
          <cell r="C832" t="str">
            <v>LIABILITIES</v>
          </cell>
          <cell r="D832" t="str">
            <v>BALANCE SHEET</v>
          </cell>
          <cell r="E832" t="str">
            <v/>
          </cell>
          <cell r="F832" t="str">
            <v/>
          </cell>
          <cell r="G832" t="str">
            <v>LOAN FUNDS</v>
          </cell>
          <cell r="H832" t="str">
            <v>SECURED LOANS</v>
          </cell>
          <cell r="I832" t="str">
            <v>FROM BANKS/FI-TERM LOANS</v>
          </cell>
        </row>
        <row r="833">
          <cell r="A833" t="str">
            <v>L301002</v>
          </cell>
          <cell r="B833" t="str">
            <v>Secured Loan (Bank)- HSBC(ECB)</v>
          </cell>
          <cell r="C833" t="str">
            <v>LIABILITIES</v>
          </cell>
          <cell r="D833" t="str">
            <v>BALANCE SHEET</v>
          </cell>
          <cell r="E833" t="str">
            <v/>
          </cell>
          <cell r="F833" t="str">
            <v/>
          </cell>
          <cell r="G833" t="str">
            <v>LOAN FUNDS</v>
          </cell>
          <cell r="H833" t="str">
            <v>SECURED LOANS</v>
          </cell>
          <cell r="I833" t="str">
            <v>FROM BANKS/FI-TERM LOANS</v>
          </cell>
        </row>
        <row r="834">
          <cell r="A834" t="str">
            <v>L301003</v>
          </cell>
          <cell r="B834" t="str">
            <v>Secured Loan (Bank)- DBS</v>
          </cell>
          <cell r="C834" t="str">
            <v>LIABILITIES</v>
          </cell>
          <cell r="D834" t="str">
            <v>BALANCE SHEET</v>
          </cell>
          <cell r="E834" t="str">
            <v/>
          </cell>
          <cell r="F834" t="str">
            <v/>
          </cell>
          <cell r="G834" t="str">
            <v>LOAN FUNDS</v>
          </cell>
          <cell r="H834" t="str">
            <v>SECURED LOANS</v>
          </cell>
          <cell r="I834" t="str">
            <v>FROM BANKS/FI-TERM LOANS</v>
          </cell>
        </row>
        <row r="835">
          <cell r="A835" t="str">
            <v>L301004</v>
          </cell>
          <cell r="B835" t="str">
            <v>Secured Loan (Bank)- Bank Of Maharashtra</v>
          </cell>
          <cell r="C835" t="str">
            <v>LIABILITIES</v>
          </cell>
          <cell r="D835" t="str">
            <v>BALANCE SHEET</v>
          </cell>
          <cell r="E835" t="str">
            <v/>
          </cell>
          <cell r="F835" t="str">
            <v/>
          </cell>
          <cell r="G835" t="str">
            <v>LOAN FUNDS</v>
          </cell>
          <cell r="H835" t="str">
            <v>SECURED LOANS</v>
          </cell>
          <cell r="I835" t="str">
            <v>FROM BANKS/FI-TERM LOANS</v>
          </cell>
        </row>
        <row r="836">
          <cell r="A836" t="str">
            <v>L301005</v>
          </cell>
          <cell r="B836" t="str">
            <v>Secured Loan (Bank)- IDBI</v>
          </cell>
          <cell r="C836" t="str">
            <v>LIABILITIES</v>
          </cell>
          <cell r="D836" t="str">
            <v>BALANCE SHEET</v>
          </cell>
          <cell r="E836" t="str">
            <v/>
          </cell>
          <cell r="F836" t="str">
            <v/>
          </cell>
          <cell r="G836" t="str">
            <v>LOAN FUNDS</v>
          </cell>
          <cell r="H836" t="str">
            <v>SECURED LOANS</v>
          </cell>
          <cell r="I836" t="str">
            <v>FROM BANKS/FI-TERM LOANS</v>
          </cell>
        </row>
        <row r="837">
          <cell r="A837" t="str">
            <v>L301006</v>
          </cell>
          <cell r="B837" t="str">
            <v>Secured Loan (Bank)- UBI</v>
          </cell>
          <cell r="C837" t="str">
            <v>LIABILITIES</v>
          </cell>
          <cell r="D837" t="str">
            <v>BALANCE SHEET</v>
          </cell>
          <cell r="E837" t="str">
            <v/>
          </cell>
          <cell r="F837" t="str">
            <v/>
          </cell>
          <cell r="G837" t="str">
            <v>LOAN FUNDS</v>
          </cell>
          <cell r="H837" t="str">
            <v>SECURED LOANS</v>
          </cell>
          <cell r="I837" t="str">
            <v>FROM BANKS/FI-TERM LOANS</v>
          </cell>
        </row>
        <row r="838">
          <cell r="A838" t="str">
            <v>L301007</v>
          </cell>
          <cell r="B838" t="str">
            <v>Secured Loan (Bank)- Bank Of Baroda</v>
          </cell>
          <cell r="C838" t="str">
            <v>LIABILITIES</v>
          </cell>
          <cell r="D838" t="str">
            <v>BALANCE SHEET</v>
          </cell>
          <cell r="E838" t="str">
            <v/>
          </cell>
          <cell r="F838" t="str">
            <v/>
          </cell>
          <cell r="G838" t="str">
            <v>LOAN FUNDS</v>
          </cell>
          <cell r="H838" t="str">
            <v>SECURED LOANS</v>
          </cell>
          <cell r="I838" t="str">
            <v>FROM BANKS/FI-TERM LOANS</v>
          </cell>
        </row>
        <row r="839">
          <cell r="A839" t="str">
            <v>L301008</v>
          </cell>
          <cell r="B839" t="str">
            <v>Secured Loan (Bank)- HKB-51-303170-003</v>
          </cell>
          <cell r="C839" t="str">
            <v>LIABILITIES</v>
          </cell>
          <cell r="D839" t="str">
            <v>BALANCE SHEET</v>
          </cell>
          <cell r="E839" t="str">
            <v/>
          </cell>
          <cell r="F839" t="str">
            <v/>
          </cell>
          <cell r="G839" t="str">
            <v>LOAN FUNDS</v>
          </cell>
          <cell r="H839" t="str">
            <v>SECURED LOANS</v>
          </cell>
          <cell r="I839" t="str">
            <v>FROM BANKS/FI-TERM LOANS</v>
          </cell>
        </row>
        <row r="840">
          <cell r="A840" t="str">
            <v>L301009</v>
          </cell>
          <cell r="B840" t="str">
            <v>Secured Loan (Bank)- HDFC</v>
          </cell>
          <cell r="C840" t="str">
            <v>LIABILITIES</v>
          </cell>
          <cell r="D840" t="str">
            <v>BALANCE SHEET</v>
          </cell>
          <cell r="E840" t="str">
            <v/>
          </cell>
          <cell r="F840" t="str">
            <v/>
          </cell>
          <cell r="G840" t="str">
            <v>LOAN FUNDS</v>
          </cell>
          <cell r="H840" t="str">
            <v>SECURED LOANS</v>
          </cell>
          <cell r="I840" t="str">
            <v>FROM BANKS/FI-TERM LOANS</v>
          </cell>
        </row>
        <row r="841">
          <cell r="A841" t="str">
            <v>L301010</v>
          </cell>
          <cell r="B841" t="str">
            <v>Secured Loan (Bank)- Kotak Mahindra</v>
          </cell>
          <cell r="C841" t="str">
            <v>LIABILITIES</v>
          </cell>
          <cell r="D841" t="str">
            <v>BALANCE SHEET</v>
          </cell>
          <cell r="E841" t="str">
            <v/>
          </cell>
          <cell r="F841" t="str">
            <v/>
          </cell>
          <cell r="G841" t="str">
            <v>LOAN FUNDS</v>
          </cell>
          <cell r="H841" t="str">
            <v>SECURED LOANS</v>
          </cell>
          <cell r="I841" t="str">
            <v>FROM BANKS/FI-TERM LOANS</v>
          </cell>
        </row>
        <row r="842">
          <cell r="A842" t="str">
            <v>L301011</v>
          </cell>
          <cell r="B842" t="str">
            <v>Secured Loan (Bank)- Syndicate Bank</v>
          </cell>
          <cell r="C842" t="str">
            <v>LIABILITIES</v>
          </cell>
          <cell r="D842" t="str">
            <v>BALANCE SHEET</v>
          </cell>
          <cell r="E842" t="str">
            <v/>
          </cell>
          <cell r="F842" t="str">
            <v/>
          </cell>
          <cell r="G842" t="str">
            <v>LOAN FUNDS</v>
          </cell>
          <cell r="H842" t="str">
            <v>SECURED LOANS</v>
          </cell>
          <cell r="I842" t="str">
            <v>FROM BANKS/FI-TERM LOANS</v>
          </cell>
        </row>
        <row r="843">
          <cell r="A843" t="str">
            <v>L301012</v>
          </cell>
          <cell r="B843" t="str">
            <v>Secured Loan (Bank)- SCB</v>
          </cell>
          <cell r="C843" t="str">
            <v>LIABILITIES</v>
          </cell>
          <cell r="D843" t="str">
            <v>BALANCE SHEET</v>
          </cell>
          <cell r="E843" t="str">
            <v/>
          </cell>
          <cell r="F843" t="str">
            <v/>
          </cell>
          <cell r="G843" t="str">
            <v>LOAN FUNDS</v>
          </cell>
          <cell r="H843" t="str">
            <v>SECURED LOANS</v>
          </cell>
          <cell r="I843" t="str">
            <v>FROM BANKS/FI-TERM LOANS</v>
          </cell>
        </row>
        <row r="844">
          <cell r="A844" t="str">
            <v>L301013</v>
          </cell>
          <cell r="B844" t="str">
            <v>Secured Loan (Bank)- Corporation Bank</v>
          </cell>
          <cell r="C844" t="str">
            <v>LIABILITIES</v>
          </cell>
          <cell r="D844" t="str">
            <v>BALANCE SHEET</v>
          </cell>
          <cell r="E844" t="str">
            <v/>
          </cell>
          <cell r="F844" t="str">
            <v/>
          </cell>
          <cell r="G844" t="str">
            <v>LOAN FUNDS</v>
          </cell>
          <cell r="H844" t="str">
            <v>SECURED LOANS</v>
          </cell>
          <cell r="I844" t="str">
            <v>FROM BANKS/FI-TERM LOANS</v>
          </cell>
        </row>
        <row r="845">
          <cell r="A845" t="str">
            <v>L301014</v>
          </cell>
          <cell r="B845" t="str">
            <v>Secured Loan (Bank)- Deutsche Bank</v>
          </cell>
          <cell r="C845" t="str">
            <v>LIABILITIES</v>
          </cell>
          <cell r="D845" t="str">
            <v>BALANCE SHEET</v>
          </cell>
          <cell r="E845" t="str">
            <v/>
          </cell>
          <cell r="F845" t="str">
            <v/>
          </cell>
          <cell r="G845" t="str">
            <v>LOAN FUNDS</v>
          </cell>
          <cell r="H845" t="str">
            <v>SECURED LOANS</v>
          </cell>
          <cell r="I845" t="str">
            <v>FROM BANKS/FI-TERM LOANS</v>
          </cell>
        </row>
        <row r="846">
          <cell r="A846" t="str">
            <v>L301015</v>
          </cell>
          <cell r="B846" t="str">
            <v>Secured Loan (Bank)- UCO Bank</v>
          </cell>
          <cell r="C846" t="str">
            <v>LIABILITIES</v>
          </cell>
          <cell r="D846" t="str">
            <v>BALANCE SHEET</v>
          </cell>
          <cell r="E846" t="str">
            <v/>
          </cell>
          <cell r="F846" t="str">
            <v/>
          </cell>
          <cell r="G846" t="str">
            <v>LOAN FUNDS</v>
          </cell>
          <cell r="H846" t="str">
            <v>SECURED LOANS</v>
          </cell>
          <cell r="I846" t="str">
            <v>FROM BANKS/FI-TERM LOANS</v>
          </cell>
        </row>
        <row r="847">
          <cell r="A847" t="str">
            <v>L301016</v>
          </cell>
          <cell r="B847" t="str">
            <v>Secured Loan (Bank)- State Bnk Of Trvnco</v>
          </cell>
          <cell r="C847" t="str">
            <v>LIABILITIES</v>
          </cell>
          <cell r="D847" t="str">
            <v>BALANCE SHEET</v>
          </cell>
          <cell r="E847" t="str">
            <v/>
          </cell>
          <cell r="F847" t="str">
            <v/>
          </cell>
          <cell r="G847" t="str">
            <v>LOAN FUNDS</v>
          </cell>
          <cell r="H847" t="str">
            <v>SECURED LOANS</v>
          </cell>
          <cell r="I847" t="str">
            <v>FROM BANKS/FI-TERM LOANS</v>
          </cell>
        </row>
        <row r="848">
          <cell r="A848" t="str">
            <v>L301017</v>
          </cell>
          <cell r="B848" t="str">
            <v>Secured Loan (Bank)- ABN Amro</v>
          </cell>
          <cell r="C848" t="str">
            <v>LIABILITIES</v>
          </cell>
          <cell r="D848" t="str">
            <v>BALANCE SHEET</v>
          </cell>
          <cell r="E848" t="str">
            <v/>
          </cell>
          <cell r="F848" t="str">
            <v/>
          </cell>
          <cell r="G848" t="str">
            <v>LOAN FUNDS</v>
          </cell>
          <cell r="H848" t="str">
            <v>SECURED LOANS</v>
          </cell>
          <cell r="I848" t="str">
            <v>FROM BANKS/FI-TERM LOANS</v>
          </cell>
        </row>
        <row r="849">
          <cell r="A849" t="str">
            <v>L301018</v>
          </cell>
          <cell r="B849" t="str">
            <v>Secured Loan (Bank)- UTI  Bank</v>
          </cell>
          <cell r="C849" t="str">
            <v>LIABILITIES</v>
          </cell>
          <cell r="D849" t="str">
            <v>BALANCE SHEET</v>
          </cell>
          <cell r="E849" t="str">
            <v/>
          </cell>
          <cell r="F849" t="str">
            <v/>
          </cell>
          <cell r="G849" t="str">
            <v>LOAN FUNDS</v>
          </cell>
          <cell r="H849" t="str">
            <v>SECURED LOANS</v>
          </cell>
          <cell r="I849" t="str">
            <v>FROM BANKS/FI-TERM LOANS</v>
          </cell>
        </row>
        <row r="850">
          <cell r="A850" t="str">
            <v>L301019</v>
          </cell>
          <cell r="B850" t="str">
            <v>Secured Loan (Bank)- HSBC</v>
          </cell>
          <cell r="C850" t="str">
            <v>LIABILITIES</v>
          </cell>
          <cell r="D850" t="str">
            <v>BALANCE SHEET</v>
          </cell>
          <cell r="E850" t="str">
            <v/>
          </cell>
          <cell r="F850" t="str">
            <v/>
          </cell>
          <cell r="G850" t="str">
            <v>LOAN FUNDS</v>
          </cell>
          <cell r="H850" t="str">
            <v>SECURED LOANS</v>
          </cell>
          <cell r="I850" t="str">
            <v>FROM BANKS/FI-TERM LOANS</v>
          </cell>
        </row>
        <row r="851">
          <cell r="A851" t="str">
            <v>L301020</v>
          </cell>
          <cell r="B851" t="str">
            <v>Secured Loan (Bank)- Citi Bank</v>
          </cell>
          <cell r="C851" t="str">
            <v>LIABILITIES</v>
          </cell>
          <cell r="D851" t="str">
            <v>BALANCE SHEET</v>
          </cell>
          <cell r="E851" t="str">
            <v/>
          </cell>
          <cell r="F851" t="str">
            <v/>
          </cell>
          <cell r="G851" t="str">
            <v>LOAN FUNDS</v>
          </cell>
          <cell r="H851" t="str">
            <v>SECURED LOANS</v>
          </cell>
          <cell r="I851" t="str">
            <v>FROM BANKS/FI-TERM LOANS</v>
          </cell>
        </row>
        <row r="852">
          <cell r="A852" t="str">
            <v>L301021</v>
          </cell>
          <cell r="B852" t="str">
            <v>Secured Loan (Bank)- DBS(Buyer Credit)</v>
          </cell>
          <cell r="C852" t="str">
            <v>LIABILITIES</v>
          </cell>
          <cell r="D852" t="str">
            <v>BALANCE SHEET</v>
          </cell>
          <cell r="E852" t="str">
            <v/>
          </cell>
          <cell r="F852" t="str">
            <v/>
          </cell>
          <cell r="G852" t="str">
            <v>LOAN FUNDS</v>
          </cell>
          <cell r="H852" t="str">
            <v>SECURED LOANS</v>
          </cell>
          <cell r="I852" t="str">
            <v>FROM BANKS/FI-TERM LOANS</v>
          </cell>
        </row>
        <row r="853">
          <cell r="A853" t="str">
            <v>L301024</v>
          </cell>
          <cell r="B853" t="str">
            <v>Secured Loan (Bank)- YES BANK</v>
          </cell>
          <cell r="C853" t="str">
            <v>LIABILITIES</v>
          </cell>
          <cell r="D853" t="str">
            <v>BALANCE SHEET</v>
          </cell>
          <cell r="E853" t="str">
            <v/>
          </cell>
          <cell r="F853" t="str">
            <v/>
          </cell>
          <cell r="G853" t="str">
            <v>LOAN FUNDS</v>
          </cell>
          <cell r="H853" t="str">
            <v>SECURED LOANS</v>
          </cell>
          <cell r="I853" t="str">
            <v>FROM BANKS/FI-TERM LOAN</v>
          </cell>
        </row>
        <row r="854">
          <cell r="A854" t="str">
            <v>L301101</v>
          </cell>
          <cell r="B854" t="str">
            <v>Intt. Accrued &amp; due (Banks)</v>
          </cell>
          <cell r="C854" t="str">
            <v>LIABILITIES</v>
          </cell>
          <cell r="D854" t="str">
            <v>BALANCE SHEET</v>
          </cell>
          <cell r="E854" t="str">
            <v/>
          </cell>
          <cell r="F854" t="str">
            <v/>
          </cell>
          <cell r="G854" t="str">
            <v>LOAN FUNDS</v>
          </cell>
          <cell r="H854" t="str">
            <v>SECURED LOANS</v>
          </cell>
          <cell r="I854" t="str">
            <v>FROM BANKS/FI-TERM LOANS</v>
          </cell>
        </row>
        <row r="855">
          <cell r="A855" t="str">
            <v>L302001</v>
          </cell>
          <cell r="B855" t="str">
            <v>Overdrft Facility- CITI Bank(0422216227)</v>
          </cell>
          <cell r="C855" t="str">
            <v>LIABILITIES</v>
          </cell>
          <cell r="D855" t="str">
            <v>BALANCE SHEET</v>
          </cell>
          <cell r="E855" t="str">
            <v/>
          </cell>
          <cell r="F855" t="str">
            <v/>
          </cell>
          <cell r="G855" t="str">
            <v>LOAN FUNDS</v>
          </cell>
          <cell r="H855" t="str">
            <v>SECURED LOANS</v>
          </cell>
          <cell r="I855" t="str">
            <v>FROM BANKS/FI-OVERDRAFT FACILITY</v>
          </cell>
        </row>
        <row r="856">
          <cell r="A856" t="str">
            <v>L302002</v>
          </cell>
          <cell r="B856" t="str">
            <v>Overdrft Facility- ABN Amro (6535100)</v>
          </cell>
          <cell r="C856" t="str">
            <v>LIABILITIES</v>
          </cell>
          <cell r="D856" t="str">
            <v>BALANCE SHEET</v>
          </cell>
          <cell r="E856" t="str">
            <v/>
          </cell>
          <cell r="F856" t="str">
            <v/>
          </cell>
          <cell r="G856" t="str">
            <v>LOAN FUNDS</v>
          </cell>
          <cell r="H856" t="str">
            <v>SECURED LOANS</v>
          </cell>
          <cell r="I856" t="str">
            <v>FROM BANKS/FI-OVERDRAFT FACILITY</v>
          </cell>
        </row>
        <row r="857">
          <cell r="A857" t="str">
            <v>L302003</v>
          </cell>
          <cell r="B857" t="str">
            <v>Overdrft Facility- SBI Stc Bldg (Dul)</v>
          </cell>
          <cell r="C857" t="str">
            <v>LIABILITIES</v>
          </cell>
          <cell r="D857" t="str">
            <v>BALANCE SHEET</v>
          </cell>
          <cell r="E857" t="str">
            <v/>
          </cell>
          <cell r="F857" t="str">
            <v/>
          </cell>
          <cell r="G857" t="str">
            <v>LOAN FUNDS</v>
          </cell>
          <cell r="H857" t="str">
            <v>SECURED LOANS</v>
          </cell>
          <cell r="I857" t="str">
            <v>FROM BANKS/FI-OVERDRAFT FACILITY</v>
          </cell>
        </row>
        <row r="858">
          <cell r="A858" t="str">
            <v>L302004</v>
          </cell>
          <cell r="B858" t="str">
            <v>Overdrft Facility- SCB (5220534118)</v>
          </cell>
          <cell r="C858" t="str">
            <v>LIABILITIES</v>
          </cell>
          <cell r="D858" t="str">
            <v>BALANCE SHEET</v>
          </cell>
          <cell r="E858" t="str">
            <v/>
          </cell>
          <cell r="F858" t="str">
            <v/>
          </cell>
          <cell r="G858" t="str">
            <v>LOAN FUNDS</v>
          </cell>
          <cell r="H858" t="str">
            <v>SECURED LOANS</v>
          </cell>
          <cell r="I858" t="str">
            <v>FROM BANKS/FI-OVERDRAFT FACILITY</v>
          </cell>
        </row>
        <row r="859">
          <cell r="A859" t="str">
            <v>L302005</v>
          </cell>
          <cell r="B859" t="str">
            <v>Overdrft Facility- Corp Bank (Od) Dul</v>
          </cell>
          <cell r="C859" t="str">
            <v>LIABILITIES</v>
          </cell>
          <cell r="D859" t="str">
            <v>BALANCE SHEET</v>
          </cell>
          <cell r="E859" t="str">
            <v/>
          </cell>
          <cell r="F859" t="str">
            <v/>
          </cell>
          <cell r="G859" t="str">
            <v>LOAN FUNDS</v>
          </cell>
          <cell r="H859" t="str">
            <v>SECURED LOANS</v>
          </cell>
          <cell r="I859" t="str">
            <v>FROM BANKS/FI-OVERDRAFT FACILITY</v>
          </cell>
        </row>
        <row r="860">
          <cell r="A860" t="str">
            <v>L302006</v>
          </cell>
          <cell r="B860" t="str">
            <v>Overdrft Facility- SBH (Dul Od)</v>
          </cell>
          <cell r="C860" t="str">
            <v>LIABILITIES</v>
          </cell>
          <cell r="D860" t="str">
            <v>BALANCE SHEET</v>
          </cell>
          <cell r="E860" t="str">
            <v/>
          </cell>
          <cell r="F860" t="str">
            <v/>
          </cell>
          <cell r="G860" t="str">
            <v>LOAN FUNDS</v>
          </cell>
          <cell r="H860" t="str">
            <v>SECURED LOANS</v>
          </cell>
          <cell r="I860" t="str">
            <v>FROM BANKS/FI-OVERDRAFT FACILITY</v>
          </cell>
        </row>
        <row r="861">
          <cell r="A861" t="str">
            <v>L302007</v>
          </cell>
          <cell r="B861" t="str">
            <v>Overdrft Facility- ING VYASYA</v>
          </cell>
          <cell r="C861" t="str">
            <v>LIABILITIES</v>
          </cell>
          <cell r="D861" t="str">
            <v>BALANCE SHEET</v>
          </cell>
          <cell r="E861" t="str">
            <v/>
          </cell>
          <cell r="F861" t="str">
            <v/>
          </cell>
          <cell r="G861" t="str">
            <v>LOAN FUNDS</v>
          </cell>
          <cell r="H861" t="str">
            <v>SECURED LOANS</v>
          </cell>
          <cell r="I861" t="str">
            <v>FROM BANKS/FI-OVERDRAFT FACILITY</v>
          </cell>
        </row>
        <row r="862">
          <cell r="A862" t="str">
            <v>L302008</v>
          </cell>
          <cell r="B862" t="str">
            <v>Overdrft Facility- Kotak Mahindra</v>
          </cell>
          <cell r="C862" t="str">
            <v>LIABILITIES</v>
          </cell>
          <cell r="D862" t="str">
            <v>BALANCE SHEET</v>
          </cell>
          <cell r="E862" t="str">
            <v/>
          </cell>
          <cell r="F862" t="str">
            <v/>
          </cell>
          <cell r="G862" t="str">
            <v>LOAN FUNDS</v>
          </cell>
          <cell r="H862" t="str">
            <v>SECURED LOANS</v>
          </cell>
          <cell r="I862" t="str">
            <v>FROM BANKS/FI-OVERDRAFT FACILITY</v>
          </cell>
        </row>
        <row r="863">
          <cell r="A863" t="str">
            <v>L302009</v>
          </cell>
          <cell r="B863" t="str">
            <v>Overdrft Facility- State bank of Travanc</v>
          </cell>
          <cell r="C863" t="str">
            <v>LIABILITIES</v>
          </cell>
          <cell r="D863" t="str">
            <v>BALANCE SHEET</v>
          </cell>
          <cell r="E863" t="str">
            <v/>
          </cell>
          <cell r="F863" t="str">
            <v/>
          </cell>
          <cell r="G863" t="str">
            <v>LOAN FUNDS</v>
          </cell>
          <cell r="H863" t="str">
            <v>SECURED LOANS</v>
          </cell>
          <cell r="I863" t="str">
            <v>FROM BANKS/FI-OVERDRAFT FACILITY</v>
          </cell>
        </row>
        <row r="864">
          <cell r="A864" t="str">
            <v>L303001</v>
          </cell>
          <cell r="B864" t="str">
            <v>Secured Loan (Oth)- GE Capital</v>
          </cell>
          <cell r="C864" t="str">
            <v>LIABILITIES</v>
          </cell>
          <cell r="D864" t="str">
            <v>BALANCE SHEET</v>
          </cell>
          <cell r="E864" t="str">
            <v/>
          </cell>
          <cell r="F864" t="str">
            <v/>
          </cell>
          <cell r="G864" t="str">
            <v>LOAN FUNDS</v>
          </cell>
          <cell r="H864" t="str">
            <v>SECURED LOANS</v>
          </cell>
          <cell r="I864" t="str">
            <v>FROM OTHERS</v>
          </cell>
        </row>
        <row r="865">
          <cell r="A865" t="str">
            <v>L303002</v>
          </cell>
          <cell r="B865" t="str">
            <v>Secured Loan (Oth)- DSP Merryl Capital</v>
          </cell>
          <cell r="C865" t="str">
            <v>LIABILITIES</v>
          </cell>
          <cell r="D865" t="str">
            <v>BALANCE SHEET</v>
          </cell>
          <cell r="E865" t="str">
            <v/>
          </cell>
          <cell r="F865" t="str">
            <v/>
          </cell>
          <cell r="G865" t="str">
            <v>LOAN FUNDS</v>
          </cell>
          <cell r="H865" t="str">
            <v>SECURED LOANS</v>
          </cell>
          <cell r="I865" t="str">
            <v>FROM OTHERS</v>
          </cell>
        </row>
        <row r="866">
          <cell r="A866" t="str">
            <v>L303003</v>
          </cell>
          <cell r="B866" t="str">
            <v>Secured Loan (Oth)- DSP Merryl 930.00 CR</v>
          </cell>
          <cell r="C866" t="str">
            <v>LIABILITIES</v>
          </cell>
          <cell r="D866" t="str">
            <v>BALANCE SHEET</v>
          </cell>
          <cell r="E866" t="str">
            <v/>
          </cell>
          <cell r="F866" t="str">
            <v/>
          </cell>
          <cell r="G866" t="str">
            <v>LOAN FUNDS</v>
          </cell>
          <cell r="H866" t="str">
            <v>SECURED LOANS</v>
          </cell>
          <cell r="I866" t="str">
            <v>FROM OTHERS</v>
          </cell>
        </row>
        <row r="867">
          <cell r="A867" t="str">
            <v>L303004</v>
          </cell>
          <cell r="B867" t="str">
            <v>Secured Loan (Oth)- DSP Merryl 465.00 CR</v>
          </cell>
          <cell r="C867" t="str">
            <v>LIABILITIES</v>
          </cell>
          <cell r="D867" t="str">
            <v>BALANCE SHEET</v>
          </cell>
          <cell r="E867" t="str">
            <v/>
          </cell>
          <cell r="F867" t="str">
            <v/>
          </cell>
          <cell r="G867" t="str">
            <v>LOAN FUNDS</v>
          </cell>
          <cell r="H867" t="str">
            <v>SECURED LOANS</v>
          </cell>
          <cell r="I867" t="str">
            <v>FROM OTHERS</v>
          </cell>
        </row>
        <row r="868">
          <cell r="A868" t="str">
            <v>L303005</v>
          </cell>
          <cell r="B868" t="str">
            <v>Secured Loan (Oth)- HDFC Ltd</v>
          </cell>
          <cell r="C868" t="str">
            <v>LIABILITIES</v>
          </cell>
          <cell r="D868" t="str">
            <v>BALANCE SHEET</v>
          </cell>
          <cell r="E868" t="str">
            <v/>
          </cell>
          <cell r="F868" t="str">
            <v/>
          </cell>
          <cell r="G868" t="str">
            <v>LOAN FUNDS</v>
          </cell>
          <cell r="H868" t="str">
            <v>SECURED LOANS</v>
          </cell>
          <cell r="I868" t="str">
            <v>FROM OTHERS</v>
          </cell>
        </row>
        <row r="869">
          <cell r="A869" t="str">
            <v>L303006</v>
          </cell>
          <cell r="B869" t="str">
            <v>Secured Loan (Oth)- IL&amp;Fs Term Loan</v>
          </cell>
          <cell r="C869" t="str">
            <v>LIABILITIES</v>
          </cell>
          <cell r="D869" t="str">
            <v>BALANCE SHEET</v>
          </cell>
          <cell r="E869" t="str">
            <v/>
          </cell>
          <cell r="F869" t="str">
            <v/>
          </cell>
          <cell r="G869" t="str">
            <v>LOAN FUNDS</v>
          </cell>
          <cell r="H869" t="str">
            <v>SECURED LOANS</v>
          </cell>
          <cell r="I869" t="str">
            <v>FROM OTHERS</v>
          </cell>
        </row>
        <row r="870">
          <cell r="A870" t="str">
            <v>L305001</v>
          </cell>
          <cell r="B870" t="str">
            <v>Loan for Vehicles</v>
          </cell>
          <cell r="C870" t="str">
            <v>LIABILITIES</v>
          </cell>
          <cell r="D870" t="str">
            <v>BALANCE SHEET</v>
          </cell>
          <cell r="E870" t="str">
            <v/>
          </cell>
          <cell r="F870" t="str">
            <v/>
          </cell>
          <cell r="G870" t="str">
            <v>LOAN FUNDS</v>
          </cell>
          <cell r="H870" t="str">
            <v>SECURED LOANS</v>
          </cell>
          <cell r="I870" t="str">
            <v>FROM OTHERS-TERM LOANS</v>
          </cell>
        </row>
        <row r="871">
          <cell r="A871" t="str">
            <v>L308001</v>
          </cell>
          <cell r="B871" t="str">
            <v>Debentures (Secured)</v>
          </cell>
          <cell r="C871" t="str">
            <v>LIABILITIES</v>
          </cell>
          <cell r="D871" t="str">
            <v>BALANCE SHEET</v>
          </cell>
          <cell r="E871" t="str">
            <v/>
          </cell>
          <cell r="F871" t="str">
            <v/>
          </cell>
          <cell r="G871" t="str">
            <v>LOAN FUNDS</v>
          </cell>
          <cell r="H871" t="str">
            <v>SECURED LOANS</v>
          </cell>
          <cell r="I871" t="str">
            <v>FROM OTHERS</v>
          </cell>
        </row>
        <row r="872">
          <cell r="A872" t="str">
            <v>L308002</v>
          </cell>
          <cell r="B872" t="str">
            <v>Debenture Redemption</v>
          </cell>
          <cell r="C872" t="str">
            <v>LIABILITIES</v>
          </cell>
          <cell r="D872" t="str">
            <v>BALANCE SHEET</v>
          </cell>
          <cell r="E872" t="str">
            <v/>
          </cell>
          <cell r="F872" t="str">
            <v/>
          </cell>
          <cell r="G872" t="str">
            <v>LOAN FUNDS</v>
          </cell>
          <cell r="H872" t="str">
            <v>SECURED LOANS</v>
          </cell>
          <cell r="I872" t="str">
            <v>FROM OTHERS</v>
          </cell>
        </row>
        <row r="873">
          <cell r="A873" t="str">
            <v>L309001</v>
          </cell>
          <cell r="B873" t="str">
            <v>Intt. accrued &amp; Due (others)</v>
          </cell>
          <cell r="C873" t="str">
            <v>LIABILITIES</v>
          </cell>
          <cell r="D873" t="str">
            <v>BALANCE SHEET</v>
          </cell>
          <cell r="E873" t="str">
            <v/>
          </cell>
          <cell r="F873" t="str">
            <v/>
          </cell>
          <cell r="G873" t="str">
            <v>LOAN FUNDS</v>
          </cell>
          <cell r="H873" t="str">
            <v>SECURED LOANS</v>
          </cell>
          <cell r="I873" t="str">
            <v>FROM OTHERS</v>
          </cell>
        </row>
        <row r="874">
          <cell r="A874" t="str">
            <v>L401001</v>
          </cell>
          <cell r="B874" t="str">
            <v>Unsecured Loans- Fixed Deposits</v>
          </cell>
          <cell r="C874" t="str">
            <v>LIABILITIES</v>
          </cell>
          <cell r="D874" t="str">
            <v>BALANCE SHEET</v>
          </cell>
          <cell r="E874" t="str">
            <v/>
          </cell>
          <cell r="F874" t="str">
            <v/>
          </cell>
          <cell r="G874" t="str">
            <v>LOAN FUNDS</v>
          </cell>
          <cell r="H874" t="str">
            <v>UNSECURED LOANS</v>
          </cell>
          <cell r="I874" t="str">
            <v>UNSECURED LOANS</v>
          </cell>
        </row>
        <row r="875">
          <cell r="A875" t="str">
            <v>L401002-000</v>
          </cell>
          <cell r="B875" t="str">
            <v>Loan/adv- Grp Co.</v>
          </cell>
          <cell r="C875" t="str">
            <v>LIABILITIES</v>
          </cell>
          <cell r="D875" t="str">
            <v>BALANCE SHEET</v>
          </cell>
          <cell r="E875" t="str">
            <v/>
          </cell>
          <cell r="F875" t="str">
            <v/>
          </cell>
          <cell r="G875" t="str">
            <v>LOAN FUNDS</v>
          </cell>
          <cell r="H875" t="str">
            <v>UNSECURED LOANS</v>
          </cell>
          <cell r="I875" t="str">
            <v>UNSECURED LOANS</v>
          </cell>
        </row>
        <row r="876">
          <cell r="A876" t="str">
            <v>L401002-008</v>
          </cell>
          <cell r="B876" t="str">
            <v>Loan/adv- Grp Co-DLF GOLF RESORTS</v>
          </cell>
          <cell r="C876" t="str">
            <v>LIABILITIES</v>
          </cell>
          <cell r="D876" t="str">
            <v>BALANCE SHEET</v>
          </cell>
          <cell r="G876" t="str">
            <v>LOAN FUNDS</v>
          </cell>
          <cell r="H876" t="str">
            <v>UNSECURED LOANS</v>
          </cell>
          <cell r="I876" t="str">
            <v>UNSECURED LOANS</v>
          </cell>
        </row>
        <row r="877">
          <cell r="A877" t="str">
            <v>L401002-010</v>
          </cell>
          <cell r="B877" t="str">
            <v>Loan/adv- Grp Co.-DLF LTD Cnstr</v>
          </cell>
          <cell r="C877" t="str">
            <v>LIABILITIES</v>
          </cell>
          <cell r="D877" t="str">
            <v>BALANCE SHEET</v>
          </cell>
          <cell r="E877" t="str">
            <v/>
          </cell>
          <cell r="F877" t="str">
            <v/>
          </cell>
          <cell r="G877" t="str">
            <v>LOAN FUNDS</v>
          </cell>
          <cell r="H877" t="str">
            <v>UNSECURED LOANS</v>
          </cell>
          <cell r="I877" t="str">
            <v>UNSECURED LOANS</v>
          </cell>
        </row>
        <row r="878">
          <cell r="A878" t="str">
            <v>L401002-020</v>
          </cell>
          <cell r="B878" t="str">
            <v>Loan/adv- Grp Co.- DEDL</v>
          </cell>
          <cell r="C878" t="str">
            <v>LIABILITIES</v>
          </cell>
          <cell r="D878" t="str">
            <v>BALANCE SHEET</v>
          </cell>
          <cell r="E878" t="str">
            <v/>
          </cell>
          <cell r="F878" t="str">
            <v/>
          </cell>
          <cell r="G878" t="str">
            <v>LOAN FUNDS</v>
          </cell>
          <cell r="H878" t="str">
            <v>UNSECURED LOANS</v>
          </cell>
          <cell r="I878" t="str">
            <v>UNSECURED LOANS</v>
          </cell>
        </row>
        <row r="879">
          <cell r="A879" t="str">
            <v>L401002-022</v>
          </cell>
          <cell r="B879" t="str">
            <v>Loan/adv- Grp Co-DICD-CHENNAI</v>
          </cell>
          <cell r="C879" t="str">
            <v>LIABILITIES</v>
          </cell>
          <cell r="D879" t="str">
            <v>BALANCE SHEET</v>
          </cell>
          <cell r="G879" t="str">
            <v>LOAN FUNDS</v>
          </cell>
          <cell r="H879" t="str">
            <v>UNSECURED LOANS</v>
          </cell>
          <cell r="I879" t="str">
            <v>UNSECURED LOANS</v>
          </cell>
        </row>
        <row r="880">
          <cell r="A880" t="str">
            <v>L401002-023</v>
          </cell>
          <cell r="B880" t="str">
            <v>Loan/adv- Grp Co-DICD-HYDERABAD</v>
          </cell>
          <cell r="C880" t="str">
            <v>LIABILITIES</v>
          </cell>
          <cell r="D880" t="str">
            <v>BALANCE SHEET</v>
          </cell>
          <cell r="G880" t="str">
            <v>LOAN FUNDS</v>
          </cell>
          <cell r="H880" t="str">
            <v>UNSECURED LOANS</v>
          </cell>
          <cell r="I880" t="str">
            <v>UNSECURED LOANS</v>
          </cell>
        </row>
        <row r="881">
          <cell r="A881" t="str">
            <v>L401002-026</v>
          </cell>
          <cell r="B881" t="str">
            <v>Loan/adv- Grp Co-GKS TECH PARK</v>
          </cell>
          <cell r="C881" t="str">
            <v>LIABILITIES</v>
          </cell>
          <cell r="D881" t="str">
            <v>BALANCE SHEET</v>
          </cell>
          <cell r="G881" t="str">
            <v>LOAN FUNDS</v>
          </cell>
          <cell r="H881" t="str">
            <v>UNSECURED LOANS</v>
          </cell>
          <cell r="I881" t="str">
            <v>UNSECURED LOANS</v>
          </cell>
        </row>
        <row r="882">
          <cell r="A882" t="str">
            <v>L401002-028</v>
          </cell>
          <cell r="B882" t="str">
            <v>Loan/adv- Grp Co-UDIPTI EST DEVP</v>
          </cell>
          <cell r="C882" t="str">
            <v>LIABILITIES</v>
          </cell>
          <cell r="D882" t="str">
            <v>BALANCE SHEET</v>
          </cell>
          <cell r="G882" t="str">
            <v>LOAN FUNDS</v>
          </cell>
          <cell r="H882" t="str">
            <v>UNSECURED LOANS</v>
          </cell>
          <cell r="I882" t="str">
            <v>UNSECURED LOANS</v>
          </cell>
        </row>
        <row r="883">
          <cell r="A883" t="str">
            <v>L401002-034</v>
          </cell>
          <cell r="B883" t="str">
            <v>Loan/adv- Grp Co-BHORUKA FIN SERV</v>
          </cell>
          <cell r="C883" t="str">
            <v>LIABILITIES</v>
          </cell>
          <cell r="D883" t="str">
            <v>BALANCE SHEET</v>
          </cell>
          <cell r="G883" t="str">
            <v>LOAN FUNDS</v>
          </cell>
          <cell r="H883" t="str">
            <v>UNSECURED LOANS</v>
          </cell>
          <cell r="I883" t="str">
            <v>UNSECURED LOANS</v>
          </cell>
        </row>
        <row r="884">
          <cell r="A884" t="str">
            <v>L401002-035</v>
          </cell>
          <cell r="B884" t="str">
            <v>Loan/adv- Grp Co.-DLF Recreat Fnd P L</v>
          </cell>
          <cell r="C884" t="str">
            <v>LIABILITIES</v>
          </cell>
          <cell r="D884" t="str">
            <v>BALANCE SHEET</v>
          </cell>
          <cell r="E884" t="str">
            <v/>
          </cell>
          <cell r="F884" t="str">
            <v/>
          </cell>
          <cell r="G884" t="str">
            <v>LOAN FUNDS</v>
          </cell>
          <cell r="H884" t="str">
            <v>UNSECURED LOANS</v>
          </cell>
          <cell r="I884" t="str">
            <v>UNSECURED LOANS</v>
          </cell>
        </row>
        <row r="885">
          <cell r="A885" t="str">
            <v>L401002-036</v>
          </cell>
          <cell r="B885" t="str">
            <v>Loan/adv- Grp Co-GALAXY MERCANTILES</v>
          </cell>
          <cell r="C885" t="str">
            <v>LIABILITIES</v>
          </cell>
          <cell r="D885" t="str">
            <v>BALANCE SHEET</v>
          </cell>
          <cell r="G885" t="str">
            <v>LOAN FUNDS</v>
          </cell>
          <cell r="H885" t="str">
            <v>UNSECURED LOANS</v>
          </cell>
          <cell r="I885" t="str">
            <v>UNSECURED LOANS</v>
          </cell>
        </row>
        <row r="886">
          <cell r="A886" t="str">
            <v>L401002-037</v>
          </cell>
          <cell r="B886" t="str">
            <v>Loan/adv- Grp Co-DLF CITY CENTRE</v>
          </cell>
          <cell r="C886" t="str">
            <v>LIABILITIES</v>
          </cell>
          <cell r="D886" t="str">
            <v>BALANCE SHEET</v>
          </cell>
          <cell r="E886" t="str">
            <v/>
          </cell>
          <cell r="G886" t="str">
            <v>LOAN FUNDS</v>
          </cell>
          <cell r="H886" t="str">
            <v>UNSECURED LOANS</v>
          </cell>
          <cell r="I886" t="str">
            <v>UNSECURED LOANS</v>
          </cell>
        </row>
        <row r="887">
          <cell r="A887" t="str">
            <v>L401002-061</v>
          </cell>
          <cell r="B887" t="str">
            <v>Loan/adv- Grp Co-SHIVAJI MARG PROP</v>
          </cell>
          <cell r="C887" t="str">
            <v>LIABILITIES</v>
          </cell>
          <cell r="D887" t="str">
            <v>BALANCE SHEET</v>
          </cell>
          <cell r="G887" t="str">
            <v>LOAN FUNDS</v>
          </cell>
          <cell r="H887" t="str">
            <v>UNSECURED LOANS</v>
          </cell>
          <cell r="I887" t="str">
            <v>UNSECURED LOANS</v>
          </cell>
        </row>
        <row r="888">
          <cell r="A888" t="str">
            <v>L401002-075</v>
          </cell>
          <cell r="B888" t="str">
            <v>Loan/adv- Grp Co-DICD- CHD</v>
          </cell>
          <cell r="C888" t="str">
            <v>LIABILITIES</v>
          </cell>
          <cell r="D888" t="str">
            <v>BALANCE SHEET</v>
          </cell>
          <cell r="G888" t="str">
            <v>LOAN FUNDS</v>
          </cell>
          <cell r="H888" t="str">
            <v>UNSECURED LOANS</v>
          </cell>
          <cell r="I888" t="str">
            <v>UNSECURED LOANS</v>
          </cell>
        </row>
        <row r="889">
          <cell r="A889" t="str">
            <v>L401002-076</v>
          </cell>
          <cell r="B889" t="str">
            <v>Loan/adv- Grp Co.- DICD (Kolkata) Ltd</v>
          </cell>
          <cell r="C889" t="str">
            <v>LIABILITIES</v>
          </cell>
          <cell r="D889" t="str">
            <v>BALANCE SHEET</v>
          </cell>
          <cell r="E889" t="str">
            <v/>
          </cell>
          <cell r="F889" t="str">
            <v/>
          </cell>
          <cell r="G889" t="str">
            <v>LOAN FUNDS</v>
          </cell>
          <cell r="H889" t="str">
            <v>UNSECURED LOANS</v>
          </cell>
          <cell r="I889" t="str">
            <v>UNSECURED LOANS</v>
          </cell>
        </row>
        <row r="890">
          <cell r="A890" t="str">
            <v>L401002-096</v>
          </cell>
          <cell r="B890" t="str">
            <v>Loan/adv- Grp Co-DLF LAING O'ROURKE</v>
          </cell>
          <cell r="C890" t="str">
            <v>LIABILITIES</v>
          </cell>
          <cell r="D890" t="str">
            <v>BALANCE SHEET</v>
          </cell>
          <cell r="G890" t="str">
            <v>LOAN FUNDS</v>
          </cell>
          <cell r="H890" t="str">
            <v>UNSECURED LOANS</v>
          </cell>
          <cell r="I890" t="str">
            <v>UNSECURED LOANS</v>
          </cell>
        </row>
        <row r="891">
          <cell r="A891" t="str">
            <v>L401002-101</v>
          </cell>
          <cell r="B891" t="str">
            <v>Loan/adv- Grp Co.- DLF LTD</v>
          </cell>
          <cell r="C891" t="str">
            <v>LIABILITIES</v>
          </cell>
          <cell r="D891" t="str">
            <v>BALANCE SHEET</v>
          </cell>
          <cell r="E891" t="str">
            <v/>
          </cell>
          <cell r="F891" t="str">
            <v/>
          </cell>
          <cell r="G891" t="str">
            <v>LOAN FUNDS</v>
          </cell>
          <cell r="H891" t="str">
            <v>UNSECURED LOANS</v>
          </cell>
          <cell r="I891" t="str">
            <v>UNSECURED LOANS</v>
          </cell>
        </row>
        <row r="892">
          <cell r="A892" t="str">
            <v>L401002-108</v>
          </cell>
          <cell r="B892" t="str">
            <v>Loan/adv- Grp Co.-DUL Rent Div</v>
          </cell>
          <cell r="C892" t="str">
            <v>LIABILITIES</v>
          </cell>
          <cell r="D892" t="str">
            <v>BALANCE SHEET</v>
          </cell>
          <cell r="E892" t="str">
            <v/>
          </cell>
          <cell r="F892" t="str">
            <v/>
          </cell>
          <cell r="G892" t="str">
            <v>LOAN FUNDS</v>
          </cell>
          <cell r="H892" t="str">
            <v>UNSECURED LOANS</v>
          </cell>
          <cell r="I892" t="str">
            <v>UNSECURED LOANS</v>
          </cell>
        </row>
        <row r="893">
          <cell r="A893" t="str">
            <v>L401002-111</v>
          </cell>
          <cell r="B893" t="str">
            <v>Loan/adv- Grp Co.-Kavicon Prtnr Rent Div</v>
          </cell>
          <cell r="C893" t="str">
            <v>LIABILITIES</v>
          </cell>
          <cell r="D893" t="str">
            <v>BALANCE SHEET</v>
          </cell>
          <cell r="E893" t="str">
            <v/>
          </cell>
          <cell r="F893" t="str">
            <v/>
          </cell>
          <cell r="G893" t="str">
            <v>LOAN FUNDS</v>
          </cell>
          <cell r="H893" t="str">
            <v>UNSECURED LOANS</v>
          </cell>
          <cell r="I893" t="str">
            <v>UNSECURED LOANS</v>
          </cell>
        </row>
        <row r="894">
          <cell r="A894" t="str">
            <v>L401002-115</v>
          </cell>
          <cell r="B894" t="str">
            <v>Loan/adv- Grp Co.-DLF Cyber Rent Div</v>
          </cell>
          <cell r="C894" t="str">
            <v>LIABILITIES</v>
          </cell>
          <cell r="D894" t="str">
            <v>BALANCE SHEET</v>
          </cell>
          <cell r="E894" t="str">
            <v/>
          </cell>
          <cell r="F894" t="str">
            <v/>
          </cell>
          <cell r="G894" t="str">
            <v>LOAN FUNDS</v>
          </cell>
          <cell r="H894" t="str">
            <v>UNSECURED LOANS</v>
          </cell>
          <cell r="I894" t="str">
            <v>UNSECURED LOANS</v>
          </cell>
        </row>
        <row r="895">
          <cell r="A895" t="str">
            <v>L401002-211</v>
          </cell>
          <cell r="B895" t="str">
            <v>Loan/adv- Grp Co.-DLF Hous Contr L</v>
          </cell>
          <cell r="C895" t="str">
            <v>LIABILITIES</v>
          </cell>
          <cell r="D895" t="str">
            <v>BALANCE SHEET</v>
          </cell>
          <cell r="E895" t="str">
            <v/>
          </cell>
          <cell r="F895" t="str">
            <v/>
          </cell>
          <cell r="G895" t="str">
            <v>LOAN FUNDS</v>
          </cell>
          <cell r="H895" t="str">
            <v>UNSECURED LOANS</v>
          </cell>
          <cell r="I895" t="str">
            <v>UNSECURED LOANS</v>
          </cell>
        </row>
        <row r="896">
          <cell r="A896" t="str">
            <v>L401002-223</v>
          </cell>
          <cell r="B896" t="str">
            <v>Loan/adv- Grp Co.-Nilgiri Cultivation</v>
          </cell>
          <cell r="C896" t="str">
            <v>LIABILITIES</v>
          </cell>
          <cell r="D896" t="str">
            <v>BALANCE SHEET</v>
          </cell>
          <cell r="E896" t="str">
            <v/>
          </cell>
          <cell r="F896" t="str">
            <v/>
          </cell>
          <cell r="G896" t="str">
            <v>LOAN FUNDS</v>
          </cell>
          <cell r="H896" t="str">
            <v>UNSECURED LOANS</v>
          </cell>
          <cell r="I896" t="str">
            <v>UNSECURED LOANS</v>
          </cell>
        </row>
        <row r="897">
          <cell r="A897" t="str">
            <v>L401002-251</v>
          </cell>
          <cell r="B897" t="str">
            <v>Loan/adv- Grp Co.-Nilayam Bui &amp; Dev</v>
          </cell>
          <cell r="C897" t="str">
            <v>LIABILITIES</v>
          </cell>
          <cell r="D897" t="str">
            <v>BALANCE SHEET</v>
          </cell>
          <cell r="E897" t="str">
            <v/>
          </cell>
          <cell r="F897" t="str">
            <v/>
          </cell>
          <cell r="G897" t="str">
            <v>LOAN FUNDS</v>
          </cell>
          <cell r="H897" t="str">
            <v>UNSECURED LOANS</v>
          </cell>
          <cell r="I897" t="str">
            <v>UNSECURED LOANS</v>
          </cell>
        </row>
        <row r="898">
          <cell r="A898" t="str">
            <v>L401002-257</v>
          </cell>
          <cell r="B898" t="str">
            <v>Loan/adv- Grp Co.- UJAGAR ESTAT</v>
          </cell>
          <cell r="C898" t="str">
            <v>LIABILITIES</v>
          </cell>
          <cell r="D898" t="str">
            <v>BALANCE SHEET</v>
          </cell>
          <cell r="E898" t="str">
            <v/>
          </cell>
          <cell r="F898" t="str">
            <v/>
          </cell>
          <cell r="G898" t="str">
            <v>LOAN FUNDS</v>
          </cell>
          <cell r="H898" t="str">
            <v>UNSECURED LOANS</v>
          </cell>
          <cell r="I898" t="str">
            <v>UNSECURED LOANS</v>
          </cell>
        </row>
        <row r="899">
          <cell r="A899" t="str">
            <v>L401002-259</v>
          </cell>
          <cell r="B899" t="str">
            <v>Loan/adv- Grp Co.-Alankrit Est Ltd</v>
          </cell>
          <cell r="C899" t="str">
            <v>LIABILITIES</v>
          </cell>
          <cell r="D899" t="str">
            <v>BALANCE SHEET</v>
          </cell>
          <cell r="E899" t="str">
            <v/>
          </cell>
          <cell r="F899" t="str">
            <v/>
          </cell>
          <cell r="G899" t="str">
            <v>LOAN FUNDS</v>
          </cell>
          <cell r="H899" t="str">
            <v>UNSECURED LOANS</v>
          </cell>
          <cell r="I899" t="str">
            <v>UNSECURED LOANS</v>
          </cell>
        </row>
        <row r="900">
          <cell r="A900" t="str">
            <v>L401002-264</v>
          </cell>
          <cell r="B900" t="str">
            <v>Loan/adv- Grp Co-DLF OFFICE DEVP - CORP</v>
          </cell>
          <cell r="C900" t="str">
            <v>LIABILITIES</v>
          </cell>
          <cell r="D900" t="str">
            <v>BALANCE SHEET</v>
          </cell>
          <cell r="G900" t="str">
            <v>LOAN FUNDS</v>
          </cell>
          <cell r="H900" t="str">
            <v>UNSECURED LOANS</v>
          </cell>
          <cell r="I900" t="str">
            <v>UNSECURED LOANS</v>
          </cell>
        </row>
        <row r="901">
          <cell r="A901" t="str">
            <v>L401002-264</v>
          </cell>
          <cell r="B901" t="str">
            <v>Loan/adv- Grp Co-DLF OFFICE DEVELOPERS</v>
          </cell>
          <cell r="C901" t="str">
            <v>LIABILITIES</v>
          </cell>
          <cell r="D901" t="str">
            <v>BALANCE SHEET</v>
          </cell>
          <cell r="G901" t="str">
            <v>LOAN FUNDS</v>
          </cell>
          <cell r="H901" t="str">
            <v>UNSECURED LOANS</v>
          </cell>
          <cell r="I901" t="str">
            <v>UNSECURED LOANS</v>
          </cell>
        </row>
        <row r="902">
          <cell r="A902" t="str">
            <v>L401002-266</v>
          </cell>
          <cell r="B902" t="str">
            <v>Loan/adv- Grp Co-DLF HOME BUILDERS</v>
          </cell>
          <cell r="C902" t="str">
            <v>LIABILITIES</v>
          </cell>
          <cell r="D902" t="str">
            <v>BALANCE SHEET</v>
          </cell>
          <cell r="G902" t="str">
            <v>LOAN FUNDS</v>
          </cell>
          <cell r="H902" t="str">
            <v>UNSECURED LOANS</v>
          </cell>
          <cell r="I902" t="str">
            <v>UNSECURED LOANS</v>
          </cell>
        </row>
        <row r="903">
          <cell r="A903" t="str">
            <v>L401002-268</v>
          </cell>
          <cell r="B903" t="str">
            <v>Loan/adv- Grp Co-DLF GOLF HOLDINGS</v>
          </cell>
          <cell r="C903" t="str">
            <v>LIABILITIES</v>
          </cell>
          <cell r="D903" t="str">
            <v>BALANCE SHEET</v>
          </cell>
          <cell r="G903" t="str">
            <v>LOAN FUNDS</v>
          </cell>
          <cell r="H903" t="str">
            <v>UNSECURED LOANS</v>
          </cell>
          <cell r="I903" t="str">
            <v>UNSECURED LOANS</v>
          </cell>
        </row>
        <row r="904">
          <cell r="A904" t="str">
            <v>L401002-274</v>
          </cell>
          <cell r="B904" t="str">
            <v>Loan/adv- Grp Co.-DLF Retail Dev</v>
          </cell>
          <cell r="C904" t="str">
            <v>LIABILITIES</v>
          </cell>
          <cell r="D904" t="str">
            <v>BALANCE SHEET</v>
          </cell>
          <cell r="E904" t="str">
            <v/>
          </cell>
          <cell r="F904" t="str">
            <v/>
          </cell>
          <cell r="G904" t="str">
            <v>LOAN FUNDS</v>
          </cell>
          <cell r="H904" t="str">
            <v>UNSECURED LOANS</v>
          </cell>
          <cell r="I904" t="str">
            <v>UNSECURED LOANS</v>
          </cell>
        </row>
        <row r="905">
          <cell r="A905" t="str">
            <v>L401002-278</v>
          </cell>
          <cell r="B905" t="str">
            <v>Loan/adv- Grp Co.- DHDL</v>
          </cell>
          <cell r="C905" t="str">
            <v>LIABILITIES</v>
          </cell>
          <cell r="D905" t="str">
            <v>BALANCE SHEET</v>
          </cell>
          <cell r="E905" t="str">
            <v/>
          </cell>
          <cell r="F905" t="str">
            <v/>
          </cell>
          <cell r="G905" t="str">
            <v>LOAN FUNDS</v>
          </cell>
          <cell r="H905" t="str">
            <v>UNSECURED LOANS</v>
          </cell>
          <cell r="I905" t="str">
            <v>UNSECURED LOANS</v>
          </cell>
        </row>
        <row r="906">
          <cell r="A906" t="str">
            <v>L401002-279</v>
          </cell>
          <cell r="B906" t="str">
            <v>Loan/adv- Grp Co.- DCDL</v>
          </cell>
          <cell r="C906" t="str">
            <v>LIABILITIES</v>
          </cell>
          <cell r="D906" t="str">
            <v>BALANCE SHEET</v>
          </cell>
          <cell r="E906" t="str">
            <v/>
          </cell>
          <cell r="F906" t="str">
            <v/>
          </cell>
          <cell r="G906" t="str">
            <v>LOAN FUNDS</v>
          </cell>
          <cell r="H906" t="str">
            <v>UNSECURED LOANS</v>
          </cell>
          <cell r="I906" t="str">
            <v>UNSECURED LOANS</v>
          </cell>
        </row>
        <row r="907">
          <cell r="A907" t="str">
            <v>L401002-287</v>
          </cell>
          <cell r="B907" t="str">
            <v>Loan/adv- Grp Co.- WINDSOR COMPLEX PROPE</v>
          </cell>
          <cell r="C907" t="str">
            <v>LIABILITIES</v>
          </cell>
          <cell r="D907" t="str">
            <v>BALANCE SHEET</v>
          </cell>
          <cell r="E907" t="str">
            <v/>
          </cell>
          <cell r="F907" t="str">
            <v/>
          </cell>
          <cell r="G907" t="str">
            <v>LOAN FUNDS</v>
          </cell>
          <cell r="H907" t="str">
            <v>UNSECURED LOANS</v>
          </cell>
          <cell r="I907" t="str">
            <v>UNSECURED LOANS</v>
          </cell>
        </row>
        <row r="908">
          <cell r="A908" t="str">
            <v>L401002-288</v>
          </cell>
          <cell r="B908" t="str">
            <v>Loan/adv- Grp Co-DLF SOUTH POINT</v>
          </cell>
          <cell r="C908" t="str">
            <v>LIABILITIES</v>
          </cell>
          <cell r="D908" t="str">
            <v>BALANCE SHEET</v>
          </cell>
          <cell r="G908" t="str">
            <v>LOAN FUNDS</v>
          </cell>
          <cell r="H908" t="str">
            <v>UNSECURED LOANS</v>
          </cell>
          <cell r="I908" t="str">
            <v>UNSECURED LOANS</v>
          </cell>
        </row>
        <row r="909">
          <cell r="A909" t="str">
            <v>L401002-293</v>
          </cell>
          <cell r="B909" t="str">
            <v>Loan/adv- Grp Co-DLF COMM ENTERPRISES</v>
          </cell>
          <cell r="C909" t="str">
            <v>LIABILITIES</v>
          </cell>
          <cell r="D909" t="str">
            <v>BALANCE SHEET</v>
          </cell>
          <cell r="G909" t="str">
            <v>LOAN FUNDS</v>
          </cell>
          <cell r="H909" t="str">
            <v>UNSECURED LOANS</v>
          </cell>
          <cell r="I909" t="str">
            <v>UNSECURED LOANS</v>
          </cell>
        </row>
        <row r="910">
          <cell r="A910" t="str">
            <v>L401002-295</v>
          </cell>
          <cell r="B910" t="str">
            <v>Loan/adv- Grp Co-BEVERLY PARK MAINT</v>
          </cell>
          <cell r="C910" t="str">
            <v>LIABILITIES</v>
          </cell>
          <cell r="D910" t="str">
            <v>BALANCE SHEET</v>
          </cell>
          <cell r="G910" t="str">
            <v>LOAN FUNDS</v>
          </cell>
          <cell r="H910" t="str">
            <v>UNSECURED LOANS</v>
          </cell>
          <cell r="I910" t="str">
            <v>UNSECURED LOANS</v>
          </cell>
        </row>
        <row r="911">
          <cell r="A911" t="str">
            <v>L401002-296</v>
          </cell>
          <cell r="B911" t="str">
            <v>Loan/adv- Grp Co-GALLERIA PROP MAINT</v>
          </cell>
          <cell r="C911" t="str">
            <v>LIABILITIES</v>
          </cell>
          <cell r="D911" t="str">
            <v>BALANCE SHEET</v>
          </cell>
          <cell r="G911" t="str">
            <v>LOAN FUNDS</v>
          </cell>
          <cell r="H911" t="str">
            <v>UNSECURED LOANS</v>
          </cell>
          <cell r="I911" t="str">
            <v>UNSECURED LOANS</v>
          </cell>
        </row>
        <row r="912">
          <cell r="A912" t="str">
            <v>L401002-297</v>
          </cell>
          <cell r="B912" t="str">
            <v>Loan/adv- Grp Co-REGENCY PARK PROP</v>
          </cell>
          <cell r="C912" t="str">
            <v>LIABILITIES</v>
          </cell>
          <cell r="D912" t="str">
            <v>BALANCE SHEET</v>
          </cell>
          <cell r="G912" t="str">
            <v>LOAN FUNDS</v>
          </cell>
          <cell r="H912" t="str">
            <v>UNSECURED LOANS</v>
          </cell>
          <cell r="I912" t="str">
            <v>UNSECURED LOANS</v>
          </cell>
        </row>
        <row r="913">
          <cell r="A913" t="str">
            <v>L401002-298</v>
          </cell>
          <cell r="B913" t="str">
            <v>Loan/adv- Grp Co.- RICHMOND PARK PROP MA</v>
          </cell>
          <cell r="C913" t="str">
            <v>LIABILITIES</v>
          </cell>
          <cell r="D913" t="str">
            <v>BALANCE SHEET</v>
          </cell>
          <cell r="E913" t="str">
            <v/>
          </cell>
          <cell r="F913" t="str">
            <v/>
          </cell>
          <cell r="G913" t="str">
            <v>LOAN FUNDS</v>
          </cell>
          <cell r="H913" t="str">
            <v>UNSECURED LOANS</v>
          </cell>
          <cell r="I913" t="str">
            <v>UNSECURED LOANS</v>
          </cell>
        </row>
        <row r="914">
          <cell r="A914" t="str">
            <v>L401002-299</v>
          </cell>
          <cell r="B914" t="str">
            <v>Loan/adv- Grp Co.- DLF CYBER CITY</v>
          </cell>
          <cell r="C914" t="str">
            <v>LIABILITIES</v>
          </cell>
          <cell r="D914" t="str">
            <v>BALANCE SHEET</v>
          </cell>
          <cell r="E914" t="str">
            <v/>
          </cell>
          <cell r="F914" t="str">
            <v/>
          </cell>
          <cell r="G914" t="str">
            <v>LOAN FUNDS</v>
          </cell>
          <cell r="H914" t="str">
            <v>UNSECURED LOANS</v>
          </cell>
          <cell r="I914" t="str">
            <v>UNSECURED LOANS</v>
          </cell>
        </row>
        <row r="915">
          <cell r="A915" t="str">
            <v>L401002-300</v>
          </cell>
          <cell r="B915" t="str">
            <v>Loan/adv- Grp Co.- Paliwal Real Estate P</v>
          </cell>
          <cell r="C915" t="str">
            <v>LIABILITIES</v>
          </cell>
          <cell r="D915" t="str">
            <v>BALANCE SHEET</v>
          </cell>
          <cell r="E915" t="str">
            <v/>
          </cell>
          <cell r="F915" t="str">
            <v/>
          </cell>
          <cell r="G915" t="str">
            <v>LOAN FUNDS</v>
          </cell>
          <cell r="H915" t="str">
            <v>UNSECURED LOANS</v>
          </cell>
          <cell r="I915" t="str">
            <v>UNSECURED LOANS</v>
          </cell>
        </row>
        <row r="916">
          <cell r="A916" t="str">
            <v>L401002-301</v>
          </cell>
          <cell r="B916" t="str">
            <v>Loan/adv- Grp Co-PALIWAL DEVP</v>
          </cell>
          <cell r="C916" t="str">
            <v>LIABILITIES</v>
          </cell>
          <cell r="D916" t="str">
            <v>BALANCE SHEET</v>
          </cell>
          <cell r="G916" t="str">
            <v>LOAN FUNDS</v>
          </cell>
          <cell r="H916" t="str">
            <v>UNSECURED LOANS</v>
          </cell>
          <cell r="I916" t="str">
            <v>UNSECURED LOANS</v>
          </cell>
        </row>
        <row r="917">
          <cell r="A917" t="str">
            <v>L401002-302</v>
          </cell>
          <cell r="B917" t="str">
            <v>Loan/adv- Grp Co.- MAGNA REAL EST. DEV.</v>
          </cell>
          <cell r="C917" t="str">
            <v>LIABILITIES</v>
          </cell>
          <cell r="D917" t="str">
            <v>BALANCE SHEET</v>
          </cell>
          <cell r="E917" t="str">
            <v/>
          </cell>
          <cell r="F917" t="str">
            <v/>
          </cell>
          <cell r="G917" t="str">
            <v>LOAN FUNDS</v>
          </cell>
          <cell r="H917" t="str">
            <v>UNSECURED LOANS</v>
          </cell>
          <cell r="I917" t="str">
            <v>UNSECURED LOANS</v>
          </cell>
        </row>
        <row r="918">
          <cell r="A918" t="str">
            <v>L401002-309</v>
          </cell>
          <cell r="B918" t="str">
            <v>Loan/adv- Grp Co.- Kairav real est</v>
          </cell>
          <cell r="C918" t="str">
            <v>LIABILITIES</v>
          </cell>
          <cell r="D918" t="str">
            <v>BALANCE SHEET</v>
          </cell>
          <cell r="E918" t="str">
            <v/>
          </cell>
          <cell r="F918" t="str">
            <v/>
          </cell>
          <cell r="G918" t="str">
            <v>LOAN FUNDS</v>
          </cell>
          <cell r="H918" t="str">
            <v>UNSECURED LOANS</v>
          </cell>
          <cell r="I918" t="str">
            <v>UNSECURED LOANS</v>
          </cell>
        </row>
        <row r="919">
          <cell r="A919" t="str">
            <v>L401002-318</v>
          </cell>
          <cell r="B919" t="str">
            <v>Loan/adv- Grp Co-JAWALA REAL EST</v>
          </cell>
          <cell r="C919" t="str">
            <v>LIABILITIES</v>
          </cell>
          <cell r="D919" t="str">
            <v>BALANCE SHEET</v>
          </cell>
          <cell r="G919" t="str">
            <v>LOAN FUNDS</v>
          </cell>
          <cell r="H919" t="str">
            <v>UNSECURED LOANS</v>
          </cell>
          <cell r="I919" t="str">
            <v>UNSECURED LOANS</v>
          </cell>
        </row>
        <row r="920">
          <cell r="A920" t="str">
            <v>L401002-325</v>
          </cell>
          <cell r="B920" t="str">
            <v>Loan/adv- Grp Co.-Edward Keventer</v>
          </cell>
          <cell r="C920" t="str">
            <v>LIABILITIES</v>
          </cell>
          <cell r="D920" t="str">
            <v>BALANCE SHEET</v>
          </cell>
          <cell r="E920" t="str">
            <v/>
          </cell>
          <cell r="F920" t="str">
            <v/>
          </cell>
          <cell r="G920" t="str">
            <v>LOAN FUNDS</v>
          </cell>
          <cell r="H920" t="str">
            <v>UNSECURED LOANS</v>
          </cell>
          <cell r="I920" t="str">
            <v>UNSECURED LOANS</v>
          </cell>
        </row>
        <row r="921">
          <cell r="A921" t="str">
            <v>L401002-374</v>
          </cell>
          <cell r="B921" t="str">
            <v>Loan/adv- Grp Co.-Eila Buil &amp; Dev</v>
          </cell>
          <cell r="C921" t="str">
            <v>LIABILITIES</v>
          </cell>
          <cell r="D921" t="str">
            <v>BALANCE SHEET</v>
          </cell>
          <cell r="E921" t="str">
            <v/>
          </cell>
          <cell r="F921" t="str">
            <v/>
          </cell>
          <cell r="G921" t="str">
            <v>LOAN FUNDS</v>
          </cell>
          <cell r="H921" t="str">
            <v>UNSECURED LOANS</v>
          </cell>
          <cell r="I921" t="str">
            <v>UNSECURED LOANS</v>
          </cell>
        </row>
        <row r="922">
          <cell r="A922" t="str">
            <v>L401002-381</v>
          </cell>
          <cell r="B922" t="str">
            <v>Loan/adv- Grp Co-DLF CYBER CITY DEVP LTD</v>
          </cell>
          <cell r="C922" t="str">
            <v>LIABILITIES</v>
          </cell>
          <cell r="D922" t="str">
            <v>BALANCE SHEET</v>
          </cell>
          <cell r="G922" t="str">
            <v>LOAN FUNDS</v>
          </cell>
          <cell r="H922" t="str">
            <v>UNSECURED LOANS</v>
          </cell>
          <cell r="I922" t="str">
            <v>UNSECURED LOANS</v>
          </cell>
        </row>
        <row r="923">
          <cell r="A923" t="str">
            <v>L401002-418</v>
          </cell>
          <cell r="B923" t="str">
            <v>Loan/adv- Grp Co.-Catherine Buil &amp; Dev P</v>
          </cell>
          <cell r="C923" t="str">
            <v>LIABILITIES</v>
          </cell>
          <cell r="D923" t="str">
            <v>BALANCE SHEET</v>
          </cell>
          <cell r="E923" t="str">
            <v/>
          </cell>
          <cell r="F923" t="str">
            <v/>
          </cell>
          <cell r="G923" t="str">
            <v>LOAN FUNDS</v>
          </cell>
          <cell r="H923" t="str">
            <v>UNSECURED LOANS</v>
          </cell>
          <cell r="I923" t="str">
            <v>UNSECURED LOANS</v>
          </cell>
        </row>
        <row r="924">
          <cell r="A924" t="str">
            <v>L401002-428</v>
          </cell>
          <cell r="B924" t="str">
            <v>Loan/adv- Grp Co-DAPL</v>
          </cell>
          <cell r="C924" t="str">
            <v>LIABILITIES</v>
          </cell>
          <cell r="D924" t="str">
            <v>BALANCE SHEET</v>
          </cell>
          <cell r="G924" t="str">
            <v>LOAN FUNDS</v>
          </cell>
          <cell r="H924" t="str">
            <v>UNSECURED LOANS</v>
          </cell>
          <cell r="I924" t="str">
            <v>UNSECURED LOANS</v>
          </cell>
        </row>
        <row r="925">
          <cell r="A925" t="str">
            <v>L401002-431</v>
          </cell>
          <cell r="B925" t="str">
            <v>Loan/adv- Grp Co-DLL</v>
          </cell>
          <cell r="C925" t="str">
            <v>LIABILITIES</v>
          </cell>
          <cell r="D925" t="str">
            <v>BALANCE SHEET</v>
          </cell>
          <cell r="G925" t="str">
            <v>LOAN FUNDS</v>
          </cell>
          <cell r="H925" t="str">
            <v>UNSECURED LOANS</v>
          </cell>
          <cell r="I925" t="str">
            <v>UNSECURED LOANS</v>
          </cell>
        </row>
        <row r="926">
          <cell r="A926" t="str">
            <v>L401002-517</v>
          </cell>
          <cell r="B926" t="str">
            <v>Loan/adv- Grp Co-DLF SEZ DEVLOPERS</v>
          </cell>
          <cell r="C926" t="str">
            <v>LIABILITIES</v>
          </cell>
          <cell r="D926" t="str">
            <v>BALANCE SHEET</v>
          </cell>
          <cell r="E926" t="str">
            <v/>
          </cell>
          <cell r="G926" t="str">
            <v>LOAN FUNDS</v>
          </cell>
          <cell r="H926" t="str">
            <v>UNSECURED LOANS</v>
          </cell>
          <cell r="I926" t="str">
            <v>UNSECURED LOANS</v>
          </cell>
        </row>
        <row r="927">
          <cell r="A927" t="str">
            <v>L401002-526</v>
          </cell>
          <cell r="B927" t="str">
            <v>Loan/adv- Grp Co-DT CINEMAS LTD</v>
          </cell>
          <cell r="C927" t="str">
            <v>LIABILITIES</v>
          </cell>
          <cell r="D927" t="str">
            <v>BALANCE SHEET</v>
          </cell>
          <cell r="G927" t="str">
            <v>LOAN FUNDS</v>
          </cell>
          <cell r="H927" t="str">
            <v>UNSECURED LOANS</v>
          </cell>
          <cell r="I927" t="str">
            <v>UNSECURED LOANS</v>
          </cell>
        </row>
        <row r="928">
          <cell r="A928" t="str">
            <v>L401002-527</v>
          </cell>
          <cell r="B928" t="str">
            <v>Loan/adv- Grp Co.- Caressa Buil &amp; Cnstr</v>
          </cell>
          <cell r="C928" t="str">
            <v>LIABILITIES</v>
          </cell>
          <cell r="D928" t="str">
            <v>BALANCE SHEET</v>
          </cell>
          <cell r="E928" t="str">
            <v/>
          </cell>
          <cell r="F928" t="str">
            <v/>
          </cell>
          <cell r="G928" t="str">
            <v>LOAN FUNDS</v>
          </cell>
          <cell r="H928" t="str">
            <v>UNSECURED LOANS</v>
          </cell>
          <cell r="I928" t="str">
            <v>UNSECURED LOANS</v>
          </cell>
        </row>
        <row r="929">
          <cell r="A929" t="str">
            <v>L401002-534</v>
          </cell>
          <cell r="B929" t="str">
            <v>Loan/adv- Grp Co.-DICD Kolkota Rent Div</v>
          </cell>
          <cell r="C929" t="str">
            <v>LIABILITIES</v>
          </cell>
          <cell r="D929" t="str">
            <v>BALANCE SHEET</v>
          </cell>
          <cell r="E929" t="str">
            <v/>
          </cell>
          <cell r="F929" t="str">
            <v/>
          </cell>
          <cell r="G929" t="str">
            <v>LOAN FUNDS</v>
          </cell>
          <cell r="H929" t="str">
            <v>UNSECURED LOANS</v>
          </cell>
          <cell r="I929" t="str">
            <v>UNSECURED LOANS</v>
          </cell>
        </row>
        <row r="930">
          <cell r="A930" t="str">
            <v>L401002-535</v>
          </cell>
          <cell r="B930" t="str">
            <v>Loan/adv- Grp Co.-DICD Kolkota Comm Div</v>
          </cell>
          <cell r="C930" t="str">
            <v>LIABILITIES</v>
          </cell>
          <cell r="D930" t="str">
            <v>BALANCE SHEET</v>
          </cell>
          <cell r="E930" t="str">
            <v/>
          </cell>
          <cell r="F930" t="str">
            <v/>
          </cell>
          <cell r="G930" t="str">
            <v>LOAN FUNDS</v>
          </cell>
          <cell r="H930" t="str">
            <v>UNSECURED LOANS</v>
          </cell>
          <cell r="I930" t="str">
            <v>UNSECURED LOANS</v>
          </cell>
        </row>
        <row r="931">
          <cell r="A931" t="str">
            <v>L401002-550</v>
          </cell>
          <cell r="B931" t="str">
            <v>Loan/adv- Grp Co-Delanco Real Est P L</v>
          </cell>
          <cell r="C931" t="str">
            <v>LIABILITIES</v>
          </cell>
          <cell r="D931" t="str">
            <v>BALANCE SHEET</v>
          </cell>
          <cell r="E931" t="str">
            <v/>
          </cell>
          <cell r="F931" t="str">
            <v/>
          </cell>
          <cell r="G931" t="str">
            <v>LOAN FUNDS</v>
          </cell>
          <cell r="H931" t="str">
            <v>UNSECURED LOANS</v>
          </cell>
          <cell r="I931" t="str">
            <v>UNSECURED LOANS</v>
          </cell>
        </row>
        <row r="932">
          <cell r="A932" t="str">
            <v>L401002-589</v>
          </cell>
          <cell r="B932" t="str">
            <v>Loan/adv- Grp Co-DICD-AHEMDABAD</v>
          </cell>
          <cell r="C932" t="str">
            <v>LIABILITIES</v>
          </cell>
          <cell r="D932" t="str">
            <v>BALANCE SHEET</v>
          </cell>
          <cell r="G932" t="str">
            <v>LOAN FUNDS</v>
          </cell>
          <cell r="H932" t="str">
            <v>UNSECURED LOANS</v>
          </cell>
          <cell r="I932" t="str">
            <v>UNSECURED LOANS</v>
          </cell>
        </row>
        <row r="933">
          <cell r="A933" t="str">
            <v>L401002-592</v>
          </cell>
          <cell r="B933" t="str">
            <v>Loan/adv- Grp Co-DLF SEZ DEVP (ASR) LTD</v>
          </cell>
          <cell r="C933" t="str">
            <v>LIABILITIES</v>
          </cell>
          <cell r="D933" t="str">
            <v>BALANCE SHEET</v>
          </cell>
          <cell r="G933" t="str">
            <v>LOAN FUNDS</v>
          </cell>
          <cell r="H933" t="str">
            <v>UNSECURED LOANS</v>
          </cell>
          <cell r="I933" t="str">
            <v>UNSECURED LOANS</v>
          </cell>
        </row>
        <row r="934">
          <cell r="A934" t="str">
            <v>L401002-593</v>
          </cell>
          <cell r="B934" t="str">
            <v>Loan/adv- Grp Co-DLF SEZ HOLDING</v>
          </cell>
          <cell r="C934" t="str">
            <v>LIABILITIES</v>
          </cell>
          <cell r="D934" t="str">
            <v>BALANCE SHEET</v>
          </cell>
          <cell r="G934" t="str">
            <v>LOAN FUNDS</v>
          </cell>
          <cell r="H934" t="str">
            <v>UNSECURED LOANS</v>
          </cell>
          <cell r="I934" t="str">
            <v>UNSECURED LOANS</v>
          </cell>
        </row>
        <row r="935">
          <cell r="A935" t="str">
            <v>L401002-602</v>
          </cell>
          <cell r="B935" t="str">
            <v>Loan/adv- Grp Co-DLF ASSETS I PVT LTD</v>
          </cell>
          <cell r="C935" t="str">
            <v>LIABILITIES</v>
          </cell>
          <cell r="D935" t="str">
            <v>BALANCE SHEET</v>
          </cell>
          <cell r="G935" t="str">
            <v>LOAN FUNDS</v>
          </cell>
          <cell r="H935" t="str">
            <v>UNSECURED LOANS</v>
          </cell>
          <cell r="I935" t="str">
            <v>UNSECURED LOANS</v>
          </cell>
        </row>
        <row r="936">
          <cell r="A936" t="str">
            <v>L401002-705</v>
          </cell>
          <cell r="B936" t="str">
            <v>Loan/adv- Grp Co-DLF POWER LIMITED</v>
          </cell>
          <cell r="C936" t="str">
            <v>LIABILITIES</v>
          </cell>
          <cell r="D936" t="str">
            <v>BALANCE SHEET</v>
          </cell>
          <cell r="G936" t="str">
            <v>LOAN FUNDS</v>
          </cell>
          <cell r="H936" t="str">
            <v>UNSECURED LOANS</v>
          </cell>
          <cell r="I936" t="str">
            <v>UNSECURED LOANS</v>
          </cell>
        </row>
        <row r="937">
          <cell r="A937" t="str">
            <v>L401002-706</v>
          </cell>
          <cell r="B937" t="str">
            <v>LOAN/ADV-GRPCO-DLF HOTEL HOLDINGS LTD.</v>
          </cell>
          <cell r="C937" t="str">
            <v>LIABILITIES</v>
          </cell>
          <cell r="D937" t="str">
            <v>BALANCE SHEET</v>
          </cell>
          <cell r="E937" t="str">
            <v/>
          </cell>
          <cell r="F937" t="str">
            <v/>
          </cell>
          <cell r="G937" t="str">
            <v>LOAN FUNDS</v>
          </cell>
          <cell r="H937" t="str">
            <v>UNSECURED LOANS</v>
          </cell>
          <cell r="I937" t="str">
            <v>UNSECURED LOANS</v>
          </cell>
        </row>
        <row r="938">
          <cell r="A938" t="str">
            <v>L401002-707</v>
          </cell>
          <cell r="B938" t="str">
            <v>Loan/adv- Grp Co.- DLF HOTEL &amp; RESORTS</v>
          </cell>
          <cell r="C938" t="str">
            <v>LIABILITIES</v>
          </cell>
          <cell r="D938" t="str">
            <v>BALANCE SHEET</v>
          </cell>
          <cell r="E938" t="str">
            <v/>
          </cell>
          <cell r="F938" t="str">
            <v/>
          </cell>
          <cell r="G938" t="str">
            <v>LOAN FUNDS</v>
          </cell>
          <cell r="H938" t="str">
            <v>UNSECURED LOANS</v>
          </cell>
          <cell r="I938" t="str">
            <v>UNSECURED LOANS</v>
          </cell>
        </row>
        <row r="939">
          <cell r="A939" t="str">
            <v>L401003-053</v>
          </cell>
          <cell r="B939" t="str">
            <v>Loan-Gr Co-Felicite Buil &amp; Cnstr Pvt Ltd</v>
          </cell>
          <cell r="C939" t="str">
            <v>LIABILITIES</v>
          </cell>
          <cell r="D939" t="str">
            <v>BALANCE SHEET</v>
          </cell>
          <cell r="E939" t="str">
            <v/>
          </cell>
          <cell r="F939" t="str">
            <v/>
          </cell>
          <cell r="G939" t="str">
            <v>LOAN FUNDS</v>
          </cell>
          <cell r="H939" t="str">
            <v>UNSECURED LOANS</v>
          </cell>
          <cell r="I939" t="str">
            <v>UNSECURED LOANS</v>
          </cell>
        </row>
        <row r="940">
          <cell r="A940" t="str">
            <v>L401006-001</v>
          </cell>
          <cell r="B940" t="str">
            <v>Loan/adv- DLF INDUSTRIES</v>
          </cell>
          <cell r="C940" t="str">
            <v>LIABILITIES</v>
          </cell>
          <cell r="D940" t="str">
            <v>BALANCE SHEET</v>
          </cell>
          <cell r="G940" t="str">
            <v>LOAN FUNDS</v>
          </cell>
          <cell r="H940" t="str">
            <v>UNSECURED LOANS</v>
          </cell>
          <cell r="I940" t="str">
            <v>UNSECURED LOANS</v>
          </cell>
        </row>
        <row r="941">
          <cell r="A941" t="str">
            <v>L401006-002</v>
          </cell>
          <cell r="B941" t="str">
            <v>Loan/adv- DLF ENERGY</v>
          </cell>
          <cell r="C941" t="str">
            <v>LIABILITIES</v>
          </cell>
          <cell r="D941" t="str">
            <v>BALANCE SHEET</v>
          </cell>
          <cell r="G941" t="str">
            <v>LOAN FUNDS</v>
          </cell>
          <cell r="H941" t="str">
            <v>UNSECURED LOANS</v>
          </cell>
          <cell r="I941" t="str">
            <v>UNSECURED LOANS</v>
          </cell>
        </row>
        <row r="942">
          <cell r="A942" t="str">
            <v>L401006-003</v>
          </cell>
          <cell r="B942" t="str">
            <v>Loan/adv- DLF PROP MGMT SERV P L</v>
          </cell>
          <cell r="C942" t="str">
            <v>LIABILITIES</v>
          </cell>
          <cell r="D942" t="str">
            <v>BALANCE SHEET</v>
          </cell>
          <cell r="G942" t="str">
            <v>LOAN FUNDS</v>
          </cell>
          <cell r="H942" t="str">
            <v>UNSECURED LOANS</v>
          </cell>
          <cell r="I942" t="str">
            <v>UNSECURED LOANS</v>
          </cell>
        </row>
        <row r="943">
          <cell r="A943" t="str">
            <v>L401006-004</v>
          </cell>
          <cell r="B943" t="str">
            <v>Loan/adv- DLF HARYANA SEZ(GGN)</v>
          </cell>
          <cell r="C943" t="str">
            <v>LIABILITIES</v>
          </cell>
          <cell r="D943" t="str">
            <v>BALANCE SHEET</v>
          </cell>
          <cell r="G943" t="str">
            <v>LOAN FUNDS</v>
          </cell>
          <cell r="H943" t="str">
            <v>UNSECURED LOANS</v>
          </cell>
          <cell r="I943" t="str">
            <v>UNSECURED LOANS</v>
          </cell>
        </row>
        <row r="944">
          <cell r="A944" t="str">
            <v>L401006-005</v>
          </cell>
          <cell r="B944" t="str">
            <v>Loan/adv- DLF HARYANA SEZ(AMBALA)</v>
          </cell>
          <cell r="C944" t="str">
            <v>LIABILITIES</v>
          </cell>
          <cell r="D944" t="str">
            <v>BALANCE SHEET</v>
          </cell>
          <cell r="G944" t="str">
            <v>LOAN FUNDS</v>
          </cell>
          <cell r="H944" t="str">
            <v>UNSECURED LOANS</v>
          </cell>
          <cell r="I944" t="str">
            <v>UNSECURED LOANS</v>
          </cell>
        </row>
        <row r="945">
          <cell r="A945" t="str">
            <v>L401006-006</v>
          </cell>
          <cell r="B945" t="str">
            <v>Loan/adv- DLF HILTON HOTEL LTD</v>
          </cell>
          <cell r="C945" t="str">
            <v>LIABILITIES</v>
          </cell>
          <cell r="D945" t="str">
            <v>BALANCE SHEET</v>
          </cell>
          <cell r="G945" t="str">
            <v>LOAN FUNDS</v>
          </cell>
          <cell r="H945" t="str">
            <v>UNSECURED LOANS</v>
          </cell>
          <cell r="I945" t="str">
            <v>UNSECURED LOANS</v>
          </cell>
        </row>
        <row r="946">
          <cell r="A946" t="str">
            <v>L401007</v>
          </cell>
          <cell r="B946" t="str">
            <v>AUE CONTROL A/C</v>
          </cell>
          <cell r="C946" t="str">
            <v>LIABILITIES</v>
          </cell>
          <cell r="D946" t="str">
            <v>BALANCE SHEET</v>
          </cell>
          <cell r="G946" t="str">
            <v>LOAN FUNDS</v>
          </cell>
          <cell r="H946" t="str">
            <v>UNSECURED LOANS</v>
          </cell>
          <cell r="I946" t="str">
            <v>UNSECURED LOANS</v>
          </cell>
        </row>
        <row r="947">
          <cell r="A947" t="str">
            <v>L401008</v>
          </cell>
          <cell r="B947" t="str">
            <v>CORPORATE DIV. CONTROL ACOUNT</v>
          </cell>
          <cell r="C947" t="str">
            <v>LIABILITIES</v>
          </cell>
          <cell r="D947" t="str">
            <v>BALANCE SHEET</v>
          </cell>
          <cell r="G947" t="str">
            <v>LOAN FUNDS</v>
          </cell>
          <cell r="H947" t="str">
            <v>UNSECURED LOANS</v>
          </cell>
          <cell r="I947" t="str">
            <v>UNSECURED LOANS</v>
          </cell>
        </row>
        <row r="948">
          <cell r="A948" t="str">
            <v>L401009-101-001</v>
          </cell>
          <cell r="B948" t="str">
            <v>Loan/adv- Grp Co-DLF LTD - POWER DIV.</v>
          </cell>
          <cell r="C948" t="str">
            <v>LIABILITIES</v>
          </cell>
          <cell r="D948" t="str">
            <v>BALANCE SHEET</v>
          </cell>
          <cell r="G948" t="str">
            <v>LOAN FUNDS</v>
          </cell>
          <cell r="H948" t="str">
            <v>UNSECURED LOANS</v>
          </cell>
          <cell r="I948" t="str">
            <v>UNSECURED LOANS</v>
          </cell>
        </row>
        <row r="949">
          <cell r="A949" t="str">
            <v>L401009-101-002</v>
          </cell>
          <cell r="B949" t="str">
            <v>Loan/adv- Grp Co-DUL - ESTATE OFFICE</v>
          </cell>
          <cell r="C949" t="str">
            <v>LIABILITIES</v>
          </cell>
          <cell r="D949" t="str">
            <v>BALANCE SHEET</v>
          </cell>
          <cell r="G949" t="str">
            <v>LOAN FUNDS</v>
          </cell>
          <cell r="H949" t="str">
            <v>UNSECURED LOANS</v>
          </cell>
          <cell r="I949" t="str">
            <v>UNSECURED LOANS</v>
          </cell>
        </row>
        <row r="950">
          <cell r="A950" t="str">
            <v>L401009-101-003</v>
          </cell>
          <cell r="B950" t="str">
            <v>Loan/adv- Grp Co-DLF HOSP DIV.</v>
          </cell>
          <cell r="C950" t="str">
            <v>LIABILITIES</v>
          </cell>
          <cell r="D950" t="str">
            <v>BALANCE SHEET</v>
          </cell>
          <cell r="G950" t="str">
            <v>LOAN FUNDS</v>
          </cell>
          <cell r="H950" t="str">
            <v>UNSECURED LOANS</v>
          </cell>
          <cell r="I950" t="str">
            <v>UNSECURED LOANS</v>
          </cell>
        </row>
        <row r="951">
          <cell r="A951" t="str">
            <v>L401009-279-001</v>
          </cell>
          <cell r="B951" t="str">
            <v>Loan/adv- Grp Co-DCDL-CORP</v>
          </cell>
          <cell r="C951" t="str">
            <v>LIABILITIES</v>
          </cell>
          <cell r="D951" t="str">
            <v>BALANCE SHEET</v>
          </cell>
          <cell r="G951" t="str">
            <v>LOAN FUNDS</v>
          </cell>
          <cell r="H951" t="str">
            <v>UNSECURED LOANS</v>
          </cell>
          <cell r="I951" t="str">
            <v>UNSECURED LOANS</v>
          </cell>
        </row>
        <row r="952">
          <cell r="A952" t="str">
            <v>L401009-279-002</v>
          </cell>
          <cell r="B952" t="str">
            <v>Loan/adv- Grp Co-DCDL- POWER</v>
          </cell>
          <cell r="C952" t="str">
            <v>LIABILITIES</v>
          </cell>
          <cell r="D952" t="str">
            <v>BALANCE SHEET</v>
          </cell>
          <cell r="G952" t="str">
            <v>LOAN FUNDS</v>
          </cell>
          <cell r="H952" t="str">
            <v>UNSECURED LOANS</v>
          </cell>
          <cell r="I952" t="str">
            <v>UNSECURED LOANS</v>
          </cell>
        </row>
        <row r="953">
          <cell r="A953" t="str">
            <v>L401009-279-003</v>
          </cell>
          <cell r="B953" t="str">
            <v>Loan/adv- Grp Co-DCDL-KOLKATA</v>
          </cell>
          <cell r="C953" t="str">
            <v>LIABILITIES</v>
          </cell>
          <cell r="D953" t="str">
            <v>BALANCE SHEET</v>
          </cell>
          <cell r="G953" t="str">
            <v>LOAN FUNDS</v>
          </cell>
          <cell r="H953" t="str">
            <v>UNSECURED LOANS</v>
          </cell>
          <cell r="I953" t="str">
            <v>UNSECURED LOANS</v>
          </cell>
        </row>
        <row r="954">
          <cell r="A954" t="str">
            <v>L401009-428-001</v>
          </cell>
          <cell r="B954" t="str">
            <v>Loan/adv- Grp Co-DAL MAINT DIV.</v>
          </cell>
          <cell r="C954" t="str">
            <v>LIABILITIES</v>
          </cell>
          <cell r="D954" t="str">
            <v>BALANCE SHEET</v>
          </cell>
          <cell r="G954" t="str">
            <v>LOAN FUNDS</v>
          </cell>
          <cell r="H954" t="str">
            <v>UNSECURED LOANS</v>
          </cell>
          <cell r="I954" t="str">
            <v>UNSECURED LOANS</v>
          </cell>
        </row>
        <row r="955">
          <cell r="A955" t="str">
            <v>L401009-428-001</v>
          </cell>
          <cell r="B955" t="str">
            <v>Loan/adv- Grp Co-DAPL-CONS DIV.</v>
          </cell>
          <cell r="C955" t="str">
            <v>LIABILITIES</v>
          </cell>
          <cell r="D955" t="str">
            <v>BALANCE SHEET</v>
          </cell>
          <cell r="G955" t="str">
            <v>LOAN FUNDS</v>
          </cell>
          <cell r="H955" t="str">
            <v>UNSECURED LOANS</v>
          </cell>
          <cell r="I955" t="str">
            <v>UNSECURED LOANS</v>
          </cell>
        </row>
        <row r="956">
          <cell r="A956" t="str">
            <v>L402001-000</v>
          </cell>
          <cell r="B956" t="str">
            <v>Unsecurd Loan(Oth)</v>
          </cell>
          <cell r="C956" t="str">
            <v>LIABILITIES</v>
          </cell>
          <cell r="D956" t="str">
            <v>BALANCE SHEET</v>
          </cell>
          <cell r="E956" t="str">
            <v/>
          </cell>
          <cell r="F956" t="str">
            <v/>
          </cell>
          <cell r="G956" t="str">
            <v>LOAN FUNDS</v>
          </cell>
          <cell r="H956" t="str">
            <v>UNSECURED LOANS</v>
          </cell>
          <cell r="I956" t="str">
            <v>UNSECURED LOANS</v>
          </cell>
        </row>
        <row r="957">
          <cell r="A957" t="str">
            <v>L402001-001</v>
          </cell>
          <cell r="B957" t="str">
            <v>Unsecurd Loan(Oth)- WB EIDCL</v>
          </cell>
          <cell r="C957" t="str">
            <v>LIABILITIES</v>
          </cell>
          <cell r="D957" t="str">
            <v>BALANCE SHEET</v>
          </cell>
          <cell r="E957" t="str">
            <v/>
          </cell>
          <cell r="F957" t="str">
            <v/>
          </cell>
          <cell r="G957" t="str">
            <v>LOAN FUNDS</v>
          </cell>
          <cell r="H957" t="str">
            <v>UNSECURED LOANS</v>
          </cell>
          <cell r="I957" t="str">
            <v>UNSECURED LOANS</v>
          </cell>
        </row>
        <row r="958">
          <cell r="A958" t="str">
            <v>L402001-002</v>
          </cell>
          <cell r="B958" t="str">
            <v>Unsecurd Loan(Oth)- CHNDIGRH ADMIN</v>
          </cell>
          <cell r="C958" t="str">
            <v>LIABILITIES</v>
          </cell>
          <cell r="D958" t="str">
            <v>BALANCE SHEET</v>
          </cell>
          <cell r="E958" t="str">
            <v/>
          </cell>
          <cell r="F958" t="str">
            <v/>
          </cell>
          <cell r="G958" t="str">
            <v>LOAN FUNDS</v>
          </cell>
          <cell r="H958" t="str">
            <v>UNSECURED LOANS</v>
          </cell>
          <cell r="I958" t="str">
            <v>UNSECURED LOANS</v>
          </cell>
        </row>
        <row r="959">
          <cell r="A959" t="str">
            <v>L402001-003</v>
          </cell>
          <cell r="B959" t="str">
            <v>Unsecurd Loan(Oth)-SHAPOORJI PALLONJI&amp;CO</v>
          </cell>
          <cell r="C959" t="str">
            <v>LIABILITIES</v>
          </cell>
          <cell r="D959" t="str">
            <v>BALANCE SHEET</v>
          </cell>
          <cell r="E959" t="str">
            <v/>
          </cell>
          <cell r="F959" t="str">
            <v/>
          </cell>
          <cell r="G959" t="str">
            <v>LOAN FUNDS</v>
          </cell>
          <cell r="H959" t="str">
            <v>UNSECURED LOANS</v>
          </cell>
          <cell r="I959" t="str">
            <v>UNSECURED LOANS</v>
          </cell>
        </row>
        <row r="960">
          <cell r="A960" t="str">
            <v>L402001-004</v>
          </cell>
          <cell r="B960" t="str">
            <v>Unsecurd Loan(Oth)-Prime Cellular Ltd</v>
          </cell>
          <cell r="C960" t="str">
            <v>LIABILITIES</v>
          </cell>
          <cell r="D960" t="str">
            <v>BALANCE SHEET</v>
          </cell>
          <cell r="E960" t="str">
            <v/>
          </cell>
          <cell r="F960" t="str">
            <v/>
          </cell>
          <cell r="G960" t="str">
            <v>LOAN FUNDS</v>
          </cell>
          <cell r="H960" t="str">
            <v>UNSECURED LOANS</v>
          </cell>
          <cell r="I960" t="str">
            <v>UNSECURED LOANS</v>
          </cell>
        </row>
        <row r="961">
          <cell r="A961" t="str">
            <v>L402001-005</v>
          </cell>
          <cell r="B961" t="str">
            <v>Unsecured Loans(Oth)-Udipti</v>
          </cell>
          <cell r="C961" t="str">
            <v>LIABILITIES</v>
          </cell>
          <cell r="D961" t="str">
            <v>BALANCE SHEET</v>
          </cell>
          <cell r="E961" t="str">
            <v/>
          </cell>
          <cell r="F961" t="str">
            <v/>
          </cell>
          <cell r="G961" t="str">
            <v>LOAN FUNDS</v>
          </cell>
          <cell r="H961" t="str">
            <v>UNSECURED LOANS</v>
          </cell>
          <cell r="I961" t="str">
            <v>UNSECURED LOANS</v>
          </cell>
        </row>
        <row r="962">
          <cell r="A962" t="str">
            <v>L402002-001</v>
          </cell>
          <cell r="B962" t="str">
            <v>Loan-JV-Bridget Buil &amp; Dev Pvt Ltd</v>
          </cell>
          <cell r="C962" t="str">
            <v>LIABILITIES</v>
          </cell>
          <cell r="D962" t="str">
            <v>BALANCE SHEET</v>
          </cell>
          <cell r="E962" t="str">
            <v/>
          </cell>
          <cell r="F962" t="str">
            <v/>
          </cell>
          <cell r="G962" t="str">
            <v>LOAN FUNDS</v>
          </cell>
          <cell r="H962" t="str">
            <v>UNSECURED LOANS</v>
          </cell>
          <cell r="I962" t="str">
            <v>UNSECURED LOANS</v>
          </cell>
        </row>
        <row r="963">
          <cell r="A963" t="str">
            <v>L403001</v>
          </cell>
          <cell r="B963" t="str">
            <v>Loans &amp; advances- Other Body Corporate</v>
          </cell>
          <cell r="C963" t="str">
            <v>LIABILITIES</v>
          </cell>
          <cell r="D963" t="str">
            <v>BALANCE SHEET</v>
          </cell>
          <cell r="E963" t="str">
            <v/>
          </cell>
          <cell r="F963" t="str">
            <v/>
          </cell>
          <cell r="G963" t="str">
            <v>LOAN FUNDS</v>
          </cell>
          <cell r="H963" t="str">
            <v>UNSECURED LOANS</v>
          </cell>
          <cell r="I963" t="str">
            <v>UNSECURED LOANS</v>
          </cell>
        </row>
        <row r="964">
          <cell r="A964" t="str">
            <v>L404001</v>
          </cell>
          <cell r="B964" t="str">
            <v>Debentures (Unsecured)</v>
          </cell>
          <cell r="C964" t="str">
            <v>LIABILITIES</v>
          </cell>
          <cell r="D964" t="str">
            <v>BALANCE SHEET</v>
          </cell>
          <cell r="E964" t="str">
            <v/>
          </cell>
          <cell r="F964" t="str">
            <v/>
          </cell>
          <cell r="G964" t="str">
            <v>LOAN FUNDS</v>
          </cell>
          <cell r="H964" t="str">
            <v>UNSECURED LOANS</v>
          </cell>
          <cell r="I964" t="str">
            <v>UNSECURED LOANS</v>
          </cell>
        </row>
        <row r="965">
          <cell r="A965" t="str">
            <v>L404002</v>
          </cell>
          <cell r="B965" t="str">
            <v>Deb. App. &amp; Call Money(Pending allotmnt)</v>
          </cell>
          <cell r="C965" t="str">
            <v>LIABILITIES</v>
          </cell>
          <cell r="D965" t="str">
            <v>BALANCE SHEET</v>
          </cell>
          <cell r="E965" t="str">
            <v/>
          </cell>
          <cell r="F965" t="str">
            <v/>
          </cell>
          <cell r="G965" t="str">
            <v>LOAN FUNDS</v>
          </cell>
          <cell r="H965" t="str">
            <v>UNSECURED LOANS</v>
          </cell>
          <cell r="I965" t="str">
            <v>UNSECURED LOANS</v>
          </cell>
        </row>
        <row r="966">
          <cell r="A966" t="str">
            <v>L405001</v>
          </cell>
          <cell r="B966" t="str">
            <v>Intt.accrued &amp; Due (STL /Deb.)</v>
          </cell>
          <cell r="C966" t="str">
            <v>LIABILITIES</v>
          </cell>
          <cell r="D966" t="str">
            <v>BALANCE SHEET</v>
          </cell>
          <cell r="E966" t="str">
            <v/>
          </cell>
          <cell r="F966" t="str">
            <v/>
          </cell>
          <cell r="G966" t="str">
            <v>LOAN FUNDS</v>
          </cell>
          <cell r="H966" t="str">
            <v>UNSECURED LOANS</v>
          </cell>
          <cell r="I966" t="str">
            <v>UNSECURED LOANS</v>
          </cell>
        </row>
        <row r="967">
          <cell r="A967" t="str">
            <v>L405002</v>
          </cell>
          <cell r="B967" t="str">
            <v>Interest Accrued and Due</v>
          </cell>
          <cell r="C967" t="str">
            <v>LIABILITIES</v>
          </cell>
          <cell r="D967" t="str">
            <v>BALANCE SHEET</v>
          </cell>
          <cell r="E967" t="str">
            <v/>
          </cell>
          <cell r="F967" t="str">
            <v/>
          </cell>
          <cell r="G967" t="str">
            <v>LOAN FUNDS</v>
          </cell>
          <cell r="H967" t="str">
            <v>UNSECURED LOANS</v>
          </cell>
          <cell r="I967" t="str">
            <v>UNSECURED LOANS</v>
          </cell>
        </row>
        <row r="968">
          <cell r="A968" t="str">
            <v>L406001</v>
          </cell>
          <cell r="B968" t="str">
            <v>Unsecured Loan - HSBC</v>
          </cell>
          <cell r="C968" t="str">
            <v>LIABILITIES</v>
          </cell>
          <cell r="D968" t="str">
            <v>BALANCE SHEET</v>
          </cell>
          <cell r="E968" t="str">
            <v/>
          </cell>
          <cell r="F968" t="str">
            <v/>
          </cell>
          <cell r="G968" t="str">
            <v>LOAN FUNDS</v>
          </cell>
          <cell r="H968" t="str">
            <v>UNSECURED LOANS</v>
          </cell>
          <cell r="I968" t="str">
            <v>UNSECURED LOANS</v>
          </cell>
        </row>
        <row r="969">
          <cell r="A969" t="str">
            <v>L406002</v>
          </cell>
          <cell r="B969" t="str">
            <v>Unsecured Loan - Kotak Mahindra</v>
          </cell>
          <cell r="C969" t="str">
            <v>LIABILITIES</v>
          </cell>
          <cell r="D969" t="str">
            <v>BALANCE SHEET</v>
          </cell>
          <cell r="E969" t="str">
            <v/>
          </cell>
          <cell r="F969" t="str">
            <v/>
          </cell>
          <cell r="G969" t="str">
            <v>LOAN FUNDS</v>
          </cell>
          <cell r="H969" t="str">
            <v>UNSECURED LOANS</v>
          </cell>
          <cell r="I969" t="str">
            <v>UNSECURED LOANS</v>
          </cell>
        </row>
        <row r="970">
          <cell r="A970" t="str">
            <v>L406003</v>
          </cell>
          <cell r="B970" t="str">
            <v>Unsecured Loan - DBS BANK LTD.</v>
          </cell>
          <cell r="C970" t="str">
            <v>LIABILITIES</v>
          </cell>
          <cell r="D970" t="str">
            <v>BALANCE SHEET</v>
          </cell>
          <cell r="E970" t="str">
            <v/>
          </cell>
          <cell r="F970" t="str">
            <v/>
          </cell>
          <cell r="G970" t="str">
            <v>LOAN FUNDS</v>
          </cell>
          <cell r="H970" t="str">
            <v>UNSECURED LOANS</v>
          </cell>
          <cell r="I970" t="str">
            <v>UNSECURED LOANS</v>
          </cell>
        </row>
        <row r="971">
          <cell r="A971" t="str">
            <v>L406003</v>
          </cell>
          <cell r="B971" t="str">
            <v>Unsecured Loan - DBS BANK</v>
          </cell>
          <cell r="C971" t="str">
            <v>LIABILITIES</v>
          </cell>
          <cell r="D971" t="str">
            <v>BALANCE SHEET</v>
          </cell>
          <cell r="G971" t="str">
            <v>LOAN FUNDS</v>
          </cell>
          <cell r="H971" t="str">
            <v>UNSECURED LOANS</v>
          </cell>
          <cell r="I971" t="str">
            <v>UNSECURED LOANS</v>
          </cell>
        </row>
        <row r="972">
          <cell r="A972" t="str">
            <v>L407001-010</v>
          </cell>
          <cell r="B972" t="str">
            <v>Unsecured Loan - DUL</v>
          </cell>
          <cell r="C972" t="str">
            <v>LIABILITIES</v>
          </cell>
          <cell r="D972" t="str">
            <v>BALANCE SHEET</v>
          </cell>
          <cell r="G972" t="str">
            <v>LOAN FUNDS</v>
          </cell>
          <cell r="H972" t="str">
            <v>UNSECURED LOANS</v>
          </cell>
          <cell r="I972" t="str">
            <v>UNSECURED LOANS</v>
          </cell>
        </row>
        <row r="973">
          <cell r="A973" t="str">
            <v>L407001-034</v>
          </cell>
          <cell r="B973" t="str">
            <v>Unsecured Loan - BHORUKA FIN SERV</v>
          </cell>
          <cell r="C973" t="str">
            <v>LIABILITIES</v>
          </cell>
          <cell r="D973" t="str">
            <v>BALANCE SHEET</v>
          </cell>
          <cell r="G973" t="str">
            <v>LOAN FUNDS</v>
          </cell>
          <cell r="H973" t="str">
            <v>UNSECURED LOANS</v>
          </cell>
          <cell r="I973" t="str">
            <v>UNSECURED LOANS</v>
          </cell>
        </row>
        <row r="974">
          <cell r="A974" t="str">
            <v>L407001-036</v>
          </cell>
          <cell r="B974" t="str">
            <v>Unsecured Loan - GALAXY MERCANTILE</v>
          </cell>
          <cell r="C974" t="str">
            <v>LIABILITIES</v>
          </cell>
          <cell r="D974" t="str">
            <v>BALANCE SHEET</v>
          </cell>
          <cell r="G974" t="str">
            <v>LOAN FUNDS</v>
          </cell>
          <cell r="H974" t="str">
            <v>UNSECURED LOANS</v>
          </cell>
          <cell r="I974" t="str">
            <v>UNSECURED LOANS</v>
          </cell>
        </row>
        <row r="975">
          <cell r="A975" t="str">
            <v>L407001-061</v>
          </cell>
          <cell r="B975" t="str">
            <v>Unsecured Loan - SHIVAJI MARG PROP</v>
          </cell>
          <cell r="C975" t="str">
            <v>LIABILITIES</v>
          </cell>
          <cell r="D975" t="str">
            <v>BALANCE SHEET</v>
          </cell>
          <cell r="G975" t="str">
            <v>LOAN FUNDS</v>
          </cell>
          <cell r="H975" t="str">
            <v>UNSECURED LOANS</v>
          </cell>
          <cell r="I975" t="str">
            <v>UNSECURED LOANS</v>
          </cell>
        </row>
        <row r="976">
          <cell r="A976" t="str">
            <v>L407001-274</v>
          </cell>
          <cell r="B976" t="str">
            <v>Unsecured Loan - DLF RETAIL DEVP LTD</v>
          </cell>
          <cell r="C976" t="str">
            <v>LIABILITIES</v>
          </cell>
          <cell r="D976" t="str">
            <v>BALANCE SHEET</v>
          </cell>
          <cell r="G976" t="str">
            <v>LOAN FUNDS</v>
          </cell>
          <cell r="H976" t="str">
            <v>UNSECURED LOANS</v>
          </cell>
          <cell r="I976" t="str">
            <v>UNSECURED LOANS</v>
          </cell>
        </row>
        <row r="977">
          <cell r="A977" t="str">
            <v>L407001-279</v>
          </cell>
          <cell r="B977" t="str">
            <v>Unsecured Loan - DCDL</v>
          </cell>
          <cell r="C977" t="str">
            <v>LIABILITIES</v>
          </cell>
          <cell r="D977" t="str">
            <v>BALANCE SHEET</v>
          </cell>
          <cell r="G977" t="str">
            <v>LOAN FUNDS</v>
          </cell>
          <cell r="H977" t="str">
            <v>UNSECURED LOANS</v>
          </cell>
          <cell r="I977" t="str">
            <v>UNSECURED LOANS</v>
          </cell>
        </row>
        <row r="978">
          <cell r="A978" t="str">
            <v>L407002</v>
          </cell>
          <cell r="B978" t="str">
            <v>Unsecured Loan - CHANDIGARH ADMIN.</v>
          </cell>
          <cell r="C978" t="str">
            <v>LIABILITIES</v>
          </cell>
          <cell r="D978" t="str">
            <v>BALANCE SHEET</v>
          </cell>
          <cell r="G978" t="str">
            <v>LOAN FUNDS</v>
          </cell>
          <cell r="H978" t="str">
            <v>UNSECURED LOANS</v>
          </cell>
          <cell r="I978" t="str">
            <v>UNSECURED LOANS</v>
          </cell>
        </row>
        <row r="979">
          <cell r="A979" t="str">
            <v>L407002-279-001</v>
          </cell>
          <cell r="B979" t="str">
            <v>Unsecured Loan - DCDL-CORP</v>
          </cell>
          <cell r="C979" t="str">
            <v>LIABILITIES</v>
          </cell>
          <cell r="D979" t="str">
            <v>BALANCE SHEET</v>
          </cell>
          <cell r="G979" t="str">
            <v>LOAN FUNDS</v>
          </cell>
          <cell r="H979" t="str">
            <v>UNSECURED LOANS</v>
          </cell>
          <cell r="I979" t="str">
            <v>UNSECURED LOANS</v>
          </cell>
        </row>
        <row r="980">
          <cell r="A980" t="str">
            <v>L407003</v>
          </cell>
          <cell r="B980" t="str">
            <v>Unsecured Loan - WB ELEC IND DEVP</v>
          </cell>
          <cell r="C980" t="str">
            <v>LIABILITIES</v>
          </cell>
          <cell r="D980" t="str">
            <v>BALANCE SHEET</v>
          </cell>
          <cell r="G980" t="str">
            <v>LOAN FUNDS</v>
          </cell>
          <cell r="H980" t="str">
            <v>UNSECURED LOANS</v>
          </cell>
          <cell r="I980" t="str">
            <v>UNSECURED LOANS</v>
          </cell>
        </row>
        <row r="981">
          <cell r="A981" t="str">
            <v>L407004</v>
          </cell>
          <cell r="B981" t="str">
            <v>Unsecured Loan - OTHERS</v>
          </cell>
          <cell r="C981" t="str">
            <v>LIABILITIES</v>
          </cell>
          <cell r="D981" t="str">
            <v>BALANCE SHEET</v>
          </cell>
          <cell r="G981" t="str">
            <v>LOAN FUNDS</v>
          </cell>
          <cell r="H981" t="str">
            <v>UNSECURED LOANS</v>
          </cell>
          <cell r="I981" t="str">
            <v>UNSECURED LOANS</v>
          </cell>
        </row>
        <row r="982">
          <cell r="A982" t="str">
            <v>L501001</v>
          </cell>
          <cell r="B982" t="str">
            <v>Sundry Creditor (Grp Co.)</v>
          </cell>
          <cell r="C982" t="str">
            <v>LIABILITIES</v>
          </cell>
          <cell r="D982" t="str">
            <v>BALANCE SHEET</v>
          </cell>
          <cell r="E982" t="str">
            <v/>
          </cell>
          <cell r="F982" t="str">
            <v/>
          </cell>
          <cell r="G982" t="str">
            <v>CURRENT LIABILITIES AND PROVISIONS</v>
          </cell>
          <cell r="H982" t="str">
            <v>CURRENT LIABILITIES</v>
          </cell>
          <cell r="I982" t="str">
            <v>SUNDRY CREDITORS</v>
          </cell>
        </row>
        <row r="983">
          <cell r="A983" t="str">
            <v>L502001</v>
          </cell>
          <cell r="B983" t="str">
            <v>Sundry Creditor(Thrd Prty)- Stamp In Hnd</v>
          </cell>
          <cell r="C983" t="str">
            <v>LIABILITIES</v>
          </cell>
          <cell r="D983" t="str">
            <v>BALANCE SHEET</v>
          </cell>
          <cell r="E983" t="str">
            <v>SUPPLIER PAYABLE A/C</v>
          </cell>
          <cell r="F983" t="str">
            <v/>
          </cell>
          <cell r="G983" t="str">
            <v>CURRENT LIABILITIES AND PROVISIONS</v>
          </cell>
          <cell r="H983" t="str">
            <v>CURRENT LIABILITIES</v>
          </cell>
          <cell r="I983" t="str">
            <v>SUNDRY CREDITORS</v>
          </cell>
        </row>
        <row r="984">
          <cell r="A984" t="str">
            <v>L502002</v>
          </cell>
          <cell r="B984" t="str">
            <v>Sundry Creditor(Thrd Prty)- Broker</v>
          </cell>
          <cell r="C984" t="str">
            <v>LIABILITIES</v>
          </cell>
          <cell r="D984" t="str">
            <v>BALANCE SHEET</v>
          </cell>
          <cell r="E984" t="str">
            <v>SUPPLIER PAYABLE A/C</v>
          </cell>
          <cell r="F984" t="str">
            <v/>
          </cell>
          <cell r="G984" t="str">
            <v>CURRENT LIABILITIES AND PROVISIONS</v>
          </cell>
          <cell r="H984" t="str">
            <v>CURRENT LIABILITIES</v>
          </cell>
          <cell r="I984" t="str">
            <v>SUNDRY CREDITORS</v>
          </cell>
        </row>
        <row r="985">
          <cell r="A985" t="str">
            <v>L502003</v>
          </cell>
          <cell r="B985" t="str">
            <v>Sundry Creditor(Thrd Prty)- Contractors</v>
          </cell>
          <cell r="C985" t="str">
            <v>LIABILITIES</v>
          </cell>
          <cell r="D985" t="str">
            <v>BALANCE SHEET</v>
          </cell>
          <cell r="E985" t="str">
            <v>SUPPLIER PAYABLE A/C</v>
          </cell>
          <cell r="F985" t="str">
            <v/>
          </cell>
          <cell r="G985" t="str">
            <v>CURRENT LIABILITIES AND PROVISIONS</v>
          </cell>
          <cell r="H985" t="str">
            <v>CURRENT LIABILITIES</v>
          </cell>
          <cell r="I985" t="str">
            <v>SUNDRY CREDITORS</v>
          </cell>
        </row>
        <row r="986">
          <cell r="A986" t="str">
            <v>L502004</v>
          </cell>
          <cell r="B986" t="str">
            <v>Sundry Creditor(Thrd Prty)- (Prof &amp; RET)</v>
          </cell>
          <cell r="C986" t="str">
            <v>LIABILITIES</v>
          </cell>
          <cell r="D986" t="str">
            <v>BALANCE SHEET</v>
          </cell>
          <cell r="E986" t="str">
            <v>SUPPLIER PAYABLE A/C</v>
          </cell>
          <cell r="F986" t="str">
            <v/>
          </cell>
          <cell r="G986" t="str">
            <v>CURRENT LIABILITIES AND PROVISIONS</v>
          </cell>
          <cell r="H986" t="str">
            <v>CURRENT LIABILITIES</v>
          </cell>
          <cell r="I986" t="str">
            <v>SUNDRY CREDITORS</v>
          </cell>
        </row>
        <row r="987">
          <cell r="A987" t="str">
            <v>L502005</v>
          </cell>
          <cell r="B987" t="str">
            <v>Sundry Creditor(Thrd Prty)- Capital Good</v>
          </cell>
          <cell r="C987" t="str">
            <v>LIABILITIES</v>
          </cell>
          <cell r="D987" t="str">
            <v>BALANCE SHEET</v>
          </cell>
          <cell r="E987" t="str">
            <v>SUPPLIER PAYABLE A/C</v>
          </cell>
          <cell r="F987" t="str">
            <v/>
          </cell>
          <cell r="G987" t="str">
            <v>CURRENT LIABILITIES AND PROVISIONS</v>
          </cell>
          <cell r="H987" t="str">
            <v>CURRENT LIABILITIES</v>
          </cell>
          <cell r="I987" t="str">
            <v>SUNDRY CREDITORS</v>
          </cell>
        </row>
        <row r="988">
          <cell r="A988" t="str">
            <v>L502006</v>
          </cell>
          <cell r="B988" t="str">
            <v>Provision for exp/Outstandng Liabilities</v>
          </cell>
          <cell r="C988" t="str">
            <v>LIABILITIES</v>
          </cell>
          <cell r="D988" t="str">
            <v>BALANCE SHEET</v>
          </cell>
          <cell r="E988" t="str">
            <v/>
          </cell>
          <cell r="F988" t="str">
            <v/>
          </cell>
          <cell r="G988" t="str">
            <v>CURRENT LIABILITIES AND PROVISIONS</v>
          </cell>
          <cell r="H988" t="str">
            <v>CURRENT LIABILITIES</v>
          </cell>
          <cell r="I988" t="str">
            <v>SUNDRY CREDITORS</v>
          </cell>
        </row>
        <row r="989">
          <cell r="A989" t="str">
            <v>L502007</v>
          </cell>
          <cell r="B989" t="str">
            <v>Land Cost payable</v>
          </cell>
          <cell r="C989" t="str">
            <v>LIABILITIES</v>
          </cell>
          <cell r="D989" t="str">
            <v>BALANCE SHEET</v>
          </cell>
          <cell r="E989" t="str">
            <v/>
          </cell>
          <cell r="F989" t="str">
            <v/>
          </cell>
          <cell r="G989" t="str">
            <v>CURRENT LIABILITIES AND PROVISIONS</v>
          </cell>
          <cell r="H989" t="str">
            <v>CURRENT LIABILITIES</v>
          </cell>
          <cell r="I989" t="str">
            <v>SUNDRY CREDITORS</v>
          </cell>
        </row>
        <row r="990">
          <cell r="A990" t="str">
            <v>L502008</v>
          </cell>
          <cell r="B990" t="str">
            <v>Sundry Creditors-Works Contrac</v>
          </cell>
          <cell r="C990" t="str">
            <v>LIABILITIES</v>
          </cell>
          <cell r="D990" t="str">
            <v>BALANCE SHEET</v>
          </cell>
          <cell r="E990" t="str">
            <v>SUPPLIER PAYABLE A/C</v>
          </cell>
          <cell r="F990" t="str">
            <v/>
          </cell>
          <cell r="G990" t="str">
            <v>CURRENT LIABILITIES AND PROVISIONS</v>
          </cell>
          <cell r="H990" t="str">
            <v>CURRENT LIABILITIES</v>
          </cell>
          <cell r="I990" t="str">
            <v>SUNDRY CREDITORS</v>
          </cell>
        </row>
        <row r="991">
          <cell r="A991" t="str">
            <v>L502009</v>
          </cell>
          <cell r="B991" t="str">
            <v>Sundry Creditors-Withheld Amt.</v>
          </cell>
          <cell r="C991" t="str">
            <v>LIABILITIES</v>
          </cell>
          <cell r="D991" t="str">
            <v>BALANCE SHEET</v>
          </cell>
          <cell r="E991" t="str">
            <v>SUPPLIER PAYABLE A/C</v>
          </cell>
          <cell r="F991" t="str">
            <v/>
          </cell>
          <cell r="G991" t="str">
            <v>CURRENT LIABILITIES AND PROVISIONS</v>
          </cell>
          <cell r="H991" t="str">
            <v>CURRENT LIABILITIES</v>
          </cell>
          <cell r="I991" t="str">
            <v>SUNDRY CREDITORS</v>
          </cell>
        </row>
        <row r="992">
          <cell r="A992" t="str">
            <v>L502010</v>
          </cell>
          <cell r="B992" t="str">
            <v>Deferred Creditors</v>
          </cell>
          <cell r="C992" t="str">
            <v>LIABILITIES</v>
          </cell>
          <cell r="D992" t="str">
            <v>BALANCE SHEET</v>
          </cell>
          <cell r="E992" t="str">
            <v/>
          </cell>
          <cell r="F992" t="str">
            <v/>
          </cell>
          <cell r="G992" t="str">
            <v>CURRENT LIABILITIES AND PROVISIONS</v>
          </cell>
          <cell r="H992" t="str">
            <v>CURRENT LIABILITIES</v>
          </cell>
          <cell r="I992" t="str">
            <v>SUNDRY CREDITORS</v>
          </cell>
        </row>
        <row r="993">
          <cell r="A993" t="str">
            <v>L502011</v>
          </cell>
          <cell r="B993" t="str">
            <v>Retention Money-Supplier</v>
          </cell>
          <cell r="C993" t="str">
            <v>LIABILITIES</v>
          </cell>
          <cell r="D993" t="str">
            <v>BALANCE SHEET</v>
          </cell>
          <cell r="E993" t="str">
            <v>SUPPLIER PAYABLE A/C</v>
          </cell>
          <cell r="F993" t="str">
            <v/>
          </cell>
          <cell r="G993" t="str">
            <v>CURRENT LIABILITIES AND PROVISIONS</v>
          </cell>
          <cell r="H993" t="str">
            <v>CURRENT LIABILITIES</v>
          </cell>
          <cell r="I993" t="str">
            <v>SUNDRY CREDITORS</v>
          </cell>
        </row>
        <row r="994">
          <cell r="A994" t="str">
            <v>L502012</v>
          </cell>
          <cell r="B994" t="str">
            <v>Retention Money-Contractor</v>
          </cell>
          <cell r="C994" t="str">
            <v>LIABILITIES</v>
          </cell>
          <cell r="D994" t="str">
            <v>BALANCE SHEET</v>
          </cell>
          <cell r="E994" t="str">
            <v>SUPPLIER PAYABLE A/C</v>
          </cell>
          <cell r="F994" t="str">
            <v/>
          </cell>
          <cell r="G994" t="str">
            <v>CURRENT LIABILITIES AND PROVISIONS</v>
          </cell>
          <cell r="H994" t="str">
            <v>CURRENT LIABILITIES</v>
          </cell>
          <cell r="I994" t="str">
            <v>SUNDRY CREDITORS</v>
          </cell>
        </row>
        <row r="995">
          <cell r="A995" t="str">
            <v>L502013</v>
          </cell>
          <cell r="B995" t="str">
            <v>Creditor's Provisional Liability</v>
          </cell>
          <cell r="C995" t="str">
            <v>LIABILITIES</v>
          </cell>
          <cell r="D995" t="str">
            <v>BALANCE SHEET</v>
          </cell>
          <cell r="E995" t="str">
            <v>SUPPLIER PAYABLE A/C</v>
          </cell>
          <cell r="F995" t="str">
            <v/>
          </cell>
          <cell r="G995" t="str">
            <v>CURRENT LIABILITIES AND PROVISIONS</v>
          </cell>
          <cell r="H995" t="str">
            <v>CURRENT LIABILITIES</v>
          </cell>
          <cell r="I995" t="str">
            <v>SUNDRY CREDITORS</v>
          </cell>
        </row>
        <row r="996">
          <cell r="A996" t="str">
            <v>L502014</v>
          </cell>
          <cell r="B996" t="str">
            <v>Sundry Creditor(Thrd Prty)- Supplier</v>
          </cell>
          <cell r="C996" t="str">
            <v>LIABILITIES</v>
          </cell>
          <cell r="D996" t="str">
            <v>BALANCE SHEET</v>
          </cell>
          <cell r="E996" t="str">
            <v>SUPPLIER PAYABLE A/C</v>
          </cell>
          <cell r="F996" t="str">
            <v/>
          </cell>
          <cell r="G996" t="str">
            <v>CURRENT LIABILITIES AND PROVISIONS</v>
          </cell>
          <cell r="H996" t="str">
            <v>CURRENT LIABILITIES</v>
          </cell>
          <cell r="I996" t="str">
            <v>SUNDRY CREDITORS</v>
          </cell>
        </row>
        <row r="997">
          <cell r="A997" t="str">
            <v>L502015</v>
          </cell>
          <cell r="B997" t="str">
            <v>DEFERRED CREDITORS</v>
          </cell>
          <cell r="C997" t="str">
            <v>LIABILITIES</v>
          </cell>
          <cell r="D997" t="str">
            <v>BALANCE SHEET</v>
          </cell>
          <cell r="E997" t="str">
            <v>SUPPLIER PAYABLE A/C</v>
          </cell>
          <cell r="G997" t="str">
            <v>CURRENT LIABILITIES AND PROVISIONS</v>
          </cell>
          <cell r="H997" t="str">
            <v>CURRENT LIABILITIES</v>
          </cell>
          <cell r="I997" t="str">
            <v>SUNDRY CREDITORS</v>
          </cell>
        </row>
        <row r="998">
          <cell r="A998" t="str">
            <v>L502016</v>
          </cell>
          <cell r="B998" t="str">
            <v>ADVANCES-OTHERS</v>
          </cell>
          <cell r="C998" t="str">
            <v>LIABILITIES</v>
          </cell>
          <cell r="D998" t="str">
            <v>BALANCE SHEET</v>
          </cell>
          <cell r="E998" t="str">
            <v>SUPPLIER PAYABLE A/C</v>
          </cell>
          <cell r="G998" t="str">
            <v>CURRENT LIABILITIES AND PROVISIONS</v>
          </cell>
          <cell r="H998" t="str">
            <v>CURRENT LIABILITIES</v>
          </cell>
          <cell r="I998" t="str">
            <v>SUNDRY CREDITORS</v>
          </cell>
        </row>
        <row r="999">
          <cell r="A999" t="str">
            <v>L502999</v>
          </cell>
          <cell r="B999" t="str">
            <v>IB-Sundry Creditors</v>
          </cell>
          <cell r="C999" t="str">
            <v>LIABILITIES</v>
          </cell>
          <cell r="D999" t="str">
            <v>BALANCE SHEET</v>
          </cell>
          <cell r="E999" t="str">
            <v/>
          </cell>
          <cell r="F999" t="str">
            <v/>
          </cell>
          <cell r="G999" t="str">
            <v>CURRENT LIABILITIES AND PROVISIONS</v>
          </cell>
          <cell r="H999" t="str">
            <v>CURRENT LIABILITIES</v>
          </cell>
          <cell r="I999" t="str">
            <v>SUNDRY CREDITORS</v>
          </cell>
        </row>
        <row r="1000">
          <cell r="A1000" t="str">
            <v>L503001-000-001</v>
          </cell>
          <cell r="B1000" t="str">
            <v>Regis Chrgs recvd- ANKUR VIHAR</v>
          </cell>
          <cell r="C1000" t="str">
            <v>LIABILITIES</v>
          </cell>
          <cell r="D1000" t="str">
            <v>BALANCE SHEET</v>
          </cell>
          <cell r="E1000" t="str">
            <v/>
          </cell>
          <cell r="F1000" t="str">
            <v/>
          </cell>
          <cell r="G1000" t="str">
            <v>CURRENT LIABILITIES AND PROVISIONS</v>
          </cell>
          <cell r="H1000" t="str">
            <v>CURRENT LIABILITIES</v>
          </cell>
          <cell r="I1000" t="str">
            <v>SUNDRY CREDITORS</v>
          </cell>
        </row>
        <row r="1001">
          <cell r="A1001" t="str">
            <v>L503001-000-002</v>
          </cell>
          <cell r="B1001" t="str">
            <v>Regis Chrgs recvd- BEVERLY PARK I Prkn</v>
          </cell>
          <cell r="C1001" t="str">
            <v>LIABILITIES</v>
          </cell>
          <cell r="D1001" t="str">
            <v>BALANCE SHEET</v>
          </cell>
          <cell r="E1001" t="str">
            <v/>
          </cell>
          <cell r="F1001" t="str">
            <v/>
          </cell>
          <cell r="G1001" t="str">
            <v>CURRENT LIABILITIES AND PROVISIONS</v>
          </cell>
          <cell r="H1001" t="str">
            <v>CURRENT LIABILITIES</v>
          </cell>
          <cell r="I1001" t="str">
            <v>SUNDRY CREDITORS</v>
          </cell>
        </row>
        <row r="1002">
          <cell r="A1002" t="str">
            <v>L503001-000-003</v>
          </cell>
          <cell r="B1002" t="str">
            <v>Regis Chrgs recvd- BEVERLY PARK II Prkn</v>
          </cell>
          <cell r="C1002" t="str">
            <v>LIABILITIES</v>
          </cell>
          <cell r="D1002" t="str">
            <v>BALANCE SHEET</v>
          </cell>
          <cell r="E1002" t="str">
            <v/>
          </cell>
          <cell r="F1002" t="str">
            <v/>
          </cell>
          <cell r="G1002" t="str">
            <v>CURRENT LIABILITIES AND PROVISIONS</v>
          </cell>
          <cell r="H1002" t="str">
            <v>CURRENT LIABILITIES</v>
          </cell>
          <cell r="I1002" t="str">
            <v>SUNDRY CREDITORS</v>
          </cell>
        </row>
        <row r="1003">
          <cell r="A1003" t="str">
            <v>L503001-000-004</v>
          </cell>
          <cell r="B1003" t="str">
            <v>Regis Chrgs recvd- BEVERLY PARK I</v>
          </cell>
          <cell r="C1003" t="str">
            <v>LIABILITIES</v>
          </cell>
          <cell r="D1003" t="str">
            <v>BALANCE SHEET</v>
          </cell>
          <cell r="E1003" t="str">
            <v/>
          </cell>
          <cell r="F1003" t="str">
            <v/>
          </cell>
          <cell r="G1003" t="str">
            <v>CURRENT LIABILITIES AND PROVISIONS</v>
          </cell>
          <cell r="H1003" t="str">
            <v>CURRENT LIABILITIES</v>
          </cell>
          <cell r="I1003" t="str">
            <v>SUNDRY CREDITORS</v>
          </cell>
        </row>
        <row r="1004">
          <cell r="A1004" t="str">
            <v>L503001-000-005</v>
          </cell>
          <cell r="B1004" t="str">
            <v>Regis Chrgs recvd- BEVERLY PARK II</v>
          </cell>
          <cell r="C1004" t="str">
            <v>LIABILITIES</v>
          </cell>
          <cell r="D1004" t="str">
            <v>BALANCE SHEET</v>
          </cell>
          <cell r="E1004" t="str">
            <v/>
          </cell>
          <cell r="F1004" t="str">
            <v/>
          </cell>
          <cell r="G1004" t="str">
            <v>CURRENT LIABILITIES AND PROVISIONS</v>
          </cell>
          <cell r="H1004" t="str">
            <v>CURRENT LIABILITIES</v>
          </cell>
          <cell r="I1004" t="str">
            <v>SUNDRY CREDITORS</v>
          </cell>
        </row>
        <row r="1005">
          <cell r="A1005" t="str">
            <v>L503001-000-006</v>
          </cell>
          <cell r="B1005" t="str">
            <v>Regis Chrgs recvd- CENTRAL ARCADE</v>
          </cell>
          <cell r="C1005" t="str">
            <v>LIABILITIES</v>
          </cell>
          <cell r="D1005" t="str">
            <v>BALANCE SHEET</v>
          </cell>
          <cell r="E1005" t="str">
            <v/>
          </cell>
          <cell r="F1005" t="str">
            <v/>
          </cell>
          <cell r="G1005" t="str">
            <v>CURRENT LIABILITIES AND PROVISIONS</v>
          </cell>
          <cell r="H1005" t="str">
            <v>CURRENT LIABILITIES</v>
          </cell>
          <cell r="I1005" t="str">
            <v>SUNDRY CREDITORS</v>
          </cell>
        </row>
        <row r="1006">
          <cell r="A1006" t="str">
            <v>L503001-000-008</v>
          </cell>
          <cell r="B1006" t="str">
            <v>Regis Chrgs recvd- CORPORATE PARK</v>
          </cell>
          <cell r="C1006" t="str">
            <v>LIABILITIES</v>
          </cell>
          <cell r="D1006" t="str">
            <v>BALANCE SHEET</v>
          </cell>
          <cell r="E1006" t="str">
            <v/>
          </cell>
          <cell r="F1006" t="str">
            <v/>
          </cell>
          <cell r="G1006" t="str">
            <v>CURRENT LIABILITIES AND PROVISIONS</v>
          </cell>
          <cell r="H1006" t="str">
            <v>CURRENT LIABILITIES</v>
          </cell>
          <cell r="I1006" t="str">
            <v>SUNDRY CREDITORS</v>
          </cell>
        </row>
        <row r="1007">
          <cell r="A1007" t="str">
            <v>L503001-000-009</v>
          </cell>
          <cell r="B1007" t="str">
            <v>Regis Chrgs recvd- DILSHAD LOTTERY</v>
          </cell>
          <cell r="C1007" t="str">
            <v>LIABILITIES</v>
          </cell>
          <cell r="D1007" t="str">
            <v>BALANCE SHEET</v>
          </cell>
          <cell r="E1007" t="str">
            <v/>
          </cell>
          <cell r="F1007" t="str">
            <v/>
          </cell>
          <cell r="G1007" t="str">
            <v>CURRENT LIABILITIES AND PROVISIONS</v>
          </cell>
          <cell r="H1007" t="str">
            <v>CURRENT LIABILITIES</v>
          </cell>
          <cell r="I1007" t="str">
            <v>SUNDRY CREDITORS</v>
          </cell>
        </row>
        <row r="1008">
          <cell r="A1008" t="str">
            <v>L503001-000-010</v>
          </cell>
          <cell r="B1008" t="str">
            <v>Regis Chrgs recvd- DILSHAD PLAZA</v>
          </cell>
          <cell r="C1008" t="str">
            <v>LIABILITIES</v>
          </cell>
          <cell r="D1008" t="str">
            <v>BALANCE SHEET</v>
          </cell>
          <cell r="E1008" t="str">
            <v/>
          </cell>
          <cell r="F1008" t="str">
            <v/>
          </cell>
          <cell r="G1008" t="str">
            <v>CURRENT LIABILITIES AND PROVISIONS</v>
          </cell>
          <cell r="H1008" t="str">
            <v>CURRENT LIABILITIES</v>
          </cell>
          <cell r="I1008" t="str">
            <v>SUNDRY CREDITORS</v>
          </cell>
        </row>
        <row r="1009">
          <cell r="A1009" t="str">
            <v>L503001-000-011</v>
          </cell>
          <cell r="B1009" t="str">
            <v>Regis Chrgs recvd- EXECUTIVE HOME</v>
          </cell>
          <cell r="C1009" t="str">
            <v>LIABILITIES</v>
          </cell>
          <cell r="D1009" t="str">
            <v>BALANCE SHEET</v>
          </cell>
          <cell r="E1009" t="str">
            <v/>
          </cell>
          <cell r="F1009" t="str">
            <v/>
          </cell>
          <cell r="G1009" t="str">
            <v>CURRENT LIABILITIES AND PROVISIONS</v>
          </cell>
          <cell r="H1009" t="str">
            <v>CURRENT LIABILITIES</v>
          </cell>
          <cell r="I1009" t="str">
            <v>SUNDRY CREDITORS</v>
          </cell>
        </row>
        <row r="1010">
          <cell r="A1010" t="str">
            <v>L503001-000-012</v>
          </cell>
          <cell r="B1010" t="str">
            <v>Regis Chrgs recvd- HAMILTON COURT Prkn</v>
          </cell>
          <cell r="C1010" t="str">
            <v>LIABILITIES</v>
          </cell>
          <cell r="D1010" t="str">
            <v>BALANCE SHEET</v>
          </cell>
          <cell r="E1010" t="str">
            <v/>
          </cell>
          <cell r="F1010" t="str">
            <v/>
          </cell>
          <cell r="G1010" t="str">
            <v>CURRENT LIABILITIES AND PROVISIONS</v>
          </cell>
          <cell r="H1010" t="str">
            <v>CURRENT LIABILITIES</v>
          </cell>
          <cell r="I1010" t="str">
            <v>SUNDRY CREDITORS</v>
          </cell>
        </row>
        <row r="1011">
          <cell r="A1011" t="str">
            <v>L503001-000-013</v>
          </cell>
          <cell r="B1011" t="str">
            <v>Regis Chrgs recvd- HAMILTON COURT</v>
          </cell>
          <cell r="C1011" t="str">
            <v>LIABILITIES</v>
          </cell>
          <cell r="D1011" t="str">
            <v>BALANCE SHEET</v>
          </cell>
          <cell r="E1011" t="str">
            <v/>
          </cell>
          <cell r="F1011" t="str">
            <v/>
          </cell>
          <cell r="G1011" t="str">
            <v>CURRENT LIABILITIES AND PROVISIONS</v>
          </cell>
          <cell r="H1011" t="str">
            <v>CURRENT LIABILITIES</v>
          </cell>
          <cell r="I1011" t="str">
            <v>SUNDRY CREDITORS</v>
          </cell>
        </row>
        <row r="1012">
          <cell r="A1012" t="str">
            <v>L503001-000-014</v>
          </cell>
          <cell r="B1012" t="str">
            <v>Regis Chrgs recvd- NEW TOWN HOUSE</v>
          </cell>
          <cell r="C1012" t="str">
            <v>LIABILITIES</v>
          </cell>
          <cell r="D1012" t="str">
            <v>BALANCE SHEET</v>
          </cell>
          <cell r="E1012" t="str">
            <v/>
          </cell>
          <cell r="F1012" t="str">
            <v/>
          </cell>
          <cell r="G1012" t="str">
            <v>CURRENT LIABILITIES AND PROVISIONS</v>
          </cell>
          <cell r="H1012" t="str">
            <v>CURRENT LIABILITIES</v>
          </cell>
          <cell r="I1012" t="str">
            <v>SUNDRY CREDITORS</v>
          </cell>
        </row>
        <row r="1013">
          <cell r="A1013" t="str">
            <v>L503001-000-015</v>
          </cell>
          <cell r="B1013" t="str">
            <v>Regis Chrgs recvd- OLD TOWN HOUSE</v>
          </cell>
          <cell r="C1013" t="str">
            <v>LIABILITIES</v>
          </cell>
          <cell r="D1013" t="str">
            <v>BALANCE SHEET</v>
          </cell>
          <cell r="E1013" t="str">
            <v/>
          </cell>
          <cell r="F1013" t="str">
            <v/>
          </cell>
          <cell r="G1013" t="str">
            <v>CURRENT LIABILITIES AND PROVISIONS</v>
          </cell>
          <cell r="H1013" t="str">
            <v>CURRENT LIABILITIES</v>
          </cell>
          <cell r="I1013" t="str">
            <v>SUNDRY CREDITORS</v>
          </cell>
        </row>
        <row r="1014">
          <cell r="A1014" t="str">
            <v>L503001-000-017</v>
          </cell>
          <cell r="B1014" t="str">
            <v>Regis Chrgs recvd- QEC PHASE IV</v>
          </cell>
          <cell r="C1014" t="str">
            <v>LIABILITIES</v>
          </cell>
          <cell r="D1014" t="str">
            <v>BALANCE SHEET</v>
          </cell>
          <cell r="E1014" t="str">
            <v/>
          </cell>
          <cell r="F1014" t="str">
            <v/>
          </cell>
          <cell r="G1014" t="str">
            <v>CURRENT LIABILITIES AND PROVISIONS</v>
          </cell>
          <cell r="H1014" t="str">
            <v>CURRENT LIABILITIES</v>
          </cell>
          <cell r="I1014" t="str">
            <v>SUNDRY CREDITORS</v>
          </cell>
        </row>
        <row r="1015">
          <cell r="A1015" t="str">
            <v>L503001-000-018</v>
          </cell>
          <cell r="B1015" t="str">
            <v>Regis Chrgs recvd- QEC PHASE V</v>
          </cell>
          <cell r="C1015" t="str">
            <v>LIABILITIES</v>
          </cell>
          <cell r="D1015" t="str">
            <v>BALANCE SHEET</v>
          </cell>
          <cell r="E1015" t="str">
            <v/>
          </cell>
          <cell r="F1015" t="str">
            <v/>
          </cell>
          <cell r="G1015" t="str">
            <v>CURRENT LIABILITIES AND PROVISIONS</v>
          </cell>
          <cell r="H1015" t="str">
            <v>CURRENT LIABILITIES</v>
          </cell>
          <cell r="I1015" t="str">
            <v>SUNDRY CREDITORS</v>
          </cell>
        </row>
        <row r="1016">
          <cell r="A1016" t="str">
            <v>L503001-000-019</v>
          </cell>
          <cell r="B1016" t="str">
            <v>Regis Chrgs recvd- REGENCY PARK</v>
          </cell>
          <cell r="C1016" t="str">
            <v>LIABILITIES</v>
          </cell>
          <cell r="D1016" t="str">
            <v>BALANCE SHEET</v>
          </cell>
          <cell r="E1016" t="str">
            <v/>
          </cell>
          <cell r="F1016" t="str">
            <v/>
          </cell>
          <cell r="G1016" t="str">
            <v>CURRENT LIABILITIES AND PROVISIONS</v>
          </cell>
          <cell r="H1016" t="str">
            <v>CURRENT LIABILITIES</v>
          </cell>
          <cell r="I1016" t="str">
            <v>SUNDRY CREDITORS</v>
          </cell>
        </row>
        <row r="1017">
          <cell r="A1017" t="str">
            <v>L503001-000-020</v>
          </cell>
          <cell r="B1017" t="str">
            <v>Regis Chrgs recvd- REGENCY PARK(PARKING)</v>
          </cell>
          <cell r="C1017" t="str">
            <v>LIABILITIES</v>
          </cell>
          <cell r="D1017" t="str">
            <v>BALANCE SHEET</v>
          </cell>
          <cell r="E1017" t="str">
            <v/>
          </cell>
          <cell r="F1017" t="str">
            <v/>
          </cell>
          <cell r="G1017" t="str">
            <v>CURRENT LIABILITIES AND PROVISIONS</v>
          </cell>
          <cell r="H1017" t="str">
            <v>CURRENT LIABILITIES</v>
          </cell>
          <cell r="I1017" t="str">
            <v>SUNDRY CREDITORS</v>
          </cell>
        </row>
        <row r="1018">
          <cell r="A1018" t="str">
            <v>L503001-000-021</v>
          </cell>
          <cell r="B1018" t="str">
            <v>Regis Chrgs recvd- RICHMOND PARK Prkn</v>
          </cell>
          <cell r="C1018" t="str">
            <v>LIABILITIES</v>
          </cell>
          <cell r="D1018" t="str">
            <v>BALANCE SHEET</v>
          </cell>
          <cell r="E1018" t="str">
            <v/>
          </cell>
          <cell r="F1018" t="str">
            <v/>
          </cell>
          <cell r="G1018" t="str">
            <v>CURRENT LIABILITIES AND PROVISIONS</v>
          </cell>
          <cell r="H1018" t="str">
            <v>CURRENT LIABILITIES</v>
          </cell>
          <cell r="I1018" t="str">
            <v>SUNDRY CREDITORS</v>
          </cell>
        </row>
        <row r="1019">
          <cell r="A1019" t="str">
            <v>L503001-000-022</v>
          </cell>
          <cell r="B1019" t="str">
            <v>Regis Chrgs recvd- RICHMOND PARK</v>
          </cell>
          <cell r="C1019" t="str">
            <v>LIABILITIES</v>
          </cell>
          <cell r="D1019" t="str">
            <v>BALANCE SHEET</v>
          </cell>
          <cell r="E1019" t="str">
            <v/>
          </cell>
          <cell r="F1019" t="str">
            <v/>
          </cell>
          <cell r="G1019" t="str">
            <v>CURRENT LIABILITIES AND PROVISIONS</v>
          </cell>
          <cell r="H1019" t="str">
            <v>CURRENT LIABILITIES</v>
          </cell>
          <cell r="I1019" t="str">
            <v>SUNDRY CREDITORS</v>
          </cell>
        </row>
        <row r="1020">
          <cell r="A1020" t="str">
            <v>L503001-000-023</v>
          </cell>
          <cell r="B1020" t="str">
            <v>Regis Chrgs recvd- SUPER MART-II</v>
          </cell>
          <cell r="C1020" t="str">
            <v>LIABILITIES</v>
          </cell>
          <cell r="D1020" t="str">
            <v>BALANCE SHEET</v>
          </cell>
          <cell r="E1020" t="str">
            <v/>
          </cell>
          <cell r="F1020" t="str">
            <v/>
          </cell>
          <cell r="G1020" t="str">
            <v>CURRENT LIABILITIES AND PROVISIONS</v>
          </cell>
          <cell r="H1020" t="str">
            <v>CURRENT LIABILITIES</v>
          </cell>
          <cell r="I1020" t="str">
            <v>SUNDRY CREDITORS</v>
          </cell>
        </row>
        <row r="1021">
          <cell r="A1021" t="str">
            <v>L503001-000-024</v>
          </cell>
          <cell r="B1021" t="str">
            <v>Regis Chrgs recvd- SHOPPING MALL</v>
          </cell>
          <cell r="C1021" t="str">
            <v>LIABILITIES</v>
          </cell>
          <cell r="D1021" t="str">
            <v>BALANCE SHEET</v>
          </cell>
          <cell r="E1021" t="str">
            <v/>
          </cell>
          <cell r="F1021" t="str">
            <v/>
          </cell>
          <cell r="G1021" t="str">
            <v>CURRENT LIABILITIES AND PROVISIONS</v>
          </cell>
          <cell r="H1021" t="str">
            <v>CURRENT LIABILITIES</v>
          </cell>
          <cell r="I1021" t="str">
            <v>SUNDRY CREDITORS</v>
          </cell>
        </row>
        <row r="1022">
          <cell r="A1022" t="str">
            <v>L503001-000-027</v>
          </cell>
          <cell r="B1022" t="str">
            <v>Regis Chrgs recvd- STOP-N-SHOP</v>
          </cell>
          <cell r="C1022" t="str">
            <v>LIABILITIES</v>
          </cell>
          <cell r="D1022" t="str">
            <v>BALANCE SHEET</v>
          </cell>
          <cell r="E1022" t="str">
            <v/>
          </cell>
          <cell r="F1022" t="str">
            <v/>
          </cell>
          <cell r="G1022" t="str">
            <v>CURRENT LIABILITIES AND PROVISIONS</v>
          </cell>
          <cell r="H1022" t="str">
            <v>CURRENT LIABILITIES</v>
          </cell>
          <cell r="I1022" t="str">
            <v>SUNDRY CREDITORS</v>
          </cell>
        </row>
        <row r="1023">
          <cell r="A1023" t="str">
            <v>L503001-000-028</v>
          </cell>
          <cell r="B1023" t="str">
            <v>Regis Chrgs recvd- SLIVER OAKS</v>
          </cell>
          <cell r="C1023" t="str">
            <v>LIABILITIES</v>
          </cell>
          <cell r="D1023" t="str">
            <v>BALANCE SHEET</v>
          </cell>
          <cell r="E1023" t="str">
            <v/>
          </cell>
          <cell r="F1023" t="str">
            <v/>
          </cell>
          <cell r="G1023" t="str">
            <v>CURRENT LIABILITIES AND PROVISIONS</v>
          </cell>
          <cell r="H1023" t="str">
            <v>CURRENT LIABILITIES</v>
          </cell>
          <cell r="I1023" t="str">
            <v>SUNDRY CREDITORS</v>
          </cell>
        </row>
        <row r="1024">
          <cell r="A1024" t="str">
            <v>L503001-000-029</v>
          </cell>
          <cell r="B1024" t="str">
            <v>Regis Chrgs recvd- SLIVER OAKS(PARKING)</v>
          </cell>
          <cell r="C1024" t="str">
            <v>LIABILITIES</v>
          </cell>
          <cell r="D1024" t="str">
            <v>BALANCE SHEET</v>
          </cell>
          <cell r="E1024" t="str">
            <v/>
          </cell>
          <cell r="F1024" t="str">
            <v/>
          </cell>
          <cell r="G1024" t="str">
            <v>CURRENT LIABILITIES AND PROVISIONS</v>
          </cell>
          <cell r="H1024" t="str">
            <v>CURRENT LIABILITIES</v>
          </cell>
          <cell r="I1024" t="str">
            <v>SUNDRY CREDITORS</v>
          </cell>
        </row>
        <row r="1025">
          <cell r="A1025" t="str">
            <v>L503001-000-030</v>
          </cell>
          <cell r="B1025" t="str">
            <v>Regis Chrgs recvd- SPRING FIELD</v>
          </cell>
          <cell r="C1025" t="str">
            <v>LIABILITIES</v>
          </cell>
          <cell r="D1025" t="str">
            <v>BALANCE SHEET</v>
          </cell>
          <cell r="E1025" t="str">
            <v/>
          </cell>
          <cell r="F1025" t="str">
            <v/>
          </cell>
          <cell r="G1025" t="str">
            <v>CURRENT LIABILITIES AND PROVISIONS</v>
          </cell>
          <cell r="H1025" t="str">
            <v>CURRENT LIABILITIES</v>
          </cell>
          <cell r="I1025" t="str">
            <v>SUNDRY CREDITORS</v>
          </cell>
        </row>
        <row r="1026">
          <cell r="A1026" t="str">
            <v>L503001-000-032</v>
          </cell>
          <cell r="B1026" t="str">
            <v>Regis Chrgs recvd- VILLA PLOTS</v>
          </cell>
          <cell r="C1026" t="str">
            <v>LIABILITIES</v>
          </cell>
          <cell r="D1026" t="str">
            <v>BALANCE SHEET</v>
          </cell>
          <cell r="E1026" t="str">
            <v/>
          </cell>
          <cell r="F1026" t="str">
            <v/>
          </cell>
          <cell r="G1026" t="str">
            <v>CURRENT LIABILITIES AND PROVISIONS</v>
          </cell>
          <cell r="H1026" t="str">
            <v>CURRENT LIABILITIES</v>
          </cell>
          <cell r="I1026" t="str">
            <v>SUNDRY CREDITORS</v>
          </cell>
        </row>
        <row r="1027">
          <cell r="A1027" t="str">
            <v>L503001-000-033</v>
          </cell>
          <cell r="B1027" t="str">
            <v>Regis Chrgs recvd- WINDSOR COURT Prkn</v>
          </cell>
          <cell r="C1027" t="str">
            <v>LIABILITIES</v>
          </cell>
          <cell r="D1027" t="str">
            <v>BALANCE SHEET</v>
          </cell>
          <cell r="E1027" t="str">
            <v/>
          </cell>
          <cell r="F1027" t="str">
            <v/>
          </cell>
          <cell r="G1027" t="str">
            <v>CURRENT LIABILITIES AND PROVISIONS</v>
          </cell>
          <cell r="H1027" t="str">
            <v>CURRENT LIABILITIES</v>
          </cell>
          <cell r="I1027" t="str">
            <v>SUNDRY CREDITORS</v>
          </cell>
        </row>
        <row r="1028">
          <cell r="A1028" t="str">
            <v>L503001-000-034</v>
          </cell>
          <cell r="B1028" t="str">
            <v>Regis Chrgs recvd- WINDSOR COURT</v>
          </cell>
          <cell r="C1028" t="str">
            <v>LIABILITIES</v>
          </cell>
          <cell r="D1028" t="str">
            <v>BALANCE SHEET</v>
          </cell>
          <cell r="E1028" t="str">
            <v/>
          </cell>
          <cell r="F1028" t="str">
            <v/>
          </cell>
          <cell r="G1028" t="str">
            <v>CURRENT LIABILITIES AND PROVISIONS</v>
          </cell>
          <cell r="H1028" t="str">
            <v>CURRENT LIABILITIES</v>
          </cell>
          <cell r="I1028" t="str">
            <v>SUNDRY CREDITORS</v>
          </cell>
        </row>
        <row r="1029">
          <cell r="A1029" t="str">
            <v>L503001-000-036</v>
          </cell>
          <cell r="B1029" t="str">
            <v>Regis Chrgs recvd- QUTAB PLAZA</v>
          </cell>
          <cell r="C1029" t="str">
            <v>LIABILITIES</v>
          </cell>
          <cell r="D1029" t="str">
            <v>BALANCE SHEET</v>
          </cell>
          <cell r="E1029" t="str">
            <v/>
          </cell>
          <cell r="F1029" t="str">
            <v/>
          </cell>
          <cell r="G1029" t="str">
            <v>CURRENT LIABILITIES AND PROVISIONS</v>
          </cell>
          <cell r="H1029" t="str">
            <v>CURRENT LIABILITIES</v>
          </cell>
          <cell r="I1029" t="str">
            <v>SUNDRY CREDITORS</v>
          </cell>
        </row>
        <row r="1030">
          <cell r="A1030" t="str">
            <v>L503001-000-037</v>
          </cell>
          <cell r="B1030" t="str">
            <v>Regis Chrgs recvd- CENTRE POINT</v>
          </cell>
          <cell r="C1030" t="str">
            <v>LIABILITIES</v>
          </cell>
          <cell r="D1030" t="str">
            <v>BALANCE SHEET</v>
          </cell>
          <cell r="E1030" t="str">
            <v/>
          </cell>
          <cell r="F1030" t="str">
            <v/>
          </cell>
          <cell r="G1030" t="str">
            <v>CURRENT LIABILITIES AND PROVISIONS</v>
          </cell>
          <cell r="H1030" t="str">
            <v>CURRENT LIABILITIES</v>
          </cell>
          <cell r="I1030" t="str">
            <v>SUNDRY CREDITORS</v>
          </cell>
        </row>
        <row r="1031">
          <cell r="A1031" t="str">
            <v>L503001-000-038</v>
          </cell>
          <cell r="B1031" t="str">
            <v>Regis Chrgs recvd- FARIDABAD PLOTS</v>
          </cell>
          <cell r="C1031" t="str">
            <v>LIABILITIES</v>
          </cell>
          <cell r="D1031" t="str">
            <v>BALANCE SHEET</v>
          </cell>
          <cell r="E1031" t="str">
            <v/>
          </cell>
          <cell r="F1031" t="str">
            <v/>
          </cell>
          <cell r="G1031" t="str">
            <v>CURRENT LIABILITIES AND PROVISIONS</v>
          </cell>
          <cell r="H1031" t="str">
            <v>CURRENT LIABILITIES</v>
          </cell>
          <cell r="I1031" t="str">
            <v>SUNDRY CREDITORS</v>
          </cell>
        </row>
        <row r="1032">
          <cell r="A1032" t="str">
            <v>L503001-000-039</v>
          </cell>
          <cell r="B1032" t="str">
            <v>Regis Chrgs recvd- RIDGEWOOD ESTATE</v>
          </cell>
          <cell r="C1032" t="str">
            <v>LIABILITIES</v>
          </cell>
          <cell r="D1032" t="str">
            <v>BALANCE SHEET</v>
          </cell>
          <cell r="E1032" t="str">
            <v/>
          </cell>
          <cell r="F1032" t="str">
            <v/>
          </cell>
          <cell r="G1032" t="str">
            <v>CURRENT LIABILITIES AND PROVISIONS</v>
          </cell>
          <cell r="H1032" t="str">
            <v>CURRENT LIABILITIES</v>
          </cell>
          <cell r="I1032" t="str">
            <v>SUNDRY CREDITORS</v>
          </cell>
        </row>
        <row r="1033">
          <cell r="A1033" t="str">
            <v>L503001-000-040</v>
          </cell>
          <cell r="B1033" t="str">
            <v>Regis Chrgs recvd- OAKWOOD ESTATE</v>
          </cell>
          <cell r="C1033" t="str">
            <v>LIABILITIES</v>
          </cell>
          <cell r="D1033" t="str">
            <v>BALANCE SHEET</v>
          </cell>
          <cell r="E1033" t="str">
            <v/>
          </cell>
          <cell r="F1033" t="str">
            <v/>
          </cell>
          <cell r="G1033" t="str">
            <v>CURRENT LIABILITIES AND PROVISIONS</v>
          </cell>
          <cell r="H1033" t="str">
            <v>CURRENT LIABILITIES</v>
          </cell>
          <cell r="I1033" t="str">
            <v>SUNDRY CREDITORS</v>
          </cell>
        </row>
        <row r="1034">
          <cell r="A1034" t="str">
            <v>L503001-000-041</v>
          </cell>
          <cell r="B1034" t="str">
            <v>Regis Chrgs recvd- WELLINGTON ESTATE</v>
          </cell>
          <cell r="C1034" t="str">
            <v>LIABILITIES</v>
          </cell>
          <cell r="D1034" t="str">
            <v>BALANCE SHEET</v>
          </cell>
          <cell r="E1034" t="str">
            <v/>
          </cell>
          <cell r="F1034" t="str">
            <v/>
          </cell>
          <cell r="G1034" t="str">
            <v>CURRENT LIABILITIES AND PROVISIONS</v>
          </cell>
          <cell r="H1034" t="str">
            <v>CURRENT LIABILITIES</v>
          </cell>
          <cell r="I1034" t="str">
            <v>SUNDRY CREDITORS</v>
          </cell>
        </row>
        <row r="1035">
          <cell r="A1035" t="str">
            <v>L503001-000-042</v>
          </cell>
          <cell r="B1035" t="str">
            <v>Regis Chrgs recvd- PLOTS(PHASE-I,II,III)</v>
          </cell>
          <cell r="C1035" t="str">
            <v>LIABILITIES</v>
          </cell>
          <cell r="D1035" t="str">
            <v>BALANCE SHEET</v>
          </cell>
          <cell r="E1035" t="str">
            <v/>
          </cell>
          <cell r="F1035" t="str">
            <v/>
          </cell>
          <cell r="G1035" t="str">
            <v>CURRENT LIABILITIES AND PROVISIONS</v>
          </cell>
          <cell r="H1035" t="str">
            <v>CURRENT LIABILITIES</v>
          </cell>
          <cell r="I1035" t="str">
            <v>SUNDRY CREDITORS</v>
          </cell>
        </row>
        <row r="1036">
          <cell r="A1036" t="str">
            <v>L503001-000-043</v>
          </cell>
          <cell r="B1036" t="str">
            <v>Regis Chrgs recvd- PLOTS(PHASE-II)</v>
          </cell>
          <cell r="C1036" t="str">
            <v>LIABILITIES</v>
          </cell>
          <cell r="D1036" t="str">
            <v>BALANCE SHEET</v>
          </cell>
          <cell r="E1036" t="str">
            <v/>
          </cell>
          <cell r="F1036" t="str">
            <v/>
          </cell>
          <cell r="G1036" t="str">
            <v>CURRENT LIABILITIES AND PROVISIONS</v>
          </cell>
          <cell r="H1036" t="str">
            <v>CURRENT LIABILITIES</v>
          </cell>
          <cell r="I1036" t="str">
            <v>SUNDRY CREDITORS</v>
          </cell>
        </row>
        <row r="1037">
          <cell r="A1037" t="str">
            <v>L503001-000-044</v>
          </cell>
          <cell r="B1037" t="str">
            <v>Regis Chrgs recvd- PLOTS(PHASE-III)</v>
          </cell>
          <cell r="C1037" t="str">
            <v>LIABILITIES</v>
          </cell>
          <cell r="D1037" t="str">
            <v>BALANCE SHEET</v>
          </cell>
          <cell r="E1037" t="str">
            <v/>
          </cell>
          <cell r="F1037" t="str">
            <v/>
          </cell>
          <cell r="G1037" t="str">
            <v>CURRENT LIABILITIES AND PROVISIONS</v>
          </cell>
          <cell r="H1037" t="str">
            <v>CURRENT LIABILITIES</v>
          </cell>
          <cell r="I1037" t="str">
            <v>SUNDRY CREDITORS</v>
          </cell>
        </row>
        <row r="1038">
          <cell r="A1038" t="str">
            <v>L503001-000-046</v>
          </cell>
          <cell r="B1038" t="str">
            <v>Regis Chrgs recvd- PRINCETON ESTATE</v>
          </cell>
          <cell r="C1038" t="str">
            <v>LIABILITIES</v>
          </cell>
          <cell r="D1038" t="str">
            <v>BALANCE SHEET</v>
          </cell>
          <cell r="E1038" t="str">
            <v/>
          </cell>
          <cell r="F1038" t="str">
            <v/>
          </cell>
          <cell r="G1038" t="str">
            <v>CURRENT LIABILITIES AND PROVISIONS</v>
          </cell>
          <cell r="H1038" t="str">
            <v>CURRENT LIABILITIES</v>
          </cell>
          <cell r="I1038" t="str">
            <v>SUNDRY CREDITORS</v>
          </cell>
        </row>
        <row r="1039">
          <cell r="A1039" t="str">
            <v>L503001-000-048</v>
          </cell>
          <cell r="B1039" t="str">
            <v>Regis Chrgs recvd- INDEPENDENT HOUSE</v>
          </cell>
          <cell r="C1039" t="str">
            <v>LIABILITIES</v>
          </cell>
          <cell r="D1039" t="str">
            <v>BALANCE SHEET</v>
          </cell>
          <cell r="E1039" t="str">
            <v/>
          </cell>
          <cell r="F1039" t="str">
            <v/>
          </cell>
          <cell r="G1039" t="str">
            <v>CURRENT LIABILITIES AND PROVISIONS</v>
          </cell>
          <cell r="H1039" t="str">
            <v>CURRENT LIABILITIES</v>
          </cell>
          <cell r="I1039" t="str">
            <v>SUNDRY CREDITORS</v>
          </cell>
        </row>
        <row r="1040">
          <cell r="A1040" t="str">
            <v>L503001-000-049</v>
          </cell>
          <cell r="B1040" t="str">
            <v>Regis Chrgs recvd- REGENT HOUSE</v>
          </cell>
          <cell r="C1040" t="str">
            <v>LIABILITIES</v>
          </cell>
          <cell r="D1040" t="str">
            <v>BALANCE SHEET</v>
          </cell>
          <cell r="E1040" t="str">
            <v/>
          </cell>
          <cell r="F1040" t="str">
            <v/>
          </cell>
          <cell r="G1040" t="str">
            <v>CURRENT LIABILITIES AND PROVISIONS</v>
          </cell>
          <cell r="H1040" t="str">
            <v>CURRENT LIABILITIES</v>
          </cell>
          <cell r="I1040" t="str">
            <v>SUNDRY CREDITORS</v>
          </cell>
        </row>
        <row r="1041">
          <cell r="A1041" t="str">
            <v>L503001-000-050</v>
          </cell>
          <cell r="B1041" t="str">
            <v>Regis Chrgs recvd- CARLTON ESTATE</v>
          </cell>
          <cell r="C1041" t="str">
            <v>LIABILITIES</v>
          </cell>
          <cell r="D1041" t="str">
            <v>BALANCE SHEET</v>
          </cell>
          <cell r="E1041" t="str">
            <v/>
          </cell>
          <cell r="F1041" t="str">
            <v/>
          </cell>
          <cell r="G1041" t="str">
            <v>CURRENT LIABILITIES AND PROVISIONS</v>
          </cell>
          <cell r="H1041" t="str">
            <v>CURRENT LIABILITIES</v>
          </cell>
          <cell r="I1041" t="str">
            <v>SUNDRY CREDITORS</v>
          </cell>
        </row>
        <row r="1042">
          <cell r="A1042" t="str">
            <v>L503001-000-054</v>
          </cell>
          <cell r="B1042" t="str">
            <v>Regis Chrgs recvd- BELVEDERE PARK</v>
          </cell>
          <cell r="C1042" t="str">
            <v>LIABILITIES</v>
          </cell>
          <cell r="D1042" t="str">
            <v>BALANCE SHEET</v>
          </cell>
          <cell r="E1042" t="str">
            <v/>
          </cell>
          <cell r="F1042" t="str">
            <v/>
          </cell>
          <cell r="G1042" t="str">
            <v>CURRENT LIABILITIES AND PROVISIONS</v>
          </cell>
          <cell r="H1042" t="str">
            <v>CURRENT LIABILITIES</v>
          </cell>
          <cell r="I1042" t="str">
            <v>SUNDRY CREDITORS</v>
          </cell>
        </row>
        <row r="1043">
          <cell r="A1043" t="str">
            <v>L503001-000-055</v>
          </cell>
          <cell r="B1043" t="str">
            <v>Regis Chrgs recvd- BELVEDERE TOWERS</v>
          </cell>
          <cell r="C1043" t="str">
            <v>LIABILITIES</v>
          </cell>
          <cell r="D1043" t="str">
            <v>BALANCE SHEET</v>
          </cell>
          <cell r="E1043" t="str">
            <v/>
          </cell>
          <cell r="F1043" t="str">
            <v/>
          </cell>
          <cell r="G1043" t="str">
            <v>CURRENT LIABILITIES AND PROVISIONS</v>
          </cell>
          <cell r="H1043" t="str">
            <v>CURRENT LIABILITIES</v>
          </cell>
          <cell r="I1043" t="str">
            <v>SUNDRY CREDITORS</v>
          </cell>
        </row>
        <row r="1044">
          <cell r="A1044" t="str">
            <v>L503001-000-056</v>
          </cell>
          <cell r="B1044" t="str">
            <v>Regis Chrgs recvd- CITY CENTRE</v>
          </cell>
          <cell r="C1044" t="str">
            <v>LIABILITIES</v>
          </cell>
          <cell r="D1044" t="str">
            <v>BALANCE SHEET</v>
          </cell>
          <cell r="E1044" t="str">
            <v/>
          </cell>
          <cell r="F1044" t="str">
            <v/>
          </cell>
          <cell r="G1044" t="str">
            <v>CURRENT LIABILITIES AND PROVISIONS</v>
          </cell>
          <cell r="H1044" t="str">
            <v>CURRENT LIABILITIES</v>
          </cell>
          <cell r="I1044" t="str">
            <v>SUNDRY CREDITORS</v>
          </cell>
        </row>
        <row r="1045">
          <cell r="A1045" t="str">
            <v>L503001-000-058</v>
          </cell>
          <cell r="B1045" t="str">
            <v>Regis Chrgs recvd- EXCLUSIVE FLOORS</v>
          </cell>
          <cell r="C1045" t="str">
            <v>LIABILITIES</v>
          </cell>
          <cell r="D1045" t="str">
            <v>BALANCE SHEET</v>
          </cell>
          <cell r="E1045" t="str">
            <v/>
          </cell>
          <cell r="F1045" t="str">
            <v/>
          </cell>
          <cell r="G1045" t="str">
            <v>CURRENT LIABILITIES AND PROVISIONS</v>
          </cell>
          <cell r="H1045" t="str">
            <v>CURRENT LIABILITIES</v>
          </cell>
          <cell r="I1045" t="str">
            <v>SUNDRY CREDITORS</v>
          </cell>
        </row>
        <row r="1046">
          <cell r="A1046" t="str">
            <v>L503001-000-059</v>
          </cell>
          <cell r="B1046" t="str">
            <v>Regis Chrgs recvd- MOULSARI ARCADE</v>
          </cell>
          <cell r="C1046" t="str">
            <v>LIABILITIES</v>
          </cell>
          <cell r="D1046" t="str">
            <v>BALANCE SHEET</v>
          </cell>
          <cell r="E1046" t="str">
            <v/>
          </cell>
          <cell r="F1046" t="str">
            <v/>
          </cell>
          <cell r="G1046" t="str">
            <v>CURRENT LIABILITIES AND PROVISIONS</v>
          </cell>
          <cell r="H1046" t="str">
            <v>CURRENT LIABILITIES</v>
          </cell>
          <cell r="I1046" t="str">
            <v>SUNDRY CREDITORS</v>
          </cell>
        </row>
        <row r="1047">
          <cell r="A1047" t="str">
            <v>L503001-000-060</v>
          </cell>
          <cell r="B1047" t="str">
            <v>Regis Chrgs recvd- TRINITY TOWERS</v>
          </cell>
          <cell r="C1047" t="str">
            <v>LIABILITIES</v>
          </cell>
          <cell r="D1047" t="str">
            <v>BALANCE SHEET</v>
          </cell>
          <cell r="E1047" t="str">
            <v/>
          </cell>
          <cell r="F1047" t="str">
            <v/>
          </cell>
          <cell r="G1047" t="str">
            <v>CURRENT LIABILITIES AND PROVISIONS</v>
          </cell>
          <cell r="H1047" t="str">
            <v>CURRENT LIABILITIES</v>
          </cell>
          <cell r="I1047" t="str">
            <v>SUNDRY CREDITORS</v>
          </cell>
        </row>
        <row r="1048">
          <cell r="A1048" t="str">
            <v>L503001-000-061</v>
          </cell>
          <cell r="B1048" t="str">
            <v>Regis Chrgs recvd- GRAND MALL</v>
          </cell>
          <cell r="C1048" t="str">
            <v>LIABILITIES</v>
          </cell>
          <cell r="D1048" t="str">
            <v>BALANCE SHEET</v>
          </cell>
          <cell r="E1048" t="str">
            <v/>
          </cell>
          <cell r="F1048" t="str">
            <v/>
          </cell>
          <cell r="G1048" t="str">
            <v>CURRENT LIABILITIES AND PROVISIONS</v>
          </cell>
          <cell r="H1048" t="str">
            <v>CURRENT LIABILITIES</v>
          </cell>
          <cell r="I1048" t="str">
            <v>SUNDRY CREDITORS</v>
          </cell>
        </row>
        <row r="1049">
          <cell r="A1049" t="str">
            <v>L503001-000-062</v>
          </cell>
          <cell r="B1049" t="str">
            <v>Regis Chrgs recvd- THE ARALIAS</v>
          </cell>
          <cell r="C1049" t="str">
            <v>LIABILITIES</v>
          </cell>
          <cell r="D1049" t="str">
            <v>BALANCE SHEET</v>
          </cell>
          <cell r="E1049" t="str">
            <v/>
          </cell>
          <cell r="F1049" t="str">
            <v/>
          </cell>
          <cell r="G1049" t="str">
            <v>CURRENT LIABILITIES AND PROVISIONS</v>
          </cell>
          <cell r="H1049" t="str">
            <v>CURRENT LIABILITIES</v>
          </cell>
          <cell r="I1049" t="str">
            <v>SUNDRY CREDITORS</v>
          </cell>
        </row>
        <row r="1050">
          <cell r="A1050" t="str">
            <v>L503001-000-064</v>
          </cell>
          <cell r="B1050" t="str">
            <v>Regis Chrgs recvd- WESTEND HEIGHTS</v>
          </cell>
          <cell r="C1050" t="str">
            <v>LIABILITIES</v>
          </cell>
          <cell r="D1050" t="str">
            <v>BALANCE SHEET</v>
          </cell>
          <cell r="E1050" t="str">
            <v/>
          </cell>
          <cell r="F1050" t="str">
            <v/>
          </cell>
          <cell r="G1050" t="str">
            <v>CURRENT LIABILITIES AND PROVISIONS</v>
          </cell>
          <cell r="H1050" t="str">
            <v>CURRENT LIABILITIES</v>
          </cell>
          <cell r="I1050" t="str">
            <v>SUNDRY CREDITORS</v>
          </cell>
        </row>
        <row r="1051">
          <cell r="A1051" t="str">
            <v>L503001-000-068</v>
          </cell>
          <cell r="B1051" t="str">
            <v>Regis Chrgs recvd- DT CITY CENTRE</v>
          </cell>
          <cell r="C1051" t="str">
            <v>LIABILITIES</v>
          </cell>
          <cell r="D1051" t="str">
            <v>BALANCE SHEET</v>
          </cell>
          <cell r="E1051" t="str">
            <v/>
          </cell>
          <cell r="F1051" t="str">
            <v/>
          </cell>
          <cell r="G1051" t="str">
            <v>CURRENT LIABILITIES AND PROVISIONS</v>
          </cell>
          <cell r="H1051" t="str">
            <v>CURRENT LIABILITIES</v>
          </cell>
          <cell r="I1051" t="str">
            <v>SUNDRY CREDITORS</v>
          </cell>
        </row>
        <row r="1052">
          <cell r="A1052" t="str">
            <v>L503001-000-069</v>
          </cell>
          <cell r="B1052" t="str">
            <v>Regis Chrgs recvd- THE PINNACLE</v>
          </cell>
          <cell r="C1052" t="str">
            <v>LIABILITIES</v>
          </cell>
          <cell r="D1052" t="str">
            <v>BALANCE SHEET</v>
          </cell>
          <cell r="E1052" t="str">
            <v/>
          </cell>
          <cell r="F1052" t="str">
            <v/>
          </cell>
          <cell r="G1052" t="str">
            <v>CURRENT LIABILITIES AND PROVISIONS</v>
          </cell>
          <cell r="H1052" t="str">
            <v>CURRENT LIABILITIES</v>
          </cell>
          <cell r="I1052" t="str">
            <v>SUNDRY CREDITORS</v>
          </cell>
        </row>
        <row r="1053">
          <cell r="A1053" t="str">
            <v>L503001-000-070</v>
          </cell>
          <cell r="B1053" t="str">
            <v>Regis Chrgs recvd- ROYALTON TOWR</v>
          </cell>
          <cell r="C1053" t="str">
            <v>LIABILITIES</v>
          </cell>
          <cell r="D1053" t="str">
            <v>BALANCE SHEET</v>
          </cell>
          <cell r="E1053" t="str">
            <v/>
          </cell>
          <cell r="F1053" t="str">
            <v/>
          </cell>
          <cell r="G1053" t="str">
            <v>CURRENT LIABILITIES AND PROVISIONS</v>
          </cell>
          <cell r="H1053" t="str">
            <v>CURRENT LIABILITIES</v>
          </cell>
          <cell r="I1053" t="str">
            <v>SUNDRY CREDITORS</v>
          </cell>
        </row>
        <row r="1054">
          <cell r="A1054" t="str">
            <v>L503001-000-071</v>
          </cell>
          <cell r="B1054" t="str">
            <v>Regis Chrgs recvd- THE ICON</v>
          </cell>
          <cell r="C1054" t="str">
            <v>LIABILITIES</v>
          </cell>
          <cell r="D1054" t="str">
            <v>BALANCE SHEET</v>
          </cell>
          <cell r="E1054" t="str">
            <v/>
          </cell>
          <cell r="F1054" t="str">
            <v/>
          </cell>
          <cell r="G1054" t="str">
            <v>CURRENT LIABILITIES AND PROVISIONS</v>
          </cell>
          <cell r="H1054" t="str">
            <v>CURRENT LIABILITIES</v>
          </cell>
          <cell r="I1054" t="str">
            <v>SUNDRY CREDITORS</v>
          </cell>
        </row>
        <row r="1055">
          <cell r="A1055" t="str">
            <v>L503001-000-075</v>
          </cell>
          <cell r="B1055" t="str">
            <v>Regis Chrgs recvd- THE SUMMIT</v>
          </cell>
          <cell r="C1055" t="str">
            <v>LIABILITIES</v>
          </cell>
          <cell r="D1055" t="str">
            <v>BALANCE SHEET</v>
          </cell>
          <cell r="E1055" t="str">
            <v/>
          </cell>
          <cell r="F1055" t="str">
            <v/>
          </cell>
          <cell r="G1055" t="str">
            <v>CURRENT LIABILITIES AND PROVISIONS</v>
          </cell>
          <cell r="H1055" t="str">
            <v>CURRENT LIABILITIES</v>
          </cell>
          <cell r="I1055" t="str">
            <v>SUNDRY CREDITORS</v>
          </cell>
        </row>
        <row r="1056">
          <cell r="A1056" t="str">
            <v>L503001-000-080</v>
          </cell>
          <cell r="B1056" t="str">
            <v>Regis Chrgs recvd- THE MAGNOLIAS</v>
          </cell>
          <cell r="C1056" t="str">
            <v>LIABILITIES</v>
          </cell>
          <cell r="D1056" t="str">
            <v>BALANCE SHEET</v>
          </cell>
          <cell r="E1056" t="str">
            <v/>
          </cell>
          <cell r="F1056" t="str">
            <v/>
          </cell>
          <cell r="G1056" t="str">
            <v>CURRENT LIABILITIES AND PROVISIONS</v>
          </cell>
          <cell r="H1056" t="str">
            <v>CURRENT LIABILITIES</v>
          </cell>
          <cell r="I1056" t="str">
            <v>SUNDRY CREDITORS</v>
          </cell>
        </row>
        <row r="1057">
          <cell r="A1057" t="str">
            <v>L503001-000-085</v>
          </cell>
          <cell r="B1057" t="str">
            <v>Regis Chrgs recvd- DLF CITY COURT-(SIKEN</v>
          </cell>
          <cell r="C1057" t="str">
            <v>LIABILITIES</v>
          </cell>
          <cell r="D1057" t="str">
            <v>BALANCE SHEET</v>
          </cell>
          <cell r="E1057" t="str">
            <v/>
          </cell>
          <cell r="F1057" t="str">
            <v/>
          </cell>
          <cell r="G1057" t="str">
            <v>CURRENT LIABILITIES AND PROVISIONS</v>
          </cell>
          <cell r="H1057" t="str">
            <v>CURRENT LIABILITIES</v>
          </cell>
          <cell r="I1057" t="str">
            <v>SUNDRY CREDITORS</v>
          </cell>
        </row>
        <row r="1058">
          <cell r="A1058" t="str">
            <v>L503001-000-101</v>
          </cell>
          <cell r="B1058" t="str">
            <v>Regis Chrgs recvd- LIG/EWS</v>
          </cell>
          <cell r="C1058" t="str">
            <v>LIABILITIES</v>
          </cell>
          <cell r="D1058" t="str">
            <v>BALANCE SHEET</v>
          </cell>
          <cell r="E1058" t="str">
            <v/>
          </cell>
          <cell r="F1058" t="str">
            <v/>
          </cell>
          <cell r="G1058" t="str">
            <v>CURRENT LIABILITIES AND PROVISIONS</v>
          </cell>
          <cell r="H1058" t="str">
            <v>CURRENT LIABILITIES</v>
          </cell>
          <cell r="I1058" t="str">
            <v>SUNDRY CREDITORS</v>
          </cell>
        </row>
        <row r="1059">
          <cell r="A1059" t="str">
            <v>L503001-000-102</v>
          </cell>
          <cell r="B1059" t="str">
            <v>Regis Chrgs recvd-QE 1,2,3</v>
          </cell>
          <cell r="C1059" t="str">
            <v>LIABILITIES</v>
          </cell>
          <cell r="D1059" t="str">
            <v>BALANCE SHEET</v>
          </cell>
          <cell r="E1059" t="str">
            <v/>
          </cell>
          <cell r="F1059" t="str">
            <v/>
          </cell>
          <cell r="G1059" t="str">
            <v>CURRENT LIABILITIES AND PROVISIONS</v>
          </cell>
          <cell r="H1059" t="str">
            <v>CURRENT LIABILITIES</v>
          </cell>
          <cell r="I1059" t="str">
            <v>SUNDRY CREDITORS</v>
          </cell>
        </row>
        <row r="1060">
          <cell r="A1060" t="str">
            <v>L503999</v>
          </cell>
          <cell r="B1060" t="str">
            <v>Supplier Suspense</v>
          </cell>
          <cell r="C1060" t="str">
            <v>LIABILITIES</v>
          </cell>
          <cell r="D1060" t="str">
            <v>BALANCE SHEET</v>
          </cell>
          <cell r="E1060" t="str">
            <v/>
          </cell>
          <cell r="F1060" t="str">
            <v>SUPPLIER SUSPENSE</v>
          </cell>
          <cell r="G1060" t="str">
            <v>CURRENT LIABILITIES AND PROVISIONS</v>
          </cell>
          <cell r="H1060" t="str">
            <v>CURRENT LIABILITIES</v>
          </cell>
          <cell r="I1060" t="str">
            <v>SUNDRY CREDITORS</v>
          </cell>
        </row>
        <row r="1061">
          <cell r="A1061" t="str">
            <v>L504001-000-000</v>
          </cell>
          <cell r="B1061" t="str">
            <v>Rebate</v>
          </cell>
          <cell r="C1061" t="str">
            <v>LIABILITIES</v>
          </cell>
          <cell r="D1061" t="str">
            <v>BALANCE SHEET</v>
          </cell>
          <cell r="E1061" t="str">
            <v/>
          </cell>
          <cell r="F1061" t="str">
            <v/>
          </cell>
          <cell r="G1061" t="str">
            <v>CURRENT LIABILITIES AND PROVISIONS</v>
          </cell>
          <cell r="H1061" t="str">
            <v>CURRENT LIABILITIES</v>
          </cell>
          <cell r="I1061" t="str">
            <v>REALISATION UNDER AGREEMENT TO SELL</v>
          </cell>
        </row>
        <row r="1062">
          <cell r="A1062" t="str">
            <v>L504001-000-011</v>
          </cell>
          <cell r="B1062" t="str">
            <v>Rebate-EXECUTIVE HOME</v>
          </cell>
          <cell r="C1062" t="str">
            <v>LIABILITIES</v>
          </cell>
          <cell r="D1062" t="str">
            <v>BALANCE SHEET</v>
          </cell>
          <cell r="E1062" t="str">
            <v/>
          </cell>
          <cell r="F1062" t="str">
            <v/>
          </cell>
          <cell r="G1062" t="str">
            <v>CURRENT LIABILITIES AND PROVISIONS</v>
          </cell>
          <cell r="H1062" t="str">
            <v>CURRENT LIABILITIES</v>
          </cell>
          <cell r="I1062" t="str">
            <v>REALISATION UNDER AGREEMENT TO SELL</v>
          </cell>
        </row>
        <row r="1063">
          <cell r="A1063" t="str">
            <v>L504001-000-012</v>
          </cell>
          <cell r="B1063" t="str">
            <v>Rebate-HAMILTON COURT PRKG</v>
          </cell>
          <cell r="C1063" t="str">
            <v>LIABILITIES</v>
          </cell>
          <cell r="D1063" t="str">
            <v>BALANCE SHEET</v>
          </cell>
          <cell r="E1063" t="str">
            <v/>
          </cell>
          <cell r="F1063" t="str">
            <v/>
          </cell>
          <cell r="G1063" t="str">
            <v>CURRENT LIABILITIES AND PROVISIONS</v>
          </cell>
          <cell r="H1063" t="str">
            <v>CURRENT LIABILITIES</v>
          </cell>
          <cell r="I1063" t="str">
            <v>REALISATION UNDER AGREEMENT TO SELL</v>
          </cell>
        </row>
        <row r="1064">
          <cell r="A1064" t="str">
            <v>L504001-000-013</v>
          </cell>
          <cell r="B1064" t="str">
            <v>Rebate-HAMILTON COURT</v>
          </cell>
          <cell r="C1064" t="str">
            <v>LIABILITIES</v>
          </cell>
          <cell r="D1064" t="str">
            <v>BALANCE SHEET</v>
          </cell>
          <cell r="E1064" t="str">
            <v/>
          </cell>
          <cell r="F1064" t="str">
            <v/>
          </cell>
          <cell r="G1064" t="str">
            <v>CURRENT LIABILITIES AND PROVISIONS</v>
          </cell>
          <cell r="H1064" t="str">
            <v>CURRENT LIABILITIES</v>
          </cell>
          <cell r="I1064" t="str">
            <v>REALISATION UNDER AGREEMENT TO SELL</v>
          </cell>
        </row>
        <row r="1065">
          <cell r="A1065" t="str">
            <v>L504001-000-016</v>
          </cell>
          <cell r="B1065" t="str">
            <v>Rebate-PARK-N-SHOP</v>
          </cell>
          <cell r="C1065" t="str">
            <v>LIABILITIES</v>
          </cell>
          <cell r="D1065" t="str">
            <v>BALANCE SHEET</v>
          </cell>
          <cell r="E1065" t="str">
            <v/>
          </cell>
          <cell r="F1065" t="str">
            <v/>
          </cell>
          <cell r="G1065" t="str">
            <v>CURRENT LIABILITIES AND PROVISIONS</v>
          </cell>
          <cell r="H1065" t="str">
            <v>CURRENT LIABILITIES</v>
          </cell>
          <cell r="I1065" t="str">
            <v>REALISATION UNDER AGREEMENT TO SELL</v>
          </cell>
        </row>
        <row r="1066">
          <cell r="A1066" t="str">
            <v>L504001-000-019</v>
          </cell>
          <cell r="B1066" t="str">
            <v>Rebate-REGENCY PARK</v>
          </cell>
          <cell r="C1066" t="str">
            <v>LIABILITIES</v>
          </cell>
          <cell r="D1066" t="str">
            <v>BALANCE SHEET</v>
          </cell>
          <cell r="E1066" t="str">
            <v/>
          </cell>
          <cell r="F1066" t="str">
            <v/>
          </cell>
          <cell r="G1066" t="str">
            <v>CURRENT LIABILITIES AND PROVISIONS</v>
          </cell>
          <cell r="H1066" t="str">
            <v>CURRENT LIABILITIES</v>
          </cell>
          <cell r="I1066" t="str">
            <v>REALISATION UNDER AGREEMENT TO SELL</v>
          </cell>
        </row>
        <row r="1067">
          <cell r="A1067" t="str">
            <v>L504001-000-020</v>
          </cell>
          <cell r="B1067" t="str">
            <v>Rebate-REGENCY PARK-PARKING</v>
          </cell>
          <cell r="C1067" t="str">
            <v>LIABILITIES</v>
          </cell>
          <cell r="D1067" t="str">
            <v>BALANCE SHEET</v>
          </cell>
          <cell r="E1067" t="str">
            <v/>
          </cell>
          <cell r="F1067" t="str">
            <v/>
          </cell>
          <cell r="G1067" t="str">
            <v>CURRENT LIABILITIES AND PROVISIONS</v>
          </cell>
          <cell r="H1067" t="str">
            <v>CURRENT LIABILITIES</v>
          </cell>
          <cell r="I1067" t="str">
            <v>REALISATION UNDER AGREEMENT TO SELL</v>
          </cell>
        </row>
        <row r="1068">
          <cell r="A1068" t="str">
            <v>L504001-000-022</v>
          </cell>
          <cell r="B1068" t="str">
            <v>Rebate-RICHMOND PARK</v>
          </cell>
          <cell r="C1068" t="str">
            <v>LIABILITIES</v>
          </cell>
          <cell r="D1068" t="str">
            <v>BALANCE SHEET</v>
          </cell>
          <cell r="E1068" t="str">
            <v/>
          </cell>
          <cell r="F1068" t="str">
            <v/>
          </cell>
          <cell r="G1068" t="str">
            <v>CURRENT LIABILITIES AND PROVISIONS</v>
          </cell>
          <cell r="H1068" t="str">
            <v>CURRENT LIABILITIES</v>
          </cell>
          <cell r="I1068" t="str">
            <v>REALISATION UNDER AGREEMENT TO SELL</v>
          </cell>
        </row>
        <row r="1069">
          <cell r="A1069" t="str">
            <v>L504001-000-028</v>
          </cell>
          <cell r="B1069" t="str">
            <v>Rebate-SILVER OAKS</v>
          </cell>
          <cell r="C1069" t="str">
            <v>LIABILITIES</v>
          </cell>
          <cell r="D1069" t="str">
            <v>BALANCE SHEET</v>
          </cell>
          <cell r="E1069" t="str">
            <v/>
          </cell>
          <cell r="F1069" t="str">
            <v/>
          </cell>
          <cell r="G1069" t="str">
            <v>CURRENT LIABILITIES AND PROVISIONS</v>
          </cell>
          <cell r="H1069" t="str">
            <v>CURRENT LIABILITIES</v>
          </cell>
          <cell r="I1069" t="str">
            <v>REALISATION UNDER AGREEMENT TO SELL</v>
          </cell>
        </row>
        <row r="1070">
          <cell r="A1070" t="str">
            <v>L504001-000-083</v>
          </cell>
          <cell r="B1070" t="str">
            <v>Rebate - King's Court</v>
          </cell>
          <cell r="C1070" t="str">
            <v>LIABILITIES</v>
          </cell>
          <cell r="D1070" t="str">
            <v>BALANCE SHEET</v>
          </cell>
          <cell r="E1070" t="str">
            <v/>
          </cell>
          <cell r="F1070" t="str">
            <v/>
          </cell>
          <cell r="G1070" t="str">
            <v>CURRENT LIABILITIES AND PROVISIONS</v>
          </cell>
          <cell r="H1070" t="str">
            <v>CURRENT LIABILITIES</v>
          </cell>
          <cell r="I1070" t="str">
            <v>REALISATION UNDER AGREEMENT TO SELL</v>
          </cell>
        </row>
        <row r="1071">
          <cell r="A1071" t="str">
            <v>L504001-000-092</v>
          </cell>
          <cell r="B1071" t="str">
            <v>Rebate - Queens Court</v>
          </cell>
          <cell r="C1071" t="str">
            <v>LIABILITIES</v>
          </cell>
          <cell r="D1071" t="str">
            <v>BALANCE SHEET</v>
          </cell>
          <cell r="E1071" t="str">
            <v/>
          </cell>
          <cell r="F1071" t="str">
            <v/>
          </cell>
          <cell r="G1071" t="str">
            <v>CURRENT LIABILITIES AND PROVISIONS</v>
          </cell>
          <cell r="H1071" t="str">
            <v>CURRENT LIABILITIES</v>
          </cell>
          <cell r="I1071" t="str">
            <v>REALISATION UNDER AGREEMENT TO SELL</v>
          </cell>
        </row>
        <row r="1072">
          <cell r="A1072" t="str">
            <v>L505001-000-000</v>
          </cell>
          <cell r="B1072" t="str">
            <v>Cable Tv Conn.Charge</v>
          </cell>
          <cell r="C1072" t="str">
            <v>LIABILITIES</v>
          </cell>
          <cell r="D1072" t="str">
            <v>BALANCE SHEET</v>
          </cell>
          <cell r="E1072" t="str">
            <v/>
          </cell>
          <cell r="F1072" t="str">
            <v/>
          </cell>
          <cell r="G1072" t="str">
            <v>CURRENT LIABILITIES AND PROVISIONS</v>
          </cell>
          <cell r="H1072" t="str">
            <v>CURRENT LIABILITIES</v>
          </cell>
          <cell r="I1072" t="str">
            <v>REALISATION UNDER AGREEMENT TO SELL</v>
          </cell>
        </row>
        <row r="1073">
          <cell r="A1073" t="str">
            <v>L505001-000-028</v>
          </cell>
          <cell r="B1073" t="str">
            <v>Cable Tv Conn.Charge-Silver Oaks</v>
          </cell>
          <cell r="C1073" t="str">
            <v>LIABILITIES</v>
          </cell>
          <cell r="D1073" t="str">
            <v>BALANCE SHEET</v>
          </cell>
          <cell r="E1073" t="str">
            <v/>
          </cell>
          <cell r="F1073" t="str">
            <v/>
          </cell>
          <cell r="G1073" t="str">
            <v>CURRENT LIABILITIES AND PROVISIONS</v>
          </cell>
          <cell r="H1073" t="str">
            <v>CURRENT LIABILITIES</v>
          </cell>
          <cell r="I1073" t="str">
            <v>REALISATION UNDER AGREEMENT TO SELL</v>
          </cell>
        </row>
        <row r="1074">
          <cell r="A1074" t="str">
            <v>L505002-000-000</v>
          </cell>
          <cell r="B1074" t="str">
            <v>Electric Service Con</v>
          </cell>
          <cell r="C1074" t="str">
            <v>LIABILITIES</v>
          </cell>
          <cell r="D1074" t="str">
            <v>BALANCE SHEET</v>
          </cell>
          <cell r="E1074" t="str">
            <v/>
          </cell>
          <cell r="F1074" t="str">
            <v/>
          </cell>
          <cell r="G1074" t="str">
            <v>CURRENT LIABILITIES AND PROVISIONS</v>
          </cell>
          <cell r="H1074" t="str">
            <v>CURRENT LIABILITIES</v>
          </cell>
          <cell r="I1074" t="str">
            <v>REALISATION UNDER AGREEMENT TO SELL</v>
          </cell>
        </row>
        <row r="1075">
          <cell r="A1075" t="str">
            <v>L505002-000-019</v>
          </cell>
          <cell r="B1075" t="str">
            <v>Electric Service Con-Regency Park</v>
          </cell>
          <cell r="C1075" t="str">
            <v>LIABILITIES</v>
          </cell>
          <cell r="D1075" t="str">
            <v>BALANCE SHEET</v>
          </cell>
          <cell r="E1075" t="str">
            <v/>
          </cell>
          <cell r="F1075" t="str">
            <v/>
          </cell>
          <cell r="G1075" t="str">
            <v>CURRENT LIABILITIES AND PROVISIONS</v>
          </cell>
          <cell r="H1075" t="str">
            <v>CURRENT LIABILITIES</v>
          </cell>
          <cell r="I1075" t="str">
            <v>REALISATION UNDER AGREEMENT TO SELL</v>
          </cell>
        </row>
        <row r="1076">
          <cell r="A1076" t="str">
            <v>L505002-000-023</v>
          </cell>
          <cell r="B1076" t="str">
            <v>Electric Service Con-Super Mart II</v>
          </cell>
          <cell r="C1076" t="str">
            <v>LIABILITIES</v>
          </cell>
          <cell r="D1076" t="str">
            <v>BALANCE SHEET</v>
          </cell>
          <cell r="E1076" t="str">
            <v/>
          </cell>
          <cell r="F1076" t="str">
            <v/>
          </cell>
          <cell r="G1076" t="str">
            <v>CURRENT LIABILITIES AND PROVISIONS</v>
          </cell>
          <cell r="H1076" t="str">
            <v>CURRENT LIABILITIES</v>
          </cell>
          <cell r="I1076" t="str">
            <v>REALISATION UNDER AGREEMENT TO SELL</v>
          </cell>
        </row>
        <row r="1077">
          <cell r="A1077" t="str">
            <v>L505002-000-028</v>
          </cell>
          <cell r="B1077" t="str">
            <v>Electric Service Con-Silver Oaks</v>
          </cell>
          <cell r="C1077" t="str">
            <v>LIABILITIES</v>
          </cell>
          <cell r="D1077" t="str">
            <v>BALANCE SHEET</v>
          </cell>
          <cell r="E1077" t="str">
            <v/>
          </cell>
          <cell r="F1077" t="str">
            <v/>
          </cell>
          <cell r="G1077" t="str">
            <v>CURRENT LIABILITIES AND PROVISIONS</v>
          </cell>
          <cell r="H1077" t="str">
            <v>CURRENT LIABILITIES</v>
          </cell>
          <cell r="I1077" t="str">
            <v>REALISATION UNDER AGREEMENT TO SELL</v>
          </cell>
        </row>
        <row r="1078">
          <cell r="A1078" t="str">
            <v>L505003</v>
          </cell>
          <cell r="B1078" t="str">
            <v>Realis under Agrmt for sale of dev right</v>
          </cell>
          <cell r="C1078" t="str">
            <v>LIABILITIES</v>
          </cell>
          <cell r="D1078" t="str">
            <v>BALANCE SHEET</v>
          </cell>
          <cell r="E1078" t="str">
            <v/>
          </cell>
          <cell r="F1078" t="str">
            <v/>
          </cell>
          <cell r="G1078" t="str">
            <v>CURRENT LIABILITIES AND PROVISIONS</v>
          </cell>
          <cell r="H1078" t="str">
            <v>CURRENT LIABILITIES</v>
          </cell>
          <cell r="I1078" t="str">
            <v>REALISATION UNDER AGREEMENT TO SELL</v>
          </cell>
        </row>
        <row r="1079">
          <cell r="A1079" t="str">
            <v>L505004</v>
          </cell>
          <cell r="B1079" t="str">
            <v>Realisation thru factoring of receivabls</v>
          </cell>
          <cell r="C1079" t="str">
            <v>LIABILITIES</v>
          </cell>
          <cell r="D1079" t="str">
            <v>BALANCE SHEET</v>
          </cell>
          <cell r="E1079" t="str">
            <v/>
          </cell>
          <cell r="F1079" t="str">
            <v/>
          </cell>
          <cell r="G1079" t="str">
            <v>CURRENT LIABILITIES AND PROVISIONS</v>
          </cell>
          <cell r="H1079" t="str">
            <v>CURRENT LIABILITIES</v>
          </cell>
          <cell r="I1079" t="str">
            <v>REALISATION UNDER AGREEMENT TO SELL</v>
          </cell>
        </row>
        <row r="1080">
          <cell r="A1080" t="str">
            <v>L505005</v>
          </cell>
          <cell r="B1080" t="str">
            <v>Advance agst sale of Plots</v>
          </cell>
          <cell r="C1080" t="str">
            <v>LIABILITIES</v>
          </cell>
          <cell r="D1080" t="str">
            <v>BALANCE SHEET</v>
          </cell>
          <cell r="E1080" t="str">
            <v/>
          </cell>
          <cell r="F1080" t="str">
            <v/>
          </cell>
          <cell r="G1080" t="str">
            <v>CURRENT LIABILITIES AND PROVISIONS</v>
          </cell>
          <cell r="H1080" t="str">
            <v>CURRENT LIABILITIES</v>
          </cell>
          <cell r="I1080" t="str">
            <v>REALISATION UNDER AGREEMENT TO SELL</v>
          </cell>
        </row>
        <row r="1081">
          <cell r="A1081" t="str">
            <v>L505010</v>
          </cell>
          <cell r="B1081" t="str">
            <v>Group Company- Allotment A/C</v>
          </cell>
          <cell r="C1081" t="str">
            <v>LIABILITIES</v>
          </cell>
          <cell r="D1081" t="str">
            <v>BALANCE SHEET</v>
          </cell>
          <cell r="E1081" t="str">
            <v/>
          </cell>
          <cell r="F1081" t="str">
            <v/>
          </cell>
          <cell r="G1081" t="str">
            <v>CURRENT LIABILITIES AND PROVISIONS</v>
          </cell>
          <cell r="H1081" t="str">
            <v>CURRENT LIABILITIES</v>
          </cell>
          <cell r="I1081" t="str">
            <v>REALISATION UNDER AGREEMENT TO SELL</v>
          </cell>
        </row>
        <row r="1082">
          <cell r="A1082" t="str">
            <v>L505011</v>
          </cell>
          <cell r="B1082" t="str">
            <v>Group Company- Rebate On Instalment</v>
          </cell>
          <cell r="C1082" t="str">
            <v>LIABILITIES</v>
          </cell>
          <cell r="D1082" t="str">
            <v>BALANCE SHEET</v>
          </cell>
          <cell r="E1082" t="str">
            <v/>
          </cell>
          <cell r="F1082" t="str">
            <v/>
          </cell>
          <cell r="G1082" t="str">
            <v>CURRENT LIABILITIES AND PROVISIONS</v>
          </cell>
          <cell r="H1082" t="str">
            <v>CURRENT LIABILITIES</v>
          </cell>
          <cell r="I1082" t="str">
            <v>REALISATION UNDER AGREEMENT TO SELL</v>
          </cell>
        </row>
        <row r="1083">
          <cell r="A1083" t="str">
            <v>L505012</v>
          </cell>
          <cell r="B1083" t="str">
            <v>Group Company- Generator Charges</v>
          </cell>
          <cell r="C1083" t="str">
            <v>LIABILITIES</v>
          </cell>
          <cell r="D1083" t="str">
            <v>BALANCE SHEET</v>
          </cell>
          <cell r="E1083" t="str">
            <v/>
          </cell>
          <cell r="F1083" t="str">
            <v/>
          </cell>
          <cell r="G1083" t="str">
            <v>CURRENT LIABILITIES AND PROVISIONS</v>
          </cell>
          <cell r="H1083" t="str">
            <v>CURRENT LIABILITIES</v>
          </cell>
          <cell r="I1083" t="str">
            <v>REALISATION UNDER AGREEMENT TO SELL</v>
          </cell>
        </row>
        <row r="1084">
          <cell r="A1084" t="str">
            <v>L505013</v>
          </cell>
          <cell r="B1084" t="str">
            <v>Group Company- External Light Fitting</v>
          </cell>
          <cell r="C1084" t="str">
            <v>LIABILITIES</v>
          </cell>
          <cell r="D1084" t="str">
            <v>BALANCE SHEET</v>
          </cell>
          <cell r="E1084" t="str">
            <v/>
          </cell>
          <cell r="F1084" t="str">
            <v/>
          </cell>
          <cell r="G1084" t="str">
            <v>CURRENT LIABILITIES AND PROVISIONS</v>
          </cell>
          <cell r="H1084" t="str">
            <v>CURRENT LIABILITIES</v>
          </cell>
          <cell r="I1084" t="str">
            <v>REALISATION UNDER AGREEMENT TO SELL</v>
          </cell>
        </row>
        <row r="1085">
          <cell r="A1085" t="str">
            <v>L505014</v>
          </cell>
          <cell r="B1085" t="str">
            <v>Group Company-  Fire Fighting</v>
          </cell>
          <cell r="C1085" t="str">
            <v>LIABILITIES</v>
          </cell>
          <cell r="D1085" t="str">
            <v>BALANCE SHEET</v>
          </cell>
          <cell r="E1085" t="str">
            <v/>
          </cell>
          <cell r="F1085" t="str">
            <v/>
          </cell>
          <cell r="G1085" t="str">
            <v>CURRENT LIABILITIES AND PROVISIONS</v>
          </cell>
          <cell r="H1085" t="str">
            <v>CURRENT LIABILITIES</v>
          </cell>
          <cell r="I1085" t="str">
            <v>REALISATION UNDER AGREEMENT TO SELL</v>
          </cell>
        </row>
        <row r="1086">
          <cell r="A1086" t="str">
            <v>L505015</v>
          </cell>
          <cell r="B1086" t="str">
            <v>Group Company- EDC</v>
          </cell>
          <cell r="C1086" t="str">
            <v>LIABILITIES</v>
          </cell>
          <cell r="D1086" t="str">
            <v>BALANCE SHEET</v>
          </cell>
          <cell r="E1086" t="str">
            <v/>
          </cell>
          <cell r="F1086" t="str">
            <v/>
          </cell>
          <cell r="G1086" t="str">
            <v>CURRENT LIABILITIES AND PROVISIONS</v>
          </cell>
          <cell r="H1086" t="str">
            <v>CURRENT LIABILITIES</v>
          </cell>
          <cell r="I1086" t="str">
            <v>REALISATION UNDER AGREEMENT TO SELL</v>
          </cell>
        </row>
        <row r="1087">
          <cell r="A1087" t="str">
            <v>L505101-000-001</v>
          </cell>
          <cell r="B1087" t="str">
            <v>Third Party- Allot. A/C- ANKUR VIHAR</v>
          </cell>
          <cell r="C1087" t="str">
            <v>LIABILITIES</v>
          </cell>
          <cell r="D1087" t="str">
            <v>BALANCE SHEET</v>
          </cell>
          <cell r="E1087" t="str">
            <v/>
          </cell>
          <cell r="F1087" t="str">
            <v/>
          </cell>
          <cell r="G1087" t="str">
            <v>CURRENT LIABILITIES AND PROVISIONS</v>
          </cell>
          <cell r="H1087" t="str">
            <v>CURRENT LIABILITIES</v>
          </cell>
          <cell r="I1087" t="str">
            <v>REALISATION UNDER AGREEMENT TO SELL</v>
          </cell>
        </row>
        <row r="1088">
          <cell r="A1088" t="str">
            <v>L505101-000-004</v>
          </cell>
          <cell r="B1088" t="str">
            <v>Third Party- Allot. A/C- BEVERLY PARK-I</v>
          </cell>
          <cell r="C1088" t="str">
            <v>LIABILITIES</v>
          </cell>
          <cell r="D1088" t="str">
            <v>BALANCE SHEET</v>
          </cell>
          <cell r="E1088" t="str">
            <v/>
          </cell>
          <cell r="F1088" t="str">
            <v/>
          </cell>
          <cell r="G1088" t="str">
            <v>CURRENT LIABILITIES AND PROVISIONS</v>
          </cell>
          <cell r="H1088" t="str">
            <v>CURRENT LIABILITIES</v>
          </cell>
          <cell r="I1088" t="str">
            <v>REALISATION UNDER AGREEMENT TO SELL</v>
          </cell>
        </row>
        <row r="1089">
          <cell r="A1089" t="str">
            <v>L505101-000-005</v>
          </cell>
          <cell r="B1089" t="str">
            <v>Third Party- Allot. A/C- BEVERLY PARK-II</v>
          </cell>
          <cell r="C1089" t="str">
            <v>LIABILITIES</v>
          </cell>
          <cell r="D1089" t="str">
            <v>BALANCE SHEET</v>
          </cell>
          <cell r="E1089" t="str">
            <v/>
          </cell>
          <cell r="F1089" t="str">
            <v/>
          </cell>
          <cell r="G1089" t="str">
            <v>CURRENT LIABILITIES AND PROVISIONS</v>
          </cell>
          <cell r="H1089" t="str">
            <v>CURRENT LIABILITIES</v>
          </cell>
          <cell r="I1089" t="str">
            <v>REALISATION UNDER AGREEMENT TO SELL</v>
          </cell>
        </row>
        <row r="1090">
          <cell r="A1090" t="str">
            <v>L505101-000-006</v>
          </cell>
          <cell r="B1090" t="str">
            <v>Third Party- Allot. A/C- CENTRAL ARCADE</v>
          </cell>
          <cell r="C1090" t="str">
            <v>LIABILITIES</v>
          </cell>
          <cell r="D1090" t="str">
            <v>BALANCE SHEET</v>
          </cell>
          <cell r="E1090" t="str">
            <v/>
          </cell>
          <cell r="F1090" t="str">
            <v/>
          </cell>
          <cell r="G1090" t="str">
            <v>CURRENT LIABILITIES AND PROVISIONS</v>
          </cell>
          <cell r="H1090" t="str">
            <v>CURRENT LIABILITIES</v>
          </cell>
          <cell r="I1090" t="str">
            <v>REALISATION UNDER AGREEMENT TO SELL</v>
          </cell>
        </row>
        <row r="1091">
          <cell r="A1091" t="str">
            <v>L505101-000-008</v>
          </cell>
          <cell r="B1091" t="str">
            <v>Third Party- Allot. A/C- CORPORATE PARK</v>
          </cell>
          <cell r="C1091" t="str">
            <v>LIABILITIES</v>
          </cell>
          <cell r="D1091" t="str">
            <v>BALANCE SHEET</v>
          </cell>
          <cell r="E1091" t="str">
            <v/>
          </cell>
          <cell r="F1091" t="str">
            <v/>
          </cell>
          <cell r="G1091" t="str">
            <v>CURRENT LIABILITIES AND PROVISIONS</v>
          </cell>
          <cell r="H1091" t="str">
            <v>CURRENT LIABILITIES</v>
          </cell>
          <cell r="I1091" t="str">
            <v>REALISATION UNDER AGREEMENT TO SELL</v>
          </cell>
        </row>
        <row r="1092">
          <cell r="A1092" t="str">
            <v>L505101-000-009</v>
          </cell>
          <cell r="B1092" t="str">
            <v>Third Party- Allot. A/C- DILSHAD LOTTERY</v>
          </cell>
          <cell r="C1092" t="str">
            <v>LIABILITIES</v>
          </cell>
          <cell r="D1092" t="str">
            <v>BALANCE SHEET</v>
          </cell>
          <cell r="E1092" t="str">
            <v/>
          </cell>
          <cell r="F1092" t="str">
            <v/>
          </cell>
          <cell r="G1092" t="str">
            <v>CURRENT LIABILITIES AND PROVISIONS</v>
          </cell>
          <cell r="H1092" t="str">
            <v>CURRENT LIABILITIES</v>
          </cell>
          <cell r="I1092" t="str">
            <v>REALISATION UNDER AGREEMENT TO SELL</v>
          </cell>
        </row>
        <row r="1093">
          <cell r="A1093" t="str">
            <v>L505101-000-010</v>
          </cell>
          <cell r="B1093" t="str">
            <v>Third Party- Allot. A/C- DILSHAD PLAZA</v>
          </cell>
          <cell r="C1093" t="str">
            <v>LIABILITIES</v>
          </cell>
          <cell r="D1093" t="str">
            <v>BALANCE SHEET</v>
          </cell>
          <cell r="E1093" t="str">
            <v/>
          </cell>
          <cell r="F1093" t="str">
            <v/>
          </cell>
          <cell r="G1093" t="str">
            <v>CURRENT LIABILITIES AND PROVISIONS</v>
          </cell>
          <cell r="H1093" t="str">
            <v>CURRENT LIABILITIES</v>
          </cell>
          <cell r="I1093" t="str">
            <v>REALISATION UNDER AGREEMENT TO SELL</v>
          </cell>
        </row>
        <row r="1094">
          <cell r="A1094" t="str">
            <v>L505101-000-011</v>
          </cell>
          <cell r="B1094" t="str">
            <v>Third Party- Allot. A/C- EXCUTIVE HOME</v>
          </cell>
          <cell r="C1094" t="str">
            <v>LIABILITIES</v>
          </cell>
          <cell r="D1094" t="str">
            <v>BALANCE SHEET</v>
          </cell>
          <cell r="E1094" t="str">
            <v/>
          </cell>
          <cell r="F1094" t="str">
            <v/>
          </cell>
          <cell r="G1094" t="str">
            <v>CURRENT LIABILITIES AND PROVISIONS</v>
          </cell>
          <cell r="H1094" t="str">
            <v>CURRENT LIABILITIES</v>
          </cell>
          <cell r="I1094" t="str">
            <v>REALISATION UNDER AGREEMENT TO SELL</v>
          </cell>
        </row>
        <row r="1095">
          <cell r="A1095" t="str">
            <v>L505101-000-012</v>
          </cell>
          <cell r="B1095" t="str">
            <v>Third Party- Allot. A/C- HAMILTON CR PKG</v>
          </cell>
          <cell r="C1095" t="str">
            <v>LIABILITIES</v>
          </cell>
          <cell r="D1095" t="str">
            <v>BALANCE SHEET</v>
          </cell>
          <cell r="E1095" t="str">
            <v/>
          </cell>
          <cell r="F1095" t="str">
            <v/>
          </cell>
          <cell r="G1095" t="str">
            <v>CURRENT LIABILITIES AND PROVISIONS</v>
          </cell>
          <cell r="H1095" t="str">
            <v>CURRENT LIABILITIES</v>
          </cell>
          <cell r="I1095" t="str">
            <v>REALISATION UNDER AGREEMENT TO SELL</v>
          </cell>
        </row>
        <row r="1096">
          <cell r="A1096" t="str">
            <v>L505101-000-013</v>
          </cell>
          <cell r="B1096" t="str">
            <v>Third Party- Allot. A/C- HAMILTON COURT</v>
          </cell>
          <cell r="C1096" t="str">
            <v>LIABILITIES</v>
          </cell>
          <cell r="D1096" t="str">
            <v>BALANCE SHEET</v>
          </cell>
          <cell r="E1096" t="str">
            <v/>
          </cell>
          <cell r="F1096" t="str">
            <v/>
          </cell>
          <cell r="G1096" t="str">
            <v>CURRENT LIABILITIES AND PROVISIONS</v>
          </cell>
          <cell r="H1096" t="str">
            <v>CURRENT LIABILITIES</v>
          </cell>
          <cell r="I1096" t="str">
            <v>REALISATION UNDER AGREEMENT TO SELL</v>
          </cell>
        </row>
        <row r="1097">
          <cell r="A1097" t="str">
            <v>L505101-000-014</v>
          </cell>
          <cell r="B1097" t="str">
            <v>Third Party- Allot. A/C- NEW TOWN HOUSE</v>
          </cell>
          <cell r="C1097" t="str">
            <v>LIABILITIES</v>
          </cell>
          <cell r="D1097" t="str">
            <v>BALANCE SHEET</v>
          </cell>
          <cell r="E1097" t="str">
            <v/>
          </cell>
          <cell r="F1097" t="str">
            <v/>
          </cell>
          <cell r="G1097" t="str">
            <v>CURRENT LIABILITIES AND PROVISIONS</v>
          </cell>
          <cell r="H1097" t="str">
            <v>CURRENT LIABILITIES</v>
          </cell>
          <cell r="I1097" t="str">
            <v>REALISATION UNDER AGREEMENT TO SELL</v>
          </cell>
        </row>
        <row r="1098">
          <cell r="A1098" t="str">
            <v>L505101-000-015</v>
          </cell>
          <cell r="B1098" t="str">
            <v>Third Party- Allot. A/C- OLD TOWN HOUSE</v>
          </cell>
          <cell r="C1098" t="str">
            <v>LIABILITIES</v>
          </cell>
          <cell r="D1098" t="str">
            <v>BALANCE SHEET</v>
          </cell>
          <cell r="E1098" t="str">
            <v/>
          </cell>
          <cell r="F1098" t="str">
            <v/>
          </cell>
          <cell r="G1098" t="str">
            <v>CURRENT LIABILITIES AND PROVISIONS</v>
          </cell>
          <cell r="H1098" t="str">
            <v>CURRENT LIABILITIES</v>
          </cell>
          <cell r="I1098" t="str">
            <v>REALISATION UNDER AGREEMENT TO SELL</v>
          </cell>
        </row>
        <row r="1099">
          <cell r="A1099" t="str">
            <v>L505101-000-016</v>
          </cell>
          <cell r="B1099" t="str">
            <v>Third Party- Allot. A/C- PARK-N-SHOP</v>
          </cell>
          <cell r="C1099" t="str">
            <v>LIABILITIES</v>
          </cell>
          <cell r="D1099" t="str">
            <v>BALANCE SHEET</v>
          </cell>
          <cell r="E1099" t="str">
            <v/>
          </cell>
          <cell r="F1099" t="str">
            <v/>
          </cell>
          <cell r="G1099" t="str">
            <v>CURRENT LIABILITIES AND PROVISIONS</v>
          </cell>
          <cell r="H1099" t="str">
            <v>CURRENT LIABILITIES</v>
          </cell>
          <cell r="I1099" t="str">
            <v>REALISATION UNDER AGREEMENT TO SELL</v>
          </cell>
        </row>
        <row r="1100">
          <cell r="A1100" t="str">
            <v>L505101-000-017</v>
          </cell>
          <cell r="B1100" t="str">
            <v>Third Party- Allot. A/C- QEC PHASE-IV</v>
          </cell>
          <cell r="C1100" t="str">
            <v>LIABILITIES</v>
          </cell>
          <cell r="D1100" t="str">
            <v>BALANCE SHEET</v>
          </cell>
          <cell r="E1100" t="str">
            <v/>
          </cell>
          <cell r="F1100" t="str">
            <v/>
          </cell>
          <cell r="G1100" t="str">
            <v>CURRENT LIABILITIES AND PROVISIONS</v>
          </cell>
          <cell r="H1100" t="str">
            <v>CURRENT LIABILITIES</v>
          </cell>
          <cell r="I1100" t="str">
            <v>REALISATION UNDER AGREEMENT TO SELL</v>
          </cell>
        </row>
        <row r="1101">
          <cell r="A1101" t="str">
            <v>L505101-000-018</v>
          </cell>
          <cell r="B1101" t="str">
            <v>Third Party- Allot. A/C- QEC PHASE-V</v>
          </cell>
          <cell r="C1101" t="str">
            <v>LIABILITIES</v>
          </cell>
          <cell r="D1101" t="str">
            <v>BALANCE SHEET</v>
          </cell>
          <cell r="E1101" t="str">
            <v/>
          </cell>
          <cell r="F1101" t="str">
            <v/>
          </cell>
          <cell r="G1101" t="str">
            <v>CURRENT LIABILITIES AND PROVISIONS</v>
          </cell>
          <cell r="H1101" t="str">
            <v>CURRENT LIABILITIES</v>
          </cell>
          <cell r="I1101" t="str">
            <v>REALISATION UNDER AGREEMENT TO SELL</v>
          </cell>
        </row>
        <row r="1102">
          <cell r="A1102" t="str">
            <v>L505101-000-019</v>
          </cell>
          <cell r="B1102" t="str">
            <v>Third Party- Allot. A/C- REGENCY PARK</v>
          </cell>
          <cell r="C1102" t="str">
            <v>LIABILITIES</v>
          </cell>
          <cell r="D1102" t="str">
            <v>BALANCE SHEET</v>
          </cell>
          <cell r="E1102" t="str">
            <v/>
          </cell>
          <cell r="F1102" t="str">
            <v/>
          </cell>
          <cell r="G1102" t="str">
            <v>CURRENT LIABILITIES AND PROVISIONS</v>
          </cell>
          <cell r="H1102" t="str">
            <v>CURRENT LIABILITIES</v>
          </cell>
          <cell r="I1102" t="str">
            <v>REALISATION UNDER AGREEMENT TO SELL</v>
          </cell>
        </row>
        <row r="1103">
          <cell r="A1103" t="str">
            <v>L505101-000-020</v>
          </cell>
          <cell r="B1103" t="str">
            <v>Third Party- Allot. A/C- REGENCY PK PKG</v>
          </cell>
          <cell r="C1103" t="str">
            <v>LIABILITIES</v>
          </cell>
          <cell r="D1103" t="str">
            <v>BALANCE SHEET</v>
          </cell>
          <cell r="E1103" t="str">
            <v/>
          </cell>
          <cell r="F1103" t="str">
            <v/>
          </cell>
          <cell r="G1103" t="str">
            <v>CURRENT LIABILITIES AND PROVISIONS</v>
          </cell>
          <cell r="H1103" t="str">
            <v>CURRENT LIABILITIES</v>
          </cell>
          <cell r="I1103" t="str">
            <v>REALISATION UNDER AGREEMENT TO SELL</v>
          </cell>
        </row>
        <row r="1104">
          <cell r="A1104" t="str">
            <v>L505101-000-021</v>
          </cell>
          <cell r="B1104" t="str">
            <v>Third Party- Allot. A/C- RICHMOND PK PKG</v>
          </cell>
          <cell r="C1104" t="str">
            <v>LIABILITIES</v>
          </cell>
          <cell r="D1104" t="str">
            <v>BALANCE SHEET</v>
          </cell>
          <cell r="E1104" t="str">
            <v/>
          </cell>
          <cell r="F1104" t="str">
            <v/>
          </cell>
          <cell r="G1104" t="str">
            <v>CURRENT LIABILITIES AND PROVISIONS</v>
          </cell>
          <cell r="H1104" t="str">
            <v>CURRENT LIABILITIES</v>
          </cell>
          <cell r="I1104" t="str">
            <v>REALISATION UNDER AGREEMENT TO SELL</v>
          </cell>
        </row>
        <row r="1105">
          <cell r="A1105" t="str">
            <v>L505101-000-022</v>
          </cell>
          <cell r="B1105" t="str">
            <v>Third Party- Allot. A/C- RICHMOND PARK</v>
          </cell>
          <cell r="C1105" t="str">
            <v>LIABILITIES</v>
          </cell>
          <cell r="D1105" t="str">
            <v>BALANCE SHEET</v>
          </cell>
          <cell r="E1105" t="str">
            <v/>
          </cell>
          <cell r="F1105" t="str">
            <v/>
          </cell>
          <cell r="G1105" t="str">
            <v>CURRENT LIABILITIES AND PROVISIONS</v>
          </cell>
          <cell r="H1105" t="str">
            <v>CURRENT LIABILITIES</v>
          </cell>
          <cell r="I1105" t="str">
            <v>REALISATION UNDER AGREEMENT TO SELL</v>
          </cell>
        </row>
        <row r="1106">
          <cell r="A1106" t="str">
            <v>L505101-000-023</v>
          </cell>
          <cell r="B1106" t="str">
            <v>Third Party- Allot. A/C- SUPER MART-II</v>
          </cell>
          <cell r="C1106" t="str">
            <v>LIABILITIES</v>
          </cell>
          <cell r="D1106" t="str">
            <v>BALANCE SHEET</v>
          </cell>
          <cell r="E1106" t="str">
            <v/>
          </cell>
          <cell r="F1106" t="str">
            <v/>
          </cell>
          <cell r="G1106" t="str">
            <v>CURRENT LIABILITIES AND PROVISIONS</v>
          </cell>
          <cell r="H1106" t="str">
            <v>CURRENT LIABILITIES</v>
          </cell>
          <cell r="I1106" t="str">
            <v>REALISATION UNDER AGREEMENT TO SELL</v>
          </cell>
        </row>
        <row r="1107">
          <cell r="A1107" t="str">
            <v>L505101-000-024</v>
          </cell>
          <cell r="B1107" t="str">
            <v>Third Party- Allot. A/C- SHOPPING MALL</v>
          </cell>
          <cell r="C1107" t="str">
            <v>LIABILITIES</v>
          </cell>
          <cell r="D1107" t="str">
            <v>BALANCE SHEET</v>
          </cell>
          <cell r="E1107" t="str">
            <v/>
          </cell>
          <cell r="F1107" t="str">
            <v/>
          </cell>
          <cell r="G1107" t="str">
            <v>CURRENT LIABILITIES AND PROVISIONS</v>
          </cell>
          <cell r="H1107" t="str">
            <v>CURRENT LIABILITIES</v>
          </cell>
          <cell r="I1107" t="str">
            <v>REALISATION UNDER AGREEMENT TO SELL</v>
          </cell>
        </row>
        <row r="1108">
          <cell r="A1108" t="str">
            <v>L505101-000-027</v>
          </cell>
          <cell r="B1108" t="str">
            <v>Third Party- Allot. A/C- STOP-N-SHOP</v>
          </cell>
          <cell r="C1108" t="str">
            <v>LIABILITIES</v>
          </cell>
          <cell r="D1108" t="str">
            <v>BALANCE SHEET</v>
          </cell>
          <cell r="E1108" t="str">
            <v/>
          </cell>
          <cell r="F1108" t="str">
            <v/>
          </cell>
          <cell r="G1108" t="str">
            <v>CURRENT LIABILITIES AND PROVISIONS</v>
          </cell>
          <cell r="H1108" t="str">
            <v>CURRENT LIABILITIES</v>
          </cell>
          <cell r="I1108" t="str">
            <v>REALISATION UNDER AGREEMENT TO SELL</v>
          </cell>
        </row>
        <row r="1109">
          <cell r="A1109" t="str">
            <v>L505101-000-028</v>
          </cell>
          <cell r="B1109" t="str">
            <v>Third Party- Allot. A/C- SILVER OAKS</v>
          </cell>
          <cell r="C1109" t="str">
            <v>LIABILITIES</v>
          </cell>
          <cell r="D1109" t="str">
            <v>BALANCE SHEET</v>
          </cell>
          <cell r="E1109" t="str">
            <v/>
          </cell>
          <cell r="F1109" t="str">
            <v/>
          </cell>
          <cell r="G1109" t="str">
            <v>CURRENT LIABILITIES AND PROVISIONS</v>
          </cell>
          <cell r="H1109" t="str">
            <v>CURRENT LIABILITIES</v>
          </cell>
          <cell r="I1109" t="str">
            <v>REALISATION UNDER AGREEMENT TO SELL</v>
          </cell>
        </row>
        <row r="1110">
          <cell r="A1110" t="str">
            <v>L505101-000-029</v>
          </cell>
          <cell r="B1110" t="str">
            <v>Third Party- Allot. A/C- SILVER OAK PKNG</v>
          </cell>
          <cell r="C1110" t="str">
            <v>LIABILITIES</v>
          </cell>
          <cell r="D1110" t="str">
            <v>BALANCE SHEET</v>
          </cell>
          <cell r="E1110" t="str">
            <v/>
          </cell>
          <cell r="F1110" t="str">
            <v/>
          </cell>
          <cell r="G1110" t="str">
            <v>CURRENT LIABILITIES AND PROVISIONS</v>
          </cell>
          <cell r="H1110" t="str">
            <v>CURRENT LIABILITIES</v>
          </cell>
          <cell r="I1110" t="str">
            <v>REALISATION UNDER AGREEMENT TO SELL</v>
          </cell>
        </row>
        <row r="1111">
          <cell r="A1111" t="str">
            <v>L505101-000-030</v>
          </cell>
          <cell r="B1111" t="str">
            <v>Third Party- Allot. A/C- SPRING FIELD</v>
          </cell>
          <cell r="C1111" t="str">
            <v>LIABILITIES</v>
          </cell>
          <cell r="D1111" t="str">
            <v>BALANCE SHEET</v>
          </cell>
          <cell r="E1111" t="str">
            <v/>
          </cell>
          <cell r="F1111" t="str">
            <v/>
          </cell>
          <cell r="G1111" t="str">
            <v>CURRENT LIABILITIES AND PROVISIONS</v>
          </cell>
          <cell r="H1111" t="str">
            <v>CURRENT LIABILITIES</v>
          </cell>
          <cell r="I1111" t="str">
            <v>REALISATION UNDER AGREEMENT TO SELL</v>
          </cell>
        </row>
        <row r="1112">
          <cell r="A1112" t="str">
            <v>L505101-000-032</v>
          </cell>
          <cell r="B1112" t="str">
            <v>Third Party- Allot. A/C- VILLA PLOTS</v>
          </cell>
          <cell r="C1112" t="str">
            <v>LIABILITIES</v>
          </cell>
          <cell r="D1112" t="str">
            <v>BALANCE SHEET</v>
          </cell>
          <cell r="E1112" t="str">
            <v/>
          </cell>
          <cell r="F1112" t="str">
            <v/>
          </cell>
          <cell r="G1112" t="str">
            <v>CURRENT LIABILITIES AND PROVISIONS</v>
          </cell>
          <cell r="H1112" t="str">
            <v>CURRENT LIABILITIES</v>
          </cell>
          <cell r="I1112" t="str">
            <v>REALISATION UNDER AGREEMENT TO SELL</v>
          </cell>
        </row>
        <row r="1113">
          <cell r="A1113" t="str">
            <v>L505101-000-033</v>
          </cell>
          <cell r="B1113" t="str">
            <v>Third Party- Allot. A/C- WINDSOR CRT PKG</v>
          </cell>
          <cell r="C1113" t="str">
            <v>LIABILITIES</v>
          </cell>
          <cell r="D1113" t="str">
            <v>BALANCE SHEET</v>
          </cell>
          <cell r="E1113" t="str">
            <v/>
          </cell>
          <cell r="F1113" t="str">
            <v/>
          </cell>
          <cell r="G1113" t="str">
            <v>CURRENT LIABILITIES AND PROVISIONS</v>
          </cell>
          <cell r="H1113" t="str">
            <v>CURRENT LIABILITIES</v>
          </cell>
          <cell r="I1113" t="str">
            <v>REALISATION UNDER AGREEMENT TO SELL</v>
          </cell>
        </row>
        <row r="1114">
          <cell r="A1114" t="str">
            <v>L505101-000-034</v>
          </cell>
          <cell r="B1114" t="str">
            <v>Third Party- Allot. A/C- WINDSOR COURT</v>
          </cell>
          <cell r="C1114" t="str">
            <v>LIABILITIES</v>
          </cell>
          <cell r="D1114" t="str">
            <v>BALANCE SHEET</v>
          </cell>
          <cell r="E1114" t="str">
            <v/>
          </cell>
          <cell r="F1114" t="str">
            <v/>
          </cell>
          <cell r="G1114" t="str">
            <v>CURRENT LIABILITIES AND PROVISIONS</v>
          </cell>
          <cell r="H1114" t="str">
            <v>CURRENT LIABILITIES</v>
          </cell>
          <cell r="I1114" t="str">
            <v>REALISATION UNDER AGREEMENT TO SELL</v>
          </cell>
        </row>
        <row r="1115">
          <cell r="A1115" t="str">
            <v>L505101-000-037</v>
          </cell>
          <cell r="B1115" t="str">
            <v>Third Party- Allot. A/C- CENTRE POINT</v>
          </cell>
          <cell r="C1115" t="str">
            <v>LIABILITIES</v>
          </cell>
          <cell r="D1115" t="str">
            <v>BALANCE SHEET</v>
          </cell>
          <cell r="E1115" t="str">
            <v/>
          </cell>
          <cell r="F1115" t="str">
            <v/>
          </cell>
          <cell r="G1115" t="str">
            <v>CURRENT LIABILITIES AND PROVISIONS</v>
          </cell>
          <cell r="H1115" t="str">
            <v>CURRENT LIABILITIES</v>
          </cell>
          <cell r="I1115" t="str">
            <v>REALISATION UNDER AGREEMENT TO SELL</v>
          </cell>
        </row>
        <row r="1116">
          <cell r="A1116" t="str">
            <v>L505101-000-038</v>
          </cell>
          <cell r="B1116" t="str">
            <v>Third Party- Allot. A/C- FARIDABAD PLOTS</v>
          </cell>
          <cell r="C1116" t="str">
            <v>LIABILITIES</v>
          </cell>
          <cell r="D1116" t="str">
            <v>BALANCE SHEET</v>
          </cell>
          <cell r="E1116" t="str">
            <v/>
          </cell>
          <cell r="F1116" t="str">
            <v/>
          </cell>
          <cell r="G1116" t="str">
            <v>CURRENT LIABILITIES AND PROVISIONS</v>
          </cell>
          <cell r="H1116" t="str">
            <v>CURRENT LIABILITIES</v>
          </cell>
          <cell r="I1116" t="str">
            <v>REALISATION UNDER AGREEMENT TO SELL</v>
          </cell>
        </row>
        <row r="1117">
          <cell r="A1117" t="str">
            <v>L505101-000-039</v>
          </cell>
          <cell r="B1117" t="str">
            <v>Third Party- Allot. A/C- RIDGEWOOD ESTAT</v>
          </cell>
          <cell r="C1117" t="str">
            <v>LIABILITIES</v>
          </cell>
          <cell r="D1117" t="str">
            <v>BALANCE SHEET</v>
          </cell>
          <cell r="E1117" t="str">
            <v/>
          </cell>
          <cell r="F1117" t="str">
            <v/>
          </cell>
          <cell r="G1117" t="str">
            <v>CURRENT LIABILITIES AND PROVISIONS</v>
          </cell>
          <cell r="H1117" t="str">
            <v>CURRENT LIABILITIES</v>
          </cell>
          <cell r="I1117" t="str">
            <v>REALISATION UNDER AGREEMENT TO SELL</v>
          </cell>
        </row>
        <row r="1118">
          <cell r="A1118" t="str">
            <v>L505101-000-040</v>
          </cell>
          <cell r="B1118" t="str">
            <v>Third Party- Allot. A/C- OAKWOOD ESTATE</v>
          </cell>
          <cell r="C1118" t="str">
            <v>LIABILITIES</v>
          </cell>
          <cell r="D1118" t="str">
            <v>BALANCE SHEET</v>
          </cell>
          <cell r="E1118" t="str">
            <v/>
          </cell>
          <cell r="F1118" t="str">
            <v/>
          </cell>
          <cell r="G1118" t="str">
            <v>CURRENT LIABILITIES AND PROVISIONS</v>
          </cell>
          <cell r="H1118" t="str">
            <v>CURRENT LIABILITIES</v>
          </cell>
          <cell r="I1118" t="str">
            <v>REALISATION UNDER AGREEMENT TO SELL</v>
          </cell>
        </row>
        <row r="1119">
          <cell r="A1119" t="str">
            <v>L505101-000-041</v>
          </cell>
          <cell r="B1119" t="str">
            <v>Third Party- Allot. A/C- WELLINGTON EST.</v>
          </cell>
          <cell r="C1119" t="str">
            <v>LIABILITIES</v>
          </cell>
          <cell r="D1119" t="str">
            <v>BALANCE SHEET</v>
          </cell>
          <cell r="E1119" t="str">
            <v/>
          </cell>
          <cell r="F1119" t="str">
            <v/>
          </cell>
          <cell r="G1119" t="str">
            <v>CURRENT LIABILITIES AND PROVISIONS</v>
          </cell>
          <cell r="H1119" t="str">
            <v>CURRENT LIABILITIES</v>
          </cell>
          <cell r="I1119" t="str">
            <v>REALISATION UNDER AGREEMENT TO SELL</v>
          </cell>
        </row>
        <row r="1120">
          <cell r="A1120" t="str">
            <v>L505101-000-042</v>
          </cell>
          <cell r="B1120" t="str">
            <v>Third Party- Allot. A/C- PLOTS PH-1,2,3</v>
          </cell>
          <cell r="C1120" t="str">
            <v>LIABILITIES</v>
          </cell>
          <cell r="D1120" t="str">
            <v>BALANCE SHEET</v>
          </cell>
          <cell r="E1120" t="str">
            <v/>
          </cell>
          <cell r="F1120" t="str">
            <v/>
          </cell>
          <cell r="G1120" t="str">
            <v>CURRENT LIABILITIES AND PROVISIONS</v>
          </cell>
          <cell r="H1120" t="str">
            <v>CURRENT LIABILITIES</v>
          </cell>
          <cell r="I1120" t="str">
            <v>REALISATION UNDER AGREEMENT TO SELL</v>
          </cell>
        </row>
        <row r="1121">
          <cell r="A1121" t="str">
            <v>L505101-000-046</v>
          </cell>
          <cell r="B1121" t="str">
            <v>Third Party- Allot. A/C- PRINCETON ESTAT</v>
          </cell>
          <cell r="C1121" t="str">
            <v>LIABILITIES</v>
          </cell>
          <cell r="D1121" t="str">
            <v>BALANCE SHEET</v>
          </cell>
          <cell r="E1121" t="str">
            <v/>
          </cell>
          <cell r="F1121" t="str">
            <v/>
          </cell>
          <cell r="G1121" t="str">
            <v>CURRENT LIABILITIES AND PROVISIONS</v>
          </cell>
          <cell r="H1121" t="str">
            <v>CURRENT LIABILITIES</v>
          </cell>
          <cell r="I1121" t="str">
            <v>REALISATION UNDER AGREEMENT TO SELL</v>
          </cell>
        </row>
        <row r="1122">
          <cell r="A1122" t="str">
            <v>L505101-000-048</v>
          </cell>
          <cell r="B1122" t="str">
            <v>Third Party-  Allot. A/C- INDEPENDNT HSE</v>
          </cell>
          <cell r="C1122" t="str">
            <v>LIABILITIES</v>
          </cell>
          <cell r="D1122" t="str">
            <v>BALANCE SHEET</v>
          </cell>
          <cell r="E1122" t="str">
            <v/>
          </cell>
          <cell r="F1122" t="str">
            <v/>
          </cell>
          <cell r="G1122" t="str">
            <v>CURRENT LIABILITIES AND PROVISIONS</v>
          </cell>
          <cell r="H1122" t="str">
            <v>CURRENT LIABILITIES</v>
          </cell>
          <cell r="I1122" t="str">
            <v>REALISATION UNDER AGREEMENT TO SELL</v>
          </cell>
        </row>
        <row r="1123">
          <cell r="A1123" t="str">
            <v>L505101-000-049</v>
          </cell>
          <cell r="B1123" t="str">
            <v>Third Party- Allot. A/C- REGENT HOUSE</v>
          </cell>
          <cell r="C1123" t="str">
            <v>LIABILITIES</v>
          </cell>
          <cell r="D1123" t="str">
            <v>BALANCE SHEET</v>
          </cell>
          <cell r="E1123" t="str">
            <v/>
          </cell>
          <cell r="F1123" t="str">
            <v/>
          </cell>
          <cell r="G1123" t="str">
            <v>CURRENT LIABILITIES AND PROVISIONS</v>
          </cell>
          <cell r="H1123" t="str">
            <v>CURRENT LIABILITIES</v>
          </cell>
          <cell r="I1123" t="str">
            <v>REALISATION UNDER AGREEMENT TO SELL</v>
          </cell>
        </row>
        <row r="1124">
          <cell r="A1124" t="str">
            <v>L505101-000-050</v>
          </cell>
          <cell r="B1124" t="str">
            <v>Third Party- Allot. A/C- CARLTON ESTATE</v>
          </cell>
          <cell r="C1124" t="str">
            <v>LIABILITIES</v>
          </cell>
          <cell r="D1124" t="str">
            <v>BALANCE SHEET</v>
          </cell>
          <cell r="E1124" t="str">
            <v/>
          </cell>
          <cell r="F1124" t="str">
            <v/>
          </cell>
          <cell r="G1124" t="str">
            <v>CURRENT LIABILITIES AND PROVISIONS</v>
          </cell>
          <cell r="H1124" t="str">
            <v>CURRENT LIABILITIES</v>
          </cell>
          <cell r="I1124" t="str">
            <v>REALISATION UNDER AGREEMENT TO SELL</v>
          </cell>
        </row>
        <row r="1125">
          <cell r="A1125" t="str">
            <v>L505101-000-054</v>
          </cell>
          <cell r="B1125" t="str">
            <v>Third Party- Allot. A/C- BELVEDERE PARK</v>
          </cell>
          <cell r="C1125" t="str">
            <v>LIABILITIES</v>
          </cell>
          <cell r="D1125" t="str">
            <v>BALANCE SHEET</v>
          </cell>
          <cell r="E1125" t="str">
            <v/>
          </cell>
          <cell r="F1125" t="str">
            <v/>
          </cell>
          <cell r="G1125" t="str">
            <v>CURRENT LIABILITIES AND PROVISIONS</v>
          </cell>
          <cell r="H1125" t="str">
            <v>CURRENT LIABILITIES</v>
          </cell>
          <cell r="I1125" t="str">
            <v>REALISATION UNDER AGREEMENT TO SELL</v>
          </cell>
        </row>
        <row r="1126">
          <cell r="A1126" t="str">
            <v>L505101-000-055</v>
          </cell>
          <cell r="B1126" t="str">
            <v>Third Party- Allot. A/C- BELVEDERE TOWER</v>
          </cell>
          <cell r="C1126" t="str">
            <v>LIABILITIES</v>
          </cell>
          <cell r="D1126" t="str">
            <v>BALANCE SHEET</v>
          </cell>
          <cell r="E1126" t="str">
            <v/>
          </cell>
          <cell r="F1126" t="str">
            <v/>
          </cell>
          <cell r="G1126" t="str">
            <v>CURRENT LIABILITIES AND PROVISIONS</v>
          </cell>
          <cell r="H1126" t="str">
            <v>CURRENT LIABILITIES</v>
          </cell>
          <cell r="I1126" t="str">
            <v>REALISATION UNDER AGREEMENT TO SELL</v>
          </cell>
        </row>
        <row r="1127">
          <cell r="A1127" t="str">
            <v>L505101-000-056</v>
          </cell>
          <cell r="B1127" t="str">
            <v>Third Party- Allot. A/C- CITY CENTRE</v>
          </cell>
          <cell r="C1127" t="str">
            <v>LIABILITIES</v>
          </cell>
          <cell r="D1127" t="str">
            <v>BALANCE SHEET</v>
          </cell>
          <cell r="E1127" t="str">
            <v/>
          </cell>
          <cell r="F1127" t="str">
            <v/>
          </cell>
          <cell r="G1127" t="str">
            <v>CURRENT LIABILITIES AND PROVISIONS</v>
          </cell>
          <cell r="H1127" t="str">
            <v>CURRENT LIABILITIES</v>
          </cell>
          <cell r="I1127" t="str">
            <v>REALISATION UNDER AGREEMENT TO SELL</v>
          </cell>
        </row>
        <row r="1128">
          <cell r="A1128" t="str">
            <v>L505101-000-058</v>
          </cell>
          <cell r="B1128" t="str">
            <v>Third Party- Allot. A/C- EXCLUSIVE FLOOR</v>
          </cell>
          <cell r="C1128" t="str">
            <v>LIABILITIES</v>
          </cell>
          <cell r="D1128" t="str">
            <v>BALANCE SHEET</v>
          </cell>
          <cell r="E1128" t="str">
            <v/>
          </cell>
          <cell r="F1128" t="str">
            <v/>
          </cell>
          <cell r="G1128" t="str">
            <v>CURRENT LIABILITIES AND PROVISIONS</v>
          </cell>
          <cell r="H1128" t="str">
            <v>CURRENT LIABILITIES</v>
          </cell>
          <cell r="I1128" t="str">
            <v>REALISATION UNDER AGREEMENT TO SELL</v>
          </cell>
        </row>
        <row r="1129">
          <cell r="A1129" t="str">
            <v>L505101-000-059</v>
          </cell>
          <cell r="B1129" t="str">
            <v>Third Party- Allot. A/C- MOULSARI ARCADE</v>
          </cell>
          <cell r="C1129" t="str">
            <v>LIABILITIES</v>
          </cell>
          <cell r="D1129" t="str">
            <v>BALANCE SHEET</v>
          </cell>
          <cell r="E1129" t="str">
            <v/>
          </cell>
          <cell r="F1129" t="str">
            <v/>
          </cell>
          <cell r="G1129" t="str">
            <v>CURRENT LIABILITIES AND PROVISIONS</v>
          </cell>
          <cell r="H1129" t="str">
            <v>CURRENT LIABILITIES</v>
          </cell>
          <cell r="I1129" t="str">
            <v>REALISATION UNDER AGREEMENT TO SELL</v>
          </cell>
        </row>
        <row r="1130">
          <cell r="A1130" t="str">
            <v>L505101-000-060</v>
          </cell>
          <cell r="B1130" t="str">
            <v>Third Party- Allot. A/C- TRINITY TOWERS</v>
          </cell>
          <cell r="C1130" t="str">
            <v>LIABILITIES</v>
          </cell>
          <cell r="D1130" t="str">
            <v>BALANCE SHEET</v>
          </cell>
          <cell r="E1130" t="str">
            <v/>
          </cell>
          <cell r="F1130" t="str">
            <v/>
          </cell>
          <cell r="G1130" t="str">
            <v>CURRENT LIABILITIES AND PROVISIONS</v>
          </cell>
          <cell r="H1130" t="str">
            <v>CURRENT LIABILITIES</v>
          </cell>
          <cell r="I1130" t="str">
            <v>REALISATION UNDER AGREEMENT TO SELL</v>
          </cell>
        </row>
        <row r="1131">
          <cell r="A1131" t="str">
            <v>L505101-000-061</v>
          </cell>
          <cell r="B1131" t="str">
            <v>Third Party- Allot. A/C- GRAND MALL</v>
          </cell>
          <cell r="C1131" t="str">
            <v>LIABILITIES</v>
          </cell>
          <cell r="D1131" t="str">
            <v>BALANCE SHEET</v>
          </cell>
          <cell r="E1131" t="str">
            <v/>
          </cell>
          <cell r="F1131" t="str">
            <v/>
          </cell>
          <cell r="G1131" t="str">
            <v>CURRENT LIABILITIES AND PROVISIONS</v>
          </cell>
          <cell r="H1131" t="str">
            <v>CURRENT LIABILITIES</v>
          </cell>
          <cell r="I1131" t="str">
            <v>REALISATION UNDER AGREEMENT TO SELL</v>
          </cell>
        </row>
        <row r="1132">
          <cell r="A1132" t="str">
            <v>L505101-000-062</v>
          </cell>
          <cell r="B1132" t="str">
            <v>Third Party- Allot. A/C- THE ARALIAS</v>
          </cell>
          <cell r="C1132" t="str">
            <v>LIABILITIES</v>
          </cell>
          <cell r="D1132" t="str">
            <v>BALANCE SHEET</v>
          </cell>
          <cell r="E1132" t="str">
            <v/>
          </cell>
          <cell r="F1132" t="str">
            <v/>
          </cell>
          <cell r="G1132" t="str">
            <v>CURRENT LIABILITIES AND PROVISIONS</v>
          </cell>
          <cell r="H1132" t="str">
            <v>CURRENT LIABILITIES</v>
          </cell>
          <cell r="I1132" t="str">
            <v>REALISATION UNDER AGREEMENT TO SELL</v>
          </cell>
        </row>
        <row r="1133">
          <cell r="A1133" t="str">
            <v>L505101-000-064</v>
          </cell>
          <cell r="B1133" t="str">
            <v>Third Party- Allot. A/C- WESTEND HEIGHTS</v>
          </cell>
          <cell r="C1133" t="str">
            <v>LIABILITIES</v>
          </cell>
          <cell r="D1133" t="str">
            <v>BALANCE SHEET</v>
          </cell>
          <cell r="E1133" t="str">
            <v/>
          </cell>
          <cell r="F1133" t="str">
            <v/>
          </cell>
          <cell r="G1133" t="str">
            <v>CURRENT LIABILITIES AND PROVISIONS</v>
          </cell>
          <cell r="H1133" t="str">
            <v>CURRENT LIABILITIES</v>
          </cell>
          <cell r="I1133" t="str">
            <v>REALISATION UNDER AGREEMENT TO SELL</v>
          </cell>
        </row>
        <row r="1134">
          <cell r="A1134" t="str">
            <v>L505101-000-069</v>
          </cell>
          <cell r="B1134" t="str">
            <v>Third Party- Allot. A/C- THE PINNACLE</v>
          </cell>
          <cell r="C1134" t="str">
            <v>LIABILITIES</v>
          </cell>
          <cell r="D1134" t="str">
            <v>BALANCE SHEET</v>
          </cell>
          <cell r="E1134" t="str">
            <v/>
          </cell>
          <cell r="F1134" t="str">
            <v/>
          </cell>
          <cell r="G1134" t="str">
            <v>CURRENT LIABILITIES AND PROVISIONS</v>
          </cell>
          <cell r="H1134" t="str">
            <v>CURRENT LIABILITIES</v>
          </cell>
          <cell r="I1134" t="str">
            <v>REALISATION UNDER AGREEMENT TO SELL</v>
          </cell>
        </row>
        <row r="1135">
          <cell r="A1135" t="str">
            <v>L505101-000-070</v>
          </cell>
          <cell r="B1135" t="str">
            <v>Third Party- Allot. A/C- ROYALTON TOWER</v>
          </cell>
          <cell r="C1135" t="str">
            <v>LIABILITIES</v>
          </cell>
          <cell r="D1135" t="str">
            <v>BALANCE SHEET</v>
          </cell>
          <cell r="E1135" t="str">
            <v/>
          </cell>
          <cell r="F1135" t="str">
            <v/>
          </cell>
          <cell r="G1135" t="str">
            <v>CURRENT LIABILITIES AND PROVISIONS</v>
          </cell>
          <cell r="H1135" t="str">
            <v>CURRENT LIABILITIES</v>
          </cell>
          <cell r="I1135" t="str">
            <v>REALISATION UNDER AGREEMENT TO SELL</v>
          </cell>
        </row>
        <row r="1136">
          <cell r="A1136" t="str">
            <v>L505101-000-071</v>
          </cell>
          <cell r="B1136" t="str">
            <v>Third Party- Allot. A/C- THE ICON</v>
          </cell>
          <cell r="C1136" t="str">
            <v>LIABILITIES</v>
          </cell>
          <cell r="D1136" t="str">
            <v>BALANCE SHEET</v>
          </cell>
          <cell r="E1136" t="str">
            <v/>
          </cell>
          <cell r="F1136" t="str">
            <v/>
          </cell>
          <cell r="G1136" t="str">
            <v>CURRENT LIABILITIES AND PROVISIONS</v>
          </cell>
          <cell r="H1136" t="str">
            <v>CURRENT LIABILITIES</v>
          </cell>
          <cell r="I1136" t="str">
            <v>REALISATION UNDER AGREEMENT TO SELL</v>
          </cell>
        </row>
        <row r="1137">
          <cell r="A1137" t="str">
            <v>L505101-000-075</v>
          </cell>
          <cell r="B1137" t="str">
            <v>Third Party- Allot. A/C- THE SUMMIT</v>
          </cell>
          <cell r="C1137" t="str">
            <v>LIABILITIES</v>
          </cell>
          <cell r="D1137" t="str">
            <v>BALANCE SHEET</v>
          </cell>
          <cell r="E1137" t="str">
            <v/>
          </cell>
          <cell r="F1137" t="str">
            <v/>
          </cell>
          <cell r="G1137" t="str">
            <v>CURRENT LIABILITIES AND PROVISIONS</v>
          </cell>
          <cell r="H1137" t="str">
            <v>CURRENT LIABILITIES</v>
          </cell>
          <cell r="I1137" t="str">
            <v>REALISATION UNDER AGREEMENT TO SELL</v>
          </cell>
        </row>
        <row r="1138">
          <cell r="A1138" t="str">
            <v>L505101-000-076</v>
          </cell>
          <cell r="B1138" t="str">
            <v>Third Party- Allot. A/C- THE COURTYARD</v>
          </cell>
          <cell r="C1138" t="str">
            <v>LIABILITIES</v>
          </cell>
          <cell r="D1138" t="str">
            <v>BALANCE SHEET</v>
          </cell>
          <cell r="E1138" t="str">
            <v/>
          </cell>
          <cell r="F1138" t="str">
            <v/>
          </cell>
          <cell r="G1138" t="str">
            <v>CURRENT LIABILITIES AND PROVISIONS</v>
          </cell>
          <cell r="H1138" t="str">
            <v>CURRENT LIABILITIES</v>
          </cell>
          <cell r="I1138" t="str">
            <v>REALISATION UNDER AGREEMENT TO SELL</v>
          </cell>
        </row>
        <row r="1139">
          <cell r="A1139" t="str">
            <v>L505101-000-080</v>
          </cell>
          <cell r="B1139" t="str">
            <v>Third Party- Allot. A/C- THE MAGNOLIAS</v>
          </cell>
          <cell r="C1139" t="str">
            <v>LIABILITIES</v>
          </cell>
          <cell r="D1139" t="str">
            <v>BALANCE SHEET</v>
          </cell>
          <cell r="E1139" t="str">
            <v/>
          </cell>
          <cell r="F1139" t="str">
            <v/>
          </cell>
          <cell r="G1139" t="str">
            <v>CURRENT LIABILITIES AND PROVISIONS</v>
          </cell>
          <cell r="H1139" t="str">
            <v>CURRENT LIABILITIES</v>
          </cell>
          <cell r="I1139" t="str">
            <v>REALISATION UNDER AGREEMENT TO SELL</v>
          </cell>
        </row>
        <row r="1140">
          <cell r="A1140" t="str">
            <v>L505101-000-083</v>
          </cell>
          <cell r="B1140" t="str">
            <v>Third Party- Allot. A/C- KING'S COURT</v>
          </cell>
          <cell r="C1140" t="str">
            <v>LIABILITIES</v>
          </cell>
          <cell r="D1140" t="str">
            <v>BALANCE SHEET</v>
          </cell>
          <cell r="E1140" t="str">
            <v/>
          </cell>
          <cell r="F1140" t="str">
            <v/>
          </cell>
          <cell r="G1140" t="str">
            <v>CURRENT LIABILITIES AND PROVISIONS</v>
          </cell>
          <cell r="H1140" t="str">
            <v>CURRENT LIABILITIES</v>
          </cell>
          <cell r="I1140" t="str">
            <v>REALISATION UNDER AGREEMENT TO SELL</v>
          </cell>
        </row>
        <row r="1141">
          <cell r="A1141" t="str">
            <v>L505101-000-085</v>
          </cell>
          <cell r="B1141" t="str">
            <v>Third Party- Allot. A/C- DLF CITY COURT</v>
          </cell>
          <cell r="C1141" t="str">
            <v>LIABILITIES</v>
          </cell>
          <cell r="D1141" t="str">
            <v>BALANCE SHEET</v>
          </cell>
          <cell r="E1141" t="str">
            <v/>
          </cell>
          <cell r="F1141" t="str">
            <v/>
          </cell>
          <cell r="G1141" t="str">
            <v>CURRENT LIABILITIES AND PROVISIONS</v>
          </cell>
          <cell r="H1141" t="str">
            <v>CURRENT LIABILITIES</v>
          </cell>
          <cell r="I1141" t="str">
            <v>REALISATION UNDER AGREEMENT TO SELL</v>
          </cell>
        </row>
        <row r="1142">
          <cell r="A1142" t="str">
            <v>L505101-000-086</v>
          </cell>
          <cell r="B1142" t="str">
            <v>Third Party- Allot. A/C- JALANDHAR MALL</v>
          </cell>
          <cell r="C1142" t="str">
            <v>LIABILITIES</v>
          </cell>
          <cell r="D1142" t="str">
            <v>BALANCE SHEET</v>
          </cell>
          <cell r="E1142" t="str">
            <v/>
          </cell>
          <cell r="F1142" t="str">
            <v/>
          </cell>
          <cell r="G1142" t="str">
            <v>CURRENT LIABILITIES AND PROVISIONS</v>
          </cell>
          <cell r="H1142" t="str">
            <v>CURRENT LIABILITIES</v>
          </cell>
          <cell r="I1142" t="str">
            <v>REALISATION UNDER AGREEMENT TO SELL</v>
          </cell>
        </row>
        <row r="1143">
          <cell r="A1143" t="str">
            <v>L505101-000-088</v>
          </cell>
          <cell r="B1143" t="str">
            <v>Third Party- Allot. A/C- THE BELARIE</v>
          </cell>
          <cell r="C1143" t="str">
            <v>LIABILITIES</v>
          </cell>
          <cell r="D1143" t="str">
            <v>BALANCE SHEET</v>
          </cell>
          <cell r="E1143" t="str">
            <v/>
          </cell>
          <cell r="F1143" t="str">
            <v/>
          </cell>
          <cell r="G1143" t="str">
            <v>CURRENT LIABILITIES AND PROVISIONS</v>
          </cell>
          <cell r="H1143" t="str">
            <v>CURRENT LIABILITIES</v>
          </cell>
          <cell r="I1143" t="str">
            <v>REALISATION UNDER AGREEMENT TO SELL</v>
          </cell>
        </row>
        <row r="1144">
          <cell r="A1144" t="str">
            <v>L505101-000-089</v>
          </cell>
          <cell r="B1144" t="str">
            <v>Third Party- Allot. A/C- DLF PARK PLACE</v>
          </cell>
          <cell r="C1144" t="str">
            <v>LIABILITIES</v>
          </cell>
          <cell r="D1144" t="str">
            <v>BALANCE SHEET</v>
          </cell>
          <cell r="E1144" t="str">
            <v/>
          </cell>
          <cell r="F1144" t="str">
            <v/>
          </cell>
          <cell r="G1144" t="str">
            <v>CURRENT LIABILITIES AND PROVISIONS</v>
          </cell>
          <cell r="H1144" t="str">
            <v>CURRENT LIABILITIES</v>
          </cell>
          <cell r="I1144" t="str">
            <v>REALISATION UNDER AGREEMENT TO SELL</v>
          </cell>
        </row>
        <row r="1145">
          <cell r="A1145" t="str">
            <v>L505101-000-092</v>
          </cell>
          <cell r="B1145" t="str">
            <v>Third Party- Allot. A/C- QUEENS COURT</v>
          </cell>
          <cell r="C1145" t="str">
            <v>LIABILITIES</v>
          </cell>
          <cell r="D1145" t="str">
            <v>BALANCE SHEET</v>
          </cell>
          <cell r="E1145" t="str">
            <v/>
          </cell>
          <cell r="F1145" t="str">
            <v/>
          </cell>
          <cell r="G1145" t="str">
            <v>CURRENT LIABILITIES AND PROVISIONS</v>
          </cell>
          <cell r="H1145" t="str">
            <v>CURRENT LIABILITIES</v>
          </cell>
          <cell r="I1145" t="str">
            <v>REALISATION UNDER AGREEMENT TO SELL</v>
          </cell>
        </row>
        <row r="1146">
          <cell r="A1146" t="str">
            <v>L505101-000-101</v>
          </cell>
          <cell r="B1146" t="str">
            <v>Third Party- Allot. A/C- LIG/EWS</v>
          </cell>
          <cell r="C1146" t="str">
            <v>LIABILITIES</v>
          </cell>
          <cell r="D1146" t="str">
            <v>BALANCE SHEET</v>
          </cell>
          <cell r="E1146" t="str">
            <v/>
          </cell>
          <cell r="F1146" t="str">
            <v/>
          </cell>
          <cell r="G1146" t="str">
            <v>CURRENT LIABILITIES AND PROVISIONS</v>
          </cell>
          <cell r="H1146" t="str">
            <v>CURRENT LIABILITIES</v>
          </cell>
          <cell r="I1146" t="str">
            <v>REALISATION UNDER AGREEMENT TO SELL</v>
          </cell>
        </row>
        <row r="1147">
          <cell r="A1147" t="str">
            <v>L505101-000-102</v>
          </cell>
          <cell r="B1147" t="str">
            <v>Third Party- Allot. A/C- QEC 1,2,3</v>
          </cell>
          <cell r="C1147" t="str">
            <v>LIABILITIES</v>
          </cell>
          <cell r="D1147" t="str">
            <v>BALANCE SHEET</v>
          </cell>
          <cell r="E1147" t="str">
            <v/>
          </cell>
          <cell r="F1147" t="str">
            <v/>
          </cell>
          <cell r="G1147" t="str">
            <v>CURRENT LIABILITIES AND PROVISIONS</v>
          </cell>
          <cell r="H1147" t="str">
            <v>CURRENT LIABILITIES</v>
          </cell>
          <cell r="I1147" t="str">
            <v>REALISATION UNDER AGREEMENT TO SELL</v>
          </cell>
        </row>
        <row r="1148">
          <cell r="A1148" t="str">
            <v>L505101-000-103</v>
          </cell>
          <cell r="B1148" t="str">
            <v>Third Party- Allot. A/C- ADJ. CONST.</v>
          </cell>
          <cell r="C1148" t="str">
            <v>LIABILITIES</v>
          </cell>
          <cell r="D1148" t="str">
            <v>BALANCE SHEET</v>
          </cell>
          <cell r="E1148" t="str">
            <v/>
          </cell>
          <cell r="F1148" t="str">
            <v/>
          </cell>
          <cell r="G1148" t="str">
            <v>CURRENT LIABILITIES AND PROVISIONS</v>
          </cell>
          <cell r="H1148" t="str">
            <v>CURRENT LIABILITIES</v>
          </cell>
          <cell r="I1148" t="str">
            <v>REALISATION UNDER AGREEMENT TO SELL</v>
          </cell>
        </row>
        <row r="1149">
          <cell r="A1149" t="str">
            <v>L505101-000-104</v>
          </cell>
          <cell r="B1149" t="str">
            <v>Third Party- Allot. A/C- ADJ. LAND</v>
          </cell>
          <cell r="C1149" t="str">
            <v>LIABILITIES</v>
          </cell>
          <cell r="D1149" t="str">
            <v>BALANCE SHEET</v>
          </cell>
          <cell r="E1149" t="str">
            <v/>
          </cell>
          <cell r="F1149" t="str">
            <v/>
          </cell>
          <cell r="G1149" t="str">
            <v>CURRENT LIABILITIES AND PROVISIONS</v>
          </cell>
          <cell r="H1149" t="str">
            <v>CURRENT LIABILITIES</v>
          </cell>
          <cell r="I1149" t="str">
            <v>REALISATION UNDER AGREEMENT TO SELL</v>
          </cell>
        </row>
        <row r="1150">
          <cell r="A1150" t="str">
            <v>L505101-000-301</v>
          </cell>
          <cell r="B1150" t="str">
            <v>Third Party- Allot. A/C- NOIDA MALL</v>
          </cell>
          <cell r="C1150" t="str">
            <v>LIABILITIES</v>
          </cell>
          <cell r="D1150" t="str">
            <v>BALANCE SHEET</v>
          </cell>
          <cell r="E1150" t="str">
            <v/>
          </cell>
          <cell r="F1150" t="str">
            <v/>
          </cell>
          <cell r="G1150" t="str">
            <v>CURRENT LIABILITIES AND PROVISIONS</v>
          </cell>
          <cell r="H1150" t="str">
            <v>CURRENT LIABILITIES</v>
          </cell>
          <cell r="I1150" t="str">
            <v>REALISATION UNDER AGREEMENT TO SELL</v>
          </cell>
        </row>
        <row r="1151">
          <cell r="A1151" t="str">
            <v>L505102-000-000</v>
          </cell>
          <cell r="B1151" t="str">
            <v>Third Party- Inst. Reb.</v>
          </cell>
          <cell r="C1151" t="str">
            <v>LIABILITIES</v>
          </cell>
          <cell r="D1151" t="str">
            <v>BALANCE SHEET</v>
          </cell>
          <cell r="E1151" t="str">
            <v/>
          </cell>
          <cell r="F1151" t="str">
            <v/>
          </cell>
          <cell r="G1151" t="str">
            <v>CURRENT LIABILITIES AND PROVISIONS</v>
          </cell>
          <cell r="H1151" t="str">
            <v>CURRENT LIABILITIES</v>
          </cell>
          <cell r="I1151" t="str">
            <v>REALISATION UNDER AGREEMENT TO SELL</v>
          </cell>
        </row>
        <row r="1152">
          <cell r="A1152" t="str">
            <v>L505102-000-001</v>
          </cell>
          <cell r="B1152" t="str">
            <v>Third Party- Inst. Reb.- ANKUR VIHAR</v>
          </cell>
          <cell r="C1152" t="str">
            <v>LIABILITIES</v>
          </cell>
          <cell r="D1152" t="str">
            <v>BALANCE SHEET</v>
          </cell>
          <cell r="E1152" t="str">
            <v/>
          </cell>
          <cell r="F1152" t="str">
            <v/>
          </cell>
          <cell r="G1152" t="str">
            <v>CURRENT LIABILITIES AND PROVISIONS</v>
          </cell>
          <cell r="H1152" t="str">
            <v>CURRENT LIABILITIES</v>
          </cell>
          <cell r="I1152" t="str">
            <v>REALISATION UNDER AGREEMENT TO SELL</v>
          </cell>
        </row>
        <row r="1153">
          <cell r="A1153" t="str">
            <v>L505102-000-002</v>
          </cell>
          <cell r="B1153" t="str">
            <v>Third Party- Inst. Reb.- BEVERLY PK1 PKG</v>
          </cell>
          <cell r="C1153" t="str">
            <v>LIABILITIES</v>
          </cell>
          <cell r="D1153" t="str">
            <v>BALANCE SHEET</v>
          </cell>
          <cell r="E1153" t="str">
            <v/>
          </cell>
          <cell r="F1153" t="str">
            <v/>
          </cell>
          <cell r="G1153" t="str">
            <v>CURRENT LIABILITIES AND PROVISIONS</v>
          </cell>
          <cell r="H1153" t="str">
            <v>CURRENT LIABILITIES</v>
          </cell>
          <cell r="I1153" t="str">
            <v>REALISATION UNDER AGREEMENT TO SELL</v>
          </cell>
        </row>
        <row r="1154">
          <cell r="A1154" t="str">
            <v>L505102-000-003</v>
          </cell>
          <cell r="B1154" t="str">
            <v>Third Party- Inst. Reb.- BEVERLY PK2 PKG</v>
          </cell>
          <cell r="C1154" t="str">
            <v>LIABILITIES</v>
          </cell>
          <cell r="D1154" t="str">
            <v>BALANCE SHEET</v>
          </cell>
          <cell r="E1154" t="str">
            <v/>
          </cell>
          <cell r="F1154" t="str">
            <v/>
          </cell>
          <cell r="G1154" t="str">
            <v>CURRENT LIABILITIES AND PROVISIONS</v>
          </cell>
          <cell r="H1154" t="str">
            <v>CURRENT LIABILITIES</v>
          </cell>
          <cell r="I1154" t="str">
            <v>REALISATION UNDER AGREEMENT TO SELL</v>
          </cell>
        </row>
        <row r="1155">
          <cell r="A1155" t="str">
            <v>L505102-000-004</v>
          </cell>
          <cell r="B1155" t="str">
            <v>Third Party- Inst. Reb.- BEVERLY PRK 1</v>
          </cell>
          <cell r="C1155" t="str">
            <v>LIABILITIES</v>
          </cell>
          <cell r="D1155" t="str">
            <v>BALANCE SHEET</v>
          </cell>
          <cell r="E1155" t="str">
            <v/>
          </cell>
          <cell r="F1155" t="str">
            <v/>
          </cell>
          <cell r="G1155" t="str">
            <v>CURRENT LIABILITIES AND PROVISIONS</v>
          </cell>
          <cell r="H1155" t="str">
            <v>CURRENT LIABILITIES</v>
          </cell>
          <cell r="I1155" t="str">
            <v>REALISATION UNDER AGREEMENT TO SELL</v>
          </cell>
        </row>
        <row r="1156">
          <cell r="A1156" t="str">
            <v>L505102-000-005</v>
          </cell>
          <cell r="B1156" t="str">
            <v>Third Party- Inst. Reb.- BEVERLY PRK 2</v>
          </cell>
          <cell r="C1156" t="str">
            <v>LIABILITIES</v>
          </cell>
          <cell r="D1156" t="str">
            <v>BALANCE SHEET</v>
          </cell>
          <cell r="E1156" t="str">
            <v/>
          </cell>
          <cell r="F1156" t="str">
            <v/>
          </cell>
          <cell r="G1156" t="str">
            <v>CURRENT LIABILITIES AND PROVISIONS</v>
          </cell>
          <cell r="H1156" t="str">
            <v>CURRENT LIABILITIES</v>
          </cell>
          <cell r="I1156" t="str">
            <v>REALISATION UNDER AGREEMENT TO SELL</v>
          </cell>
        </row>
        <row r="1157">
          <cell r="A1157" t="str">
            <v>L505102-000-007</v>
          </cell>
          <cell r="B1157" t="str">
            <v>Third Party- Inst. Reb.- Cntrl Arcde Prk</v>
          </cell>
          <cell r="C1157" t="str">
            <v>LIABILITIES</v>
          </cell>
          <cell r="D1157" t="str">
            <v>BALANCE SHEET</v>
          </cell>
          <cell r="E1157" t="str">
            <v/>
          </cell>
          <cell r="F1157" t="str">
            <v/>
          </cell>
          <cell r="G1157" t="str">
            <v>CURRENT LIABILITIES AND PROVISIONS</v>
          </cell>
          <cell r="H1157" t="str">
            <v>CURRENT LIABILITIES</v>
          </cell>
          <cell r="I1157" t="str">
            <v>REALISATION UNDER AGREEMENT TO SELL</v>
          </cell>
        </row>
        <row r="1158">
          <cell r="A1158" t="str">
            <v>L505102-000-010</v>
          </cell>
          <cell r="B1158" t="str">
            <v>Third Party- Inst. Reb.- DILSHAD PLAZA</v>
          </cell>
          <cell r="C1158" t="str">
            <v>LIABILITIES</v>
          </cell>
          <cell r="D1158" t="str">
            <v>BALANCE SHEET</v>
          </cell>
          <cell r="E1158" t="str">
            <v/>
          </cell>
          <cell r="F1158" t="str">
            <v/>
          </cell>
          <cell r="G1158" t="str">
            <v>CURRENT LIABILITIES AND PROVISIONS</v>
          </cell>
          <cell r="H1158" t="str">
            <v>CURRENT LIABILITIES</v>
          </cell>
          <cell r="I1158" t="str">
            <v>REALISATION UNDER AGREEMENT TO SELL</v>
          </cell>
        </row>
        <row r="1159">
          <cell r="A1159" t="str">
            <v>L505102-000-011</v>
          </cell>
          <cell r="B1159" t="str">
            <v>Third Party- Inst. Reb.- EXECUTIVE Hme</v>
          </cell>
          <cell r="C1159" t="str">
            <v>LIABILITIES</v>
          </cell>
          <cell r="D1159" t="str">
            <v>BALANCE SHEET</v>
          </cell>
          <cell r="E1159" t="str">
            <v/>
          </cell>
          <cell r="F1159" t="str">
            <v/>
          </cell>
          <cell r="G1159" t="str">
            <v>CURRENT LIABILITIES AND PROVISIONS</v>
          </cell>
          <cell r="H1159" t="str">
            <v>CURRENT LIABILITIES</v>
          </cell>
          <cell r="I1159" t="str">
            <v>REALISATION UNDER AGREEMENT TO SELL</v>
          </cell>
        </row>
        <row r="1160">
          <cell r="A1160" t="str">
            <v>L505102-000-012</v>
          </cell>
          <cell r="B1160" t="str">
            <v>Third Party- Inst. Reb.- HAMILTON Prkn</v>
          </cell>
          <cell r="C1160" t="str">
            <v>LIABILITIES</v>
          </cell>
          <cell r="D1160" t="str">
            <v>BALANCE SHEET</v>
          </cell>
          <cell r="E1160" t="str">
            <v/>
          </cell>
          <cell r="F1160" t="str">
            <v/>
          </cell>
          <cell r="G1160" t="str">
            <v>CURRENT LIABILITIES AND PROVISIONS</v>
          </cell>
          <cell r="H1160" t="str">
            <v>CURRENT LIABILITIES</v>
          </cell>
          <cell r="I1160" t="str">
            <v>REALISATION UNDER AGREEMENT TO SELL</v>
          </cell>
        </row>
        <row r="1161">
          <cell r="A1161" t="str">
            <v>L505102-000-013</v>
          </cell>
          <cell r="B1161" t="str">
            <v>Third Party- Inst. Reb.- HAMILTON COUR</v>
          </cell>
          <cell r="C1161" t="str">
            <v>LIABILITIES</v>
          </cell>
          <cell r="D1161" t="str">
            <v>BALANCE SHEET</v>
          </cell>
          <cell r="E1161" t="str">
            <v/>
          </cell>
          <cell r="F1161" t="str">
            <v/>
          </cell>
          <cell r="G1161" t="str">
            <v>CURRENT LIABILITIES AND PROVISIONS</v>
          </cell>
          <cell r="H1161" t="str">
            <v>CURRENT LIABILITIES</v>
          </cell>
          <cell r="I1161" t="str">
            <v>REALISATION UNDER AGREEMENT TO SELL</v>
          </cell>
        </row>
        <row r="1162">
          <cell r="A1162" t="str">
            <v>L505102-000-014</v>
          </cell>
          <cell r="B1162" t="str">
            <v>Third Party- Inst. Reb.- NEW TOWN Hse</v>
          </cell>
          <cell r="C1162" t="str">
            <v>LIABILITIES</v>
          </cell>
          <cell r="D1162" t="str">
            <v>BALANCE SHEET</v>
          </cell>
          <cell r="E1162" t="str">
            <v/>
          </cell>
          <cell r="F1162" t="str">
            <v/>
          </cell>
          <cell r="G1162" t="str">
            <v>CURRENT LIABILITIES AND PROVISIONS</v>
          </cell>
          <cell r="H1162" t="str">
            <v>CURRENT LIABILITIES</v>
          </cell>
          <cell r="I1162" t="str">
            <v>REALISATION UNDER AGREEMENT TO SELL</v>
          </cell>
        </row>
        <row r="1163">
          <cell r="A1163" t="str">
            <v>L505102-000-015</v>
          </cell>
          <cell r="B1163" t="str">
            <v>Third Party- Inst. Reb.- TOWN HSE</v>
          </cell>
          <cell r="C1163" t="str">
            <v>LIABILITIES</v>
          </cell>
          <cell r="D1163" t="str">
            <v>BALANCE SHEET</v>
          </cell>
          <cell r="E1163" t="str">
            <v/>
          </cell>
          <cell r="F1163" t="str">
            <v/>
          </cell>
          <cell r="G1163" t="str">
            <v>CURRENT LIABILITIES AND PROVISIONS</v>
          </cell>
          <cell r="H1163" t="str">
            <v>CURRENT LIABILITIES</v>
          </cell>
          <cell r="I1163" t="str">
            <v>REALISATION UNDER AGREEMENT TO SELL</v>
          </cell>
        </row>
        <row r="1164">
          <cell r="A1164" t="str">
            <v>L505102-000-017</v>
          </cell>
          <cell r="B1164" t="str">
            <v>Third Party- Inst. Reb.- QEC PHASE-IV</v>
          </cell>
          <cell r="C1164" t="str">
            <v>LIABILITIES</v>
          </cell>
          <cell r="D1164" t="str">
            <v>BALANCE SHEET</v>
          </cell>
          <cell r="E1164" t="str">
            <v/>
          </cell>
          <cell r="F1164" t="str">
            <v/>
          </cell>
          <cell r="G1164" t="str">
            <v>CURRENT LIABILITIES AND PROVISIONS</v>
          </cell>
          <cell r="H1164" t="str">
            <v>CURRENT LIABILITIES</v>
          </cell>
          <cell r="I1164" t="str">
            <v>REALISATION UNDER AGREEMENT TO SELL</v>
          </cell>
        </row>
        <row r="1165">
          <cell r="A1165" t="str">
            <v>L505102-000-018</v>
          </cell>
          <cell r="B1165" t="str">
            <v>Third Party- Inst. Reb.- QEC PHASE-V</v>
          </cell>
          <cell r="C1165" t="str">
            <v>LIABILITIES</v>
          </cell>
          <cell r="D1165" t="str">
            <v>BALANCE SHEET</v>
          </cell>
          <cell r="E1165" t="str">
            <v/>
          </cell>
          <cell r="F1165" t="str">
            <v/>
          </cell>
          <cell r="G1165" t="str">
            <v>CURRENT LIABILITIES AND PROVISIONS</v>
          </cell>
          <cell r="H1165" t="str">
            <v>CURRENT LIABILITIES</v>
          </cell>
          <cell r="I1165" t="str">
            <v>REALISATION UNDER AGREEMENT TO SELL</v>
          </cell>
        </row>
        <row r="1166">
          <cell r="A1166" t="str">
            <v>L505102-000-019</v>
          </cell>
          <cell r="B1166" t="str">
            <v>Third Party- Inst. Reb.- REGENCY PARK</v>
          </cell>
          <cell r="C1166" t="str">
            <v>LIABILITIES</v>
          </cell>
          <cell r="D1166" t="str">
            <v>BALANCE SHEET</v>
          </cell>
          <cell r="E1166" t="str">
            <v/>
          </cell>
          <cell r="F1166" t="str">
            <v/>
          </cell>
          <cell r="G1166" t="str">
            <v>CURRENT LIABILITIES AND PROVISIONS</v>
          </cell>
          <cell r="H1166" t="str">
            <v>CURRENT LIABILITIES</v>
          </cell>
          <cell r="I1166" t="str">
            <v>REALISATION UNDER AGREEMENT TO SELL</v>
          </cell>
        </row>
        <row r="1167">
          <cell r="A1167" t="str">
            <v>L505102-000-020</v>
          </cell>
          <cell r="B1167" t="str">
            <v>Third Party- Inst. Reb.- REGENCY Prkn</v>
          </cell>
          <cell r="C1167" t="str">
            <v>LIABILITIES</v>
          </cell>
          <cell r="D1167" t="str">
            <v>BALANCE SHEET</v>
          </cell>
          <cell r="E1167" t="str">
            <v/>
          </cell>
          <cell r="F1167" t="str">
            <v/>
          </cell>
          <cell r="G1167" t="str">
            <v>CURRENT LIABILITIES AND PROVISIONS</v>
          </cell>
          <cell r="H1167" t="str">
            <v>CURRENT LIABILITIES</v>
          </cell>
          <cell r="I1167" t="str">
            <v>REALISATION UNDER AGREEMENT TO SELL</v>
          </cell>
        </row>
        <row r="1168">
          <cell r="A1168" t="str">
            <v>L505102-000-021</v>
          </cell>
          <cell r="B1168" t="str">
            <v>Third Party- Inst. Reb.- RICHMOND Prkn</v>
          </cell>
          <cell r="C1168" t="str">
            <v>LIABILITIES</v>
          </cell>
          <cell r="D1168" t="str">
            <v>BALANCE SHEET</v>
          </cell>
          <cell r="E1168" t="str">
            <v/>
          </cell>
          <cell r="F1168" t="str">
            <v/>
          </cell>
          <cell r="G1168" t="str">
            <v>CURRENT LIABILITIES AND PROVISIONS</v>
          </cell>
          <cell r="H1168" t="str">
            <v>CURRENT LIABILITIES</v>
          </cell>
          <cell r="I1168" t="str">
            <v>REALISATION UNDER AGREEMENT TO SELL</v>
          </cell>
        </row>
        <row r="1169">
          <cell r="A1169" t="str">
            <v>L505102-000-022</v>
          </cell>
          <cell r="B1169" t="str">
            <v>Third Party- Inst. Reb.- RICHMOND PARK</v>
          </cell>
          <cell r="C1169" t="str">
            <v>LIABILITIES</v>
          </cell>
          <cell r="D1169" t="str">
            <v>BALANCE SHEET</v>
          </cell>
          <cell r="E1169" t="str">
            <v/>
          </cell>
          <cell r="F1169" t="str">
            <v/>
          </cell>
          <cell r="G1169" t="str">
            <v>CURRENT LIABILITIES AND PROVISIONS</v>
          </cell>
          <cell r="H1169" t="str">
            <v>CURRENT LIABILITIES</v>
          </cell>
          <cell r="I1169" t="str">
            <v>REALISATION UNDER AGREEMENT TO SELL</v>
          </cell>
        </row>
        <row r="1170">
          <cell r="A1170" t="str">
            <v>L505102-000-023</v>
          </cell>
          <cell r="B1170" t="str">
            <v>Third Party- Inst. Reb.- SUPER MART-II</v>
          </cell>
          <cell r="C1170" t="str">
            <v>LIABILITIES</v>
          </cell>
          <cell r="D1170" t="str">
            <v>BALANCE SHEET</v>
          </cell>
          <cell r="E1170" t="str">
            <v/>
          </cell>
          <cell r="F1170" t="str">
            <v/>
          </cell>
          <cell r="G1170" t="str">
            <v>CURRENT LIABILITIES AND PROVISIONS</v>
          </cell>
          <cell r="H1170" t="str">
            <v>CURRENT LIABILITIES</v>
          </cell>
          <cell r="I1170" t="str">
            <v>REALISATION UNDER AGREEMENT TO SELL</v>
          </cell>
        </row>
        <row r="1171">
          <cell r="A1171" t="str">
            <v>L505102-000-024</v>
          </cell>
          <cell r="B1171" t="str">
            <v>Third Party- Inst. Reb.- SHOPPING MALL</v>
          </cell>
          <cell r="C1171" t="str">
            <v>LIABILITIES</v>
          </cell>
          <cell r="D1171" t="str">
            <v>BALANCE SHEET</v>
          </cell>
          <cell r="E1171" t="str">
            <v/>
          </cell>
          <cell r="F1171" t="str">
            <v/>
          </cell>
          <cell r="G1171" t="str">
            <v>CURRENT LIABILITIES AND PROVISIONS</v>
          </cell>
          <cell r="H1171" t="str">
            <v>CURRENT LIABILITIES</v>
          </cell>
          <cell r="I1171" t="str">
            <v>REALISATION UNDER AGREEMENT TO SELL</v>
          </cell>
        </row>
        <row r="1172">
          <cell r="A1172" t="str">
            <v>L505102-000-027</v>
          </cell>
          <cell r="B1172" t="str">
            <v>Third Party- Inst. Reb.- STOP-N-SHOP</v>
          </cell>
          <cell r="C1172" t="str">
            <v>LIABILITIES</v>
          </cell>
          <cell r="D1172" t="str">
            <v>BALANCE SHEET</v>
          </cell>
          <cell r="E1172" t="str">
            <v/>
          </cell>
          <cell r="F1172" t="str">
            <v/>
          </cell>
          <cell r="G1172" t="str">
            <v>CURRENT LIABILITIES AND PROVISIONS</v>
          </cell>
          <cell r="H1172" t="str">
            <v>CURRENT LIABILITIES</v>
          </cell>
          <cell r="I1172" t="str">
            <v>REALISATION UNDER AGREEMENT TO SELL</v>
          </cell>
        </row>
        <row r="1173">
          <cell r="A1173" t="str">
            <v>L505102-000-028</v>
          </cell>
          <cell r="B1173" t="str">
            <v>Third Party- Inst. Reb.- SILVER OAKS</v>
          </cell>
          <cell r="C1173" t="str">
            <v>LIABILITIES</v>
          </cell>
          <cell r="D1173" t="str">
            <v>BALANCE SHEET</v>
          </cell>
          <cell r="E1173" t="str">
            <v/>
          </cell>
          <cell r="F1173" t="str">
            <v/>
          </cell>
          <cell r="G1173" t="str">
            <v>CURRENT LIABILITIES AND PROVISIONS</v>
          </cell>
          <cell r="H1173" t="str">
            <v>CURRENT LIABILITIES</v>
          </cell>
          <cell r="I1173" t="str">
            <v>REALISATION UNDER AGREEMENT TO SELL</v>
          </cell>
        </row>
        <row r="1174">
          <cell r="A1174" t="str">
            <v>L505102-000-029</v>
          </cell>
          <cell r="B1174" t="str">
            <v>Third Party- Inst. Reb.- SILVER OAKS PKG</v>
          </cell>
          <cell r="C1174" t="str">
            <v>LIABILITIES</v>
          </cell>
          <cell r="D1174" t="str">
            <v>BALANCE SHEET</v>
          </cell>
          <cell r="E1174" t="str">
            <v/>
          </cell>
          <cell r="F1174" t="str">
            <v/>
          </cell>
          <cell r="G1174" t="str">
            <v>CURRENT LIABILITIES AND PROVISIONS</v>
          </cell>
          <cell r="H1174" t="str">
            <v>CURRENT LIABILITIES</v>
          </cell>
          <cell r="I1174" t="str">
            <v>REALISATION UNDER AGREEMENT TO SELL</v>
          </cell>
        </row>
        <row r="1175">
          <cell r="A1175" t="str">
            <v>L505102-000-032</v>
          </cell>
          <cell r="B1175" t="str">
            <v>Third Party- Inst. Reb.- VILLA PLOTS</v>
          </cell>
          <cell r="C1175" t="str">
            <v>LIABILITIES</v>
          </cell>
          <cell r="D1175" t="str">
            <v>BALANCE SHEET</v>
          </cell>
          <cell r="E1175" t="str">
            <v/>
          </cell>
          <cell r="F1175" t="str">
            <v/>
          </cell>
          <cell r="G1175" t="str">
            <v>CURRENT LIABILITIES AND PROVISIONS</v>
          </cell>
          <cell r="H1175" t="str">
            <v>CURRENT LIABILITIES</v>
          </cell>
          <cell r="I1175" t="str">
            <v>REALISATION UNDER AGREEMENT TO SELL</v>
          </cell>
        </row>
        <row r="1176">
          <cell r="A1176" t="str">
            <v>L505102-000-033</v>
          </cell>
          <cell r="B1176" t="str">
            <v>Third Party- Inst. Reb.- WINDSOR Prkn</v>
          </cell>
          <cell r="C1176" t="str">
            <v>LIABILITIES</v>
          </cell>
          <cell r="D1176" t="str">
            <v>BALANCE SHEET</v>
          </cell>
          <cell r="E1176" t="str">
            <v/>
          </cell>
          <cell r="F1176" t="str">
            <v/>
          </cell>
          <cell r="G1176" t="str">
            <v>CURRENT LIABILITIES AND PROVISIONS</v>
          </cell>
          <cell r="H1176" t="str">
            <v>CURRENT LIABILITIES</v>
          </cell>
          <cell r="I1176" t="str">
            <v>REALISATION UNDER AGREEMENT TO SELL</v>
          </cell>
        </row>
        <row r="1177">
          <cell r="A1177" t="str">
            <v>L505102-000-034</v>
          </cell>
          <cell r="B1177" t="str">
            <v>Third Party- Inst. Reb.- WINDSOR COURT</v>
          </cell>
          <cell r="C1177" t="str">
            <v>LIABILITIES</v>
          </cell>
          <cell r="D1177" t="str">
            <v>BALANCE SHEET</v>
          </cell>
          <cell r="E1177" t="str">
            <v/>
          </cell>
          <cell r="F1177" t="str">
            <v/>
          </cell>
          <cell r="G1177" t="str">
            <v>CURRENT LIABILITIES AND PROVISIONS</v>
          </cell>
          <cell r="H1177" t="str">
            <v>CURRENT LIABILITIES</v>
          </cell>
          <cell r="I1177" t="str">
            <v>REALISATION UNDER AGREEMENT TO SELL</v>
          </cell>
        </row>
        <row r="1178">
          <cell r="A1178" t="str">
            <v>L505102-000-035</v>
          </cell>
          <cell r="B1178" t="str">
            <v>Third Party- Inst. Reb.- GALLERIA</v>
          </cell>
          <cell r="C1178" t="str">
            <v>LIABILITIES</v>
          </cell>
          <cell r="D1178" t="str">
            <v>BALANCE SHEET</v>
          </cell>
          <cell r="E1178" t="str">
            <v/>
          </cell>
          <cell r="F1178" t="str">
            <v/>
          </cell>
          <cell r="G1178" t="str">
            <v>CURRENT LIABILITIES AND PROVISIONS</v>
          </cell>
          <cell r="H1178" t="str">
            <v>CURRENT LIABILITIES</v>
          </cell>
          <cell r="I1178" t="str">
            <v>REALISATION UNDER AGREEMENT TO SELL</v>
          </cell>
        </row>
        <row r="1179">
          <cell r="A1179" t="str">
            <v>L505102-000-037</v>
          </cell>
          <cell r="B1179" t="str">
            <v>Third Party- Inst. Reb.- CENTRE POINT</v>
          </cell>
          <cell r="C1179" t="str">
            <v>LIABILITIES</v>
          </cell>
          <cell r="D1179" t="str">
            <v>BALANCE SHEET</v>
          </cell>
          <cell r="E1179" t="str">
            <v/>
          </cell>
          <cell r="F1179" t="str">
            <v/>
          </cell>
          <cell r="G1179" t="str">
            <v>CURRENT LIABILITIES AND PROVISIONS</v>
          </cell>
          <cell r="H1179" t="str">
            <v>CURRENT LIABILITIES</v>
          </cell>
          <cell r="I1179" t="str">
            <v>REALISATION UNDER AGREEMENT TO SELL</v>
          </cell>
        </row>
        <row r="1180">
          <cell r="A1180" t="str">
            <v>L505102-000-038</v>
          </cell>
          <cell r="B1180" t="str">
            <v>Third Party- Inst. Reb.- FARIDABAD PLO</v>
          </cell>
          <cell r="C1180" t="str">
            <v>LIABILITIES</v>
          </cell>
          <cell r="D1180" t="str">
            <v>BALANCE SHEET</v>
          </cell>
          <cell r="E1180" t="str">
            <v/>
          </cell>
          <cell r="F1180" t="str">
            <v/>
          </cell>
          <cell r="G1180" t="str">
            <v>CURRENT LIABILITIES AND PROVISIONS</v>
          </cell>
          <cell r="H1180" t="str">
            <v>CURRENT LIABILITIES</v>
          </cell>
          <cell r="I1180" t="str">
            <v>REALISATION UNDER AGREEMENT TO SELL</v>
          </cell>
        </row>
        <row r="1181">
          <cell r="A1181" t="str">
            <v>L505102-000-039</v>
          </cell>
          <cell r="B1181" t="str">
            <v>Third Party- Inst. Reb.- RIDGWOOD EST.</v>
          </cell>
          <cell r="C1181" t="str">
            <v>LIABILITIES</v>
          </cell>
          <cell r="D1181" t="str">
            <v>BALANCE SHEET</v>
          </cell>
          <cell r="E1181" t="str">
            <v/>
          </cell>
          <cell r="F1181" t="str">
            <v/>
          </cell>
          <cell r="G1181" t="str">
            <v>CURRENT LIABILITIES AND PROVISIONS</v>
          </cell>
          <cell r="H1181" t="str">
            <v>CURRENT LIABILITIES</v>
          </cell>
          <cell r="I1181" t="str">
            <v>REALISATION UNDER AGREEMENT TO SELL</v>
          </cell>
        </row>
        <row r="1182">
          <cell r="A1182" t="str">
            <v>L505102-000-040</v>
          </cell>
          <cell r="B1182" t="str">
            <v>Third Party- Inst. Reb.- OAKWOOD EST.</v>
          </cell>
          <cell r="C1182" t="str">
            <v>LIABILITIES</v>
          </cell>
          <cell r="D1182" t="str">
            <v>BALANCE SHEET</v>
          </cell>
          <cell r="E1182" t="str">
            <v/>
          </cell>
          <cell r="F1182" t="str">
            <v/>
          </cell>
          <cell r="G1182" t="str">
            <v>CURRENT LIABILITIES AND PROVISIONS</v>
          </cell>
          <cell r="H1182" t="str">
            <v>CURRENT LIABILITIES</v>
          </cell>
          <cell r="I1182" t="str">
            <v>REALISATION UNDER AGREEMENT TO SELL</v>
          </cell>
        </row>
        <row r="1183">
          <cell r="A1183" t="str">
            <v>L505102-000-041</v>
          </cell>
          <cell r="B1183" t="str">
            <v>Third Party- Inst. Reb.- WELLINGTON EST</v>
          </cell>
          <cell r="C1183" t="str">
            <v>LIABILITIES</v>
          </cell>
          <cell r="D1183" t="str">
            <v>BALANCE SHEET</v>
          </cell>
          <cell r="E1183" t="str">
            <v/>
          </cell>
          <cell r="F1183" t="str">
            <v/>
          </cell>
          <cell r="G1183" t="str">
            <v>CURRENT LIABILITIES AND PROVISIONS</v>
          </cell>
          <cell r="H1183" t="str">
            <v>CURRENT LIABILITIES</v>
          </cell>
          <cell r="I1183" t="str">
            <v>REALISATION UNDER AGREEMENT TO SELL</v>
          </cell>
        </row>
        <row r="1184">
          <cell r="A1184" t="str">
            <v>L505102-000-042</v>
          </cell>
          <cell r="B1184" t="str">
            <v>Third Party- Inst. Reb.- PLOTS PH1</v>
          </cell>
          <cell r="C1184" t="str">
            <v>LIABILITIES</v>
          </cell>
          <cell r="D1184" t="str">
            <v>BALANCE SHEET</v>
          </cell>
          <cell r="E1184" t="str">
            <v/>
          </cell>
          <cell r="F1184" t="str">
            <v/>
          </cell>
          <cell r="G1184" t="str">
            <v>CURRENT LIABILITIES AND PROVISIONS</v>
          </cell>
          <cell r="H1184" t="str">
            <v>CURRENT LIABILITIES</v>
          </cell>
          <cell r="I1184" t="str">
            <v>REALISATION UNDER AGREEMENT TO SELL</v>
          </cell>
        </row>
        <row r="1185">
          <cell r="A1185" t="str">
            <v>L505102-000-043</v>
          </cell>
          <cell r="B1185" t="str">
            <v>Third Party- Inst. Reb.- PLOTS PH II</v>
          </cell>
          <cell r="C1185" t="str">
            <v>LIABILITIES</v>
          </cell>
          <cell r="D1185" t="str">
            <v>BALANCE SHEET</v>
          </cell>
          <cell r="E1185" t="str">
            <v/>
          </cell>
          <cell r="F1185" t="str">
            <v/>
          </cell>
          <cell r="G1185" t="str">
            <v>CURRENT LIABILITIES AND PROVISIONS</v>
          </cell>
          <cell r="H1185" t="str">
            <v>CURRENT LIABILITIES</v>
          </cell>
          <cell r="I1185" t="str">
            <v>REALISATION UNDER AGREEMENT TO SELL</v>
          </cell>
        </row>
        <row r="1186">
          <cell r="A1186" t="str">
            <v>L505102-000-046</v>
          </cell>
          <cell r="B1186" t="str">
            <v>Third Party- Inst. Reb.- PRINCETON Est</v>
          </cell>
          <cell r="C1186" t="str">
            <v>LIABILITIES</v>
          </cell>
          <cell r="D1186" t="str">
            <v>BALANCE SHEET</v>
          </cell>
          <cell r="E1186" t="str">
            <v/>
          </cell>
          <cell r="F1186" t="str">
            <v/>
          </cell>
          <cell r="G1186" t="str">
            <v>CURRENT LIABILITIES AND PROVISIONS</v>
          </cell>
          <cell r="H1186" t="str">
            <v>CURRENT LIABILITIES</v>
          </cell>
          <cell r="I1186" t="str">
            <v>REALISATION UNDER AGREEMENT TO SELL</v>
          </cell>
        </row>
        <row r="1187">
          <cell r="A1187" t="str">
            <v>L505102-000-048</v>
          </cell>
          <cell r="B1187" t="str">
            <v>Third Party- Inst. Reb.- Indpndnt Hse</v>
          </cell>
          <cell r="C1187" t="str">
            <v>LIABILITIES</v>
          </cell>
          <cell r="D1187" t="str">
            <v>BALANCE SHEET</v>
          </cell>
          <cell r="E1187" t="str">
            <v/>
          </cell>
          <cell r="F1187" t="str">
            <v/>
          </cell>
          <cell r="G1187" t="str">
            <v>CURRENT LIABILITIES AND PROVISIONS</v>
          </cell>
          <cell r="H1187" t="str">
            <v>CURRENT LIABILITIES</v>
          </cell>
          <cell r="I1187" t="str">
            <v>REALISATION UNDER AGREEMENT TO SELL</v>
          </cell>
        </row>
        <row r="1188">
          <cell r="A1188" t="str">
            <v>L505102-000-049</v>
          </cell>
          <cell r="B1188" t="str">
            <v>Third Party- Inst. Reb.- REGENT HOUSES</v>
          </cell>
          <cell r="C1188" t="str">
            <v>LIABILITIES</v>
          </cell>
          <cell r="D1188" t="str">
            <v>BALANCE SHEET</v>
          </cell>
          <cell r="E1188" t="str">
            <v/>
          </cell>
          <cell r="F1188" t="str">
            <v/>
          </cell>
          <cell r="G1188" t="str">
            <v>CURRENT LIABILITIES AND PROVISIONS</v>
          </cell>
          <cell r="H1188" t="str">
            <v>CURRENT LIABILITIES</v>
          </cell>
          <cell r="I1188" t="str">
            <v>REALISATION UNDER AGREEMENT TO SELL</v>
          </cell>
        </row>
        <row r="1189">
          <cell r="A1189" t="str">
            <v>L505102-000-050</v>
          </cell>
          <cell r="B1189" t="str">
            <v>Third Party- Inst. Reb.- CARLTON EST.</v>
          </cell>
          <cell r="C1189" t="str">
            <v>LIABILITIES</v>
          </cell>
          <cell r="D1189" t="str">
            <v>BALANCE SHEET</v>
          </cell>
          <cell r="E1189" t="str">
            <v/>
          </cell>
          <cell r="F1189" t="str">
            <v/>
          </cell>
          <cell r="G1189" t="str">
            <v>CURRENT LIABILITIES AND PROVISIONS</v>
          </cell>
          <cell r="H1189" t="str">
            <v>CURRENT LIABILITIES</v>
          </cell>
          <cell r="I1189" t="str">
            <v>REALISATION UNDER AGREEMENT TO SELL</v>
          </cell>
        </row>
        <row r="1190">
          <cell r="A1190" t="str">
            <v>L505102-000-051</v>
          </cell>
          <cell r="B1190" t="str">
            <v>Third Party- Inst. Reb.- GARDEN VILLAS</v>
          </cell>
          <cell r="C1190" t="str">
            <v>LIABILITIES</v>
          </cell>
          <cell r="D1190" t="str">
            <v>BALANCE SHEET</v>
          </cell>
          <cell r="E1190" t="str">
            <v/>
          </cell>
          <cell r="F1190" t="str">
            <v/>
          </cell>
          <cell r="G1190" t="str">
            <v>CURRENT LIABILITIES AND PROVISIONS</v>
          </cell>
          <cell r="H1190" t="str">
            <v>CURRENT LIABILITIES</v>
          </cell>
          <cell r="I1190" t="str">
            <v>REALISATION UNDER AGREEMENT TO SELL</v>
          </cell>
        </row>
        <row r="1191">
          <cell r="A1191" t="str">
            <v>L505102-000-054</v>
          </cell>
          <cell r="B1191" t="str">
            <v>Third Party- Inst. Reb.- BELVEDERE PRK</v>
          </cell>
          <cell r="C1191" t="str">
            <v>LIABILITIES</v>
          </cell>
          <cell r="D1191" t="str">
            <v>BALANCE SHEET</v>
          </cell>
          <cell r="E1191" t="str">
            <v/>
          </cell>
          <cell r="F1191" t="str">
            <v/>
          </cell>
          <cell r="G1191" t="str">
            <v>CURRENT LIABILITIES AND PROVISIONS</v>
          </cell>
          <cell r="H1191" t="str">
            <v>CURRENT LIABILITIES</v>
          </cell>
          <cell r="I1191" t="str">
            <v>REALISATION UNDER AGREEMENT TO SELL</v>
          </cell>
        </row>
        <row r="1192">
          <cell r="A1192" t="str">
            <v>L505102-000-055</v>
          </cell>
          <cell r="B1192" t="str">
            <v>Third Party- Inst. Reb.- BELVEDERE TOW</v>
          </cell>
          <cell r="C1192" t="str">
            <v>LIABILITIES</v>
          </cell>
          <cell r="D1192" t="str">
            <v>BALANCE SHEET</v>
          </cell>
          <cell r="E1192" t="str">
            <v/>
          </cell>
          <cell r="F1192" t="str">
            <v/>
          </cell>
          <cell r="G1192" t="str">
            <v>CURRENT LIABILITIES AND PROVISIONS</v>
          </cell>
          <cell r="H1192" t="str">
            <v>CURRENT LIABILITIES</v>
          </cell>
          <cell r="I1192" t="str">
            <v>REALISATION UNDER AGREEMENT TO SELL</v>
          </cell>
        </row>
        <row r="1193">
          <cell r="A1193" t="str">
            <v>L505102-000-056</v>
          </cell>
          <cell r="B1193" t="str">
            <v>Third Party- Inst. Reb.- DLF CITY CENT</v>
          </cell>
          <cell r="C1193" t="str">
            <v>LIABILITIES</v>
          </cell>
          <cell r="D1193" t="str">
            <v>BALANCE SHEET</v>
          </cell>
          <cell r="E1193" t="str">
            <v/>
          </cell>
          <cell r="F1193" t="str">
            <v/>
          </cell>
          <cell r="G1193" t="str">
            <v>CURRENT LIABILITIES AND PROVISIONS</v>
          </cell>
          <cell r="H1193" t="str">
            <v>CURRENT LIABILITIES</v>
          </cell>
          <cell r="I1193" t="str">
            <v>REALISATION UNDER AGREEMENT TO SELL</v>
          </cell>
        </row>
        <row r="1194">
          <cell r="A1194" t="str">
            <v>L505102-000-058</v>
          </cell>
          <cell r="B1194" t="str">
            <v>Third Party- Inst. Reb.- DLF Excl Flrs</v>
          </cell>
          <cell r="C1194" t="str">
            <v>LIABILITIES</v>
          </cell>
          <cell r="D1194" t="str">
            <v>BALANCE SHEET</v>
          </cell>
          <cell r="E1194" t="str">
            <v/>
          </cell>
          <cell r="F1194" t="str">
            <v/>
          </cell>
          <cell r="G1194" t="str">
            <v>CURRENT LIABILITIES AND PROVISIONS</v>
          </cell>
          <cell r="H1194" t="str">
            <v>CURRENT LIABILITIES</v>
          </cell>
          <cell r="I1194" t="str">
            <v>REALISATION UNDER AGREEMENT TO SELL</v>
          </cell>
        </row>
        <row r="1195">
          <cell r="A1195" t="str">
            <v>L505102-000-059</v>
          </cell>
          <cell r="B1195" t="str">
            <v>Third Party- Inst. Reb.- DLF MOULSARI AR</v>
          </cell>
          <cell r="C1195" t="str">
            <v>LIABILITIES</v>
          </cell>
          <cell r="D1195" t="str">
            <v>BALANCE SHEET</v>
          </cell>
          <cell r="E1195" t="str">
            <v/>
          </cell>
          <cell r="F1195" t="str">
            <v/>
          </cell>
          <cell r="G1195" t="str">
            <v>CURRENT LIABILITIES AND PROVISIONS</v>
          </cell>
          <cell r="H1195" t="str">
            <v>CURRENT LIABILITIES</v>
          </cell>
          <cell r="I1195" t="str">
            <v>REALISATION UNDER AGREEMENT TO SELL</v>
          </cell>
        </row>
        <row r="1196">
          <cell r="A1196" t="str">
            <v>L505102-000-060</v>
          </cell>
          <cell r="B1196" t="str">
            <v>Third Party- Inst. Reb.- TRINITY TOWER</v>
          </cell>
          <cell r="C1196" t="str">
            <v>LIABILITIES</v>
          </cell>
          <cell r="D1196" t="str">
            <v>BALANCE SHEET</v>
          </cell>
          <cell r="E1196" t="str">
            <v/>
          </cell>
          <cell r="F1196" t="str">
            <v/>
          </cell>
          <cell r="G1196" t="str">
            <v>CURRENT LIABILITIES AND PROVISIONS</v>
          </cell>
          <cell r="H1196" t="str">
            <v>CURRENT LIABILITIES</v>
          </cell>
          <cell r="I1196" t="str">
            <v>REALISATION UNDER AGREEMENT TO SELL</v>
          </cell>
        </row>
        <row r="1197">
          <cell r="A1197" t="str">
            <v>L505102-000-061</v>
          </cell>
          <cell r="B1197" t="str">
            <v>Third Party- Inst. Reb.- DLF GRAND MAL</v>
          </cell>
          <cell r="C1197" t="str">
            <v>LIABILITIES</v>
          </cell>
          <cell r="D1197" t="str">
            <v>BALANCE SHEET</v>
          </cell>
          <cell r="E1197" t="str">
            <v/>
          </cell>
          <cell r="F1197" t="str">
            <v/>
          </cell>
          <cell r="G1197" t="str">
            <v>CURRENT LIABILITIES AND PROVISIONS</v>
          </cell>
          <cell r="H1197" t="str">
            <v>CURRENT LIABILITIES</v>
          </cell>
          <cell r="I1197" t="str">
            <v>REALISATION UNDER AGREEMENT TO SELL</v>
          </cell>
        </row>
        <row r="1198">
          <cell r="A1198" t="str">
            <v>L505102-000-062</v>
          </cell>
          <cell r="B1198" t="str">
            <v>Third Party- Inst. Reb.- THE ARALIAS</v>
          </cell>
          <cell r="C1198" t="str">
            <v>LIABILITIES</v>
          </cell>
          <cell r="D1198" t="str">
            <v>BALANCE SHEET</v>
          </cell>
          <cell r="E1198" t="str">
            <v/>
          </cell>
          <cell r="F1198" t="str">
            <v/>
          </cell>
          <cell r="G1198" t="str">
            <v>CURRENT LIABILITIES AND PROVISIONS</v>
          </cell>
          <cell r="H1198" t="str">
            <v>CURRENT LIABILITIES</v>
          </cell>
          <cell r="I1198" t="str">
            <v>REALISATION UNDER AGREEMENT TO SELL</v>
          </cell>
        </row>
        <row r="1199">
          <cell r="A1199" t="str">
            <v>L505102-000-064</v>
          </cell>
          <cell r="B1199" t="str">
            <v>Third Party- Inst. Reb.- WESTEND Hghts</v>
          </cell>
          <cell r="C1199" t="str">
            <v>LIABILITIES</v>
          </cell>
          <cell r="D1199" t="str">
            <v>BALANCE SHEET</v>
          </cell>
          <cell r="E1199" t="str">
            <v/>
          </cell>
          <cell r="F1199" t="str">
            <v/>
          </cell>
          <cell r="G1199" t="str">
            <v>CURRENT LIABILITIES AND PROVISIONS</v>
          </cell>
          <cell r="H1199" t="str">
            <v>CURRENT LIABILITIES</v>
          </cell>
          <cell r="I1199" t="str">
            <v>REALISATION UNDER AGREEMENT TO SELL</v>
          </cell>
        </row>
        <row r="1200">
          <cell r="A1200" t="str">
            <v>L505102-000-069</v>
          </cell>
          <cell r="B1200" t="str">
            <v>Third Party- Inst. Reb.- THE PINNACLE</v>
          </cell>
          <cell r="C1200" t="str">
            <v>LIABILITIES</v>
          </cell>
          <cell r="D1200" t="str">
            <v>BALANCE SHEET</v>
          </cell>
          <cell r="E1200" t="str">
            <v/>
          </cell>
          <cell r="F1200" t="str">
            <v/>
          </cell>
          <cell r="G1200" t="str">
            <v>CURRENT LIABILITIES AND PROVISIONS</v>
          </cell>
          <cell r="H1200" t="str">
            <v>CURRENT LIABILITIES</v>
          </cell>
          <cell r="I1200" t="str">
            <v>REALISATION UNDER AGREEMENT TO SELL</v>
          </cell>
        </row>
        <row r="1201">
          <cell r="A1201" t="str">
            <v>L505102-000-070</v>
          </cell>
          <cell r="B1201" t="str">
            <v>Third Party- Inst. Reb.- ROYALTON TOWE</v>
          </cell>
          <cell r="C1201" t="str">
            <v>LIABILITIES</v>
          </cell>
          <cell r="D1201" t="str">
            <v>BALANCE SHEET</v>
          </cell>
          <cell r="E1201" t="str">
            <v/>
          </cell>
          <cell r="F1201" t="str">
            <v/>
          </cell>
          <cell r="G1201" t="str">
            <v>CURRENT LIABILITIES AND PROVISIONS</v>
          </cell>
          <cell r="H1201" t="str">
            <v>CURRENT LIABILITIES</v>
          </cell>
          <cell r="I1201" t="str">
            <v>REALISATION UNDER AGREEMENT TO SELL</v>
          </cell>
        </row>
        <row r="1202">
          <cell r="A1202" t="str">
            <v>L505102-000-071</v>
          </cell>
          <cell r="B1202" t="str">
            <v>Third Party- Inst. Reb.- THE ICON</v>
          </cell>
          <cell r="C1202" t="str">
            <v>LIABILITIES</v>
          </cell>
          <cell r="D1202" t="str">
            <v>BALANCE SHEET</v>
          </cell>
          <cell r="E1202" t="str">
            <v/>
          </cell>
          <cell r="F1202" t="str">
            <v/>
          </cell>
          <cell r="G1202" t="str">
            <v>CURRENT LIABILITIES AND PROVISIONS</v>
          </cell>
          <cell r="H1202" t="str">
            <v>CURRENT LIABILITIES</v>
          </cell>
          <cell r="I1202" t="str">
            <v>REALISATION UNDER AGREEMENT TO SELL</v>
          </cell>
        </row>
        <row r="1203">
          <cell r="A1203" t="str">
            <v>L505102-000-075</v>
          </cell>
          <cell r="B1203" t="str">
            <v>Third Party- Inst. Reb.- SUMMIT</v>
          </cell>
          <cell r="C1203" t="str">
            <v>LIABILITIES</v>
          </cell>
          <cell r="D1203" t="str">
            <v>BALANCE SHEET</v>
          </cell>
          <cell r="E1203" t="str">
            <v/>
          </cell>
          <cell r="F1203" t="str">
            <v/>
          </cell>
          <cell r="G1203" t="str">
            <v>CURRENT LIABILITIES AND PROVISIONS</v>
          </cell>
          <cell r="H1203" t="str">
            <v>CURRENT LIABILITIES</v>
          </cell>
          <cell r="I1203" t="str">
            <v>REALISATION UNDER AGREEMENT TO SELL</v>
          </cell>
        </row>
        <row r="1204">
          <cell r="A1204" t="str">
            <v>L505102-000-076</v>
          </cell>
          <cell r="B1204" t="str">
            <v>Third Party- Inst. Reb.- THE COURTYARD</v>
          </cell>
          <cell r="C1204" t="str">
            <v>LIABILITIES</v>
          </cell>
          <cell r="D1204" t="str">
            <v>BALANCE SHEET</v>
          </cell>
          <cell r="E1204" t="str">
            <v/>
          </cell>
          <cell r="F1204" t="str">
            <v/>
          </cell>
          <cell r="G1204" t="str">
            <v>CURRENT LIABILITIES AND PROVISIONS</v>
          </cell>
          <cell r="H1204" t="str">
            <v>CURRENT LIABILITIES</v>
          </cell>
          <cell r="I1204" t="str">
            <v>REALISATION UNDER AGREEMENT TO SELL</v>
          </cell>
        </row>
        <row r="1205">
          <cell r="A1205" t="str">
            <v>L505102-000-080</v>
          </cell>
          <cell r="B1205" t="str">
            <v>Third Party- Inst. Reb.- THE MAGNOLIAS</v>
          </cell>
          <cell r="C1205" t="str">
            <v>LIABILITIES</v>
          </cell>
          <cell r="D1205" t="str">
            <v>BALANCE SHEET</v>
          </cell>
          <cell r="E1205" t="str">
            <v/>
          </cell>
          <cell r="F1205" t="str">
            <v/>
          </cell>
          <cell r="G1205" t="str">
            <v>CURRENT LIABILITIES AND PROVISIONS</v>
          </cell>
          <cell r="H1205" t="str">
            <v>CURRENT LIABILITIES</v>
          </cell>
          <cell r="I1205" t="str">
            <v>REALISATION UNDER AGREEMENT TO SELL</v>
          </cell>
        </row>
        <row r="1206">
          <cell r="A1206" t="str">
            <v>L505102-000-085</v>
          </cell>
          <cell r="B1206" t="str">
            <v>Third Party- Inst. Reb.- DLF CITY COUR</v>
          </cell>
          <cell r="C1206" t="str">
            <v>LIABILITIES</v>
          </cell>
          <cell r="D1206" t="str">
            <v>BALANCE SHEET</v>
          </cell>
          <cell r="E1206" t="str">
            <v/>
          </cell>
          <cell r="F1206" t="str">
            <v/>
          </cell>
          <cell r="G1206" t="str">
            <v>CURRENT LIABILITIES AND PROVISIONS</v>
          </cell>
          <cell r="H1206" t="str">
            <v>CURRENT LIABILITIES</v>
          </cell>
          <cell r="I1206" t="str">
            <v>REALISATION UNDER AGREEMENT TO SELL</v>
          </cell>
        </row>
        <row r="1207">
          <cell r="A1207" t="str">
            <v>L505102-000-088</v>
          </cell>
          <cell r="B1207" t="str">
            <v>Third Party- Inst. Reb.- THE BELAIRE</v>
          </cell>
          <cell r="C1207" t="str">
            <v>LIABILITIES</v>
          </cell>
          <cell r="D1207" t="str">
            <v>BALANCE SHEET</v>
          </cell>
          <cell r="E1207" t="str">
            <v/>
          </cell>
          <cell r="F1207" t="str">
            <v/>
          </cell>
          <cell r="G1207" t="str">
            <v>CURRENT LIABILITIES AND PROVISIONS</v>
          </cell>
          <cell r="H1207" t="str">
            <v>CURRENT LIABILITIES</v>
          </cell>
          <cell r="I1207" t="str">
            <v>REALISATION UNDER AGREEMENT TO SELL</v>
          </cell>
        </row>
        <row r="1208">
          <cell r="A1208" t="str">
            <v>L505103-000-012</v>
          </cell>
          <cell r="B1208" t="str">
            <v>Third Party- Gen Chrges- HAMILTON  Prkn</v>
          </cell>
          <cell r="C1208" t="str">
            <v>LIABILITIES</v>
          </cell>
          <cell r="D1208" t="str">
            <v>BALANCE SHEET</v>
          </cell>
          <cell r="E1208" t="str">
            <v/>
          </cell>
          <cell r="F1208" t="str">
            <v/>
          </cell>
          <cell r="G1208" t="str">
            <v>CURRENT LIABILITIES AND PROVISIONS</v>
          </cell>
          <cell r="H1208" t="str">
            <v>CURRENT LIABILITIES</v>
          </cell>
          <cell r="I1208" t="str">
            <v>REALISATION UNDER AGREEMENT TO SELL</v>
          </cell>
        </row>
        <row r="1209">
          <cell r="A1209" t="str">
            <v>L505103-000-013</v>
          </cell>
          <cell r="B1209" t="str">
            <v>Third Party- Gen Chrges- HAMILTON COURT</v>
          </cell>
          <cell r="C1209" t="str">
            <v>LIABILITIES</v>
          </cell>
          <cell r="D1209" t="str">
            <v>BALANCE SHEET</v>
          </cell>
          <cell r="E1209" t="str">
            <v/>
          </cell>
          <cell r="F1209" t="str">
            <v/>
          </cell>
          <cell r="G1209" t="str">
            <v>CURRENT LIABILITIES AND PROVISIONS</v>
          </cell>
          <cell r="H1209" t="str">
            <v>CURRENT LIABILITIES</v>
          </cell>
          <cell r="I1209" t="str">
            <v>REALISATION UNDER AGREEMENT TO SELL</v>
          </cell>
        </row>
        <row r="1210">
          <cell r="A1210" t="str">
            <v>L505103-000-019</v>
          </cell>
          <cell r="B1210" t="str">
            <v>Third Party- Gen Chrges- REGENCY PARK</v>
          </cell>
          <cell r="C1210" t="str">
            <v>LIABILITIES</v>
          </cell>
          <cell r="D1210" t="str">
            <v>BALANCE SHEET</v>
          </cell>
          <cell r="E1210" t="str">
            <v/>
          </cell>
          <cell r="F1210" t="str">
            <v/>
          </cell>
          <cell r="G1210" t="str">
            <v>CURRENT LIABILITIES AND PROVISIONS</v>
          </cell>
          <cell r="H1210" t="str">
            <v>CURRENT LIABILITIES</v>
          </cell>
          <cell r="I1210" t="str">
            <v>REALISATION UNDER AGREEMENT TO SELL</v>
          </cell>
        </row>
        <row r="1211">
          <cell r="A1211" t="str">
            <v>L505103-000-020</v>
          </cell>
          <cell r="B1211" t="str">
            <v>Third Party- Gen Chrges- REGENCY PRK PKG</v>
          </cell>
          <cell r="C1211" t="str">
            <v>LIABILITIES</v>
          </cell>
          <cell r="D1211" t="str">
            <v>BALANCE SHEET</v>
          </cell>
          <cell r="E1211" t="str">
            <v/>
          </cell>
          <cell r="F1211" t="str">
            <v/>
          </cell>
          <cell r="G1211" t="str">
            <v>CURRENT LIABILITIES AND PROVISIONS</v>
          </cell>
          <cell r="H1211" t="str">
            <v>CURRENT LIABILITIES</v>
          </cell>
          <cell r="I1211" t="str">
            <v>REALISATION UNDER AGREEMENT TO SELL</v>
          </cell>
        </row>
        <row r="1212">
          <cell r="A1212" t="str">
            <v>L505103-000-022</v>
          </cell>
          <cell r="B1212" t="str">
            <v>Third Party- Gen Chrges- RICHMOND PARK</v>
          </cell>
          <cell r="C1212" t="str">
            <v>LIABILITIES</v>
          </cell>
          <cell r="D1212" t="str">
            <v>BALANCE SHEET</v>
          </cell>
          <cell r="E1212" t="str">
            <v/>
          </cell>
          <cell r="F1212" t="str">
            <v/>
          </cell>
          <cell r="G1212" t="str">
            <v>CURRENT LIABILITIES AND PROVISIONS</v>
          </cell>
          <cell r="H1212" t="str">
            <v>CURRENT LIABILITIES</v>
          </cell>
          <cell r="I1212" t="str">
            <v>REALISATION UNDER AGREEMENT TO SELL</v>
          </cell>
        </row>
        <row r="1213">
          <cell r="A1213" t="str">
            <v>L505103-000-034</v>
          </cell>
          <cell r="B1213" t="str">
            <v>Third Party- Gen Chrges- WINDSOR COURT</v>
          </cell>
          <cell r="C1213" t="str">
            <v>LIABILITIES</v>
          </cell>
          <cell r="D1213" t="str">
            <v>BALANCE SHEET</v>
          </cell>
          <cell r="E1213" t="str">
            <v/>
          </cell>
          <cell r="F1213" t="str">
            <v/>
          </cell>
          <cell r="G1213" t="str">
            <v>CURRENT LIABILITIES AND PROVISIONS</v>
          </cell>
          <cell r="H1213" t="str">
            <v>CURRENT LIABILITIES</v>
          </cell>
          <cell r="I1213" t="str">
            <v>REALISATION UNDER AGREEMENT TO SELL</v>
          </cell>
        </row>
        <row r="1214">
          <cell r="A1214" t="str">
            <v>L505104-000-000</v>
          </cell>
          <cell r="B1214" t="str">
            <v>Third Party- Ext Light Fitting</v>
          </cell>
          <cell r="C1214" t="str">
            <v>LIABILITIES</v>
          </cell>
          <cell r="D1214" t="str">
            <v>BALANCE SHEET</v>
          </cell>
          <cell r="E1214" t="str">
            <v/>
          </cell>
          <cell r="F1214" t="str">
            <v/>
          </cell>
          <cell r="G1214" t="str">
            <v>CURRENT LIABILITIES AND PROVISIONS</v>
          </cell>
          <cell r="H1214" t="str">
            <v>CURRENT LIABILITIES</v>
          </cell>
          <cell r="I1214" t="str">
            <v>REALISATION UNDER AGREEMENT TO SELL</v>
          </cell>
        </row>
        <row r="1215">
          <cell r="A1215" t="str">
            <v>L505104-000-001</v>
          </cell>
          <cell r="B1215" t="str">
            <v>Third Party- Ext Light Fit- ANKUR VI</v>
          </cell>
          <cell r="C1215" t="str">
            <v>LIABILITIES</v>
          </cell>
          <cell r="D1215" t="str">
            <v>BALANCE SHEET</v>
          </cell>
          <cell r="E1215" t="str">
            <v/>
          </cell>
          <cell r="F1215" t="str">
            <v/>
          </cell>
          <cell r="G1215" t="str">
            <v>CURRENT LIABILITIES AND PROVISIONS</v>
          </cell>
          <cell r="H1215" t="str">
            <v>CURRENT LIABILITIES</v>
          </cell>
          <cell r="I1215" t="str">
            <v>REALISATION UNDER AGREEMENT TO SELL</v>
          </cell>
        </row>
        <row r="1216">
          <cell r="A1216" t="str">
            <v>L505104-000-006</v>
          </cell>
          <cell r="B1216" t="str">
            <v>Third Party- Ext Light Fit- CEN. ARC.</v>
          </cell>
          <cell r="C1216" t="str">
            <v>LIABILITIES</v>
          </cell>
          <cell r="D1216" t="str">
            <v>BALANCE SHEET</v>
          </cell>
          <cell r="E1216" t="str">
            <v/>
          </cell>
          <cell r="F1216" t="str">
            <v/>
          </cell>
          <cell r="G1216" t="str">
            <v>CURRENT LIABILITIES AND PROVISIONS</v>
          </cell>
          <cell r="H1216" t="str">
            <v>CURRENT LIABILITIES</v>
          </cell>
          <cell r="I1216" t="str">
            <v>REALISATION UNDER AGREEMENT TO SELL</v>
          </cell>
        </row>
        <row r="1217">
          <cell r="A1217" t="str">
            <v>L505104-000-009</v>
          </cell>
          <cell r="B1217" t="str">
            <v>Third Party- Ext Light Fit- DILS. LOT</v>
          </cell>
          <cell r="C1217" t="str">
            <v>LIABILITIES</v>
          </cell>
          <cell r="D1217" t="str">
            <v>BALANCE SHEET</v>
          </cell>
          <cell r="E1217" t="str">
            <v/>
          </cell>
          <cell r="F1217" t="str">
            <v/>
          </cell>
          <cell r="G1217" t="str">
            <v>CURRENT LIABILITIES AND PROVISIONS</v>
          </cell>
          <cell r="H1217" t="str">
            <v>CURRENT LIABILITIES</v>
          </cell>
          <cell r="I1217" t="str">
            <v>REALISATION UNDER AGREEMENT TO SELL</v>
          </cell>
        </row>
        <row r="1218">
          <cell r="A1218" t="str">
            <v>L505104-000-010</v>
          </cell>
          <cell r="B1218" t="str">
            <v>Third Party- Ext Light Fit-DILS. PLZ</v>
          </cell>
          <cell r="C1218" t="str">
            <v>LIABILITIES</v>
          </cell>
          <cell r="D1218" t="str">
            <v>BALANCE SHEET</v>
          </cell>
          <cell r="E1218" t="str">
            <v/>
          </cell>
          <cell r="F1218" t="str">
            <v/>
          </cell>
          <cell r="G1218" t="str">
            <v>CURRENT LIABILITIES AND PROVISIONS</v>
          </cell>
          <cell r="H1218" t="str">
            <v>CURRENT LIABILITIES</v>
          </cell>
          <cell r="I1218" t="str">
            <v>REALISATION UNDER AGREEMENT TO SELL</v>
          </cell>
        </row>
        <row r="1219">
          <cell r="A1219" t="str">
            <v>L505104-000-012</v>
          </cell>
          <cell r="B1219" t="str">
            <v>Third Party- Ext Light Fit- HAMILTON PKG</v>
          </cell>
          <cell r="C1219" t="str">
            <v>LIABILITIES</v>
          </cell>
          <cell r="D1219" t="str">
            <v>BALANCE SHEET</v>
          </cell>
          <cell r="E1219" t="str">
            <v/>
          </cell>
          <cell r="F1219" t="str">
            <v/>
          </cell>
          <cell r="G1219" t="str">
            <v>CURRENT LIABILITIES AND PROVISIONS</v>
          </cell>
          <cell r="H1219" t="str">
            <v>CURRENT LIABILITIES</v>
          </cell>
          <cell r="I1219" t="str">
            <v>REALISATION UNDER AGREEMENT TO SELL</v>
          </cell>
        </row>
        <row r="1220">
          <cell r="A1220" t="str">
            <v>L505104-000-014</v>
          </cell>
          <cell r="B1220" t="str">
            <v>Third Party- Ext Light Fit- NEW TOWN</v>
          </cell>
          <cell r="C1220" t="str">
            <v>LIABILITIES</v>
          </cell>
          <cell r="D1220" t="str">
            <v>BALANCE SHEET</v>
          </cell>
          <cell r="E1220" t="str">
            <v/>
          </cell>
          <cell r="F1220" t="str">
            <v/>
          </cell>
          <cell r="G1220" t="str">
            <v>CURRENT LIABILITIES AND PROVISIONS</v>
          </cell>
          <cell r="H1220" t="str">
            <v>CURRENT LIABILITIES</v>
          </cell>
          <cell r="I1220" t="str">
            <v>REALISATION UNDER AGREEMENT TO SELL</v>
          </cell>
        </row>
        <row r="1221">
          <cell r="A1221" t="str">
            <v>L505104-000-017</v>
          </cell>
          <cell r="B1221" t="str">
            <v>Third Party- Ext Light Fit- QEC Ph4</v>
          </cell>
          <cell r="C1221" t="str">
            <v>LIABILITIES</v>
          </cell>
          <cell r="D1221" t="str">
            <v>BALANCE SHEET</v>
          </cell>
          <cell r="E1221" t="str">
            <v/>
          </cell>
          <cell r="F1221" t="str">
            <v/>
          </cell>
          <cell r="G1221" t="str">
            <v>CURRENT LIABILITIES AND PROVISIONS</v>
          </cell>
          <cell r="H1221" t="str">
            <v>CURRENT LIABILITIES</v>
          </cell>
          <cell r="I1221" t="str">
            <v>REALISATION UNDER AGREEMENT TO SELL</v>
          </cell>
        </row>
        <row r="1222">
          <cell r="A1222" t="str">
            <v>L505104-000-019</v>
          </cell>
          <cell r="B1222" t="str">
            <v>Third Party- Ext Light Fit- REGENCY</v>
          </cell>
          <cell r="C1222" t="str">
            <v>LIABILITIES</v>
          </cell>
          <cell r="D1222" t="str">
            <v>BALANCE SHEET</v>
          </cell>
          <cell r="E1222" t="str">
            <v/>
          </cell>
          <cell r="F1222" t="str">
            <v/>
          </cell>
          <cell r="G1222" t="str">
            <v>CURRENT LIABILITIES AND PROVISIONS</v>
          </cell>
          <cell r="H1222" t="str">
            <v>CURRENT LIABILITIES</v>
          </cell>
          <cell r="I1222" t="str">
            <v>REALISATION UNDER AGREEMENT TO SELL</v>
          </cell>
        </row>
        <row r="1223">
          <cell r="A1223" t="str">
            <v>L505104-000-020</v>
          </cell>
          <cell r="B1223" t="str">
            <v>Third Party- Ext Light Fit- REG. PKG</v>
          </cell>
          <cell r="C1223" t="str">
            <v>LIABILITIES</v>
          </cell>
          <cell r="D1223" t="str">
            <v>BALANCE SHEET</v>
          </cell>
          <cell r="E1223" t="str">
            <v/>
          </cell>
          <cell r="F1223" t="str">
            <v/>
          </cell>
          <cell r="G1223" t="str">
            <v>CURRENT LIABILITIES AND PROVISIONS</v>
          </cell>
          <cell r="H1223" t="str">
            <v>CURRENT LIABILITIES</v>
          </cell>
          <cell r="I1223" t="str">
            <v>REALISATION UNDER AGREEMENT TO SELL</v>
          </cell>
        </row>
        <row r="1224">
          <cell r="A1224" t="str">
            <v>L505104-000-023</v>
          </cell>
          <cell r="B1224" t="str">
            <v>Third Party- Ext Light Fit- SUPER MART-2</v>
          </cell>
          <cell r="C1224" t="str">
            <v>LIABILITIES</v>
          </cell>
          <cell r="D1224" t="str">
            <v>BALANCE SHEET</v>
          </cell>
          <cell r="E1224" t="str">
            <v/>
          </cell>
          <cell r="F1224" t="str">
            <v/>
          </cell>
          <cell r="G1224" t="str">
            <v>CURRENT LIABILITIES AND PROVISIONS</v>
          </cell>
          <cell r="H1224" t="str">
            <v>CURRENT LIABILITIES</v>
          </cell>
          <cell r="I1224" t="str">
            <v>REALISATION UNDER AGREEMENT TO SELL</v>
          </cell>
        </row>
        <row r="1225">
          <cell r="A1225" t="str">
            <v>L505104-000-028</v>
          </cell>
          <cell r="B1225" t="str">
            <v>Third Party- Ext Light Fit- SILVER O</v>
          </cell>
          <cell r="C1225" t="str">
            <v>LIABILITIES</v>
          </cell>
          <cell r="D1225" t="str">
            <v>BALANCE SHEET</v>
          </cell>
          <cell r="E1225" t="str">
            <v/>
          </cell>
          <cell r="F1225" t="str">
            <v/>
          </cell>
          <cell r="G1225" t="str">
            <v>CURRENT LIABILITIES AND PROVISIONS</v>
          </cell>
          <cell r="H1225" t="str">
            <v>CURRENT LIABILITIES</v>
          </cell>
          <cell r="I1225" t="str">
            <v>REALISATION UNDER AGREEMENT TO SELL</v>
          </cell>
        </row>
        <row r="1226">
          <cell r="A1226" t="str">
            <v>L505104-000-029</v>
          </cell>
          <cell r="B1226" t="str">
            <v>Third Party- Ext Light Fit- SILV OAK PKG</v>
          </cell>
          <cell r="C1226" t="str">
            <v>LIABILITIES</v>
          </cell>
          <cell r="D1226" t="str">
            <v>BALANCE SHEET</v>
          </cell>
          <cell r="E1226" t="str">
            <v/>
          </cell>
          <cell r="F1226" t="str">
            <v/>
          </cell>
          <cell r="G1226" t="str">
            <v>CURRENT LIABILITIES AND PROVISIONS</v>
          </cell>
          <cell r="H1226" t="str">
            <v>CURRENT LIABILITIES</v>
          </cell>
          <cell r="I1226" t="str">
            <v>REALISATION UNDER AGREEMENT TO SELL</v>
          </cell>
        </row>
        <row r="1227">
          <cell r="A1227" t="str">
            <v>L505104-000-036</v>
          </cell>
          <cell r="B1227" t="str">
            <v>Third Party- Ext Light Fit- QUTB PLA</v>
          </cell>
          <cell r="C1227" t="str">
            <v>LIABILITIES</v>
          </cell>
          <cell r="D1227" t="str">
            <v>BALANCE SHEET</v>
          </cell>
          <cell r="E1227" t="str">
            <v/>
          </cell>
          <cell r="F1227" t="str">
            <v/>
          </cell>
          <cell r="G1227" t="str">
            <v>CURRENT LIABILITIES AND PROVISIONS</v>
          </cell>
          <cell r="H1227" t="str">
            <v>CURRENT LIABILITIES</v>
          </cell>
          <cell r="I1227" t="str">
            <v>REALISATION UNDER AGREEMENT TO SELL</v>
          </cell>
        </row>
        <row r="1228">
          <cell r="A1228" t="str">
            <v>L505104-000-037</v>
          </cell>
          <cell r="B1228" t="str">
            <v>Third Party- Ext Light Fit- CENTR PT</v>
          </cell>
          <cell r="C1228" t="str">
            <v>LIABILITIES</v>
          </cell>
          <cell r="D1228" t="str">
            <v>BALANCE SHEET</v>
          </cell>
          <cell r="E1228" t="str">
            <v/>
          </cell>
          <cell r="F1228" t="str">
            <v/>
          </cell>
          <cell r="G1228" t="str">
            <v>CURRENT LIABILITIES AND PROVISIONS</v>
          </cell>
          <cell r="H1228" t="str">
            <v>CURRENT LIABILITIES</v>
          </cell>
          <cell r="I1228" t="str">
            <v>REALISATION UNDER AGREEMENT TO SELL</v>
          </cell>
        </row>
        <row r="1229">
          <cell r="A1229" t="str">
            <v>L505104-000-042</v>
          </cell>
          <cell r="B1229" t="str">
            <v>Third Party- Ext Light Fit- QEC I</v>
          </cell>
          <cell r="C1229" t="str">
            <v>LIABILITIES</v>
          </cell>
          <cell r="D1229" t="str">
            <v>BALANCE SHEET</v>
          </cell>
          <cell r="E1229" t="str">
            <v/>
          </cell>
          <cell r="F1229" t="str">
            <v/>
          </cell>
          <cell r="G1229" t="str">
            <v>CURRENT LIABILITIES AND PROVISIONS</v>
          </cell>
          <cell r="H1229" t="str">
            <v>CURRENT LIABILITIES</v>
          </cell>
          <cell r="I1229" t="str">
            <v>REALISATION UNDER AGREEMENT TO SELL</v>
          </cell>
        </row>
        <row r="1230">
          <cell r="A1230" t="str">
            <v>L505104-000-043</v>
          </cell>
          <cell r="B1230" t="str">
            <v>Third Party- Ext Light Fit- QEC II</v>
          </cell>
          <cell r="C1230" t="str">
            <v>LIABILITIES</v>
          </cell>
          <cell r="D1230" t="str">
            <v>BALANCE SHEET</v>
          </cell>
          <cell r="E1230" t="str">
            <v/>
          </cell>
          <cell r="F1230" t="str">
            <v/>
          </cell>
          <cell r="G1230" t="str">
            <v>CURRENT LIABILITIES AND PROVISIONS</v>
          </cell>
          <cell r="H1230" t="str">
            <v>CURRENT LIABILITIES</v>
          </cell>
          <cell r="I1230" t="str">
            <v>REALISATION UNDER AGREEMENT TO SELL</v>
          </cell>
        </row>
        <row r="1231">
          <cell r="A1231" t="str">
            <v>L505104-000-044</v>
          </cell>
          <cell r="B1231" t="str">
            <v>Third Party- Ext Light Fit- QEC III</v>
          </cell>
          <cell r="C1231" t="str">
            <v>LIABILITIES</v>
          </cell>
          <cell r="D1231" t="str">
            <v>BALANCE SHEET</v>
          </cell>
          <cell r="E1231" t="str">
            <v/>
          </cell>
          <cell r="F1231" t="str">
            <v/>
          </cell>
          <cell r="G1231" t="str">
            <v>CURRENT LIABILITIES AND PROVISIONS</v>
          </cell>
          <cell r="H1231" t="str">
            <v>CURRENT LIABILITIES</v>
          </cell>
          <cell r="I1231" t="str">
            <v>REALISATION UNDER AGREEMENT TO SELL</v>
          </cell>
        </row>
        <row r="1232">
          <cell r="A1232" t="str">
            <v>L505105-000-000</v>
          </cell>
          <cell r="B1232" t="str">
            <v>Third Party- Fire Fighting</v>
          </cell>
          <cell r="C1232" t="str">
            <v>LIABILITIES</v>
          </cell>
          <cell r="D1232" t="str">
            <v>BALANCE SHEET</v>
          </cell>
          <cell r="E1232" t="str">
            <v/>
          </cell>
          <cell r="F1232" t="str">
            <v/>
          </cell>
          <cell r="G1232" t="str">
            <v>CURRENT LIABILITIES AND PROVISIONS</v>
          </cell>
          <cell r="H1232" t="str">
            <v>CURRENT LIABILITIES</v>
          </cell>
          <cell r="I1232" t="str">
            <v>REALISATION UNDER AGREEMENT TO SELL</v>
          </cell>
        </row>
        <row r="1233">
          <cell r="A1233" t="str">
            <v>L505105-000-005</v>
          </cell>
          <cell r="B1233" t="str">
            <v>Third Party- Fire Fighting- BEVERLY PRK2</v>
          </cell>
          <cell r="C1233" t="str">
            <v>LIABILITIES</v>
          </cell>
          <cell r="D1233" t="str">
            <v>BALANCE SHEET</v>
          </cell>
          <cell r="E1233" t="str">
            <v/>
          </cell>
          <cell r="F1233" t="str">
            <v/>
          </cell>
          <cell r="G1233" t="str">
            <v>CURRENT LIABILITIES AND PROVISIONS</v>
          </cell>
          <cell r="H1233" t="str">
            <v>CURRENT LIABILITIES</v>
          </cell>
          <cell r="I1233" t="str">
            <v>REALISATION UNDER AGREEMENT TO SELL</v>
          </cell>
        </row>
        <row r="1234">
          <cell r="A1234" t="str">
            <v>L505105-000-010</v>
          </cell>
          <cell r="B1234" t="str">
            <v>Third Party- Fire Fighting- DILSHAD PLAZ</v>
          </cell>
          <cell r="C1234" t="str">
            <v>LIABILITIES</v>
          </cell>
          <cell r="D1234" t="str">
            <v>BALANCE SHEET</v>
          </cell>
          <cell r="E1234" t="str">
            <v/>
          </cell>
          <cell r="F1234" t="str">
            <v/>
          </cell>
          <cell r="G1234" t="str">
            <v>CURRENT LIABILITIES AND PROVISIONS</v>
          </cell>
          <cell r="H1234" t="str">
            <v>CURRENT LIABILITIES</v>
          </cell>
          <cell r="I1234" t="str">
            <v>REALISATION UNDER AGREEMENT TO SELL</v>
          </cell>
        </row>
        <row r="1235">
          <cell r="A1235" t="str">
            <v>L505105-000-013</v>
          </cell>
          <cell r="B1235" t="str">
            <v>Third Party- Fire Fighting- HAMILTON CRT</v>
          </cell>
          <cell r="C1235" t="str">
            <v>LIABILITIES</v>
          </cell>
          <cell r="D1235" t="str">
            <v>BALANCE SHEET</v>
          </cell>
          <cell r="E1235" t="str">
            <v/>
          </cell>
          <cell r="F1235" t="str">
            <v/>
          </cell>
          <cell r="G1235" t="str">
            <v>CURRENT LIABILITIES AND PROVISIONS</v>
          </cell>
          <cell r="H1235" t="str">
            <v>CURRENT LIABILITIES</v>
          </cell>
          <cell r="I1235" t="str">
            <v>REALISATION UNDER AGREEMENT TO SELL</v>
          </cell>
        </row>
        <row r="1236">
          <cell r="A1236" t="str">
            <v>L505105-000-019</v>
          </cell>
          <cell r="B1236" t="str">
            <v>Third Party- Fire Fighting- REGENCY PARK</v>
          </cell>
          <cell r="C1236" t="str">
            <v>LIABILITIES</v>
          </cell>
          <cell r="D1236" t="str">
            <v>BALANCE SHEET</v>
          </cell>
          <cell r="E1236" t="str">
            <v/>
          </cell>
          <cell r="F1236" t="str">
            <v/>
          </cell>
          <cell r="G1236" t="str">
            <v>CURRENT LIABILITIES AND PROVISIONS</v>
          </cell>
          <cell r="H1236" t="str">
            <v>CURRENT LIABILITIES</v>
          </cell>
          <cell r="I1236" t="str">
            <v>REALISATION UNDER AGREEMENT TO SELL</v>
          </cell>
        </row>
        <row r="1237">
          <cell r="A1237" t="str">
            <v>L505105-000-020</v>
          </cell>
          <cell r="B1237" t="str">
            <v>Third Party- Fire Fighting- REGENCY Prkn</v>
          </cell>
          <cell r="C1237" t="str">
            <v>LIABILITIES</v>
          </cell>
          <cell r="D1237" t="str">
            <v>BALANCE SHEET</v>
          </cell>
          <cell r="E1237" t="str">
            <v/>
          </cell>
          <cell r="F1237" t="str">
            <v/>
          </cell>
          <cell r="G1237" t="str">
            <v>CURRENT LIABILITIES AND PROVISIONS</v>
          </cell>
          <cell r="H1237" t="str">
            <v>CURRENT LIABILITIES</v>
          </cell>
          <cell r="I1237" t="str">
            <v>REALISATION UNDER AGREEMENT TO SELL</v>
          </cell>
        </row>
        <row r="1238">
          <cell r="A1238" t="str">
            <v>L505105-000-022</v>
          </cell>
          <cell r="B1238" t="str">
            <v>Third Party- Fire Fighting- RICHMOND PRK</v>
          </cell>
          <cell r="C1238" t="str">
            <v>LIABILITIES</v>
          </cell>
          <cell r="D1238" t="str">
            <v>BALANCE SHEET</v>
          </cell>
          <cell r="E1238" t="str">
            <v/>
          </cell>
          <cell r="F1238" t="str">
            <v/>
          </cell>
          <cell r="G1238" t="str">
            <v>CURRENT LIABILITIES AND PROVISIONS</v>
          </cell>
          <cell r="H1238" t="str">
            <v>CURRENT LIABILITIES</v>
          </cell>
          <cell r="I1238" t="str">
            <v>REALISATION UNDER AGREEMENT TO SELL</v>
          </cell>
        </row>
        <row r="1239">
          <cell r="A1239" t="str">
            <v>L505105-000-028</v>
          </cell>
          <cell r="B1239" t="str">
            <v>Third Party- Fire Fighting- SILVER OAKS</v>
          </cell>
          <cell r="C1239" t="str">
            <v>LIABILITIES</v>
          </cell>
          <cell r="D1239" t="str">
            <v>BALANCE SHEET</v>
          </cell>
          <cell r="E1239" t="str">
            <v/>
          </cell>
          <cell r="F1239" t="str">
            <v/>
          </cell>
          <cell r="G1239" t="str">
            <v>CURRENT LIABILITIES AND PROVISIONS</v>
          </cell>
          <cell r="H1239" t="str">
            <v>CURRENT LIABILITIES</v>
          </cell>
          <cell r="I1239" t="str">
            <v>REALISATION UNDER AGREEMENT TO SELL</v>
          </cell>
        </row>
        <row r="1240">
          <cell r="A1240" t="str">
            <v>L505105-000-034</v>
          </cell>
          <cell r="B1240" t="str">
            <v>Third Party- Fire Fighting- WINDSOR CRT</v>
          </cell>
          <cell r="C1240" t="str">
            <v>LIABILITIES</v>
          </cell>
          <cell r="D1240" t="str">
            <v>BALANCE SHEET</v>
          </cell>
          <cell r="E1240" t="str">
            <v/>
          </cell>
          <cell r="F1240" t="str">
            <v/>
          </cell>
          <cell r="G1240" t="str">
            <v>CURRENT LIABILITIES AND PROVISIONS</v>
          </cell>
          <cell r="H1240" t="str">
            <v>CURRENT LIABILITIES</v>
          </cell>
          <cell r="I1240" t="str">
            <v>REALISATION UNDER AGREEMENT TO SELL</v>
          </cell>
        </row>
        <row r="1241">
          <cell r="A1241" t="str">
            <v>L505106-000-015</v>
          </cell>
          <cell r="B1241" t="str">
            <v>Third Party- EDC- Old Town House</v>
          </cell>
          <cell r="C1241" t="str">
            <v>LIABILITIES</v>
          </cell>
          <cell r="D1241" t="str">
            <v>BALANCE SHEET</v>
          </cell>
          <cell r="E1241" t="str">
            <v/>
          </cell>
          <cell r="F1241" t="str">
            <v/>
          </cell>
          <cell r="G1241" t="str">
            <v>CURRENT LIABILITIES AND PROVISIONS</v>
          </cell>
          <cell r="H1241" t="str">
            <v>CURRENT LIABILITIES</v>
          </cell>
          <cell r="I1241" t="str">
            <v>REALISATION UNDER AGREEMENT TO SELL</v>
          </cell>
        </row>
        <row r="1242">
          <cell r="A1242" t="str">
            <v>L505106-000-017</v>
          </cell>
          <cell r="B1242" t="str">
            <v>Third Party- EDC- QEC PH-IV</v>
          </cell>
          <cell r="C1242" t="str">
            <v>LIABILITIES</v>
          </cell>
          <cell r="D1242" t="str">
            <v>BALANCE SHEET</v>
          </cell>
          <cell r="E1242" t="str">
            <v/>
          </cell>
          <cell r="F1242" t="str">
            <v/>
          </cell>
          <cell r="G1242" t="str">
            <v>CURRENT LIABILITIES AND PROVISIONS</v>
          </cell>
          <cell r="H1242" t="str">
            <v>CURRENT LIABILITIES</v>
          </cell>
          <cell r="I1242" t="str">
            <v>REALISATION UNDER AGREEMENT TO SELL</v>
          </cell>
        </row>
        <row r="1243">
          <cell r="A1243" t="str">
            <v>L505106-000-018</v>
          </cell>
          <cell r="B1243" t="str">
            <v>Third Party- EDC- QEC PH-V</v>
          </cell>
          <cell r="C1243" t="str">
            <v>LIABILITIES</v>
          </cell>
          <cell r="D1243" t="str">
            <v>BALANCE SHEET</v>
          </cell>
          <cell r="E1243" t="str">
            <v/>
          </cell>
          <cell r="F1243" t="str">
            <v/>
          </cell>
          <cell r="G1243" t="str">
            <v>CURRENT LIABILITIES AND PROVISIONS</v>
          </cell>
          <cell r="H1243" t="str">
            <v>CURRENT LIABILITIES</v>
          </cell>
          <cell r="I1243" t="str">
            <v>REALISATION UNDER AGREEMENT TO SELL</v>
          </cell>
        </row>
        <row r="1244">
          <cell r="A1244" t="str">
            <v>L505106-000-024</v>
          </cell>
          <cell r="B1244" t="str">
            <v>Third Party- EDC- Shopping Mall</v>
          </cell>
          <cell r="C1244" t="str">
            <v>LIABILITIES</v>
          </cell>
          <cell r="D1244" t="str">
            <v>BALANCE SHEET</v>
          </cell>
          <cell r="E1244" t="str">
            <v/>
          </cell>
          <cell r="F1244" t="str">
            <v/>
          </cell>
          <cell r="G1244" t="str">
            <v>CURRENT LIABILITIES AND PROVISIONS</v>
          </cell>
          <cell r="H1244" t="str">
            <v>CURRENT LIABILITIES</v>
          </cell>
          <cell r="I1244" t="str">
            <v>REALISATION UNDER AGREEMENT TO SELL</v>
          </cell>
        </row>
        <row r="1245">
          <cell r="A1245" t="str">
            <v>L505106-000-028</v>
          </cell>
          <cell r="B1245" t="str">
            <v>Third Party-  EDC- Silver Oaks</v>
          </cell>
          <cell r="C1245" t="str">
            <v>LIABILITIES</v>
          </cell>
          <cell r="D1245" t="str">
            <v>BALANCE SHEET</v>
          </cell>
          <cell r="E1245" t="str">
            <v/>
          </cell>
          <cell r="F1245" t="str">
            <v/>
          </cell>
          <cell r="G1245" t="str">
            <v>CURRENT LIABILITIES AND PROVISIONS</v>
          </cell>
          <cell r="H1245" t="str">
            <v>CURRENT LIABILITIES</v>
          </cell>
          <cell r="I1245" t="str">
            <v>REALISATION UNDER AGREEMENT TO SELL</v>
          </cell>
        </row>
        <row r="1246">
          <cell r="A1246" t="str">
            <v>L505106-000-042</v>
          </cell>
          <cell r="B1246" t="str">
            <v>Third Party-  EDC- Plots Ph-I, II, III</v>
          </cell>
          <cell r="C1246" t="str">
            <v>LIABILITIES</v>
          </cell>
          <cell r="D1246" t="str">
            <v>BALANCE SHEET</v>
          </cell>
          <cell r="E1246" t="str">
            <v/>
          </cell>
          <cell r="F1246" t="str">
            <v/>
          </cell>
          <cell r="G1246" t="str">
            <v>CURRENT LIABILITIES AND PROVISIONS</v>
          </cell>
          <cell r="H1246" t="str">
            <v>CURRENT LIABILITIES</v>
          </cell>
          <cell r="I1246" t="str">
            <v>REALISATION UNDER AGREEMENT TO SELL</v>
          </cell>
        </row>
        <row r="1247">
          <cell r="A1247" t="str">
            <v>L505106-000-102</v>
          </cell>
          <cell r="B1247" t="str">
            <v>Third Party-EDC-QEC 1,2,3</v>
          </cell>
          <cell r="C1247" t="str">
            <v>LIABILITIES</v>
          </cell>
          <cell r="D1247" t="str">
            <v>BALANCE SHEET</v>
          </cell>
          <cell r="E1247" t="str">
            <v/>
          </cell>
          <cell r="F1247" t="str">
            <v/>
          </cell>
          <cell r="G1247" t="str">
            <v>CURRENT LIABILITIES AND PROVISIONS</v>
          </cell>
          <cell r="H1247" t="str">
            <v>CURRENT LIABILITIES</v>
          </cell>
          <cell r="I1247" t="str">
            <v>REALISATION UNDER AGREEMENT TO SELL</v>
          </cell>
        </row>
        <row r="1248">
          <cell r="A1248" t="str">
            <v>L506001-000-004</v>
          </cell>
          <cell r="B1248" t="str">
            <v>Contigency Deposit- BEVERLY PARK I</v>
          </cell>
          <cell r="C1248" t="str">
            <v>LIABILITIES</v>
          </cell>
          <cell r="D1248" t="str">
            <v>BALANCE SHEET</v>
          </cell>
          <cell r="E1248" t="str">
            <v/>
          </cell>
          <cell r="F1248" t="str">
            <v/>
          </cell>
          <cell r="G1248" t="str">
            <v>CURRENT LIABILITIES AND PROVISIONS</v>
          </cell>
          <cell r="H1248" t="str">
            <v>CURRENT LIABILITIES</v>
          </cell>
          <cell r="I1248" t="str">
            <v>OTHER LIABILITIES</v>
          </cell>
        </row>
        <row r="1249">
          <cell r="A1249" t="str">
            <v>L506001-000-005</v>
          </cell>
          <cell r="B1249" t="str">
            <v>Contigency Deposit- BEVERLY PARK II</v>
          </cell>
          <cell r="C1249" t="str">
            <v>LIABILITIES</v>
          </cell>
          <cell r="D1249" t="str">
            <v>BALANCE SHEET</v>
          </cell>
          <cell r="E1249" t="str">
            <v/>
          </cell>
          <cell r="F1249" t="str">
            <v/>
          </cell>
          <cell r="G1249" t="str">
            <v>CURRENT LIABILITIES AND PROVISIONS</v>
          </cell>
          <cell r="H1249" t="str">
            <v>CURRENT LIABILITIES</v>
          </cell>
          <cell r="I1249" t="str">
            <v>OTHER LIABILITIES</v>
          </cell>
        </row>
        <row r="1250">
          <cell r="A1250" t="str">
            <v>L506001-000-006</v>
          </cell>
          <cell r="B1250" t="str">
            <v>Contigency Deposit- CENTRAL ARCADE</v>
          </cell>
          <cell r="C1250" t="str">
            <v>LIABILITIES</v>
          </cell>
          <cell r="D1250" t="str">
            <v>BALANCE SHEET</v>
          </cell>
          <cell r="E1250" t="str">
            <v/>
          </cell>
          <cell r="F1250" t="str">
            <v/>
          </cell>
          <cell r="G1250" t="str">
            <v>CURRENT LIABILITIES AND PROVISIONS</v>
          </cell>
          <cell r="H1250" t="str">
            <v>CURRENT LIABILITIES</v>
          </cell>
          <cell r="I1250" t="str">
            <v>OTHER LIABILITIES</v>
          </cell>
        </row>
        <row r="1251">
          <cell r="A1251" t="str">
            <v>L506001-000-011</v>
          </cell>
          <cell r="B1251" t="str">
            <v>Contigency Deposit- EXECUTIVE HOME</v>
          </cell>
          <cell r="C1251" t="str">
            <v>LIABILITIES</v>
          </cell>
          <cell r="D1251" t="str">
            <v>BALANCE SHEET</v>
          </cell>
          <cell r="E1251" t="str">
            <v/>
          </cell>
          <cell r="F1251" t="str">
            <v/>
          </cell>
          <cell r="G1251" t="str">
            <v>CURRENT LIABILITIES AND PROVISIONS</v>
          </cell>
          <cell r="H1251" t="str">
            <v>CURRENT LIABILITIES</v>
          </cell>
          <cell r="I1251" t="str">
            <v>OTHER LIABILITIES</v>
          </cell>
        </row>
        <row r="1252">
          <cell r="A1252" t="str">
            <v>L506001-000-013</v>
          </cell>
          <cell r="B1252" t="str">
            <v>Contigency Deposit- HAMILTON COURT</v>
          </cell>
          <cell r="C1252" t="str">
            <v>LIABILITIES</v>
          </cell>
          <cell r="D1252" t="str">
            <v>BALANCE SHEET</v>
          </cell>
          <cell r="E1252" t="str">
            <v/>
          </cell>
          <cell r="F1252" t="str">
            <v/>
          </cell>
          <cell r="G1252" t="str">
            <v>CURRENT LIABILITIES AND PROVISIONS</v>
          </cell>
          <cell r="H1252" t="str">
            <v>CURRENT LIABILITIES</v>
          </cell>
          <cell r="I1252" t="str">
            <v>OTHER LIABILITIES</v>
          </cell>
        </row>
        <row r="1253">
          <cell r="A1253" t="str">
            <v>L506001-000-014</v>
          </cell>
          <cell r="B1253" t="str">
            <v>Contigency Deposit- NEW TOWN HOUSE</v>
          </cell>
          <cell r="C1253" t="str">
            <v>LIABILITIES</v>
          </cell>
          <cell r="D1253" t="str">
            <v>BALANCE SHEET</v>
          </cell>
          <cell r="E1253" t="str">
            <v/>
          </cell>
          <cell r="F1253" t="str">
            <v/>
          </cell>
          <cell r="G1253" t="str">
            <v>CURRENT LIABILITIES AND PROVISIONS</v>
          </cell>
          <cell r="H1253" t="str">
            <v>CURRENT LIABILITIES</v>
          </cell>
          <cell r="I1253" t="str">
            <v>OTHER LIABILITIES</v>
          </cell>
        </row>
        <row r="1254">
          <cell r="A1254" t="str">
            <v>L506001-000-015</v>
          </cell>
          <cell r="B1254" t="str">
            <v>Contigency Deposit- OLD TOWN HOUSE</v>
          </cell>
          <cell r="C1254" t="str">
            <v>LIABILITIES</v>
          </cell>
          <cell r="D1254" t="str">
            <v>BALANCE SHEET</v>
          </cell>
          <cell r="E1254" t="str">
            <v/>
          </cell>
          <cell r="F1254" t="str">
            <v/>
          </cell>
          <cell r="G1254" t="str">
            <v>CURRENT LIABILITIES AND PROVISIONS</v>
          </cell>
          <cell r="H1254" t="str">
            <v>CURRENT LIABILITIES</v>
          </cell>
          <cell r="I1254" t="str">
            <v>OTHER LIABILITIES</v>
          </cell>
        </row>
        <row r="1255">
          <cell r="A1255" t="str">
            <v>L506001-000-016</v>
          </cell>
          <cell r="B1255" t="str">
            <v>Contigency Deposit- PARK-N-SHOP</v>
          </cell>
          <cell r="C1255" t="str">
            <v>LIABILITIES</v>
          </cell>
          <cell r="D1255" t="str">
            <v>BALANCE SHEET</v>
          </cell>
          <cell r="E1255" t="str">
            <v/>
          </cell>
          <cell r="F1255" t="str">
            <v/>
          </cell>
          <cell r="G1255" t="str">
            <v>CURRENT LIABILITIES AND PROVISIONS</v>
          </cell>
          <cell r="H1255" t="str">
            <v>CURRENT LIABILITIES</v>
          </cell>
          <cell r="I1255" t="str">
            <v>OTHER LIABILITIES</v>
          </cell>
        </row>
        <row r="1256">
          <cell r="A1256" t="str">
            <v>L506001-000-017</v>
          </cell>
          <cell r="B1256" t="str">
            <v>Contigency Deposit- QEC PHASE-IV</v>
          </cell>
          <cell r="C1256" t="str">
            <v>LIABILITIES</v>
          </cell>
          <cell r="D1256" t="str">
            <v>BALANCE SHEET</v>
          </cell>
          <cell r="E1256" t="str">
            <v/>
          </cell>
          <cell r="F1256" t="str">
            <v/>
          </cell>
          <cell r="G1256" t="str">
            <v>CURRENT LIABILITIES AND PROVISIONS</v>
          </cell>
          <cell r="H1256" t="str">
            <v>CURRENT LIABILITIES</v>
          </cell>
          <cell r="I1256" t="str">
            <v>OTHER LIABILITIES</v>
          </cell>
        </row>
        <row r="1257">
          <cell r="A1257" t="str">
            <v>L506001-000-018</v>
          </cell>
          <cell r="B1257" t="str">
            <v>Contigency Deposit- QEC PHASE-V</v>
          </cell>
          <cell r="C1257" t="str">
            <v>LIABILITIES</v>
          </cell>
          <cell r="D1257" t="str">
            <v>BALANCE SHEET</v>
          </cell>
          <cell r="E1257" t="str">
            <v/>
          </cell>
          <cell r="F1257" t="str">
            <v/>
          </cell>
          <cell r="G1257" t="str">
            <v>CURRENT LIABILITIES AND PROVISIONS</v>
          </cell>
          <cell r="H1257" t="str">
            <v>CURRENT LIABILITIES</v>
          </cell>
          <cell r="I1257" t="str">
            <v>OTHER LIABILITIES</v>
          </cell>
        </row>
        <row r="1258">
          <cell r="A1258" t="str">
            <v>L506001-000-019</v>
          </cell>
          <cell r="B1258" t="str">
            <v>Contigency Deposit- REGENCY PARK</v>
          </cell>
          <cell r="C1258" t="str">
            <v>LIABILITIES</v>
          </cell>
          <cell r="D1258" t="str">
            <v>BALANCE SHEET</v>
          </cell>
          <cell r="E1258" t="str">
            <v/>
          </cell>
          <cell r="F1258" t="str">
            <v/>
          </cell>
          <cell r="G1258" t="str">
            <v>CURRENT LIABILITIES AND PROVISIONS</v>
          </cell>
          <cell r="H1258" t="str">
            <v>CURRENT LIABILITIES</v>
          </cell>
          <cell r="I1258" t="str">
            <v>OTHER LIABILITIES</v>
          </cell>
        </row>
        <row r="1259">
          <cell r="A1259" t="str">
            <v>L506001-000-022</v>
          </cell>
          <cell r="B1259" t="str">
            <v>Contigency Deposit- RICHMOND PARK</v>
          </cell>
          <cell r="C1259" t="str">
            <v>LIABILITIES</v>
          </cell>
          <cell r="D1259" t="str">
            <v>BALANCE SHEET</v>
          </cell>
          <cell r="E1259" t="str">
            <v/>
          </cell>
          <cell r="F1259" t="str">
            <v/>
          </cell>
          <cell r="G1259" t="str">
            <v>CURRENT LIABILITIES AND PROVISIONS</v>
          </cell>
          <cell r="H1259" t="str">
            <v>CURRENT LIABILITIES</v>
          </cell>
          <cell r="I1259" t="str">
            <v>OTHER LIABILITIES</v>
          </cell>
        </row>
        <row r="1260">
          <cell r="A1260" t="str">
            <v>L506001-000-024</v>
          </cell>
          <cell r="B1260" t="str">
            <v>Contigency Deposit- SHOPPING MALL</v>
          </cell>
          <cell r="C1260" t="str">
            <v>LIABILITIES</v>
          </cell>
          <cell r="D1260" t="str">
            <v>BALANCE SHEET</v>
          </cell>
          <cell r="E1260" t="str">
            <v/>
          </cell>
          <cell r="F1260" t="str">
            <v/>
          </cell>
          <cell r="G1260" t="str">
            <v>CURRENT LIABILITIES AND PROVISIONS</v>
          </cell>
          <cell r="H1260" t="str">
            <v>CURRENT LIABILITIES</v>
          </cell>
          <cell r="I1260" t="str">
            <v>OTHER LIABILITIES</v>
          </cell>
        </row>
        <row r="1261">
          <cell r="A1261" t="str">
            <v>L506001-000-027</v>
          </cell>
          <cell r="B1261" t="str">
            <v>Contigency Deposit- STOP-N-SHOP</v>
          </cell>
          <cell r="C1261" t="str">
            <v>LIABILITIES</v>
          </cell>
          <cell r="D1261" t="str">
            <v>BALANCE SHEET</v>
          </cell>
          <cell r="E1261" t="str">
            <v/>
          </cell>
          <cell r="F1261" t="str">
            <v/>
          </cell>
          <cell r="G1261" t="str">
            <v>CURRENT LIABILITIES AND PROVISIONS</v>
          </cell>
          <cell r="H1261" t="str">
            <v>CURRENT LIABILITIES</v>
          </cell>
          <cell r="I1261" t="str">
            <v>OTHER LIABILITIES</v>
          </cell>
        </row>
        <row r="1262">
          <cell r="A1262" t="str">
            <v>L506001-000-028</v>
          </cell>
          <cell r="B1262" t="str">
            <v>Contigency Deposit- SILVER OAKS</v>
          </cell>
          <cell r="C1262" t="str">
            <v>LIABILITIES</v>
          </cell>
          <cell r="D1262" t="str">
            <v>BALANCE SHEET</v>
          </cell>
          <cell r="E1262" t="str">
            <v/>
          </cell>
          <cell r="F1262" t="str">
            <v/>
          </cell>
          <cell r="G1262" t="str">
            <v>CURRENT LIABILITIES AND PROVISIONS</v>
          </cell>
          <cell r="H1262" t="str">
            <v>CURRENT LIABILITIES</v>
          </cell>
          <cell r="I1262" t="str">
            <v>OTHER LIABILITIES</v>
          </cell>
        </row>
        <row r="1263">
          <cell r="A1263" t="str">
            <v>L506001-000-031</v>
          </cell>
          <cell r="B1263" t="str">
            <v>Contigency Deposit- VILLA</v>
          </cell>
          <cell r="C1263" t="str">
            <v>LIABILITIES</v>
          </cell>
          <cell r="D1263" t="str">
            <v>BALANCE SHEET</v>
          </cell>
          <cell r="E1263" t="str">
            <v/>
          </cell>
          <cell r="F1263" t="str">
            <v/>
          </cell>
          <cell r="G1263" t="str">
            <v>CURRENT LIABILITIES AND PROVISIONS</v>
          </cell>
          <cell r="H1263" t="str">
            <v>CURRENT LIABILITIES</v>
          </cell>
          <cell r="I1263" t="str">
            <v>OTHER LIABILITIES</v>
          </cell>
        </row>
        <row r="1264">
          <cell r="A1264" t="str">
            <v>L506001-000-034</v>
          </cell>
          <cell r="B1264" t="str">
            <v>Contigency Deposit- WINDSOR COURT</v>
          </cell>
          <cell r="C1264" t="str">
            <v>LIABILITIES</v>
          </cell>
          <cell r="D1264" t="str">
            <v>BALANCE SHEET</v>
          </cell>
          <cell r="E1264" t="str">
            <v/>
          </cell>
          <cell r="F1264" t="str">
            <v/>
          </cell>
          <cell r="G1264" t="str">
            <v>CURRENT LIABILITIES AND PROVISIONS</v>
          </cell>
          <cell r="H1264" t="str">
            <v>CURRENT LIABILITIES</v>
          </cell>
          <cell r="I1264" t="str">
            <v>OTHER LIABILITIES</v>
          </cell>
        </row>
        <row r="1265">
          <cell r="A1265" t="str">
            <v>L506001-000-036</v>
          </cell>
          <cell r="B1265" t="str">
            <v>Contigency Deposit-Qutab Plaza</v>
          </cell>
          <cell r="C1265" t="str">
            <v>LIABILITIES</v>
          </cell>
          <cell r="D1265" t="str">
            <v>BALANCE SHEET</v>
          </cell>
          <cell r="E1265" t="str">
            <v/>
          </cell>
          <cell r="F1265" t="str">
            <v/>
          </cell>
          <cell r="G1265" t="str">
            <v>CURRENT LIABILITIES AND PROVISIONS</v>
          </cell>
          <cell r="H1265" t="str">
            <v>CURRENT LIABILITIES</v>
          </cell>
          <cell r="I1265" t="str">
            <v>OTHER LIABILITIES</v>
          </cell>
        </row>
        <row r="1266">
          <cell r="A1266" t="str">
            <v>L506001-000-037</v>
          </cell>
          <cell r="B1266" t="str">
            <v>Contigency Deposit- CENTRE POINT</v>
          </cell>
          <cell r="C1266" t="str">
            <v>LIABILITIES</v>
          </cell>
          <cell r="D1266" t="str">
            <v>BALANCE SHEET</v>
          </cell>
          <cell r="E1266" t="str">
            <v/>
          </cell>
          <cell r="F1266" t="str">
            <v/>
          </cell>
          <cell r="G1266" t="str">
            <v>CURRENT LIABILITIES AND PROVISIONS</v>
          </cell>
          <cell r="H1266" t="str">
            <v>CURRENT LIABILITIES</v>
          </cell>
          <cell r="I1266" t="str">
            <v>OTHER LIABILITIES</v>
          </cell>
        </row>
        <row r="1267">
          <cell r="A1267" t="str">
            <v>L506001-000-042</v>
          </cell>
          <cell r="B1267" t="str">
            <v>Contigency Deposit- PLOTS(PH-I,II,III)</v>
          </cell>
          <cell r="C1267" t="str">
            <v>LIABILITIES</v>
          </cell>
          <cell r="D1267" t="str">
            <v>BALANCE SHEET</v>
          </cell>
          <cell r="E1267" t="str">
            <v/>
          </cell>
          <cell r="F1267" t="str">
            <v/>
          </cell>
          <cell r="G1267" t="str">
            <v>CURRENT LIABILITIES AND PROVISIONS</v>
          </cell>
          <cell r="H1267" t="str">
            <v>CURRENT LIABILITIES</v>
          </cell>
          <cell r="I1267" t="str">
            <v>OTHER LIABILITIES</v>
          </cell>
        </row>
        <row r="1268">
          <cell r="A1268" t="str">
            <v>L506001-000-047</v>
          </cell>
          <cell r="B1268" t="str">
            <v>Contigency Deposit- GROUP HOUSING</v>
          </cell>
          <cell r="C1268" t="str">
            <v>LIABILITIES</v>
          </cell>
          <cell r="D1268" t="str">
            <v>BALANCE SHEET</v>
          </cell>
          <cell r="E1268" t="str">
            <v/>
          </cell>
          <cell r="F1268" t="str">
            <v/>
          </cell>
          <cell r="G1268" t="str">
            <v>CURRENT LIABILITIES AND PROVISIONS</v>
          </cell>
          <cell r="H1268" t="str">
            <v>CURRENT LIABILITIES</v>
          </cell>
          <cell r="I1268" t="str">
            <v>OTHER LIABILITIES</v>
          </cell>
        </row>
        <row r="1269">
          <cell r="A1269" t="str">
            <v>L506001-000-048</v>
          </cell>
          <cell r="B1269" t="str">
            <v>Contigency Deposit- INDEPENDENT HOUSE</v>
          </cell>
          <cell r="C1269" t="str">
            <v>LIABILITIES</v>
          </cell>
          <cell r="D1269" t="str">
            <v>BALANCE SHEET</v>
          </cell>
          <cell r="E1269" t="str">
            <v/>
          </cell>
          <cell r="F1269" t="str">
            <v/>
          </cell>
          <cell r="G1269" t="str">
            <v>CURRENT LIABILITIES AND PROVISIONS</v>
          </cell>
          <cell r="H1269" t="str">
            <v>CURRENT LIABILITIES</v>
          </cell>
          <cell r="I1269" t="str">
            <v>OTHER LIABILITIES</v>
          </cell>
        </row>
        <row r="1270">
          <cell r="A1270" t="str">
            <v>L506001-000-102</v>
          </cell>
          <cell r="B1270" t="str">
            <v>Contigency Deposit-QEC 1,2,3</v>
          </cell>
          <cell r="C1270" t="str">
            <v>LIABILITIES</v>
          </cell>
          <cell r="D1270" t="str">
            <v>BALANCE SHEET</v>
          </cell>
          <cell r="E1270" t="str">
            <v/>
          </cell>
          <cell r="F1270" t="str">
            <v/>
          </cell>
          <cell r="G1270" t="str">
            <v>CURRENT LIABILITIES AND PROVISIONS</v>
          </cell>
          <cell r="H1270" t="str">
            <v>CURRENT LIABILITIES</v>
          </cell>
          <cell r="I1270" t="str">
            <v>OTHER LIABILITIES</v>
          </cell>
        </row>
        <row r="1271">
          <cell r="A1271" t="str">
            <v>L506001-000-105</v>
          </cell>
          <cell r="B1271" t="str">
            <v>Contigency Deposit- NILGIRI CONTGENCY</v>
          </cell>
          <cell r="C1271" t="str">
            <v>LIABILITIES</v>
          </cell>
          <cell r="D1271" t="str">
            <v>BALANCE SHEET</v>
          </cell>
          <cell r="E1271" t="str">
            <v/>
          </cell>
          <cell r="F1271" t="str">
            <v/>
          </cell>
          <cell r="G1271" t="str">
            <v>CURRENT LIABILITIES AND PROVISIONS</v>
          </cell>
          <cell r="H1271" t="str">
            <v>CURRENT LIABILITIES</v>
          </cell>
          <cell r="I1271" t="str">
            <v>OTHER LIABILITIES</v>
          </cell>
        </row>
        <row r="1272">
          <cell r="A1272" t="str">
            <v>L506001-000-934</v>
          </cell>
          <cell r="B1272" t="str">
            <v>Contigency Deposit-QEC PLOTS</v>
          </cell>
          <cell r="C1272" t="str">
            <v>LIABILITIES</v>
          </cell>
          <cell r="D1272" t="str">
            <v>BALANCE SHEET</v>
          </cell>
          <cell r="E1272" t="str">
            <v/>
          </cell>
          <cell r="F1272" t="str">
            <v/>
          </cell>
          <cell r="G1272" t="str">
            <v>CURRENT LIABILITIES AND PROVISIONS</v>
          </cell>
          <cell r="H1272" t="str">
            <v>CURRENT LIABILITIES</v>
          </cell>
          <cell r="I1272" t="str">
            <v>OTHER LIABILITIES</v>
          </cell>
        </row>
        <row r="1273">
          <cell r="A1273" t="str">
            <v>L506002-000-000</v>
          </cell>
          <cell r="B1273" t="str">
            <v>Ifms(Security)</v>
          </cell>
          <cell r="C1273" t="str">
            <v>LIABILITIES</v>
          </cell>
          <cell r="D1273" t="str">
            <v>BALANCE SHEET</v>
          </cell>
          <cell r="E1273" t="str">
            <v/>
          </cell>
          <cell r="F1273" t="str">
            <v/>
          </cell>
          <cell r="G1273" t="str">
            <v>CURRENT LIABILITIES AND PROVISIONS</v>
          </cell>
          <cell r="H1273" t="str">
            <v>CURRENT LIABILITIES</v>
          </cell>
          <cell r="I1273" t="str">
            <v>OTHER LIABILITIES</v>
          </cell>
        </row>
        <row r="1274">
          <cell r="A1274" t="str">
            <v>L506002-000-001</v>
          </cell>
          <cell r="B1274" t="str">
            <v>Ifms(Security)- ANKUR VIHAR</v>
          </cell>
          <cell r="C1274" t="str">
            <v>LIABILITIES</v>
          </cell>
          <cell r="D1274" t="str">
            <v>BALANCE SHEET</v>
          </cell>
          <cell r="E1274" t="str">
            <v/>
          </cell>
          <cell r="F1274" t="str">
            <v/>
          </cell>
          <cell r="G1274" t="str">
            <v>CURRENT LIABILITIES AND PROVISIONS</v>
          </cell>
          <cell r="H1274" t="str">
            <v>CURRENT LIABILITIES</v>
          </cell>
          <cell r="I1274" t="str">
            <v>OTHER LIABILITIES</v>
          </cell>
        </row>
        <row r="1275">
          <cell r="A1275" t="str">
            <v>L506002-000-004</v>
          </cell>
          <cell r="B1275" t="str">
            <v>Ifms(Security)- BEVERLY PARK-I</v>
          </cell>
          <cell r="C1275" t="str">
            <v>LIABILITIES</v>
          </cell>
          <cell r="D1275" t="str">
            <v>BALANCE SHEET</v>
          </cell>
          <cell r="E1275" t="str">
            <v/>
          </cell>
          <cell r="F1275" t="str">
            <v/>
          </cell>
          <cell r="G1275" t="str">
            <v>CURRENT LIABILITIES AND PROVISIONS</v>
          </cell>
          <cell r="H1275" t="str">
            <v>CURRENT LIABILITIES</v>
          </cell>
          <cell r="I1275" t="str">
            <v>OTHER LIABILITIES</v>
          </cell>
        </row>
        <row r="1276">
          <cell r="A1276" t="str">
            <v>L506002-000-005</v>
          </cell>
          <cell r="B1276" t="str">
            <v>Ifms(Security)- BEVERLY PARK-II</v>
          </cell>
          <cell r="C1276" t="str">
            <v>LIABILITIES</v>
          </cell>
          <cell r="D1276" t="str">
            <v>BALANCE SHEET</v>
          </cell>
          <cell r="E1276" t="str">
            <v/>
          </cell>
          <cell r="F1276" t="str">
            <v/>
          </cell>
          <cell r="G1276" t="str">
            <v>CURRENT LIABILITIES AND PROVISIONS</v>
          </cell>
          <cell r="H1276" t="str">
            <v>CURRENT LIABILITIES</v>
          </cell>
          <cell r="I1276" t="str">
            <v>OTHER LIABILITIES</v>
          </cell>
        </row>
        <row r="1277">
          <cell r="A1277" t="str">
            <v>L506002-000-006</v>
          </cell>
          <cell r="B1277" t="str">
            <v>Ifms(Security)- CENTRAL ARCADE</v>
          </cell>
          <cell r="C1277" t="str">
            <v>LIABILITIES</v>
          </cell>
          <cell r="D1277" t="str">
            <v>BALANCE SHEET</v>
          </cell>
          <cell r="E1277" t="str">
            <v/>
          </cell>
          <cell r="F1277" t="str">
            <v/>
          </cell>
          <cell r="G1277" t="str">
            <v>CURRENT LIABILITIES AND PROVISIONS</v>
          </cell>
          <cell r="H1277" t="str">
            <v>CURRENT LIABILITIES</v>
          </cell>
          <cell r="I1277" t="str">
            <v>OTHER LIABILITIES</v>
          </cell>
        </row>
        <row r="1278">
          <cell r="A1278" t="str">
            <v>L506002-000-008</v>
          </cell>
          <cell r="B1278" t="str">
            <v>Ifms(Security)- CORPORATE PARK</v>
          </cell>
          <cell r="C1278" t="str">
            <v>LIABILITIES</v>
          </cell>
          <cell r="D1278" t="str">
            <v>BALANCE SHEET</v>
          </cell>
          <cell r="E1278" t="str">
            <v/>
          </cell>
          <cell r="F1278" t="str">
            <v/>
          </cell>
          <cell r="G1278" t="str">
            <v>CURRENT LIABILITIES AND PROVISIONS</v>
          </cell>
          <cell r="H1278" t="str">
            <v>CURRENT LIABILITIES</v>
          </cell>
          <cell r="I1278" t="str">
            <v>OTHER LIABILITIES</v>
          </cell>
        </row>
        <row r="1279">
          <cell r="A1279" t="str">
            <v>L506002-000-010</v>
          </cell>
          <cell r="B1279" t="str">
            <v>Ifms(Security)- DILSHAD PLAZA</v>
          </cell>
          <cell r="C1279" t="str">
            <v>LIABILITIES</v>
          </cell>
          <cell r="D1279" t="str">
            <v>BALANCE SHEET</v>
          </cell>
          <cell r="E1279" t="str">
            <v/>
          </cell>
          <cell r="F1279" t="str">
            <v/>
          </cell>
          <cell r="G1279" t="str">
            <v>CURRENT LIABILITIES AND PROVISIONS</v>
          </cell>
          <cell r="H1279" t="str">
            <v>CURRENT LIABILITIES</v>
          </cell>
          <cell r="I1279" t="str">
            <v>OTHER LIABILITIES</v>
          </cell>
        </row>
        <row r="1280">
          <cell r="A1280" t="str">
            <v>L506002-000-011</v>
          </cell>
          <cell r="B1280" t="str">
            <v>Ifms(Security)- EXECUTIVE HOME</v>
          </cell>
          <cell r="C1280" t="str">
            <v>LIABILITIES</v>
          </cell>
          <cell r="D1280" t="str">
            <v>BALANCE SHEET</v>
          </cell>
          <cell r="E1280" t="str">
            <v/>
          </cell>
          <cell r="F1280" t="str">
            <v/>
          </cell>
          <cell r="G1280" t="str">
            <v>CURRENT LIABILITIES AND PROVISIONS</v>
          </cell>
          <cell r="H1280" t="str">
            <v>CURRENT LIABILITIES</v>
          </cell>
          <cell r="I1280" t="str">
            <v>OTHER LIABILITIES</v>
          </cell>
        </row>
        <row r="1281">
          <cell r="A1281" t="str">
            <v>L506002-000-014</v>
          </cell>
          <cell r="B1281" t="str">
            <v>Ifms(Security)- NEW TOWN HOUSE</v>
          </cell>
          <cell r="C1281" t="str">
            <v>LIABILITIES</v>
          </cell>
          <cell r="D1281" t="str">
            <v>BALANCE SHEET</v>
          </cell>
          <cell r="E1281" t="str">
            <v/>
          </cell>
          <cell r="F1281" t="str">
            <v/>
          </cell>
          <cell r="G1281" t="str">
            <v>CURRENT LIABILITIES AND PROVISIONS</v>
          </cell>
          <cell r="H1281" t="str">
            <v>CURRENT LIABILITIES</v>
          </cell>
          <cell r="I1281" t="str">
            <v>OTHER LIABILITIES</v>
          </cell>
        </row>
        <row r="1282">
          <cell r="A1282" t="str">
            <v>L506002-000-015</v>
          </cell>
          <cell r="B1282" t="str">
            <v>Ifms(Security)- OLD TOWN HOUSE</v>
          </cell>
          <cell r="C1282" t="str">
            <v>LIABILITIES</v>
          </cell>
          <cell r="D1282" t="str">
            <v>BALANCE SHEET</v>
          </cell>
          <cell r="E1282" t="str">
            <v/>
          </cell>
          <cell r="F1282" t="str">
            <v/>
          </cell>
          <cell r="G1282" t="str">
            <v>CURRENT LIABILITIES AND PROVISIONS</v>
          </cell>
          <cell r="H1282" t="str">
            <v>CURRENT LIABILITIES</v>
          </cell>
          <cell r="I1282" t="str">
            <v>OTHER LIABILITIES</v>
          </cell>
        </row>
        <row r="1283">
          <cell r="A1283" t="str">
            <v>L506002-000-016</v>
          </cell>
          <cell r="B1283" t="str">
            <v>Ifms(Security)- PARK-N-SHOP</v>
          </cell>
          <cell r="C1283" t="str">
            <v>LIABILITIES</v>
          </cell>
          <cell r="D1283" t="str">
            <v>BALANCE SHEET</v>
          </cell>
          <cell r="E1283" t="str">
            <v/>
          </cell>
          <cell r="F1283" t="str">
            <v/>
          </cell>
          <cell r="G1283" t="str">
            <v>CURRENT LIABILITIES AND PROVISIONS</v>
          </cell>
          <cell r="H1283" t="str">
            <v>CURRENT LIABILITIES</v>
          </cell>
          <cell r="I1283" t="str">
            <v>OTHER LIABILITIES</v>
          </cell>
        </row>
        <row r="1284">
          <cell r="A1284" t="str">
            <v>L506002-000-017</v>
          </cell>
          <cell r="B1284" t="str">
            <v>Ifms(Security)- QEC PHASE-IV</v>
          </cell>
          <cell r="C1284" t="str">
            <v>LIABILITIES</v>
          </cell>
          <cell r="D1284" t="str">
            <v>BALANCE SHEET</v>
          </cell>
          <cell r="E1284" t="str">
            <v/>
          </cell>
          <cell r="F1284" t="str">
            <v/>
          </cell>
          <cell r="G1284" t="str">
            <v>CURRENT LIABILITIES AND PROVISIONS</v>
          </cell>
          <cell r="H1284" t="str">
            <v>CURRENT LIABILITIES</v>
          </cell>
          <cell r="I1284" t="str">
            <v>OTHER LIABILITIES</v>
          </cell>
        </row>
        <row r="1285">
          <cell r="A1285" t="str">
            <v>L506002-000-018</v>
          </cell>
          <cell r="B1285" t="str">
            <v>Ifms(Security)- QEC PHASE-V</v>
          </cell>
          <cell r="C1285" t="str">
            <v>LIABILITIES</v>
          </cell>
          <cell r="D1285" t="str">
            <v>BALANCE SHEET</v>
          </cell>
          <cell r="E1285" t="str">
            <v/>
          </cell>
          <cell r="F1285" t="str">
            <v/>
          </cell>
          <cell r="G1285" t="str">
            <v>CURRENT LIABILITIES AND PROVISIONS</v>
          </cell>
          <cell r="H1285" t="str">
            <v>CURRENT LIABILITIES</v>
          </cell>
          <cell r="I1285" t="str">
            <v>OTHER LIABILITIES</v>
          </cell>
        </row>
        <row r="1286">
          <cell r="A1286" t="str">
            <v>L506002-000-024</v>
          </cell>
          <cell r="B1286" t="str">
            <v>Ifms(Security)- SHOPPING MALL</v>
          </cell>
          <cell r="C1286" t="str">
            <v>LIABILITIES</v>
          </cell>
          <cell r="D1286" t="str">
            <v>BALANCE SHEET</v>
          </cell>
          <cell r="E1286" t="str">
            <v/>
          </cell>
          <cell r="F1286" t="str">
            <v/>
          </cell>
          <cell r="G1286" t="str">
            <v>CURRENT LIABILITIES AND PROVISIONS</v>
          </cell>
          <cell r="H1286" t="str">
            <v>CURRENT LIABILITIES</v>
          </cell>
          <cell r="I1286" t="str">
            <v>OTHER LIABILITIES</v>
          </cell>
        </row>
        <row r="1287">
          <cell r="A1287" t="str">
            <v>L506002-000-027</v>
          </cell>
          <cell r="B1287" t="str">
            <v>Ifms(Security)- STOP-N-SHOP</v>
          </cell>
          <cell r="C1287" t="str">
            <v>LIABILITIES</v>
          </cell>
          <cell r="D1287" t="str">
            <v>BALANCE SHEET</v>
          </cell>
          <cell r="E1287" t="str">
            <v/>
          </cell>
          <cell r="F1287" t="str">
            <v/>
          </cell>
          <cell r="G1287" t="str">
            <v>CURRENT LIABILITIES AND PROVISIONS</v>
          </cell>
          <cell r="H1287" t="str">
            <v>CURRENT LIABILITIES</v>
          </cell>
          <cell r="I1287" t="str">
            <v>OTHER LIABILITIES</v>
          </cell>
        </row>
        <row r="1288">
          <cell r="A1288" t="str">
            <v>L506002-000-028</v>
          </cell>
          <cell r="B1288" t="str">
            <v>Ifms(Security)- SILVER OAKS</v>
          </cell>
          <cell r="C1288" t="str">
            <v>LIABILITIES</v>
          </cell>
          <cell r="D1288" t="str">
            <v>BALANCE SHEET</v>
          </cell>
          <cell r="E1288" t="str">
            <v/>
          </cell>
          <cell r="F1288" t="str">
            <v/>
          </cell>
          <cell r="G1288" t="str">
            <v>CURRENT LIABILITIES AND PROVISIONS</v>
          </cell>
          <cell r="H1288" t="str">
            <v>CURRENT LIABILITIES</v>
          </cell>
          <cell r="I1288" t="str">
            <v>OTHER LIABILITIES</v>
          </cell>
        </row>
        <row r="1289">
          <cell r="A1289" t="str">
            <v>L506002-000-030</v>
          </cell>
          <cell r="B1289" t="str">
            <v>Ifms(Security)- SPRING FIELD</v>
          </cell>
          <cell r="C1289" t="str">
            <v>LIABILITIES</v>
          </cell>
          <cell r="D1289" t="str">
            <v>BALANCE SHEET</v>
          </cell>
          <cell r="E1289" t="str">
            <v/>
          </cell>
          <cell r="F1289" t="str">
            <v/>
          </cell>
          <cell r="G1289" t="str">
            <v>CURRENT LIABILITIES AND PROVISIONS</v>
          </cell>
          <cell r="H1289" t="str">
            <v>CURRENT LIABILITIES</v>
          </cell>
          <cell r="I1289" t="str">
            <v>OTHER LIABILITIES</v>
          </cell>
        </row>
        <row r="1290">
          <cell r="A1290" t="str">
            <v>L506002-000-031</v>
          </cell>
          <cell r="B1290" t="str">
            <v>Ifms(Security)- VILLA</v>
          </cell>
          <cell r="C1290" t="str">
            <v>LIABILITIES</v>
          </cell>
          <cell r="D1290" t="str">
            <v>BALANCE SHEET</v>
          </cell>
          <cell r="E1290" t="str">
            <v/>
          </cell>
          <cell r="F1290" t="str">
            <v/>
          </cell>
          <cell r="G1290" t="str">
            <v>CURRENT LIABILITIES AND PROVISIONS</v>
          </cell>
          <cell r="H1290" t="str">
            <v>CURRENT LIABILITIES</v>
          </cell>
          <cell r="I1290" t="str">
            <v>OTHER LIABILITIES</v>
          </cell>
        </row>
        <row r="1291">
          <cell r="A1291" t="str">
            <v>L506002-000-038</v>
          </cell>
          <cell r="B1291" t="str">
            <v>Ifms(Security)- FARIDABAD PLOTS</v>
          </cell>
          <cell r="C1291" t="str">
            <v>LIABILITIES</v>
          </cell>
          <cell r="D1291" t="str">
            <v>BALANCE SHEET</v>
          </cell>
          <cell r="E1291" t="str">
            <v/>
          </cell>
          <cell r="F1291" t="str">
            <v/>
          </cell>
          <cell r="G1291" t="str">
            <v>CURRENT LIABILITIES AND PROVISIONS</v>
          </cell>
          <cell r="H1291" t="str">
            <v>CURRENT LIABILITIES</v>
          </cell>
          <cell r="I1291" t="str">
            <v>OTHER LIABILITIES</v>
          </cell>
        </row>
        <row r="1292">
          <cell r="A1292" t="str">
            <v>L506002-000-042</v>
          </cell>
          <cell r="B1292" t="str">
            <v>Ifms(Security)- PLOTS(PHASE-I,II,III)</v>
          </cell>
          <cell r="C1292" t="str">
            <v>LIABILITIES</v>
          </cell>
          <cell r="D1292" t="str">
            <v>BALANCE SHEET</v>
          </cell>
          <cell r="E1292" t="str">
            <v/>
          </cell>
          <cell r="F1292" t="str">
            <v/>
          </cell>
          <cell r="G1292" t="str">
            <v>CURRENT LIABILITIES AND PROVISIONS</v>
          </cell>
          <cell r="H1292" t="str">
            <v>CURRENT LIABILITIES</v>
          </cell>
          <cell r="I1292" t="str">
            <v>OTHER LIABILITIES</v>
          </cell>
        </row>
        <row r="1293">
          <cell r="A1293" t="str">
            <v>L506002-000-047</v>
          </cell>
          <cell r="B1293" t="str">
            <v>Ifms(Security)- GROUP HOUSING</v>
          </cell>
          <cell r="C1293" t="str">
            <v>LIABILITIES</v>
          </cell>
          <cell r="D1293" t="str">
            <v>BALANCE SHEET</v>
          </cell>
          <cell r="E1293" t="str">
            <v/>
          </cell>
          <cell r="F1293" t="str">
            <v/>
          </cell>
          <cell r="G1293" t="str">
            <v>CURRENT LIABILITIES AND PROVISIONS</v>
          </cell>
          <cell r="H1293" t="str">
            <v>CURRENT LIABILITIES</v>
          </cell>
          <cell r="I1293" t="str">
            <v>OTHER LIABILITIES</v>
          </cell>
        </row>
        <row r="1294">
          <cell r="A1294" t="str">
            <v>L506002-000-048</v>
          </cell>
          <cell r="B1294" t="str">
            <v>Ifms(Security)- INDEPENDENT HOUSE</v>
          </cell>
          <cell r="C1294" t="str">
            <v>LIABILITIES</v>
          </cell>
          <cell r="D1294" t="str">
            <v>BALANCE SHEET</v>
          </cell>
          <cell r="E1294" t="str">
            <v/>
          </cell>
          <cell r="F1294" t="str">
            <v/>
          </cell>
          <cell r="G1294" t="str">
            <v>CURRENT LIABILITIES AND PROVISIONS</v>
          </cell>
          <cell r="H1294" t="str">
            <v>CURRENT LIABILITIES</v>
          </cell>
          <cell r="I1294" t="str">
            <v>OTHER LIABILITIES</v>
          </cell>
        </row>
        <row r="1295">
          <cell r="A1295" t="str">
            <v>L506002-000-058</v>
          </cell>
          <cell r="B1295" t="str">
            <v>Ifms(Security)- EXECLUSIVE FLOORS</v>
          </cell>
          <cell r="C1295" t="str">
            <v>LIABILITIES</v>
          </cell>
          <cell r="D1295" t="str">
            <v>BALANCE SHEET</v>
          </cell>
          <cell r="E1295" t="str">
            <v/>
          </cell>
          <cell r="F1295" t="str">
            <v/>
          </cell>
          <cell r="G1295" t="str">
            <v>CURRENT LIABILITIES AND PROVISIONS</v>
          </cell>
          <cell r="H1295" t="str">
            <v>CURRENT LIABILITIES</v>
          </cell>
          <cell r="I1295" t="str">
            <v>OTHER LIABILITIES</v>
          </cell>
        </row>
        <row r="1296">
          <cell r="A1296" t="str">
            <v>L506002-000-099</v>
          </cell>
          <cell r="B1296" t="str">
            <v>Ifms(Security)- INSTITUTIONAL SITES</v>
          </cell>
          <cell r="C1296" t="str">
            <v>LIABILITIES</v>
          </cell>
          <cell r="D1296" t="str">
            <v>BALANCE SHEET</v>
          </cell>
          <cell r="E1296" t="str">
            <v/>
          </cell>
          <cell r="F1296" t="str">
            <v/>
          </cell>
          <cell r="G1296" t="str">
            <v>CURRENT LIABILITIES AND PROVISIONS</v>
          </cell>
          <cell r="H1296" t="str">
            <v>CURRENT LIABILITIES</v>
          </cell>
          <cell r="I1296" t="str">
            <v>OTHER LIABILITIES</v>
          </cell>
        </row>
        <row r="1297">
          <cell r="A1297" t="str">
            <v>L506002-000-101</v>
          </cell>
          <cell r="B1297" t="str">
            <v>Ifms(Security)- LIG/EWS</v>
          </cell>
          <cell r="C1297" t="str">
            <v>LIABILITIES</v>
          </cell>
          <cell r="D1297" t="str">
            <v>BALANCE SHEET</v>
          </cell>
          <cell r="E1297" t="str">
            <v/>
          </cell>
          <cell r="F1297" t="str">
            <v/>
          </cell>
          <cell r="G1297" t="str">
            <v>CURRENT LIABILITIES AND PROVISIONS</v>
          </cell>
          <cell r="H1297" t="str">
            <v>CURRENT LIABILITIES</v>
          </cell>
          <cell r="I1297" t="str">
            <v>OTHER LIABILITIES</v>
          </cell>
        </row>
        <row r="1298">
          <cell r="A1298" t="str">
            <v>L506002-000-106</v>
          </cell>
          <cell r="B1298" t="str">
            <v>Ifms(Security)- MARUTI HOUSING SECURITY</v>
          </cell>
          <cell r="C1298" t="str">
            <v>LIABILITIES</v>
          </cell>
          <cell r="D1298" t="str">
            <v>BALANCE SHEET</v>
          </cell>
          <cell r="E1298" t="str">
            <v/>
          </cell>
          <cell r="F1298" t="str">
            <v/>
          </cell>
          <cell r="G1298" t="str">
            <v>CURRENT LIABILITIES AND PROVISIONS</v>
          </cell>
          <cell r="H1298" t="str">
            <v>CURRENT LIABILITIES</v>
          </cell>
          <cell r="I1298" t="str">
            <v>OTHER LIABILITIES</v>
          </cell>
        </row>
        <row r="1299">
          <cell r="A1299" t="str">
            <v>L506003-000-000</v>
          </cell>
          <cell r="B1299" t="str">
            <v>IBMS</v>
          </cell>
          <cell r="C1299" t="str">
            <v>LIABILITIES</v>
          </cell>
          <cell r="D1299" t="str">
            <v>BALANCE SHEET</v>
          </cell>
          <cell r="E1299" t="str">
            <v/>
          </cell>
          <cell r="F1299" t="str">
            <v/>
          </cell>
          <cell r="G1299" t="str">
            <v>CURRENT LIABILITIES AND PROVISIONS</v>
          </cell>
          <cell r="H1299" t="str">
            <v>CURRENT LIABILITIES</v>
          </cell>
          <cell r="I1299" t="str">
            <v>OTHER LIABILITIES</v>
          </cell>
        </row>
        <row r="1300">
          <cell r="A1300" t="str">
            <v>L506003-000-037</v>
          </cell>
          <cell r="B1300" t="str">
            <v>IBMS- CENTRE POINT</v>
          </cell>
          <cell r="C1300" t="str">
            <v>LIABILITIES</v>
          </cell>
          <cell r="D1300" t="str">
            <v>BALANCE SHEET</v>
          </cell>
          <cell r="E1300" t="str">
            <v/>
          </cell>
          <cell r="F1300" t="str">
            <v/>
          </cell>
          <cell r="G1300" t="str">
            <v>CURRENT LIABILITIES AND PROVISIONS</v>
          </cell>
          <cell r="H1300" t="str">
            <v>CURRENT LIABILITIES</v>
          </cell>
          <cell r="I1300" t="str">
            <v>OTHER LIABILITIES</v>
          </cell>
        </row>
        <row r="1301">
          <cell r="A1301" t="str">
            <v>L506003-000-050</v>
          </cell>
          <cell r="B1301" t="str">
            <v>IBMS- Carlton Estate</v>
          </cell>
          <cell r="C1301" t="str">
            <v>LIABILITIES</v>
          </cell>
          <cell r="D1301" t="str">
            <v>BALANCE SHEET</v>
          </cell>
          <cell r="E1301" t="str">
            <v/>
          </cell>
          <cell r="F1301" t="str">
            <v/>
          </cell>
          <cell r="G1301" t="str">
            <v>CURRENT LIABILITIES AND PROVISIONS</v>
          </cell>
          <cell r="H1301" t="str">
            <v>CURRENT LIABILITIES</v>
          </cell>
          <cell r="I1301" t="str">
            <v>OTHER LIABILITIES</v>
          </cell>
        </row>
        <row r="1302">
          <cell r="A1302" t="str">
            <v>L506003-000-055</v>
          </cell>
          <cell r="B1302" t="str">
            <v>IBMS- BELVEDERE TOWERS</v>
          </cell>
          <cell r="C1302" t="str">
            <v>LIABILITIES</v>
          </cell>
          <cell r="D1302" t="str">
            <v>BALANCE SHEET</v>
          </cell>
          <cell r="E1302" t="str">
            <v/>
          </cell>
          <cell r="F1302" t="str">
            <v/>
          </cell>
          <cell r="G1302" t="str">
            <v>CURRENT LIABILITIES AND PROVISIONS</v>
          </cell>
          <cell r="H1302" t="str">
            <v>CURRENT LIABILITIES</v>
          </cell>
          <cell r="I1302" t="str">
            <v>OTHER LIABILITIES</v>
          </cell>
        </row>
        <row r="1303">
          <cell r="A1303" t="str">
            <v>L506003-000-060</v>
          </cell>
          <cell r="B1303" t="str">
            <v>IBMS- TRINITY TOWERS</v>
          </cell>
          <cell r="C1303" t="str">
            <v>LIABILITIES</v>
          </cell>
          <cell r="D1303" t="str">
            <v>BALANCE SHEET</v>
          </cell>
          <cell r="E1303" t="str">
            <v/>
          </cell>
          <cell r="F1303" t="str">
            <v/>
          </cell>
          <cell r="G1303" t="str">
            <v>CURRENT LIABILITIES AND PROVISIONS</v>
          </cell>
          <cell r="H1303" t="str">
            <v>CURRENT LIABILITIES</v>
          </cell>
          <cell r="I1303" t="str">
            <v>OTHER LIABILITIES</v>
          </cell>
        </row>
        <row r="1304">
          <cell r="A1304" t="str">
            <v>L506004</v>
          </cell>
          <cell r="B1304" t="str">
            <v>Security Deposits</v>
          </cell>
          <cell r="C1304" t="str">
            <v>LIABILITIES</v>
          </cell>
          <cell r="D1304" t="str">
            <v>BALANCE SHEET</v>
          </cell>
          <cell r="E1304" t="str">
            <v/>
          </cell>
          <cell r="F1304" t="str">
            <v/>
          </cell>
          <cell r="G1304" t="str">
            <v>CURRENT LIABILITIES AND PROVISIONS</v>
          </cell>
          <cell r="H1304" t="str">
            <v>CURRENT LIABILITIES</v>
          </cell>
          <cell r="I1304" t="str">
            <v>OTHER LIABILITIES</v>
          </cell>
        </row>
        <row r="1305">
          <cell r="A1305" t="str">
            <v>L506005</v>
          </cell>
          <cell r="B1305" t="str">
            <v>Security Deposits (Rent)- Int. Bearing</v>
          </cell>
          <cell r="C1305" t="str">
            <v>LIABILITIES</v>
          </cell>
          <cell r="D1305" t="str">
            <v>BALANCE SHEET</v>
          </cell>
          <cell r="E1305" t="str">
            <v/>
          </cell>
          <cell r="F1305" t="str">
            <v/>
          </cell>
          <cell r="G1305" t="str">
            <v>CURRENT LIABILITIES AND PROVISIONS</v>
          </cell>
          <cell r="H1305" t="str">
            <v>CURRENT LIABILITIES</v>
          </cell>
          <cell r="I1305" t="str">
            <v>OTHER LIABILITIES</v>
          </cell>
        </row>
        <row r="1306">
          <cell r="A1306" t="str">
            <v>L506006</v>
          </cell>
          <cell r="B1306" t="str">
            <v>Security Deposits (Rent)- Interest Free</v>
          </cell>
          <cell r="C1306" t="str">
            <v>LIABILITIES</v>
          </cell>
          <cell r="D1306" t="str">
            <v>BALANCE SHEET</v>
          </cell>
          <cell r="E1306" t="str">
            <v/>
          </cell>
          <cell r="F1306" t="str">
            <v/>
          </cell>
          <cell r="G1306" t="str">
            <v>CURRENT LIABILITIES AND PROVISIONS</v>
          </cell>
          <cell r="H1306" t="str">
            <v>CURRENT LIABILITIES</v>
          </cell>
          <cell r="I1306" t="str">
            <v>OTHER LIABILITIES</v>
          </cell>
        </row>
        <row r="1307">
          <cell r="A1307" t="str">
            <v>L506007</v>
          </cell>
          <cell r="B1307" t="str">
            <v>Security Deposits (Cust)- Refundable</v>
          </cell>
          <cell r="C1307" t="str">
            <v>LIABILITIES</v>
          </cell>
          <cell r="D1307" t="str">
            <v>BALANCE SHEET</v>
          </cell>
          <cell r="E1307" t="str">
            <v>CUSTOMER DEPOSIT A/C</v>
          </cell>
          <cell r="F1307" t="str">
            <v/>
          </cell>
          <cell r="G1307" t="str">
            <v>CURRENT LIABILITIES AND PROVISIONS</v>
          </cell>
          <cell r="H1307" t="str">
            <v>CURRENT LIABILITIES</v>
          </cell>
          <cell r="I1307" t="str">
            <v>OTHER LIABILITIES</v>
          </cell>
        </row>
        <row r="1308">
          <cell r="A1308" t="str">
            <v>L506008</v>
          </cell>
          <cell r="B1308" t="str">
            <v>Security Deposits (Cust)- Meter</v>
          </cell>
          <cell r="C1308" t="str">
            <v>LIABILITIES</v>
          </cell>
          <cell r="D1308" t="str">
            <v>BALANCE SHEET</v>
          </cell>
          <cell r="E1308" t="str">
            <v>CUSTOMER DEPOSIT A/C</v>
          </cell>
          <cell r="F1308" t="str">
            <v/>
          </cell>
          <cell r="G1308" t="str">
            <v>CURRENT LIABILITIES AND PROVISIONS</v>
          </cell>
          <cell r="H1308" t="str">
            <v>CURRENT LIABILITIES</v>
          </cell>
          <cell r="I1308" t="str">
            <v>OTHER LIABILITIES</v>
          </cell>
        </row>
        <row r="1309">
          <cell r="A1309" t="str">
            <v>L506009</v>
          </cell>
          <cell r="B1309" t="str">
            <v>Security Deposits (Cust)- Security Depos</v>
          </cell>
          <cell r="C1309" t="str">
            <v>LIABILITIES</v>
          </cell>
          <cell r="D1309" t="str">
            <v>BALANCE SHEET</v>
          </cell>
          <cell r="E1309" t="str">
            <v>CUSTOMER DEPOSIT A/C</v>
          </cell>
          <cell r="F1309" t="str">
            <v/>
          </cell>
          <cell r="G1309" t="str">
            <v>CURRENT LIABILITIES AND PROVISIONS</v>
          </cell>
          <cell r="H1309" t="str">
            <v>CURRENT LIABILITIES</v>
          </cell>
          <cell r="I1309" t="str">
            <v>OTHER LIABILITIES</v>
          </cell>
        </row>
        <row r="1310">
          <cell r="A1310" t="str">
            <v>L506010</v>
          </cell>
          <cell r="B1310" t="str">
            <v>Security Deposits (Cust)- Glof Membershp</v>
          </cell>
          <cell r="C1310" t="str">
            <v>LIABILITIES</v>
          </cell>
          <cell r="D1310" t="str">
            <v>BALANCE SHEET</v>
          </cell>
          <cell r="E1310" t="str">
            <v>CUSTOMER DEPOSIT A/C</v>
          </cell>
          <cell r="F1310" t="str">
            <v/>
          </cell>
          <cell r="G1310" t="str">
            <v>CURRENT LIABILITIES AND PROVISIONS</v>
          </cell>
          <cell r="H1310" t="str">
            <v>CURRENT LIABILITIES</v>
          </cell>
          <cell r="I1310" t="str">
            <v>OTHER LIABILITIES</v>
          </cell>
        </row>
        <row r="1311">
          <cell r="A1311" t="str">
            <v>L506011</v>
          </cell>
          <cell r="B1311" t="str">
            <v>Security Deposits (Cust)- Water</v>
          </cell>
          <cell r="C1311" t="str">
            <v>LIABILITIES</v>
          </cell>
          <cell r="D1311" t="str">
            <v>BALANCE SHEET</v>
          </cell>
          <cell r="E1311" t="str">
            <v>CUSTOMER DEPOSIT A/C</v>
          </cell>
          <cell r="F1311" t="str">
            <v/>
          </cell>
          <cell r="G1311" t="str">
            <v>CURRENT LIABILITIES AND PROVISIONS</v>
          </cell>
          <cell r="H1311" t="str">
            <v>CURRENT LIABILITIES</v>
          </cell>
          <cell r="I1311" t="str">
            <v>OTHER LIABILITIES</v>
          </cell>
        </row>
        <row r="1312">
          <cell r="A1312" t="str">
            <v>L506012</v>
          </cell>
          <cell r="B1312" t="str">
            <v>Security Deposits (Cust)- Security Sewer</v>
          </cell>
          <cell r="C1312" t="str">
            <v>LIABILITIES</v>
          </cell>
          <cell r="D1312" t="str">
            <v>BALANCE SHEET</v>
          </cell>
          <cell r="E1312" t="str">
            <v>CUSTOMER DEPOSIT A/C</v>
          </cell>
          <cell r="F1312" t="str">
            <v/>
          </cell>
          <cell r="G1312" t="str">
            <v>CURRENT LIABILITIES AND PROVISIONS</v>
          </cell>
          <cell r="H1312" t="str">
            <v>CURRENT LIABILITIES</v>
          </cell>
          <cell r="I1312" t="str">
            <v>OTHER LIABILITIES</v>
          </cell>
        </row>
        <row r="1313">
          <cell r="A1313" t="str">
            <v>L506013</v>
          </cell>
          <cell r="B1313" t="str">
            <v>Security Deposits (Cust)- Acd Refundable</v>
          </cell>
          <cell r="C1313" t="str">
            <v>LIABILITIES</v>
          </cell>
          <cell r="D1313" t="str">
            <v>BALANCE SHEET</v>
          </cell>
          <cell r="E1313" t="str">
            <v>CUSTOMER DEPOSIT A/C</v>
          </cell>
          <cell r="F1313" t="str">
            <v/>
          </cell>
          <cell r="G1313" t="str">
            <v>CURRENT LIABILITIES AND PROVISIONS</v>
          </cell>
          <cell r="H1313" t="str">
            <v>CURRENT LIABILITIES</v>
          </cell>
          <cell r="I1313" t="str">
            <v>OTHER LIABILITIES</v>
          </cell>
        </row>
        <row r="1314">
          <cell r="A1314" t="str">
            <v>L506014</v>
          </cell>
          <cell r="B1314" t="str">
            <v>Refundble lng trm sec dep (Golf Course)</v>
          </cell>
          <cell r="C1314" t="str">
            <v>LIABILITIES</v>
          </cell>
          <cell r="D1314" t="str">
            <v>BALANCE SHEET</v>
          </cell>
          <cell r="E1314" t="str">
            <v/>
          </cell>
          <cell r="F1314" t="str">
            <v/>
          </cell>
          <cell r="G1314" t="str">
            <v>CURRENT LIABILITIES AND PROVISIONS</v>
          </cell>
          <cell r="H1314" t="str">
            <v>CURRENT LIABILITIES</v>
          </cell>
          <cell r="I1314" t="str">
            <v>OTHER LIABILITIES</v>
          </cell>
        </row>
        <row r="1315">
          <cell r="A1315" t="str">
            <v>L506015</v>
          </cell>
          <cell r="B1315" t="str">
            <v>Security Deposits (Others)</v>
          </cell>
          <cell r="C1315" t="str">
            <v>LIABILITIES</v>
          </cell>
          <cell r="D1315" t="str">
            <v>BALANCE SHEET</v>
          </cell>
          <cell r="E1315" t="str">
            <v/>
          </cell>
          <cell r="F1315" t="str">
            <v/>
          </cell>
          <cell r="G1315" t="str">
            <v>CURRENT LIABILITIES AND PROVISIONS</v>
          </cell>
          <cell r="H1315" t="str">
            <v>CURRENT LIABILITIES</v>
          </cell>
          <cell r="I1315" t="str">
            <v>OTHER LIABILITIES</v>
          </cell>
        </row>
        <row r="1316">
          <cell r="A1316" t="str">
            <v>L506016</v>
          </cell>
          <cell r="B1316" t="str">
            <v>Security From Contractors</v>
          </cell>
          <cell r="C1316" t="str">
            <v>LIABILITIES</v>
          </cell>
          <cell r="D1316" t="str">
            <v>BALANCE SHEET</v>
          </cell>
          <cell r="E1316" t="str">
            <v/>
          </cell>
          <cell r="F1316" t="str">
            <v/>
          </cell>
          <cell r="G1316" t="str">
            <v>CURRENT LIABILITIES AND PROVISIONS</v>
          </cell>
          <cell r="H1316" t="str">
            <v>CURRENT LIABILITIES</v>
          </cell>
          <cell r="I1316" t="str">
            <v>OTHER LIABILITIES</v>
          </cell>
        </row>
        <row r="1317">
          <cell r="A1317" t="str">
            <v>L506017</v>
          </cell>
          <cell r="B1317" t="str">
            <v>Security - Nitrogen Gas Cylinder</v>
          </cell>
          <cell r="C1317" t="str">
            <v>LIABILITIES</v>
          </cell>
          <cell r="D1317" t="str">
            <v>BALANCE SHEET</v>
          </cell>
          <cell r="E1317" t="str">
            <v/>
          </cell>
          <cell r="F1317" t="str">
            <v/>
          </cell>
          <cell r="G1317" t="str">
            <v>CURRENT LIABILITIES AND PROVISIONS</v>
          </cell>
          <cell r="H1317" t="str">
            <v>CURRENT LIABILITIES</v>
          </cell>
          <cell r="I1317" t="str">
            <v>OTHER LIABILITIES</v>
          </cell>
        </row>
        <row r="1318">
          <cell r="A1318" t="str">
            <v>L506018</v>
          </cell>
          <cell r="B1318" t="str">
            <v>Security Deposit - A C D</v>
          </cell>
          <cell r="C1318" t="str">
            <v>LIABILITIES</v>
          </cell>
          <cell r="D1318" t="str">
            <v>BALANCE SHEET</v>
          </cell>
          <cell r="E1318" t="str">
            <v/>
          </cell>
          <cell r="F1318" t="str">
            <v/>
          </cell>
          <cell r="G1318" t="str">
            <v>CURRENT LIABILITIES AND PROVISIONS</v>
          </cell>
          <cell r="H1318" t="str">
            <v>CURRENT LIABILITIES</v>
          </cell>
          <cell r="I1318" t="str">
            <v>OTHER LIABILITIES</v>
          </cell>
        </row>
        <row r="1319">
          <cell r="A1319" t="str">
            <v>L506019-015</v>
          </cell>
          <cell r="B1319" t="str">
            <v>Security-Town House</v>
          </cell>
          <cell r="C1319" t="str">
            <v>LIABILITIES</v>
          </cell>
          <cell r="D1319" t="str">
            <v>BALANCE SHEET</v>
          </cell>
          <cell r="E1319" t="str">
            <v/>
          </cell>
          <cell r="F1319" t="str">
            <v/>
          </cell>
          <cell r="G1319" t="str">
            <v>CURRENT LIABILITIES AND PROVISIONS</v>
          </cell>
          <cell r="H1319" t="str">
            <v>CURRENT LIABILITIES</v>
          </cell>
          <cell r="I1319" t="str">
            <v>OTHER LIABILITIES</v>
          </cell>
        </row>
        <row r="1320">
          <cell r="A1320" t="str">
            <v>L506019-031</v>
          </cell>
          <cell r="B1320" t="str">
            <v>Security-Villa</v>
          </cell>
          <cell r="C1320" t="str">
            <v>LIABILITIES</v>
          </cell>
          <cell r="D1320" t="str">
            <v>BALANCE SHEET</v>
          </cell>
          <cell r="E1320" t="str">
            <v/>
          </cell>
          <cell r="F1320" t="str">
            <v/>
          </cell>
          <cell r="G1320" t="str">
            <v>CURRENT LIABILITIES AND PROVISIONS</v>
          </cell>
          <cell r="H1320" t="str">
            <v>CURRENT LIABILITIES</v>
          </cell>
          <cell r="I1320" t="str">
            <v>OTHER LIABILITIES</v>
          </cell>
        </row>
        <row r="1321">
          <cell r="A1321" t="str">
            <v>L506019-102</v>
          </cell>
          <cell r="B1321" t="str">
            <v>Security-QEC 1,2,3</v>
          </cell>
          <cell r="C1321" t="str">
            <v>LIABILITIES</v>
          </cell>
          <cell r="D1321" t="str">
            <v>BALANCE SHEET</v>
          </cell>
          <cell r="E1321" t="str">
            <v/>
          </cell>
          <cell r="F1321" t="str">
            <v/>
          </cell>
          <cell r="G1321" t="str">
            <v>CURRENT LIABILITIES AND PROVISIONS</v>
          </cell>
          <cell r="H1321" t="str">
            <v>CURRENT LIABILITIES</v>
          </cell>
          <cell r="I1321" t="str">
            <v>OTHER LIABILITIES</v>
          </cell>
        </row>
        <row r="1322">
          <cell r="A1322" t="str">
            <v>L506020</v>
          </cell>
          <cell r="B1322" t="str">
            <v>Security Deposits (DSA)</v>
          </cell>
          <cell r="C1322" t="str">
            <v>LIABILITIES</v>
          </cell>
          <cell r="D1322" t="str">
            <v>BALANCE SHEET</v>
          </cell>
          <cell r="E1322" t="str">
            <v>CUSTOMER DEPOSIT A/C</v>
          </cell>
          <cell r="F1322" t="str">
            <v/>
          </cell>
          <cell r="G1322" t="str">
            <v>CURRENT LIABILITIES AND PROVISIONS</v>
          </cell>
          <cell r="H1322" t="str">
            <v>CURRENT LIABILITIES</v>
          </cell>
          <cell r="I1322" t="str">
            <v>OTHER LIABILITIES</v>
          </cell>
        </row>
        <row r="1323">
          <cell r="A1323" t="str">
            <v>L506101</v>
          </cell>
          <cell r="B1323" t="str">
            <v>Advance (deposits from members)</v>
          </cell>
          <cell r="C1323" t="str">
            <v>LIABILITIES</v>
          </cell>
          <cell r="D1323" t="str">
            <v>BALANCE SHEET</v>
          </cell>
          <cell r="E1323" t="str">
            <v/>
          </cell>
          <cell r="F1323" t="str">
            <v/>
          </cell>
          <cell r="G1323" t="str">
            <v>CURRENT LIABILITIES AND PROVISIONS</v>
          </cell>
          <cell r="H1323" t="str">
            <v>CURRENT LIABILITIES</v>
          </cell>
          <cell r="I1323" t="str">
            <v>OTHER LIABILITIES</v>
          </cell>
        </row>
        <row r="1324">
          <cell r="A1324" t="str">
            <v>L506102</v>
          </cell>
          <cell r="B1324" t="str">
            <v>Advance from Customers</v>
          </cell>
          <cell r="C1324" t="str">
            <v>LIABILITIES</v>
          </cell>
          <cell r="D1324" t="str">
            <v>BALANCE SHEET</v>
          </cell>
          <cell r="E1324" t="str">
            <v>CUSTOMER PREPAYMENT A/C</v>
          </cell>
          <cell r="F1324" t="str">
            <v/>
          </cell>
          <cell r="G1324" t="str">
            <v>CURRENT LIABILITIES AND PROVISIONS</v>
          </cell>
          <cell r="H1324" t="str">
            <v>CURRENT LIABILITIES</v>
          </cell>
          <cell r="I1324" t="str">
            <v>OTHER LIABILITIES</v>
          </cell>
        </row>
        <row r="1325">
          <cell r="A1325" t="str">
            <v>L506103</v>
          </cell>
          <cell r="B1325" t="str">
            <v>Advance Maint Charges Received</v>
          </cell>
          <cell r="C1325" t="str">
            <v>LIABILITIES</v>
          </cell>
          <cell r="D1325" t="str">
            <v>BALANCE SHEET</v>
          </cell>
          <cell r="E1325" t="str">
            <v>CUSTOMER PREPAYMENT A/C</v>
          </cell>
          <cell r="F1325" t="str">
            <v/>
          </cell>
          <cell r="G1325" t="str">
            <v>CURRENT LIABILITIES AND PROVISIONS</v>
          </cell>
          <cell r="H1325" t="str">
            <v>CURRENT LIABILITIES</v>
          </cell>
          <cell r="I1325" t="str">
            <v>OTHER LIABILITIES</v>
          </cell>
        </row>
        <row r="1326">
          <cell r="A1326" t="str">
            <v>L506104</v>
          </cell>
          <cell r="B1326" t="str">
            <v>Advance From Employees</v>
          </cell>
          <cell r="C1326" t="str">
            <v>LIABILITIES</v>
          </cell>
          <cell r="D1326" t="str">
            <v>BALANCE SHEET</v>
          </cell>
          <cell r="E1326" t="str">
            <v/>
          </cell>
          <cell r="F1326" t="str">
            <v/>
          </cell>
          <cell r="G1326" t="str">
            <v>CURRENT LIABILITIES AND PROVISIONS</v>
          </cell>
          <cell r="H1326" t="str">
            <v>CURRENT LIABILITIES</v>
          </cell>
          <cell r="I1326" t="str">
            <v>OTHER LIABILITIES</v>
          </cell>
        </row>
        <row r="1327">
          <cell r="A1327" t="str">
            <v>L506105</v>
          </cell>
          <cell r="B1327" t="str">
            <v>Fee Recd For Electric Connection</v>
          </cell>
          <cell r="C1327" t="str">
            <v>LIABILITIES</v>
          </cell>
          <cell r="D1327" t="str">
            <v>BALANCE SHEET</v>
          </cell>
          <cell r="E1327" t="str">
            <v/>
          </cell>
          <cell r="F1327" t="str">
            <v/>
          </cell>
          <cell r="G1327" t="str">
            <v>CURRENT LIABILITIES AND PROVISIONS</v>
          </cell>
          <cell r="H1327" t="str">
            <v>CURRENT LIABILITIES</v>
          </cell>
          <cell r="I1327" t="str">
            <v>OTHER LIABILITIES</v>
          </cell>
        </row>
        <row r="1328">
          <cell r="A1328" t="str">
            <v>L506106</v>
          </cell>
          <cell r="B1328" t="str">
            <v>Int Payable on Customer's Deposits</v>
          </cell>
          <cell r="C1328" t="str">
            <v>LIABILITIES</v>
          </cell>
          <cell r="D1328" t="str">
            <v>BALANCE SHEET</v>
          </cell>
          <cell r="E1328" t="str">
            <v/>
          </cell>
          <cell r="F1328" t="str">
            <v/>
          </cell>
          <cell r="G1328" t="str">
            <v>CURRENT LIABILITIES AND PROVISIONS</v>
          </cell>
          <cell r="H1328" t="str">
            <v>CURRENT LIABILITIES</v>
          </cell>
          <cell r="I1328" t="str">
            <v>OTHER LIABILITIES</v>
          </cell>
        </row>
        <row r="1329">
          <cell r="A1329" t="str">
            <v>L506107</v>
          </cell>
          <cell r="B1329" t="str">
            <v>Advance Rent Received (Customers)</v>
          </cell>
          <cell r="C1329" t="str">
            <v>LIABILITIES</v>
          </cell>
          <cell r="D1329" t="str">
            <v>BALANCE SHEET</v>
          </cell>
          <cell r="E1329" t="str">
            <v>CUSTOMER PREPAYMENT A/C</v>
          </cell>
          <cell r="F1329" t="str">
            <v/>
          </cell>
          <cell r="G1329" t="str">
            <v>CURRENT LIABILITIES AND PROVISIONS</v>
          </cell>
          <cell r="H1329" t="str">
            <v>CURRENT LIABILITIES</v>
          </cell>
          <cell r="I1329" t="str">
            <v>OTHER LIABILITIES</v>
          </cell>
        </row>
        <row r="1330">
          <cell r="A1330" t="str">
            <v>L506199</v>
          </cell>
          <cell r="B1330" t="str">
            <v>IB-CUSTOMERS</v>
          </cell>
          <cell r="C1330" t="str">
            <v>LIABILITIES</v>
          </cell>
          <cell r="D1330" t="str">
            <v>BALANCE SHEET</v>
          </cell>
          <cell r="E1330" t="str">
            <v/>
          </cell>
          <cell r="F1330" t="str">
            <v/>
          </cell>
          <cell r="G1330" t="str">
            <v>CURRENT LIABILITIES AND PROVISIONS</v>
          </cell>
          <cell r="H1330" t="str">
            <v>CURRENT LIABILITIES</v>
          </cell>
          <cell r="I1330" t="str">
            <v>OTHER LIABILITIES</v>
          </cell>
        </row>
        <row r="1331">
          <cell r="A1331" t="str">
            <v>L506201</v>
          </cell>
          <cell r="B1331" t="str">
            <v>Interest Payable (Oth)</v>
          </cell>
          <cell r="C1331" t="str">
            <v>LIABILITIES</v>
          </cell>
          <cell r="D1331" t="str">
            <v>BALANCE SHEET</v>
          </cell>
          <cell r="E1331" t="str">
            <v/>
          </cell>
          <cell r="F1331" t="str">
            <v/>
          </cell>
          <cell r="G1331" t="str">
            <v>CURRENT LIABILITIES AND PROVISIONS</v>
          </cell>
          <cell r="H1331" t="str">
            <v>CURRENT LIABILITIES</v>
          </cell>
          <cell r="I1331" t="str">
            <v>OTHER LIABILITIES</v>
          </cell>
        </row>
        <row r="1332">
          <cell r="A1332" t="str">
            <v>L506202</v>
          </cell>
          <cell r="B1332" t="str">
            <v>Amount Payable (Group Companies)</v>
          </cell>
          <cell r="C1332" t="str">
            <v>LIABILITIES</v>
          </cell>
          <cell r="D1332" t="str">
            <v>BALANCE SHEET</v>
          </cell>
          <cell r="E1332" t="str">
            <v/>
          </cell>
          <cell r="F1332" t="str">
            <v/>
          </cell>
          <cell r="G1332" t="str">
            <v>CURRENT LIABILITIES AND PROVISIONS</v>
          </cell>
          <cell r="H1332" t="str">
            <v>CURRENT LIABILITIES</v>
          </cell>
          <cell r="I1332" t="str">
            <v>OTHER LIABILITIES</v>
          </cell>
        </row>
        <row r="1333">
          <cell r="A1333" t="str">
            <v>L506203</v>
          </cell>
          <cell r="B1333" t="str">
            <v>Amount Payable (Firms)</v>
          </cell>
          <cell r="C1333" t="str">
            <v>LIABILITIES</v>
          </cell>
          <cell r="D1333" t="str">
            <v>BALANCE SHEET</v>
          </cell>
          <cell r="E1333" t="str">
            <v/>
          </cell>
          <cell r="F1333" t="str">
            <v/>
          </cell>
          <cell r="G1333" t="str">
            <v>CURRENT LIABILITIES AND PROVISIONS</v>
          </cell>
          <cell r="H1333" t="str">
            <v>CURRENT LIABILITIES</v>
          </cell>
          <cell r="I1333" t="str">
            <v>OTHER LIABILITIES</v>
          </cell>
        </row>
        <row r="1334">
          <cell r="A1334" t="str">
            <v>L506204</v>
          </cell>
          <cell r="B1334" t="str">
            <v>Amount Payable (JVs)</v>
          </cell>
          <cell r="C1334" t="str">
            <v>LIABILITIES</v>
          </cell>
          <cell r="D1334" t="str">
            <v>BALANCE SHEET</v>
          </cell>
          <cell r="E1334" t="str">
            <v/>
          </cell>
          <cell r="F1334" t="str">
            <v/>
          </cell>
          <cell r="G1334" t="str">
            <v>CURRENT LIABILITIES AND PROVISIONS</v>
          </cell>
          <cell r="H1334" t="str">
            <v>CURRENT LIABILITIES</v>
          </cell>
          <cell r="I1334" t="str">
            <v>OTHER LIABILITIES</v>
          </cell>
        </row>
        <row r="1335">
          <cell r="A1335" t="str">
            <v>L506205</v>
          </cell>
          <cell r="B1335" t="str">
            <v>Sundry Creditors (Emp)- Unpaid Salaries</v>
          </cell>
          <cell r="C1335" t="str">
            <v>LIABILITIES</v>
          </cell>
          <cell r="D1335" t="str">
            <v>BALANCE SHEET</v>
          </cell>
          <cell r="E1335" t="str">
            <v/>
          </cell>
          <cell r="F1335" t="str">
            <v/>
          </cell>
          <cell r="G1335" t="str">
            <v>CURRENT LIABILITIES AND PROVISIONS</v>
          </cell>
          <cell r="H1335" t="str">
            <v>CURRENT LIABILITIES</v>
          </cell>
          <cell r="I1335" t="str">
            <v>OTHER LIABILITIES</v>
          </cell>
        </row>
        <row r="1336">
          <cell r="A1336" t="str">
            <v>L506206</v>
          </cell>
          <cell r="B1336" t="str">
            <v>Sundry Creditors (Emp)- Unpaid Bonus</v>
          </cell>
          <cell r="C1336" t="str">
            <v>LIABILITIES</v>
          </cell>
          <cell r="D1336" t="str">
            <v>BALANCE SHEET</v>
          </cell>
          <cell r="E1336" t="str">
            <v/>
          </cell>
          <cell r="F1336" t="str">
            <v/>
          </cell>
          <cell r="G1336" t="str">
            <v>CURRENT LIABILITIES AND PROVISIONS</v>
          </cell>
          <cell r="H1336" t="str">
            <v>CURRENT LIABILITIES</v>
          </cell>
          <cell r="I1336" t="str">
            <v>OTHER LIABILITIES</v>
          </cell>
        </row>
        <row r="1337">
          <cell r="A1337" t="str">
            <v>L506207</v>
          </cell>
          <cell r="B1337" t="str">
            <v>Sundry Creditors (Directors)</v>
          </cell>
          <cell r="C1337" t="str">
            <v>LIABILITIES</v>
          </cell>
          <cell r="D1337" t="str">
            <v>BALANCE SHEET</v>
          </cell>
          <cell r="E1337" t="str">
            <v/>
          </cell>
          <cell r="F1337" t="str">
            <v/>
          </cell>
          <cell r="G1337" t="str">
            <v>CURRENT LIABILITIES AND PROVISIONS</v>
          </cell>
          <cell r="H1337" t="str">
            <v>CURRENT LIABILITIES</v>
          </cell>
          <cell r="I1337" t="str">
            <v>OTHER LIABILITIES</v>
          </cell>
        </row>
        <row r="1338">
          <cell r="A1338" t="str">
            <v>L506208-010</v>
          </cell>
          <cell r="B1338" t="str">
            <v>Amt Payable (Gr Co)-DLF LTD CNSTR DIV</v>
          </cell>
          <cell r="C1338" t="str">
            <v>LIABILITIES</v>
          </cell>
          <cell r="D1338" t="str">
            <v>BALANCE SHEET</v>
          </cell>
          <cell r="E1338" t="str">
            <v/>
          </cell>
          <cell r="F1338" t="str">
            <v/>
          </cell>
          <cell r="G1338" t="str">
            <v>CURRENT LIABILITIES AND PROVISIONS</v>
          </cell>
          <cell r="H1338" t="str">
            <v>CURRENT LIABILITIES</v>
          </cell>
          <cell r="I1338" t="str">
            <v>OTHER LIABILITIES</v>
          </cell>
        </row>
        <row r="1339">
          <cell r="A1339" t="str">
            <v>L506208-020</v>
          </cell>
          <cell r="B1339" t="str">
            <v>Amt Payable (Gr Co)-DEDL</v>
          </cell>
          <cell r="C1339" t="str">
            <v>LIABILITIES</v>
          </cell>
          <cell r="D1339" t="str">
            <v>BALANCE SHEET</v>
          </cell>
          <cell r="E1339" t="str">
            <v/>
          </cell>
          <cell r="F1339" t="str">
            <v/>
          </cell>
          <cell r="G1339" t="str">
            <v>CURRENT LIABILITIES AND PROVISIONS</v>
          </cell>
          <cell r="H1339" t="str">
            <v>CURRENT LIABILITIES</v>
          </cell>
          <cell r="I1339" t="str">
            <v>OTHER LIABILITIES</v>
          </cell>
        </row>
        <row r="1340">
          <cell r="A1340" t="str">
            <v>L506208-025</v>
          </cell>
          <cell r="B1340" t="str">
            <v>Amt Payable (Gr Co)-DSL</v>
          </cell>
          <cell r="C1340" t="str">
            <v>LIABILITIES</v>
          </cell>
          <cell r="D1340" t="str">
            <v>BALANCE SHEET</v>
          </cell>
          <cell r="E1340" t="str">
            <v/>
          </cell>
          <cell r="F1340" t="str">
            <v/>
          </cell>
          <cell r="G1340" t="str">
            <v>CURRENT LIABILITIES AND PROVISIONS</v>
          </cell>
          <cell r="H1340" t="str">
            <v>CURRENT LIABILITIES</v>
          </cell>
          <cell r="I1340" t="str">
            <v>OTHER LIABILITIES</v>
          </cell>
        </row>
        <row r="1341">
          <cell r="A1341" t="str">
            <v>L506208-055</v>
          </cell>
          <cell r="B1341" t="str">
            <v>Amt Payable (Gr Co)-DLF RECR. FOUNDATION</v>
          </cell>
          <cell r="C1341" t="str">
            <v>LIABILITIES</v>
          </cell>
          <cell r="D1341" t="str">
            <v>BALANCE SHEET</v>
          </cell>
          <cell r="E1341" t="str">
            <v/>
          </cell>
          <cell r="F1341" t="str">
            <v/>
          </cell>
          <cell r="G1341" t="str">
            <v>CURRENT LIABILITIES AND PROVISIONS</v>
          </cell>
          <cell r="H1341" t="str">
            <v>CURRENT LIABILITIES</v>
          </cell>
          <cell r="I1341" t="str">
            <v>OTHER LIABILITIES</v>
          </cell>
        </row>
        <row r="1342">
          <cell r="A1342" t="str">
            <v>L506208-101</v>
          </cell>
          <cell r="B1342" t="str">
            <v>Amt Payable (Gr Co)-DLF LTD</v>
          </cell>
          <cell r="C1342" t="str">
            <v>LIABILITIES</v>
          </cell>
          <cell r="D1342" t="str">
            <v>BALANCE SHEET</v>
          </cell>
          <cell r="E1342" t="str">
            <v/>
          </cell>
          <cell r="F1342" t="str">
            <v/>
          </cell>
          <cell r="G1342" t="str">
            <v>CURRENT LIABILITIES AND PROVISIONS</v>
          </cell>
          <cell r="H1342" t="str">
            <v>CURRENT LIABILITIES</v>
          </cell>
          <cell r="I1342" t="str">
            <v>OTHER LIABILITIES</v>
          </cell>
        </row>
        <row r="1343">
          <cell r="A1343" t="str">
            <v>L506208-550</v>
          </cell>
          <cell r="B1343" t="str">
            <v>Amt Payable (Gr Co)-Delanco Real Est P L</v>
          </cell>
          <cell r="C1343" t="str">
            <v>ASSET</v>
          </cell>
          <cell r="D1343" t="str">
            <v>BALANCE SHEET</v>
          </cell>
          <cell r="E1343" t="str">
            <v/>
          </cell>
          <cell r="F1343" t="str">
            <v/>
          </cell>
          <cell r="G1343" t="str">
            <v>CURRENT LIABILITIES AND PROVISIONS</v>
          </cell>
          <cell r="H1343" t="str">
            <v>CURRENT LIABILITIES</v>
          </cell>
          <cell r="I1343" t="str">
            <v>OTHER LIABILITIES</v>
          </cell>
        </row>
        <row r="1344">
          <cell r="A1344" t="str">
            <v>L506209</v>
          </cell>
          <cell r="B1344" t="str">
            <v>Amt Payable-Late Cnstr Chrgs</v>
          </cell>
          <cell r="C1344" t="str">
            <v>LIABILITIES</v>
          </cell>
          <cell r="D1344" t="str">
            <v>BALANCE SHEET</v>
          </cell>
          <cell r="E1344" t="str">
            <v/>
          </cell>
          <cell r="F1344" t="str">
            <v/>
          </cell>
          <cell r="G1344" t="str">
            <v>CURRENT LIABILITIES AND PROVISIONS</v>
          </cell>
          <cell r="H1344" t="str">
            <v>CURRENT LIABILITIES</v>
          </cell>
          <cell r="I1344" t="str">
            <v>OTHER LIABILITIES</v>
          </cell>
        </row>
        <row r="1345">
          <cell r="A1345" t="str">
            <v>L506210-245</v>
          </cell>
          <cell r="B1345" t="str">
            <v>Due to Partnership Firm-DLF Comm Pjts</v>
          </cell>
          <cell r="C1345" t="str">
            <v>LIABILITIES</v>
          </cell>
          <cell r="D1345" t="str">
            <v>BALANCE SHEET</v>
          </cell>
          <cell r="E1345" t="str">
            <v/>
          </cell>
          <cell r="F1345" t="str">
            <v/>
          </cell>
          <cell r="G1345" t="str">
            <v>CURRENT LIABILITIES AND PROVISIONS</v>
          </cell>
          <cell r="H1345" t="str">
            <v>CURRENT LIABILITIES</v>
          </cell>
          <cell r="I1345" t="str">
            <v>OTHER LIABILITIES</v>
          </cell>
        </row>
        <row r="1346">
          <cell r="A1346" t="str">
            <v>L506210-267</v>
          </cell>
          <cell r="B1346" t="str">
            <v>Due to Partnership Firm-DLF Resi Prtnr</v>
          </cell>
          <cell r="C1346" t="str">
            <v>LIABILITIES</v>
          </cell>
          <cell r="D1346" t="str">
            <v>BALANCE SHEET</v>
          </cell>
          <cell r="E1346" t="str">
            <v/>
          </cell>
          <cell r="F1346" t="str">
            <v/>
          </cell>
          <cell r="G1346" t="str">
            <v>CURRENT LIABILITIES AND PROVISIONS</v>
          </cell>
          <cell r="H1346" t="str">
            <v>CURRENT LIABILITIES</v>
          </cell>
          <cell r="I1346" t="str">
            <v>OTHER LIABILITIES</v>
          </cell>
        </row>
        <row r="1347">
          <cell r="A1347" t="str">
            <v>L506210-278</v>
          </cell>
          <cell r="B1347" t="str">
            <v>Due to Partnership Firm-DLF Home Dev</v>
          </cell>
          <cell r="C1347" t="str">
            <v>LIABILITIES</v>
          </cell>
          <cell r="D1347" t="str">
            <v>BALANCE SHEET</v>
          </cell>
          <cell r="E1347" t="str">
            <v/>
          </cell>
          <cell r="F1347" t="str">
            <v/>
          </cell>
          <cell r="G1347" t="str">
            <v>CURRENT LIABILITIES AND PROVISIONS</v>
          </cell>
          <cell r="H1347" t="str">
            <v>CURRENT LIABILITIES</v>
          </cell>
          <cell r="I1347" t="str">
            <v>OTHER LIABILITIES</v>
          </cell>
        </row>
        <row r="1348">
          <cell r="A1348" t="str">
            <v>L506210-536</v>
          </cell>
          <cell r="B1348" t="str">
            <v>Due to Partnership Firm-Heimo</v>
          </cell>
          <cell r="C1348" t="str">
            <v>LIABILITIES</v>
          </cell>
          <cell r="D1348" t="str">
            <v>BALANCE SHEET</v>
          </cell>
          <cell r="E1348" t="str">
            <v/>
          </cell>
          <cell r="F1348" t="str">
            <v/>
          </cell>
          <cell r="G1348" t="str">
            <v>CURRENT LIABILITIES AND PROVISIONS</v>
          </cell>
          <cell r="H1348" t="str">
            <v>CURRENT LIABILITIES</v>
          </cell>
          <cell r="I1348" t="str">
            <v>OTHER LIABILITIES</v>
          </cell>
        </row>
        <row r="1349">
          <cell r="A1349" t="str">
            <v>L506210-537</v>
          </cell>
          <cell r="B1349" t="str">
            <v>Due to Partnership Firm-Khem</v>
          </cell>
          <cell r="C1349" t="str">
            <v>LIABILITIES</v>
          </cell>
          <cell r="D1349" t="str">
            <v>BALANCE SHEET</v>
          </cell>
          <cell r="E1349" t="str">
            <v/>
          </cell>
          <cell r="F1349" t="str">
            <v/>
          </cell>
          <cell r="G1349" t="str">
            <v>CURRENT LIABILITIES AND PROVISIONS</v>
          </cell>
          <cell r="H1349" t="str">
            <v>CURRENT LIABILITIES</v>
          </cell>
          <cell r="I1349" t="str">
            <v>OTHER LIABILITIES</v>
          </cell>
        </row>
        <row r="1350">
          <cell r="A1350" t="str">
            <v>L506211</v>
          </cell>
          <cell r="B1350" t="str">
            <v>Interest Payable on Debentures</v>
          </cell>
          <cell r="C1350" t="str">
            <v>LIABILITIES</v>
          </cell>
          <cell r="D1350" t="str">
            <v>BALANCE SHEET</v>
          </cell>
          <cell r="E1350" t="str">
            <v/>
          </cell>
          <cell r="F1350" t="str">
            <v/>
          </cell>
          <cell r="G1350" t="str">
            <v>CURRENT LIABILITIES AND PROVISIONS</v>
          </cell>
          <cell r="H1350" t="str">
            <v>CURRENT LIABILITIES</v>
          </cell>
          <cell r="I1350" t="str">
            <v>OTHER LIABILITIES</v>
          </cell>
        </row>
        <row r="1351">
          <cell r="A1351" t="str">
            <v>L506212</v>
          </cell>
          <cell r="B1351" t="str">
            <v>Amount Payable (Third Party)</v>
          </cell>
          <cell r="C1351" t="str">
            <v>LIABILITIES</v>
          </cell>
          <cell r="D1351" t="str">
            <v>BALANCE SHEET</v>
          </cell>
          <cell r="E1351" t="str">
            <v/>
          </cell>
          <cell r="F1351" t="str">
            <v/>
          </cell>
          <cell r="G1351" t="str">
            <v>CURRENT LIABILITIES AND PROVISIONS</v>
          </cell>
          <cell r="H1351" t="str">
            <v>CURRENT LIABILITIES</v>
          </cell>
          <cell r="I1351" t="str">
            <v>OTHER LIABILITIES</v>
          </cell>
        </row>
        <row r="1352">
          <cell r="A1352" t="str">
            <v>L506213</v>
          </cell>
          <cell r="B1352" t="str">
            <v>Amount Payable to HUDA</v>
          </cell>
          <cell r="C1352" t="str">
            <v>LIABILITIES</v>
          </cell>
          <cell r="D1352" t="str">
            <v>BALANCE SHEET</v>
          </cell>
          <cell r="E1352" t="str">
            <v/>
          </cell>
          <cell r="F1352" t="str">
            <v/>
          </cell>
          <cell r="G1352" t="str">
            <v>CURRENT LIABILITIES AND PROVISIONS</v>
          </cell>
          <cell r="H1352" t="str">
            <v>CURRENT LIABILITIES</v>
          </cell>
          <cell r="I1352" t="str">
            <v>OTHER LIABILITIES</v>
          </cell>
        </row>
        <row r="1353">
          <cell r="A1353" t="str">
            <v>L506301</v>
          </cell>
          <cell r="B1353" t="str">
            <v>TDS- Salary</v>
          </cell>
          <cell r="C1353" t="str">
            <v>LIABILITIES</v>
          </cell>
          <cell r="D1353" t="str">
            <v>BALANCE SHEET</v>
          </cell>
          <cell r="E1353" t="str">
            <v/>
          </cell>
          <cell r="F1353" t="str">
            <v/>
          </cell>
          <cell r="G1353" t="str">
            <v>CURRENT LIABILITIES AND PROVISIONS</v>
          </cell>
          <cell r="H1353" t="str">
            <v>CURRENT LIABILITIES</v>
          </cell>
          <cell r="I1353" t="str">
            <v>OTHER LIABILITIES</v>
          </cell>
        </row>
        <row r="1354">
          <cell r="A1354" t="str">
            <v>L506302</v>
          </cell>
          <cell r="B1354" t="str">
            <v>TDS- Contractor</v>
          </cell>
          <cell r="C1354" t="str">
            <v>LIABILITIES</v>
          </cell>
          <cell r="D1354" t="str">
            <v>BALANCE SHEET</v>
          </cell>
          <cell r="E1354" t="str">
            <v>TDSPAYABLE</v>
          </cell>
          <cell r="F1354" t="str">
            <v/>
          </cell>
          <cell r="G1354" t="str">
            <v>CURRENT LIABILITIES AND PROVISIONS</v>
          </cell>
          <cell r="H1354" t="str">
            <v>CURRENT LIABILITIES</v>
          </cell>
          <cell r="I1354" t="str">
            <v>OTHER LIABILITIES</v>
          </cell>
        </row>
        <row r="1355">
          <cell r="A1355" t="str">
            <v>L506303</v>
          </cell>
          <cell r="B1355" t="str">
            <v>TDS- Retainer</v>
          </cell>
          <cell r="C1355" t="str">
            <v>LIABILITIES</v>
          </cell>
          <cell r="D1355" t="str">
            <v>BALANCE SHEET</v>
          </cell>
          <cell r="E1355" t="str">
            <v>TDSPAYABLE</v>
          </cell>
          <cell r="F1355" t="str">
            <v/>
          </cell>
          <cell r="G1355" t="str">
            <v>CURRENT LIABILITIES AND PROVISIONS</v>
          </cell>
          <cell r="H1355" t="str">
            <v>CURRENT LIABILITIES</v>
          </cell>
          <cell r="I1355" t="str">
            <v>OTHER LIABILITIES</v>
          </cell>
        </row>
        <row r="1356">
          <cell r="A1356" t="str">
            <v>L506304</v>
          </cell>
          <cell r="B1356" t="str">
            <v>TDS- Broker</v>
          </cell>
          <cell r="C1356" t="str">
            <v>LIABILITIES</v>
          </cell>
          <cell r="D1356" t="str">
            <v>BALANCE SHEET</v>
          </cell>
          <cell r="E1356" t="str">
            <v>TDSPAYABLE</v>
          </cell>
          <cell r="F1356" t="str">
            <v/>
          </cell>
          <cell r="G1356" t="str">
            <v>CURRENT LIABILITIES AND PROVISIONS</v>
          </cell>
          <cell r="H1356" t="str">
            <v>CURRENT LIABILITIES</v>
          </cell>
          <cell r="I1356" t="str">
            <v>OTHER LIABILITIES</v>
          </cell>
        </row>
        <row r="1357">
          <cell r="A1357" t="str">
            <v>L506305</v>
          </cell>
          <cell r="B1357" t="str">
            <v>TDS- Rent</v>
          </cell>
          <cell r="C1357" t="str">
            <v>LIABILITIES</v>
          </cell>
          <cell r="D1357" t="str">
            <v>BALANCE SHEET</v>
          </cell>
          <cell r="E1357" t="str">
            <v>TDSPAYABLE</v>
          </cell>
          <cell r="F1357" t="str">
            <v/>
          </cell>
          <cell r="G1357" t="str">
            <v>CURRENT LIABILITIES AND PROVISIONS</v>
          </cell>
          <cell r="H1357" t="str">
            <v>CURRENT LIABILITIES</v>
          </cell>
          <cell r="I1357" t="str">
            <v>OTHER LIABILITIES</v>
          </cell>
        </row>
        <row r="1358">
          <cell r="A1358" t="str">
            <v>L506306</v>
          </cell>
          <cell r="B1358" t="str">
            <v>TDS- Interest</v>
          </cell>
          <cell r="C1358" t="str">
            <v>LIABILITIES</v>
          </cell>
          <cell r="D1358" t="str">
            <v>BALANCE SHEET</v>
          </cell>
          <cell r="E1358" t="str">
            <v>TDSPAYABLE</v>
          </cell>
          <cell r="F1358" t="str">
            <v/>
          </cell>
          <cell r="G1358" t="str">
            <v>CURRENT LIABILITIES AND PROVISIONS</v>
          </cell>
          <cell r="H1358" t="str">
            <v>CURRENT LIABILITIES</v>
          </cell>
          <cell r="I1358" t="str">
            <v>OTHER LIABILITIES</v>
          </cell>
        </row>
        <row r="1359">
          <cell r="A1359" t="str">
            <v>L506307</v>
          </cell>
          <cell r="B1359" t="str">
            <v>TDS- Others</v>
          </cell>
          <cell r="C1359" t="str">
            <v>LIABILITIES</v>
          </cell>
          <cell r="D1359" t="str">
            <v>BALANCE SHEET</v>
          </cell>
          <cell r="E1359" t="str">
            <v>TDSPAYABLE</v>
          </cell>
          <cell r="F1359" t="str">
            <v/>
          </cell>
          <cell r="G1359" t="str">
            <v>CURRENT LIABILITIES AND PROVISIONS</v>
          </cell>
          <cell r="H1359" t="str">
            <v>CURRENT LIABILITIES</v>
          </cell>
          <cell r="I1359" t="str">
            <v>OTHER LIABILITIES</v>
          </cell>
        </row>
        <row r="1360">
          <cell r="A1360" t="str">
            <v>L506308</v>
          </cell>
          <cell r="B1360" t="str">
            <v>TDS-PROFESSIONAL</v>
          </cell>
          <cell r="C1360" t="str">
            <v>LIABILITIES</v>
          </cell>
          <cell r="D1360" t="str">
            <v>BALANCE SHEET</v>
          </cell>
          <cell r="E1360" t="str">
            <v>TDSPAYABLE</v>
          </cell>
          <cell r="F1360" t="str">
            <v/>
          </cell>
          <cell r="G1360" t="str">
            <v>CURRENT LIABILITIES AND PROVISIONS</v>
          </cell>
          <cell r="H1360" t="str">
            <v>CURRENT LIABILITIES</v>
          </cell>
          <cell r="I1360" t="str">
            <v>OTHER LIABILITIES</v>
          </cell>
        </row>
        <row r="1361">
          <cell r="A1361" t="str">
            <v>L506309</v>
          </cell>
          <cell r="B1361" t="str">
            <v>Surchage- TDS Salary</v>
          </cell>
          <cell r="C1361" t="str">
            <v>LIABILITIES</v>
          </cell>
          <cell r="D1361" t="str">
            <v>BALANCE SHEET</v>
          </cell>
          <cell r="E1361" t="str">
            <v/>
          </cell>
          <cell r="F1361" t="str">
            <v/>
          </cell>
          <cell r="G1361" t="str">
            <v>CURRENT LIABILITIES AND PROVISIONS</v>
          </cell>
          <cell r="H1361" t="str">
            <v>CURRENT LIABILITIES</v>
          </cell>
          <cell r="I1361" t="str">
            <v>OTHER LIABILITIES</v>
          </cell>
        </row>
        <row r="1362">
          <cell r="A1362" t="str">
            <v>L506310</v>
          </cell>
          <cell r="B1362" t="str">
            <v>Surchage- TDS Others</v>
          </cell>
          <cell r="C1362" t="str">
            <v>LIABILITIES</v>
          </cell>
          <cell r="D1362" t="str">
            <v>BALANCE SHEET</v>
          </cell>
          <cell r="E1362" t="str">
            <v>TDSPAYABLE</v>
          </cell>
          <cell r="F1362" t="str">
            <v/>
          </cell>
          <cell r="G1362" t="str">
            <v>CURRENT LIABILITIES AND PROVISIONS</v>
          </cell>
          <cell r="H1362" t="str">
            <v>CURRENT LIABILITIES</v>
          </cell>
          <cell r="I1362" t="str">
            <v>OTHER LIABILITIES</v>
          </cell>
        </row>
        <row r="1363">
          <cell r="A1363" t="str">
            <v>L506311</v>
          </cell>
          <cell r="B1363" t="str">
            <v>Cess- TDS Salary</v>
          </cell>
          <cell r="C1363" t="str">
            <v>LIABILITIES</v>
          </cell>
          <cell r="D1363" t="str">
            <v>BALANCE SHEET</v>
          </cell>
          <cell r="E1363" t="str">
            <v/>
          </cell>
          <cell r="F1363" t="str">
            <v/>
          </cell>
          <cell r="G1363" t="str">
            <v>CURRENT LIABILITIES AND PROVISIONS</v>
          </cell>
          <cell r="H1363" t="str">
            <v>CURRENT LIABILITIES</v>
          </cell>
          <cell r="I1363" t="str">
            <v>OTHER LIABILITIES</v>
          </cell>
        </row>
        <row r="1364">
          <cell r="A1364" t="str">
            <v>L506312</v>
          </cell>
          <cell r="B1364" t="str">
            <v>Cess- TDS Others</v>
          </cell>
          <cell r="C1364" t="str">
            <v>LIABILITIES</v>
          </cell>
          <cell r="D1364" t="str">
            <v>BALANCE SHEET</v>
          </cell>
          <cell r="E1364" t="str">
            <v>TDSPAYABLE</v>
          </cell>
          <cell r="F1364" t="str">
            <v/>
          </cell>
          <cell r="G1364" t="str">
            <v>CURRENT LIABILITIES AND PROVISIONS</v>
          </cell>
          <cell r="H1364" t="str">
            <v>CURRENT LIABILITIES</v>
          </cell>
          <cell r="I1364" t="str">
            <v>OTHER LIABILITIES</v>
          </cell>
        </row>
        <row r="1365">
          <cell r="A1365" t="str">
            <v>L506313</v>
          </cell>
          <cell r="B1365" t="str">
            <v>Sundry Creditors (Emp)</v>
          </cell>
          <cell r="C1365" t="str">
            <v>LIABILITIES</v>
          </cell>
          <cell r="D1365" t="str">
            <v>BALANCE SHEET</v>
          </cell>
          <cell r="E1365" t="str">
            <v>SUPPLIER PAYABLE A/C</v>
          </cell>
          <cell r="F1365" t="str">
            <v/>
          </cell>
          <cell r="G1365" t="str">
            <v>CURRENT LIABILITIES AND PROVISIONS</v>
          </cell>
          <cell r="H1365" t="str">
            <v>CURRENT LIABILITIES</v>
          </cell>
          <cell r="I1365" t="str">
            <v>OTHER LIABILITIES</v>
          </cell>
        </row>
        <row r="1366">
          <cell r="A1366" t="str">
            <v>L506314</v>
          </cell>
          <cell r="B1366" t="str">
            <v>TDS - Advertisement</v>
          </cell>
          <cell r="C1366" t="str">
            <v>LIABILITIES</v>
          </cell>
          <cell r="D1366" t="str">
            <v>BALANCE SHEET</v>
          </cell>
          <cell r="E1366" t="str">
            <v>TDSPAYABLE</v>
          </cell>
          <cell r="F1366" t="str">
            <v/>
          </cell>
          <cell r="G1366" t="str">
            <v>CURRENT LIABILITIES AND PROVISIONS</v>
          </cell>
          <cell r="H1366" t="str">
            <v>CURRENT LIABILITIES</v>
          </cell>
          <cell r="I1366" t="str">
            <v>OTHER LIABILITIES</v>
          </cell>
        </row>
        <row r="1367">
          <cell r="A1367" t="str">
            <v>L506401</v>
          </cell>
          <cell r="B1367" t="str">
            <v>Service Tax Payable</v>
          </cell>
          <cell r="C1367" t="str">
            <v>LIABILITIES</v>
          </cell>
          <cell r="D1367" t="str">
            <v>BALANCE SHEET</v>
          </cell>
          <cell r="E1367" t="str">
            <v/>
          </cell>
          <cell r="F1367" t="str">
            <v/>
          </cell>
          <cell r="G1367" t="str">
            <v>CURRENT LIABILITIES AND PROVISIONS</v>
          </cell>
          <cell r="H1367" t="str">
            <v>CURRENT LIABILITIES</v>
          </cell>
          <cell r="I1367" t="str">
            <v>OTHER LIABILITIES</v>
          </cell>
        </row>
        <row r="1368">
          <cell r="A1368" t="str">
            <v>L506402</v>
          </cell>
          <cell r="B1368" t="str">
            <v>Sales Tax / Vat Payable</v>
          </cell>
          <cell r="C1368" t="str">
            <v>LIABILITIES</v>
          </cell>
          <cell r="D1368" t="str">
            <v>BALANCE SHEET</v>
          </cell>
          <cell r="E1368" t="str">
            <v/>
          </cell>
          <cell r="F1368" t="str">
            <v/>
          </cell>
          <cell r="G1368" t="str">
            <v>CURRENT LIABILITIES AND PROVISIONS</v>
          </cell>
          <cell r="H1368" t="str">
            <v>CURRENT LIABILITIES</v>
          </cell>
          <cell r="I1368" t="str">
            <v>OTHER LIABILITIES</v>
          </cell>
        </row>
        <row r="1369">
          <cell r="A1369" t="str">
            <v>L506403</v>
          </cell>
          <cell r="B1369" t="str">
            <v>Sales Tax/Vat Payable- Haryana (Hst)</v>
          </cell>
          <cell r="C1369" t="str">
            <v>LIABILITIES</v>
          </cell>
          <cell r="D1369" t="str">
            <v>BALANCE SHEET</v>
          </cell>
          <cell r="E1369" t="str">
            <v>OUTPUTTAX</v>
          </cell>
          <cell r="F1369" t="str">
            <v/>
          </cell>
          <cell r="G1369" t="str">
            <v>CURRENT LIABILITIES AND PROVISIONS</v>
          </cell>
          <cell r="H1369" t="str">
            <v>CURRENT LIABILITIES</v>
          </cell>
          <cell r="I1369" t="str">
            <v>OTHER LIABILITIES</v>
          </cell>
        </row>
        <row r="1370">
          <cell r="A1370" t="str">
            <v>L506404</v>
          </cell>
          <cell r="B1370" t="str">
            <v>Sales Tax/Vat Payable- Tamil Nadu</v>
          </cell>
          <cell r="C1370" t="str">
            <v>LIABILITIES</v>
          </cell>
          <cell r="D1370" t="str">
            <v>BALANCE SHEET</v>
          </cell>
          <cell r="E1370" t="str">
            <v/>
          </cell>
          <cell r="F1370" t="str">
            <v/>
          </cell>
          <cell r="G1370" t="str">
            <v>CURRENT LIABILITIES AND PROVISIONS</v>
          </cell>
          <cell r="H1370" t="str">
            <v>CURRENT LIABILITIES</v>
          </cell>
          <cell r="I1370" t="str">
            <v>OTHER LIABILITIES</v>
          </cell>
        </row>
        <row r="1371">
          <cell r="A1371" t="str">
            <v>L506405</v>
          </cell>
          <cell r="B1371" t="str">
            <v>Sales Tax/Vat Payable- Punjab</v>
          </cell>
          <cell r="C1371" t="str">
            <v>LIABILITIES</v>
          </cell>
          <cell r="D1371" t="str">
            <v>BALANCE SHEET</v>
          </cell>
          <cell r="E1371" t="str">
            <v/>
          </cell>
          <cell r="F1371" t="str">
            <v/>
          </cell>
          <cell r="G1371" t="str">
            <v>CURRENT LIABILITIES AND PROVISIONS</v>
          </cell>
          <cell r="H1371" t="str">
            <v>CURRENT LIABILITIES</v>
          </cell>
          <cell r="I1371" t="str">
            <v>OTHER LIABILITIES</v>
          </cell>
        </row>
        <row r="1372">
          <cell r="A1372" t="str">
            <v>L506406</v>
          </cell>
          <cell r="B1372" t="str">
            <v>Sales Tax/Vat Payable- West Bengal(WBST)</v>
          </cell>
          <cell r="C1372" t="str">
            <v>LIABILITIES</v>
          </cell>
          <cell r="D1372" t="str">
            <v>BALANCE SHEET</v>
          </cell>
          <cell r="E1372" t="str">
            <v/>
          </cell>
          <cell r="F1372" t="str">
            <v/>
          </cell>
          <cell r="G1372" t="str">
            <v>CURRENT LIABILITIES AND PROVISIONS</v>
          </cell>
          <cell r="H1372" t="str">
            <v>CURRENT LIABILITIES</v>
          </cell>
          <cell r="I1372" t="str">
            <v>OTHER LIABILITIES</v>
          </cell>
        </row>
        <row r="1373">
          <cell r="A1373" t="str">
            <v>L506407</v>
          </cell>
          <cell r="B1373" t="str">
            <v>Sales Tax/Vat Payable- Delhi</v>
          </cell>
          <cell r="C1373" t="str">
            <v>LIABILITIES</v>
          </cell>
          <cell r="D1373" t="str">
            <v>BALANCE SHEET</v>
          </cell>
          <cell r="E1373" t="str">
            <v>OUTPUTTAX</v>
          </cell>
          <cell r="F1373" t="str">
            <v/>
          </cell>
          <cell r="G1373" t="str">
            <v>CURRENT LIABILITIES AND PROVISIONS</v>
          </cell>
          <cell r="H1373" t="str">
            <v>CURRENT LIABILITIES</v>
          </cell>
          <cell r="I1373" t="str">
            <v>OTHER LIABILITIES</v>
          </cell>
        </row>
        <row r="1374">
          <cell r="A1374" t="str">
            <v>L506408</v>
          </cell>
          <cell r="B1374" t="str">
            <v>UPST Payable</v>
          </cell>
          <cell r="C1374" t="str">
            <v>LIABILITIES</v>
          </cell>
          <cell r="D1374" t="str">
            <v>BALANCE SHEET</v>
          </cell>
          <cell r="E1374" t="str">
            <v/>
          </cell>
          <cell r="F1374" t="str">
            <v/>
          </cell>
          <cell r="G1374" t="str">
            <v>CURRENT LIABILITIES AND PROVISIONS</v>
          </cell>
          <cell r="H1374" t="str">
            <v>CURRENT LIABILITIES</v>
          </cell>
          <cell r="I1374" t="str">
            <v>OTHER LIABILITIES</v>
          </cell>
        </row>
        <row r="1375">
          <cell r="A1375" t="str">
            <v>L506409</v>
          </cell>
          <cell r="B1375" t="str">
            <v>CST Payable</v>
          </cell>
          <cell r="C1375" t="str">
            <v>LIABILITIES</v>
          </cell>
          <cell r="D1375" t="str">
            <v>BALANCE SHEET</v>
          </cell>
          <cell r="E1375" t="str">
            <v/>
          </cell>
          <cell r="F1375" t="str">
            <v/>
          </cell>
          <cell r="G1375" t="str">
            <v>CURRENT LIABILITIES AND PROVISIONS</v>
          </cell>
          <cell r="H1375" t="str">
            <v>CURRENT LIABILITIES</v>
          </cell>
          <cell r="I1375" t="str">
            <v>OTHER LIABILITIES</v>
          </cell>
        </row>
        <row r="1376">
          <cell r="A1376" t="str">
            <v>L506410</v>
          </cell>
          <cell r="B1376" t="str">
            <v>HLADT Payable</v>
          </cell>
          <cell r="C1376" t="str">
            <v>LIABILITIES</v>
          </cell>
          <cell r="D1376" t="str">
            <v>BALANCE SHEET</v>
          </cell>
          <cell r="E1376" t="str">
            <v/>
          </cell>
          <cell r="F1376" t="str">
            <v/>
          </cell>
          <cell r="G1376" t="str">
            <v>CURRENT LIABILITIES AND PROVISIONS</v>
          </cell>
          <cell r="H1376" t="str">
            <v>CURRENT LIABILITIES</v>
          </cell>
          <cell r="I1376" t="str">
            <v>OTHER LIABILITIES</v>
          </cell>
        </row>
        <row r="1377">
          <cell r="A1377" t="str">
            <v>L506411</v>
          </cell>
          <cell r="B1377" t="str">
            <v>Work Contract Tax Payable</v>
          </cell>
          <cell r="C1377" t="str">
            <v>LIABILITIES</v>
          </cell>
          <cell r="D1377" t="str">
            <v>BALANCE SHEET</v>
          </cell>
          <cell r="E1377" t="str">
            <v/>
          </cell>
          <cell r="F1377" t="str">
            <v/>
          </cell>
          <cell r="G1377" t="str">
            <v>CURRENT LIABILITIES AND PROVISIONS</v>
          </cell>
          <cell r="H1377" t="str">
            <v>CURRENT LIABILITIES</v>
          </cell>
          <cell r="I1377" t="str">
            <v>OTHER LIABILITIES</v>
          </cell>
        </row>
        <row r="1378">
          <cell r="A1378" t="str">
            <v>L506412</v>
          </cell>
          <cell r="B1378" t="str">
            <v>TDS PAYABLE</v>
          </cell>
          <cell r="C1378" t="str">
            <v>LIABILITIES</v>
          </cell>
          <cell r="D1378" t="str">
            <v>BALANCE SHEET</v>
          </cell>
          <cell r="E1378" t="str">
            <v/>
          </cell>
          <cell r="F1378" t="str">
            <v/>
          </cell>
          <cell r="G1378" t="str">
            <v>CURRENT LIABILITIES AND PROVISIONS</v>
          </cell>
          <cell r="H1378" t="str">
            <v>CURRENT LIABILITIES</v>
          </cell>
          <cell r="I1378" t="str">
            <v>OTHER LIABILITIES</v>
          </cell>
        </row>
        <row r="1379">
          <cell r="A1379" t="str">
            <v>L506413</v>
          </cell>
          <cell r="B1379" t="str">
            <v>SERVICE TAX CUSTOMERS (PROV. RECEIVABLE)</v>
          </cell>
          <cell r="C1379" t="str">
            <v>LIABILITIES</v>
          </cell>
          <cell r="D1379" t="str">
            <v>BALANCE SHEET</v>
          </cell>
          <cell r="E1379" t="str">
            <v>OUTPUTTAX</v>
          </cell>
          <cell r="F1379" t="str">
            <v/>
          </cell>
          <cell r="G1379" t="str">
            <v>CURRENT LIABILITIES AND PROVISIONS</v>
          </cell>
          <cell r="H1379" t="str">
            <v>CURRENT LIABILITIES</v>
          </cell>
          <cell r="I1379" t="str">
            <v>OTHER LIABILITIES</v>
          </cell>
        </row>
        <row r="1380">
          <cell r="A1380" t="str">
            <v>L506414</v>
          </cell>
          <cell r="B1380" t="str">
            <v>SERVICE TAX CUSTOMERS (ACTU. RECEIVABLE)</v>
          </cell>
          <cell r="C1380" t="str">
            <v>LIABILITIES</v>
          </cell>
          <cell r="D1380" t="str">
            <v>BALANCE SHEET</v>
          </cell>
          <cell r="E1380" t="str">
            <v>OUTPUTTAX</v>
          </cell>
          <cell r="F1380" t="str">
            <v/>
          </cell>
          <cell r="G1380" t="str">
            <v>CURRENT LIABILITIES AND PROVISIONS</v>
          </cell>
          <cell r="H1380" t="str">
            <v>CURRENT LIABILITIES</v>
          </cell>
          <cell r="I1380" t="str">
            <v>OTHER LIABILITIES</v>
          </cell>
        </row>
        <row r="1381">
          <cell r="A1381" t="str">
            <v>L506415</v>
          </cell>
          <cell r="B1381" t="str">
            <v>L&amp;D.O.Charges Payable</v>
          </cell>
          <cell r="C1381" t="str">
            <v>LIABILITIES</v>
          </cell>
          <cell r="D1381" t="str">
            <v>BALANCE SHEET</v>
          </cell>
          <cell r="E1381" t="str">
            <v/>
          </cell>
          <cell r="F1381" t="str">
            <v/>
          </cell>
          <cell r="G1381" t="str">
            <v>CURRENT LIABILITIES AND PROVISIONS</v>
          </cell>
          <cell r="H1381" t="str">
            <v>CURRENT LIABILITIES</v>
          </cell>
          <cell r="I1381" t="str">
            <v>OTHER LIABILITIES</v>
          </cell>
        </row>
        <row r="1382">
          <cell r="A1382" t="str">
            <v>L506416</v>
          </cell>
          <cell r="B1382" t="str">
            <v>Edu. Cess on Service Tax Payable</v>
          </cell>
          <cell r="C1382" t="str">
            <v>LIABILITIES</v>
          </cell>
          <cell r="D1382" t="str">
            <v>BALANCE SHEET</v>
          </cell>
          <cell r="E1382" t="str">
            <v/>
          </cell>
          <cell r="F1382" t="str">
            <v/>
          </cell>
          <cell r="G1382" t="str">
            <v>CURRENT LIABILITIES AND PROVISIONS</v>
          </cell>
          <cell r="H1382" t="str">
            <v>CURRENT LIABILITIES</v>
          </cell>
          <cell r="I1382" t="str">
            <v>OTHER LIABILITIES</v>
          </cell>
        </row>
        <row r="1383">
          <cell r="A1383" t="str">
            <v>L506417</v>
          </cell>
          <cell r="B1383" t="str">
            <v>S &amp; HE Cess on Service Tax Payable</v>
          </cell>
          <cell r="C1383" t="str">
            <v>LIABILITIES</v>
          </cell>
          <cell r="D1383" t="str">
            <v>BALANCE SHEET</v>
          </cell>
          <cell r="E1383" t="str">
            <v/>
          </cell>
          <cell r="F1383" t="str">
            <v/>
          </cell>
          <cell r="G1383" t="str">
            <v>CURRENT LIABILITIES AND PROVISIONS</v>
          </cell>
          <cell r="H1383" t="str">
            <v>CURRENT LIABILITIES</v>
          </cell>
          <cell r="I1383" t="str">
            <v>OTHER LIABILITIES</v>
          </cell>
        </row>
        <row r="1384">
          <cell r="A1384" t="str">
            <v>L506418</v>
          </cell>
          <cell r="B1384" t="str">
            <v>Consolidated Output Tax (Service Tax)</v>
          </cell>
          <cell r="C1384" t="str">
            <v>LIABILITIES</v>
          </cell>
          <cell r="D1384" t="str">
            <v>BALANCE SHEET</v>
          </cell>
          <cell r="E1384" t="str">
            <v/>
          </cell>
          <cell r="F1384" t="str">
            <v/>
          </cell>
          <cell r="G1384" t="str">
            <v>CURRENT LIABILITIES AND PROVISIONS</v>
          </cell>
          <cell r="H1384" t="str">
            <v>CURRENT LIABILITIES</v>
          </cell>
          <cell r="I1384" t="str">
            <v>OTHER LIABILITIES</v>
          </cell>
        </row>
        <row r="1385">
          <cell r="A1385" t="str">
            <v>L506419</v>
          </cell>
          <cell r="B1385" t="str">
            <v>E.Tax Payable</v>
          </cell>
          <cell r="C1385" t="str">
            <v>LIABILITIES</v>
          </cell>
          <cell r="D1385" t="str">
            <v>BALANCE SHEET</v>
          </cell>
          <cell r="E1385" t="str">
            <v/>
          </cell>
          <cell r="F1385" t="str">
            <v/>
          </cell>
          <cell r="G1385" t="str">
            <v>CURRENT LIABILITIES AND PROVISIONS</v>
          </cell>
          <cell r="H1385" t="str">
            <v>CURRENT LIABILITIES</v>
          </cell>
          <cell r="I1385" t="str">
            <v>OTHER LIABILITIES</v>
          </cell>
        </row>
        <row r="1386">
          <cell r="A1386" t="str">
            <v>L506420</v>
          </cell>
          <cell r="B1386" t="str">
            <v>Sales Tax/Vat Payable- Kerala</v>
          </cell>
          <cell r="C1386" t="str">
            <v>LIABILITIES</v>
          </cell>
          <cell r="D1386" t="str">
            <v>BALANCE SHEET</v>
          </cell>
          <cell r="E1386" t="str">
            <v>OUTPUTTAX</v>
          </cell>
          <cell r="F1386" t="str">
            <v/>
          </cell>
          <cell r="G1386" t="str">
            <v>CURRENT LIABILITIES AND PROVISIONS</v>
          </cell>
          <cell r="H1386" t="str">
            <v>CURRENT LIABILITIES</v>
          </cell>
          <cell r="I1386" t="str">
            <v>OTHER LIABILITIES</v>
          </cell>
        </row>
        <row r="1387">
          <cell r="A1387" t="str">
            <v>L506421</v>
          </cell>
          <cell r="B1387" t="str">
            <v>ENTRY TAX</v>
          </cell>
          <cell r="C1387" t="str">
            <v>LIABILITIES</v>
          </cell>
          <cell r="D1387" t="str">
            <v>BALANCE SHEET</v>
          </cell>
          <cell r="G1387" t="str">
            <v>CURRENT LIABILITIES AND PROVISIONS</v>
          </cell>
          <cell r="H1387" t="str">
            <v>CURRENT LIABILITIES</v>
          </cell>
          <cell r="I1387" t="str">
            <v>OTHER LIABILITIES</v>
          </cell>
        </row>
        <row r="1388">
          <cell r="A1388" t="str">
            <v>L506422</v>
          </cell>
          <cell r="B1388" t="str">
            <v>CHANDIGARH VAT PAYABLE</v>
          </cell>
          <cell r="C1388" t="str">
            <v>LIABILITIES</v>
          </cell>
          <cell r="D1388" t="str">
            <v>BALANCE SHEET</v>
          </cell>
          <cell r="E1388" t="str">
            <v>OUTPUTTAX</v>
          </cell>
          <cell r="G1388" t="str">
            <v>CURRENT LIABILITIES AND PROVISIONS</v>
          </cell>
          <cell r="H1388" t="str">
            <v>CURRENT LIABILITIES</v>
          </cell>
          <cell r="I1388" t="str">
            <v>OTHER LIABILITIES</v>
          </cell>
        </row>
        <row r="1389">
          <cell r="A1389" t="str">
            <v>L506423</v>
          </cell>
          <cell r="B1389" t="str">
            <v>CHENNAI VAT PAYABLE</v>
          </cell>
          <cell r="C1389" t="str">
            <v>LIABILITIES</v>
          </cell>
          <cell r="D1389" t="str">
            <v>BALANCE SHEET</v>
          </cell>
          <cell r="E1389" t="str">
            <v>OUTPUTTAX</v>
          </cell>
          <cell r="G1389" t="str">
            <v>CURRENT LIABILITIES AND PROVISIONS</v>
          </cell>
          <cell r="H1389" t="str">
            <v>CURRENT LIABILITIES</v>
          </cell>
          <cell r="I1389" t="str">
            <v>OTHER LIABILITIES</v>
          </cell>
        </row>
        <row r="1390">
          <cell r="A1390" t="str">
            <v>L506424</v>
          </cell>
          <cell r="B1390" t="str">
            <v>ANDHRA PRADESH VAT PAYABLE</v>
          </cell>
          <cell r="C1390" t="str">
            <v>LIABILITIES</v>
          </cell>
          <cell r="D1390" t="str">
            <v>BALANCE SHEET</v>
          </cell>
          <cell r="E1390" t="str">
            <v>OUTPUTTAX</v>
          </cell>
          <cell r="G1390" t="str">
            <v>CURRENT LIABILITIES AND PROVISIONS</v>
          </cell>
          <cell r="H1390" t="str">
            <v>CURRENT LIABILITIES</v>
          </cell>
          <cell r="I1390" t="str">
            <v>OTHER LIABILITIES</v>
          </cell>
        </row>
        <row r="1391">
          <cell r="A1391" t="str">
            <v>L506425</v>
          </cell>
          <cell r="B1391" t="str">
            <v>MAHARSHTRA VALUE ADDED TAX</v>
          </cell>
          <cell r="C1391" t="str">
            <v>LIABILITIES</v>
          </cell>
          <cell r="D1391" t="str">
            <v>BALANCE SHEET</v>
          </cell>
          <cell r="E1391" t="str">
            <v>OUTPUTTAX</v>
          </cell>
          <cell r="G1391" t="str">
            <v>CURRENT LIABILITIES AND PROVISIONS</v>
          </cell>
          <cell r="H1391" t="str">
            <v>CURRENT LIABILITIES</v>
          </cell>
          <cell r="I1391" t="str">
            <v>OTHER LIABILITIES</v>
          </cell>
        </row>
        <row r="1392">
          <cell r="A1392" t="str">
            <v>L506426</v>
          </cell>
          <cell r="B1392" t="str">
            <v>UP ENTRY TAX</v>
          </cell>
          <cell r="C1392" t="str">
            <v>LIABILITIES</v>
          </cell>
          <cell r="D1392" t="str">
            <v>BALANCE SHEET</v>
          </cell>
          <cell r="G1392" t="str">
            <v>CURRENT LIABILITIES AND PROVISIONS</v>
          </cell>
          <cell r="H1392" t="str">
            <v>CURRENT LIABILITIES</v>
          </cell>
          <cell r="I1392" t="str">
            <v>OTHER LIABILITIES</v>
          </cell>
        </row>
        <row r="1393">
          <cell r="A1393" t="str">
            <v>L506427</v>
          </cell>
          <cell r="B1393" t="str">
            <v>AP ENTRY TAX PAYABLE</v>
          </cell>
          <cell r="C1393" t="str">
            <v>LIABILITIES</v>
          </cell>
          <cell r="D1393" t="str">
            <v>BALANCE SHEET</v>
          </cell>
          <cell r="G1393" t="str">
            <v>CURRENT LIABILITIES AND PROVISIONS</v>
          </cell>
          <cell r="H1393" t="str">
            <v>CURRENT LIABILITIES</v>
          </cell>
          <cell r="I1393" t="str">
            <v>OTHER LIABILITIES</v>
          </cell>
        </row>
        <row r="1394">
          <cell r="A1394" t="str">
            <v>L506428</v>
          </cell>
          <cell r="B1394" t="str">
            <v>KARNATAKA VAT PAYBLE</v>
          </cell>
          <cell r="C1394" t="str">
            <v>LIABILITIES</v>
          </cell>
          <cell r="D1394" t="str">
            <v>BALANCE SHEET</v>
          </cell>
          <cell r="E1394" t="str">
            <v>OUTPUTTAX</v>
          </cell>
          <cell r="G1394" t="str">
            <v>CURRENT LIABILITIES AND PROVISIONS</v>
          </cell>
          <cell r="H1394" t="str">
            <v>CURRENT LIABILITIES</v>
          </cell>
          <cell r="I1394" t="str">
            <v>OTHER LIABILITIES</v>
          </cell>
        </row>
        <row r="1395">
          <cell r="A1395" t="str">
            <v>L506429</v>
          </cell>
          <cell r="B1395" t="str">
            <v>KERALA VAT PAYABLE</v>
          </cell>
          <cell r="C1395" t="str">
            <v>LIABILITIES</v>
          </cell>
          <cell r="D1395" t="str">
            <v>BALANCE SHEET</v>
          </cell>
          <cell r="E1395" t="str">
            <v>OUTPUTTAX</v>
          </cell>
          <cell r="G1395" t="str">
            <v>CURRENT LIABILITIES AND PROVISIONS</v>
          </cell>
          <cell r="H1395" t="str">
            <v>CURRENT LIABILITIES</v>
          </cell>
          <cell r="I1395" t="str">
            <v>OTHER LIABILITIES</v>
          </cell>
        </row>
        <row r="1396">
          <cell r="A1396" t="str">
            <v>L506501</v>
          </cell>
          <cell r="B1396" t="str">
            <v>Compensation Charges</v>
          </cell>
          <cell r="C1396" t="str">
            <v>LIABILITIES</v>
          </cell>
          <cell r="D1396" t="str">
            <v>BALANCE SHEET</v>
          </cell>
          <cell r="E1396" t="str">
            <v/>
          </cell>
          <cell r="F1396" t="str">
            <v/>
          </cell>
          <cell r="G1396" t="str">
            <v>CURRENT LIABILITIES AND PROVISIONS</v>
          </cell>
          <cell r="H1396" t="str">
            <v>CURRENT LIABILITIES</v>
          </cell>
          <cell r="I1396" t="str">
            <v>OTHER LIABILITIES</v>
          </cell>
        </row>
        <row r="1397">
          <cell r="A1397" t="str">
            <v>L506601</v>
          </cell>
          <cell r="B1397" t="str">
            <v>EPF Payable</v>
          </cell>
          <cell r="C1397" t="str">
            <v>LIABILITIES</v>
          </cell>
          <cell r="D1397" t="str">
            <v>BALANCE SHEET</v>
          </cell>
          <cell r="E1397" t="str">
            <v/>
          </cell>
          <cell r="F1397" t="str">
            <v/>
          </cell>
          <cell r="G1397" t="str">
            <v>CURRENT LIABILITIES AND PROVISIONS</v>
          </cell>
          <cell r="H1397" t="str">
            <v>CURRENT LIABILITIES</v>
          </cell>
          <cell r="I1397" t="str">
            <v>OTHER LIABILITIES</v>
          </cell>
        </row>
        <row r="1398">
          <cell r="A1398" t="str">
            <v>L506602</v>
          </cell>
          <cell r="B1398" t="str">
            <v>FPF Payable</v>
          </cell>
          <cell r="C1398" t="str">
            <v>LIABILITIES</v>
          </cell>
          <cell r="D1398" t="str">
            <v>BALANCE SHEET</v>
          </cell>
          <cell r="E1398" t="str">
            <v/>
          </cell>
          <cell r="F1398" t="str">
            <v/>
          </cell>
          <cell r="G1398" t="str">
            <v>CURRENT LIABILITIES AND PROVISIONS</v>
          </cell>
          <cell r="H1398" t="str">
            <v>CURRENT LIABILITIES</v>
          </cell>
          <cell r="I1398" t="str">
            <v>OTHER LIABILITIES</v>
          </cell>
        </row>
        <row r="1399">
          <cell r="A1399" t="str">
            <v>L506603</v>
          </cell>
          <cell r="B1399" t="str">
            <v>Additional/Voluntary PF Contribution</v>
          </cell>
          <cell r="C1399" t="str">
            <v>LIABILITIES</v>
          </cell>
          <cell r="D1399" t="str">
            <v>BALANCE SHEET</v>
          </cell>
          <cell r="E1399" t="str">
            <v/>
          </cell>
          <cell r="F1399" t="str">
            <v/>
          </cell>
          <cell r="G1399" t="str">
            <v>CURRENT LIABILITIES AND PROVISIONS</v>
          </cell>
          <cell r="H1399" t="str">
            <v>CURRENT LIABILITIES</v>
          </cell>
          <cell r="I1399" t="str">
            <v>OTHER LIABILITIES</v>
          </cell>
        </row>
        <row r="1400">
          <cell r="A1400" t="str">
            <v>L506604</v>
          </cell>
          <cell r="B1400" t="str">
            <v>E S I C Payable</v>
          </cell>
          <cell r="C1400" t="str">
            <v>LIABILITIES</v>
          </cell>
          <cell r="D1400" t="str">
            <v>BALANCE SHEET</v>
          </cell>
          <cell r="E1400" t="str">
            <v/>
          </cell>
          <cell r="F1400" t="str">
            <v/>
          </cell>
          <cell r="G1400" t="str">
            <v>CURRENT LIABILITIES AND PROVISIONS</v>
          </cell>
          <cell r="H1400" t="str">
            <v>CURRENT LIABILITIES</v>
          </cell>
          <cell r="I1400" t="str">
            <v>OTHER LIABILITIES</v>
          </cell>
        </row>
        <row r="1401">
          <cell r="A1401" t="str">
            <v>L506605</v>
          </cell>
          <cell r="B1401" t="str">
            <v>EDLI Payable</v>
          </cell>
          <cell r="C1401" t="str">
            <v>LIABILITIES</v>
          </cell>
          <cell r="D1401" t="str">
            <v>BALANCE SHEET</v>
          </cell>
          <cell r="E1401" t="str">
            <v/>
          </cell>
          <cell r="F1401" t="str">
            <v/>
          </cell>
          <cell r="G1401" t="str">
            <v>CURRENT LIABILITIES AND PROVISIONS</v>
          </cell>
          <cell r="H1401" t="str">
            <v>CURRENT LIABILITIES</v>
          </cell>
          <cell r="I1401" t="str">
            <v>OTHER LIABILITIES</v>
          </cell>
        </row>
        <row r="1402">
          <cell r="A1402" t="str">
            <v>L506606</v>
          </cell>
          <cell r="B1402" t="str">
            <v>Adm. On EDLI Payable</v>
          </cell>
          <cell r="C1402" t="str">
            <v>LIABILITIES</v>
          </cell>
          <cell r="D1402" t="str">
            <v>BALANCE SHEET</v>
          </cell>
          <cell r="E1402" t="str">
            <v/>
          </cell>
          <cell r="F1402" t="str">
            <v/>
          </cell>
          <cell r="G1402" t="str">
            <v>CURRENT LIABILITIES AND PROVISIONS</v>
          </cell>
          <cell r="H1402" t="str">
            <v>CURRENT LIABILITIES</v>
          </cell>
          <cell r="I1402" t="str">
            <v>OTHER LIABILITIES</v>
          </cell>
        </row>
        <row r="1403">
          <cell r="A1403" t="str">
            <v>L506607</v>
          </cell>
          <cell r="B1403" t="str">
            <v>Superannuation Contri. Payable</v>
          </cell>
          <cell r="C1403" t="str">
            <v>LIABILITIES</v>
          </cell>
          <cell r="D1403" t="str">
            <v>BALANCE SHEET</v>
          </cell>
          <cell r="E1403" t="str">
            <v/>
          </cell>
          <cell r="F1403" t="str">
            <v/>
          </cell>
          <cell r="G1403" t="str">
            <v>CURRENT LIABILITIES AND PROVISIONS</v>
          </cell>
          <cell r="H1403" t="str">
            <v>CURRENT LIABILITIES</v>
          </cell>
          <cell r="I1403" t="str">
            <v>OTHER LIABILITIES</v>
          </cell>
        </row>
        <row r="1404">
          <cell r="A1404" t="str">
            <v>L506608</v>
          </cell>
          <cell r="B1404" t="str">
            <v>Salary And Wages Payable</v>
          </cell>
          <cell r="C1404" t="str">
            <v>LIABILITIES</v>
          </cell>
          <cell r="D1404" t="str">
            <v>BALANCE SHEET</v>
          </cell>
          <cell r="E1404" t="str">
            <v/>
          </cell>
          <cell r="F1404" t="str">
            <v/>
          </cell>
          <cell r="G1404" t="str">
            <v>CURRENT LIABILITIES AND PROVISIONS</v>
          </cell>
          <cell r="H1404" t="str">
            <v>CURRENT LIABILITIES</v>
          </cell>
          <cell r="I1404" t="str">
            <v>OTHER LIABILITIES</v>
          </cell>
        </row>
        <row r="1405">
          <cell r="A1405" t="str">
            <v>L506609</v>
          </cell>
          <cell r="B1405" t="str">
            <v>Bonus Payable</v>
          </cell>
          <cell r="C1405" t="str">
            <v>LIABILITIES</v>
          </cell>
          <cell r="D1405" t="str">
            <v>BALANCE SHEET</v>
          </cell>
          <cell r="E1405" t="str">
            <v/>
          </cell>
          <cell r="F1405" t="str">
            <v/>
          </cell>
          <cell r="G1405" t="str">
            <v>CURRENT LIABILITIES AND PROVISIONS</v>
          </cell>
          <cell r="H1405" t="str">
            <v>CURRENT LIABILITIES</v>
          </cell>
          <cell r="I1405" t="str">
            <v>OTHER LIABILITIES</v>
          </cell>
        </row>
        <row r="1406">
          <cell r="A1406" t="str">
            <v>L506610</v>
          </cell>
          <cell r="B1406" t="str">
            <v>Amt. Payable to Thrift Society</v>
          </cell>
          <cell r="C1406" t="str">
            <v>LIABILITIES</v>
          </cell>
          <cell r="D1406" t="str">
            <v>BALANCE SHEET</v>
          </cell>
          <cell r="E1406" t="str">
            <v/>
          </cell>
          <cell r="F1406" t="str">
            <v/>
          </cell>
          <cell r="G1406" t="str">
            <v>CURRENT LIABILITIES AND PROVISIONS</v>
          </cell>
          <cell r="H1406" t="str">
            <v>CURRENT LIABILITIES</v>
          </cell>
          <cell r="I1406" t="str">
            <v>OTHER LIABILITIES</v>
          </cell>
        </row>
        <row r="1407">
          <cell r="A1407" t="str">
            <v>L506611</v>
          </cell>
          <cell r="B1407" t="str">
            <v>Lease Rent Payable (Emp)</v>
          </cell>
          <cell r="C1407" t="str">
            <v>LIABILITIES</v>
          </cell>
          <cell r="D1407" t="str">
            <v>BALANCE SHEET</v>
          </cell>
          <cell r="E1407" t="str">
            <v/>
          </cell>
          <cell r="F1407" t="str">
            <v/>
          </cell>
          <cell r="G1407" t="str">
            <v>CURRENT LIABILITIES AND PROVISIONS</v>
          </cell>
          <cell r="H1407" t="str">
            <v>CURRENT LIABILITIES</v>
          </cell>
          <cell r="I1407" t="str">
            <v>OTHER LIABILITIES</v>
          </cell>
        </row>
        <row r="1408">
          <cell r="A1408" t="str">
            <v>L506612</v>
          </cell>
          <cell r="B1408" t="str">
            <v>PF Loan Account</v>
          </cell>
          <cell r="C1408" t="str">
            <v>LIABILITIES</v>
          </cell>
          <cell r="D1408" t="str">
            <v>BALANCE SHEET</v>
          </cell>
          <cell r="E1408" t="str">
            <v>SUPPLIER PAYABLE A/C</v>
          </cell>
          <cell r="F1408" t="str">
            <v/>
          </cell>
          <cell r="G1408" t="str">
            <v>CURRENT LIABILITIES AND PROVISIONS</v>
          </cell>
          <cell r="H1408" t="str">
            <v>CURRENT LIABILITIES</v>
          </cell>
          <cell r="I1408" t="str">
            <v>OTHER LIABILITIES</v>
          </cell>
        </row>
        <row r="1409">
          <cell r="A1409" t="str">
            <v>L506701</v>
          </cell>
          <cell r="B1409" t="str">
            <v>Commission Payable</v>
          </cell>
          <cell r="C1409" t="str">
            <v>LIABILITIES</v>
          </cell>
          <cell r="D1409" t="str">
            <v>BALANCE SHEET</v>
          </cell>
          <cell r="E1409" t="str">
            <v/>
          </cell>
          <cell r="F1409" t="str">
            <v/>
          </cell>
          <cell r="G1409" t="str">
            <v>CURRENT LIABILITIES AND PROVISIONS</v>
          </cell>
          <cell r="H1409" t="str">
            <v>CURRENT LIABILITIES</v>
          </cell>
          <cell r="I1409" t="str">
            <v>OTHER LIABILITIES</v>
          </cell>
        </row>
        <row r="1410">
          <cell r="A1410" t="str">
            <v>L506702</v>
          </cell>
          <cell r="B1410" t="str">
            <v>Welfare Fund- Payable</v>
          </cell>
          <cell r="C1410" t="str">
            <v>LIABILITIES</v>
          </cell>
          <cell r="D1410" t="str">
            <v>BALANCE SHEET</v>
          </cell>
          <cell r="E1410" t="str">
            <v/>
          </cell>
          <cell r="F1410" t="str">
            <v/>
          </cell>
          <cell r="G1410" t="str">
            <v>CURRENT LIABILITIES AND PROVISIONS</v>
          </cell>
          <cell r="H1410" t="str">
            <v>CURRENT LIABILITIES</v>
          </cell>
          <cell r="I1410" t="str">
            <v>OTHER LIABILITIES</v>
          </cell>
        </row>
        <row r="1411">
          <cell r="A1411" t="str">
            <v>L506703</v>
          </cell>
          <cell r="B1411" t="str">
            <v>Punjab Labour Welfare Fund Payable</v>
          </cell>
          <cell r="C1411" t="str">
            <v>LIABILITIES</v>
          </cell>
          <cell r="D1411" t="str">
            <v>BALANCE SHEET</v>
          </cell>
          <cell r="E1411" t="str">
            <v/>
          </cell>
          <cell r="F1411" t="str">
            <v/>
          </cell>
          <cell r="G1411" t="str">
            <v>CURRENT LIABILITIES AND PROVISIONS</v>
          </cell>
          <cell r="H1411" t="str">
            <v>CURRENT LIABILITIES</v>
          </cell>
          <cell r="I1411" t="str">
            <v>OTHER LIABILITIES</v>
          </cell>
        </row>
        <row r="1412">
          <cell r="A1412" t="str">
            <v>L506704</v>
          </cell>
          <cell r="B1412" t="str">
            <v>Interest Payable (Misc.)</v>
          </cell>
          <cell r="C1412" t="str">
            <v>LIABILITIES</v>
          </cell>
          <cell r="D1412" t="str">
            <v>BALANCE SHEET</v>
          </cell>
          <cell r="E1412" t="str">
            <v/>
          </cell>
          <cell r="F1412" t="str">
            <v/>
          </cell>
          <cell r="G1412" t="str">
            <v>CURRENT LIABILITIES AND PROVISIONS</v>
          </cell>
          <cell r="H1412" t="str">
            <v>CURRENT LIABILITIES</v>
          </cell>
          <cell r="I1412" t="str">
            <v>OTHER LIABILITIES</v>
          </cell>
        </row>
        <row r="1413">
          <cell r="A1413" t="str">
            <v>L506705</v>
          </cell>
          <cell r="B1413" t="str">
            <v>Shyam Niwas Security</v>
          </cell>
          <cell r="C1413" t="str">
            <v>LIABILITIES</v>
          </cell>
          <cell r="D1413" t="str">
            <v>BALANCE SHEET</v>
          </cell>
          <cell r="E1413" t="str">
            <v/>
          </cell>
          <cell r="F1413" t="str">
            <v/>
          </cell>
          <cell r="G1413" t="str">
            <v>CURRENT LIABILITIES AND PROVISIONS</v>
          </cell>
          <cell r="H1413" t="str">
            <v>CURRENT LIABILITIES</v>
          </cell>
          <cell r="I1413" t="str">
            <v>OTHER LIABILITIES</v>
          </cell>
        </row>
        <row r="1414">
          <cell r="A1414" t="str">
            <v>L506706</v>
          </cell>
          <cell r="B1414" t="str">
            <v>Rent Payable</v>
          </cell>
          <cell r="C1414" t="str">
            <v>LIABILITIES</v>
          </cell>
          <cell r="D1414" t="str">
            <v>BALANCE SHEET</v>
          </cell>
          <cell r="E1414" t="str">
            <v>SUPPLIER PAYABLE A/C</v>
          </cell>
          <cell r="F1414" t="str">
            <v/>
          </cell>
          <cell r="G1414" t="str">
            <v>CURRENT LIABILITIES AND PROVISIONS</v>
          </cell>
          <cell r="H1414" t="str">
            <v>CURRENT LIABILITIES</v>
          </cell>
          <cell r="I1414" t="str">
            <v>OTHER LIABILITIES</v>
          </cell>
        </row>
        <row r="1415">
          <cell r="A1415" t="str">
            <v>L506707</v>
          </cell>
          <cell r="B1415" t="str">
            <v>Advance Rent Received</v>
          </cell>
          <cell r="C1415" t="str">
            <v>LIABILITIES</v>
          </cell>
          <cell r="D1415" t="str">
            <v>BALANCE SHEET</v>
          </cell>
          <cell r="E1415" t="str">
            <v/>
          </cell>
          <cell r="F1415" t="str">
            <v/>
          </cell>
          <cell r="G1415" t="str">
            <v>CURRENT LIABILITIES AND PROVISIONS</v>
          </cell>
          <cell r="H1415" t="str">
            <v>CURRENT LIABILITIES</v>
          </cell>
          <cell r="I1415" t="str">
            <v>OTHER LIABILITIES</v>
          </cell>
        </row>
        <row r="1416">
          <cell r="A1416" t="str">
            <v>L506708</v>
          </cell>
          <cell r="B1416" t="str">
            <v>Initial Deposits</v>
          </cell>
          <cell r="C1416" t="str">
            <v>LIABILITIES</v>
          </cell>
          <cell r="D1416" t="str">
            <v>BALANCE SHEET</v>
          </cell>
          <cell r="E1416" t="str">
            <v/>
          </cell>
          <cell r="F1416" t="str">
            <v/>
          </cell>
          <cell r="G1416" t="str">
            <v>CURRENT LIABILITIES AND PROVISIONS</v>
          </cell>
          <cell r="H1416" t="str">
            <v>CURRENT LIABILITIES</v>
          </cell>
          <cell r="I1416" t="str">
            <v>OTHER LIABILITIES</v>
          </cell>
        </row>
        <row r="1417">
          <cell r="A1417" t="str">
            <v>L506709</v>
          </cell>
          <cell r="B1417" t="str">
            <v>Deposit For Re-Appointment Of Directors</v>
          </cell>
          <cell r="C1417" t="str">
            <v>LIABILITIES</v>
          </cell>
          <cell r="D1417" t="str">
            <v>BALANCE SHEET</v>
          </cell>
          <cell r="E1417" t="str">
            <v/>
          </cell>
          <cell r="F1417" t="str">
            <v/>
          </cell>
          <cell r="G1417" t="str">
            <v>CURRENT LIABILITIES AND PROVISIONS</v>
          </cell>
          <cell r="H1417" t="str">
            <v>CURRENT LIABILITIES</v>
          </cell>
          <cell r="I1417" t="str">
            <v>OTHER LIABILITIES</v>
          </cell>
        </row>
        <row r="1418">
          <cell r="A1418" t="str">
            <v>L506710</v>
          </cell>
          <cell r="B1418" t="str">
            <v>Amt. Rec. Dlf Centre Tenants</v>
          </cell>
          <cell r="C1418" t="str">
            <v>LIABILITIES</v>
          </cell>
          <cell r="D1418" t="str">
            <v>BALANCE SHEET</v>
          </cell>
          <cell r="E1418" t="str">
            <v/>
          </cell>
          <cell r="F1418" t="str">
            <v/>
          </cell>
          <cell r="G1418" t="str">
            <v>CURRENT LIABILITIES AND PROVISIONS</v>
          </cell>
          <cell r="H1418" t="str">
            <v>CURRENT LIABILITIES</v>
          </cell>
          <cell r="I1418" t="str">
            <v>OTHER LIABILITIES</v>
          </cell>
        </row>
        <row r="1419">
          <cell r="A1419" t="str">
            <v>L506711</v>
          </cell>
          <cell r="B1419" t="str">
            <v>Stale Cheques</v>
          </cell>
          <cell r="C1419" t="str">
            <v>LIABILITIES</v>
          </cell>
          <cell r="D1419" t="str">
            <v>BALANCE SHEET</v>
          </cell>
          <cell r="E1419" t="str">
            <v/>
          </cell>
          <cell r="F1419" t="str">
            <v/>
          </cell>
          <cell r="G1419" t="str">
            <v>CURRENT LIABILITIES AND PROVISIONS</v>
          </cell>
          <cell r="H1419" t="str">
            <v>CURRENT LIABILITIES</v>
          </cell>
          <cell r="I1419" t="str">
            <v>OTHER LIABILITIES</v>
          </cell>
        </row>
        <row r="1420">
          <cell r="A1420" t="str">
            <v>L506712</v>
          </cell>
          <cell r="B1420" t="str">
            <v>Advance Adjustable - D G Set</v>
          </cell>
          <cell r="C1420" t="str">
            <v>LIABILITIES</v>
          </cell>
          <cell r="D1420" t="str">
            <v>BALANCE SHEET</v>
          </cell>
          <cell r="E1420" t="str">
            <v/>
          </cell>
          <cell r="F1420" t="str">
            <v/>
          </cell>
          <cell r="G1420" t="str">
            <v>CURRENT LIABILITIES AND PROVISIONS</v>
          </cell>
          <cell r="H1420" t="str">
            <v>CURRENT LIABILITIES</v>
          </cell>
          <cell r="I1420" t="str">
            <v>OTHER LIABILITIES</v>
          </cell>
        </row>
        <row r="1421">
          <cell r="A1421" t="str">
            <v>L506713</v>
          </cell>
          <cell r="B1421" t="str">
            <v>Adv. Adjusted Agst Maint. Chgs</v>
          </cell>
          <cell r="C1421" t="str">
            <v>LIABILITIES</v>
          </cell>
          <cell r="D1421" t="str">
            <v>BALANCE SHEET</v>
          </cell>
          <cell r="E1421" t="str">
            <v/>
          </cell>
          <cell r="F1421" t="str">
            <v/>
          </cell>
          <cell r="G1421" t="str">
            <v>CURRENT LIABILITIES AND PROVISIONS</v>
          </cell>
          <cell r="H1421" t="str">
            <v>CURRENT LIABILITIES</v>
          </cell>
          <cell r="I1421" t="str">
            <v>OTHER LIABILITIES</v>
          </cell>
        </row>
        <row r="1422">
          <cell r="A1422" t="str">
            <v>L506714</v>
          </cell>
          <cell r="B1422" t="str">
            <v>Advance Adjustable</v>
          </cell>
          <cell r="C1422" t="str">
            <v>LIABILITIES</v>
          </cell>
          <cell r="D1422" t="str">
            <v>BALANCE SHEET</v>
          </cell>
          <cell r="E1422" t="str">
            <v/>
          </cell>
          <cell r="F1422" t="str">
            <v/>
          </cell>
          <cell r="G1422" t="str">
            <v>CURRENT LIABILITIES AND PROVISIONS</v>
          </cell>
          <cell r="H1422" t="str">
            <v>CURRENT LIABILITIES</v>
          </cell>
          <cell r="I1422" t="str">
            <v>OTHER LIABILITIES</v>
          </cell>
        </row>
        <row r="1423">
          <cell r="A1423" t="str">
            <v>L506715</v>
          </cell>
          <cell r="B1423" t="str">
            <v>Expenses Payable</v>
          </cell>
          <cell r="C1423" t="str">
            <v>LIABILITIES</v>
          </cell>
          <cell r="D1423" t="str">
            <v>BALANCE SHEET</v>
          </cell>
          <cell r="E1423" t="str">
            <v/>
          </cell>
          <cell r="F1423" t="str">
            <v/>
          </cell>
          <cell r="G1423" t="str">
            <v>CURRENT LIABILITIES AND PROVISIONS</v>
          </cell>
          <cell r="H1423" t="str">
            <v>CURRENT LIABILITIES</v>
          </cell>
          <cell r="I1423" t="str">
            <v>OTHER LIABILITIES</v>
          </cell>
        </row>
        <row r="1424">
          <cell r="A1424" t="str">
            <v>L506716</v>
          </cell>
          <cell r="B1424" t="str">
            <v>Indirect Tax Recovered</v>
          </cell>
          <cell r="C1424" t="str">
            <v>LIABILITIES</v>
          </cell>
          <cell r="D1424" t="str">
            <v>BALANCE SHEET</v>
          </cell>
          <cell r="E1424" t="str">
            <v/>
          </cell>
          <cell r="F1424" t="str">
            <v/>
          </cell>
          <cell r="G1424" t="str">
            <v>CURRENT LIABILITIES AND PROVISIONS</v>
          </cell>
          <cell r="H1424" t="str">
            <v>CURRENT LIABILITIES</v>
          </cell>
          <cell r="I1424" t="str">
            <v>OTHER LIABILITIES</v>
          </cell>
        </row>
        <row r="1425">
          <cell r="A1425" t="str">
            <v>L506717</v>
          </cell>
          <cell r="B1425" t="str">
            <v>Indirect Tax Recovered- DLF CENTRE POINT</v>
          </cell>
          <cell r="C1425" t="str">
            <v>LIABILITIES</v>
          </cell>
          <cell r="D1425" t="str">
            <v>BALANCE SHEET</v>
          </cell>
          <cell r="E1425" t="str">
            <v/>
          </cell>
          <cell r="F1425" t="str">
            <v/>
          </cell>
          <cell r="G1425" t="str">
            <v>CURRENT LIABILITIES AND PROVISIONS</v>
          </cell>
          <cell r="H1425" t="str">
            <v>CURRENT LIABILITIES</v>
          </cell>
          <cell r="I1425" t="str">
            <v>OTHER LIABILITIES</v>
          </cell>
        </row>
        <row r="1426">
          <cell r="A1426" t="str">
            <v>L506718</v>
          </cell>
          <cell r="B1426" t="str">
            <v>Indirect Tax Recovered- TRINITY TOWERS</v>
          </cell>
          <cell r="C1426" t="str">
            <v>LIABILITIES</v>
          </cell>
          <cell r="D1426" t="str">
            <v>BALANCE SHEET</v>
          </cell>
          <cell r="E1426" t="str">
            <v/>
          </cell>
          <cell r="F1426" t="str">
            <v/>
          </cell>
          <cell r="G1426" t="str">
            <v>CURRENT LIABILITIES AND PROVISIONS</v>
          </cell>
          <cell r="H1426" t="str">
            <v>CURRENT LIABILITIES</v>
          </cell>
          <cell r="I1426" t="str">
            <v>OTHER LIABILITIES</v>
          </cell>
        </row>
        <row r="1427">
          <cell r="A1427" t="str">
            <v>L506719</v>
          </cell>
          <cell r="B1427" t="str">
            <v>Indirect Tax Recovered- DLF GRAND MALL</v>
          </cell>
          <cell r="C1427" t="str">
            <v>LIABILITIES</v>
          </cell>
          <cell r="D1427" t="str">
            <v>BALANCE SHEET</v>
          </cell>
          <cell r="E1427" t="str">
            <v/>
          </cell>
          <cell r="F1427" t="str">
            <v/>
          </cell>
          <cell r="G1427" t="str">
            <v>CURRENT LIABILITIES AND PROVISIONS</v>
          </cell>
          <cell r="H1427" t="str">
            <v>CURRENT LIABILITIES</v>
          </cell>
          <cell r="I1427" t="str">
            <v>OTHER LIABILITIES</v>
          </cell>
        </row>
        <row r="1428">
          <cell r="A1428" t="str">
            <v>L506720</v>
          </cell>
          <cell r="B1428" t="str">
            <v>Gift Card Payable</v>
          </cell>
          <cell r="C1428" t="str">
            <v>LIABILITIES</v>
          </cell>
          <cell r="D1428" t="str">
            <v>BALANCE SHEET</v>
          </cell>
          <cell r="E1428" t="str">
            <v/>
          </cell>
          <cell r="F1428" t="str">
            <v/>
          </cell>
          <cell r="G1428" t="str">
            <v>CURRENT LIABILITIES AND PROVISIONS</v>
          </cell>
          <cell r="H1428" t="str">
            <v>CURRENT LIABILITIES</v>
          </cell>
          <cell r="I1428" t="str">
            <v>OTHER LIABILITIES</v>
          </cell>
        </row>
        <row r="1429">
          <cell r="A1429" t="str">
            <v>L506721</v>
          </cell>
          <cell r="B1429" t="str">
            <v>Audit Fee Payable</v>
          </cell>
          <cell r="C1429" t="str">
            <v>LIABILITIES</v>
          </cell>
          <cell r="D1429" t="str">
            <v>BALANCE SHEET</v>
          </cell>
          <cell r="E1429" t="str">
            <v/>
          </cell>
          <cell r="F1429" t="str">
            <v/>
          </cell>
          <cell r="G1429" t="str">
            <v>CURRENT LIABILITIES AND PROVISIONS</v>
          </cell>
          <cell r="H1429" t="str">
            <v>CURRENT LIABILITIES</v>
          </cell>
          <cell r="I1429" t="str">
            <v>OTHER LIABILITIES</v>
          </cell>
        </row>
        <row r="1430">
          <cell r="A1430" t="str">
            <v>L506722</v>
          </cell>
          <cell r="B1430" t="str">
            <v>SUPPLIER CONTRA A/C</v>
          </cell>
          <cell r="C1430" t="str">
            <v>LIABILITIES</v>
          </cell>
          <cell r="D1430" t="str">
            <v>BALANCE SHEET</v>
          </cell>
          <cell r="E1430" t="str">
            <v/>
          </cell>
          <cell r="F1430" t="str">
            <v/>
          </cell>
          <cell r="G1430" t="str">
            <v>CURRENT LIABILITIES AND PROVISIONS</v>
          </cell>
          <cell r="H1430" t="str">
            <v>CURRENT LIABILITIES</v>
          </cell>
          <cell r="I1430" t="str">
            <v>OTHER LIABILITIES</v>
          </cell>
        </row>
        <row r="1431">
          <cell r="A1431" t="str">
            <v>L506723</v>
          </cell>
          <cell r="B1431" t="str">
            <v>Other Deductions</v>
          </cell>
          <cell r="C1431" t="str">
            <v>LIABILITIES</v>
          </cell>
          <cell r="D1431" t="str">
            <v>BALANCE SHEET</v>
          </cell>
          <cell r="E1431" t="str">
            <v/>
          </cell>
          <cell r="F1431" t="str">
            <v/>
          </cell>
          <cell r="G1431" t="str">
            <v>CURRENT LIABILITIES AND PROVISIONS</v>
          </cell>
          <cell r="H1431" t="str">
            <v>CURRENT LIABILITIES</v>
          </cell>
          <cell r="I1431" t="str">
            <v>OTHER LIABILITIES</v>
          </cell>
        </row>
        <row r="1432">
          <cell r="A1432" t="str">
            <v>L506724</v>
          </cell>
          <cell r="B1432" t="str">
            <v>Advance Bookings</v>
          </cell>
          <cell r="C1432" t="str">
            <v>LIABILITIES</v>
          </cell>
          <cell r="D1432" t="str">
            <v>BALANCE SHEET</v>
          </cell>
          <cell r="E1432" t="str">
            <v/>
          </cell>
          <cell r="F1432" t="str">
            <v/>
          </cell>
          <cell r="G1432" t="str">
            <v>CURRENT LIABILITIES AND PROVISIONS</v>
          </cell>
          <cell r="H1432" t="str">
            <v>CURRENT LIABILITIES</v>
          </cell>
          <cell r="I1432" t="str">
            <v>OTHER LIABILITIES</v>
          </cell>
        </row>
        <row r="1433">
          <cell r="A1433" t="str">
            <v>L506725</v>
          </cell>
          <cell r="B1433" t="str">
            <v>Credit Card Excess Recd.</v>
          </cell>
          <cell r="C1433" t="str">
            <v>LIABILITIES</v>
          </cell>
          <cell r="D1433" t="str">
            <v>BALANCE SHEET</v>
          </cell>
          <cell r="E1433" t="str">
            <v/>
          </cell>
          <cell r="F1433" t="str">
            <v/>
          </cell>
          <cell r="G1433" t="str">
            <v>CURRENT LIABILITIES AND PROVISIONS</v>
          </cell>
          <cell r="H1433" t="str">
            <v>CURRENT LIABILITIES</v>
          </cell>
          <cell r="I1433" t="str">
            <v>OTHER LIABILITIES</v>
          </cell>
        </row>
        <row r="1434">
          <cell r="A1434" t="str">
            <v>L506726</v>
          </cell>
          <cell r="B1434" t="str">
            <v>INR Payable</v>
          </cell>
          <cell r="C1434" t="str">
            <v>LIABILITIES</v>
          </cell>
          <cell r="D1434" t="str">
            <v>BALANCE SHEET</v>
          </cell>
          <cell r="E1434" t="str">
            <v/>
          </cell>
          <cell r="F1434" t="str">
            <v/>
          </cell>
          <cell r="G1434" t="str">
            <v>CURRENT LIABILITIES AND PROVISIONS</v>
          </cell>
          <cell r="H1434" t="str">
            <v>CURRENT LIABILITIES</v>
          </cell>
          <cell r="I1434" t="str">
            <v>OTHER LIABILITIES</v>
          </cell>
        </row>
        <row r="1435">
          <cell r="A1435" t="str">
            <v>L506727</v>
          </cell>
          <cell r="B1435" t="str">
            <v>DEPRECIATION FUND</v>
          </cell>
          <cell r="C1435" t="str">
            <v>LIABILITIES</v>
          </cell>
          <cell r="D1435" t="str">
            <v>BALANCE SHEET</v>
          </cell>
          <cell r="G1435" t="str">
            <v>CURRENT LIABILITIES AND PROVISIONS</v>
          </cell>
          <cell r="H1435" t="str">
            <v>CURRENT LIABILITIES</v>
          </cell>
          <cell r="I1435" t="str">
            <v>OTHER LIABILITIES</v>
          </cell>
        </row>
        <row r="1436">
          <cell r="A1436" t="str">
            <v>L506728</v>
          </cell>
          <cell r="B1436" t="str">
            <v>OVERSEAS PROJECTS</v>
          </cell>
          <cell r="C1436" t="str">
            <v>LIABILITIES</v>
          </cell>
          <cell r="D1436" t="str">
            <v>BALANCE SHEET</v>
          </cell>
          <cell r="G1436" t="str">
            <v>CURRENT LIABILITIES AND PROVISIONS</v>
          </cell>
          <cell r="H1436" t="str">
            <v>CURRENT LIABILITIES</v>
          </cell>
          <cell r="I1436" t="str">
            <v>OTHER LIABILITIES</v>
          </cell>
        </row>
        <row r="1437">
          <cell r="A1437" t="str">
            <v>L506729</v>
          </cell>
          <cell r="B1437" t="str">
            <v>INLAND PROJECTS</v>
          </cell>
          <cell r="C1437" t="str">
            <v>LIABILITIES</v>
          </cell>
          <cell r="D1437" t="str">
            <v>BALANCE SHEET</v>
          </cell>
          <cell r="G1437" t="str">
            <v>CURRENT LIABILITIES AND PROVISIONS</v>
          </cell>
          <cell r="H1437" t="str">
            <v>CURRENT LIABILITIES</v>
          </cell>
          <cell r="I1437" t="str">
            <v>OTHER LIABILITIES</v>
          </cell>
        </row>
        <row r="1438">
          <cell r="A1438" t="str">
            <v>L506730</v>
          </cell>
          <cell r="B1438" t="str">
            <v>PROJECT CONTROL ACCOUNT</v>
          </cell>
          <cell r="C1438" t="str">
            <v>LIABILITIES</v>
          </cell>
          <cell r="D1438" t="str">
            <v>BALANCE SHEET</v>
          </cell>
          <cell r="G1438" t="str">
            <v>CURRENT LIABILITIES AND PROVISIONS</v>
          </cell>
          <cell r="H1438" t="str">
            <v>CURRENT LIABILITIES</v>
          </cell>
          <cell r="I1438" t="str">
            <v>OTHER LIABILITIES</v>
          </cell>
        </row>
        <row r="1439">
          <cell r="A1439" t="str">
            <v>L506999</v>
          </cell>
          <cell r="B1439" t="str">
            <v>Suspense A/c (Plots)</v>
          </cell>
          <cell r="C1439" t="str">
            <v>LIABILITIES</v>
          </cell>
          <cell r="D1439" t="str">
            <v>BALANCE SHEET</v>
          </cell>
          <cell r="E1439" t="str">
            <v/>
          </cell>
          <cell r="F1439" t="str">
            <v/>
          </cell>
          <cell r="G1439" t="str">
            <v>CURRENT LIABILITIES AND PROVISIONS</v>
          </cell>
          <cell r="H1439" t="str">
            <v>CURRENT LIABILITIES</v>
          </cell>
          <cell r="I1439" t="str">
            <v>OTHER LIABILITIES</v>
          </cell>
        </row>
        <row r="1440">
          <cell r="A1440" t="str">
            <v>L507001</v>
          </cell>
          <cell r="B1440" t="str">
            <v>Interest accrued but not Due (Loan)</v>
          </cell>
          <cell r="C1440" t="str">
            <v>LIABILITIES</v>
          </cell>
          <cell r="D1440" t="str">
            <v>BALANCE SHEET</v>
          </cell>
          <cell r="E1440" t="str">
            <v/>
          </cell>
          <cell r="F1440" t="str">
            <v/>
          </cell>
          <cell r="G1440" t="str">
            <v>CURRENT LIABILITIES AND PROVISIONS</v>
          </cell>
          <cell r="H1440" t="str">
            <v>CURRENT LIABILITIES</v>
          </cell>
          <cell r="I1440" t="str">
            <v>INTEREST ACCRUED BUT NOT DUE</v>
          </cell>
        </row>
        <row r="1441">
          <cell r="A1441" t="str">
            <v>L507002</v>
          </cell>
          <cell r="B1441" t="str">
            <v>Interest accrued but not Due (Others)</v>
          </cell>
          <cell r="C1441" t="str">
            <v>LIABILITIES</v>
          </cell>
          <cell r="D1441" t="str">
            <v>BALANCE SHEET</v>
          </cell>
          <cell r="E1441" t="str">
            <v/>
          </cell>
          <cell r="F1441" t="str">
            <v/>
          </cell>
          <cell r="G1441" t="str">
            <v>CURRENT LIABILITIES AND PROVISIONS</v>
          </cell>
          <cell r="H1441" t="str">
            <v>CURRENT LIABILITIES</v>
          </cell>
          <cell r="I1441" t="str">
            <v>INTEREST ACCRUED BUT NOT DUE</v>
          </cell>
        </row>
        <row r="1442">
          <cell r="A1442" t="str">
            <v>L601001</v>
          </cell>
          <cell r="B1442" t="str">
            <v>Provision for Proposed dividend</v>
          </cell>
          <cell r="C1442" t="str">
            <v>LIABILITIES</v>
          </cell>
          <cell r="D1442" t="str">
            <v>BALANCE SHEET</v>
          </cell>
          <cell r="E1442" t="str">
            <v/>
          </cell>
          <cell r="F1442" t="str">
            <v/>
          </cell>
          <cell r="G1442" t="str">
            <v>CURRENT LIABILITIES AND PROVISIONS</v>
          </cell>
          <cell r="H1442" t="str">
            <v>PROVISIONS(LIAB)</v>
          </cell>
          <cell r="I1442" t="str">
            <v>PROPOSED DIVIDEND</v>
          </cell>
        </row>
        <row r="1443">
          <cell r="A1443" t="str">
            <v>L601002</v>
          </cell>
          <cell r="B1443" t="str">
            <v>Unpaid/ Unclaimed dividend</v>
          </cell>
          <cell r="C1443" t="str">
            <v>LIABILITIES</v>
          </cell>
          <cell r="D1443" t="str">
            <v>BALANCE SHEET</v>
          </cell>
          <cell r="E1443" t="str">
            <v/>
          </cell>
          <cell r="F1443" t="str">
            <v/>
          </cell>
          <cell r="G1443" t="str">
            <v>CURRENT LIABILITIES AND PROVISIONS</v>
          </cell>
          <cell r="H1443" t="str">
            <v>PROVISIONS(LIAB)</v>
          </cell>
          <cell r="I1443" t="str">
            <v>UNCLAIMED DIVIDEND</v>
          </cell>
        </row>
        <row r="1444">
          <cell r="A1444" t="str">
            <v>L601003</v>
          </cell>
          <cell r="B1444" t="str">
            <v>Dividend Payable - Preference Shares</v>
          </cell>
          <cell r="C1444" t="str">
            <v>LIABILITIES</v>
          </cell>
          <cell r="D1444" t="str">
            <v>BALANCE SHEET</v>
          </cell>
          <cell r="E1444" t="str">
            <v/>
          </cell>
          <cell r="F1444" t="str">
            <v/>
          </cell>
          <cell r="G1444" t="str">
            <v>CURRENT LIABILITIES AND PROVISIONS</v>
          </cell>
          <cell r="H1444" t="str">
            <v>CURRENT LIABILITIES</v>
          </cell>
          <cell r="I1444" t="str">
            <v>OTHER LIABILITIES</v>
          </cell>
        </row>
        <row r="1445">
          <cell r="A1445" t="str">
            <v>L601004</v>
          </cell>
          <cell r="B1445" t="str">
            <v>Dividend Distribution Tax Payable</v>
          </cell>
          <cell r="C1445" t="str">
            <v>LIABILITIES</v>
          </cell>
          <cell r="D1445" t="str">
            <v>BALANCE SHEET</v>
          </cell>
          <cell r="E1445" t="str">
            <v/>
          </cell>
          <cell r="F1445" t="str">
            <v/>
          </cell>
          <cell r="G1445" t="str">
            <v>CURRENT LIABILITIES AND PROVISIONS</v>
          </cell>
          <cell r="H1445" t="str">
            <v>PROVISIONS(LIAB)</v>
          </cell>
          <cell r="I1445" t="str">
            <v>OTHER PROVISIONS</v>
          </cell>
        </row>
        <row r="1446">
          <cell r="A1446" t="str">
            <v>L601101</v>
          </cell>
          <cell r="B1446" t="str">
            <v>Provision For Leave Salary</v>
          </cell>
          <cell r="C1446" t="str">
            <v>LIABILITIES</v>
          </cell>
          <cell r="D1446" t="str">
            <v>BALANCE SHEET</v>
          </cell>
          <cell r="E1446" t="str">
            <v/>
          </cell>
          <cell r="F1446" t="str">
            <v/>
          </cell>
          <cell r="G1446" t="str">
            <v>CURRENT LIABILITIES AND PROVISIONS</v>
          </cell>
          <cell r="H1446" t="str">
            <v>PROVISIONS(LIAB)</v>
          </cell>
          <cell r="I1446" t="str">
            <v>RETIREMENT PROVISION</v>
          </cell>
        </row>
        <row r="1447">
          <cell r="A1447" t="str">
            <v>L601102</v>
          </cell>
          <cell r="B1447" t="str">
            <v>Provision For Gratuity</v>
          </cell>
          <cell r="C1447" t="str">
            <v>LIABILITIES</v>
          </cell>
          <cell r="D1447" t="str">
            <v>BALANCE SHEET</v>
          </cell>
          <cell r="E1447" t="str">
            <v/>
          </cell>
          <cell r="F1447" t="str">
            <v/>
          </cell>
          <cell r="G1447" t="str">
            <v>CURRENT LIABILITIES AND PROVISIONS</v>
          </cell>
          <cell r="H1447" t="str">
            <v>PROVISIONS(LIAB)</v>
          </cell>
          <cell r="I1447" t="str">
            <v>RETIREMENT PROVISION</v>
          </cell>
        </row>
        <row r="1448">
          <cell r="A1448" t="str">
            <v>L601103</v>
          </cell>
          <cell r="B1448" t="str">
            <v>Provision For Bonus</v>
          </cell>
          <cell r="C1448" t="str">
            <v>LIABILITIES</v>
          </cell>
          <cell r="D1448" t="str">
            <v>BALANCE SHEET</v>
          </cell>
          <cell r="E1448" t="str">
            <v/>
          </cell>
          <cell r="F1448" t="str">
            <v/>
          </cell>
          <cell r="G1448" t="str">
            <v>CURRENT LIABILITIES AND PROVISIONS</v>
          </cell>
          <cell r="H1448" t="str">
            <v>PROVISIONS(LIAB)</v>
          </cell>
          <cell r="I1448" t="str">
            <v>OTHER PROVISIONS</v>
          </cell>
        </row>
        <row r="1449">
          <cell r="A1449" t="str">
            <v>L601104</v>
          </cell>
          <cell r="B1449" t="str">
            <v>Provision For Superannuation</v>
          </cell>
          <cell r="C1449" t="str">
            <v>LIABILITIES</v>
          </cell>
          <cell r="D1449" t="str">
            <v>BALANCE SHEET</v>
          </cell>
          <cell r="E1449" t="str">
            <v/>
          </cell>
          <cell r="F1449" t="str">
            <v/>
          </cell>
          <cell r="G1449" t="str">
            <v>CURRENT LIABILITIES AND PROVISIONS</v>
          </cell>
          <cell r="H1449" t="str">
            <v>PROVISIONS(LIAB)</v>
          </cell>
          <cell r="I1449" t="str">
            <v>OTHER PROVISIONS</v>
          </cell>
        </row>
        <row r="1450">
          <cell r="A1450" t="str">
            <v>L601201</v>
          </cell>
          <cell r="B1450" t="str">
            <v>Provision For Income Tax</v>
          </cell>
          <cell r="C1450" t="str">
            <v>LIABILITIES</v>
          </cell>
          <cell r="D1450" t="str">
            <v>BALANCE SHEET</v>
          </cell>
          <cell r="E1450" t="str">
            <v/>
          </cell>
          <cell r="F1450" t="str">
            <v/>
          </cell>
          <cell r="G1450" t="str">
            <v>CURRENT LIABILITIES AND PROVISIONS</v>
          </cell>
          <cell r="H1450" t="str">
            <v>PROVISIONS(LIAB)</v>
          </cell>
          <cell r="I1450" t="str">
            <v>PROVISION FOR INCOME TAX</v>
          </cell>
        </row>
        <row r="1451">
          <cell r="A1451" t="str">
            <v>L601301</v>
          </cell>
          <cell r="B1451" t="str">
            <v>Provision for Doubtful debts</v>
          </cell>
          <cell r="C1451" t="str">
            <v>LIABILITIES</v>
          </cell>
          <cell r="D1451" t="str">
            <v>BALANCE SHEET</v>
          </cell>
          <cell r="E1451" t="str">
            <v/>
          </cell>
          <cell r="F1451" t="str">
            <v/>
          </cell>
          <cell r="G1451" t="str">
            <v>CURRENT LIABILITIES AND PROVISIONS</v>
          </cell>
          <cell r="H1451" t="str">
            <v>PROVISIONS(LIAB)</v>
          </cell>
          <cell r="I1451" t="str">
            <v>PROVISION FOR DOUBTFUL DEBTS</v>
          </cell>
        </row>
        <row r="1452">
          <cell r="A1452" t="str">
            <v>L601302</v>
          </cell>
          <cell r="B1452" t="str">
            <v>Provision for Doubtful debts- Investment</v>
          </cell>
          <cell r="C1452" t="str">
            <v>LIABILITIES</v>
          </cell>
          <cell r="D1452" t="str">
            <v>BALANCE SHEET</v>
          </cell>
          <cell r="E1452" t="str">
            <v/>
          </cell>
          <cell r="F1452" t="str">
            <v/>
          </cell>
          <cell r="G1452" t="str">
            <v>CURRENT LIABILITIES AND PROVISIONS</v>
          </cell>
          <cell r="H1452" t="str">
            <v>PROVISIONS(LIAB)</v>
          </cell>
          <cell r="I1452" t="str">
            <v>PROVISION FOR DOUBTFUL DEBTS</v>
          </cell>
        </row>
        <row r="1453">
          <cell r="A1453" t="str">
            <v>L601401</v>
          </cell>
          <cell r="B1453" t="str">
            <v>Provision for Loss on POCM</v>
          </cell>
          <cell r="C1453" t="str">
            <v>LIABILITIES</v>
          </cell>
          <cell r="D1453" t="str">
            <v>BALANCE SHEET</v>
          </cell>
          <cell r="E1453" t="str">
            <v/>
          </cell>
          <cell r="F1453" t="str">
            <v/>
          </cell>
          <cell r="G1453" t="str">
            <v>CURRENT LIABILITIES AND PROVISIONS</v>
          </cell>
          <cell r="H1453" t="str">
            <v>PROVISIONS(LIAB)</v>
          </cell>
          <cell r="I1453" t="str">
            <v>OTHER PROVISIONS</v>
          </cell>
        </row>
        <row r="1454">
          <cell r="A1454" t="str">
            <v>L601501</v>
          </cell>
          <cell r="B1454" t="str">
            <v>Prov.For Work Pend.Certificat.</v>
          </cell>
          <cell r="C1454" t="str">
            <v>LIABILITIES</v>
          </cell>
          <cell r="D1454" t="str">
            <v>BALANCE SHEET</v>
          </cell>
          <cell r="E1454" t="str">
            <v/>
          </cell>
          <cell r="F1454" t="str">
            <v/>
          </cell>
          <cell r="G1454" t="str">
            <v>CURRENT LIABILITIES AND PROVISIONS</v>
          </cell>
          <cell r="H1454" t="str">
            <v>PROVISIONS(LIAB)</v>
          </cell>
          <cell r="I1454" t="str">
            <v>OTHER PROVISIONS</v>
          </cell>
        </row>
        <row r="1455">
          <cell r="A1455" t="str">
            <v>L601502</v>
          </cell>
          <cell r="B1455" t="str">
            <v>Provision For Cost To Compl. Of Work</v>
          </cell>
          <cell r="C1455" t="str">
            <v>LIABILITIES</v>
          </cell>
          <cell r="D1455" t="str">
            <v>BALANCE SHEET</v>
          </cell>
          <cell r="E1455" t="str">
            <v/>
          </cell>
          <cell r="F1455" t="str">
            <v/>
          </cell>
          <cell r="G1455" t="str">
            <v>CURRENT LIABILITIES AND PROVISIONS</v>
          </cell>
          <cell r="H1455" t="str">
            <v>PROVISIONS(LIAB)</v>
          </cell>
          <cell r="I1455" t="str">
            <v>OTHER PROVISIONS</v>
          </cell>
        </row>
        <row r="1456">
          <cell r="A1456" t="str">
            <v>L601503</v>
          </cell>
          <cell r="B1456" t="str">
            <v>PROVISION FOR CONTINGENCIES</v>
          </cell>
          <cell r="C1456" t="str">
            <v>LIABILITIES</v>
          </cell>
          <cell r="D1456" t="str">
            <v>BALANCE SHEET</v>
          </cell>
          <cell r="G1456" t="str">
            <v>CURRENT LIABILITIES AND PROVISIONS</v>
          </cell>
          <cell r="H1456" t="str">
            <v>PROVISIONS(LIAB)</v>
          </cell>
          <cell r="I1456" t="str">
            <v>OTHER PROVISIONS</v>
          </cell>
        </row>
        <row r="1457">
          <cell r="A1457" t="str">
            <v>L601504</v>
          </cell>
          <cell r="B1457" t="str">
            <v>PROVISION FOR SALES TAX</v>
          </cell>
          <cell r="C1457" t="str">
            <v>LIABILITIES</v>
          </cell>
          <cell r="D1457" t="str">
            <v>BALANCE SHEET</v>
          </cell>
          <cell r="G1457" t="str">
            <v>CURRENT LIABILITIES AND PROVISIONS</v>
          </cell>
          <cell r="H1457" t="str">
            <v>PROVISIONS(LIAB)</v>
          </cell>
          <cell r="I1457" t="str">
            <v>OTHER PROVISIONS</v>
          </cell>
        </row>
        <row r="1458">
          <cell r="A1458" t="str">
            <v>L601601</v>
          </cell>
          <cell r="B1458" t="str">
            <v>Deferred Tax Liability</v>
          </cell>
          <cell r="C1458" t="str">
            <v>LIABILITIES</v>
          </cell>
          <cell r="D1458" t="str">
            <v>BALANCE SHEET</v>
          </cell>
          <cell r="E1458" t="str">
            <v/>
          </cell>
          <cell r="F1458" t="str">
            <v/>
          </cell>
          <cell r="G1458" t="str">
            <v>CURRENT LIABILITIES AND PROVISIONS</v>
          </cell>
          <cell r="H1458" t="str">
            <v>PROVISIONS(LIAB)</v>
          </cell>
          <cell r="I1458" t="str">
            <v>DEFERRED TAX PROVISION</v>
          </cell>
        </row>
        <row r="1459">
          <cell r="A1459" t="str">
            <v>L601701</v>
          </cell>
          <cell r="B1459" t="str">
            <v>Derivatives Liablility</v>
          </cell>
          <cell r="C1459" t="str">
            <v>LIABILITIES</v>
          </cell>
          <cell r="D1459" t="str">
            <v>BALANCE SHEET</v>
          </cell>
          <cell r="E1459" t="str">
            <v/>
          </cell>
          <cell r="F1459" t="str">
            <v/>
          </cell>
          <cell r="G1459" t="str">
            <v>CURRENT LIABILITIES AND PROVISIONS</v>
          </cell>
          <cell r="H1459" t="str">
            <v>PROVISIONS(LIAB)</v>
          </cell>
          <cell r="I1459" t="str">
            <v>DERIVATIVES LIABLILITY</v>
          </cell>
        </row>
        <row r="1460">
          <cell r="A1460" t="str">
            <v>L601801</v>
          </cell>
          <cell r="B1460" t="str">
            <v>Provision for HLADT</v>
          </cell>
          <cell r="C1460" t="str">
            <v>LIABILITIES</v>
          </cell>
          <cell r="D1460" t="str">
            <v>BALANCE SHEET</v>
          </cell>
          <cell r="E1460" t="str">
            <v/>
          </cell>
          <cell r="F1460" t="str">
            <v/>
          </cell>
          <cell r="G1460" t="str">
            <v>CURRENT LIABILITIES AND PROVISIONS</v>
          </cell>
          <cell r="H1460" t="str">
            <v>PROVISIONS(LIAB)</v>
          </cell>
          <cell r="I1460" t="str">
            <v>OTHER PROVISIONS</v>
          </cell>
        </row>
        <row r="1461">
          <cell r="A1461" t="str">
            <v>L601901</v>
          </cell>
          <cell r="B1461" t="str">
            <v>Provision for FBT</v>
          </cell>
          <cell r="C1461" t="str">
            <v>LIABILITIES</v>
          </cell>
          <cell r="D1461" t="str">
            <v>BALANCE SHEET</v>
          </cell>
          <cell r="E1461" t="str">
            <v/>
          </cell>
          <cell r="F1461" t="str">
            <v/>
          </cell>
          <cell r="G1461" t="str">
            <v>CURRENT LIABILITIES AND PROVISIONS</v>
          </cell>
          <cell r="H1461" t="str">
            <v>PROVISIONS(LIAB)</v>
          </cell>
          <cell r="I1461" t="str">
            <v>OTHER PROVISIONS</v>
          </cell>
        </row>
        <row r="1462">
          <cell r="A1462" t="str">
            <v>L701001</v>
          </cell>
          <cell r="B1462" t="str">
            <v>Amortisation- Land- Lease Hold</v>
          </cell>
          <cell r="C1462" t="str">
            <v>LIABILITIES</v>
          </cell>
          <cell r="D1462" t="str">
            <v>BALANCE SHEET</v>
          </cell>
          <cell r="E1462" t="str">
            <v/>
          </cell>
          <cell r="F1462" t="str">
            <v/>
          </cell>
          <cell r="G1462" t="str">
            <v>CURRENT LIABILITIES AND PROVISIONS</v>
          </cell>
          <cell r="H1462" t="str">
            <v>DEPRECIATION RESERVE</v>
          </cell>
          <cell r="I1462" t="str">
            <v>AMORTISATION- LAND- LEASE HOLD</v>
          </cell>
        </row>
        <row r="1463">
          <cell r="A1463" t="str">
            <v>L701002</v>
          </cell>
          <cell r="B1463" t="str">
            <v>Dep. Reserve- BUILDINGS</v>
          </cell>
          <cell r="C1463" t="str">
            <v>LIABILITIES</v>
          </cell>
          <cell r="D1463" t="str">
            <v>BALANCE SHEET</v>
          </cell>
          <cell r="E1463" t="str">
            <v/>
          </cell>
          <cell r="F1463" t="str">
            <v/>
          </cell>
          <cell r="G1463" t="str">
            <v>CURRENT LIABILITIES AND PROVISIONS</v>
          </cell>
          <cell r="H1463" t="str">
            <v>DEPRECIATION RESERVE</v>
          </cell>
          <cell r="I1463" t="str">
            <v>DEP.RESERVE- BUILDINGS</v>
          </cell>
        </row>
        <row r="1464">
          <cell r="A1464" t="str">
            <v>L701003</v>
          </cell>
          <cell r="B1464" t="str">
            <v>Dep. Reserve- Plant &amp; Machinery</v>
          </cell>
          <cell r="C1464" t="str">
            <v>LIABILITIES</v>
          </cell>
          <cell r="D1464" t="str">
            <v>BALANCE SHEET</v>
          </cell>
          <cell r="E1464" t="str">
            <v>CUMULATIVE DEPN A/C</v>
          </cell>
          <cell r="F1464" t="str">
            <v/>
          </cell>
          <cell r="G1464" t="str">
            <v>CURRENT LIABILITIES AND PROVISIONS</v>
          </cell>
          <cell r="H1464" t="str">
            <v>DEPRECIATION RESERVE</v>
          </cell>
          <cell r="I1464" t="str">
            <v>DEP.RESERVE- PLANT &amp; MACHINERY</v>
          </cell>
        </row>
        <row r="1465">
          <cell r="A1465" t="str">
            <v>L701004</v>
          </cell>
          <cell r="B1465" t="str">
            <v>Dep. Reserve- Air Conditions</v>
          </cell>
          <cell r="C1465" t="str">
            <v>LIABILITIES</v>
          </cell>
          <cell r="D1465" t="str">
            <v>BALANCE SHEET</v>
          </cell>
          <cell r="E1465" t="str">
            <v/>
          </cell>
          <cell r="F1465" t="str">
            <v/>
          </cell>
          <cell r="G1465" t="str">
            <v>CURRENT LIABILITIES AND PROVISIONS</v>
          </cell>
          <cell r="H1465" t="str">
            <v>DEPRECIATION RESERVE</v>
          </cell>
          <cell r="I1465" t="str">
            <v>DEP. RESERVE- AIR CONDITIONS</v>
          </cell>
        </row>
        <row r="1466">
          <cell r="A1466" t="str">
            <v>L701005</v>
          </cell>
          <cell r="B1466" t="str">
            <v>Dep. Reserve- Office Equipments</v>
          </cell>
          <cell r="C1466" t="str">
            <v>LIABILITIES</v>
          </cell>
          <cell r="D1466" t="str">
            <v>BALANCE SHEET</v>
          </cell>
          <cell r="E1466" t="str">
            <v/>
          </cell>
          <cell r="F1466" t="str">
            <v/>
          </cell>
          <cell r="G1466" t="str">
            <v>CURRENT LIABILITIES AND PROVISIONS</v>
          </cell>
          <cell r="H1466" t="str">
            <v>DEPRECIATION RESERVE</v>
          </cell>
          <cell r="I1466" t="str">
            <v>DEP.RESERVE-OFFICE EQUIPMENTS</v>
          </cell>
        </row>
        <row r="1467">
          <cell r="A1467" t="str">
            <v>L701006</v>
          </cell>
          <cell r="B1467" t="str">
            <v>Dep. Reserve- Computers &amp; EDP Hardwares</v>
          </cell>
          <cell r="C1467" t="str">
            <v>LIABILITIES</v>
          </cell>
          <cell r="D1467" t="str">
            <v>BALANCE SHEET</v>
          </cell>
          <cell r="E1467" t="str">
            <v>CUMULATIVE DEPN A/C</v>
          </cell>
          <cell r="F1467" t="str">
            <v/>
          </cell>
          <cell r="G1467" t="str">
            <v>CURRENT LIABILITIES AND PROVISIONS</v>
          </cell>
          <cell r="H1467" t="str">
            <v>DEPRECIATION RESERVE</v>
          </cell>
          <cell r="I1467" t="str">
            <v>DEP.RESERVE-COMPUTERS AND EDP HARDWARES</v>
          </cell>
        </row>
        <row r="1468">
          <cell r="A1468" t="str">
            <v>L701007</v>
          </cell>
          <cell r="B1468" t="str">
            <v>Dep. Reserve- Networking and WAN Setup</v>
          </cell>
          <cell r="C1468" t="str">
            <v>LIABILITIES</v>
          </cell>
          <cell r="D1468" t="str">
            <v>BALANCE SHEET</v>
          </cell>
          <cell r="E1468" t="str">
            <v/>
          </cell>
          <cell r="F1468" t="str">
            <v/>
          </cell>
          <cell r="G1468" t="str">
            <v>CURRENT LIABILITIES AND PROVISIONS</v>
          </cell>
          <cell r="H1468" t="str">
            <v>DEPRECIATION RESERVE</v>
          </cell>
          <cell r="I1468" t="str">
            <v>DEP.RESERVE-NETWORKING AND WAN SETUP</v>
          </cell>
        </row>
        <row r="1469">
          <cell r="A1469" t="str">
            <v>L701008</v>
          </cell>
          <cell r="B1469" t="str">
            <v>Dep. Reserve- Software</v>
          </cell>
          <cell r="C1469" t="str">
            <v>LIABILITIES</v>
          </cell>
          <cell r="D1469" t="str">
            <v>BALANCE SHEET</v>
          </cell>
          <cell r="E1469" t="str">
            <v/>
          </cell>
          <cell r="F1469" t="str">
            <v/>
          </cell>
          <cell r="G1469" t="str">
            <v>CURRENT LIABILITIES AND PROVISIONS</v>
          </cell>
          <cell r="H1469" t="str">
            <v>DEPRECIATION RESERVE</v>
          </cell>
          <cell r="I1469" t="str">
            <v>DEP.RESERVE-SOFTWARE</v>
          </cell>
        </row>
        <row r="1470">
          <cell r="A1470" t="str">
            <v>L701009</v>
          </cell>
          <cell r="B1470" t="str">
            <v>Dep. Reserve- Furniture and Fixtures</v>
          </cell>
          <cell r="C1470" t="str">
            <v>LIABILITIES</v>
          </cell>
          <cell r="D1470" t="str">
            <v>BALANCE SHEET</v>
          </cell>
          <cell r="E1470" t="str">
            <v>CUMULATIVE DEPN A/C</v>
          </cell>
          <cell r="F1470" t="str">
            <v/>
          </cell>
          <cell r="G1470" t="str">
            <v>CURRENT LIABILITIES AND PROVISIONS</v>
          </cell>
          <cell r="H1470" t="str">
            <v>DEPRECIATION RESERVE</v>
          </cell>
          <cell r="I1470" t="str">
            <v>DEP.RESERVE-FURNITURE AND FIXTURES</v>
          </cell>
        </row>
        <row r="1471">
          <cell r="A1471" t="str">
            <v>L701010</v>
          </cell>
          <cell r="B1471" t="str">
            <v>Dep. Reserve- Vehicles</v>
          </cell>
          <cell r="C1471" t="str">
            <v>LIABILITIES</v>
          </cell>
          <cell r="D1471" t="str">
            <v>BALANCE SHEET</v>
          </cell>
          <cell r="E1471" t="str">
            <v>CUMULATIVE DEPN A/C</v>
          </cell>
          <cell r="F1471" t="str">
            <v/>
          </cell>
          <cell r="G1471" t="str">
            <v>CURRENT LIABILITIES AND PROVISIONS</v>
          </cell>
          <cell r="H1471" t="str">
            <v>DEPRECIATION RESERVE</v>
          </cell>
          <cell r="I1471" t="str">
            <v>DEP.RESERVE-VEHICLES</v>
          </cell>
        </row>
        <row r="1472">
          <cell r="A1472" t="str">
            <v>L701011</v>
          </cell>
          <cell r="B1472" t="str">
            <v>Dep. Reserve- Air Craft</v>
          </cell>
          <cell r="C1472" t="str">
            <v>LIABILITIES</v>
          </cell>
          <cell r="D1472" t="str">
            <v>BALANCE SHEET</v>
          </cell>
          <cell r="E1472" t="str">
            <v/>
          </cell>
          <cell r="F1472" t="str">
            <v/>
          </cell>
          <cell r="G1472" t="str">
            <v>CURRENT LIABILITIES AND PROVISIONS</v>
          </cell>
          <cell r="H1472" t="str">
            <v>DEPRECIATION RESERVE</v>
          </cell>
          <cell r="I1472" t="str">
            <v>DEP.RESERVE- AIR CRAFT</v>
          </cell>
        </row>
        <row r="1473">
          <cell r="A1473" t="str">
            <v>L701012</v>
          </cell>
          <cell r="B1473" t="str">
            <v>Dep. Reserve- Stock Properties</v>
          </cell>
          <cell r="C1473" t="str">
            <v>LIABILITIES</v>
          </cell>
          <cell r="D1473" t="str">
            <v>BALANCE SHEET</v>
          </cell>
          <cell r="E1473" t="str">
            <v/>
          </cell>
          <cell r="F1473" t="str">
            <v/>
          </cell>
          <cell r="G1473" t="str">
            <v>CURRENT LIABILITIES AND PROVISIONS</v>
          </cell>
          <cell r="H1473" t="str">
            <v>DEPRECIATION RESERVE</v>
          </cell>
          <cell r="I1473" t="str">
            <v>DEP.RESERVE- STOCK PROPERTIES</v>
          </cell>
        </row>
        <row r="1474">
          <cell r="A1474" t="str">
            <v>L701013</v>
          </cell>
          <cell r="B1474" t="str">
            <v>Dep. Reserve- Vehicles- Car</v>
          </cell>
          <cell r="C1474" t="str">
            <v>LIABILITIES</v>
          </cell>
          <cell r="D1474" t="str">
            <v>BALANCE SHEET</v>
          </cell>
          <cell r="E1474" t="str">
            <v>CUMULATIVE DEPN A/C</v>
          </cell>
          <cell r="F1474" t="str">
            <v/>
          </cell>
          <cell r="G1474" t="str">
            <v>CURRENT LIABILITIES AND PROVISIONS</v>
          </cell>
          <cell r="H1474" t="str">
            <v>DEPRECIATION RESERVE</v>
          </cell>
          <cell r="I1474" t="str">
            <v>DEP.RESERVE-VEHICLES</v>
          </cell>
        </row>
        <row r="1475">
          <cell r="A1475" t="str">
            <v>L701014</v>
          </cell>
          <cell r="B1475" t="str">
            <v>Dep. Reserve- Vehicles- Motor Cycles/ Sc</v>
          </cell>
          <cell r="C1475" t="str">
            <v>LIABILITIES</v>
          </cell>
          <cell r="D1475" t="str">
            <v>BALANCE SHEET</v>
          </cell>
          <cell r="E1475" t="str">
            <v>CUMULATIVE DEPN A/C</v>
          </cell>
          <cell r="F1475" t="str">
            <v/>
          </cell>
          <cell r="G1475" t="str">
            <v>CURRENT LIABILITIES AND PROVISIONS</v>
          </cell>
          <cell r="H1475" t="str">
            <v>DEPRECIATION RESERVE</v>
          </cell>
          <cell r="I1475" t="str">
            <v>DEP.RESERVE-VEHICLES</v>
          </cell>
        </row>
        <row r="1476">
          <cell r="A1476" t="str">
            <v>L701015</v>
          </cell>
          <cell r="B1476" t="str">
            <v>Dep. Reserve- Vehicles- Cycles</v>
          </cell>
          <cell r="C1476" t="str">
            <v>LIABILITIES</v>
          </cell>
          <cell r="D1476" t="str">
            <v>BALANCE SHEET</v>
          </cell>
          <cell r="E1476" t="str">
            <v>CUMULATIVE DEPN A/C</v>
          </cell>
          <cell r="F1476" t="str">
            <v/>
          </cell>
          <cell r="G1476" t="str">
            <v>CURRENT LIABILITIES AND PROVISIONS</v>
          </cell>
          <cell r="H1476" t="str">
            <v>DEPRECIATION RESERVE</v>
          </cell>
          <cell r="I1476" t="str">
            <v>DEP.RESERVE-VEHICLES</v>
          </cell>
        </row>
        <row r="1477">
          <cell r="A1477" t="str">
            <v>L701090</v>
          </cell>
          <cell r="B1477" t="str">
            <v>Dep. Reserve-OTHERS</v>
          </cell>
          <cell r="C1477" t="str">
            <v>LIABILITIES</v>
          </cell>
          <cell r="D1477" t="str">
            <v>BALANCE SHEET</v>
          </cell>
          <cell r="E1477" t="str">
            <v/>
          </cell>
          <cell r="F1477" t="str">
            <v/>
          </cell>
          <cell r="G1477" t="str">
            <v>CURRENT LIABILITIES AND PROVISIONS</v>
          </cell>
          <cell r="H1477" t="str">
            <v>PROVISIONS(LIAB)</v>
          </cell>
          <cell r="I1477" t="str">
            <v>OTHER PROVISIONS</v>
          </cell>
        </row>
        <row r="1478">
          <cell r="A1478" t="str">
            <v>R101000</v>
          </cell>
          <cell r="B1478" t="str">
            <v>Sale A/C</v>
          </cell>
          <cell r="C1478" t="str">
            <v>REVENUE</v>
          </cell>
          <cell r="D1478" t="str">
            <v>INCOME STATEMENT</v>
          </cell>
          <cell r="E1478" t="str">
            <v/>
          </cell>
          <cell r="F1478" t="str">
            <v/>
          </cell>
          <cell r="G1478" t="str">
            <v>INCOME</v>
          </cell>
          <cell r="H1478" t="str">
            <v>INCOME FROM OPERATIONS</v>
          </cell>
          <cell r="I1478" t="str">
            <v>SALE OF GOODS</v>
          </cell>
        </row>
        <row r="1479">
          <cell r="A1479" t="str">
            <v>R101001</v>
          </cell>
          <cell r="B1479" t="str">
            <v>Sale of Land &amp; plots</v>
          </cell>
          <cell r="C1479" t="str">
            <v>REVENUE</v>
          </cell>
          <cell r="D1479" t="str">
            <v>INCOME STATEMENT</v>
          </cell>
          <cell r="E1479" t="str">
            <v/>
          </cell>
          <cell r="F1479" t="str">
            <v/>
          </cell>
          <cell r="G1479" t="str">
            <v>INCOME</v>
          </cell>
          <cell r="H1479" t="str">
            <v>INCOME FROM OPERATIONS</v>
          </cell>
          <cell r="I1479" t="str">
            <v>SALE OF GOODS</v>
          </cell>
        </row>
        <row r="1480">
          <cell r="A1480" t="str">
            <v>R101002</v>
          </cell>
          <cell r="B1480" t="str">
            <v>Sale Of Merchandise</v>
          </cell>
          <cell r="C1480" t="str">
            <v>REVENUE</v>
          </cell>
          <cell r="D1480" t="str">
            <v>INCOME STATEMENT</v>
          </cell>
          <cell r="E1480" t="str">
            <v/>
          </cell>
          <cell r="F1480" t="str">
            <v/>
          </cell>
          <cell r="G1480" t="str">
            <v>INCOME</v>
          </cell>
          <cell r="H1480" t="str">
            <v>INCOME FROM OPERATIONS</v>
          </cell>
          <cell r="I1480" t="str">
            <v>SALE OF GOODS</v>
          </cell>
        </row>
        <row r="1481">
          <cell r="A1481" t="str">
            <v>R101003</v>
          </cell>
          <cell r="B1481" t="str">
            <v>sale of liquor</v>
          </cell>
          <cell r="C1481" t="str">
            <v>REVENUE</v>
          </cell>
          <cell r="D1481" t="str">
            <v>INCOME STATEMENT</v>
          </cell>
          <cell r="E1481" t="str">
            <v/>
          </cell>
          <cell r="F1481" t="str">
            <v/>
          </cell>
          <cell r="G1481" t="str">
            <v>INCOME</v>
          </cell>
          <cell r="H1481" t="str">
            <v>INCOME FROM OPERATIONS</v>
          </cell>
          <cell r="I1481" t="str">
            <v>SALE OF GOODS</v>
          </cell>
        </row>
        <row r="1482">
          <cell r="A1482" t="str">
            <v>R101004</v>
          </cell>
          <cell r="B1482" t="str">
            <v>Sale A/C- Cash</v>
          </cell>
          <cell r="C1482" t="str">
            <v>REVENUE</v>
          </cell>
          <cell r="D1482" t="str">
            <v>INCOME STATEMENT</v>
          </cell>
          <cell r="E1482" t="str">
            <v/>
          </cell>
          <cell r="F1482" t="str">
            <v/>
          </cell>
          <cell r="G1482" t="str">
            <v>INCOME</v>
          </cell>
          <cell r="H1482" t="str">
            <v>INCOME FROM OPERATIONS</v>
          </cell>
          <cell r="I1482" t="str">
            <v>SALE OF GOODS</v>
          </cell>
        </row>
        <row r="1483">
          <cell r="A1483" t="str">
            <v>R101101</v>
          </cell>
          <cell r="B1483" t="str">
            <v>Revenue from Constructed properties</v>
          </cell>
          <cell r="C1483" t="str">
            <v>REVENUE</v>
          </cell>
          <cell r="D1483" t="str">
            <v>INCOME STATEMENT</v>
          </cell>
          <cell r="E1483" t="str">
            <v/>
          </cell>
          <cell r="F1483" t="str">
            <v/>
          </cell>
          <cell r="G1483" t="str">
            <v>INCOME</v>
          </cell>
          <cell r="H1483" t="str">
            <v>INCOME FROM OPERATIONS</v>
          </cell>
          <cell r="I1483" t="str">
            <v>SALE OF GOODS</v>
          </cell>
        </row>
        <row r="1484">
          <cell r="A1484" t="str">
            <v>R101201-000-000</v>
          </cell>
          <cell r="B1484" t="str">
            <v>Service Charges</v>
          </cell>
          <cell r="C1484" t="str">
            <v>REVENUE</v>
          </cell>
          <cell r="D1484" t="str">
            <v>INCOME STATEMENT</v>
          </cell>
          <cell r="E1484" t="str">
            <v/>
          </cell>
          <cell r="F1484" t="str">
            <v/>
          </cell>
          <cell r="G1484" t="str">
            <v>INCOME</v>
          </cell>
          <cell r="H1484" t="str">
            <v>INCOME FROM OPERATIONS</v>
          </cell>
          <cell r="I1484" t="str">
            <v>SERVICE RECEIPTS</v>
          </cell>
        </row>
        <row r="1485">
          <cell r="A1485" t="str">
            <v>R101201-000-005</v>
          </cell>
          <cell r="B1485" t="str">
            <v>Service Charges- BEVERLY PARK-II</v>
          </cell>
          <cell r="C1485" t="str">
            <v>REVENUE</v>
          </cell>
          <cell r="D1485" t="str">
            <v>INCOME STATEMENT</v>
          </cell>
          <cell r="E1485" t="str">
            <v/>
          </cell>
          <cell r="F1485" t="str">
            <v/>
          </cell>
          <cell r="G1485" t="str">
            <v>INCOME</v>
          </cell>
          <cell r="H1485" t="str">
            <v>INCOME FROM OPERATIONS</v>
          </cell>
          <cell r="I1485" t="str">
            <v>SERVICE RECEIPTS</v>
          </cell>
        </row>
        <row r="1486">
          <cell r="A1486" t="str">
            <v>R101201-000-006</v>
          </cell>
          <cell r="B1486" t="str">
            <v>Service Charges- CENTRAL ARCADE</v>
          </cell>
          <cell r="C1486" t="str">
            <v>REVENUE</v>
          </cell>
          <cell r="D1486" t="str">
            <v>INCOME STATEMENT</v>
          </cell>
          <cell r="E1486" t="str">
            <v/>
          </cell>
          <cell r="F1486" t="str">
            <v/>
          </cell>
          <cell r="G1486" t="str">
            <v>INCOME</v>
          </cell>
          <cell r="H1486" t="str">
            <v>INCOME FROM OPERATIONS</v>
          </cell>
          <cell r="I1486" t="str">
            <v>SERVICE RECEIPTS</v>
          </cell>
        </row>
        <row r="1487">
          <cell r="A1487" t="str">
            <v>R101201-000-009</v>
          </cell>
          <cell r="B1487" t="str">
            <v>Service Charges- DILSHAD LOTTERY</v>
          </cell>
          <cell r="C1487" t="str">
            <v>REVENUE</v>
          </cell>
          <cell r="D1487" t="str">
            <v>INCOME STATEMENT</v>
          </cell>
          <cell r="E1487" t="str">
            <v/>
          </cell>
          <cell r="F1487" t="str">
            <v/>
          </cell>
          <cell r="G1487" t="str">
            <v>INCOME</v>
          </cell>
          <cell r="H1487" t="str">
            <v>INCOME FROM OPERATIONS</v>
          </cell>
          <cell r="I1487" t="str">
            <v>SERVICE RECEIPTS</v>
          </cell>
        </row>
        <row r="1488">
          <cell r="A1488" t="str">
            <v>R101201-000-010</v>
          </cell>
          <cell r="B1488" t="str">
            <v>Service Charges- DILSHAD PLAZA</v>
          </cell>
          <cell r="C1488" t="str">
            <v>REVENUE</v>
          </cell>
          <cell r="D1488" t="str">
            <v>INCOME STATEMENT</v>
          </cell>
          <cell r="E1488" t="str">
            <v/>
          </cell>
          <cell r="F1488" t="str">
            <v/>
          </cell>
          <cell r="G1488" t="str">
            <v>INCOME</v>
          </cell>
          <cell r="H1488" t="str">
            <v>INCOME FROM OPERATIONS</v>
          </cell>
          <cell r="I1488" t="str">
            <v>SERVICE RECEIPTS</v>
          </cell>
        </row>
        <row r="1489">
          <cell r="A1489" t="str">
            <v>R101201-000-011</v>
          </cell>
          <cell r="B1489" t="str">
            <v>Service Charges- EXECUTIVE HOME</v>
          </cell>
          <cell r="C1489" t="str">
            <v>REVENUE</v>
          </cell>
          <cell r="D1489" t="str">
            <v>INCOME STATEMENT</v>
          </cell>
          <cell r="E1489" t="str">
            <v/>
          </cell>
          <cell r="F1489" t="str">
            <v/>
          </cell>
          <cell r="G1489" t="str">
            <v>INCOME</v>
          </cell>
          <cell r="H1489" t="str">
            <v>INCOME FROM OPERATIONS</v>
          </cell>
          <cell r="I1489" t="str">
            <v>SERVICE RECEIPTS</v>
          </cell>
        </row>
        <row r="1490">
          <cell r="A1490" t="str">
            <v>R101201-000-013</v>
          </cell>
          <cell r="B1490" t="str">
            <v>Service Charges- HAMILTON COURT</v>
          </cell>
          <cell r="C1490" t="str">
            <v>REVENUE</v>
          </cell>
          <cell r="D1490" t="str">
            <v>INCOME STATEMENT</v>
          </cell>
          <cell r="E1490" t="str">
            <v/>
          </cell>
          <cell r="F1490" t="str">
            <v/>
          </cell>
          <cell r="G1490" t="str">
            <v>INCOME</v>
          </cell>
          <cell r="H1490" t="str">
            <v>INCOME FROM OPERATIONS</v>
          </cell>
          <cell r="I1490" t="str">
            <v>SERVICE RECEIPTS</v>
          </cell>
        </row>
        <row r="1491">
          <cell r="A1491" t="str">
            <v>R101201-000-014</v>
          </cell>
          <cell r="B1491" t="str">
            <v>Service Charges- NEW TOWN HOUSE</v>
          </cell>
          <cell r="C1491" t="str">
            <v>REVENUE</v>
          </cell>
          <cell r="D1491" t="str">
            <v>INCOME STATEMENT</v>
          </cell>
          <cell r="E1491" t="str">
            <v/>
          </cell>
          <cell r="F1491" t="str">
            <v/>
          </cell>
          <cell r="G1491" t="str">
            <v>INCOME</v>
          </cell>
          <cell r="H1491" t="str">
            <v>INCOME FROM OPERATIONS</v>
          </cell>
          <cell r="I1491" t="str">
            <v>SERVICE RECEIPTS</v>
          </cell>
        </row>
        <row r="1492">
          <cell r="A1492" t="str">
            <v>R101201-000-015</v>
          </cell>
          <cell r="B1492" t="str">
            <v>Service Charges- TOWN HOUSE</v>
          </cell>
          <cell r="C1492" t="str">
            <v>REVENUE</v>
          </cell>
          <cell r="D1492" t="str">
            <v>INCOME STATEMENT</v>
          </cell>
          <cell r="E1492" t="str">
            <v/>
          </cell>
          <cell r="F1492" t="str">
            <v/>
          </cell>
          <cell r="G1492" t="str">
            <v>INCOME</v>
          </cell>
          <cell r="H1492" t="str">
            <v>INCOME FROM OPERATIONS</v>
          </cell>
          <cell r="I1492" t="str">
            <v>SERVICE RECEIPTS</v>
          </cell>
        </row>
        <row r="1493">
          <cell r="A1493" t="str">
            <v>R101201-000-017</v>
          </cell>
          <cell r="B1493" t="str">
            <v>Service Charges- QEC PHASE-IV</v>
          </cell>
          <cell r="C1493" t="str">
            <v>REVENUE</v>
          </cell>
          <cell r="D1493" t="str">
            <v>INCOME STATEMENT</v>
          </cell>
          <cell r="E1493" t="str">
            <v/>
          </cell>
          <cell r="F1493" t="str">
            <v/>
          </cell>
          <cell r="G1493" t="str">
            <v>INCOME</v>
          </cell>
          <cell r="H1493" t="str">
            <v>INCOME FROM OPERATIONS</v>
          </cell>
          <cell r="I1493" t="str">
            <v>SERVICE RECEIPTS</v>
          </cell>
        </row>
        <row r="1494">
          <cell r="A1494" t="str">
            <v>R101201-000-019</v>
          </cell>
          <cell r="B1494" t="str">
            <v>Service Charges- REGENCY PARK</v>
          </cell>
          <cell r="C1494" t="str">
            <v>REVENUE</v>
          </cell>
          <cell r="D1494" t="str">
            <v>INCOME STATEMENT</v>
          </cell>
          <cell r="E1494" t="str">
            <v/>
          </cell>
          <cell r="F1494" t="str">
            <v/>
          </cell>
          <cell r="G1494" t="str">
            <v>INCOME</v>
          </cell>
          <cell r="H1494" t="str">
            <v>INCOME FROM OPERATIONS</v>
          </cell>
          <cell r="I1494" t="str">
            <v>SERVICE RECEIPTS</v>
          </cell>
        </row>
        <row r="1495">
          <cell r="A1495" t="str">
            <v>R101201-000-022</v>
          </cell>
          <cell r="B1495" t="str">
            <v>Service Charges- RICHMOND PARK</v>
          </cell>
          <cell r="C1495" t="str">
            <v>REVENUE</v>
          </cell>
          <cell r="D1495" t="str">
            <v>INCOME STATEMENT</v>
          </cell>
          <cell r="E1495" t="str">
            <v/>
          </cell>
          <cell r="F1495" t="str">
            <v/>
          </cell>
          <cell r="G1495" t="str">
            <v>INCOME</v>
          </cell>
          <cell r="H1495" t="str">
            <v>INCOME FROM OPERATIONS</v>
          </cell>
          <cell r="I1495" t="str">
            <v>SERVICE RECEIPTS</v>
          </cell>
        </row>
        <row r="1496">
          <cell r="A1496" t="str">
            <v>R101201-000-023</v>
          </cell>
          <cell r="B1496" t="str">
            <v>Service Charges- SUPER MART-II</v>
          </cell>
          <cell r="C1496" t="str">
            <v>REVENUE</v>
          </cell>
          <cell r="D1496" t="str">
            <v>INCOME STATEMENT</v>
          </cell>
          <cell r="E1496" t="str">
            <v/>
          </cell>
          <cell r="F1496" t="str">
            <v/>
          </cell>
          <cell r="G1496" t="str">
            <v>INCOME</v>
          </cell>
          <cell r="H1496" t="str">
            <v>INCOME FROM OPERATIONS</v>
          </cell>
          <cell r="I1496" t="str">
            <v>SERVICE RECEIPTS</v>
          </cell>
        </row>
        <row r="1497">
          <cell r="A1497" t="str">
            <v>R101201-000-027</v>
          </cell>
          <cell r="B1497" t="str">
            <v>Service Charges- STOP-N-SHOP</v>
          </cell>
          <cell r="C1497" t="str">
            <v>REVENUE</v>
          </cell>
          <cell r="D1497" t="str">
            <v>INCOME STATEMENT</v>
          </cell>
          <cell r="E1497" t="str">
            <v/>
          </cell>
          <cell r="F1497" t="str">
            <v/>
          </cell>
          <cell r="G1497" t="str">
            <v>INCOME</v>
          </cell>
          <cell r="H1497" t="str">
            <v>INCOME FROM OPERATIONS</v>
          </cell>
          <cell r="I1497" t="str">
            <v>SERVICE RECEIPTS</v>
          </cell>
        </row>
        <row r="1498">
          <cell r="A1498" t="str">
            <v>R101201-000-028</v>
          </cell>
          <cell r="B1498" t="str">
            <v>Service Charges- SILVER OAKS</v>
          </cell>
          <cell r="C1498" t="str">
            <v>REVENUE</v>
          </cell>
          <cell r="D1498" t="str">
            <v>INCOME STATEMENT</v>
          </cell>
          <cell r="E1498" t="str">
            <v/>
          </cell>
          <cell r="F1498" t="str">
            <v/>
          </cell>
          <cell r="G1498" t="str">
            <v>INCOME</v>
          </cell>
          <cell r="H1498" t="str">
            <v>INCOME FROM OPERATIONS</v>
          </cell>
          <cell r="I1498" t="str">
            <v>SERVICE RECEIPTS</v>
          </cell>
        </row>
        <row r="1499">
          <cell r="A1499" t="str">
            <v>R101201-000-029</v>
          </cell>
          <cell r="B1499" t="str">
            <v>Service Charges- SILVER OAKS-PARKING</v>
          </cell>
          <cell r="C1499" t="str">
            <v>REVENUE</v>
          </cell>
          <cell r="D1499" t="str">
            <v>INCOME STATEMENT</v>
          </cell>
          <cell r="E1499" t="str">
            <v/>
          </cell>
          <cell r="F1499" t="str">
            <v/>
          </cell>
          <cell r="G1499" t="str">
            <v>INCOME</v>
          </cell>
          <cell r="H1499" t="str">
            <v>INCOME FROM OPERATIONS</v>
          </cell>
          <cell r="I1499" t="str">
            <v>SERVICE RECEIPTS</v>
          </cell>
        </row>
        <row r="1500">
          <cell r="A1500" t="str">
            <v>R101201-000-031</v>
          </cell>
          <cell r="B1500" t="str">
            <v>Service Charges- VILLA</v>
          </cell>
          <cell r="C1500" t="str">
            <v>REVENUE</v>
          </cell>
          <cell r="D1500" t="str">
            <v>INCOME STATEMENT</v>
          </cell>
          <cell r="E1500" t="str">
            <v/>
          </cell>
          <cell r="F1500" t="str">
            <v/>
          </cell>
          <cell r="G1500" t="str">
            <v>INCOME</v>
          </cell>
          <cell r="H1500" t="str">
            <v>INCOME FROM OPERATIONS</v>
          </cell>
          <cell r="I1500" t="str">
            <v>SERVICE RECEIPTS</v>
          </cell>
        </row>
        <row r="1501">
          <cell r="A1501" t="str">
            <v>R101201-000-034</v>
          </cell>
          <cell r="B1501" t="str">
            <v>Service Charges- WINDSOR COURT</v>
          </cell>
          <cell r="C1501" t="str">
            <v>REVENUE</v>
          </cell>
          <cell r="D1501" t="str">
            <v>INCOME STATEMENT</v>
          </cell>
          <cell r="E1501" t="str">
            <v/>
          </cell>
          <cell r="F1501" t="str">
            <v/>
          </cell>
          <cell r="G1501" t="str">
            <v>INCOME</v>
          </cell>
          <cell r="H1501" t="str">
            <v>INCOME FROM OPERATIONS</v>
          </cell>
          <cell r="I1501" t="str">
            <v>SERVICE RECEIPTS</v>
          </cell>
        </row>
        <row r="1502">
          <cell r="A1502" t="str">
            <v>R101201-000-037</v>
          </cell>
          <cell r="B1502" t="str">
            <v>Service Charges- CENTRE POINT</v>
          </cell>
          <cell r="C1502" t="str">
            <v>REVENUE</v>
          </cell>
          <cell r="D1502" t="str">
            <v>INCOME STATEMENT</v>
          </cell>
          <cell r="E1502" t="str">
            <v/>
          </cell>
          <cell r="F1502" t="str">
            <v/>
          </cell>
          <cell r="G1502" t="str">
            <v>INCOME</v>
          </cell>
          <cell r="H1502" t="str">
            <v>INCOME FROM OPERATIONS</v>
          </cell>
          <cell r="I1502" t="str">
            <v>SERVICE RECEIPTS</v>
          </cell>
        </row>
        <row r="1503">
          <cell r="A1503" t="str">
            <v>R101201-000-039</v>
          </cell>
          <cell r="B1503" t="str">
            <v>Service Charges- RIDGEWOOD ESTATES</v>
          </cell>
          <cell r="C1503" t="str">
            <v>REVENUE</v>
          </cell>
          <cell r="D1503" t="str">
            <v>INCOME STATEMENT</v>
          </cell>
          <cell r="E1503" t="str">
            <v/>
          </cell>
          <cell r="F1503" t="str">
            <v/>
          </cell>
          <cell r="G1503" t="str">
            <v>INCOME</v>
          </cell>
          <cell r="H1503" t="str">
            <v>INCOME FROM OPERATIONS</v>
          </cell>
          <cell r="I1503" t="str">
            <v>SERVICE RECEIPTS</v>
          </cell>
        </row>
        <row r="1504">
          <cell r="A1504" t="str">
            <v>R101201-000-040</v>
          </cell>
          <cell r="B1504" t="str">
            <v>Service Charges- OAKWOOD ESTATES</v>
          </cell>
          <cell r="C1504" t="str">
            <v>REVENUE</v>
          </cell>
          <cell r="D1504" t="str">
            <v>INCOME STATEMENT</v>
          </cell>
          <cell r="E1504" t="str">
            <v/>
          </cell>
          <cell r="F1504" t="str">
            <v/>
          </cell>
          <cell r="G1504" t="str">
            <v>INCOME</v>
          </cell>
          <cell r="H1504" t="str">
            <v>INCOME FROM OPERATIONS</v>
          </cell>
          <cell r="I1504" t="str">
            <v>SERVICE RECEIPTS</v>
          </cell>
        </row>
        <row r="1505">
          <cell r="A1505" t="str">
            <v>R101201-000-041</v>
          </cell>
          <cell r="B1505" t="str">
            <v>Service Charges- WELLINGTON ESTATES</v>
          </cell>
          <cell r="C1505" t="str">
            <v>REVENUE</v>
          </cell>
          <cell r="D1505" t="str">
            <v>INCOME STATEMENT</v>
          </cell>
          <cell r="E1505" t="str">
            <v/>
          </cell>
          <cell r="F1505" t="str">
            <v/>
          </cell>
          <cell r="G1505" t="str">
            <v>INCOME</v>
          </cell>
          <cell r="H1505" t="str">
            <v>INCOME FROM OPERATIONS</v>
          </cell>
          <cell r="I1505" t="str">
            <v>SERVICE RECEIPTS</v>
          </cell>
        </row>
        <row r="1506">
          <cell r="A1506" t="str">
            <v>R101201-000-043</v>
          </cell>
          <cell r="B1506" t="str">
            <v>Service Charges- PLOTS PH-2</v>
          </cell>
          <cell r="C1506" t="str">
            <v>REVENUE</v>
          </cell>
          <cell r="D1506" t="str">
            <v>INCOME STATEMENT</v>
          </cell>
          <cell r="E1506" t="str">
            <v/>
          </cell>
          <cell r="F1506" t="str">
            <v/>
          </cell>
          <cell r="G1506" t="str">
            <v>INCOME</v>
          </cell>
          <cell r="H1506" t="str">
            <v>INCOME FROM OPERATIONS</v>
          </cell>
          <cell r="I1506" t="str">
            <v>SERVICE RECEIPTS</v>
          </cell>
        </row>
        <row r="1507">
          <cell r="A1507" t="str">
            <v>R101201-000-046</v>
          </cell>
          <cell r="B1507" t="str">
            <v>Service Charges- PRINCETON ESTATE</v>
          </cell>
          <cell r="C1507" t="str">
            <v>REVENUE</v>
          </cell>
          <cell r="D1507" t="str">
            <v>INCOME STATEMENT</v>
          </cell>
          <cell r="E1507" t="str">
            <v/>
          </cell>
          <cell r="F1507" t="str">
            <v/>
          </cell>
          <cell r="G1507" t="str">
            <v>INCOME</v>
          </cell>
          <cell r="H1507" t="str">
            <v>INCOME FROM OPERATIONS</v>
          </cell>
          <cell r="I1507" t="str">
            <v>SERVICE RECEIPTS</v>
          </cell>
        </row>
        <row r="1508">
          <cell r="A1508" t="str">
            <v>R101201-000-050</v>
          </cell>
          <cell r="B1508" t="str">
            <v>Service Charges- CARLTON ESTATE</v>
          </cell>
          <cell r="C1508" t="str">
            <v>REVENUE</v>
          </cell>
          <cell r="D1508" t="str">
            <v>INCOME STATEMENT</v>
          </cell>
          <cell r="E1508" t="str">
            <v/>
          </cell>
          <cell r="F1508" t="str">
            <v/>
          </cell>
          <cell r="G1508" t="str">
            <v>INCOME</v>
          </cell>
          <cell r="H1508" t="str">
            <v>INCOME FROM OPERATIONS</v>
          </cell>
          <cell r="I1508" t="str">
            <v>SERVICE RECEIPTS</v>
          </cell>
        </row>
        <row r="1509">
          <cell r="A1509" t="str">
            <v>R101201-000-054</v>
          </cell>
          <cell r="B1509" t="str">
            <v>Service Charges- BELVEDERE PARK</v>
          </cell>
          <cell r="C1509" t="str">
            <v>REVENUE</v>
          </cell>
          <cell r="D1509" t="str">
            <v>INCOME STATEMENT</v>
          </cell>
          <cell r="E1509" t="str">
            <v/>
          </cell>
          <cell r="F1509" t="str">
            <v/>
          </cell>
          <cell r="G1509" t="str">
            <v>INCOME</v>
          </cell>
          <cell r="H1509" t="str">
            <v>INCOME FROM OPERATIONS</v>
          </cell>
          <cell r="I1509" t="str">
            <v>SERVICE RECEIPTS</v>
          </cell>
        </row>
        <row r="1510">
          <cell r="A1510" t="str">
            <v>R101201-000-055</v>
          </cell>
          <cell r="B1510" t="str">
            <v>Service Charges- BELVEDERE TOWER</v>
          </cell>
          <cell r="C1510" t="str">
            <v>REVENUE</v>
          </cell>
          <cell r="D1510" t="str">
            <v>INCOME STATEMENT</v>
          </cell>
          <cell r="E1510" t="str">
            <v/>
          </cell>
          <cell r="F1510" t="str">
            <v/>
          </cell>
          <cell r="G1510" t="str">
            <v>INCOME</v>
          </cell>
          <cell r="H1510" t="str">
            <v>INCOME FROM OPERATIONS</v>
          </cell>
          <cell r="I1510" t="str">
            <v>SERVICE RECEIPTS</v>
          </cell>
        </row>
        <row r="1511">
          <cell r="A1511" t="str">
            <v>R101201-000-056</v>
          </cell>
          <cell r="B1511" t="str">
            <v>Service Charges- DLF CITY CENTRE</v>
          </cell>
          <cell r="C1511" t="str">
            <v>REVENUE</v>
          </cell>
          <cell r="D1511" t="str">
            <v>INCOME STATEMENT</v>
          </cell>
          <cell r="E1511" t="str">
            <v/>
          </cell>
          <cell r="F1511" t="str">
            <v/>
          </cell>
          <cell r="G1511" t="str">
            <v>INCOME</v>
          </cell>
          <cell r="H1511" t="str">
            <v>INCOME FROM OPERATIONS</v>
          </cell>
          <cell r="I1511" t="str">
            <v>SERVICE RECEIPTS</v>
          </cell>
        </row>
        <row r="1512">
          <cell r="A1512" t="str">
            <v>R101201-000-058</v>
          </cell>
          <cell r="B1512" t="str">
            <v>Service Charges- DLF EXCLUSIVE FLOORS</v>
          </cell>
          <cell r="C1512" t="str">
            <v>REVENUE</v>
          </cell>
          <cell r="D1512" t="str">
            <v>INCOME STATEMENT</v>
          </cell>
          <cell r="E1512" t="str">
            <v/>
          </cell>
          <cell r="F1512" t="str">
            <v/>
          </cell>
          <cell r="G1512" t="str">
            <v>INCOME</v>
          </cell>
          <cell r="H1512" t="str">
            <v>INCOME FROM OPERATIONS</v>
          </cell>
          <cell r="I1512" t="str">
            <v>SERVICE RECEIPTS</v>
          </cell>
        </row>
        <row r="1513">
          <cell r="A1513" t="str">
            <v>R101201-000-059</v>
          </cell>
          <cell r="B1513" t="str">
            <v>Service Charges- MOULSARI ARCADE</v>
          </cell>
          <cell r="C1513" t="str">
            <v>REVENUE</v>
          </cell>
          <cell r="D1513" t="str">
            <v>INCOME STATEMENT</v>
          </cell>
          <cell r="E1513" t="str">
            <v/>
          </cell>
          <cell r="F1513" t="str">
            <v/>
          </cell>
          <cell r="G1513" t="str">
            <v>INCOME</v>
          </cell>
          <cell r="H1513" t="str">
            <v>INCOME FROM OPERATIONS</v>
          </cell>
          <cell r="I1513" t="str">
            <v>SERVICE RECEIPTS</v>
          </cell>
        </row>
        <row r="1514">
          <cell r="A1514" t="str">
            <v>R101201-000-060</v>
          </cell>
          <cell r="B1514" t="str">
            <v>Service Charges- TRINITY TOWERS</v>
          </cell>
          <cell r="C1514" t="str">
            <v>REVENUE</v>
          </cell>
          <cell r="D1514" t="str">
            <v>INCOME STATEMENT</v>
          </cell>
          <cell r="E1514" t="str">
            <v/>
          </cell>
          <cell r="F1514" t="str">
            <v/>
          </cell>
          <cell r="G1514" t="str">
            <v>INCOME</v>
          </cell>
          <cell r="H1514" t="str">
            <v>INCOME FROM OPERATIONS</v>
          </cell>
          <cell r="I1514" t="str">
            <v>SERVICE RECEIPTS</v>
          </cell>
        </row>
        <row r="1515">
          <cell r="A1515" t="str">
            <v>R101201-000-061</v>
          </cell>
          <cell r="B1515" t="str">
            <v>Service Charges- DLF GRAND MALL</v>
          </cell>
          <cell r="C1515" t="str">
            <v>REVENUE</v>
          </cell>
          <cell r="D1515" t="str">
            <v>INCOME STATEMENT</v>
          </cell>
          <cell r="E1515" t="str">
            <v/>
          </cell>
          <cell r="F1515" t="str">
            <v/>
          </cell>
          <cell r="G1515" t="str">
            <v>INCOME</v>
          </cell>
          <cell r="H1515" t="str">
            <v>INCOME FROM OPERATIONS</v>
          </cell>
          <cell r="I1515" t="str">
            <v>SERVICE RECEIPTS</v>
          </cell>
        </row>
        <row r="1516">
          <cell r="A1516" t="str">
            <v>R101201-000-062</v>
          </cell>
          <cell r="B1516" t="str">
            <v>Service Charges- THE ARALIAS</v>
          </cell>
          <cell r="C1516" t="str">
            <v>REVENUE</v>
          </cell>
          <cell r="D1516" t="str">
            <v>INCOME STATEMENT</v>
          </cell>
          <cell r="E1516" t="str">
            <v/>
          </cell>
          <cell r="F1516" t="str">
            <v/>
          </cell>
          <cell r="G1516" t="str">
            <v>INCOME</v>
          </cell>
          <cell r="H1516" t="str">
            <v>INCOME FROM OPERATIONS</v>
          </cell>
          <cell r="I1516" t="str">
            <v>SERVICE RECEIPTS</v>
          </cell>
        </row>
        <row r="1517">
          <cell r="A1517" t="str">
            <v>R101201-000-064</v>
          </cell>
          <cell r="B1517" t="str">
            <v>Service Charges- WESTEND HEIGHTS</v>
          </cell>
          <cell r="C1517" t="str">
            <v>REVENUE</v>
          </cell>
          <cell r="D1517" t="str">
            <v>INCOME STATEMENT</v>
          </cell>
          <cell r="E1517" t="str">
            <v/>
          </cell>
          <cell r="F1517" t="str">
            <v/>
          </cell>
          <cell r="G1517" t="str">
            <v>INCOME</v>
          </cell>
          <cell r="H1517" t="str">
            <v>INCOME FROM OPERATIONS</v>
          </cell>
          <cell r="I1517" t="str">
            <v>SERVICE RECEIPTS</v>
          </cell>
        </row>
        <row r="1518">
          <cell r="A1518" t="str">
            <v>R101201-000-069</v>
          </cell>
          <cell r="B1518" t="str">
            <v>Service Charges- THE PINNACLE</v>
          </cell>
          <cell r="C1518" t="str">
            <v>REVENUE</v>
          </cell>
          <cell r="D1518" t="str">
            <v>INCOME STATEMENT</v>
          </cell>
          <cell r="E1518" t="str">
            <v/>
          </cell>
          <cell r="F1518" t="str">
            <v/>
          </cell>
          <cell r="G1518" t="str">
            <v>INCOME</v>
          </cell>
          <cell r="H1518" t="str">
            <v>INCOME FROM OPERATIONS</v>
          </cell>
          <cell r="I1518" t="str">
            <v>SERVICE RECEIPTS</v>
          </cell>
        </row>
        <row r="1519">
          <cell r="A1519" t="str">
            <v>R101201-000-070</v>
          </cell>
          <cell r="B1519" t="str">
            <v>Service Charges- ROYALTON TOWER</v>
          </cell>
          <cell r="C1519" t="str">
            <v>REVENUE</v>
          </cell>
          <cell r="D1519" t="str">
            <v>INCOME STATEMENT</v>
          </cell>
          <cell r="E1519" t="str">
            <v/>
          </cell>
          <cell r="F1519" t="str">
            <v/>
          </cell>
          <cell r="G1519" t="str">
            <v>INCOME</v>
          </cell>
          <cell r="H1519" t="str">
            <v>INCOME FROM OPERATIONS</v>
          </cell>
          <cell r="I1519" t="str">
            <v>SERVICE RECEIPTS</v>
          </cell>
        </row>
        <row r="1520">
          <cell r="A1520" t="str">
            <v>R101201-000-071</v>
          </cell>
          <cell r="B1520" t="str">
            <v>Service Charges- THE ICON</v>
          </cell>
          <cell r="C1520" t="str">
            <v>REVENUE</v>
          </cell>
          <cell r="D1520" t="str">
            <v>INCOME STATEMENT</v>
          </cell>
          <cell r="E1520" t="str">
            <v/>
          </cell>
          <cell r="F1520" t="str">
            <v/>
          </cell>
          <cell r="G1520" t="str">
            <v>INCOME</v>
          </cell>
          <cell r="H1520" t="str">
            <v>INCOME FROM OPERATIONS</v>
          </cell>
          <cell r="I1520" t="str">
            <v>SERVICE RECEIPTS</v>
          </cell>
        </row>
        <row r="1521">
          <cell r="A1521" t="str">
            <v>R101201-000-075</v>
          </cell>
          <cell r="B1521" t="str">
            <v>Service Charges- THE SUMMIT</v>
          </cell>
          <cell r="C1521" t="str">
            <v>REVENUE</v>
          </cell>
          <cell r="D1521" t="str">
            <v>INCOME STATEMENT</v>
          </cell>
          <cell r="E1521" t="str">
            <v/>
          </cell>
          <cell r="F1521" t="str">
            <v/>
          </cell>
          <cell r="G1521" t="str">
            <v>INCOME</v>
          </cell>
          <cell r="H1521" t="str">
            <v>INCOME FROM OPERATIONS</v>
          </cell>
          <cell r="I1521" t="str">
            <v>SERVICE RECEIPTS</v>
          </cell>
        </row>
        <row r="1522">
          <cell r="A1522" t="str">
            <v>R101201-000-076</v>
          </cell>
          <cell r="B1522" t="str">
            <v>Service Charges- THE COURTYARD</v>
          </cell>
          <cell r="C1522" t="str">
            <v>REVENUE</v>
          </cell>
          <cell r="D1522" t="str">
            <v>INCOME STATEMENT</v>
          </cell>
          <cell r="E1522" t="str">
            <v/>
          </cell>
          <cell r="F1522" t="str">
            <v/>
          </cell>
          <cell r="G1522" t="str">
            <v>INCOME</v>
          </cell>
          <cell r="H1522" t="str">
            <v>INCOME FROM OPERATIONS</v>
          </cell>
          <cell r="I1522" t="str">
            <v>SERVICE RECEIPTS</v>
          </cell>
        </row>
        <row r="1523">
          <cell r="A1523" t="str">
            <v>R101201-000-080</v>
          </cell>
          <cell r="B1523" t="str">
            <v>Service Charges- THE MAGNOLIAS</v>
          </cell>
          <cell r="C1523" t="str">
            <v>REVENUE</v>
          </cell>
          <cell r="D1523" t="str">
            <v>INCOME STATEMENT</v>
          </cell>
          <cell r="E1523" t="str">
            <v/>
          </cell>
          <cell r="F1523" t="str">
            <v/>
          </cell>
          <cell r="G1523" t="str">
            <v>INCOME</v>
          </cell>
          <cell r="H1523" t="str">
            <v>INCOME FROM OPERATIONS</v>
          </cell>
          <cell r="I1523" t="str">
            <v>SERVICE RECEIPTS</v>
          </cell>
        </row>
        <row r="1524">
          <cell r="A1524" t="str">
            <v>R101201-000-085</v>
          </cell>
          <cell r="B1524" t="str">
            <v>Service Charges- DLF CITY COURT</v>
          </cell>
          <cell r="C1524" t="str">
            <v>REVENUE</v>
          </cell>
          <cell r="D1524" t="str">
            <v>INCOME STATEMENT</v>
          </cell>
          <cell r="E1524" t="str">
            <v/>
          </cell>
          <cell r="F1524" t="str">
            <v/>
          </cell>
          <cell r="G1524" t="str">
            <v>INCOME</v>
          </cell>
          <cell r="H1524" t="str">
            <v>INCOME FROM OPERATIONS</v>
          </cell>
          <cell r="I1524" t="str">
            <v>SERVICE RECEIPTS</v>
          </cell>
        </row>
        <row r="1525">
          <cell r="A1525" t="str">
            <v>R101201-000-088</v>
          </cell>
          <cell r="B1525" t="str">
            <v>Service Charges- THE BLEAIRE</v>
          </cell>
          <cell r="C1525" t="str">
            <v>REVENUE</v>
          </cell>
          <cell r="D1525" t="str">
            <v>INCOME STATEMENT</v>
          </cell>
          <cell r="E1525" t="str">
            <v/>
          </cell>
          <cell r="F1525" t="str">
            <v/>
          </cell>
          <cell r="G1525" t="str">
            <v>INCOME</v>
          </cell>
          <cell r="H1525" t="str">
            <v>INCOME FROM OPERATIONS</v>
          </cell>
          <cell r="I1525" t="str">
            <v>SERVICE RECEIPTS</v>
          </cell>
        </row>
        <row r="1526">
          <cell r="A1526" t="str">
            <v>R101202-000-009</v>
          </cell>
          <cell r="B1526" t="str">
            <v>Holding Charges- DILSHAD LOTTERY</v>
          </cell>
          <cell r="C1526" t="str">
            <v>REVENUE</v>
          </cell>
          <cell r="D1526" t="str">
            <v>INCOME STATEMENT</v>
          </cell>
          <cell r="E1526" t="str">
            <v/>
          </cell>
          <cell r="F1526" t="str">
            <v/>
          </cell>
          <cell r="G1526" t="str">
            <v>INCOME</v>
          </cell>
          <cell r="H1526" t="str">
            <v>INCOME FROM OPERATIONS</v>
          </cell>
          <cell r="I1526" t="str">
            <v>SERVICE RECEIPTS</v>
          </cell>
        </row>
        <row r="1527">
          <cell r="A1527" t="str">
            <v>R101202-000-010</v>
          </cell>
          <cell r="B1527" t="str">
            <v>Holding Charges- DILSHAD PLAZA</v>
          </cell>
          <cell r="C1527" t="str">
            <v>REVENUE</v>
          </cell>
          <cell r="D1527" t="str">
            <v>INCOME STATEMENT</v>
          </cell>
          <cell r="E1527" t="str">
            <v/>
          </cell>
          <cell r="F1527" t="str">
            <v/>
          </cell>
          <cell r="G1527" t="str">
            <v>INCOME</v>
          </cell>
          <cell r="H1527" t="str">
            <v>INCOME FROM OPERATIONS</v>
          </cell>
          <cell r="I1527" t="str">
            <v>SERVICE RECEIPTS</v>
          </cell>
        </row>
        <row r="1528">
          <cell r="A1528" t="str">
            <v>R101202-000-019</v>
          </cell>
          <cell r="B1528" t="str">
            <v>Holding Charges- REGENCY PARK</v>
          </cell>
          <cell r="C1528" t="str">
            <v>REVENUE</v>
          </cell>
          <cell r="D1528" t="str">
            <v>INCOME STATEMENT</v>
          </cell>
          <cell r="E1528" t="str">
            <v/>
          </cell>
          <cell r="F1528" t="str">
            <v/>
          </cell>
          <cell r="G1528" t="str">
            <v>INCOME</v>
          </cell>
          <cell r="H1528" t="str">
            <v>INCOME FROM OPERATIONS</v>
          </cell>
          <cell r="I1528" t="str">
            <v>SERVICE RECEIPTS</v>
          </cell>
        </row>
        <row r="1529">
          <cell r="A1529" t="str">
            <v>R101202-000-020</v>
          </cell>
          <cell r="B1529" t="str">
            <v>Holding Charges- REGENCY PARK-PARKING</v>
          </cell>
          <cell r="C1529" t="str">
            <v>REVENUE</v>
          </cell>
          <cell r="D1529" t="str">
            <v>INCOME STATEMENT</v>
          </cell>
          <cell r="E1529" t="str">
            <v/>
          </cell>
          <cell r="F1529" t="str">
            <v/>
          </cell>
          <cell r="G1529" t="str">
            <v>INCOME</v>
          </cell>
          <cell r="H1529" t="str">
            <v>INCOME FROM OPERATIONS</v>
          </cell>
          <cell r="I1529" t="str">
            <v>SERVICE RECEIPTS</v>
          </cell>
        </row>
        <row r="1530">
          <cell r="A1530" t="str">
            <v>R101202-000-022</v>
          </cell>
          <cell r="B1530" t="str">
            <v>Holding Charges- RICHMOND PARK</v>
          </cell>
          <cell r="C1530" t="str">
            <v>REVENUE</v>
          </cell>
          <cell r="D1530" t="str">
            <v>INCOME STATEMENT</v>
          </cell>
          <cell r="E1530" t="str">
            <v/>
          </cell>
          <cell r="F1530" t="str">
            <v/>
          </cell>
          <cell r="G1530" t="str">
            <v>INCOME</v>
          </cell>
          <cell r="H1530" t="str">
            <v>INCOME FROM OPERATIONS</v>
          </cell>
          <cell r="I1530" t="str">
            <v>SERVICE RECEIPTS</v>
          </cell>
        </row>
        <row r="1531">
          <cell r="A1531" t="str">
            <v>R101202-000-037</v>
          </cell>
          <cell r="B1531" t="str">
            <v>Holding Charges- CENTRE POINT</v>
          </cell>
          <cell r="C1531" t="str">
            <v>REVENUE</v>
          </cell>
          <cell r="D1531" t="str">
            <v>INCOME STATEMENT</v>
          </cell>
          <cell r="E1531" t="str">
            <v/>
          </cell>
          <cell r="F1531" t="str">
            <v/>
          </cell>
          <cell r="G1531" t="str">
            <v>INCOME</v>
          </cell>
          <cell r="H1531" t="str">
            <v>INCOME FROM OPERATIONS</v>
          </cell>
          <cell r="I1531" t="str">
            <v>SERVICE RECEIPTS</v>
          </cell>
        </row>
        <row r="1532">
          <cell r="A1532" t="str">
            <v>R101202-000-039</v>
          </cell>
          <cell r="B1532" t="str">
            <v>Holding Charges- RIDGWOOD ESTATE</v>
          </cell>
          <cell r="C1532" t="str">
            <v>REVENUE</v>
          </cell>
          <cell r="D1532" t="str">
            <v>INCOME STATEMENT</v>
          </cell>
          <cell r="E1532" t="str">
            <v/>
          </cell>
          <cell r="F1532" t="str">
            <v/>
          </cell>
          <cell r="G1532" t="str">
            <v>INCOME</v>
          </cell>
          <cell r="H1532" t="str">
            <v>INCOME FROM OPERATIONS</v>
          </cell>
          <cell r="I1532" t="str">
            <v>SERVICE RECEIPTS</v>
          </cell>
        </row>
        <row r="1533">
          <cell r="A1533" t="str">
            <v>R101202-000-046</v>
          </cell>
          <cell r="B1533" t="str">
            <v>Holding Charges- PRINCETON ESTATE</v>
          </cell>
          <cell r="C1533" t="str">
            <v>REVENUE</v>
          </cell>
          <cell r="D1533" t="str">
            <v>INCOME STATEMENT</v>
          </cell>
          <cell r="E1533" t="str">
            <v/>
          </cell>
          <cell r="F1533" t="str">
            <v/>
          </cell>
          <cell r="G1533" t="str">
            <v>INCOME</v>
          </cell>
          <cell r="H1533" t="str">
            <v>INCOME FROM OPERATIONS</v>
          </cell>
          <cell r="I1533" t="str">
            <v>SERVICE RECEIPTS</v>
          </cell>
        </row>
        <row r="1534">
          <cell r="A1534" t="str">
            <v>R101202-000-054</v>
          </cell>
          <cell r="B1534" t="str">
            <v>Holding Charges- BELVEDERE PARK</v>
          </cell>
          <cell r="C1534" t="str">
            <v>REVENUE</v>
          </cell>
          <cell r="D1534" t="str">
            <v>INCOME STATEMENT</v>
          </cell>
          <cell r="E1534" t="str">
            <v/>
          </cell>
          <cell r="F1534" t="str">
            <v/>
          </cell>
          <cell r="G1534" t="str">
            <v>INCOME</v>
          </cell>
          <cell r="H1534" t="str">
            <v>INCOME FROM OPERATIONS</v>
          </cell>
          <cell r="I1534" t="str">
            <v>SERVICE RECEIPTS</v>
          </cell>
        </row>
        <row r="1535">
          <cell r="A1535" t="str">
            <v>R101202-000-060</v>
          </cell>
          <cell r="B1535" t="str">
            <v>Holding Charges- TRINITY TOWERS</v>
          </cell>
          <cell r="C1535" t="str">
            <v>REVENUE</v>
          </cell>
          <cell r="D1535" t="str">
            <v>INCOME STATEMENT</v>
          </cell>
          <cell r="E1535" t="str">
            <v/>
          </cell>
          <cell r="F1535" t="str">
            <v/>
          </cell>
          <cell r="G1535" t="str">
            <v>INCOME</v>
          </cell>
          <cell r="H1535" t="str">
            <v>INCOME FROM OPERATIONS</v>
          </cell>
          <cell r="I1535" t="str">
            <v>SERVICE RECEIPTS</v>
          </cell>
        </row>
        <row r="1536">
          <cell r="A1536" t="str">
            <v>R101202-000-061</v>
          </cell>
          <cell r="B1536" t="str">
            <v>Holding Charges- DLF GRAND MALL</v>
          </cell>
          <cell r="C1536" t="str">
            <v>REVENUE</v>
          </cell>
          <cell r="D1536" t="str">
            <v>INCOME STATEMENT</v>
          </cell>
          <cell r="E1536" t="str">
            <v/>
          </cell>
          <cell r="F1536" t="str">
            <v/>
          </cell>
          <cell r="G1536" t="str">
            <v>INCOME</v>
          </cell>
          <cell r="H1536" t="str">
            <v>INCOME FROM OPERATIONS</v>
          </cell>
          <cell r="I1536" t="str">
            <v>SERVICE RECEIPTS</v>
          </cell>
        </row>
        <row r="1537">
          <cell r="A1537" t="str">
            <v>R101203</v>
          </cell>
          <cell r="B1537" t="str">
            <v>Service Charges Received (Others)</v>
          </cell>
          <cell r="C1537" t="str">
            <v>REVENUE</v>
          </cell>
          <cell r="D1537" t="str">
            <v>INCOME STATEMENT</v>
          </cell>
          <cell r="E1537" t="str">
            <v/>
          </cell>
          <cell r="F1537" t="str">
            <v/>
          </cell>
          <cell r="G1537" t="str">
            <v>INCOME</v>
          </cell>
          <cell r="H1537" t="str">
            <v>INCOME FROM OPERATIONS</v>
          </cell>
          <cell r="I1537" t="str">
            <v>SERVICE RECEIPTS</v>
          </cell>
        </row>
        <row r="1538">
          <cell r="A1538" t="str">
            <v>R101204</v>
          </cell>
          <cell r="B1538" t="str">
            <v>Amount forfeited on properties</v>
          </cell>
          <cell r="C1538" t="str">
            <v>REVENUE</v>
          </cell>
          <cell r="D1538" t="str">
            <v>INCOME STATEMENT</v>
          </cell>
          <cell r="E1538" t="str">
            <v/>
          </cell>
          <cell r="F1538" t="str">
            <v/>
          </cell>
          <cell r="G1538" t="str">
            <v>INCOME</v>
          </cell>
          <cell r="H1538" t="str">
            <v>INCOME FROM OPERATIONS</v>
          </cell>
          <cell r="I1538" t="str">
            <v>SERVICE RECEIPTS</v>
          </cell>
        </row>
        <row r="1539">
          <cell r="A1539" t="str">
            <v>R101205-000-000</v>
          </cell>
          <cell r="B1539" t="str">
            <v>Late Const.Charges</v>
          </cell>
          <cell r="C1539" t="str">
            <v>REVENUE</v>
          </cell>
          <cell r="D1539" t="str">
            <v>INCOME STATEMENT</v>
          </cell>
          <cell r="E1539" t="str">
            <v/>
          </cell>
          <cell r="F1539" t="str">
            <v/>
          </cell>
          <cell r="G1539" t="str">
            <v>INCOME</v>
          </cell>
          <cell r="H1539" t="str">
            <v>INCOME FROM OPERATIONS</v>
          </cell>
          <cell r="I1539" t="str">
            <v>SERVICE RECEIPTS</v>
          </cell>
        </row>
        <row r="1540">
          <cell r="A1540" t="str">
            <v>R101206-000-000</v>
          </cell>
          <cell r="B1540" t="str">
            <v>Rebate On Instalment</v>
          </cell>
          <cell r="C1540" t="str">
            <v>REVENUE</v>
          </cell>
          <cell r="D1540" t="str">
            <v>INCOME STATEMENT</v>
          </cell>
          <cell r="E1540" t="str">
            <v/>
          </cell>
          <cell r="F1540" t="str">
            <v/>
          </cell>
          <cell r="G1540" t="str">
            <v>INCOME</v>
          </cell>
          <cell r="H1540" t="str">
            <v>INCOME FROM OPERATIONS</v>
          </cell>
          <cell r="I1540" t="str">
            <v>SALE OF GOODS (NET OFF)</v>
          </cell>
        </row>
        <row r="1541">
          <cell r="A1541" t="str">
            <v>R101207-000-010</v>
          </cell>
          <cell r="B1541" t="str">
            <v>Rebates On Extra Charges- DILSHAD PLAZA</v>
          </cell>
          <cell r="C1541" t="str">
            <v>REVENUE</v>
          </cell>
          <cell r="D1541" t="str">
            <v>INCOME STATEMENT</v>
          </cell>
          <cell r="E1541" t="str">
            <v/>
          </cell>
          <cell r="F1541" t="str">
            <v/>
          </cell>
          <cell r="G1541" t="str">
            <v>INCOME</v>
          </cell>
          <cell r="H1541" t="str">
            <v>INCOME FROM OPERATIONS</v>
          </cell>
          <cell r="I1541" t="str">
            <v>SALE OF GOODS (NET OFF)</v>
          </cell>
        </row>
        <row r="1542">
          <cell r="A1542" t="str">
            <v>R101207-000-033</v>
          </cell>
          <cell r="B1542" t="str">
            <v>Rebates On Extra Charges- Prkn WINDSOR</v>
          </cell>
          <cell r="C1542" t="str">
            <v>REVENUE</v>
          </cell>
          <cell r="D1542" t="str">
            <v>INCOME STATEMENT</v>
          </cell>
          <cell r="E1542" t="str">
            <v/>
          </cell>
          <cell r="F1542" t="str">
            <v/>
          </cell>
          <cell r="G1542" t="str">
            <v>INCOME</v>
          </cell>
          <cell r="H1542" t="str">
            <v>INCOME FROM OPERATIONS</v>
          </cell>
          <cell r="I1542" t="str">
            <v>SALE OF GOODS (NET OFF)</v>
          </cell>
        </row>
        <row r="1543">
          <cell r="A1543" t="str">
            <v>R101207-000-038</v>
          </cell>
          <cell r="B1543" t="str">
            <v>Rebates On Extra Charges- FARIDABAD PLOT</v>
          </cell>
          <cell r="C1543" t="str">
            <v>REVENUE</v>
          </cell>
          <cell r="D1543" t="str">
            <v>INCOME STATEMENT</v>
          </cell>
          <cell r="E1543" t="str">
            <v/>
          </cell>
          <cell r="F1543" t="str">
            <v/>
          </cell>
          <cell r="G1543" t="str">
            <v>INCOME</v>
          </cell>
          <cell r="H1543" t="str">
            <v>INCOME FROM OPERATIONS</v>
          </cell>
          <cell r="I1543" t="str">
            <v>SALE OF GOODS (NET OFF)</v>
          </cell>
        </row>
        <row r="1544">
          <cell r="A1544" t="str">
            <v>R101207-000-041</v>
          </cell>
          <cell r="B1544" t="str">
            <v>Rebates On Extra Charges- WELLINGTON EST</v>
          </cell>
          <cell r="C1544" t="str">
            <v>REVENUE</v>
          </cell>
          <cell r="D1544" t="str">
            <v>INCOME STATEMENT</v>
          </cell>
          <cell r="E1544" t="str">
            <v/>
          </cell>
          <cell r="F1544" t="str">
            <v/>
          </cell>
          <cell r="G1544" t="str">
            <v>INCOME</v>
          </cell>
          <cell r="H1544" t="str">
            <v>INCOME FROM OPERATIONS</v>
          </cell>
          <cell r="I1544" t="str">
            <v>SALE OF GOODS (NET OFF)</v>
          </cell>
        </row>
        <row r="1545">
          <cell r="A1545" t="str">
            <v>R101207-000-060</v>
          </cell>
          <cell r="B1545" t="str">
            <v>Rebates On Extra Charges- TRINITY TOWER</v>
          </cell>
          <cell r="C1545" t="str">
            <v>REVENUE</v>
          </cell>
          <cell r="D1545" t="str">
            <v>INCOME STATEMENT</v>
          </cell>
          <cell r="E1545" t="str">
            <v/>
          </cell>
          <cell r="F1545" t="str">
            <v/>
          </cell>
          <cell r="G1545" t="str">
            <v>INCOME</v>
          </cell>
          <cell r="H1545" t="str">
            <v>INCOME FROM OPERATIONS</v>
          </cell>
          <cell r="I1545" t="str">
            <v>SALE OF GOODS (NET OFF)</v>
          </cell>
        </row>
        <row r="1546">
          <cell r="A1546" t="str">
            <v>R101207-000-061</v>
          </cell>
          <cell r="B1546" t="str">
            <v>Rebates On Extra Charges- DLF GRAND MALL</v>
          </cell>
          <cell r="C1546" t="str">
            <v>REVENUE</v>
          </cell>
          <cell r="D1546" t="str">
            <v>INCOME STATEMENT</v>
          </cell>
          <cell r="E1546" t="str">
            <v/>
          </cell>
          <cell r="F1546" t="str">
            <v/>
          </cell>
          <cell r="G1546" t="str">
            <v>INCOME</v>
          </cell>
          <cell r="H1546" t="str">
            <v>INCOME FROM OPERATIONS</v>
          </cell>
          <cell r="I1546" t="str">
            <v>SALE OF GOODS (NET OFF)</v>
          </cell>
        </row>
        <row r="1547">
          <cell r="A1547" t="str">
            <v>R101207-000-062</v>
          </cell>
          <cell r="B1547" t="str">
            <v>Rebates On Extra Charges- THE ARALIAS</v>
          </cell>
          <cell r="C1547" t="str">
            <v>REVENUE</v>
          </cell>
          <cell r="D1547" t="str">
            <v>INCOME STATEMENT</v>
          </cell>
          <cell r="E1547" t="str">
            <v/>
          </cell>
          <cell r="F1547" t="str">
            <v/>
          </cell>
          <cell r="G1547" t="str">
            <v>INCOME</v>
          </cell>
          <cell r="H1547" t="str">
            <v>INCOME FROM OPERATIONS</v>
          </cell>
          <cell r="I1547" t="str">
            <v>SALE OF GOODS (NET OFF)</v>
          </cell>
        </row>
        <row r="1548">
          <cell r="A1548" t="str">
            <v>R101207-000-064</v>
          </cell>
          <cell r="B1548" t="str">
            <v>Rebates On Extra Charges- WESTEND Hghts</v>
          </cell>
          <cell r="C1548" t="str">
            <v>REVENUE</v>
          </cell>
          <cell r="D1548" t="str">
            <v>INCOME STATEMENT</v>
          </cell>
          <cell r="E1548" t="str">
            <v/>
          </cell>
          <cell r="F1548" t="str">
            <v/>
          </cell>
          <cell r="G1548" t="str">
            <v>INCOME</v>
          </cell>
          <cell r="H1548" t="str">
            <v>INCOME FROM OPERATIONS</v>
          </cell>
          <cell r="I1548" t="str">
            <v>SALE OF GOODS (NET OFF)</v>
          </cell>
        </row>
        <row r="1549">
          <cell r="A1549" t="str">
            <v>R101207-000-069</v>
          </cell>
          <cell r="B1549" t="str">
            <v>Rebates On Extra Charges- THE PINNACLE</v>
          </cell>
          <cell r="C1549" t="str">
            <v>REVENUE</v>
          </cell>
          <cell r="D1549" t="str">
            <v>INCOME STATEMENT</v>
          </cell>
          <cell r="E1549" t="str">
            <v/>
          </cell>
          <cell r="F1549" t="str">
            <v/>
          </cell>
          <cell r="G1549" t="str">
            <v>INCOME</v>
          </cell>
          <cell r="H1549" t="str">
            <v>INCOME FROM OPERATIONS</v>
          </cell>
          <cell r="I1549" t="str">
            <v>SALE OF GOODS (NET OFF)</v>
          </cell>
        </row>
        <row r="1550">
          <cell r="A1550" t="str">
            <v>R101207-000-070</v>
          </cell>
          <cell r="B1550" t="str">
            <v>Rebates On Extra Charges- ROYALTON TOWER</v>
          </cell>
          <cell r="C1550" t="str">
            <v>REVENUE</v>
          </cell>
          <cell r="D1550" t="str">
            <v>INCOME STATEMENT</v>
          </cell>
          <cell r="E1550" t="str">
            <v/>
          </cell>
          <cell r="F1550" t="str">
            <v/>
          </cell>
          <cell r="G1550" t="str">
            <v>INCOME</v>
          </cell>
          <cell r="H1550" t="str">
            <v>INCOME FROM OPERATIONS</v>
          </cell>
          <cell r="I1550" t="str">
            <v>SALE OF GOODS (NET OFF)</v>
          </cell>
        </row>
        <row r="1551">
          <cell r="A1551" t="str">
            <v>R101207-000-071</v>
          </cell>
          <cell r="B1551" t="str">
            <v>Rebates On Extra Charges- THE ICON</v>
          </cell>
          <cell r="C1551" t="str">
            <v>REVENUE</v>
          </cell>
          <cell r="D1551" t="str">
            <v>INCOME STATEMENT</v>
          </cell>
          <cell r="E1551" t="str">
            <v/>
          </cell>
          <cell r="F1551" t="str">
            <v/>
          </cell>
          <cell r="G1551" t="str">
            <v>INCOME</v>
          </cell>
          <cell r="H1551" t="str">
            <v>INCOME FROM OPERATIONS</v>
          </cell>
          <cell r="I1551" t="str">
            <v>SALE OF GOODS (NET OFF)</v>
          </cell>
        </row>
        <row r="1552">
          <cell r="A1552" t="str">
            <v>R101207-000-075</v>
          </cell>
          <cell r="B1552" t="str">
            <v>Rebates On Extra Charges- THE SUMMIT</v>
          </cell>
          <cell r="C1552" t="str">
            <v>REVENUE</v>
          </cell>
          <cell r="D1552" t="str">
            <v>INCOME STATEMENT</v>
          </cell>
          <cell r="E1552" t="str">
            <v/>
          </cell>
          <cell r="F1552" t="str">
            <v/>
          </cell>
          <cell r="G1552" t="str">
            <v>INCOME</v>
          </cell>
          <cell r="H1552" t="str">
            <v>INCOME FROM OPERATIONS</v>
          </cell>
          <cell r="I1552" t="str">
            <v>SALE OF GOODS (NET OFF)</v>
          </cell>
        </row>
        <row r="1553">
          <cell r="A1553" t="str">
            <v>R101207-000-080</v>
          </cell>
          <cell r="B1553" t="str">
            <v>Rebates On Extra Charges- THE MAGNOLIAS</v>
          </cell>
          <cell r="C1553" t="str">
            <v>REVENUE</v>
          </cell>
          <cell r="D1553" t="str">
            <v>INCOME STATEMENT</v>
          </cell>
          <cell r="E1553" t="str">
            <v/>
          </cell>
          <cell r="F1553" t="str">
            <v/>
          </cell>
          <cell r="G1553" t="str">
            <v>INCOME</v>
          </cell>
          <cell r="H1553" t="str">
            <v>INCOME FROM OPERATIONS</v>
          </cell>
          <cell r="I1553" t="str">
            <v>SALE OF GOODS (NET OFF)</v>
          </cell>
        </row>
        <row r="1554">
          <cell r="A1554" t="str">
            <v>R101301</v>
          </cell>
          <cell r="B1554" t="str">
            <v>Contract Receipts-Construction</v>
          </cell>
          <cell r="C1554" t="str">
            <v>REVENUE</v>
          </cell>
          <cell r="D1554" t="str">
            <v>INCOME STATEMENT</v>
          </cell>
          <cell r="E1554" t="str">
            <v/>
          </cell>
          <cell r="F1554" t="str">
            <v/>
          </cell>
          <cell r="G1554" t="str">
            <v>INCOME</v>
          </cell>
          <cell r="H1554" t="str">
            <v>INCOME FROM OPERATIONS</v>
          </cell>
          <cell r="I1554" t="str">
            <v>SALE OF GOODS (NET OFF)</v>
          </cell>
        </row>
        <row r="1555">
          <cell r="A1555" t="str">
            <v>R102001</v>
          </cell>
          <cell r="B1555" t="str">
            <v>Rent and licence fee</v>
          </cell>
          <cell r="C1555" t="str">
            <v>REVENUE</v>
          </cell>
          <cell r="D1555" t="str">
            <v>INCOME STATEMENT</v>
          </cell>
          <cell r="E1555" t="str">
            <v/>
          </cell>
          <cell r="F1555" t="str">
            <v/>
          </cell>
          <cell r="G1555" t="str">
            <v>INCOME</v>
          </cell>
          <cell r="H1555" t="str">
            <v>INCOME FROM OPERATIONS</v>
          </cell>
          <cell r="I1555" t="str">
            <v>RENT INCOME</v>
          </cell>
        </row>
        <row r="1556">
          <cell r="A1556" t="str">
            <v>R102002</v>
          </cell>
          <cell r="B1556" t="str">
            <v>Rent Received</v>
          </cell>
          <cell r="C1556" t="str">
            <v>REVENUE</v>
          </cell>
          <cell r="D1556" t="str">
            <v>INCOME STATEMENT</v>
          </cell>
          <cell r="E1556" t="str">
            <v/>
          </cell>
          <cell r="F1556" t="str">
            <v/>
          </cell>
          <cell r="G1556" t="str">
            <v>INCOME</v>
          </cell>
          <cell r="H1556" t="str">
            <v>INCOME FROM OPERATIONS</v>
          </cell>
          <cell r="I1556" t="str">
            <v>RENT INCOME</v>
          </cell>
        </row>
        <row r="1557">
          <cell r="A1557" t="str">
            <v>R102003</v>
          </cell>
          <cell r="B1557" t="str">
            <v>Rent Received (Commercial)</v>
          </cell>
          <cell r="C1557" t="str">
            <v>REVENUE</v>
          </cell>
          <cell r="D1557" t="str">
            <v>INCOME STATEMENT</v>
          </cell>
          <cell r="E1557" t="str">
            <v/>
          </cell>
          <cell r="F1557" t="str">
            <v/>
          </cell>
          <cell r="G1557" t="str">
            <v>INCOME</v>
          </cell>
          <cell r="H1557" t="str">
            <v>INCOME FROM OPERATIONS</v>
          </cell>
          <cell r="I1557" t="str">
            <v>RENT INCOME</v>
          </cell>
        </row>
        <row r="1558">
          <cell r="A1558" t="str">
            <v>R102004</v>
          </cell>
          <cell r="B1558" t="str">
            <v>Rent Received (Retail)</v>
          </cell>
          <cell r="C1558" t="str">
            <v>REVENUE</v>
          </cell>
          <cell r="D1558" t="str">
            <v>INCOME STATEMENT</v>
          </cell>
          <cell r="E1558" t="str">
            <v/>
          </cell>
          <cell r="F1558" t="str">
            <v/>
          </cell>
          <cell r="G1558" t="str">
            <v>INCOME</v>
          </cell>
          <cell r="H1558" t="str">
            <v>INCOME FROM OPERATIONS</v>
          </cell>
          <cell r="I1558" t="str">
            <v>RENT INCOME</v>
          </cell>
        </row>
        <row r="1559">
          <cell r="A1559" t="str">
            <v>R102005</v>
          </cell>
          <cell r="B1559" t="str">
            <v>Rent received (Other operations)</v>
          </cell>
          <cell r="C1559" t="str">
            <v>REVENUE</v>
          </cell>
          <cell r="D1559" t="str">
            <v>INCOME STATEMENT</v>
          </cell>
          <cell r="E1559" t="str">
            <v/>
          </cell>
          <cell r="F1559" t="str">
            <v/>
          </cell>
          <cell r="G1559" t="str">
            <v>INCOME</v>
          </cell>
          <cell r="H1559" t="str">
            <v>INCOME FROM OPERATIONS</v>
          </cell>
          <cell r="I1559" t="str">
            <v>RENT INCOME</v>
          </cell>
        </row>
        <row r="1560">
          <cell r="A1560" t="str">
            <v>R102006</v>
          </cell>
          <cell r="B1560" t="str">
            <v>Rent received (Related Party)</v>
          </cell>
          <cell r="C1560" t="str">
            <v>REVENUE</v>
          </cell>
          <cell r="D1560" t="str">
            <v>INCOME STATEMENT</v>
          </cell>
          <cell r="E1560" t="str">
            <v/>
          </cell>
          <cell r="F1560" t="str">
            <v/>
          </cell>
          <cell r="G1560" t="str">
            <v>INCOME</v>
          </cell>
          <cell r="H1560" t="str">
            <v>INCOME FROM OPERATIONS</v>
          </cell>
          <cell r="I1560" t="str">
            <v>RENT INCOME</v>
          </cell>
        </row>
        <row r="1561">
          <cell r="A1561" t="str">
            <v>R102007</v>
          </cell>
          <cell r="B1561" t="str">
            <v>Lease Money Received</v>
          </cell>
          <cell r="C1561" t="str">
            <v>REVENUE</v>
          </cell>
          <cell r="D1561" t="str">
            <v>INCOME STATEMENT</v>
          </cell>
          <cell r="E1561" t="str">
            <v/>
          </cell>
          <cell r="F1561" t="str">
            <v/>
          </cell>
          <cell r="G1561" t="str">
            <v>INCOME</v>
          </cell>
          <cell r="H1561" t="str">
            <v>INCOME FROM OPERATIONS</v>
          </cell>
          <cell r="I1561" t="str">
            <v>RENT INCOME</v>
          </cell>
        </row>
        <row r="1562">
          <cell r="A1562" t="str">
            <v>R103001</v>
          </cell>
          <cell r="B1562" t="str">
            <v>Service &amp; maintenance Income</v>
          </cell>
          <cell r="C1562" t="str">
            <v>REVENUE</v>
          </cell>
          <cell r="D1562" t="str">
            <v>INCOME STATEMENT</v>
          </cell>
          <cell r="E1562" t="str">
            <v/>
          </cell>
          <cell r="F1562" t="str">
            <v/>
          </cell>
          <cell r="G1562" t="str">
            <v>INCOME</v>
          </cell>
          <cell r="H1562" t="str">
            <v>INCOME FROM OPERATIONS</v>
          </cell>
          <cell r="I1562" t="str">
            <v>SERVICE RECEIPTS</v>
          </cell>
        </row>
        <row r="1563">
          <cell r="A1563" t="str">
            <v>R103002</v>
          </cell>
          <cell r="B1563" t="str">
            <v>Road Repairing Charges</v>
          </cell>
          <cell r="C1563" t="str">
            <v>REVENUE</v>
          </cell>
          <cell r="D1563" t="str">
            <v>INCOME STATEMENT</v>
          </cell>
          <cell r="E1563" t="str">
            <v/>
          </cell>
          <cell r="F1563" t="str">
            <v/>
          </cell>
          <cell r="G1563" t="str">
            <v>INCOME</v>
          </cell>
          <cell r="H1563" t="str">
            <v>INCOME FROM OPERATIONS</v>
          </cell>
          <cell r="I1563" t="str">
            <v>SERVICE RECEIPTS</v>
          </cell>
        </row>
        <row r="1564">
          <cell r="A1564" t="str">
            <v>R103003</v>
          </cell>
          <cell r="B1564" t="str">
            <v>Water Connection</v>
          </cell>
          <cell r="C1564" t="str">
            <v>REVENUE</v>
          </cell>
          <cell r="D1564" t="str">
            <v>INCOME STATEMENT</v>
          </cell>
          <cell r="E1564" t="str">
            <v/>
          </cell>
          <cell r="F1564" t="str">
            <v/>
          </cell>
          <cell r="G1564" t="str">
            <v>INCOME</v>
          </cell>
          <cell r="H1564" t="str">
            <v>INCOME FROM OPERATIONS</v>
          </cell>
          <cell r="I1564" t="str">
            <v>SERVICE RECEIPTS</v>
          </cell>
        </row>
        <row r="1565">
          <cell r="A1565" t="str">
            <v>R103004</v>
          </cell>
          <cell r="B1565" t="str">
            <v>Shifting Charges/Reconnection Charges</v>
          </cell>
          <cell r="C1565" t="str">
            <v>REVENUE</v>
          </cell>
          <cell r="D1565" t="str">
            <v>INCOME STATEMENT</v>
          </cell>
          <cell r="E1565" t="str">
            <v/>
          </cell>
          <cell r="F1565" t="str">
            <v/>
          </cell>
          <cell r="G1565" t="str">
            <v>INCOME</v>
          </cell>
          <cell r="H1565" t="str">
            <v>INCOME FROM OPERATIONS</v>
          </cell>
          <cell r="I1565" t="str">
            <v>SERVICE RECEIPTS</v>
          </cell>
        </row>
        <row r="1566">
          <cell r="A1566" t="str">
            <v>R103005</v>
          </cell>
          <cell r="B1566" t="str">
            <v>Shifting/Reconnection Internet</v>
          </cell>
          <cell r="C1566" t="str">
            <v>REVENUE</v>
          </cell>
          <cell r="D1566" t="str">
            <v>INCOME STATEMENT</v>
          </cell>
          <cell r="E1566" t="str">
            <v/>
          </cell>
          <cell r="F1566" t="str">
            <v/>
          </cell>
          <cell r="G1566" t="str">
            <v>INCOME</v>
          </cell>
          <cell r="H1566" t="str">
            <v>INCOME FROM OPERATIONS</v>
          </cell>
          <cell r="I1566" t="str">
            <v>SERVICE RECEIPTS</v>
          </cell>
        </row>
        <row r="1567">
          <cell r="A1567" t="str">
            <v>R103006</v>
          </cell>
          <cell r="B1567" t="str">
            <v>Fixed Service Connection Charges Account</v>
          </cell>
          <cell r="C1567" t="str">
            <v>REVENUE</v>
          </cell>
          <cell r="D1567" t="str">
            <v>INCOME STATEMENT</v>
          </cell>
          <cell r="E1567" t="str">
            <v/>
          </cell>
          <cell r="F1567" t="str">
            <v/>
          </cell>
          <cell r="G1567" t="str">
            <v>INCOME</v>
          </cell>
          <cell r="H1567" t="str">
            <v>INCOME FROM OPERATIONS</v>
          </cell>
          <cell r="I1567" t="str">
            <v>SERVICE RECEIPTS</v>
          </cell>
        </row>
        <row r="1568">
          <cell r="A1568" t="str">
            <v>R103007</v>
          </cell>
          <cell r="B1568" t="str">
            <v>Excavation Revenue</v>
          </cell>
          <cell r="C1568" t="str">
            <v>REVENUE</v>
          </cell>
          <cell r="D1568" t="str">
            <v>INCOME STATEMENT</v>
          </cell>
          <cell r="E1568" t="str">
            <v/>
          </cell>
          <cell r="F1568" t="str">
            <v/>
          </cell>
          <cell r="G1568" t="str">
            <v>INCOME</v>
          </cell>
          <cell r="H1568" t="str">
            <v>INCOME FROM OPERATIONS</v>
          </cell>
          <cell r="I1568" t="str">
            <v>SERVICE RECEIPTS</v>
          </cell>
        </row>
        <row r="1569">
          <cell r="A1569" t="str">
            <v>R103008</v>
          </cell>
          <cell r="B1569" t="str">
            <v>Concrete  Revenue</v>
          </cell>
          <cell r="C1569" t="str">
            <v>REVENUE</v>
          </cell>
          <cell r="D1569" t="str">
            <v>INCOME STATEMENT</v>
          </cell>
          <cell r="E1569" t="str">
            <v/>
          </cell>
          <cell r="F1569" t="str">
            <v/>
          </cell>
          <cell r="G1569" t="str">
            <v>INCOME</v>
          </cell>
          <cell r="H1569" t="str">
            <v>INCOME FROM OPERATIONS</v>
          </cell>
          <cell r="I1569" t="str">
            <v>SERVICE RECEIPTS</v>
          </cell>
        </row>
        <row r="1570">
          <cell r="A1570" t="str">
            <v>R103009</v>
          </cell>
          <cell r="B1570" t="str">
            <v>Other Incomes</v>
          </cell>
          <cell r="C1570" t="str">
            <v>REVENUE</v>
          </cell>
          <cell r="D1570" t="str">
            <v>INCOME STATEMENT</v>
          </cell>
          <cell r="E1570" t="str">
            <v/>
          </cell>
          <cell r="F1570" t="str">
            <v/>
          </cell>
          <cell r="G1570" t="str">
            <v>INCOME</v>
          </cell>
          <cell r="H1570" t="str">
            <v>INCOME FROM OPERATIONS</v>
          </cell>
          <cell r="I1570" t="str">
            <v>SERVICE RECEIPTS</v>
          </cell>
        </row>
        <row r="1571">
          <cell r="A1571" t="str">
            <v>R103010</v>
          </cell>
          <cell r="B1571" t="str">
            <v>Other Maintainance Incomes</v>
          </cell>
          <cell r="C1571" t="str">
            <v>REVENUE</v>
          </cell>
          <cell r="D1571" t="str">
            <v>INCOME STATEMENT</v>
          </cell>
          <cell r="E1571" t="str">
            <v/>
          </cell>
          <cell r="F1571" t="str">
            <v/>
          </cell>
          <cell r="G1571" t="str">
            <v>INCOME</v>
          </cell>
          <cell r="H1571" t="str">
            <v>INCOME FROM OPERATIONS</v>
          </cell>
          <cell r="I1571" t="str">
            <v>SERVICE RECEIPTS</v>
          </cell>
        </row>
        <row r="1572">
          <cell r="A1572" t="str">
            <v>R103011</v>
          </cell>
          <cell r="B1572" t="str">
            <v>Shopping Mall - Development Income</v>
          </cell>
          <cell r="C1572" t="str">
            <v>REVENUE</v>
          </cell>
          <cell r="D1572" t="str">
            <v>INCOME STATEMENT</v>
          </cell>
          <cell r="E1572" t="str">
            <v/>
          </cell>
          <cell r="F1572" t="str">
            <v/>
          </cell>
          <cell r="G1572" t="str">
            <v>INCOME</v>
          </cell>
          <cell r="H1572" t="str">
            <v>INCOME FROM OPERATIONS</v>
          </cell>
          <cell r="I1572" t="str">
            <v>SERVICE RECEIPTS</v>
          </cell>
        </row>
        <row r="1573">
          <cell r="A1573" t="str">
            <v>R103012</v>
          </cell>
          <cell r="B1573" t="str">
            <v>Development Income</v>
          </cell>
          <cell r="C1573" t="str">
            <v>REVENUE</v>
          </cell>
          <cell r="D1573" t="str">
            <v>INCOME STATEMENT</v>
          </cell>
          <cell r="E1573" t="str">
            <v/>
          </cell>
          <cell r="F1573" t="str">
            <v/>
          </cell>
          <cell r="G1573" t="str">
            <v>INCOME</v>
          </cell>
          <cell r="H1573" t="str">
            <v>INCOME FROM OPERATIONS</v>
          </cell>
          <cell r="I1573" t="str">
            <v>SERVICE RECEIPTS</v>
          </cell>
        </row>
        <row r="1574">
          <cell r="A1574" t="str">
            <v>R103013</v>
          </cell>
          <cell r="B1574" t="str">
            <v>Parking Income</v>
          </cell>
          <cell r="C1574" t="str">
            <v>REVENUE</v>
          </cell>
          <cell r="D1574" t="str">
            <v>INCOME STATEMENT</v>
          </cell>
          <cell r="E1574" t="str">
            <v/>
          </cell>
          <cell r="F1574" t="str">
            <v/>
          </cell>
          <cell r="G1574" t="str">
            <v>INCOME</v>
          </cell>
          <cell r="H1574" t="str">
            <v>INCOME FROM OPERATIONS</v>
          </cell>
          <cell r="I1574" t="str">
            <v>SERVICE RECEIPTS</v>
          </cell>
        </row>
        <row r="1575">
          <cell r="A1575" t="str">
            <v>R103014</v>
          </cell>
          <cell r="B1575" t="str">
            <v>Internal Lighting Income</v>
          </cell>
          <cell r="C1575" t="str">
            <v>REVENUE</v>
          </cell>
          <cell r="D1575" t="str">
            <v>INCOME STATEMENT</v>
          </cell>
          <cell r="E1575" t="str">
            <v/>
          </cell>
          <cell r="F1575" t="str">
            <v/>
          </cell>
          <cell r="G1575" t="str">
            <v>INCOME</v>
          </cell>
          <cell r="H1575" t="str">
            <v>INCOME FROM OPERATIONS</v>
          </cell>
          <cell r="I1575" t="str">
            <v>SERVICE RECEIPTS</v>
          </cell>
        </row>
        <row r="1576">
          <cell r="A1576" t="str">
            <v>R103015</v>
          </cell>
          <cell r="B1576" t="str">
            <v>Additional Hours Incomes</v>
          </cell>
          <cell r="C1576" t="str">
            <v>REVENUE</v>
          </cell>
          <cell r="D1576" t="str">
            <v>INCOME STATEMENT</v>
          </cell>
          <cell r="E1576" t="str">
            <v/>
          </cell>
          <cell r="F1576" t="str">
            <v/>
          </cell>
          <cell r="G1576" t="str">
            <v>INCOME</v>
          </cell>
          <cell r="H1576" t="str">
            <v>INCOME FROM OPERATIONS</v>
          </cell>
          <cell r="I1576" t="str">
            <v>SERVICE RECEIPTS</v>
          </cell>
        </row>
        <row r="1577">
          <cell r="A1577" t="str">
            <v>R103016</v>
          </cell>
          <cell r="B1577" t="str">
            <v>Fee For Electric Connection</v>
          </cell>
          <cell r="C1577" t="str">
            <v>REVENUE</v>
          </cell>
          <cell r="D1577" t="str">
            <v>INCOME STATEMENT</v>
          </cell>
          <cell r="E1577" t="str">
            <v/>
          </cell>
          <cell r="F1577" t="str">
            <v/>
          </cell>
          <cell r="G1577" t="str">
            <v>INCOME</v>
          </cell>
          <cell r="H1577" t="str">
            <v>INCOME FROM OPERATIONS</v>
          </cell>
          <cell r="I1577" t="str">
            <v>SERVICE RECEIPTS</v>
          </cell>
        </row>
        <row r="1578">
          <cell r="A1578" t="str">
            <v>R103017</v>
          </cell>
          <cell r="B1578" t="str">
            <v>Water &amp; Sewerage</v>
          </cell>
          <cell r="C1578" t="str">
            <v>REVENUE</v>
          </cell>
          <cell r="D1578" t="str">
            <v>INCOME STATEMENT</v>
          </cell>
          <cell r="E1578" t="str">
            <v/>
          </cell>
          <cell r="F1578" t="str">
            <v/>
          </cell>
          <cell r="G1578" t="str">
            <v>INCOME</v>
          </cell>
          <cell r="H1578" t="str">
            <v>INCOME FROM OPERATIONS</v>
          </cell>
          <cell r="I1578" t="str">
            <v>SERVICE RECEIPTS</v>
          </cell>
        </row>
        <row r="1579">
          <cell r="A1579" t="str">
            <v>R103018</v>
          </cell>
          <cell r="B1579" t="str">
            <v>Maintenance Incomes</v>
          </cell>
          <cell r="C1579" t="str">
            <v>REVENUE</v>
          </cell>
          <cell r="D1579" t="str">
            <v>INCOME STATEMENT</v>
          </cell>
          <cell r="E1579" t="str">
            <v/>
          </cell>
          <cell r="F1579" t="str">
            <v/>
          </cell>
          <cell r="G1579" t="str">
            <v>INCOME</v>
          </cell>
          <cell r="H1579" t="str">
            <v>INCOME FROM OPERATIONS</v>
          </cell>
          <cell r="I1579" t="str">
            <v>SERVICE RECEIPTS</v>
          </cell>
        </row>
        <row r="1580">
          <cell r="A1580" t="str">
            <v>R103019</v>
          </cell>
          <cell r="B1580" t="str">
            <v>Misc Income-Entry Comm Vehicles</v>
          </cell>
          <cell r="C1580" t="str">
            <v>REVENUE</v>
          </cell>
          <cell r="D1580" t="str">
            <v>INCOME STATEMENT</v>
          </cell>
          <cell r="E1580" t="str">
            <v/>
          </cell>
          <cell r="F1580" t="str">
            <v/>
          </cell>
          <cell r="G1580" t="str">
            <v>INCOME</v>
          </cell>
          <cell r="H1580" t="str">
            <v>INCOME FROM OPERATIONS</v>
          </cell>
          <cell r="I1580" t="str">
            <v>SERVICE RECEIPTS</v>
          </cell>
        </row>
        <row r="1581">
          <cell r="A1581" t="str">
            <v>R103020</v>
          </cell>
          <cell r="B1581" t="str">
            <v>Period Inspection Charges</v>
          </cell>
          <cell r="C1581" t="str">
            <v>REVENUE</v>
          </cell>
          <cell r="D1581" t="str">
            <v>INCOME STATEMENT</v>
          </cell>
          <cell r="E1581" t="str">
            <v/>
          </cell>
          <cell r="F1581" t="str">
            <v/>
          </cell>
          <cell r="G1581" t="str">
            <v>INCOME</v>
          </cell>
          <cell r="H1581" t="str">
            <v>INCOME FROM OPERATIONS</v>
          </cell>
          <cell r="I1581" t="str">
            <v>SERVICE RECEIPTS</v>
          </cell>
        </row>
        <row r="1582">
          <cell r="A1582" t="str">
            <v>R103021</v>
          </cell>
          <cell r="B1582" t="str">
            <v>Testing Charges</v>
          </cell>
          <cell r="C1582" t="str">
            <v>REVENUE</v>
          </cell>
          <cell r="D1582" t="str">
            <v>INCOME STATEMENT</v>
          </cell>
          <cell r="E1582" t="str">
            <v/>
          </cell>
          <cell r="F1582" t="str">
            <v/>
          </cell>
          <cell r="G1582" t="str">
            <v>INCOME</v>
          </cell>
          <cell r="H1582" t="str">
            <v>INCOME FROM OPERATIONS</v>
          </cell>
          <cell r="I1582" t="str">
            <v>SERVICE RECEIPTS</v>
          </cell>
        </row>
        <row r="1583">
          <cell r="A1583" t="str">
            <v>R104001</v>
          </cell>
          <cell r="B1583" t="str">
            <v>Sale Of Electricity/Gas</v>
          </cell>
          <cell r="C1583" t="str">
            <v>REVENUE</v>
          </cell>
          <cell r="D1583" t="str">
            <v>INCOME STATEMENT</v>
          </cell>
          <cell r="E1583" t="str">
            <v/>
          </cell>
          <cell r="F1583" t="str">
            <v/>
          </cell>
          <cell r="G1583" t="str">
            <v>INCOME</v>
          </cell>
          <cell r="H1583" t="str">
            <v>INCOME FROM OPERATIONS</v>
          </cell>
          <cell r="I1583" t="str">
            <v>SERVICE RECEIPTS</v>
          </cell>
        </row>
        <row r="1584">
          <cell r="A1584" t="str">
            <v>R105001</v>
          </cell>
          <cell r="B1584" t="str">
            <v>Cable Operations</v>
          </cell>
          <cell r="C1584" t="str">
            <v>REVENUE</v>
          </cell>
          <cell r="D1584" t="str">
            <v>INCOME STATEMENT</v>
          </cell>
          <cell r="E1584" t="str">
            <v/>
          </cell>
          <cell r="F1584" t="str">
            <v/>
          </cell>
          <cell r="G1584" t="str">
            <v>INCOME</v>
          </cell>
          <cell r="H1584" t="str">
            <v>INCOME FROM OPERATIONS</v>
          </cell>
          <cell r="I1584" t="str">
            <v>SERVICE RECEIPTS</v>
          </cell>
        </row>
        <row r="1585">
          <cell r="A1585" t="str">
            <v>R105101</v>
          </cell>
          <cell r="B1585" t="str">
            <v>Vending Services</v>
          </cell>
          <cell r="C1585" t="str">
            <v>REVENUE</v>
          </cell>
          <cell r="D1585" t="str">
            <v>INCOME STATEMENT</v>
          </cell>
          <cell r="E1585" t="str">
            <v/>
          </cell>
          <cell r="F1585" t="str">
            <v/>
          </cell>
          <cell r="G1585" t="str">
            <v>INCOME</v>
          </cell>
          <cell r="H1585" t="str">
            <v>INCOME FROM OPERATIONS</v>
          </cell>
          <cell r="I1585" t="str">
            <v>SERVICE RECEIPTS</v>
          </cell>
        </row>
        <row r="1586">
          <cell r="A1586" t="str">
            <v>R105201</v>
          </cell>
          <cell r="B1586" t="str">
            <v>Consultancy &amp; Other Services</v>
          </cell>
          <cell r="C1586" t="str">
            <v>REVENUE</v>
          </cell>
          <cell r="D1586" t="str">
            <v>INCOME STATEMENT</v>
          </cell>
          <cell r="E1586" t="str">
            <v/>
          </cell>
          <cell r="F1586" t="str">
            <v/>
          </cell>
          <cell r="G1586" t="str">
            <v>INCOME</v>
          </cell>
          <cell r="H1586" t="str">
            <v>INCOME FROM OPERATIONS</v>
          </cell>
          <cell r="I1586" t="str">
            <v>SERVICE RECEIPTS</v>
          </cell>
        </row>
        <row r="1587">
          <cell r="A1587" t="str">
            <v>R105301</v>
          </cell>
          <cell r="B1587" t="str">
            <v>Receipt of Cinema Operations</v>
          </cell>
          <cell r="C1587" t="str">
            <v>REVENUE</v>
          </cell>
          <cell r="D1587" t="str">
            <v>INCOME STATEMENT</v>
          </cell>
          <cell r="E1587" t="str">
            <v/>
          </cell>
          <cell r="F1587" t="str">
            <v/>
          </cell>
          <cell r="G1587" t="str">
            <v>INCOME</v>
          </cell>
          <cell r="H1587" t="str">
            <v>INCOME FROM OPERATIONS</v>
          </cell>
          <cell r="I1587" t="str">
            <v>SERVICE RECEIPTS</v>
          </cell>
        </row>
        <row r="1588">
          <cell r="A1588" t="str">
            <v>R105401</v>
          </cell>
          <cell r="B1588" t="str">
            <v>Income from Golf course Operation</v>
          </cell>
          <cell r="C1588" t="str">
            <v>REVENUE</v>
          </cell>
          <cell r="D1588" t="str">
            <v>INCOME STATEMENT</v>
          </cell>
          <cell r="E1588" t="str">
            <v/>
          </cell>
          <cell r="F1588" t="str">
            <v/>
          </cell>
          <cell r="G1588" t="str">
            <v>INCOME</v>
          </cell>
          <cell r="H1588" t="str">
            <v>INCOME FROM OPERATIONS</v>
          </cell>
          <cell r="I1588" t="str">
            <v>SERVICE RECEIPTS</v>
          </cell>
        </row>
        <row r="1589">
          <cell r="A1589" t="str">
            <v>R105402</v>
          </cell>
          <cell r="B1589" t="str">
            <v>Club Operations</v>
          </cell>
          <cell r="C1589" t="str">
            <v>REVENUE</v>
          </cell>
          <cell r="D1589" t="str">
            <v>INCOME STATEMENT</v>
          </cell>
          <cell r="E1589" t="str">
            <v/>
          </cell>
          <cell r="F1589" t="str">
            <v/>
          </cell>
          <cell r="G1589" t="str">
            <v>INCOME</v>
          </cell>
          <cell r="H1589" t="str">
            <v>INCOME FROM OPERATIONS</v>
          </cell>
          <cell r="I1589" t="str">
            <v>SERVICE RECEIPTS</v>
          </cell>
        </row>
        <row r="1590">
          <cell r="A1590" t="str">
            <v>R105403</v>
          </cell>
          <cell r="B1590" t="str">
            <v>Health and recreational receipts</v>
          </cell>
          <cell r="C1590" t="str">
            <v>REVENUE</v>
          </cell>
          <cell r="D1590" t="str">
            <v>INCOME STATEMENT</v>
          </cell>
          <cell r="E1590" t="str">
            <v/>
          </cell>
          <cell r="F1590" t="str">
            <v/>
          </cell>
          <cell r="G1590" t="str">
            <v>INCOME</v>
          </cell>
          <cell r="H1590" t="str">
            <v>INCOME FROM OPERATIONS</v>
          </cell>
          <cell r="I1590" t="str">
            <v>SERVICE RECEIPTS</v>
          </cell>
        </row>
        <row r="1591">
          <cell r="A1591" t="str">
            <v>R105404</v>
          </cell>
          <cell r="B1591" t="str">
            <v>Food Court Kisok income</v>
          </cell>
          <cell r="C1591" t="str">
            <v>REVENUE</v>
          </cell>
          <cell r="D1591" t="str">
            <v>INCOME STATEMENT</v>
          </cell>
          <cell r="E1591" t="str">
            <v/>
          </cell>
          <cell r="F1591" t="str">
            <v/>
          </cell>
          <cell r="G1591" t="str">
            <v>INCOME</v>
          </cell>
          <cell r="H1591" t="str">
            <v>INCOME FROM OPERATIONS</v>
          </cell>
          <cell r="I1591" t="str">
            <v>SERVICE RECEIPTS</v>
          </cell>
        </row>
        <row r="1592">
          <cell r="A1592" t="str">
            <v>R105405</v>
          </cell>
          <cell r="B1592" t="str">
            <v>Venue Charges</v>
          </cell>
          <cell r="C1592" t="str">
            <v>REVENUE</v>
          </cell>
          <cell r="D1592" t="str">
            <v>INCOME STATEMENT</v>
          </cell>
          <cell r="E1592" t="str">
            <v/>
          </cell>
          <cell r="F1592" t="str">
            <v/>
          </cell>
          <cell r="G1592" t="str">
            <v>INCOME</v>
          </cell>
          <cell r="H1592" t="str">
            <v>INCOME FROM OPERATIONS</v>
          </cell>
          <cell r="I1592" t="str">
            <v>SERVICE RECEIPTS</v>
          </cell>
        </row>
        <row r="1593">
          <cell r="A1593" t="str">
            <v>R105406</v>
          </cell>
          <cell r="B1593" t="str">
            <v>F&amp;B Revenue</v>
          </cell>
          <cell r="C1593" t="str">
            <v>REVENUE</v>
          </cell>
          <cell r="D1593" t="str">
            <v>INCOME STATEMENT</v>
          </cell>
          <cell r="E1593" t="str">
            <v/>
          </cell>
          <cell r="F1593" t="str">
            <v/>
          </cell>
          <cell r="G1593" t="str">
            <v>INCOME</v>
          </cell>
          <cell r="H1593" t="str">
            <v>INCOME FROM OPERATIONS</v>
          </cell>
          <cell r="I1593" t="str">
            <v>SERVICE RECEIPTS</v>
          </cell>
        </row>
        <row r="1594">
          <cell r="A1594" t="str">
            <v>R105407</v>
          </cell>
          <cell r="B1594" t="str">
            <v>Academy revenue</v>
          </cell>
          <cell r="C1594" t="str">
            <v>REVENUE</v>
          </cell>
          <cell r="D1594" t="str">
            <v>INCOME STATEMENT</v>
          </cell>
          <cell r="E1594" t="str">
            <v/>
          </cell>
          <cell r="F1594" t="str">
            <v/>
          </cell>
          <cell r="G1594" t="str">
            <v>INCOME</v>
          </cell>
          <cell r="H1594" t="str">
            <v>INCOME FROM OPERATIONS</v>
          </cell>
          <cell r="I1594" t="str">
            <v>SERVICE RECEIPTS</v>
          </cell>
        </row>
        <row r="1595">
          <cell r="A1595" t="str">
            <v>R105408</v>
          </cell>
          <cell r="B1595" t="str">
            <v>proshop revenue</v>
          </cell>
          <cell r="C1595" t="str">
            <v>REVENUE</v>
          </cell>
          <cell r="D1595" t="str">
            <v>INCOME STATEMENT</v>
          </cell>
          <cell r="E1595" t="str">
            <v/>
          </cell>
          <cell r="F1595" t="str">
            <v/>
          </cell>
          <cell r="G1595" t="str">
            <v>INCOME</v>
          </cell>
          <cell r="H1595" t="str">
            <v>INCOME FROM OPERATIONS</v>
          </cell>
          <cell r="I1595" t="str">
            <v>SERVICE RECEIPTS</v>
          </cell>
        </row>
        <row r="1596">
          <cell r="A1596" t="str">
            <v>R105409</v>
          </cell>
          <cell r="B1596" t="str">
            <v>Commission Income Golf Course</v>
          </cell>
          <cell r="C1596" t="str">
            <v>REVENUE</v>
          </cell>
          <cell r="D1596" t="str">
            <v>INCOME STATEMENT</v>
          </cell>
          <cell r="E1596" t="str">
            <v/>
          </cell>
          <cell r="F1596" t="str">
            <v/>
          </cell>
          <cell r="G1596" t="str">
            <v>INCOME</v>
          </cell>
          <cell r="H1596" t="str">
            <v>INCOME FROM OPERATIONS</v>
          </cell>
          <cell r="I1596" t="str">
            <v>SERVICE RECEIPTS</v>
          </cell>
        </row>
        <row r="1597">
          <cell r="A1597" t="str">
            <v>R105410</v>
          </cell>
          <cell r="B1597" t="str">
            <v>Rental on horticulture Golf Course</v>
          </cell>
          <cell r="C1597" t="str">
            <v>REVENUE</v>
          </cell>
          <cell r="D1597" t="str">
            <v>INCOME STATEMENT</v>
          </cell>
          <cell r="E1597" t="str">
            <v/>
          </cell>
          <cell r="F1597" t="str">
            <v/>
          </cell>
          <cell r="G1597" t="str">
            <v>INCOME</v>
          </cell>
          <cell r="H1597" t="str">
            <v>INCOME FROM OPERATIONS</v>
          </cell>
          <cell r="I1597" t="str">
            <v>SERVICE RECEIPTS</v>
          </cell>
        </row>
        <row r="1598">
          <cell r="A1598" t="str">
            <v>R105501</v>
          </cell>
          <cell r="B1598" t="str">
            <v>Entry Fees</v>
          </cell>
          <cell r="C1598" t="str">
            <v>REVENUE</v>
          </cell>
          <cell r="D1598" t="str">
            <v>INCOME STATEMENT</v>
          </cell>
          <cell r="E1598" t="str">
            <v/>
          </cell>
          <cell r="F1598" t="str">
            <v/>
          </cell>
          <cell r="G1598" t="str">
            <v>INCOME</v>
          </cell>
          <cell r="H1598" t="str">
            <v>INCOME FROM OPERATIONS</v>
          </cell>
          <cell r="I1598" t="str">
            <v>SERVICE RECEIPTS</v>
          </cell>
        </row>
        <row r="1599">
          <cell r="A1599" t="str">
            <v>R105502</v>
          </cell>
          <cell r="B1599" t="str">
            <v>Membership Fees</v>
          </cell>
          <cell r="C1599" t="str">
            <v>REVENUE</v>
          </cell>
          <cell r="D1599" t="str">
            <v>INCOME STATEMENT</v>
          </cell>
          <cell r="E1599" t="str">
            <v/>
          </cell>
          <cell r="F1599" t="str">
            <v/>
          </cell>
          <cell r="G1599" t="str">
            <v>INCOME</v>
          </cell>
          <cell r="H1599" t="str">
            <v>INCOME FROM OPERATIONS</v>
          </cell>
          <cell r="I1599" t="str">
            <v>SERVICE RECEIPTS</v>
          </cell>
        </row>
        <row r="1600">
          <cell r="A1600" t="str">
            <v>R105503</v>
          </cell>
          <cell r="B1600" t="str">
            <v>Membership Fees Internet</v>
          </cell>
          <cell r="C1600" t="str">
            <v>REVENUE</v>
          </cell>
          <cell r="D1600" t="str">
            <v>INCOME STATEMENT</v>
          </cell>
          <cell r="E1600" t="str">
            <v/>
          </cell>
          <cell r="F1600" t="str">
            <v/>
          </cell>
          <cell r="G1600" t="str">
            <v>INCOME</v>
          </cell>
          <cell r="H1600" t="str">
            <v>INCOME FROM OPERATIONS</v>
          </cell>
          <cell r="I1600" t="str">
            <v>SERVICE RECEIPTS</v>
          </cell>
        </row>
        <row r="1601">
          <cell r="A1601" t="str">
            <v>R105504</v>
          </cell>
          <cell r="B1601" t="str">
            <v>Subscription Income</v>
          </cell>
          <cell r="C1601" t="str">
            <v>REVENUE</v>
          </cell>
          <cell r="D1601" t="str">
            <v>INCOME STATEMENT</v>
          </cell>
          <cell r="E1601" t="str">
            <v/>
          </cell>
          <cell r="F1601" t="str">
            <v/>
          </cell>
          <cell r="G1601" t="str">
            <v>INCOME</v>
          </cell>
          <cell r="H1601" t="str">
            <v>INCOME FROM OPERATIONS</v>
          </cell>
          <cell r="I1601" t="str">
            <v>SERVICE RECEIPTS</v>
          </cell>
        </row>
        <row r="1602">
          <cell r="A1602" t="str">
            <v>R105505</v>
          </cell>
          <cell r="B1602" t="str">
            <v>Subscription Income Internet</v>
          </cell>
          <cell r="C1602" t="str">
            <v>REVENUE</v>
          </cell>
          <cell r="D1602" t="str">
            <v>INCOME STATEMENT</v>
          </cell>
          <cell r="E1602" t="str">
            <v/>
          </cell>
          <cell r="F1602" t="str">
            <v/>
          </cell>
          <cell r="G1602" t="str">
            <v>INCOME</v>
          </cell>
          <cell r="H1602" t="str">
            <v>INCOME FROM OPERATIONS</v>
          </cell>
          <cell r="I1602" t="str">
            <v>SERVICE RECEIPTS</v>
          </cell>
        </row>
        <row r="1603">
          <cell r="A1603" t="str">
            <v>R105506</v>
          </cell>
          <cell r="B1603" t="str">
            <v>Subscription Income - Primus</v>
          </cell>
          <cell r="C1603" t="str">
            <v>REVENUE</v>
          </cell>
          <cell r="D1603" t="str">
            <v>INCOME STATEMENT</v>
          </cell>
          <cell r="E1603" t="str">
            <v/>
          </cell>
          <cell r="F1603" t="str">
            <v/>
          </cell>
          <cell r="G1603" t="str">
            <v>INCOME</v>
          </cell>
          <cell r="H1603" t="str">
            <v>INCOME FROM OPERATIONS</v>
          </cell>
          <cell r="I1603" t="str">
            <v>SERVICE RECEIPTS</v>
          </cell>
        </row>
        <row r="1604">
          <cell r="A1604" t="str">
            <v>R105507</v>
          </cell>
          <cell r="B1604" t="str">
            <v>Subscription Income- Sify</v>
          </cell>
          <cell r="C1604" t="str">
            <v>REVENUE</v>
          </cell>
          <cell r="D1604" t="str">
            <v>INCOME STATEMENT</v>
          </cell>
          <cell r="E1604" t="str">
            <v/>
          </cell>
          <cell r="F1604" t="str">
            <v/>
          </cell>
          <cell r="G1604" t="str">
            <v>INCOME</v>
          </cell>
          <cell r="H1604" t="str">
            <v>INCOME FROM OPERATIONS</v>
          </cell>
          <cell r="I1604" t="str">
            <v>SERVICE RECEIPTS</v>
          </cell>
        </row>
        <row r="1605">
          <cell r="A1605" t="str">
            <v>R105508</v>
          </cell>
          <cell r="B1605" t="str">
            <v>Additional Subscription</v>
          </cell>
          <cell r="C1605" t="str">
            <v>REVENUE</v>
          </cell>
          <cell r="D1605" t="str">
            <v>INCOME STATEMENT</v>
          </cell>
          <cell r="E1605" t="str">
            <v/>
          </cell>
          <cell r="F1605" t="str">
            <v/>
          </cell>
          <cell r="G1605" t="str">
            <v>INCOME</v>
          </cell>
          <cell r="H1605" t="str">
            <v>INCOME FROM OPERATIONS</v>
          </cell>
          <cell r="I1605" t="str">
            <v>SERVICE RECEIPTS</v>
          </cell>
        </row>
        <row r="1606">
          <cell r="A1606" t="str">
            <v>R106001</v>
          </cell>
          <cell r="B1606" t="str">
            <v>Farm receipts</v>
          </cell>
          <cell r="C1606" t="str">
            <v>REVENUE</v>
          </cell>
          <cell r="D1606" t="str">
            <v>INCOME STATEMENT</v>
          </cell>
          <cell r="E1606" t="str">
            <v/>
          </cell>
          <cell r="F1606" t="str">
            <v/>
          </cell>
          <cell r="G1606" t="str">
            <v>INCOME</v>
          </cell>
          <cell r="H1606" t="str">
            <v>OTHER INCOME</v>
          </cell>
          <cell r="I1606" t="str">
            <v>FARM INCOME</v>
          </cell>
        </row>
        <row r="1607">
          <cell r="A1607" t="str">
            <v>R201001</v>
          </cell>
          <cell r="B1607" t="str">
            <v>Advertisement and other income</v>
          </cell>
          <cell r="C1607" t="str">
            <v>REVENUE</v>
          </cell>
          <cell r="D1607" t="str">
            <v>INCOME STATEMENT</v>
          </cell>
          <cell r="E1607" t="str">
            <v/>
          </cell>
          <cell r="F1607" t="str">
            <v/>
          </cell>
          <cell r="G1607" t="str">
            <v>INCOME</v>
          </cell>
          <cell r="H1607" t="str">
            <v>OTHER INCOME</v>
          </cell>
          <cell r="I1607" t="str">
            <v>OTHER INCOME</v>
          </cell>
        </row>
        <row r="1608">
          <cell r="A1608" t="str">
            <v>R201002</v>
          </cell>
          <cell r="B1608" t="str">
            <v>Promotional Income</v>
          </cell>
          <cell r="C1608" t="str">
            <v>REVENUE</v>
          </cell>
          <cell r="D1608" t="str">
            <v>INCOME STATEMENT</v>
          </cell>
          <cell r="E1608" t="str">
            <v/>
          </cell>
          <cell r="F1608" t="str">
            <v/>
          </cell>
          <cell r="G1608" t="str">
            <v>INCOME</v>
          </cell>
          <cell r="H1608" t="str">
            <v>OTHER INCOME</v>
          </cell>
          <cell r="I1608" t="str">
            <v>OTHER INCOME</v>
          </cell>
        </row>
        <row r="1609">
          <cell r="A1609" t="str">
            <v>R201003</v>
          </cell>
          <cell r="B1609" t="str">
            <v>Promotional Income-Signage/Banners</v>
          </cell>
          <cell r="C1609" t="str">
            <v>REVENUE</v>
          </cell>
          <cell r="D1609" t="str">
            <v>INCOME STATEMENT</v>
          </cell>
          <cell r="E1609" t="str">
            <v/>
          </cell>
          <cell r="F1609" t="str">
            <v/>
          </cell>
          <cell r="G1609" t="str">
            <v>INCOME</v>
          </cell>
          <cell r="H1609" t="str">
            <v>OTHER INCOME</v>
          </cell>
          <cell r="I1609" t="str">
            <v>OTHER INCOME</v>
          </cell>
        </row>
        <row r="1610">
          <cell r="A1610" t="str">
            <v>R201004</v>
          </cell>
          <cell r="B1610" t="str">
            <v>Promotional Income-Events</v>
          </cell>
          <cell r="C1610" t="str">
            <v>REVENUE</v>
          </cell>
          <cell r="D1610" t="str">
            <v>INCOME STATEMENT</v>
          </cell>
          <cell r="E1610" t="str">
            <v/>
          </cell>
          <cell r="F1610" t="str">
            <v/>
          </cell>
          <cell r="G1610" t="str">
            <v>INCOME</v>
          </cell>
          <cell r="H1610" t="str">
            <v>OTHER INCOME</v>
          </cell>
          <cell r="I1610" t="str">
            <v>OTHER INCOME</v>
          </cell>
        </row>
        <row r="1611">
          <cell r="A1611" t="str">
            <v>R201005</v>
          </cell>
          <cell r="B1611" t="str">
            <v>Promotional Income-Kiosks</v>
          </cell>
          <cell r="C1611" t="str">
            <v>REVENUE</v>
          </cell>
          <cell r="D1611" t="str">
            <v>INCOME STATEMENT</v>
          </cell>
          <cell r="E1611" t="str">
            <v/>
          </cell>
          <cell r="F1611" t="str">
            <v/>
          </cell>
          <cell r="G1611" t="str">
            <v>INCOME</v>
          </cell>
          <cell r="H1611" t="str">
            <v>OTHER INCOME</v>
          </cell>
          <cell r="I1611" t="str">
            <v>OTHER INCOME</v>
          </cell>
        </row>
        <row r="1612">
          <cell r="A1612" t="str">
            <v>R201006</v>
          </cell>
          <cell r="B1612" t="str">
            <v>Publicity Recover From Distributor</v>
          </cell>
          <cell r="C1612" t="str">
            <v>REVENUE</v>
          </cell>
          <cell r="D1612" t="str">
            <v>INCOME STATEMENT</v>
          </cell>
          <cell r="E1612" t="str">
            <v/>
          </cell>
          <cell r="F1612" t="str">
            <v/>
          </cell>
          <cell r="G1612" t="str">
            <v>INCOME</v>
          </cell>
          <cell r="H1612" t="str">
            <v>OTHER INCOME</v>
          </cell>
          <cell r="I1612" t="str">
            <v>OTHER INCOME</v>
          </cell>
        </row>
        <row r="1613">
          <cell r="A1613" t="str">
            <v>R201007</v>
          </cell>
          <cell r="B1613" t="str">
            <v>Film Income</v>
          </cell>
          <cell r="C1613" t="str">
            <v>REVENUE</v>
          </cell>
          <cell r="D1613" t="str">
            <v>INCOME STATEMENT</v>
          </cell>
          <cell r="E1613" t="str">
            <v/>
          </cell>
          <cell r="F1613" t="str">
            <v/>
          </cell>
          <cell r="G1613" t="str">
            <v>INCOME</v>
          </cell>
          <cell r="H1613" t="str">
            <v>OTHER INCOME</v>
          </cell>
          <cell r="I1613" t="str">
            <v>OTHER INCOME</v>
          </cell>
        </row>
        <row r="1614">
          <cell r="A1614" t="str">
            <v>R201008</v>
          </cell>
          <cell r="B1614" t="str">
            <v>Pouring Fees</v>
          </cell>
          <cell r="C1614" t="str">
            <v>REVENUE</v>
          </cell>
          <cell r="D1614" t="str">
            <v>INCOME STATEMENT</v>
          </cell>
          <cell r="E1614" t="str">
            <v/>
          </cell>
          <cell r="F1614" t="str">
            <v/>
          </cell>
          <cell r="G1614" t="str">
            <v>INCOME</v>
          </cell>
          <cell r="H1614" t="str">
            <v>OTHER INCOME</v>
          </cell>
          <cell r="I1614" t="str">
            <v>OTHER INCOME</v>
          </cell>
        </row>
        <row r="1615">
          <cell r="A1615" t="str">
            <v>R201101</v>
          </cell>
          <cell r="B1615" t="str">
            <v>Banglore Office Receipts</v>
          </cell>
          <cell r="C1615" t="str">
            <v>REVENUE</v>
          </cell>
          <cell r="D1615" t="str">
            <v>INCOME STATEMENT</v>
          </cell>
          <cell r="E1615" t="str">
            <v/>
          </cell>
          <cell r="F1615" t="str">
            <v/>
          </cell>
          <cell r="G1615" t="str">
            <v>INCOME</v>
          </cell>
          <cell r="H1615" t="str">
            <v>OTHER INCOME</v>
          </cell>
          <cell r="I1615" t="str">
            <v>OTHER INCOME</v>
          </cell>
        </row>
        <row r="1616">
          <cell r="A1616" t="str">
            <v>R201102</v>
          </cell>
          <cell r="B1616" t="str">
            <v>Commission  Receipts</v>
          </cell>
          <cell r="C1616" t="str">
            <v>REVENUE</v>
          </cell>
          <cell r="D1616" t="str">
            <v>INCOME STATEMENT</v>
          </cell>
          <cell r="E1616" t="str">
            <v/>
          </cell>
          <cell r="F1616" t="str">
            <v/>
          </cell>
          <cell r="G1616" t="str">
            <v>INCOME</v>
          </cell>
          <cell r="H1616" t="str">
            <v>OTHER INCOME</v>
          </cell>
          <cell r="I1616" t="str">
            <v>OTHER INCOME</v>
          </cell>
        </row>
        <row r="1617">
          <cell r="A1617" t="str">
            <v>R201103</v>
          </cell>
          <cell r="B1617" t="str">
            <v>Escalation Received</v>
          </cell>
          <cell r="C1617" t="str">
            <v>REVENUE</v>
          </cell>
          <cell r="D1617" t="str">
            <v>INCOME STATEMENT</v>
          </cell>
          <cell r="E1617" t="str">
            <v/>
          </cell>
          <cell r="F1617" t="str">
            <v/>
          </cell>
          <cell r="G1617" t="str">
            <v>INCOME</v>
          </cell>
          <cell r="H1617" t="str">
            <v>OTHER INCOME</v>
          </cell>
          <cell r="I1617" t="str">
            <v>OTHER INCOME</v>
          </cell>
        </row>
        <row r="1618">
          <cell r="A1618" t="str">
            <v>R201104</v>
          </cell>
          <cell r="B1618" t="str">
            <v>Inter Project Receipts</v>
          </cell>
          <cell r="C1618" t="str">
            <v>REVENUE</v>
          </cell>
          <cell r="D1618" t="str">
            <v>INCOME STATEMENT</v>
          </cell>
          <cell r="E1618" t="str">
            <v/>
          </cell>
          <cell r="F1618" t="str">
            <v/>
          </cell>
          <cell r="G1618" t="str">
            <v>INCOME</v>
          </cell>
          <cell r="H1618" t="str">
            <v>OTHER INCOME</v>
          </cell>
          <cell r="I1618" t="str">
            <v>OTHER INCOME</v>
          </cell>
        </row>
        <row r="1619">
          <cell r="A1619" t="str">
            <v>R201105</v>
          </cell>
          <cell r="B1619" t="str">
            <v>Sale Of Brochures / Forms</v>
          </cell>
          <cell r="C1619" t="str">
            <v>REVENUE</v>
          </cell>
          <cell r="D1619" t="str">
            <v>INCOME STATEMENT</v>
          </cell>
          <cell r="E1619" t="str">
            <v/>
          </cell>
          <cell r="F1619" t="str">
            <v/>
          </cell>
          <cell r="G1619" t="str">
            <v>INCOME</v>
          </cell>
          <cell r="H1619" t="str">
            <v>OTHER INCOME</v>
          </cell>
          <cell r="I1619" t="str">
            <v>OTHER INCOME</v>
          </cell>
        </row>
        <row r="1620">
          <cell r="A1620" t="str">
            <v>R201106</v>
          </cell>
          <cell r="B1620" t="str">
            <v>Hire Income-Central Equp. Pool</v>
          </cell>
          <cell r="C1620" t="str">
            <v>REVENUE</v>
          </cell>
          <cell r="D1620" t="str">
            <v>INCOME STATEMENT</v>
          </cell>
          <cell r="E1620" t="str">
            <v/>
          </cell>
          <cell r="F1620" t="str">
            <v/>
          </cell>
          <cell r="G1620" t="str">
            <v>INCOME</v>
          </cell>
          <cell r="H1620" t="str">
            <v>OTHER INCOME</v>
          </cell>
          <cell r="I1620" t="str">
            <v>OTHER INCOME</v>
          </cell>
        </row>
        <row r="1621">
          <cell r="A1621" t="str">
            <v>R201107</v>
          </cell>
          <cell r="B1621" t="str">
            <v>Sale Of Scrap</v>
          </cell>
          <cell r="C1621" t="str">
            <v>REVENUE</v>
          </cell>
          <cell r="D1621" t="str">
            <v>INCOME STATEMENT</v>
          </cell>
          <cell r="E1621" t="str">
            <v/>
          </cell>
          <cell r="F1621" t="str">
            <v/>
          </cell>
          <cell r="G1621" t="str">
            <v>INCOME</v>
          </cell>
          <cell r="H1621" t="str">
            <v>OTHER INCOME</v>
          </cell>
          <cell r="I1621" t="str">
            <v>OTHER INCOME</v>
          </cell>
        </row>
        <row r="1622">
          <cell r="A1622" t="str">
            <v>R201108</v>
          </cell>
          <cell r="B1622" t="str">
            <v>Use Of Vacant Plot</v>
          </cell>
          <cell r="C1622" t="str">
            <v>REVENUE</v>
          </cell>
          <cell r="D1622" t="str">
            <v>INCOME STATEMENT</v>
          </cell>
          <cell r="E1622" t="str">
            <v/>
          </cell>
          <cell r="F1622" t="str">
            <v/>
          </cell>
          <cell r="G1622" t="str">
            <v>INCOME</v>
          </cell>
          <cell r="H1622" t="str">
            <v>OTHER INCOME</v>
          </cell>
          <cell r="I1622" t="str">
            <v>OTHER INCOME</v>
          </cell>
        </row>
        <row r="1623">
          <cell r="A1623" t="str">
            <v>R201109</v>
          </cell>
          <cell r="B1623" t="str">
            <v>Garbage Disposal</v>
          </cell>
          <cell r="C1623" t="str">
            <v>REVENUE</v>
          </cell>
          <cell r="D1623" t="str">
            <v>INCOME STATEMENT</v>
          </cell>
          <cell r="E1623" t="str">
            <v/>
          </cell>
          <cell r="F1623" t="str">
            <v/>
          </cell>
          <cell r="G1623" t="str">
            <v>INCOME</v>
          </cell>
          <cell r="H1623" t="str">
            <v>OTHER INCOME</v>
          </cell>
          <cell r="I1623" t="str">
            <v>OTHER INCOME</v>
          </cell>
        </row>
        <row r="1624">
          <cell r="A1624" t="str">
            <v>R201110</v>
          </cell>
          <cell r="B1624" t="str">
            <v>Subsidi Received</v>
          </cell>
          <cell r="C1624" t="str">
            <v>REVENUE</v>
          </cell>
          <cell r="D1624" t="str">
            <v>INCOME STATEMENT</v>
          </cell>
          <cell r="E1624" t="str">
            <v/>
          </cell>
          <cell r="F1624" t="str">
            <v/>
          </cell>
          <cell r="G1624" t="str">
            <v>INCOME</v>
          </cell>
          <cell r="H1624" t="str">
            <v>OTHER INCOME</v>
          </cell>
          <cell r="I1624" t="str">
            <v>OTHER INCOME</v>
          </cell>
        </row>
        <row r="1625">
          <cell r="A1625" t="str">
            <v>R201111</v>
          </cell>
          <cell r="B1625" t="str">
            <v>Misc Income Gift Cards</v>
          </cell>
          <cell r="C1625" t="str">
            <v>REVENUE</v>
          </cell>
          <cell r="D1625" t="str">
            <v>INCOME STATEMENT</v>
          </cell>
          <cell r="E1625" t="str">
            <v/>
          </cell>
          <cell r="F1625" t="str">
            <v/>
          </cell>
          <cell r="G1625" t="str">
            <v>INCOME</v>
          </cell>
          <cell r="H1625" t="str">
            <v>OTHER INCOME</v>
          </cell>
          <cell r="I1625" t="str">
            <v>OTHER INCOME</v>
          </cell>
        </row>
        <row r="1626">
          <cell r="A1626" t="str">
            <v>R201201</v>
          </cell>
          <cell r="B1626" t="str">
            <v>Performance Penalty Charged</v>
          </cell>
          <cell r="C1626" t="str">
            <v>REVENUE</v>
          </cell>
          <cell r="D1626" t="str">
            <v>INCOME STATEMENT</v>
          </cell>
          <cell r="E1626" t="str">
            <v/>
          </cell>
          <cell r="F1626" t="str">
            <v/>
          </cell>
          <cell r="G1626" t="str">
            <v>INCOME</v>
          </cell>
          <cell r="H1626" t="str">
            <v>OTHER INCOME</v>
          </cell>
          <cell r="I1626" t="str">
            <v>OTHER INCOME</v>
          </cell>
        </row>
        <row r="1627">
          <cell r="A1627" t="str">
            <v>R202001</v>
          </cell>
          <cell r="B1627" t="str">
            <v>Unclaimed balances and excess prov. w/b</v>
          </cell>
          <cell r="C1627" t="str">
            <v>REVENUE</v>
          </cell>
          <cell r="D1627" t="str">
            <v>INCOME STATEMENT</v>
          </cell>
          <cell r="E1627" t="str">
            <v/>
          </cell>
          <cell r="F1627" t="str">
            <v/>
          </cell>
          <cell r="G1627" t="str">
            <v>INCOME</v>
          </cell>
          <cell r="H1627" t="str">
            <v>OTHER INCOME</v>
          </cell>
          <cell r="I1627" t="str">
            <v>OTHER INCOME</v>
          </cell>
        </row>
        <row r="1628">
          <cell r="A1628" t="str">
            <v>R202002</v>
          </cell>
          <cell r="B1628" t="str">
            <v>Prior Period Income</v>
          </cell>
          <cell r="C1628" t="str">
            <v>REVENUE</v>
          </cell>
          <cell r="D1628" t="str">
            <v>INCOME STATEMENT</v>
          </cell>
          <cell r="E1628" t="str">
            <v/>
          </cell>
          <cell r="F1628" t="str">
            <v/>
          </cell>
          <cell r="G1628" t="str">
            <v>INCOME</v>
          </cell>
          <cell r="H1628" t="str">
            <v>OTHER INCOME</v>
          </cell>
          <cell r="I1628" t="str">
            <v>OTHER INCOME</v>
          </cell>
        </row>
        <row r="1629">
          <cell r="A1629" t="str">
            <v>R202003</v>
          </cell>
          <cell r="B1629" t="str">
            <v>Bad Debts Recovered</v>
          </cell>
          <cell r="C1629" t="str">
            <v>REVENUE</v>
          </cell>
          <cell r="D1629" t="str">
            <v>INCOME STATEMENT</v>
          </cell>
          <cell r="E1629" t="str">
            <v/>
          </cell>
          <cell r="F1629" t="str">
            <v/>
          </cell>
          <cell r="G1629" t="str">
            <v>INCOME</v>
          </cell>
          <cell r="H1629" t="str">
            <v>OTHER INCOME</v>
          </cell>
          <cell r="I1629" t="str">
            <v>OTHER INCOME</v>
          </cell>
        </row>
        <row r="1630">
          <cell r="A1630" t="str">
            <v>R203001</v>
          </cell>
          <cell r="B1630" t="str">
            <v>Miscellaneous</v>
          </cell>
          <cell r="C1630" t="str">
            <v>REVENUE</v>
          </cell>
          <cell r="D1630" t="str">
            <v>INCOME STATEMENT</v>
          </cell>
          <cell r="E1630" t="str">
            <v/>
          </cell>
          <cell r="F1630" t="str">
            <v/>
          </cell>
          <cell r="G1630" t="str">
            <v>INCOME</v>
          </cell>
          <cell r="H1630" t="str">
            <v>OTHER INCOME</v>
          </cell>
          <cell r="I1630" t="str">
            <v>OTHER INCOME</v>
          </cell>
        </row>
        <row r="1631">
          <cell r="A1631" t="str">
            <v>R203002</v>
          </cell>
          <cell r="B1631" t="str">
            <v>Miscellaneous- Site Plans</v>
          </cell>
          <cell r="C1631" t="str">
            <v>REVENUE</v>
          </cell>
          <cell r="D1631" t="str">
            <v>INCOME STATEMENT</v>
          </cell>
          <cell r="E1631" t="str">
            <v/>
          </cell>
          <cell r="F1631" t="str">
            <v/>
          </cell>
          <cell r="G1631" t="str">
            <v>INCOME</v>
          </cell>
          <cell r="H1631" t="str">
            <v>OTHER INCOME</v>
          </cell>
          <cell r="I1631" t="str">
            <v>OTHER INCOME</v>
          </cell>
        </row>
        <row r="1632">
          <cell r="A1632" t="str">
            <v>R203003</v>
          </cell>
          <cell r="B1632" t="str">
            <v>Miscellaneous- Perks Recovery</v>
          </cell>
          <cell r="C1632" t="str">
            <v>REVENUE</v>
          </cell>
          <cell r="D1632" t="str">
            <v>INCOME STATEMENT</v>
          </cell>
          <cell r="E1632" t="str">
            <v/>
          </cell>
          <cell r="F1632" t="str">
            <v/>
          </cell>
          <cell r="G1632" t="str">
            <v>INCOME</v>
          </cell>
          <cell r="H1632" t="str">
            <v>OTHER INCOME</v>
          </cell>
          <cell r="I1632" t="str">
            <v>OTHER INCOME</v>
          </cell>
        </row>
        <row r="1633">
          <cell r="A1633" t="str">
            <v>R203004</v>
          </cell>
          <cell r="B1633" t="str">
            <v>Miscellaneous- Others</v>
          </cell>
          <cell r="C1633" t="str">
            <v>REVENUE</v>
          </cell>
          <cell r="D1633" t="str">
            <v>INCOME STATEMENT</v>
          </cell>
          <cell r="E1633" t="str">
            <v/>
          </cell>
          <cell r="F1633" t="str">
            <v/>
          </cell>
          <cell r="G1633" t="str">
            <v>INCOME</v>
          </cell>
          <cell r="H1633" t="str">
            <v>OTHER INCOME</v>
          </cell>
          <cell r="I1633" t="str">
            <v>OTHER INCOME</v>
          </cell>
        </row>
        <row r="1634">
          <cell r="A1634" t="str">
            <v>R203005</v>
          </cell>
          <cell r="B1634" t="str">
            <v>Miscellaneous- Watch And Ward(Dilshad)</v>
          </cell>
          <cell r="C1634" t="str">
            <v>REVENUE</v>
          </cell>
          <cell r="D1634" t="str">
            <v>INCOME STATEMENT</v>
          </cell>
          <cell r="E1634" t="str">
            <v/>
          </cell>
          <cell r="F1634" t="str">
            <v/>
          </cell>
          <cell r="G1634" t="str">
            <v>INCOME</v>
          </cell>
          <cell r="H1634" t="str">
            <v>OTHER INCOME</v>
          </cell>
          <cell r="I1634" t="str">
            <v>OTHER INCOME</v>
          </cell>
        </row>
        <row r="1635">
          <cell r="A1635" t="str">
            <v>R203006</v>
          </cell>
          <cell r="B1635" t="str">
            <v>Misc. Sales</v>
          </cell>
          <cell r="C1635" t="str">
            <v>REVENUE</v>
          </cell>
          <cell r="D1635" t="str">
            <v>INCOME STATEMENT</v>
          </cell>
          <cell r="E1635" t="str">
            <v/>
          </cell>
          <cell r="F1635" t="str">
            <v/>
          </cell>
          <cell r="G1635" t="str">
            <v>INCOME</v>
          </cell>
          <cell r="H1635" t="str">
            <v>OTHER INCOME</v>
          </cell>
          <cell r="I1635" t="str">
            <v>OTHER INCOME</v>
          </cell>
        </row>
        <row r="1636">
          <cell r="A1636" t="str">
            <v>R203007</v>
          </cell>
          <cell r="B1636" t="str">
            <v>Condominium Reimbursement</v>
          </cell>
          <cell r="C1636" t="str">
            <v>REVENUE</v>
          </cell>
          <cell r="D1636" t="str">
            <v>INCOME STATEMENT</v>
          </cell>
          <cell r="E1636" t="str">
            <v/>
          </cell>
          <cell r="F1636" t="str">
            <v/>
          </cell>
          <cell r="G1636" t="str">
            <v>INCOME</v>
          </cell>
          <cell r="H1636" t="str">
            <v>OTHER INCOME</v>
          </cell>
          <cell r="I1636" t="str">
            <v>OTHER INCOME</v>
          </cell>
        </row>
        <row r="1637">
          <cell r="A1637" t="str">
            <v>R203099</v>
          </cell>
          <cell r="B1637" t="str">
            <v>IB-INCOME</v>
          </cell>
          <cell r="C1637" t="str">
            <v>REVENUE</v>
          </cell>
          <cell r="D1637" t="str">
            <v>INCOME STATEMENT</v>
          </cell>
          <cell r="E1637" t="str">
            <v/>
          </cell>
          <cell r="F1637" t="str">
            <v/>
          </cell>
          <cell r="G1637" t="str">
            <v>INCOME</v>
          </cell>
          <cell r="H1637" t="str">
            <v>OTHER INCOME</v>
          </cell>
          <cell r="I1637" t="str">
            <v>OTHER INCOME</v>
          </cell>
        </row>
        <row r="1638">
          <cell r="A1638" t="str">
            <v>R203101</v>
          </cell>
          <cell r="B1638" t="str">
            <v>Exchange gain/ (loss)</v>
          </cell>
          <cell r="C1638" t="str">
            <v>REVENUE</v>
          </cell>
          <cell r="D1638" t="str">
            <v>INCOME STATEMENT</v>
          </cell>
          <cell r="E1638" t="str">
            <v/>
          </cell>
          <cell r="F1638" t="str">
            <v/>
          </cell>
          <cell r="G1638" t="str">
            <v>INCOME</v>
          </cell>
          <cell r="H1638" t="str">
            <v>OTHER INCOME</v>
          </cell>
          <cell r="I1638" t="str">
            <v>OTHER INCOME</v>
          </cell>
        </row>
        <row r="1639">
          <cell r="A1639" t="str">
            <v>R203201</v>
          </cell>
          <cell r="B1639" t="str">
            <v>Gain on Derivatives</v>
          </cell>
          <cell r="C1639" t="str">
            <v>REVENUE</v>
          </cell>
          <cell r="D1639" t="str">
            <v>INCOME STATEMENT</v>
          </cell>
          <cell r="E1639" t="str">
            <v/>
          </cell>
          <cell r="F1639" t="str">
            <v/>
          </cell>
          <cell r="G1639" t="str">
            <v>INCOME</v>
          </cell>
          <cell r="H1639" t="str">
            <v>OTHER INCOME</v>
          </cell>
          <cell r="I1639" t="str">
            <v>OTHER INCOME</v>
          </cell>
        </row>
        <row r="1640">
          <cell r="A1640" t="str">
            <v>R301001</v>
          </cell>
          <cell r="B1640" t="str">
            <v>Dividend (shares)</v>
          </cell>
          <cell r="C1640" t="str">
            <v>REVENUE</v>
          </cell>
          <cell r="D1640" t="str">
            <v>INCOME STATEMENT</v>
          </cell>
          <cell r="E1640" t="str">
            <v/>
          </cell>
          <cell r="F1640" t="str">
            <v/>
          </cell>
          <cell r="G1640" t="str">
            <v>INCOME</v>
          </cell>
          <cell r="H1640" t="str">
            <v>OTHER INCOME</v>
          </cell>
          <cell r="I1640" t="str">
            <v>DIVIDEND RECEIVED</v>
          </cell>
        </row>
        <row r="1641">
          <cell r="A1641" t="str">
            <v>R301101</v>
          </cell>
          <cell r="B1641" t="str">
            <v>Dividend (Mutual Fund)</v>
          </cell>
          <cell r="C1641" t="str">
            <v>REVENUE</v>
          </cell>
          <cell r="D1641" t="str">
            <v>INCOME STATEMENT</v>
          </cell>
          <cell r="E1641" t="str">
            <v/>
          </cell>
          <cell r="F1641" t="str">
            <v/>
          </cell>
          <cell r="G1641" t="str">
            <v>INCOME</v>
          </cell>
          <cell r="H1641" t="str">
            <v>OTHER INCOME</v>
          </cell>
          <cell r="I1641" t="str">
            <v>DIVIDEND RECEIVED</v>
          </cell>
        </row>
        <row r="1642">
          <cell r="A1642" t="str">
            <v>R302001</v>
          </cell>
          <cell r="B1642" t="str">
            <v>Interest on Debentures</v>
          </cell>
          <cell r="C1642" t="str">
            <v>REVENUE</v>
          </cell>
          <cell r="D1642" t="str">
            <v>INCOME STATEMENT</v>
          </cell>
          <cell r="E1642" t="str">
            <v/>
          </cell>
          <cell r="F1642" t="str">
            <v/>
          </cell>
          <cell r="G1642" t="str">
            <v>INCOME</v>
          </cell>
          <cell r="H1642" t="str">
            <v>OTHER INCOME</v>
          </cell>
          <cell r="I1642" t="str">
            <v>INTEREST RECEIVED</v>
          </cell>
        </row>
        <row r="1643">
          <cell r="A1643" t="str">
            <v>R303001</v>
          </cell>
          <cell r="B1643" t="str">
            <v>Profit / (Loss) from part. firms</v>
          </cell>
          <cell r="C1643" t="str">
            <v>REVENUE</v>
          </cell>
          <cell r="D1643" t="str">
            <v>INCOME STATEMENT</v>
          </cell>
          <cell r="E1643" t="str">
            <v/>
          </cell>
          <cell r="F1643" t="str">
            <v/>
          </cell>
          <cell r="G1643" t="str">
            <v>INCOME</v>
          </cell>
          <cell r="H1643" t="str">
            <v>OTHER INCOME</v>
          </cell>
          <cell r="I1643" t="str">
            <v>PROFIT/ LOSS FROM PARTNERSHIP FIRMS</v>
          </cell>
        </row>
        <row r="1644">
          <cell r="A1644" t="str">
            <v>R304001</v>
          </cell>
          <cell r="B1644" t="str">
            <v>Interest On FDs</v>
          </cell>
          <cell r="C1644" t="str">
            <v>REVENUE</v>
          </cell>
          <cell r="D1644" t="str">
            <v>INCOME STATEMENT</v>
          </cell>
          <cell r="E1644" t="str">
            <v/>
          </cell>
          <cell r="F1644" t="str">
            <v/>
          </cell>
          <cell r="G1644" t="str">
            <v>INCOME</v>
          </cell>
          <cell r="H1644" t="str">
            <v>OTHER INCOME</v>
          </cell>
          <cell r="I1644" t="str">
            <v>INTEREST RECEIVED</v>
          </cell>
        </row>
        <row r="1645">
          <cell r="A1645" t="str">
            <v>R305001-000-000</v>
          </cell>
          <cell r="B1645" t="str">
            <v>Int Rec from Cust</v>
          </cell>
          <cell r="C1645" t="str">
            <v>REVENUE</v>
          </cell>
          <cell r="D1645" t="str">
            <v>INCOME STATEMENT</v>
          </cell>
          <cell r="E1645" t="str">
            <v/>
          </cell>
          <cell r="F1645" t="str">
            <v/>
          </cell>
          <cell r="G1645" t="str">
            <v>INCOME</v>
          </cell>
          <cell r="H1645" t="str">
            <v>OTHER INCOME</v>
          </cell>
          <cell r="I1645" t="str">
            <v>INTEREST RECEIVED</v>
          </cell>
        </row>
        <row r="1646">
          <cell r="A1646" t="str">
            <v>R305001-000-001</v>
          </cell>
          <cell r="B1646" t="str">
            <v>Int Rec from Cust- ANKUR VIHAR</v>
          </cell>
          <cell r="C1646" t="str">
            <v>REVENUE</v>
          </cell>
          <cell r="D1646" t="str">
            <v>INCOME STATEMENT</v>
          </cell>
          <cell r="E1646" t="str">
            <v/>
          </cell>
          <cell r="F1646" t="str">
            <v/>
          </cell>
          <cell r="G1646" t="str">
            <v>INCOME</v>
          </cell>
          <cell r="H1646" t="str">
            <v>OTHER INCOME</v>
          </cell>
          <cell r="I1646" t="str">
            <v>INTEREST RECEIVED</v>
          </cell>
        </row>
        <row r="1647">
          <cell r="A1647" t="str">
            <v>R305001-000-004</v>
          </cell>
          <cell r="B1647" t="str">
            <v>Int Rec from Cust- BEVERLY PARK</v>
          </cell>
          <cell r="C1647" t="str">
            <v>REVENUE</v>
          </cell>
          <cell r="D1647" t="str">
            <v>INCOME STATEMENT</v>
          </cell>
          <cell r="E1647" t="str">
            <v/>
          </cell>
          <cell r="F1647" t="str">
            <v/>
          </cell>
          <cell r="G1647" t="str">
            <v>INCOME</v>
          </cell>
          <cell r="H1647" t="str">
            <v>OTHER INCOME</v>
          </cell>
          <cell r="I1647" t="str">
            <v>INTEREST RECEIVED</v>
          </cell>
        </row>
        <row r="1648">
          <cell r="A1648" t="str">
            <v>R305001-000-005</v>
          </cell>
          <cell r="B1648" t="str">
            <v>Int Rec from Cust- BEVERLY PARK-II</v>
          </cell>
          <cell r="C1648" t="str">
            <v>REVENUE</v>
          </cell>
          <cell r="D1648" t="str">
            <v>INCOME STATEMENT</v>
          </cell>
          <cell r="E1648" t="str">
            <v/>
          </cell>
          <cell r="F1648" t="str">
            <v/>
          </cell>
          <cell r="G1648" t="str">
            <v>INCOME</v>
          </cell>
          <cell r="H1648" t="str">
            <v>OTHER INCOME</v>
          </cell>
          <cell r="I1648" t="str">
            <v>INTEREST RECEIVED</v>
          </cell>
        </row>
        <row r="1649">
          <cell r="A1649" t="str">
            <v>R305001-000-009</v>
          </cell>
          <cell r="B1649" t="str">
            <v>Int Rec from Cust- DILSHAD LOTTERY</v>
          </cell>
          <cell r="C1649" t="str">
            <v>REVENUE</v>
          </cell>
          <cell r="D1649" t="str">
            <v>INCOME STATEMENT</v>
          </cell>
          <cell r="E1649" t="str">
            <v/>
          </cell>
          <cell r="F1649" t="str">
            <v/>
          </cell>
          <cell r="G1649" t="str">
            <v>INCOME</v>
          </cell>
          <cell r="H1649" t="str">
            <v>OTHER INCOME</v>
          </cell>
          <cell r="I1649" t="str">
            <v>INTEREST RECEIVED</v>
          </cell>
        </row>
        <row r="1650">
          <cell r="A1650" t="str">
            <v>R305001-000-010</v>
          </cell>
          <cell r="B1650" t="str">
            <v>Int Rec from Cust- DILSHAD PLAZA</v>
          </cell>
          <cell r="C1650" t="str">
            <v>REVENUE</v>
          </cell>
          <cell r="D1650" t="str">
            <v>INCOME STATEMENT</v>
          </cell>
          <cell r="E1650" t="str">
            <v/>
          </cell>
          <cell r="F1650" t="str">
            <v/>
          </cell>
          <cell r="G1650" t="str">
            <v>INCOME</v>
          </cell>
          <cell r="H1650" t="str">
            <v>OTHER INCOME</v>
          </cell>
          <cell r="I1650" t="str">
            <v>INTEREST RECEIVED</v>
          </cell>
        </row>
        <row r="1651">
          <cell r="A1651" t="str">
            <v>R305001-000-013</v>
          </cell>
          <cell r="B1651" t="str">
            <v>Int Rec from Cust- HAMILTON COURT</v>
          </cell>
          <cell r="C1651" t="str">
            <v>REVENUE</v>
          </cell>
          <cell r="D1651" t="str">
            <v>INCOME STATEMENT</v>
          </cell>
          <cell r="E1651" t="str">
            <v/>
          </cell>
          <cell r="F1651" t="str">
            <v/>
          </cell>
          <cell r="G1651" t="str">
            <v>INCOME</v>
          </cell>
          <cell r="H1651" t="str">
            <v>OTHER INCOME</v>
          </cell>
          <cell r="I1651" t="str">
            <v>INTEREST RECEIVED</v>
          </cell>
        </row>
        <row r="1652">
          <cell r="A1652" t="str">
            <v>R305001-000-015</v>
          </cell>
          <cell r="B1652" t="str">
            <v>Int Rec from Cust- TOWN HOUSE</v>
          </cell>
          <cell r="C1652" t="str">
            <v>REVENUE</v>
          </cell>
          <cell r="D1652" t="str">
            <v>INCOME STATEMENT</v>
          </cell>
          <cell r="E1652" t="str">
            <v/>
          </cell>
          <cell r="F1652" t="str">
            <v/>
          </cell>
          <cell r="G1652" t="str">
            <v>INCOME</v>
          </cell>
          <cell r="H1652" t="str">
            <v>OTHER INCOME</v>
          </cell>
          <cell r="I1652" t="str">
            <v>INTEREST RECEIVED</v>
          </cell>
        </row>
        <row r="1653">
          <cell r="A1653" t="str">
            <v>R305001-000-017</v>
          </cell>
          <cell r="B1653" t="str">
            <v>Int Rec from Cust- QEC PAHSE-IV</v>
          </cell>
          <cell r="C1653" t="str">
            <v>REVENUE</v>
          </cell>
          <cell r="D1653" t="str">
            <v>INCOME STATEMENT</v>
          </cell>
          <cell r="E1653" t="str">
            <v/>
          </cell>
          <cell r="F1653" t="str">
            <v/>
          </cell>
          <cell r="G1653" t="str">
            <v>INCOME</v>
          </cell>
          <cell r="H1653" t="str">
            <v>OTHER INCOME</v>
          </cell>
          <cell r="I1653" t="str">
            <v>INTEREST RECEIVED</v>
          </cell>
        </row>
        <row r="1654">
          <cell r="A1654" t="str">
            <v>R305001-000-018</v>
          </cell>
          <cell r="B1654" t="str">
            <v>Int Rec from Cust- QEC PAHSE-V</v>
          </cell>
          <cell r="C1654" t="str">
            <v>REVENUE</v>
          </cell>
          <cell r="D1654" t="str">
            <v>INCOME STATEMENT</v>
          </cell>
          <cell r="E1654" t="str">
            <v/>
          </cell>
          <cell r="F1654" t="str">
            <v/>
          </cell>
          <cell r="G1654" t="str">
            <v>INCOME</v>
          </cell>
          <cell r="H1654" t="str">
            <v>OTHER INCOME</v>
          </cell>
          <cell r="I1654" t="str">
            <v>INTEREST RECEIVED</v>
          </cell>
        </row>
        <row r="1655">
          <cell r="A1655" t="str">
            <v>R305001-000-019</v>
          </cell>
          <cell r="B1655" t="str">
            <v>Int Rec from Cust- REGENCY PARK</v>
          </cell>
          <cell r="C1655" t="str">
            <v>REVENUE</v>
          </cell>
          <cell r="D1655" t="str">
            <v>INCOME STATEMENT</v>
          </cell>
          <cell r="E1655" t="str">
            <v/>
          </cell>
          <cell r="F1655" t="str">
            <v/>
          </cell>
          <cell r="G1655" t="str">
            <v>INCOME</v>
          </cell>
          <cell r="H1655" t="str">
            <v>OTHER INCOME</v>
          </cell>
          <cell r="I1655" t="str">
            <v>INTEREST RECEIVED</v>
          </cell>
        </row>
        <row r="1656">
          <cell r="A1656" t="str">
            <v>R305001-000-020</v>
          </cell>
          <cell r="B1656" t="str">
            <v>Int Rec from Cust- REGENCY PARK-PARKING</v>
          </cell>
          <cell r="C1656" t="str">
            <v>REVENUE</v>
          </cell>
          <cell r="D1656" t="str">
            <v>INCOME STATEMENT</v>
          </cell>
          <cell r="E1656" t="str">
            <v/>
          </cell>
          <cell r="F1656" t="str">
            <v/>
          </cell>
          <cell r="G1656" t="str">
            <v>INCOME</v>
          </cell>
          <cell r="H1656" t="str">
            <v>OTHER INCOME</v>
          </cell>
          <cell r="I1656" t="str">
            <v>INTEREST RECEIVED</v>
          </cell>
        </row>
        <row r="1657">
          <cell r="A1657" t="str">
            <v>R305001-000-021</v>
          </cell>
          <cell r="B1657" t="str">
            <v>Int Rec from Cust- RICHMOND PARK-PARKING</v>
          </cell>
          <cell r="C1657" t="str">
            <v>REVENUE</v>
          </cell>
          <cell r="D1657" t="str">
            <v>INCOME STATEMENT</v>
          </cell>
          <cell r="E1657" t="str">
            <v/>
          </cell>
          <cell r="F1657" t="str">
            <v/>
          </cell>
          <cell r="G1657" t="str">
            <v>INCOME</v>
          </cell>
          <cell r="H1657" t="str">
            <v>OTHER INCOME</v>
          </cell>
          <cell r="I1657" t="str">
            <v>INTEREST RECEIVED</v>
          </cell>
        </row>
        <row r="1658">
          <cell r="A1658" t="str">
            <v>R305001-000-022</v>
          </cell>
          <cell r="B1658" t="str">
            <v>Int Rec from Cust- RICHMOND PARK</v>
          </cell>
          <cell r="C1658" t="str">
            <v>REVENUE</v>
          </cell>
          <cell r="D1658" t="str">
            <v>INCOME STATEMENT</v>
          </cell>
          <cell r="E1658" t="str">
            <v/>
          </cell>
          <cell r="F1658" t="str">
            <v/>
          </cell>
          <cell r="G1658" t="str">
            <v>INCOME</v>
          </cell>
          <cell r="H1658" t="str">
            <v>OTHER INCOME</v>
          </cell>
          <cell r="I1658" t="str">
            <v>INTEREST RECEIVED</v>
          </cell>
        </row>
        <row r="1659">
          <cell r="A1659" t="str">
            <v>R305001-000-028</v>
          </cell>
          <cell r="B1659" t="str">
            <v>Int Rec from Cust- SILVER OAKS</v>
          </cell>
          <cell r="C1659" t="str">
            <v>REVENUE</v>
          </cell>
          <cell r="D1659" t="str">
            <v>INCOME STATEMENT</v>
          </cell>
          <cell r="E1659" t="str">
            <v/>
          </cell>
          <cell r="F1659" t="str">
            <v/>
          </cell>
          <cell r="G1659" t="str">
            <v>INCOME</v>
          </cell>
          <cell r="H1659" t="str">
            <v>OTHER INCOME</v>
          </cell>
          <cell r="I1659" t="str">
            <v>INTEREST RECEIVED</v>
          </cell>
        </row>
        <row r="1660">
          <cell r="A1660" t="str">
            <v>R305001-000-029</v>
          </cell>
          <cell r="B1660" t="str">
            <v>Int Rec from Cust- SILVER OAKS-PARKING</v>
          </cell>
          <cell r="C1660" t="str">
            <v>REVENUE</v>
          </cell>
          <cell r="D1660" t="str">
            <v>INCOME STATEMENT</v>
          </cell>
          <cell r="E1660" t="str">
            <v/>
          </cell>
          <cell r="F1660" t="str">
            <v/>
          </cell>
          <cell r="G1660" t="str">
            <v>INCOME</v>
          </cell>
          <cell r="H1660" t="str">
            <v>OTHER INCOME</v>
          </cell>
          <cell r="I1660" t="str">
            <v>INTEREST RECEIVED</v>
          </cell>
        </row>
        <row r="1661">
          <cell r="A1661" t="str">
            <v>R305001-000-030</v>
          </cell>
          <cell r="B1661" t="str">
            <v>Int Rec from Cust- SPRING FIELD</v>
          </cell>
          <cell r="C1661" t="str">
            <v>REVENUE</v>
          </cell>
          <cell r="D1661" t="str">
            <v>INCOME STATEMENT</v>
          </cell>
          <cell r="E1661" t="str">
            <v/>
          </cell>
          <cell r="F1661" t="str">
            <v/>
          </cell>
          <cell r="G1661" t="str">
            <v>INCOME</v>
          </cell>
          <cell r="H1661" t="str">
            <v>OTHER INCOME</v>
          </cell>
          <cell r="I1661" t="str">
            <v>INTEREST RECEIVED</v>
          </cell>
        </row>
        <row r="1662">
          <cell r="A1662" t="str">
            <v>R305001-000-037</v>
          </cell>
          <cell r="B1662" t="str">
            <v>Int Rec from Cust- CENTRE POINT</v>
          </cell>
          <cell r="C1662" t="str">
            <v>REVENUE</v>
          </cell>
          <cell r="D1662" t="str">
            <v>INCOME STATEMENT</v>
          </cell>
          <cell r="E1662" t="str">
            <v/>
          </cell>
          <cell r="F1662" t="str">
            <v/>
          </cell>
          <cell r="G1662" t="str">
            <v>INCOME</v>
          </cell>
          <cell r="H1662" t="str">
            <v>OTHER INCOME</v>
          </cell>
          <cell r="I1662" t="str">
            <v>INTEREST RECEIVED</v>
          </cell>
        </row>
        <row r="1663">
          <cell r="A1663" t="str">
            <v>R305001-000-039</v>
          </cell>
          <cell r="B1663" t="str">
            <v>Int Rec from Cust- RIDGEWOOD ESTATE</v>
          </cell>
          <cell r="C1663" t="str">
            <v>REVENUE</v>
          </cell>
          <cell r="D1663" t="str">
            <v>INCOME STATEMENT</v>
          </cell>
          <cell r="E1663" t="str">
            <v/>
          </cell>
          <cell r="F1663" t="str">
            <v/>
          </cell>
          <cell r="G1663" t="str">
            <v>INCOME</v>
          </cell>
          <cell r="H1663" t="str">
            <v>OTHER INCOME</v>
          </cell>
          <cell r="I1663" t="str">
            <v>INTEREST RECEIVED</v>
          </cell>
        </row>
        <row r="1664">
          <cell r="A1664" t="str">
            <v>R305001-000-042</v>
          </cell>
          <cell r="B1664" t="str">
            <v>Int Rec from Cust- PLOTS PH-1</v>
          </cell>
          <cell r="C1664" t="str">
            <v>REVENUE</v>
          </cell>
          <cell r="D1664" t="str">
            <v>INCOME STATEMENT</v>
          </cell>
          <cell r="E1664" t="str">
            <v/>
          </cell>
          <cell r="F1664" t="str">
            <v/>
          </cell>
          <cell r="G1664" t="str">
            <v>INCOME</v>
          </cell>
          <cell r="H1664" t="str">
            <v>OTHER INCOME</v>
          </cell>
          <cell r="I1664" t="str">
            <v>INTEREST RECEIVED</v>
          </cell>
        </row>
        <row r="1665">
          <cell r="A1665" t="str">
            <v>R305001-000-046</v>
          </cell>
          <cell r="B1665" t="str">
            <v>Int Rec from Cust- PRINCETON ESTATE</v>
          </cell>
          <cell r="C1665" t="str">
            <v>REVENUE</v>
          </cell>
          <cell r="D1665" t="str">
            <v>INCOME STATEMENT</v>
          </cell>
          <cell r="E1665" t="str">
            <v/>
          </cell>
          <cell r="F1665" t="str">
            <v/>
          </cell>
          <cell r="G1665" t="str">
            <v>INCOME</v>
          </cell>
          <cell r="H1665" t="str">
            <v>OTHER INCOME</v>
          </cell>
          <cell r="I1665" t="str">
            <v>INTEREST RECEIVED</v>
          </cell>
        </row>
        <row r="1666">
          <cell r="A1666" t="str">
            <v>R305001-000-054</v>
          </cell>
          <cell r="B1666" t="str">
            <v>Int Rec from Cust- BELVEDERE PARK</v>
          </cell>
          <cell r="C1666" t="str">
            <v>REVENUE</v>
          </cell>
          <cell r="D1666" t="str">
            <v>INCOME STATEMENT</v>
          </cell>
          <cell r="E1666" t="str">
            <v/>
          </cell>
          <cell r="F1666" t="str">
            <v/>
          </cell>
          <cell r="G1666" t="str">
            <v>INCOME</v>
          </cell>
          <cell r="H1666" t="str">
            <v>OTHER INCOME</v>
          </cell>
          <cell r="I1666" t="str">
            <v>INTEREST RECEIVED</v>
          </cell>
        </row>
        <row r="1667">
          <cell r="A1667" t="str">
            <v>R305001-000-056</v>
          </cell>
          <cell r="B1667" t="str">
            <v>Int Rec from Cust- DLF CITY CENTRE</v>
          </cell>
          <cell r="C1667" t="str">
            <v>REVENUE</v>
          </cell>
          <cell r="D1667" t="str">
            <v>INCOME STATEMENT</v>
          </cell>
          <cell r="E1667" t="str">
            <v/>
          </cell>
          <cell r="F1667" t="str">
            <v/>
          </cell>
          <cell r="G1667" t="str">
            <v>INCOME</v>
          </cell>
          <cell r="H1667" t="str">
            <v>OTHER INCOME</v>
          </cell>
          <cell r="I1667" t="str">
            <v>INTEREST RECEIVED</v>
          </cell>
        </row>
        <row r="1668">
          <cell r="A1668" t="str">
            <v>R305001-000-058</v>
          </cell>
          <cell r="B1668" t="str">
            <v>Int Rec from Cust- DLF EXCLUSIVE FLOORS</v>
          </cell>
          <cell r="C1668" t="str">
            <v>REVENUE</v>
          </cell>
          <cell r="D1668" t="str">
            <v>INCOME STATEMENT</v>
          </cell>
          <cell r="E1668" t="str">
            <v/>
          </cell>
          <cell r="F1668" t="str">
            <v/>
          </cell>
          <cell r="G1668" t="str">
            <v>INCOME</v>
          </cell>
          <cell r="H1668" t="str">
            <v>OTHER INCOME</v>
          </cell>
          <cell r="I1668" t="str">
            <v>INTEREST RECEIVED</v>
          </cell>
        </row>
        <row r="1669">
          <cell r="A1669" t="str">
            <v>R305001-000-059</v>
          </cell>
          <cell r="B1669" t="str">
            <v>Int Rec from Cust- DLF MOULSARI ARCADE</v>
          </cell>
          <cell r="C1669" t="str">
            <v>REVENUE</v>
          </cell>
          <cell r="D1669" t="str">
            <v>INCOME STATEMENT</v>
          </cell>
          <cell r="E1669" t="str">
            <v/>
          </cell>
          <cell r="F1669" t="str">
            <v/>
          </cell>
          <cell r="G1669" t="str">
            <v>INCOME</v>
          </cell>
          <cell r="H1669" t="str">
            <v>OTHER INCOME</v>
          </cell>
          <cell r="I1669" t="str">
            <v>INTEREST RECEIVED</v>
          </cell>
        </row>
        <row r="1670">
          <cell r="A1670" t="str">
            <v>R305001-000-060</v>
          </cell>
          <cell r="B1670" t="str">
            <v>Int Rec from Cust- TRINITY TOWERS</v>
          </cell>
          <cell r="C1670" t="str">
            <v>REVENUE</v>
          </cell>
          <cell r="D1670" t="str">
            <v>INCOME STATEMENT</v>
          </cell>
          <cell r="E1670" t="str">
            <v/>
          </cell>
          <cell r="F1670" t="str">
            <v/>
          </cell>
          <cell r="G1670" t="str">
            <v>INCOME</v>
          </cell>
          <cell r="H1670" t="str">
            <v>OTHER INCOME</v>
          </cell>
          <cell r="I1670" t="str">
            <v>INTEREST RECEIVED</v>
          </cell>
        </row>
        <row r="1671">
          <cell r="A1671" t="str">
            <v>R305001-000-061</v>
          </cell>
          <cell r="B1671" t="str">
            <v>Int Rec from Cust- DLF GRAND MALL</v>
          </cell>
          <cell r="C1671" t="str">
            <v>REVENUE</v>
          </cell>
          <cell r="D1671" t="str">
            <v>INCOME STATEMENT</v>
          </cell>
          <cell r="E1671" t="str">
            <v/>
          </cell>
          <cell r="F1671" t="str">
            <v/>
          </cell>
          <cell r="G1671" t="str">
            <v>INCOME</v>
          </cell>
          <cell r="H1671" t="str">
            <v>OTHER INCOME</v>
          </cell>
          <cell r="I1671" t="str">
            <v>INTEREST RECEIVED</v>
          </cell>
        </row>
        <row r="1672">
          <cell r="A1672" t="str">
            <v>R305001-000-062</v>
          </cell>
          <cell r="B1672" t="str">
            <v>Int Rec from Cust- THE ARALIAS</v>
          </cell>
          <cell r="C1672" t="str">
            <v>REVENUE</v>
          </cell>
          <cell r="D1672" t="str">
            <v>INCOME STATEMENT</v>
          </cell>
          <cell r="E1672" t="str">
            <v/>
          </cell>
          <cell r="F1672" t="str">
            <v/>
          </cell>
          <cell r="G1672" t="str">
            <v>INCOME</v>
          </cell>
          <cell r="H1672" t="str">
            <v>OTHER INCOME</v>
          </cell>
          <cell r="I1672" t="str">
            <v>INTEREST RECEIVED</v>
          </cell>
        </row>
        <row r="1673">
          <cell r="A1673" t="str">
            <v>R305001-000-064</v>
          </cell>
          <cell r="B1673" t="str">
            <v>Int Rec from Cust- WESTEND HEIGHTS</v>
          </cell>
          <cell r="C1673" t="str">
            <v>REVENUE</v>
          </cell>
          <cell r="D1673" t="str">
            <v>INCOME STATEMENT</v>
          </cell>
          <cell r="E1673" t="str">
            <v/>
          </cell>
          <cell r="F1673" t="str">
            <v/>
          </cell>
          <cell r="G1673" t="str">
            <v>INCOME</v>
          </cell>
          <cell r="H1673" t="str">
            <v>OTHER INCOME</v>
          </cell>
          <cell r="I1673" t="str">
            <v>INTEREST RECEIVED</v>
          </cell>
        </row>
        <row r="1674">
          <cell r="A1674" t="str">
            <v>R305001-000-069</v>
          </cell>
          <cell r="B1674" t="str">
            <v>Int Rec from Cust- THE PINNACLE</v>
          </cell>
          <cell r="C1674" t="str">
            <v>REVENUE</v>
          </cell>
          <cell r="D1674" t="str">
            <v>INCOME STATEMENT</v>
          </cell>
          <cell r="E1674" t="str">
            <v/>
          </cell>
          <cell r="F1674" t="str">
            <v/>
          </cell>
          <cell r="G1674" t="str">
            <v>INCOME</v>
          </cell>
          <cell r="H1674" t="str">
            <v>OTHER INCOME</v>
          </cell>
          <cell r="I1674" t="str">
            <v>INTEREST RECEIVED</v>
          </cell>
        </row>
        <row r="1675">
          <cell r="A1675" t="str">
            <v>R305001-000-070</v>
          </cell>
          <cell r="B1675" t="str">
            <v>Int Rec from Cust- ROYALTON TOWER</v>
          </cell>
          <cell r="C1675" t="str">
            <v>REVENUE</v>
          </cell>
          <cell r="D1675" t="str">
            <v>INCOME STATEMENT</v>
          </cell>
          <cell r="E1675" t="str">
            <v/>
          </cell>
          <cell r="F1675" t="str">
            <v/>
          </cell>
          <cell r="G1675" t="str">
            <v>INCOME</v>
          </cell>
          <cell r="H1675" t="str">
            <v>OTHER INCOME</v>
          </cell>
          <cell r="I1675" t="str">
            <v>INTEREST RECEIVED</v>
          </cell>
        </row>
        <row r="1676">
          <cell r="A1676" t="str">
            <v>R305001-000-071</v>
          </cell>
          <cell r="B1676" t="str">
            <v>Int Rec from Cust- THE ICON</v>
          </cell>
          <cell r="C1676" t="str">
            <v>REVENUE</v>
          </cell>
          <cell r="D1676" t="str">
            <v>INCOME STATEMENT</v>
          </cell>
          <cell r="E1676" t="str">
            <v/>
          </cell>
          <cell r="F1676" t="str">
            <v/>
          </cell>
          <cell r="G1676" t="str">
            <v>INCOME</v>
          </cell>
          <cell r="H1676" t="str">
            <v>OTHER INCOME</v>
          </cell>
          <cell r="I1676" t="str">
            <v>INTEREST RECEIVED</v>
          </cell>
        </row>
        <row r="1677">
          <cell r="A1677" t="str">
            <v>R305001-000-075</v>
          </cell>
          <cell r="B1677" t="str">
            <v>Int Rec from Cust- THE SUMMIT</v>
          </cell>
          <cell r="C1677" t="str">
            <v>REVENUE</v>
          </cell>
          <cell r="D1677" t="str">
            <v>INCOME STATEMENT</v>
          </cell>
          <cell r="E1677" t="str">
            <v/>
          </cell>
          <cell r="F1677" t="str">
            <v/>
          </cell>
          <cell r="G1677" t="str">
            <v>INCOME</v>
          </cell>
          <cell r="H1677" t="str">
            <v>OTHER INCOME</v>
          </cell>
          <cell r="I1677" t="str">
            <v>INTEREST RECEIVED</v>
          </cell>
        </row>
        <row r="1678">
          <cell r="A1678" t="str">
            <v>R305001-000-076</v>
          </cell>
          <cell r="B1678" t="str">
            <v>Int Rec from Cust- THE COURTYARD</v>
          </cell>
          <cell r="C1678" t="str">
            <v>REVENUE</v>
          </cell>
          <cell r="D1678" t="str">
            <v>INCOME STATEMENT</v>
          </cell>
          <cell r="E1678" t="str">
            <v/>
          </cell>
          <cell r="F1678" t="str">
            <v/>
          </cell>
          <cell r="G1678" t="str">
            <v>INCOME</v>
          </cell>
          <cell r="H1678" t="str">
            <v>OTHER INCOME</v>
          </cell>
          <cell r="I1678" t="str">
            <v>INTEREST RECEIVED</v>
          </cell>
        </row>
        <row r="1679">
          <cell r="A1679" t="str">
            <v>R305001-000-080</v>
          </cell>
          <cell r="B1679" t="str">
            <v>Int Rec from Cust- THE MAGNOLIAS</v>
          </cell>
          <cell r="C1679" t="str">
            <v>REVENUE</v>
          </cell>
          <cell r="D1679" t="str">
            <v>INCOME STATEMENT</v>
          </cell>
          <cell r="E1679" t="str">
            <v/>
          </cell>
          <cell r="F1679" t="str">
            <v/>
          </cell>
          <cell r="G1679" t="str">
            <v>INCOME</v>
          </cell>
          <cell r="H1679" t="str">
            <v>OTHER INCOME</v>
          </cell>
          <cell r="I1679" t="str">
            <v>INTEREST RECEIVED</v>
          </cell>
        </row>
        <row r="1680">
          <cell r="A1680" t="str">
            <v>R305001-000-085</v>
          </cell>
          <cell r="B1680" t="str">
            <v>Int Rec from Cust- DLF CITY COURT</v>
          </cell>
          <cell r="C1680" t="str">
            <v>REVENUE</v>
          </cell>
          <cell r="D1680" t="str">
            <v>INCOME STATEMENT</v>
          </cell>
          <cell r="E1680" t="str">
            <v/>
          </cell>
          <cell r="F1680" t="str">
            <v/>
          </cell>
          <cell r="G1680" t="str">
            <v>INCOME</v>
          </cell>
          <cell r="H1680" t="str">
            <v>OTHER INCOME</v>
          </cell>
          <cell r="I1680" t="str">
            <v>INTEREST RECEIVED</v>
          </cell>
        </row>
        <row r="1681">
          <cell r="A1681" t="str">
            <v>R305001-000-088</v>
          </cell>
          <cell r="B1681" t="str">
            <v>Int Rec from Cust- THE BELAIRE</v>
          </cell>
          <cell r="C1681" t="str">
            <v>REVENUE</v>
          </cell>
          <cell r="D1681" t="str">
            <v>INCOME STATEMENT</v>
          </cell>
          <cell r="E1681" t="str">
            <v/>
          </cell>
          <cell r="F1681" t="str">
            <v/>
          </cell>
          <cell r="G1681" t="str">
            <v>INCOME</v>
          </cell>
          <cell r="H1681" t="str">
            <v>OTHER INCOME</v>
          </cell>
          <cell r="I1681" t="str">
            <v>INTEREST RECEIVED</v>
          </cell>
        </row>
        <row r="1682">
          <cell r="A1682" t="str">
            <v>R305101</v>
          </cell>
          <cell r="B1682" t="str">
            <v>Interest Income (Others)</v>
          </cell>
          <cell r="C1682" t="str">
            <v>REVENUE</v>
          </cell>
          <cell r="D1682" t="str">
            <v>INCOME STATEMENT</v>
          </cell>
          <cell r="E1682" t="str">
            <v/>
          </cell>
          <cell r="F1682" t="str">
            <v/>
          </cell>
          <cell r="G1682" t="str">
            <v>INCOME</v>
          </cell>
          <cell r="H1682" t="str">
            <v>OTHER INCOME</v>
          </cell>
          <cell r="I1682" t="str">
            <v>INTEREST RECEIVED</v>
          </cell>
        </row>
        <row r="1683">
          <cell r="A1683" t="str">
            <v>R305102</v>
          </cell>
          <cell r="B1683" t="str">
            <v>Interest Income (Others)- Delay Pmt</v>
          </cell>
          <cell r="C1683" t="str">
            <v>REVENUE</v>
          </cell>
          <cell r="D1683" t="str">
            <v>INCOME STATEMENT</v>
          </cell>
          <cell r="E1683" t="str">
            <v/>
          </cell>
          <cell r="F1683" t="str">
            <v/>
          </cell>
          <cell r="G1683" t="str">
            <v>INCOME</v>
          </cell>
          <cell r="H1683" t="str">
            <v>OTHER INCOME</v>
          </cell>
          <cell r="I1683" t="str">
            <v>INTEREST RECEIVED</v>
          </cell>
        </row>
        <row r="1684">
          <cell r="A1684" t="str">
            <v>R305201</v>
          </cell>
          <cell r="B1684" t="str">
            <v>Interest Income- London Office</v>
          </cell>
          <cell r="C1684" t="str">
            <v>REVENUE</v>
          </cell>
          <cell r="D1684" t="str">
            <v>INCOME STATEMENT</v>
          </cell>
          <cell r="E1684" t="str">
            <v/>
          </cell>
          <cell r="F1684" t="str">
            <v/>
          </cell>
          <cell r="G1684" t="str">
            <v>INCOME</v>
          </cell>
          <cell r="H1684" t="str">
            <v>OTHER INCOME</v>
          </cell>
          <cell r="I1684" t="str">
            <v>INTEREST RECEIVED</v>
          </cell>
        </row>
        <row r="1685">
          <cell r="A1685" t="str">
            <v>R305301</v>
          </cell>
          <cell r="B1685" t="str">
            <v>Interest Income - Loan Employe</v>
          </cell>
          <cell r="C1685" t="str">
            <v>REVENUE</v>
          </cell>
          <cell r="D1685" t="str">
            <v>INCOME STATEMENT</v>
          </cell>
          <cell r="E1685" t="str">
            <v/>
          </cell>
          <cell r="F1685" t="str">
            <v/>
          </cell>
          <cell r="G1685" t="str">
            <v>INCOME</v>
          </cell>
          <cell r="H1685" t="str">
            <v>OTHER INCOME</v>
          </cell>
          <cell r="I1685" t="str">
            <v>INTEREST RECEIVED</v>
          </cell>
        </row>
        <row r="1686">
          <cell r="A1686" t="str">
            <v>R305401</v>
          </cell>
          <cell r="B1686" t="str">
            <v>Interest on Laon (Group Co.)</v>
          </cell>
          <cell r="C1686" t="str">
            <v>REVENUE</v>
          </cell>
          <cell r="D1686" t="str">
            <v>INCOME STATEMENT</v>
          </cell>
          <cell r="E1686" t="str">
            <v/>
          </cell>
          <cell r="F1686" t="str">
            <v/>
          </cell>
          <cell r="G1686" t="str">
            <v>INCOME</v>
          </cell>
          <cell r="H1686" t="str">
            <v>OTHER INCOME</v>
          </cell>
          <cell r="I1686" t="str">
            <v>INTEREST RECEIVED</v>
          </cell>
        </row>
        <row r="1687">
          <cell r="A1687" t="str">
            <v>R305501</v>
          </cell>
          <cell r="B1687" t="str">
            <v>Interest on Loan (Third Party)</v>
          </cell>
          <cell r="C1687" t="str">
            <v>REVENUE</v>
          </cell>
          <cell r="D1687" t="str">
            <v>INCOME STATEMENT</v>
          </cell>
          <cell r="E1687" t="str">
            <v/>
          </cell>
          <cell r="F1687" t="str">
            <v/>
          </cell>
          <cell r="G1687" t="str">
            <v>INCOME</v>
          </cell>
          <cell r="H1687" t="str">
            <v>OTHER INCOME</v>
          </cell>
          <cell r="I1687" t="str">
            <v>INTEREST RECEIVED</v>
          </cell>
        </row>
        <row r="1688">
          <cell r="A1688" t="str">
            <v>R305601</v>
          </cell>
          <cell r="B1688" t="str">
            <v>Int on Loan in firms in whch Co is partn</v>
          </cell>
          <cell r="C1688" t="str">
            <v>REVENUE</v>
          </cell>
          <cell r="D1688" t="str">
            <v>INCOME STATEMENT</v>
          </cell>
          <cell r="E1688" t="str">
            <v/>
          </cell>
          <cell r="F1688" t="str">
            <v/>
          </cell>
          <cell r="G1688" t="str">
            <v>INCOME</v>
          </cell>
          <cell r="H1688" t="str">
            <v>OTHER INCOME</v>
          </cell>
          <cell r="I1688" t="str">
            <v>INTEREST RECEIVED</v>
          </cell>
        </row>
        <row r="1689">
          <cell r="A1689" t="str">
            <v>R306001-000-039</v>
          </cell>
          <cell r="B1689" t="str">
            <v>Rebate On Interest- RIDGWOOD ESTATES</v>
          </cell>
          <cell r="C1689" t="str">
            <v>REVENUE</v>
          </cell>
          <cell r="D1689" t="str">
            <v>INCOME STATEMENT</v>
          </cell>
          <cell r="E1689" t="str">
            <v/>
          </cell>
          <cell r="F1689" t="str">
            <v/>
          </cell>
          <cell r="G1689" t="str">
            <v>INCOME</v>
          </cell>
          <cell r="H1689" t="str">
            <v>OTHER INCOME</v>
          </cell>
          <cell r="I1689" t="str">
            <v>INTEREST RECEIVED (NET OFF)</v>
          </cell>
        </row>
        <row r="1690">
          <cell r="A1690" t="str">
            <v>R306001-000-058</v>
          </cell>
          <cell r="B1690" t="str">
            <v>Rebate On Interest- DLF EXCLUSIVE FLOORS</v>
          </cell>
          <cell r="C1690" t="str">
            <v>REVENUE</v>
          </cell>
          <cell r="D1690" t="str">
            <v>INCOME STATEMENT</v>
          </cell>
          <cell r="E1690" t="str">
            <v/>
          </cell>
          <cell r="F1690" t="str">
            <v/>
          </cell>
          <cell r="G1690" t="str">
            <v>INCOME</v>
          </cell>
          <cell r="H1690" t="str">
            <v>OTHER INCOME</v>
          </cell>
          <cell r="I1690" t="str">
            <v>INTEREST RECEIVED (NET OFF)</v>
          </cell>
        </row>
        <row r="1691">
          <cell r="A1691" t="str">
            <v>R306001-000-060</v>
          </cell>
          <cell r="B1691" t="str">
            <v>Rebate On Interest- TRINITY TOWER</v>
          </cell>
          <cell r="C1691" t="str">
            <v>REVENUE</v>
          </cell>
          <cell r="D1691" t="str">
            <v>INCOME STATEMENT</v>
          </cell>
          <cell r="E1691" t="str">
            <v/>
          </cell>
          <cell r="F1691" t="str">
            <v/>
          </cell>
          <cell r="G1691" t="str">
            <v>INCOME</v>
          </cell>
          <cell r="H1691" t="str">
            <v>OTHER INCOME</v>
          </cell>
          <cell r="I1691" t="str">
            <v>INTEREST RECEIVED (NET OFF)</v>
          </cell>
        </row>
        <row r="1692">
          <cell r="A1692" t="str">
            <v>R306001-000-062</v>
          </cell>
          <cell r="B1692" t="str">
            <v>Rebate On Interest- THE ARALIAS</v>
          </cell>
          <cell r="C1692" t="str">
            <v>REVENUE</v>
          </cell>
          <cell r="D1692" t="str">
            <v>INCOME STATEMENT</v>
          </cell>
          <cell r="E1692" t="str">
            <v/>
          </cell>
          <cell r="F1692" t="str">
            <v/>
          </cell>
          <cell r="G1692" t="str">
            <v>INCOME</v>
          </cell>
          <cell r="H1692" t="str">
            <v>OTHER INCOME</v>
          </cell>
          <cell r="I1692" t="str">
            <v>INTEREST RECEIVED (NET OFF)</v>
          </cell>
        </row>
        <row r="1693">
          <cell r="A1693" t="str">
            <v>R306001-000-064</v>
          </cell>
          <cell r="B1693" t="str">
            <v>Rebate On Interest- WESTEND HEIGHTS</v>
          </cell>
          <cell r="C1693" t="str">
            <v>REVENUE</v>
          </cell>
          <cell r="D1693" t="str">
            <v>INCOME STATEMENT</v>
          </cell>
          <cell r="E1693" t="str">
            <v/>
          </cell>
          <cell r="F1693" t="str">
            <v/>
          </cell>
          <cell r="G1693" t="str">
            <v>INCOME</v>
          </cell>
          <cell r="H1693" t="str">
            <v>OTHER INCOME</v>
          </cell>
          <cell r="I1693" t="str">
            <v>INTEREST RECEIVED (NET OFF)</v>
          </cell>
        </row>
        <row r="1694">
          <cell r="A1694" t="str">
            <v>R306001-000-069</v>
          </cell>
          <cell r="B1694" t="str">
            <v>Rebate On Interest- THE PINNACLE</v>
          </cell>
          <cell r="C1694" t="str">
            <v>REVENUE</v>
          </cell>
          <cell r="D1694" t="str">
            <v>INCOME STATEMENT</v>
          </cell>
          <cell r="E1694" t="str">
            <v/>
          </cell>
          <cell r="F1694" t="str">
            <v/>
          </cell>
          <cell r="G1694" t="str">
            <v>INCOME</v>
          </cell>
          <cell r="H1694" t="str">
            <v>OTHER INCOME</v>
          </cell>
          <cell r="I1694" t="str">
            <v>INTEREST RECEIVED (NET OFF)</v>
          </cell>
        </row>
        <row r="1695">
          <cell r="A1695" t="str">
            <v>R306001-000-070</v>
          </cell>
          <cell r="B1695" t="str">
            <v>Rebate On Interest- ROYALTON TOWR</v>
          </cell>
          <cell r="C1695" t="str">
            <v>REVENUE</v>
          </cell>
          <cell r="D1695" t="str">
            <v>INCOME STATEMENT</v>
          </cell>
          <cell r="E1695" t="str">
            <v/>
          </cell>
          <cell r="F1695" t="str">
            <v/>
          </cell>
          <cell r="G1695" t="str">
            <v>INCOME</v>
          </cell>
          <cell r="H1695" t="str">
            <v>OTHER INCOME</v>
          </cell>
          <cell r="I1695" t="str">
            <v>INTEREST RECEIVED (NET OFF)</v>
          </cell>
        </row>
        <row r="1696">
          <cell r="A1696" t="str">
            <v>R306001-000-071</v>
          </cell>
          <cell r="B1696" t="str">
            <v>Rebate On Interest- THE ICON</v>
          </cell>
          <cell r="C1696" t="str">
            <v>REVENUE</v>
          </cell>
          <cell r="D1696" t="str">
            <v>INCOME STATEMENT</v>
          </cell>
          <cell r="E1696" t="str">
            <v/>
          </cell>
          <cell r="F1696" t="str">
            <v/>
          </cell>
          <cell r="G1696" t="str">
            <v>INCOME</v>
          </cell>
          <cell r="H1696" t="str">
            <v>OTHER INCOME</v>
          </cell>
          <cell r="I1696" t="str">
            <v>INTEREST RECEIVED (NET OFF)</v>
          </cell>
        </row>
        <row r="1697">
          <cell r="A1697" t="str">
            <v>R306001-000-075</v>
          </cell>
          <cell r="B1697" t="str">
            <v>Rebate On Interest- THE SUMMIT</v>
          </cell>
          <cell r="C1697" t="str">
            <v>REVENUE</v>
          </cell>
          <cell r="D1697" t="str">
            <v>INCOME STATEMENT</v>
          </cell>
          <cell r="E1697" t="str">
            <v/>
          </cell>
          <cell r="F1697" t="str">
            <v/>
          </cell>
          <cell r="G1697" t="str">
            <v>INCOME</v>
          </cell>
          <cell r="H1697" t="str">
            <v>OTHER INCOME</v>
          </cell>
          <cell r="I1697" t="str">
            <v>INTEREST RECEIVED (NET OFF)</v>
          </cell>
        </row>
        <row r="1698">
          <cell r="A1698" t="str">
            <v>R306001-000-076</v>
          </cell>
          <cell r="B1698" t="str">
            <v>Rebate On Interest- THE COURTYARD</v>
          </cell>
          <cell r="C1698" t="str">
            <v>REVENUE</v>
          </cell>
          <cell r="D1698" t="str">
            <v>INCOME STATEMENT</v>
          </cell>
          <cell r="E1698" t="str">
            <v/>
          </cell>
          <cell r="F1698" t="str">
            <v/>
          </cell>
          <cell r="G1698" t="str">
            <v>INCOME</v>
          </cell>
          <cell r="H1698" t="str">
            <v>OTHER INCOME</v>
          </cell>
          <cell r="I1698" t="str">
            <v>INTEREST RECEIVED (NET OFF)</v>
          </cell>
        </row>
        <row r="1699">
          <cell r="A1699" t="str">
            <v>R306001-000-080</v>
          </cell>
          <cell r="B1699" t="str">
            <v>Rebate On Interest- THE MAGLOLIAS</v>
          </cell>
          <cell r="C1699" t="str">
            <v>REVENUE</v>
          </cell>
          <cell r="D1699" t="str">
            <v>INCOME STATEMENT</v>
          </cell>
          <cell r="E1699" t="str">
            <v/>
          </cell>
          <cell r="F1699" t="str">
            <v/>
          </cell>
          <cell r="G1699" t="str">
            <v>INCOME</v>
          </cell>
          <cell r="H1699" t="str">
            <v>OTHER INCOME</v>
          </cell>
          <cell r="I1699" t="str">
            <v>INTEREST RECEIVED (NET OFF)</v>
          </cell>
        </row>
        <row r="1700">
          <cell r="A1700" t="str">
            <v>R307001</v>
          </cell>
          <cell r="B1700" t="str">
            <v>Interest Received on Income-tax refunds</v>
          </cell>
          <cell r="C1700" t="str">
            <v>REVENUE</v>
          </cell>
          <cell r="D1700" t="str">
            <v>INCOME STATEMENT</v>
          </cell>
          <cell r="E1700" t="str">
            <v/>
          </cell>
          <cell r="F1700" t="str">
            <v/>
          </cell>
          <cell r="G1700" t="str">
            <v>INCOME</v>
          </cell>
          <cell r="H1700" t="str">
            <v>OTHER INCOME</v>
          </cell>
          <cell r="I1700" t="str">
            <v>INTEREST RECEIVED</v>
          </cell>
        </row>
        <row r="1701">
          <cell r="A1701" t="str">
            <v>R307101</v>
          </cell>
          <cell r="B1701" t="str">
            <v>Rebate on Interest (Others)</v>
          </cell>
          <cell r="C1701" t="str">
            <v>REVENUE</v>
          </cell>
          <cell r="D1701" t="str">
            <v>INCOME STATEMENT</v>
          </cell>
          <cell r="E1701" t="str">
            <v/>
          </cell>
          <cell r="F1701" t="str">
            <v/>
          </cell>
          <cell r="G1701" t="str">
            <v>INCOME</v>
          </cell>
          <cell r="H1701" t="str">
            <v>OTHER INCOME</v>
          </cell>
          <cell r="I1701" t="str">
            <v>INTEREST RECEIVED</v>
          </cell>
        </row>
        <row r="1702">
          <cell r="A1702" t="str">
            <v>R307201</v>
          </cell>
          <cell r="B1702" t="str">
            <v>Delayed Int-Electricity Bill</v>
          </cell>
          <cell r="C1702" t="str">
            <v>REVENUE</v>
          </cell>
          <cell r="D1702" t="str">
            <v>INCOME STATEMENT</v>
          </cell>
          <cell r="E1702" t="str">
            <v/>
          </cell>
          <cell r="F1702" t="str">
            <v/>
          </cell>
          <cell r="G1702" t="str">
            <v>INCOME</v>
          </cell>
          <cell r="H1702" t="str">
            <v>OTHER INCOME</v>
          </cell>
          <cell r="I1702" t="str">
            <v>INTEREST RECEIVED</v>
          </cell>
        </row>
        <row r="1703">
          <cell r="A1703" t="str">
            <v>R307202</v>
          </cell>
          <cell r="B1703" t="str">
            <v>Delayed Int-Extra Hrs Chgs</v>
          </cell>
          <cell r="C1703" t="str">
            <v>REVENUE</v>
          </cell>
          <cell r="D1703" t="str">
            <v>INCOME STATEMENT</v>
          </cell>
          <cell r="E1703" t="str">
            <v/>
          </cell>
          <cell r="F1703" t="str">
            <v/>
          </cell>
          <cell r="G1703" t="str">
            <v>INCOME</v>
          </cell>
          <cell r="H1703" t="str">
            <v>OTHER INCOME</v>
          </cell>
          <cell r="I1703" t="str">
            <v>INTEREST RECEIVED</v>
          </cell>
        </row>
        <row r="1704">
          <cell r="A1704" t="str">
            <v>R307203</v>
          </cell>
          <cell r="B1704" t="str">
            <v>Delayed Int-Maintenance Bill</v>
          </cell>
          <cell r="C1704" t="str">
            <v>REVENUE</v>
          </cell>
          <cell r="D1704" t="str">
            <v>INCOME STATEMENT</v>
          </cell>
          <cell r="E1704" t="str">
            <v/>
          </cell>
          <cell r="F1704" t="str">
            <v/>
          </cell>
          <cell r="G1704" t="str">
            <v>INCOME</v>
          </cell>
          <cell r="H1704" t="str">
            <v>OTHER INCOME</v>
          </cell>
          <cell r="I1704" t="str">
            <v>INTEREST RECEIVED</v>
          </cell>
        </row>
        <row r="1705">
          <cell r="A1705" t="str">
            <v>R307204</v>
          </cell>
          <cell r="B1705" t="str">
            <v>Delayed Int-Parking Chgs</v>
          </cell>
          <cell r="C1705" t="str">
            <v>REVENUE</v>
          </cell>
          <cell r="D1705" t="str">
            <v>INCOME STATEMENT</v>
          </cell>
          <cell r="E1705" t="str">
            <v/>
          </cell>
          <cell r="F1705" t="str">
            <v/>
          </cell>
          <cell r="G1705" t="str">
            <v>INCOME</v>
          </cell>
          <cell r="H1705" t="str">
            <v>OTHER INCOME</v>
          </cell>
          <cell r="I1705" t="str">
            <v>INTEREST RECEIVED</v>
          </cell>
        </row>
        <row r="1706">
          <cell r="A1706" t="str">
            <v>R307205</v>
          </cell>
          <cell r="B1706" t="str">
            <v>Delayed Int-Plot Chgs</v>
          </cell>
          <cell r="C1706" t="str">
            <v>REVENUE</v>
          </cell>
          <cell r="D1706" t="str">
            <v>INCOME STATEMENT</v>
          </cell>
          <cell r="E1706" t="str">
            <v/>
          </cell>
          <cell r="F1706" t="str">
            <v/>
          </cell>
          <cell r="G1706" t="str">
            <v>INCOME</v>
          </cell>
          <cell r="H1706" t="str">
            <v>OTHER INCOME</v>
          </cell>
          <cell r="I1706" t="str">
            <v>INTEREST RECEIVED</v>
          </cell>
        </row>
        <row r="1707">
          <cell r="A1707" t="str">
            <v>R307206</v>
          </cell>
          <cell r="B1707" t="str">
            <v>Delayed Int-Water Bill</v>
          </cell>
          <cell r="C1707" t="str">
            <v>REVENUE</v>
          </cell>
          <cell r="D1707" t="str">
            <v>INCOME STATEMENT</v>
          </cell>
          <cell r="E1707" t="str">
            <v/>
          </cell>
          <cell r="F1707" t="str">
            <v/>
          </cell>
          <cell r="G1707" t="str">
            <v>INCOME</v>
          </cell>
          <cell r="H1707" t="str">
            <v>OTHER INCOME</v>
          </cell>
          <cell r="I1707" t="str">
            <v>INTEREST RECEIVED</v>
          </cell>
        </row>
        <row r="1708">
          <cell r="A1708" t="str">
            <v>R308001</v>
          </cell>
          <cell r="B1708" t="str">
            <v>Profit on disposal of fixed assets</v>
          </cell>
          <cell r="C1708" t="str">
            <v>REVENUE</v>
          </cell>
          <cell r="D1708" t="str">
            <v>INCOME STATEMENT</v>
          </cell>
          <cell r="E1708" t="str">
            <v/>
          </cell>
          <cell r="F1708" t="str">
            <v/>
          </cell>
          <cell r="G1708" t="str">
            <v>INCOME</v>
          </cell>
          <cell r="H1708" t="str">
            <v>OTHER INCOME</v>
          </cell>
          <cell r="I1708" t="str">
            <v>PROFIT ON SALE OF ASSET</v>
          </cell>
        </row>
        <row r="1709">
          <cell r="A1709" t="str">
            <v>R309001</v>
          </cell>
          <cell r="B1709" t="str">
            <v>Lng trm Cap Gain on sale of Investments</v>
          </cell>
          <cell r="C1709" t="str">
            <v>REVENUE</v>
          </cell>
          <cell r="D1709" t="str">
            <v>INCOME STATEMENT</v>
          </cell>
          <cell r="E1709" t="str">
            <v/>
          </cell>
          <cell r="F1709" t="str">
            <v/>
          </cell>
          <cell r="G1709" t="str">
            <v>INCOME</v>
          </cell>
          <cell r="H1709" t="str">
            <v>OTHER INCOME</v>
          </cell>
          <cell r="I1709" t="str">
            <v>PROFIT ON SALE OF INVESTMENT</v>
          </cell>
        </row>
        <row r="1710">
          <cell r="A1710" t="str">
            <v>R309002</v>
          </cell>
          <cell r="B1710" t="str">
            <v>Profit on long term investments (trade)</v>
          </cell>
          <cell r="C1710" t="str">
            <v>REVENUE</v>
          </cell>
          <cell r="D1710" t="str">
            <v>INCOME STATEMENT</v>
          </cell>
          <cell r="E1710" t="str">
            <v/>
          </cell>
          <cell r="F1710" t="str">
            <v/>
          </cell>
          <cell r="G1710" t="str">
            <v>INCOME</v>
          </cell>
          <cell r="H1710" t="str">
            <v>OTHER INCOME</v>
          </cell>
          <cell r="I1710" t="str">
            <v>PROFIT ON SALE OF INVESTMENT</v>
          </cell>
        </row>
        <row r="1711">
          <cell r="A1711" t="str">
            <v>R309003</v>
          </cell>
          <cell r="B1711" t="str">
            <v>Profit on curr invstmnt(other than trde)</v>
          </cell>
          <cell r="C1711" t="str">
            <v>REVENUE</v>
          </cell>
          <cell r="D1711" t="str">
            <v>INCOME STATEMENT</v>
          </cell>
          <cell r="E1711" t="str">
            <v/>
          </cell>
          <cell r="F1711" t="str">
            <v/>
          </cell>
          <cell r="G1711" t="str">
            <v>INCOME</v>
          </cell>
          <cell r="H1711" t="str">
            <v>OTHER INCOME</v>
          </cell>
          <cell r="I1711" t="str">
            <v>PROFIT ON SALE OF INVESTMENT</v>
          </cell>
        </row>
        <row r="1712">
          <cell r="A1712" t="str">
            <v>R401001</v>
          </cell>
          <cell r="B1712" t="str">
            <v>Increase In Stock</v>
          </cell>
          <cell r="C1712" t="str">
            <v>REVENUE</v>
          </cell>
          <cell r="D1712" t="str">
            <v>INCOME STATEMENT</v>
          </cell>
          <cell r="E1712" t="str">
            <v/>
          </cell>
          <cell r="F1712" t="str">
            <v/>
          </cell>
          <cell r="G1712" t="str">
            <v>INCOME</v>
          </cell>
          <cell r="H1712" t="str">
            <v>OTHER INCOME</v>
          </cell>
          <cell r="I1712" t="str">
            <v>INCREASE IN STOCK</v>
          </cell>
        </row>
        <row r="1713">
          <cell r="A1713" t="str">
            <v>X101001</v>
          </cell>
          <cell r="B1713" t="str">
            <v>Cost of land and Plots</v>
          </cell>
          <cell r="C1713" t="str">
            <v>EXPENSES</v>
          </cell>
          <cell r="D1713" t="str">
            <v>INCOME STATEMENT</v>
          </cell>
          <cell r="E1713" t="str">
            <v/>
          </cell>
          <cell r="F1713" t="str">
            <v/>
          </cell>
          <cell r="G1713" t="str">
            <v>EXPENDITURE</v>
          </cell>
          <cell r="H1713" t="str">
            <v>COST OF GOODS</v>
          </cell>
          <cell r="I1713" t="str">
            <v>COST OF GOODS SOLD</v>
          </cell>
        </row>
        <row r="1714">
          <cell r="A1714" t="str">
            <v>X101002</v>
          </cell>
          <cell r="B1714" t="str">
            <v>Cost of land and Plots- Land Purchase</v>
          </cell>
          <cell r="C1714" t="str">
            <v>EXPENSES</v>
          </cell>
          <cell r="D1714" t="str">
            <v>INCOME STATEMENT</v>
          </cell>
          <cell r="E1714" t="str">
            <v/>
          </cell>
          <cell r="F1714" t="str">
            <v/>
          </cell>
          <cell r="G1714" t="str">
            <v>EXPENDITURE</v>
          </cell>
          <cell r="H1714" t="str">
            <v>COST OF GOODS</v>
          </cell>
          <cell r="I1714" t="str">
            <v>COST OF GOODS SOLD</v>
          </cell>
        </row>
        <row r="1715">
          <cell r="A1715" t="str">
            <v>X101003</v>
          </cell>
          <cell r="B1715" t="str">
            <v>Cost of land and Plots- Other Cost Paid</v>
          </cell>
          <cell r="C1715" t="str">
            <v>EXPENSES</v>
          </cell>
          <cell r="D1715" t="str">
            <v>INCOME STATEMENT</v>
          </cell>
          <cell r="E1715" t="str">
            <v/>
          </cell>
          <cell r="F1715" t="str">
            <v/>
          </cell>
          <cell r="G1715" t="str">
            <v>EXPENDITURE</v>
          </cell>
          <cell r="H1715" t="str">
            <v>COST OF GOODS</v>
          </cell>
          <cell r="I1715" t="str">
            <v>COST OF GOODS SOLD</v>
          </cell>
        </row>
        <row r="1716">
          <cell r="A1716" t="str">
            <v>X101004</v>
          </cell>
          <cell r="B1716" t="str">
            <v>Cost of land and Plots- Stamp Duty</v>
          </cell>
          <cell r="C1716" t="str">
            <v>EXPENSES</v>
          </cell>
          <cell r="D1716" t="str">
            <v>INCOME STATEMENT</v>
          </cell>
          <cell r="E1716" t="str">
            <v/>
          </cell>
          <cell r="F1716" t="str">
            <v/>
          </cell>
          <cell r="G1716" t="str">
            <v>EXPENDITURE</v>
          </cell>
          <cell r="H1716" t="str">
            <v>COST OF GOODS</v>
          </cell>
          <cell r="I1716" t="str">
            <v>COST OF GOODS SOLD</v>
          </cell>
        </row>
        <row r="1717">
          <cell r="A1717" t="str">
            <v>X101005</v>
          </cell>
          <cell r="B1717" t="str">
            <v>Cost of land and Plots- Survey Expenses</v>
          </cell>
          <cell r="C1717" t="str">
            <v>EXPENSES</v>
          </cell>
          <cell r="D1717" t="str">
            <v>INCOME STATEMENT</v>
          </cell>
          <cell r="E1717" t="str">
            <v/>
          </cell>
          <cell r="F1717" t="str">
            <v/>
          </cell>
          <cell r="G1717" t="str">
            <v>EXPENDITURE</v>
          </cell>
          <cell r="H1717" t="str">
            <v>COST OF GOODS</v>
          </cell>
          <cell r="I1717" t="str">
            <v>COST OF GOODS SOLD</v>
          </cell>
        </row>
        <row r="1718">
          <cell r="A1718" t="str">
            <v>X101006</v>
          </cell>
          <cell r="B1718" t="str">
            <v>Land &amp; Development Expenses</v>
          </cell>
          <cell r="C1718" t="str">
            <v>EXPENSES</v>
          </cell>
          <cell r="D1718" t="str">
            <v>INCOME STATEMENT</v>
          </cell>
          <cell r="E1718" t="str">
            <v/>
          </cell>
          <cell r="F1718" t="str">
            <v/>
          </cell>
          <cell r="G1718" t="str">
            <v>EXPENDITURE</v>
          </cell>
          <cell r="H1718" t="str">
            <v>COST OF GOODS</v>
          </cell>
          <cell r="I1718" t="str">
            <v>COST OF GOODS SOLD</v>
          </cell>
        </row>
        <row r="1719">
          <cell r="A1719" t="str">
            <v>X101007</v>
          </cell>
          <cell r="B1719" t="str">
            <v>Cost of Land and Plots-Commission Paid</v>
          </cell>
          <cell r="C1719" t="str">
            <v>EXPENSES</v>
          </cell>
          <cell r="D1719" t="str">
            <v>INCOME STATEMENT</v>
          </cell>
          <cell r="E1719" t="str">
            <v/>
          </cell>
          <cell r="F1719" t="str">
            <v/>
          </cell>
          <cell r="G1719" t="str">
            <v>EXPENDITURE</v>
          </cell>
          <cell r="H1719" t="str">
            <v>COST OF GOODS</v>
          </cell>
          <cell r="I1719" t="str">
            <v>COST OF GOODS SOLD</v>
          </cell>
        </row>
        <row r="1720">
          <cell r="A1720" t="str">
            <v>X101008</v>
          </cell>
          <cell r="B1720" t="str">
            <v>Cost of land and Plots-Registration Chgs</v>
          </cell>
          <cell r="C1720" t="str">
            <v>EXPENSES</v>
          </cell>
          <cell r="D1720" t="str">
            <v>INCOME STATEMENT</v>
          </cell>
          <cell r="E1720" t="str">
            <v/>
          </cell>
          <cell r="F1720" t="str">
            <v/>
          </cell>
          <cell r="G1720" t="str">
            <v>EXPENDITURE</v>
          </cell>
          <cell r="H1720" t="str">
            <v>COST OF GOODS</v>
          </cell>
          <cell r="I1720" t="str">
            <v>COST OF GOODS SOLD</v>
          </cell>
        </row>
        <row r="1721">
          <cell r="A1721" t="str">
            <v>X101009</v>
          </cell>
          <cell r="B1721" t="str">
            <v>Cost of land and Plots-License Fee Paid</v>
          </cell>
          <cell r="C1721" t="str">
            <v>EXPENSES</v>
          </cell>
          <cell r="D1721" t="str">
            <v>INCOME STATEMENT</v>
          </cell>
          <cell r="E1721" t="str">
            <v/>
          </cell>
          <cell r="F1721" t="str">
            <v/>
          </cell>
          <cell r="G1721" t="str">
            <v>EXPENDITURE</v>
          </cell>
          <cell r="H1721" t="str">
            <v>COST OF GOODS</v>
          </cell>
          <cell r="I1721" t="str">
            <v>COST OF GOODS SOLD</v>
          </cell>
        </row>
        <row r="1722">
          <cell r="A1722" t="str">
            <v>X101101</v>
          </cell>
          <cell r="B1722" t="str">
            <v>Cost of sale of constrd properties- POCM</v>
          </cell>
          <cell r="C1722" t="str">
            <v>EXPENSES</v>
          </cell>
          <cell r="D1722" t="str">
            <v>INCOME STATEMENT</v>
          </cell>
          <cell r="E1722" t="str">
            <v/>
          </cell>
          <cell r="F1722" t="str">
            <v/>
          </cell>
          <cell r="G1722" t="str">
            <v>EXPENDITURE</v>
          </cell>
          <cell r="H1722" t="str">
            <v>COST OF GOODS</v>
          </cell>
          <cell r="I1722" t="str">
            <v>COST OF GOODS SOLD</v>
          </cell>
        </row>
        <row r="1723">
          <cell r="A1723" t="str">
            <v>X101201</v>
          </cell>
          <cell r="B1723" t="str">
            <v>Cost of development and construction</v>
          </cell>
          <cell r="C1723" t="str">
            <v>EXPENSES</v>
          </cell>
          <cell r="D1723" t="str">
            <v>INCOME STATEMENT</v>
          </cell>
          <cell r="E1723" t="str">
            <v/>
          </cell>
          <cell r="F1723" t="str">
            <v/>
          </cell>
          <cell r="G1723" t="str">
            <v>EXPENDITURE</v>
          </cell>
          <cell r="H1723" t="str">
            <v>COST OF GOODS</v>
          </cell>
          <cell r="I1723" t="str">
            <v>COST OF GOODS SOLD</v>
          </cell>
        </row>
        <row r="1724">
          <cell r="A1724" t="str">
            <v>X101202</v>
          </cell>
          <cell r="B1724" t="str">
            <v>Excavation Cost</v>
          </cell>
          <cell r="C1724" t="str">
            <v>EXPENSES</v>
          </cell>
          <cell r="D1724" t="str">
            <v>INCOME STATEMENT</v>
          </cell>
          <cell r="E1724" t="str">
            <v/>
          </cell>
          <cell r="F1724" t="str">
            <v/>
          </cell>
          <cell r="G1724" t="str">
            <v>EXPENDITURE</v>
          </cell>
          <cell r="H1724" t="str">
            <v>COST OF GOODS</v>
          </cell>
          <cell r="I1724" t="str">
            <v>COST OF GOODS SOLD</v>
          </cell>
        </row>
        <row r="1725">
          <cell r="A1725" t="str">
            <v>X101203</v>
          </cell>
          <cell r="B1725" t="str">
            <v>Material Consumed</v>
          </cell>
          <cell r="C1725" t="str">
            <v>EXPENSES</v>
          </cell>
          <cell r="D1725" t="str">
            <v>INCOME STATEMENT</v>
          </cell>
          <cell r="E1725" t="str">
            <v/>
          </cell>
          <cell r="F1725" t="str">
            <v/>
          </cell>
          <cell r="G1725" t="str">
            <v>EXPENDITURE</v>
          </cell>
          <cell r="H1725" t="str">
            <v>COST OF GOODS</v>
          </cell>
          <cell r="I1725" t="str">
            <v>COST OF GOODS SOLD</v>
          </cell>
        </row>
        <row r="1726">
          <cell r="A1726" t="str">
            <v>X101204</v>
          </cell>
          <cell r="B1726" t="str">
            <v>Concrete Cost</v>
          </cell>
          <cell r="C1726" t="str">
            <v>EXPENSES</v>
          </cell>
          <cell r="D1726" t="str">
            <v>INCOME STATEMENT</v>
          </cell>
          <cell r="E1726" t="str">
            <v/>
          </cell>
          <cell r="F1726" t="str">
            <v/>
          </cell>
          <cell r="G1726" t="str">
            <v>EXPENDITURE</v>
          </cell>
          <cell r="H1726" t="str">
            <v>COST OF GOODS</v>
          </cell>
          <cell r="I1726" t="str">
            <v>COST OF GOODS SOLD</v>
          </cell>
        </row>
        <row r="1727">
          <cell r="A1727" t="str">
            <v>X101205</v>
          </cell>
          <cell r="B1727" t="str">
            <v>Material</v>
          </cell>
          <cell r="C1727" t="str">
            <v>EXPENSES</v>
          </cell>
          <cell r="D1727" t="str">
            <v>INCOME STATEMENT</v>
          </cell>
          <cell r="E1727" t="str">
            <v/>
          </cell>
          <cell r="F1727" t="str">
            <v/>
          </cell>
          <cell r="G1727" t="str">
            <v>EXPENDITURE</v>
          </cell>
          <cell r="H1727" t="str">
            <v>COST OF GOODS</v>
          </cell>
          <cell r="I1727" t="str">
            <v>COST OF GOODS SOLD</v>
          </cell>
        </row>
        <row r="1728">
          <cell r="A1728" t="str">
            <v>X101206</v>
          </cell>
          <cell r="B1728" t="str">
            <v>Material Variance Account</v>
          </cell>
          <cell r="C1728" t="str">
            <v>EXPENSES</v>
          </cell>
          <cell r="D1728" t="str">
            <v>INCOME STATEMENT</v>
          </cell>
          <cell r="E1728" t="str">
            <v/>
          </cell>
          <cell r="F1728" t="str">
            <v/>
          </cell>
          <cell r="G1728" t="str">
            <v>EXPENDITURE</v>
          </cell>
          <cell r="H1728" t="str">
            <v>COST OF GOODS</v>
          </cell>
          <cell r="I1728" t="str">
            <v>COST OF GOODS SOLD</v>
          </cell>
        </row>
        <row r="1729">
          <cell r="A1729" t="str">
            <v>X101207</v>
          </cell>
          <cell r="B1729" t="str">
            <v>Freight &amp; Cartage-Mat.(Inward)</v>
          </cell>
          <cell r="C1729" t="str">
            <v>EXPENSES</v>
          </cell>
          <cell r="D1729" t="str">
            <v>INCOME STATEMENT</v>
          </cell>
          <cell r="E1729" t="str">
            <v/>
          </cell>
          <cell r="F1729" t="str">
            <v/>
          </cell>
          <cell r="G1729" t="str">
            <v>EXPENDITURE</v>
          </cell>
          <cell r="H1729" t="str">
            <v>COST OF GOODS</v>
          </cell>
          <cell r="I1729" t="str">
            <v>COST OF GOODS SOLD</v>
          </cell>
        </row>
        <row r="1730">
          <cell r="A1730" t="str">
            <v>X101208</v>
          </cell>
          <cell r="B1730" t="str">
            <v>Consumables Consumed</v>
          </cell>
          <cell r="C1730" t="str">
            <v>EXPENSES</v>
          </cell>
          <cell r="D1730" t="str">
            <v>INCOME STATEMENT</v>
          </cell>
          <cell r="E1730" t="str">
            <v/>
          </cell>
          <cell r="F1730" t="str">
            <v/>
          </cell>
          <cell r="G1730" t="str">
            <v>EXPENDITURE</v>
          </cell>
          <cell r="H1730" t="str">
            <v>COST OF GOODS</v>
          </cell>
          <cell r="I1730" t="str">
            <v>COST OF GOODS SOLD</v>
          </cell>
        </row>
        <row r="1731">
          <cell r="A1731" t="str">
            <v>X101209</v>
          </cell>
          <cell r="B1731" t="str">
            <v>Tools &amp; Implements Consumed</v>
          </cell>
          <cell r="C1731" t="str">
            <v>EXPENSES</v>
          </cell>
          <cell r="D1731" t="str">
            <v>INCOME STATEMENT</v>
          </cell>
          <cell r="E1731" t="str">
            <v/>
          </cell>
          <cell r="F1731" t="str">
            <v/>
          </cell>
          <cell r="G1731" t="str">
            <v>EXPENDITURE</v>
          </cell>
          <cell r="H1731" t="str">
            <v>COST OF GOODS</v>
          </cell>
          <cell r="I1731" t="str">
            <v>COST OF GOODS SOLD</v>
          </cell>
        </row>
        <row r="1732">
          <cell r="A1732" t="str">
            <v>X101210</v>
          </cell>
          <cell r="B1732" t="str">
            <v>Stores &amp; Spare Parts</v>
          </cell>
          <cell r="C1732" t="str">
            <v>EXPENSES</v>
          </cell>
          <cell r="D1732" t="str">
            <v>INCOME STATEMENT</v>
          </cell>
          <cell r="E1732" t="str">
            <v/>
          </cell>
          <cell r="F1732" t="str">
            <v/>
          </cell>
          <cell r="G1732" t="str">
            <v>EXPENDITURE</v>
          </cell>
          <cell r="H1732" t="str">
            <v>COST OF GOODS</v>
          </cell>
          <cell r="I1732" t="str">
            <v>COST OF GOODS SOLD</v>
          </cell>
        </row>
        <row r="1733">
          <cell r="A1733" t="str">
            <v>X101211</v>
          </cell>
          <cell r="B1733" t="str">
            <v>Wooden Shuttering</v>
          </cell>
          <cell r="C1733" t="str">
            <v>EXPENSES</v>
          </cell>
          <cell r="D1733" t="str">
            <v>INCOME STATEMENT</v>
          </cell>
          <cell r="E1733" t="str">
            <v/>
          </cell>
          <cell r="F1733" t="str">
            <v/>
          </cell>
          <cell r="G1733" t="str">
            <v>EXPENDITURE</v>
          </cell>
          <cell r="H1733" t="str">
            <v>COST OF GOODS</v>
          </cell>
          <cell r="I1733" t="str">
            <v>COST OF GOODS SOLD</v>
          </cell>
        </row>
        <row r="1734">
          <cell r="A1734" t="str">
            <v>X101212</v>
          </cell>
          <cell r="B1734" t="str">
            <v>Civil Consumption Account</v>
          </cell>
          <cell r="C1734" t="str">
            <v>EXPENSES</v>
          </cell>
          <cell r="D1734" t="str">
            <v>INCOME STATEMENT</v>
          </cell>
          <cell r="E1734" t="str">
            <v/>
          </cell>
          <cell r="F1734" t="str">
            <v/>
          </cell>
          <cell r="G1734" t="str">
            <v>EXPENDITURE</v>
          </cell>
          <cell r="H1734" t="str">
            <v>COST OF GOODS</v>
          </cell>
          <cell r="I1734" t="str">
            <v>COST OF GOODS SOLD</v>
          </cell>
        </row>
        <row r="1735">
          <cell r="A1735" t="str">
            <v>X101213</v>
          </cell>
          <cell r="B1735" t="str">
            <v>Civil Work Consumables</v>
          </cell>
          <cell r="C1735" t="str">
            <v>EXPENSES</v>
          </cell>
          <cell r="D1735" t="str">
            <v>INCOME STATEMENT</v>
          </cell>
          <cell r="E1735" t="str">
            <v/>
          </cell>
          <cell r="F1735" t="str">
            <v/>
          </cell>
          <cell r="G1735" t="str">
            <v>EXPENDITURE</v>
          </cell>
          <cell r="H1735" t="str">
            <v>COST OF GOODS</v>
          </cell>
          <cell r="I1735" t="str">
            <v>COST OF GOODS SOLD</v>
          </cell>
        </row>
        <row r="1736">
          <cell r="A1736" t="str">
            <v>X101214</v>
          </cell>
          <cell r="B1736" t="str">
            <v>Inter Project Services</v>
          </cell>
          <cell r="C1736" t="str">
            <v>EXPENSES</v>
          </cell>
          <cell r="D1736" t="str">
            <v>INCOME STATEMENT</v>
          </cell>
          <cell r="E1736" t="str">
            <v/>
          </cell>
          <cell r="F1736" t="str">
            <v/>
          </cell>
          <cell r="G1736" t="str">
            <v>EXPENDITURE</v>
          </cell>
          <cell r="H1736" t="str">
            <v>COST OF GOODS</v>
          </cell>
          <cell r="I1736" t="str">
            <v>COST OF GOODS SOLD</v>
          </cell>
        </row>
        <row r="1737">
          <cell r="A1737" t="str">
            <v>X101215</v>
          </cell>
          <cell r="B1737" t="str">
            <v>Development Expenses</v>
          </cell>
          <cell r="C1737" t="str">
            <v>EXPENSES</v>
          </cell>
          <cell r="D1737" t="str">
            <v>INCOME STATEMENT</v>
          </cell>
          <cell r="E1737" t="str">
            <v/>
          </cell>
          <cell r="F1737" t="str">
            <v/>
          </cell>
          <cell r="G1737" t="str">
            <v>EXPENDITURE</v>
          </cell>
          <cell r="H1737" t="str">
            <v>COST OF GOODS</v>
          </cell>
          <cell r="I1737" t="str">
            <v>COST OF GOODS SOLD</v>
          </cell>
        </row>
        <row r="1738">
          <cell r="A1738" t="str">
            <v>X101216</v>
          </cell>
          <cell r="B1738" t="str">
            <v>Divisional Overheads</v>
          </cell>
          <cell r="C1738" t="str">
            <v>EXPENSES</v>
          </cell>
          <cell r="D1738" t="str">
            <v>INCOME STATEMENT</v>
          </cell>
          <cell r="E1738" t="str">
            <v/>
          </cell>
          <cell r="F1738" t="str">
            <v/>
          </cell>
          <cell r="G1738" t="str">
            <v>EXPENDITURE</v>
          </cell>
          <cell r="H1738" t="str">
            <v>COST OF GOODS</v>
          </cell>
          <cell r="I1738" t="str">
            <v>COST OF GOODS SOLD</v>
          </cell>
        </row>
        <row r="1739">
          <cell r="A1739" t="str">
            <v>X101217</v>
          </cell>
          <cell r="B1739" t="str">
            <v>Processing Fee - Project</v>
          </cell>
          <cell r="C1739" t="str">
            <v>EXPENSES</v>
          </cell>
          <cell r="D1739" t="str">
            <v>INCOME STATEMENT</v>
          </cell>
          <cell r="E1739" t="str">
            <v/>
          </cell>
          <cell r="F1739" t="str">
            <v/>
          </cell>
          <cell r="G1739" t="str">
            <v>EXPENDITURE</v>
          </cell>
          <cell r="H1739" t="str">
            <v>COST OF GOODS</v>
          </cell>
          <cell r="I1739" t="str">
            <v>COST OF GOODS SOLD</v>
          </cell>
        </row>
        <row r="1740">
          <cell r="A1740" t="str">
            <v>X101218</v>
          </cell>
          <cell r="B1740" t="str">
            <v>Infrastructure Cost Chargd Off</v>
          </cell>
          <cell r="C1740" t="str">
            <v>EXPENSES</v>
          </cell>
          <cell r="D1740" t="str">
            <v>INCOME STATEMENT</v>
          </cell>
          <cell r="E1740" t="str">
            <v/>
          </cell>
          <cell r="F1740" t="str">
            <v/>
          </cell>
          <cell r="G1740" t="str">
            <v>EXPENDITURE</v>
          </cell>
          <cell r="H1740" t="str">
            <v>COST OF GOODS</v>
          </cell>
          <cell r="I1740" t="str">
            <v>COST OF GOODS SOLD</v>
          </cell>
        </row>
        <row r="1741">
          <cell r="A1741" t="str">
            <v>X101219</v>
          </cell>
          <cell r="B1741" t="str">
            <v>Wooden Shuttering Charged Off</v>
          </cell>
          <cell r="C1741" t="str">
            <v>EXPENSES</v>
          </cell>
          <cell r="D1741" t="str">
            <v>INCOME STATEMENT</v>
          </cell>
          <cell r="E1741" t="str">
            <v/>
          </cell>
          <cell r="F1741" t="str">
            <v/>
          </cell>
          <cell r="G1741" t="str">
            <v>EXPENDITURE</v>
          </cell>
          <cell r="H1741" t="str">
            <v>COST OF GOODS</v>
          </cell>
          <cell r="I1741" t="str">
            <v>COST OF GOODS SOLD</v>
          </cell>
        </row>
        <row r="1742">
          <cell r="A1742" t="str">
            <v>X101220</v>
          </cell>
          <cell r="B1742" t="str">
            <v>Tools &amp; Equipments</v>
          </cell>
          <cell r="C1742" t="str">
            <v>EXPENSES</v>
          </cell>
          <cell r="D1742" t="str">
            <v>INCOME STATEMENT</v>
          </cell>
          <cell r="E1742" t="str">
            <v/>
          </cell>
          <cell r="F1742" t="str">
            <v/>
          </cell>
          <cell r="G1742" t="str">
            <v>EXPENDITURE</v>
          </cell>
          <cell r="H1742" t="str">
            <v>COST OF GOODS</v>
          </cell>
          <cell r="I1742" t="str">
            <v>COST OF GOODS SOLD</v>
          </cell>
        </row>
        <row r="1743">
          <cell r="A1743" t="str">
            <v>X101221</v>
          </cell>
          <cell r="B1743" t="str">
            <v>Oil &amp; Lubricant</v>
          </cell>
          <cell r="C1743" t="str">
            <v>EXPENSES</v>
          </cell>
          <cell r="D1743" t="str">
            <v>INCOME STATEMENT</v>
          </cell>
          <cell r="E1743" t="str">
            <v/>
          </cell>
          <cell r="F1743" t="str">
            <v/>
          </cell>
          <cell r="G1743" t="str">
            <v>EXPENDITURE</v>
          </cell>
          <cell r="H1743" t="str">
            <v>COST OF GOODS</v>
          </cell>
          <cell r="I1743" t="str">
            <v>COST OF GOODS SOLD</v>
          </cell>
        </row>
        <row r="1744">
          <cell r="A1744" t="str">
            <v>X101301</v>
          </cell>
          <cell r="B1744" t="str">
            <v>Goods Purchased For Sale</v>
          </cell>
          <cell r="C1744" t="str">
            <v>EXPENSES</v>
          </cell>
          <cell r="D1744" t="str">
            <v>INCOME STATEMENT</v>
          </cell>
          <cell r="E1744" t="str">
            <v/>
          </cell>
          <cell r="F1744" t="str">
            <v/>
          </cell>
          <cell r="G1744" t="str">
            <v>EXPENDITURE</v>
          </cell>
          <cell r="H1744" t="str">
            <v>COST OF GOODS</v>
          </cell>
          <cell r="I1744" t="str">
            <v>COST OF GOODS SOLD</v>
          </cell>
        </row>
        <row r="1745">
          <cell r="A1745" t="str">
            <v>X102001</v>
          </cell>
          <cell r="B1745" t="str">
            <v>Service and Maintenance</v>
          </cell>
          <cell r="C1745" t="str">
            <v>EXPENSES</v>
          </cell>
          <cell r="D1745" t="str">
            <v>INCOME STATEMENT</v>
          </cell>
          <cell r="E1745" t="str">
            <v/>
          </cell>
          <cell r="F1745" t="str">
            <v/>
          </cell>
          <cell r="G1745" t="str">
            <v>EXPENDITURE</v>
          </cell>
          <cell r="H1745" t="str">
            <v>COST OF SERVICES</v>
          </cell>
          <cell r="I1745" t="str">
            <v>COST OF SERVICES</v>
          </cell>
        </row>
        <row r="1746">
          <cell r="A1746" t="str">
            <v>X102002</v>
          </cell>
          <cell r="B1746" t="str">
            <v>Facility Mgt.- Water Charges</v>
          </cell>
          <cell r="C1746" t="str">
            <v>EXPENSES</v>
          </cell>
          <cell r="D1746" t="str">
            <v>INCOME STATEMENT</v>
          </cell>
          <cell r="E1746" t="str">
            <v/>
          </cell>
          <cell r="F1746" t="str">
            <v/>
          </cell>
          <cell r="G1746" t="str">
            <v>EXPENDITURE</v>
          </cell>
          <cell r="H1746" t="str">
            <v>COST OF SERVICES</v>
          </cell>
          <cell r="I1746" t="str">
            <v>COST OF SERVICES</v>
          </cell>
        </row>
        <row r="1747">
          <cell r="A1747" t="str">
            <v>X102003</v>
          </cell>
          <cell r="B1747" t="str">
            <v>Facility Mgt.- Sewerage charges</v>
          </cell>
          <cell r="C1747" t="str">
            <v>EXPENSES</v>
          </cell>
          <cell r="D1747" t="str">
            <v>INCOME STATEMENT</v>
          </cell>
          <cell r="E1747" t="str">
            <v/>
          </cell>
          <cell r="F1747" t="str">
            <v/>
          </cell>
          <cell r="G1747" t="str">
            <v>EXPENDITURE</v>
          </cell>
          <cell r="H1747" t="str">
            <v>COST OF SERVICES</v>
          </cell>
          <cell r="I1747" t="str">
            <v>COST OF SERVICES</v>
          </cell>
        </row>
        <row r="1748">
          <cell r="A1748" t="str">
            <v>X102004</v>
          </cell>
          <cell r="B1748" t="str">
            <v>Facility Mgt.- Road maint. Expenses</v>
          </cell>
          <cell r="C1748" t="str">
            <v>EXPENSES</v>
          </cell>
          <cell r="D1748" t="str">
            <v>INCOME STATEMENT</v>
          </cell>
          <cell r="E1748" t="str">
            <v/>
          </cell>
          <cell r="F1748" t="str">
            <v/>
          </cell>
          <cell r="G1748" t="str">
            <v>EXPENDITURE</v>
          </cell>
          <cell r="H1748" t="str">
            <v>COST OF SERVICES</v>
          </cell>
          <cell r="I1748" t="str">
            <v>COST OF SERVICES</v>
          </cell>
        </row>
        <row r="1749">
          <cell r="A1749" t="str">
            <v>X102005</v>
          </cell>
          <cell r="B1749" t="str">
            <v>Facility Mgt.- Env. Mgt Expenses</v>
          </cell>
          <cell r="C1749" t="str">
            <v>EXPENSES</v>
          </cell>
          <cell r="D1749" t="str">
            <v>INCOME STATEMENT</v>
          </cell>
          <cell r="E1749" t="str">
            <v/>
          </cell>
          <cell r="F1749" t="str">
            <v/>
          </cell>
          <cell r="G1749" t="str">
            <v>EXPENDITURE</v>
          </cell>
          <cell r="H1749" t="str">
            <v>COST OF SERVICES</v>
          </cell>
          <cell r="I1749" t="str">
            <v>COST OF SERVICES</v>
          </cell>
        </row>
        <row r="1750">
          <cell r="A1750" t="str">
            <v>X102006</v>
          </cell>
          <cell r="B1750" t="str">
            <v>Facility Mgt.- Horticulture Expenses</v>
          </cell>
          <cell r="C1750" t="str">
            <v>EXPENSES</v>
          </cell>
          <cell r="D1750" t="str">
            <v>INCOME STATEMENT</v>
          </cell>
          <cell r="E1750" t="str">
            <v/>
          </cell>
          <cell r="F1750" t="str">
            <v/>
          </cell>
          <cell r="G1750" t="str">
            <v>EXPENDITURE</v>
          </cell>
          <cell r="H1750" t="str">
            <v>COST OF SERVICES</v>
          </cell>
          <cell r="I1750" t="str">
            <v>COST OF SERVICES</v>
          </cell>
        </row>
        <row r="1751">
          <cell r="A1751" t="str">
            <v>X102007</v>
          </cell>
          <cell r="B1751" t="str">
            <v>Facility Mgt.- Power and Fuel</v>
          </cell>
          <cell r="C1751" t="str">
            <v>EXPENSES</v>
          </cell>
          <cell r="D1751" t="str">
            <v>INCOME STATEMENT</v>
          </cell>
          <cell r="E1751" t="str">
            <v/>
          </cell>
          <cell r="F1751" t="str">
            <v/>
          </cell>
          <cell r="G1751" t="str">
            <v>EXPENDITURE</v>
          </cell>
          <cell r="H1751" t="str">
            <v>COST OF SERVICES</v>
          </cell>
          <cell r="I1751" t="str">
            <v>COST OF SERVICES</v>
          </cell>
        </row>
        <row r="1752">
          <cell r="A1752" t="str">
            <v>X102008</v>
          </cell>
          <cell r="B1752" t="str">
            <v>Facility Mgt.- Hse Keepng &amp; allied serv.</v>
          </cell>
          <cell r="C1752" t="str">
            <v>EXPENSES</v>
          </cell>
          <cell r="D1752" t="str">
            <v>INCOME STATEMENT</v>
          </cell>
          <cell r="E1752" t="str">
            <v/>
          </cell>
          <cell r="F1752" t="str">
            <v/>
          </cell>
          <cell r="G1752" t="str">
            <v>EXPENDITURE</v>
          </cell>
          <cell r="H1752" t="str">
            <v>COST OF SERVICES</v>
          </cell>
          <cell r="I1752" t="str">
            <v>COST OF SERVICES</v>
          </cell>
        </row>
        <row r="1753">
          <cell r="A1753" t="str">
            <v>X102009</v>
          </cell>
          <cell r="B1753" t="str">
            <v>Security Services</v>
          </cell>
          <cell r="C1753" t="str">
            <v>EXPENSES</v>
          </cell>
          <cell r="D1753" t="str">
            <v>INCOME STATEMENT</v>
          </cell>
          <cell r="E1753" t="str">
            <v/>
          </cell>
          <cell r="F1753" t="str">
            <v/>
          </cell>
          <cell r="G1753" t="str">
            <v>EXPENDITURE</v>
          </cell>
          <cell r="H1753" t="str">
            <v>COST OF SERVICES</v>
          </cell>
          <cell r="I1753" t="str">
            <v>COST OF SERVICES</v>
          </cell>
        </row>
        <row r="1754">
          <cell r="A1754" t="str">
            <v>X102010</v>
          </cell>
          <cell r="B1754" t="str">
            <v>Security Expenses Ph-I,II,III</v>
          </cell>
          <cell r="C1754" t="str">
            <v>EXPENSES</v>
          </cell>
          <cell r="D1754" t="str">
            <v>INCOME STATEMENT</v>
          </cell>
          <cell r="E1754" t="str">
            <v/>
          </cell>
          <cell r="F1754" t="str">
            <v/>
          </cell>
          <cell r="G1754" t="str">
            <v>EXPENDITURE</v>
          </cell>
          <cell r="H1754" t="str">
            <v>COST OF SERVICES</v>
          </cell>
          <cell r="I1754" t="str">
            <v>COST OF SERVICES</v>
          </cell>
        </row>
        <row r="1755">
          <cell r="A1755" t="str">
            <v>X102011</v>
          </cell>
          <cell r="B1755" t="str">
            <v>Security Expenses Ph-IV</v>
          </cell>
          <cell r="C1755" t="str">
            <v>EXPENSES</v>
          </cell>
          <cell r="D1755" t="str">
            <v>INCOME STATEMENT</v>
          </cell>
          <cell r="E1755" t="str">
            <v/>
          </cell>
          <cell r="F1755" t="str">
            <v/>
          </cell>
          <cell r="G1755" t="str">
            <v>EXPENDITURE</v>
          </cell>
          <cell r="H1755" t="str">
            <v>COST OF SERVICES</v>
          </cell>
          <cell r="I1755" t="str">
            <v>COST OF SERVICES</v>
          </cell>
        </row>
        <row r="1756">
          <cell r="A1756" t="str">
            <v>X102012</v>
          </cell>
          <cell r="B1756" t="str">
            <v>H. Keeping &amp; Allied Services</v>
          </cell>
          <cell r="C1756" t="str">
            <v>EXPENSES</v>
          </cell>
          <cell r="D1756" t="str">
            <v>INCOME STATEMENT</v>
          </cell>
          <cell r="E1756" t="str">
            <v/>
          </cell>
          <cell r="F1756" t="str">
            <v/>
          </cell>
          <cell r="G1756" t="str">
            <v>EXPENDITURE</v>
          </cell>
          <cell r="H1756" t="str">
            <v>COST OF SERVICES</v>
          </cell>
          <cell r="I1756" t="str">
            <v>COST OF SERVICES</v>
          </cell>
        </row>
        <row r="1757">
          <cell r="A1757" t="str">
            <v>X102013</v>
          </cell>
          <cell r="B1757" t="str">
            <v>Facade Trolley Agency</v>
          </cell>
          <cell r="C1757" t="str">
            <v>EXPENSES</v>
          </cell>
          <cell r="D1757" t="str">
            <v>INCOME STATEMENT</v>
          </cell>
          <cell r="E1757" t="str">
            <v/>
          </cell>
          <cell r="F1757" t="str">
            <v/>
          </cell>
          <cell r="G1757" t="str">
            <v>EXPENDITURE</v>
          </cell>
          <cell r="H1757" t="str">
            <v>COST OF SERVICES</v>
          </cell>
          <cell r="I1757" t="str">
            <v>COST OF SERVICES</v>
          </cell>
        </row>
        <row r="1758">
          <cell r="A1758" t="str">
            <v>X102014</v>
          </cell>
          <cell r="B1758" t="str">
            <v>Marble &amp; Granite Polishing</v>
          </cell>
          <cell r="C1758" t="str">
            <v>EXPENSES</v>
          </cell>
          <cell r="D1758" t="str">
            <v>INCOME STATEMENT</v>
          </cell>
          <cell r="E1758" t="str">
            <v/>
          </cell>
          <cell r="F1758" t="str">
            <v/>
          </cell>
          <cell r="G1758" t="str">
            <v>EXPENDITURE</v>
          </cell>
          <cell r="H1758" t="str">
            <v>COST OF SERVICES</v>
          </cell>
          <cell r="I1758" t="str">
            <v>COST OF SERVICES</v>
          </cell>
        </row>
        <row r="1759">
          <cell r="A1759" t="str">
            <v>X102015</v>
          </cell>
          <cell r="B1759" t="str">
            <v>Painting Work</v>
          </cell>
          <cell r="C1759" t="str">
            <v>EXPENSES</v>
          </cell>
          <cell r="D1759" t="str">
            <v>INCOME STATEMENT</v>
          </cell>
          <cell r="E1759" t="str">
            <v/>
          </cell>
          <cell r="F1759" t="str">
            <v/>
          </cell>
          <cell r="G1759" t="str">
            <v>EXPENDITURE</v>
          </cell>
          <cell r="H1759" t="str">
            <v>COST OF SERVICES</v>
          </cell>
          <cell r="I1759" t="str">
            <v>COST OF SERVICES</v>
          </cell>
        </row>
        <row r="1760">
          <cell r="A1760" t="str">
            <v>X102016</v>
          </cell>
          <cell r="B1760" t="str">
            <v>Plumbing Services</v>
          </cell>
          <cell r="C1760" t="str">
            <v>EXPENSES</v>
          </cell>
          <cell r="D1760" t="str">
            <v>INCOME STATEMENT</v>
          </cell>
          <cell r="E1760" t="str">
            <v/>
          </cell>
          <cell r="F1760" t="str">
            <v/>
          </cell>
          <cell r="G1760" t="str">
            <v>EXPENDITURE</v>
          </cell>
          <cell r="H1760" t="str">
            <v>COST OF SERVICES</v>
          </cell>
          <cell r="I1760" t="str">
            <v>COST OF SERVICES</v>
          </cell>
        </row>
        <row r="1761">
          <cell r="A1761" t="str">
            <v>X102017</v>
          </cell>
          <cell r="B1761" t="str">
            <v>Civil Work</v>
          </cell>
          <cell r="C1761" t="str">
            <v>EXPENSES</v>
          </cell>
          <cell r="D1761" t="str">
            <v>INCOME STATEMENT</v>
          </cell>
          <cell r="E1761" t="str">
            <v/>
          </cell>
          <cell r="F1761" t="str">
            <v/>
          </cell>
          <cell r="G1761" t="str">
            <v>EXPENDITURE</v>
          </cell>
          <cell r="H1761" t="str">
            <v>COST OF SERVICES</v>
          </cell>
          <cell r="I1761" t="str">
            <v>COST OF SERVICES</v>
          </cell>
        </row>
        <row r="1762">
          <cell r="A1762" t="str">
            <v>X102018</v>
          </cell>
          <cell r="B1762" t="str">
            <v>Pest Control Services</v>
          </cell>
          <cell r="C1762" t="str">
            <v>EXPENSES</v>
          </cell>
          <cell r="D1762" t="str">
            <v>INCOME STATEMENT</v>
          </cell>
          <cell r="E1762" t="str">
            <v/>
          </cell>
          <cell r="F1762" t="str">
            <v/>
          </cell>
          <cell r="G1762" t="str">
            <v>EXPENDITURE</v>
          </cell>
          <cell r="H1762" t="str">
            <v>COST OF SERVICES</v>
          </cell>
          <cell r="I1762" t="str">
            <v>COST OF SERVICES</v>
          </cell>
        </row>
        <row r="1763">
          <cell r="A1763" t="str">
            <v>X102019</v>
          </cell>
          <cell r="B1763" t="str">
            <v>Fire Fighting Services</v>
          </cell>
          <cell r="C1763" t="str">
            <v>EXPENSES</v>
          </cell>
          <cell r="D1763" t="str">
            <v>INCOME STATEMENT</v>
          </cell>
          <cell r="E1763" t="str">
            <v/>
          </cell>
          <cell r="F1763" t="str">
            <v/>
          </cell>
          <cell r="G1763" t="str">
            <v>EXPENDITURE</v>
          </cell>
          <cell r="H1763" t="str">
            <v>COST OF SERVICES</v>
          </cell>
          <cell r="I1763" t="str">
            <v>COST OF SERVICES</v>
          </cell>
        </row>
        <row r="1764">
          <cell r="A1764" t="str">
            <v>X102020</v>
          </cell>
          <cell r="B1764" t="str">
            <v>Electrical Services</v>
          </cell>
          <cell r="C1764" t="str">
            <v>EXPENSES</v>
          </cell>
          <cell r="D1764" t="str">
            <v>INCOME STATEMENT</v>
          </cell>
          <cell r="E1764" t="str">
            <v/>
          </cell>
          <cell r="F1764" t="str">
            <v/>
          </cell>
          <cell r="G1764" t="str">
            <v>EXPENDITURE</v>
          </cell>
          <cell r="H1764" t="str">
            <v>COST OF SERVICES</v>
          </cell>
          <cell r="I1764" t="str">
            <v>COST OF SERVICES</v>
          </cell>
        </row>
        <row r="1765">
          <cell r="A1765" t="str">
            <v>X102021</v>
          </cell>
          <cell r="B1765" t="str">
            <v>Electrical Panels / Lighting</v>
          </cell>
          <cell r="C1765" t="str">
            <v>EXPENSES</v>
          </cell>
          <cell r="D1765" t="str">
            <v>INCOME STATEMENT</v>
          </cell>
          <cell r="E1765" t="str">
            <v/>
          </cell>
          <cell r="F1765" t="str">
            <v/>
          </cell>
          <cell r="G1765" t="str">
            <v>EXPENDITURE</v>
          </cell>
          <cell r="H1765" t="str">
            <v>COST OF SERVICES</v>
          </cell>
          <cell r="I1765" t="str">
            <v>COST OF SERVICES</v>
          </cell>
        </row>
        <row r="1766">
          <cell r="A1766" t="str">
            <v>X102022</v>
          </cell>
          <cell r="B1766" t="str">
            <v>H.Keeping - Common Area (Ext.)</v>
          </cell>
          <cell r="C1766" t="str">
            <v>EXPENSES</v>
          </cell>
          <cell r="D1766" t="str">
            <v>INCOME STATEMENT</v>
          </cell>
          <cell r="E1766" t="str">
            <v/>
          </cell>
          <cell r="F1766" t="str">
            <v/>
          </cell>
          <cell r="G1766" t="str">
            <v>EXPENDITURE</v>
          </cell>
          <cell r="H1766" t="str">
            <v>COST OF SERVICES</v>
          </cell>
          <cell r="I1766" t="str">
            <v>COST OF SERVICES</v>
          </cell>
        </row>
        <row r="1767">
          <cell r="A1767" t="str">
            <v>X102023</v>
          </cell>
          <cell r="B1767" t="str">
            <v>Electrical Spares - Internet</v>
          </cell>
          <cell r="C1767" t="str">
            <v>EXPENSES</v>
          </cell>
          <cell r="D1767" t="str">
            <v>INCOME STATEMENT</v>
          </cell>
          <cell r="E1767" t="str">
            <v/>
          </cell>
          <cell r="F1767" t="str">
            <v/>
          </cell>
          <cell r="G1767" t="str">
            <v>EXPENDITURE</v>
          </cell>
          <cell r="H1767" t="str">
            <v>COST OF SERVICES</v>
          </cell>
          <cell r="I1767" t="str">
            <v>COST OF SERVICES</v>
          </cell>
        </row>
        <row r="1768">
          <cell r="A1768" t="str">
            <v>X102024</v>
          </cell>
          <cell r="B1768" t="str">
            <v>Pay Channel Expenses</v>
          </cell>
          <cell r="C1768" t="str">
            <v>EXPENSES</v>
          </cell>
          <cell r="D1768" t="str">
            <v>INCOME STATEMENT</v>
          </cell>
          <cell r="E1768" t="str">
            <v/>
          </cell>
          <cell r="F1768" t="str">
            <v/>
          </cell>
          <cell r="G1768" t="str">
            <v>EXPENDITURE</v>
          </cell>
          <cell r="H1768" t="str">
            <v>COST OF SERVICES</v>
          </cell>
          <cell r="I1768" t="str">
            <v>COST OF SERVICES</v>
          </cell>
        </row>
        <row r="1769">
          <cell r="A1769" t="str">
            <v>X102025</v>
          </cell>
          <cell r="B1769" t="str">
            <v>Cable Expenses</v>
          </cell>
          <cell r="C1769" t="str">
            <v>EXPENSES</v>
          </cell>
          <cell r="D1769" t="str">
            <v>INCOME STATEMENT</v>
          </cell>
          <cell r="E1769" t="str">
            <v/>
          </cell>
          <cell r="F1769" t="str">
            <v/>
          </cell>
          <cell r="G1769" t="str">
            <v>EXPENDITURE</v>
          </cell>
          <cell r="H1769" t="str">
            <v>COST OF SERVICES</v>
          </cell>
          <cell r="I1769" t="str">
            <v>COST OF SERVICES</v>
          </cell>
        </row>
        <row r="1770">
          <cell r="A1770" t="str">
            <v>X102026</v>
          </cell>
          <cell r="B1770" t="str">
            <v>Cable Spares</v>
          </cell>
          <cell r="C1770" t="str">
            <v>EXPENSES</v>
          </cell>
          <cell r="D1770" t="str">
            <v>INCOME STATEMENT</v>
          </cell>
          <cell r="E1770" t="str">
            <v/>
          </cell>
          <cell r="F1770" t="str">
            <v/>
          </cell>
          <cell r="G1770" t="str">
            <v>EXPENDITURE</v>
          </cell>
          <cell r="H1770" t="str">
            <v>COST OF SERVICES</v>
          </cell>
          <cell r="I1770" t="str">
            <v>COST OF SERVICES</v>
          </cell>
        </row>
        <row r="1771">
          <cell r="A1771" t="str">
            <v>X102027</v>
          </cell>
          <cell r="B1771" t="str">
            <v>Water Softner Plant Consumables</v>
          </cell>
          <cell r="C1771" t="str">
            <v>EXPENSES</v>
          </cell>
          <cell r="D1771" t="str">
            <v>INCOME STATEMENT</v>
          </cell>
          <cell r="E1771" t="str">
            <v/>
          </cell>
          <cell r="F1771" t="str">
            <v/>
          </cell>
          <cell r="G1771" t="str">
            <v>EXPENDITURE</v>
          </cell>
          <cell r="H1771" t="str">
            <v>COST OF SERVICES</v>
          </cell>
          <cell r="I1771" t="str">
            <v>COST OF SERVICES</v>
          </cell>
        </row>
        <row r="1772">
          <cell r="A1772" t="str">
            <v>X102028</v>
          </cell>
          <cell r="B1772" t="str">
            <v>Fire Fighting Expenses- Building Srvices</v>
          </cell>
          <cell r="C1772" t="str">
            <v>EXPENSES</v>
          </cell>
          <cell r="D1772" t="str">
            <v>INCOME STATEMENT</v>
          </cell>
          <cell r="E1772" t="str">
            <v/>
          </cell>
          <cell r="F1772" t="str">
            <v/>
          </cell>
          <cell r="G1772" t="str">
            <v>EXPENDITURE</v>
          </cell>
          <cell r="H1772" t="str">
            <v>COST OF SERVICES</v>
          </cell>
          <cell r="I1772" t="str">
            <v>COST OF SERVICES</v>
          </cell>
        </row>
        <row r="1773">
          <cell r="A1773" t="str">
            <v>X102029</v>
          </cell>
          <cell r="B1773" t="str">
            <v>Fire Fighting Expenses- Off Buil Srvices</v>
          </cell>
          <cell r="C1773" t="str">
            <v>EXPENSES</v>
          </cell>
          <cell r="D1773" t="str">
            <v>INCOME STATEMENT</v>
          </cell>
          <cell r="E1773" t="str">
            <v/>
          </cell>
          <cell r="F1773" t="str">
            <v/>
          </cell>
          <cell r="G1773" t="str">
            <v>EXPENDITURE</v>
          </cell>
          <cell r="H1773" t="str">
            <v>COST OF SERVICES</v>
          </cell>
          <cell r="I1773" t="str">
            <v>COST OF SERVICES</v>
          </cell>
        </row>
        <row r="1774">
          <cell r="A1774" t="str">
            <v>X102030</v>
          </cell>
          <cell r="B1774" t="str">
            <v>Painting Consumables</v>
          </cell>
          <cell r="C1774" t="str">
            <v>EXPENSES</v>
          </cell>
          <cell r="D1774" t="str">
            <v>INCOME STATEMENT</v>
          </cell>
          <cell r="E1774" t="str">
            <v/>
          </cell>
          <cell r="F1774" t="str">
            <v/>
          </cell>
          <cell r="G1774" t="str">
            <v>EXPENDITURE</v>
          </cell>
          <cell r="H1774" t="str">
            <v>COST OF SERVICES</v>
          </cell>
          <cell r="I1774" t="str">
            <v>COST OF SERVICES</v>
          </cell>
        </row>
        <row r="1775">
          <cell r="A1775" t="str">
            <v>X102031</v>
          </cell>
          <cell r="B1775" t="str">
            <v>H.V.A.C. Equipments A/C</v>
          </cell>
          <cell r="C1775" t="str">
            <v>EXPENSES</v>
          </cell>
          <cell r="D1775" t="str">
            <v>INCOME STATEMENT</v>
          </cell>
          <cell r="E1775" t="str">
            <v/>
          </cell>
          <cell r="F1775" t="str">
            <v/>
          </cell>
          <cell r="G1775" t="str">
            <v>EXPENDITURE</v>
          </cell>
          <cell r="H1775" t="str">
            <v>COST OF SERVICES</v>
          </cell>
          <cell r="I1775" t="str">
            <v>COST OF SERVICES</v>
          </cell>
        </row>
        <row r="1776">
          <cell r="A1776" t="str">
            <v>X102032</v>
          </cell>
          <cell r="B1776" t="str">
            <v>Gen.-Upkeep Of City Ph-I,II,III</v>
          </cell>
          <cell r="C1776" t="str">
            <v>EXPENSES</v>
          </cell>
          <cell r="D1776" t="str">
            <v>INCOME STATEMENT</v>
          </cell>
          <cell r="E1776" t="str">
            <v/>
          </cell>
          <cell r="F1776" t="str">
            <v/>
          </cell>
          <cell r="G1776" t="str">
            <v>EXPENDITURE</v>
          </cell>
          <cell r="H1776" t="str">
            <v>COST OF SERVICES</v>
          </cell>
          <cell r="I1776" t="str">
            <v>COST OF SERVICES</v>
          </cell>
        </row>
        <row r="1777">
          <cell r="A1777" t="str">
            <v>X102033</v>
          </cell>
          <cell r="B1777" t="str">
            <v>Gen.Upkeep Of City Ph-IV</v>
          </cell>
          <cell r="C1777" t="str">
            <v>EXPENSES</v>
          </cell>
          <cell r="D1777" t="str">
            <v>INCOME STATEMENT</v>
          </cell>
          <cell r="E1777" t="str">
            <v/>
          </cell>
          <cell r="F1777" t="str">
            <v/>
          </cell>
          <cell r="G1777" t="str">
            <v>EXPENDITURE</v>
          </cell>
          <cell r="H1777" t="str">
            <v>COST OF SERVICES</v>
          </cell>
          <cell r="I1777" t="str">
            <v>COST OF SERVICES</v>
          </cell>
        </row>
        <row r="1778">
          <cell r="A1778" t="str">
            <v>X102034</v>
          </cell>
          <cell r="B1778" t="str">
            <v>Air Conditioning</v>
          </cell>
          <cell r="C1778" t="str">
            <v>EXPENSES</v>
          </cell>
          <cell r="D1778" t="str">
            <v>INCOME STATEMENT</v>
          </cell>
          <cell r="E1778" t="str">
            <v/>
          </cell>
          <cell r="F1778" t="str">
            <v/>
          </cell>
          <cell r="G1778" t="str">
            <v>EXPENDITURE</v>
          </cell>
          <cell r="H1778" t="str">
            <v>COST OF SERVICES</v>
          </cell>
          <cell r="I1778" t="str">
            <v>COST OF SERVICES</v>
          </cell>
        </row>
        <row r="1779">
          <cell r="A1779" t="str">
            <v>X102035</v>
          </cell>
          <cell r="B1779" t="str">
            <v>Elevators</v>
          </cell>
          <cell r="C1779" t="str">
            <v>EXPENSES</v>
          </cell>
          <cell r="D1779" t="str">
            <v>INCOME STATEMENT</v>
          </cell>
          <cell r="E1779" t="str">
            <v/>
          </cell>
          <cell r="F1779" t="str">
            <v/>
          </cell>
          <cell r="G1779" t="str">
            <v>EXPENDITURE</v>
          </cell>
          <cell r="H1779" t="str">
            <v>COST OF SERVICES</v>
          </cell>
          <cell r="I1779" t="str">
            <v>COST OF SERVICES</v>
          </cell>
        </row>
        <row r="1780">
          <cell r="A1780" t="str">
            <v>X102036</v>
          </cell>
          <cell r="B1780" t="str">
            <v>Generator Repair</v>
          </cell>
          <cell r="C1780" t="str">
            <v>EXPENSES</v>
          </cell>
          <cell r="D1780" t="str">
            <v>INCOME STATEMENT</v>
          </cell>
          <cell r="E1780" t="str">
            <v/>
          </cell>
          <cell r="F1780" t="str">
            <v/>
          </cell>
          <cell r="G1780" t="str">
            <v>EXPENDITURE</v>
          </cell>
          <cell r="H1780" t="str">
            <v>COST OF SERVICES</v>
          </cell>
          <cell r="I1780" t="str">
            <v>COST OF SERVICES</v>
          </cell>
        </row>
        <row r="1781">
          <cell r="A1781" t="str">
            <v>X102037</v>
          </cell>
          <cell r="B1781" t="str">
            <v>Misc Jobs/ Services A/C</v>
          </cell>
          <cell r="C1781" t="str">
            <v>EXPENSES</v>
          </cell>
          <cell r="D1781" t="str">
            <v>INCOME STATEMENT</v>
          </cell>
          <cell r="E1781" t="str">
            <v/>
          </cell>
          <cell r="F1781" t="str">
            <v/>
          </cell>
          <cell r="G1781" t="str">
            <v>EXPENDITURE</v>
          </cell>
          <cell r="H1781" t="str">
            <v>COST OF SERVICES</v>
          </cell>
          <cell r="I1781" t="str">
            <v>COST OF SERVICES</v>
          </cell>
        </row>
        <row r="1782">
          <cell r="A1782" t="str">
            <v>X102038</v>
          </cell>
          <cell r="B1782" t="str">
            <v>Others Misc. Contracts</v>
          </cell>
          <cell r="C1782" t="str">
            <v>EXPENSES</v>
          </cell>
          <cell r="D1782" t="str">
            <v>INCOME STATEMENT</v>
          </cell>
          <cell r="E1782" t="str">
            <v/>
          </cell>
          <cell r="F1782" t="str">
            <v/>
          </cell>
          <cell r="G1782" t="str">
            <v>EXPENDITURE</v>
          </cell>
          <cell r="H1782" t="str">
            <v>COST OF SERVICES</v>
          </cell>
          <cell r="I1782" t="str">
            <v>COST OF SERVICES</v>
          </cell>
        </row>
        <row r="1783">
          <cell r="A1783" t="str">
            <v>X102039</v>
          </cell>
          <cell r="B1783" t="str">
            <v>Contract Without Materials</v>
          </cell>
          <cell r="C1783" t="str">
            <v>EXPENSES</v>
          </cell>
          <cell r="D1783" t="str">
            <v>INCOME STATEMENT</v>
          </cell>
          <cell r="E1783" t="str">
            <v/>
          </cell>
          <cell r="F1783" t="str">
            <v/>
          </cell>
          <cell r="G1783" t="str">
            <v>EXPENDITURE</v>
          </cell>
          <cell r="H1783" t="str">
            <v>COST OF SERVICES</v>
          </cell>
          <cell r="I1783" t="str">
            <v>COST OF SERVICES</v>
          </cell>
        </row>
        <row r="1784">
          <cell r="A1784" t="str">
            <v>X102040</v>
          </cell>
          <cell r="B1784" t="str">
            <v>Works Contract</v>
          </cell>
          <cell r="C1784" t="str">
            <v>EXPENSES</v>
          </cell>
          <cell r="D1784" t="str">
            <v>INCOME STATEMENT</v>
          </cell>
          <cell r="E1784" t="str">
            <v/>
          </cell>
          <cell r="F1784" t="str">
            <v/>
          </cell>
          <cell r="G1784" t="str">
            <v>EXPENDITURE</v>
          </cell>
          <cell r="H1784" t="str">
            <v>COST OF SERVICES</v>
          </cell>
          <cell r="I1784" t="str">
            <v>COST OF SERVICES</v>
          </cell>
        </row>
        <row r="1785">
          <cell r="A1785" t="str">
            <v>X102041</v>
          </cell>
          <cell r="B1785" t="str">
            <v>Work Pending Certification</v>
          </cell>
          <cell r="C1785" t="str">
            <v>EXPENSES</v>
          </cell>
          <cell r="D1785" t="str">
            <v>INCOME STATEMENT</v>
          </cell>
          <cell r="E1785" t="str">
            <v/>
          </cell>
          <cell r="F1785" t="str">
            <v/>
          </cell>
          <cell r="G1785" t="str">
            <v>EXPENDITURE</v>
          </cell>
          <cell r="H1785" t="str">
            <v>COST OF SERVICES</v>
          </cell>
          <cell r="I1785" t="str">
            <v>COST OF SERVICES</v>
          </cell>
        </row>
        <row r="1786">
          <cell r="A1786" t="str">
            <v>X102042</v>
          </cell>
          <cell r="B1786" t="str">
            <v>Fire Fighting Spares</v>
          </cell>
          <cell r="C1786" t="str">
            <v>EXPENSES</v>
          </cell>
          <cell r="D1786" t="str">
            <v>INCOME STATEMENT</v>
          </cell>
          <cell r="E1786" t="str">
            <v/>
          </cell>
          <cell r="F1786" t="str">
            <v/>
          </cell>
          <cell r="G1786" t="str">
            <v>EXPENDITURE</v>
          </cell>
          <cell r="H1786" t="str">
            <v>COST OF SERVICES</v>
          </cell>
          <cell r="I1786" t="str">
            <v>COST OF SERVICES</v>
          </cell>
        </row>
        <row r="1787">
          <cell r="A1787" t="str">
            <v>X102043</v>
          </cell>
          <cell r="B1787" t="str">
            <v>Elevator Spares</v>
          </cell>
          <cell r="C1787" t="str">
            <v>EXPENSES</v>
          </cell>
          <cell r="D1787" t="str">
            <v>INCOME STATEMENT</v>
          </cell>
          <cell r="E1787" t="str">
            <v/>
          </cell>
          <cell r="F1787" t="str">
            <v/>
          </cell>
          <cell r="G1787" t="str">
            <v>EXPENDITURE</v>
          </cell>
          <cell r="H1787" t="str">
            <v>COST OF SERVICES</v>
          </cell>
          <cell r="I1787" t="str">
            <v>COST OF SERVICES</v>
          </cell>
        </row>
        <row r="1788">
          <cell r="A1788" t="str">
            <v>X103001</v>
          </cell>
          <cell r="B1788" t="str">
            <v>Cost of Power / Gas generation</v>
          </cell>
          <cell r="C1788" t="str">
            <v>EXPENSES</v>
          </cell>
          <cell r="D1788" t="str">
            <v>INCOME STATEMENT</v>
          </cell>
          <cell r="E1788" t="str">
            <v/>
          </cell>
          <cell r="F1788" t="str">
            <v/>
          </cell>
          <cell r="G1788" t="str">
            <v>EXPENDITURE</v>
          </cell>
          <cell r="H1788" t="str">
            <v>COST OF SERVICES</v>
          </cell>
          <cell r="I1788" t="str">
            <v>COST OF SERVICES</v>
          </cell>
        </row>
        <row r="1789">
          <cell r="A1789" t="str">
            <v>X104001</v>
          </cell>
          <cell r="B1789" t="str">
            <v>Cost of Cable Operations</v>
          </cell>
          <cell r="C1789" t="str">
            <v>EXPENSES</v>
          </cell>
          <cell r="D1789" t="str">
            <v>INCOME STATEMENT</v>
          </cell>
          <cell r="E1789" t="str">
            <v/>
          </cell>
          <cell r="F1789" t="str">
            <v/>
          </cell>
          <cell r="G1789" t="str">
            <v>EXPENDITURE</v>
          </cell>
          <cell r="H1789" t="str">
            <v>COST OF SERVICES</v>
          </cell>
          <cell r="I1789" t="str">
            <v>COST OF SERVICES</v>
          </cell>
        </row>
        <row r="1790">
          <cell r="A1790" t="str">
            <v>X104101</v>
          </cell>
          <cell r="B1790" t="str">
            <v>Cable Maintenance Expenses</v>
          </cell>
          <cell r="C1790" t="str">
            <v>EXPENSES</v>
          </cell>
          <cell r="D1790" t="str">
            <v>INCOME STATEMENT</v>
          </cell>
          <cell r="E1790" t="str">
            <v/>
          </cell>
          <cell r="F1790" t="str">
            <v/>
          </cell>
          <cell r="G1790" t="str">
            <v>EXPENDITURE</v>
          </cell>
          <cell r="H1790" t="str">
            <v>COST OF SERVICES</v>
          </cell>
          <cell r="I1790" t="str">
            <v>COST OF SERVICES</v>
          </cell>
        </row>
        <row r="1791">
          <cell r="A1791" t="str">
            <v>X104201</v>
          </cell>
          <cell r="B1791" t="str">
            <v>Cost of Cinema Operations.</v>
          </cell>
          <cell r="C1791" t="str">
            <v>EXPENSES</v>
          </cell>
          <cell r="D1791" t="str">
            <v>INCOME STATEMENT</v>
          </cell>
          <cell r="E1791" t="str">
            <v/>
          </cell>
          <cell r="F1791" t="str">
            <v/>
          </cell>
          <cell r="G1791" t="str">
            <v>EXPENDITURE</v>
          </cell>
          <cell r="H1791" t="str">
            <v>COST OF SERVICES</v>
          </cell>
          <cell r="I1791" t="str">
            <v>COST OF SERVICES</v>
          </cell>
        </row>
        <row r="1792">
          <cell r="A1792" t="str">
            <v>X104202</v>
          </cell>
          <cell r="B1792" t="str">
            <v>Commission for Programming</v>
          </cell>
          <cell r="C1792" t="str">
            <v>EXPENSES</v>
          </cell>
          <cell r="D1792" t="str">
            <v>INCOME STATEMENT</v>
          </cell>
          <cell r="E1792" t="str">
            <v/>
          </cell>
          <cell r="F1792" t="str">
            <v/>
          </cell>
          <cell r="G1792" t="str">
            <v>EXPENDITURE</v>
          </cell>
          <cell r="H1792" t="str">
            <v>COST OF SERVICES</v>
          </cell>
          <cell r="I1792" t="str">
            <v>COST OF SERVICES</v>
          </cell>
        </row>
        <row r="1793">
          <cell r="A1793" t="str">
            <v>X104203</v>
          </cell>
          <cell r="B1793" t="str">
            <v>Film Hire Charges</v>
          </cell>
          <cell r="C1793" t="str">
            <v>EXPENSES</v>
          </cell>
          <cell r="D1793" t="str">
            <v>INCOME STATEMENT</v>
          </cell>
          <cell r="E1793" t="str">
            <v/>
          </cell>
          <cell r="F1793" t="str">
            <v/>
          </cell>
          <cell r="G1793" t="str">
            <v>EXPENDITURE</v>
          </cell>
          <cell r="H1793" t="str">
            <v>COST OF SERVICES</v>
          </cell>
          <cell r="I1793" t="str">
            <v>COST OF SERVICES</v>
          </cell>
        </row>
        <row r="1794">
          <cell r="A1794" t="str">
            <v>X104204</v>
          </cell>
          <cell r="B1794" t="str">
            <v>Print Cost</v>
          </cell>
          <cell r="C1794" t="str">
            <v>EXPENSES</v>
          </cell>
          <cell r="D1794" t="str">
            <v>INCOME STATEMENT</v>
          </cell>
          <cell r="E1794" t="str">
            <v/>
          </cell>
          <cell r="F1794" t="str">
            <v/>
          </cell>
          <cell r="G1794" t="str">
            <v>EXPENDITURE</v>
          </cell>
          <cell r="H1794" t="str">
            <v>COST OF SERVICES</v>
          </cell>
          <cell r="I1794" t="str">
            <v>COST OF SERVICES</v>
          </cell>
        </row>
        <row r="1795">
          <cell r="A1795" t="str">
            <v>X104301</v>
          </cell>
          <cell r="B1795" t="str">
            <v>Cost of Golf course Operations</v>
          </cell>
          <cell r="C1795" t="str">
            <v>EXPENSES</v>
          </cell>
          <cell r="D1795" t="str">
            <v>INCOME STATEMENT</v>
          </cell>
          <cell r="E1795" t="str">
            <v/>
          </cell>
          <cell r="F1795" t="str">
            <v/>
          </cell>
          <cell r="G1795" t="str">
            <v>EXPENDITURE</v>
          </cell>
          <cell r="H1795" t="str">
            <v>COST OF SERVICES</v>
          </cell>
          <cell r="I1795" t="str">
            <v>COST OF SERVICES</v>
          </cell>
        </row>
        <row r="1796">
          <cell r="A1796" t="str">
            <v>X104401</v>
          </cell>
          <cell r="B1796" t="str">
            <v>Cost of Club Operations.</v>
          </cell>
          <cell r="C1796" t="str">
            <v>EXPENSES</v>
          </cell>
          <cell r="D1796" t="str">
            <v>INCOME STATEMENT</v>
          </cell>
          <cell r="E1796" t="str">
            <v/>
          </cell>
          <cell r="F1796" t="str">
            <v/>
          </cell>
          <cell r="G1796" t="str">
            <v>EXPENDITURE</v>
          </cell>
          <cell r="H1796" t="str">
            <v>COST OF SERVICES</v>
          </cell>
          <cell r="I1796" t="str">
            <v>COST OF SERVICES</v>
          </cell>
        </row>
        <row r="1797">
          <cell r="A1797" t="str">
            <v>X104402</v>
          </cell>
          <cell r="B1797" t="str">
            <v>Bar running expenses</v>
          </cell>
          <cell r="C1797" t="str">
            <v>EXPENSES</v>
          </cell>
          <cell r="D1797" t="str">
            <v>INCOME STATEMENT</v>
          </cell>
          <cell r="E1797" t="str">
            <v/>
          </cell>
          <cell r="F1797" t="str">
            <v/>
          </cell>
          <cell r="G1797" t="str">
            <v>EXPENDITURE</v>
          </cell>
          <cell r="H1797" t="str">
            <v>COST OF SERVICES</v>
          </cell>
          <cell r="I1797" t="str">
            <v>COST OF SERVICES</v>
          </cell>
        </row>
        <row r="1798">
          <cell r="A1798" t="str">
            <v>X104403</v>
          </cell>
          <cell r="B1798" t="str">
            <v>food and beverage expenses</v>
          </cell>
          <cell r="C1798" t="str">
            <v>EXPENSES</v>
          </cell>
          <cell r="D1798" t="str">
            <v>INCOME STATEMENT</v>
          </cell>
          <cell r="E1798" t="str">
            <v/>
          </cell>
          <cell r="F1798" t="str">
            <v/>
          </cell>
          <cell r="G1798" t="str">
            <v>EXPENDITURE</v>
          </cell>
          <cell r="H1798" t="str">
            <v>COST OF SERVICES</v>
          </cell>
          <cell r="I1798" t="str">
            <v>COST OF SERVICES</v>
          </cell>
        </row>
        <row r="1799">
          <cell r="A1799" t="str">
            <v>X104404</v>
          </cell>
          <cell r="B1799" t="str">
            <v>F&amp;B Consumables</v>
          </cell>
          <cell r="C1799" t="str">
            <v>EXPENSES</v>
          </cell>
          <cell r="D1799" t="str">
            <v>INCOME STATEMENT</v>
          </cell>
          <cell r="E1799" t="str">
            <v/>
          </cell>
          <cell r="F1799" t="str">
            <v/>
          </cell>
          <cell r="G1799" t="str">
            <v>EXPENDITURE</v>
          </cell>
          <cell r="H1799" t="str">
            <v>COST OF SERVICES</v>
          </cell>
          <cell r="I1799" t="str">
            <v>COST OF SERVICES</v>
          </cell>
        </row>
        <row r="1800">
          <cell r="A1800" t="str">
            <v>X104501</v>
          </cell>
          <cell r="B1800" t="str">
            <v>Cost of Food Court / kisok.</v>
          </cell>
          <cell r="C1800" t="str">
            <v>EXPENSES</v>
          </cell>
          <cell r="D1800" t="str">
            <v>INCOME STATEMENT</v>
          </cell>
          <cell r="E1800" t="str">
            <v/>
          </cell>
          <cell r="F1800" t="str">
            <v/>
          </cell>
          <cell r="G1800" t="str">
            <v>EXPENDITURE</v>
          </cell>
          <cell r="H1800" t="str">
            <v>COST OF SERVICES</v>
          </cell>
          <cell r="I1800" t="str">
            <v>COST OF SERVICES</v>
          </cell>
        </row>
        <row r="1801">
          <cell r="A1801" t="str">
            <v>X201001</v>
          </cell>
          <cell r="B1801" t="str">
            <v>Salaries and wages (regular)</v>
          </cell>
          <cell r="C1801" t="str">
            <v>EXPENSES</v>
          </cell>
          <cell r="D1801" t="str">
            <v>INCOME STATEMENT</v>
          </cell>
          <cell r="E1801" t="str">
            <v/>
          </cell>
          <cell r="F1801" t="str">
            <v/>
          </cell>
          <cell r="G1801" t="str">
            <v>EXPENDITURE</v>
          </cell>
          <cell r="H1801" t="str">
            <v>EMPLOYEE COST</v>
          </cell>
          <cell r="I1801" t="str">
            <v>SALARIES AND WAGES</v>
          </cell>
        </row>
        <row r="1802">
          <cell r="A1802" t="str">
            <v>X201002</v>
          </cell>
          <cell r="B1802" t="str">
            <v>Conveyance Allowance</v>
          </cell>
          <cell r="C1802" t="str">
            <v>EXPENSES</v>
          </cell>
          <cell r="D1802" t="str">
            <v>INCOME STATEMENT</v>
          </cell>
          <cell r="E1802" t="str">
            <v/>
          </cell>
          <cell r="F1802" t="str">
            <v/>
          </cell>
          <cell r="G1802" t="str">
            <v>EXPENDITURE</v>
          </cell>
          <cell r="H1802" t="str">
            <v>EMPLOYEE COST</v>
          </cell>
          <cell r="I1802" t="str">
            <v>SALARIES AND WAGES</v>
          </cell>
        </row>
        <row r="1803">
          <cell r="A1803" t="str">
            <v>X201003</v>
          </cell>
          <cell r="B1803" t="str">
            <v>Medical Allowance</v>
          </cell>
          <cell r="C1803" t="str">
            <v>EXPENSES</v>
          </cell>
          <cell r="D1803" t="str">
            <v>INCOME STATEMENT</v>
          </cell>
          <cell r="E1803" t="str">
            <v/>
          </cell>
          <cell r="F1803" t="str">
            <v/>
          </cell>
          <cell r="G1803" t="str">
            <v>EXPENDITURE</v>
          </cell>
          <cell r="H1803" t="str">
            <v>EMPLOYEE COST</v>
          </cell>
          <cell r="I1803" t="str">
            <v>SALARIES AND WAGES</v>
          </cell>
        </row>
        <row r="1804">
          <cell r="A1804" t="str">
            <v>X201004</v>
          </cell>
          <cell r="B1804" t="str">
            <v>Project Allowance</v>
          </cell>
          <cell r="C1804" t="str">
            <v>EXPENSES</v>
          </cell>
          <cell r="D1804" t="str">
            <v>INCOME STATEMENT</v>
          </cell>
          <cell r="E1804" t="str">
            <v/>
          </cell>
          <cell r="F1804" t="str">
            <v/>
          </cell>
          <cell r="G1804" t="str">
            <v>EXPENDITURE</v>
          </cell>
          <cell r="H1804" t="str">
            <v>EMPLOYEE COST</v>
          </cell>
          <cell r="I1804" t="str">
            <v>SALARIES AND WAGES</v>
          </cell>
        </row>
        <row r="1805">
          <cell r="A1805" t="str">
            <v>X201005</v>
          </cell>
          <cell r="B1805" t="str">
            <v>Performance Bonus</v>
          </cell>
          <cell r="C1805" t="str">
            <v>EXPENSES</v>
          </cell>
          <cell r="D1805" t="str">
            <v>INCOME STATEMENT</v>
          </cell>
          <cell r="E1805" t="str">
            <v/>
          </cell>
          <cell r="F1805" t="str">
            <v/>
          </cell>
          <cell r="G1805" t="str">
            <v>EXPENDITURE</v>
          </cell>
          <cell r="H1805" t="str">
            <v>EMPLOYEE COST</v>
          </cell>
          <cell r="I1805" t="str">
            <v>SALARIES AND WAGES</v>
          </cell>
        </row>
        <row r="1806">
          <cell r="A1806" t="str">
            <v>X201006</v>
          </cell>
          <cell r="B1806" t="str">
            <v>Personal Allowance</v>
          </cell>
          <cell r="C1806" t="str">
            <v>EXPENSES</v>
          </cell>
          <cell r="D1806" t="str">
            <v>INCOME STATEMENT</v>
          </cell>
          <cell r="E1806" t="str">
            <v/>
          </cell>
          <cell r="F1806" t="str">
            <v/>
          </cell>
          <cell r="G1806" t="str">
            <v>EXPENDITURE</v>
          </cell>
          <cell r="H1806" t="str">
            <v>EMPLOYEE COST</v>
          </cell>
          <cell r="I1806" t="str">
            <v>SALARIES AND WAGES</v>
          </cell>
        </row>
        <row r="1807">
          <cell r="A1807" t="str">
            <v>X201007</v>
          </cell>
          <cell r="B1807" t="str">
            <v>House Rent Allowance</v>
          </cell>
          <cell r="C1807" t="str">
            <v>EXPENSES</v>
          </cell>
          <cell r="D1807" t="str">
            <v>INCOME STATEMENT</v>
          </cell>
          <cell r="E1807" t="str">
            <v/>
          </cell>
          <cell r="F1807" t="str">
            <v/>
          </cell>
          <cell r="G1807" t="str">
            <v>EXPENDITURE</v>
          </cell>
          <cell r="H1807" t="str">
            <v>EMPLOYEE COST</v>
          </cell>
          <cell r="I1807" t="str">
            <v>SALARIES AND WAGES</v>
          </cell>
        </row>
        <row r="1808">
          <cell r="A1808" t="str">
            <v>X201008</v>
          </cell>
          <cell r="B1808" t="str">
            <v>Notice Pay</v>
          </cell>
          <cell r="C1808" t="str">
            <v>EXPENSES</v>
          </cell>
          <cell r="D1808" t="str">
            <v>INCOME STATEMENT</v>
          </cell>
          <cell r="E1808" t="str">
            <v/>
          </cell>
          <cell r="F1808" t="str">
            <v/>
          </cell>
          <cell r="G1808" t="str">
            <v>EXPENDITURE</v>
          </cell>
          <cell r="H1808" t="str">
            <v>EMPLOYEE COST</v>
          </cell>
          <cell r="I1808" t="str">
            <v>SALARIES AND WAGES</v>
          </cell>
        </row>
        <row r="1809">
          <cell r="A1809" t="str">
            <v>X201009</v>
          </cell>
          <cell r="B1809" t="str">
            <v>Special Allowance</v>
          </cell>
          <cell r="C1809" t="str">
            <v>EXPENSES</v>
          </cell>
          <cell r="D1809" t="str">
            <v>INCOME STATEMENT</v>
          </cell>
          <cell r="E1809" t="str">
            <v/>
          </cell>
          <cell r="F1809" t="str">
            <v/>
          </cell>
          <cell r="G1809" t="str">
            <v>EXPENDITURE</v>
          </cell>
          <cell r="H1809" t="str">
            <v>EMPLOYEE COST</v>
          </cell>
          <cell r="I1809" t="str">
            <v>SALARIES AND WAGES</v>
          </cell>
        </row>
        <row r="1810">
          <cell r="A1810" t="str">
            <v>X201010</v>
          </cell>
          <cell r="B1810" t="str">
            <v>Bonus</v>
          </cell>
          <cell r="C1810" t="str">
            <v>EXPENSES</v>
          </cell>
          <cell r="D1810" t="str">
            <v>INCOME STATEMENT</v>
          </cell>
          <cell r="E1810" t="str">
            <v/>
          </cell>
          <cell r="F1810" t="str">
            <v/>
          </cell>
          <cell r="G1810" t="str">
            <v>EXPENDITURE</v>
          </cell>
          <cell r="H1810" t="str">
            <v>EMPLOYEE COST</v>
          </cell>
          <cell r="I1810" t="str">
            <v>SALARIES AND WAGES</v>
          </cell>
        </row>
        <row r="1811">
          <cell r="A1811" t="str">
            <v>X201011</v>
          </cell>
          <cell r="B1811" t="str">
            <v>Driver'S Salary</v>
          </cell>
          <cell r="C1811" t="str">
            <v>EXPENSES</v>
          </cell>
          <cell r="D1811" t="str">
            <v>INCOME STATEMENT</v>
          </cell>
          <cell r="E1811" t="str">
            <v/>
          </cell>
          <cell r="F1811" t="str">
            <v/>
          </cell>
          <cell r="G1811" t="str">
            <v>EXPENDITURE</v>
          </cell>
          <cell r="H1811" t="str">
            <v>EMPLOYEE COST</v>
          </cell>
          <cell r="I1811" t="str">
            <v>SALARIES AND WAGES</v>
          </cell>
        </row>
        <row r="1812">
          <cell r="A1812" t="str">
            <v>X201012</v>
          </cell>
          <cell r="B1812" t="str">
            <v>Utility Allowance</v>
          </cell>
          <cell r="C1812" t="str">
            <v>EXPENSES</v>
          </cell>
          <cell r="D1812" t="str">
            <v>INCOME STATEMENT</v>
          </cell>
          <cell r="E1812" t="str">
            <v/>
          </cell>
          <cell r="F1812" t="str">
            <v/>
          </cell>
          <cell r="G1812" t="str">
            <v>EXPENDITURE</v>
          </cell>
          <cell r="H1812" t="str">
            <v>EMPLOYEE COST</v>
          </cell>
          <cell r="I1812" t="str">
            <v>SALARIES AND WAGES</v>
          </cell>
        </row>
        <row r="1813">
          <cell r="A1813" t="str">
            <v>X201013</v>
          </cell>
          <cell r="B1813" t="str">
            <v>Washing Allowance</v>
          </cell>
          <cell r="C1813" t="str">
            <v>EXPENSES</v>
          </cell>
          <cell r="D1813" t="str">
            <v>INCOME STATEMENT</v>
          </cell>
          <cell r="E1813" t="str">
            <v/>
          </cell>
          <cell r="F1813" t="str">
            <v/>
          </cell>
          <cell r="G1813" t="str">
            <v>EXPENDITURE</v>
          </cell>
          <cell r="H1813" t="str">
            <v>EMPLOYEE COST</v>
          </cell>
          <cell r="I1813" t="str">
            <v>SALARIES AND WAGES</v>
          </cell>
        </row>
        <row r="1814">
          <cell r="A1814" t="str">
            <v>X201014</v>
          </cell>
          <cell r="B1814" t="str">
            <v>Entertainment Allowance</v>
          </cell>
          <cell r="C1814" t="str">
            <v>EXPENSES</v>
          </cell>
          <cell r="D1814" t="str">
            <v>INCOME STATEMENT</v>
          </cell>
          <cell r="E1814" t="str">
            <v/>
          </cell>
          <cell r="F1814" t="str">
            <v/>
          </cell>
          <cell r="G1814" t="str">
            <v>EXPENDITURE</v>
          </cell>
          <cell r="H1814" t="str">
            <v>EMPLOYEE COST</v>
          </cell>
          <cell r="I1814" t="str">
            <v>SALARIES AND WAGES</v>
          </cell>
        </row>
        <row r="1815">
          <cell r="A1815" t="str">
            <v>X201015</v>
          </cell>
          <cell r="B1815" t="str">
            <v>Ex-Gratia Paid</v>
          </cell>
          <cell r="C1815" t="str">
            <v>EXPENSES</v>
          </cell>
          <cell r="D1815" t="str">
            <v>INCOME STATEMENT</v>
          </cell>
          <cell r="E1815" t="str">
            <v/>
          </cell>
          <cell r="F1815" t="str">
            <v/>
          </cell>
          <cell r="G1815" t="str">
            <v>EXPENDITURE</v>
          </cell>
          <cell r="H1815" t="str">
            <v>EMPLOYEE COST</v>
          </cell>
          <cell r="I1815" t="str">
            <v>SALARIES AND WAGES</v>
          </cell>
        </row>
        <row r="1816">
          <cell r="A1816" t="str">
            <v>X201016</v>
          </cell>
          <cell r="B1816" t="str">
            <v>Wages- Contractual Staff</v>
          </cell>
          <cell r="C1816" t="str">
            <v>EXPENSES</v>
          </cell>
          <cell r="D1816" t="str">
            <v>INCOME STATEMENT</v>
          </cell>
          <cell r="E1816" t="str">
            <v/>
          </cell>
          <cell r="F1816" t="str">
            <v/>
          </cell>
          <cell r="G1816" t="str">
            <v>EXPENDITURE</v>
          </cell>
          <cell r="H1816" t="str">
            <v>EMPLOYEE COST</v>
          </cell>
          <cell r="I1816" t="str">
            <v>SALARIES AND WAGES</v>
          </cell>
        </row>
        <row r="1817">
          <cell r="A1817" t="str">
            <v>X201017</v>
          </cell>
          <cell r="B1817" t="str">
            <v>Directors Remuneration</v>
          </cell>
          <cell r="C1817" t="str">
            <v>EXPENSES</v>
          </cell>
          <cell r="D1817" t="str">
            <v>INCOME STATEMENT</v>
          </cell>
          <cell r="E1817" t="str">
            <v/>
          </cell>
          <cell r="F1817" t="str">
            <v/>
          </cell>
          <cell r="G1817" t="str">
            <v>EXPENDITURE</v>
          </cell>
          <cell r="H1817" t="str">
            <v>EMPLOYEE COST</v>
          </cell>
          <cell r="I1817" t="str">
            <v>SALARIES AND WAGES</v>
          </cell>
        </row>
        <row r="1818">
          <cell r="A1818" t="str">
            <v>X201018</v>
          </cell>
          <cell r="B1818" t="str">
            <v>Directors Remuneration- K P Singh</v>
          </cell>
          <cell r="C1818" t="str">
            <v>EXPENSES</v>
          </cell>
          <cell r="D1818" t="str">
            <v>INCOME STATEMENT</v>
          </cell>
          <cell r="E1818" t="str">
            <v/>
          </cell>
          <cell r="F1818" t="str">
            <v/>
          </cell>
          <cell r="G1818" t="str">
            <v>EXPENDITURE</v>
          </cell>
          <cell r="H1818" t="str">
            <v>EMPLOYEE COST</v>
          </cell>
          <cell r="I1818" t="str">
            <v>SALARIES AND WAGES</v>
          </cell>
        </row>
        <row r="1819">
          <cell r="A1819" t="str">
            <v>X201019</v>
          </cell>
          <cell r="B1819" t="str">
            <v>Directors Remuneration- Rajiv Singh</v>
          </cell>
          <cell r="C1819" t="str">
            <v>EXPENSES</v>
          </cell>
          <cell r="D1819" t="str">
            <v>INCOME STATEMENT</v>
          </cell>
          <cell r="E1819" t="str">
            <v/>
          </cell>
          <cell r="F1819" t="str">
            <v/>
          </cell>
          <cell r="G1819" t="str">
            <v>EXPENDITURE</v>
          </cell>
          <cell r="H1819" t="str">
            <v>EMPLOYEE COST</v>
          </cell>
          <cell r="I1819" t="str">
            <v>SALARIES AND WAGES</v>
          </cell>
        </row>
        <row r="1820">
          <cell r="A1820" t="str">
            <v>X201020</v>
          </cell>
          <cell r="B1820" t="str">
            <v>Directors Remuneration- Pia Singh</v>
          </cell>
          <cell r="C1820" t="str">
            <v>EXPENSES</v>
          </cell>
          <cell r="D1820" t="str">
            <v>INCOME STATEMENT</v>
          </cell>
          <cell r="E1820" t="str">
            <v/>
          </cell>
          <cell r="F1820" t="str">
            <v/>
          </cell>
          <cell r="G1820" t="str">
            <v>EXPENDITURE</v>
          </cell>
          <cell r="H1820" t="str">
            <v>EMPLOYEE COST</v>
          </cell>
          <cell r="I1820" t="str">
            <v>SALARIES AND WAGES</v>
          </cell>
        </row>
        <row r="1821">
          <cell r="A1821" t="str">
            <v>X201021</v>
          </cell>
          <cell r="B1821" t="str">
            <v>Directors Remuneration- T C Goyal</v>
          </cell>
          <cell r="C1821" t="str">
            <v>EXPENSES</v>
          </cell>
          <cell r="D1821" t="str">
            <v>INCOME STATEMENT</v>
          </cell>
          <cell r="E1821" t="str">
            <v/>
          </cell>
          <cell r="F1821" t="str">
            <v/>
          </cell>
          <cell r="G1821" t="str">
            <v>EXPENDITURE</v>
          </cell>
          <cell r="H1821" t="str">
            <v>EMPLOYEE COST</v>
          </cell>
          <cell r="I1821" t="str">
            <v>SALARIES AND WAGES</v>
          </cell>
        </row>
        <row r="1822">
          <cell r="A1822" t="str">
            <v>X201022</v>
          </cell>
          <cell r="B1822" t="str">
            <v>Directors Remuneration- Renuka Talwar</v>
          </cell>
          <cell r="C1822" t="str">
            <v>EXPENSES</v>
          </cell>
          <cell r="D1822" t="str">
            <v>INCOME STATEMENT</v>
          </cell>
          <cell r="E1822" t="str">
            <v/>
          </cell>
          <cell r="F1822" t="str">
            <v/>
          </cell>
          <cell r="G1822" t="str">
            <v>EXPENDITURE</v>
          </cell>
          <cell r="H1822" t="str">
            <v>EMPLOYEE COST</v>
          </cell>
          <cell r="I1822" t="str">
            <v>SALARIES AND WAGES</v>
          </cell>
        </row>
        <row r="1823">
          <cell r="A1823" t="str">
            <v>X201023</v>
          </cell>
          <cell r="B1823" t="str">
            <v>Directors Remuneration- K Swaroop</v>
          </cell>
          <cell r="C1823" t="str">
            <v>EXPENSES</v>
          </cell>
          <cell r="D1823" t="str">
            <v>INCOME STATEMENT</v>
          </cell>
          <cell r="E1823" t="str">
            <v/>
          </cell>
          <cell r="F1823" t="str">
            <v/>
          </cell>
          <cell r="G1823" t="str">
            <v>EXPENDITURE</v>
          </cell>
          <cell r="H1823" t="str">
            <v>EMPLOYEE COST</v>
          </cell>
          <cell r="I1823" t="str">
            <v>SALARIES AND WAGES</v>
          </cell>
        </row>
        <row r="1824">
          <cell r="A1824" t="str">
            <v>X201024</v>
          </cell>
          <cell r="B1824" t="str">
            <v>H.R.A.- Directors</v>
          </cell>
          <cell r="C1824" t="str">
            <v>EXPENSES</v>
          </cell>
          <cell r="D1824" t="str">
            <v>INCOME STATEMENT</v>
          </cell>
          <cell r="E1824" t="str">
            <v/>
          </cell>
          <cell r="F1824" t="str">
            <v/>
          </cell>
          <cell r="G1824" t="str">
            <v>EXPENDITURE</v>
          </cell>
          <cell r="H1824" t="str">
            <v>EMPLOYEE COST</v>
          </cell>
          <cell r="I1824" t="str">
            <v>SALARIES AND WAGES</v>
          </cell>
        </row>
        <row r="1825">
          <cell r="A1825" t="str">
            <v>X201025</v>
          </cell>
          <cell r="B1825" t="str">
            <v>Entertainment All.- Directors</v>
          </cell>
          <cell r="C1825" t="str">
            <v>EXPENSES</v>
          </cell>
          <cell r="D1825" t="str">
            <v>INCOME STATEMENT</v>
          </cell>
          <cell r="E1825" t="str">
            <v/>
          </cell>
          <cell r="F1825" t="str">
            <v/>
          </cell>
          <cell r="G1825" t="str">
            <v>EXPENDITURE</v>
          </cell>
          <cell r="H1825" t="str">
            <v>EMPLOYEE COST</v>
          </cell>
          <cell r="I1825" t="str">
            <v>SALARIES AND WAGES</v>
          </cell>
        </row>
        <row r="1826">
          <cell r="A1826" t="str">
            <v>X201026</v>
          </cell>
          <cell r="B1826" t="str">
            <v>Utility All.- Directors</v>
          </cell>
          <cell r="C1826" t="str">
            <v>EXPENSES</v>
          </cell>
          <cell r="D1826" t="str">
            <v>INCOME STATEMENT</v>
          </cell>
          <cell r="E1826" t="str">
            <v/>
          </cell>
          <cell r="F1826" t="str">
            <v/>
          </cell>
          <cell r="G1826" t="str">
            <v>EXPENDITURE</v>
          </cell>
          <cell r="H1826" t="str">
            <v>EMPLOYEE COST</v>
          </cell>
          <cell r="I1826" t="str">
            <v>SALARIES AND WAGES</v>
          </cell>
        </row>
        <row r="1827">
          <cell r="A1827" t="str">
            <v>X201027</v>
          </cell>
          <cell r="B1827" t="str">
            <v>Personal Allowances- Directors</v>
          </cell>
          <cell r="C1827" t="str">
            <v>EXPENSES</v>
          </cell>
          <cell r="D1827" t="str">
            <v>INCOME STATEMENT</v>
          </cell>
          <cell r="E1827" t="str">
            <v/>
          </cell>
          <cell r="F1827" t="str">
            <v/>
          </cell>
          <cell r="G1827" t="str">
            <v>EXPENDITURE</v>
          </cell>
          <cell r="H1827" t="str">
            <v>EMPLOYEE COST</v>
          </cell>
          <cell r="I1827" t="str">
            <v>SALARIES AND WAGES</v>
          </cell>
        </row>
        <row r="1828">
          <cell r="A1828" t="str">
            <v>X201028</v>
          </cell>
          <cell r="B1828" t="str">
            <v>Waiver Of Loan Paid To Employee</v>
          </cell>
          <cell r="C1828" t="str">
            <v>EXPENSES</v>
          </cell>
          <cell r="D1828" t="str">
            <v>INCOME STATEMENT</v>
          </cell>
          <cell r="E1828" t="str">
            <v/>
          </cell>
          <cell r="F1828" t="str">
            <v/>
          </cell>
          <cell r="G1828" t="str">
            <v>EXPENDITURE</v>
          </cell>
          <cell r="H1828" t="str">
            <v>EMPLOYEE COST</v>
          </cell>
          <cell r="I1828" t="str">
            <v>SALARIES AND WAGES</v>
          </cell>
        </row>
        <row r="1829">
          <cell r="A1829" t="str">
            <v>X201029</v>
          </cell>
          <cell r="B1829" t="str">
            <v>CHILDREN EDUCATION ALLOWANCE</v>
          </cell>
          <cell r="C1829" t="str">
            <v>EXPENSES</v>
          </cell>
          <cell r="D1829" t="str">
            <v>INCOME STATEMENT</v>
          </cell>
          <cell r="E1829" t="str">
            <v/>
          </cell>
          <cell r="F1829" t="str">
            <v/>
          </cell>
          <cell r="G1829" t="str">
            <v>EXPENDITURE</v>
          </cell>
          <cell r="H1829" t="str">
            <v>EMPLOYEE COST</v>
          </cell>
          <cell r="I1829" t="str">
            <v>SALARIES AND WAGES</v>
          </cell>
        </row>
        <row r="1830">
          <cell r="A1830" t="str">
            <v>X201030</v>
          </cell>
          <cell r="B1830" t="str">
            <v>SAF ALLOWANCE</v>
          </cell>
          <cell r="C1830" t="str">
            <v>EXPENSES</v>
          </cell>
          <cell r="D1830" t="str">
            <v>INCOME STATEMENT</v>
          </cell>
          <cell r="E1830" t="str">
            <v/>
          </cell>
          <cell r="F1830" t="str">
            <v/>
          </cell>
          <cell r="G1830" t="str">
            <v>EXPENDITURE</v>
          </cell>
          <cell r="H1830" t="str">
            <v>EMPLOYEE COST</v>
          </cell>
          <cell r="I1830" t="str">
            <v>SALARIES AND WAGES</v>
          </cell>
        </row>
        <row r="1831">
          <cell r="A1831" t="str">
            <v>X201031</v>
          </cell>
          <cell r="B1831" t="str">
            <v>Site Allowance</v>
          </cell>
          <cell r="C1831" t="str">
            <v>EXPENSES</v>
          </cell>
          <cell r="D1831" t="str">
            <v>INCOME STATEMENT</v>
          </cell>
          <cell r="E1831" t="str">
            <v/>
          </cell>
          <cell r="F1831" t="str">
            <v/>
          </cell>
          <cell r="G1831" t="str">
            <v>EXPENDITURE</v>
          </cell>
          <cell r="H1831" t="str">
            <v>EMPLOYEE COST</v>
          </cell>
          <cell r="I1831" t="str">
            <v>SALARIES AND WAGES</v>
          </cell>
        </row>
        <row r="1832">
          <cell r="A1832" t="str">
            <v>X201032</v>
          </cell>
          <cell r="B1832" t="str">
            <v>Furnishing Allowance</v>
          </cell>
          <cell r="C1832" t="str">
            <v>EXPENSES</v>
          </cell>
          <cell r="D1832" t="str">
            <v>INCOME STATEMENT</v>
          </cell>
          <cell r="E1832" t="str">
            <v/>
          </cell>
          <cell r="F1832" t="str">
            <v/>
          </cell>
          <cell r="G1832" t="str">
            <v>EXPENDITURE</v>
          </cell>
          <cell r="H1832" t="str">
            <v>EMPLOYEE COST</v>
          </cell>
          <cell r="I1832" t="str">
            <v>SALARIES AND WAGES</v>
          </cell>
        </row>
        <row r="1833">
          <cell r="A1833" t="str">
            <v>X201033</v>
          </cell>
          <cell r="B1833" t="str">
            <v>Meal Allowance</v>
          </cell>
          <cell r="C1833" t="str">
            <v>EXPENSES</v>
          </cell>
          <cell r="D1833" t="str">
            <v>INCOME STATEMENT</v>
          </cell>
          <cell r="E1833" t="str">
            <v/>
          </cell>
          <cell r="F1833" t="str">
            <v/>
          </cell>
          <cell r="G1833" t="str">
            <v>EXPENDITURE</v>
          </cell>
          <cell r="H1833" t="str">
            <v>EMPLOYEE COST</v>
          </cell>
          <cell r="I1833" t="str">
            <v>SALARIES AND WAGES</v>
          </cell>
        </row>
        <row r="1834">
          <cell r="A1834" t="str">
            <v>X201034</v>
          </cell>
          <cell r="B1834" t="str">
            <v>Personnel Cost- Team Members</v>
          </cell>
          <cell r="C1834" t="str">
            <v>EXPENSES</v>
          </cell>
          <cell r="D1834" t="str">
            <v>INCOME STATEMENT</v>
          </cell>
          <cell r="E1834" t="str">
            <v/>
          </cell>
          <cell r="F1834" t="str">
            <v/>
          </cell>
          <cell r="G1834" t="str">
            <v>EXPENDITURE</v>
          </cell>
          <cell r="H1834" t="str">
            <v>EMPLOYEE COST</v>
          </cell>
          <cell r="I1834" t="str">
            <v>SALARIES AND WAGES</v>
          </cell>
        </row>
        <row r="1835">
          <cell r="A1835" t="str">
            <v>X201035</v>
          </cell>
          <cell r="B1835" t="str">
            <v>Additional Conveyance</v>
          </cell>
          <cell r="C1835" t="str">
            <v>EXPENSES</v>
          </cell>
          <cell r="D1835" t="str">
            <v>INCOME STATEMENT</v>
          </cell>
          <cell r="E1835" t="str">
            <v/>
          </cell>
          <cell r="F1835" t="str">
            <v/>
          </cell>
          <cell r="G1835" t="str">
            <v>EXPENDITURE</v>
          </cell>
          <cell r="H1835" t="str">
            <v>EMPLOYEE COST</v>
          </cell>
          <cell r="I1835" t="str">
            <v>SALARIES AND WAGES</v>
          </cell>
        </row>
        <row r="1836">
          <cell r="A1836" t="str">
            <v>X202001</v>
          </cell>
          <cell r="B1836" t="str">
            <v>Employers Contribution  Pf</v>
          </cell>
          <cell r="C1836" t="str">
            <v>EXPENSES</v>
          </cell>
          <cell r="D1836" t="str">
            <v>INCOME STATEMENT</v>
          </cell>
          <cell r="E1836" t="str">
            <v/>
          </cell>
          <cell r="F1836" t="str">
            <v/>
          </cell>
          <cell r="G1836" t="str">
            <v>EXPENDITURE</v>
          </cell>
          <cell r="H1836" t="str">
            <v>EMPLOYEE COST</v>
          </cell>
          <cell r="I1836" t="str">
            <v>CONTRIBUTION TO PF AND OTHER FUNDS</v>
          </cell>
        </row>
        <row r="1837">
          <cell r="A1837" t="str">
            <v>X202002</v>
          </cell>
          <cell r="B1837" t="str">
            <v>Employers Contribution Fpf</v>
          </cell>
          <cell r="C1837" t="str">
            <v>EXPENSES</v>
          </cell>
          <cell r="D1837" t="str">
            <v>INCOME STATEMENT</v>
          </cell>
          <cell r="E1837" t="str">
            <v/>
          </cell>
          <cell r="F1837" t="str">
            <v/>
          </cell>
          <cell r="G1837" t="str">
            <v>EXPENDITURE</v>
          </cell>
          <cell r="H1837" t="str">
            <v>EMPLOYEE COST</v>
          </cell>
          <cell r="I1837" t="str">
            <v>CONTRIBUTION TO PF AND OTHER FUNDS</v>
          </cell>
        </row>
        <row r="1838">
          <cell r="A1838" t="str">
            <v>X202003</v>
          </cell>
          <cell r="B1838" t="str">
            <v>Employers Contrbn Admn. Chg.</v>
          </cell>
          <cell r="C1838" t="str">
            <v>EXPENSES</v>
          </cell>
          <cell r="D1838" t="str">
            <v>INCOME STATEMENT</v>
          </cell>
          <cell r="E1838" t="str">
            <v/>
          </cell>
          <cell r="F1838" t="str">
            <v/>
          </cell>
          <cell r="G1838" t="str">
            <v>EXPENDITURE</v>
          </cell>
          <cell r="H1838" t="str">
            <v>EMPLOYEE COST</v>
          </cell>
          <cell r="I1838" t="str">
            <v>CONTRIBUTION TO PF AND OTHER FUNDS</v>
          </cell>
        </row>
        <row r="1839">
          <cell r="A1839" t="str">
            <v>X202004</v>
          </cell>
          <cell r="B1839" t="str">
            <v>Employers Contrbn Edli. Chg.</v>
          </cell>
          <cell r="C1839" t="str">
            <v>EXPENSES</v>
          </cell>
          <cell r="D1839" t="str">
            <v>INCOME STATEMENT</v>
          </cell>
          <cell r="E1839" t="str">
            <v/>
          </cell>
          <cell r="F1839" t="str">
            <v/>
          </cell>
          <cell r="G1839" t="str">
            <v>EXPENDITURE</v>
          </cell>
          <cell r="H1839" t="str">
            <v>EMPLOYEE COST</v>
          </cell>
          <cell r="I1839" t="str">
            <v>CONTRIBUTION TO PF AND OTHER FUNDS</v>
          </cell>
        </row>
        <row r="1840">
          <cell r="A1840" t="str">
            <v>X202005</v>
          </cell>
          <cell r="B1840" t="str">
            <v>Esi Paid</v>
          </cell>
          <cell r="C1840" t="str">
            <v>EXPENSES</v>
          </cell>
          <cell r="D1840" t="str">
            <v>INCOME STATEMENT</v>
          </cell>
          <cell r="E1840" t="str">
            <v/>
          </cell>
          <cell r="F1840" t="str">
            <v/>
          </cell>
          <cell r="G1840" t="str">
            <v>EXPENDITURE</v>
          </cell>
          <cell r="H1840" t="str">
            <v>EMPLOYEE COST</v>
          </cell>
          <cell r="I1840" t="str">
            <v>CONTRIBUTION TO PF AND OTHER FUNDS</v>
          </cell>
        </row>
        <row r="1841">
          <cell r="A1841" t="str">
            <v>X202006</v>
          </cell>
          <cell r="B1841" t="str">
            <v>Employers Contrbn Adm.Chg Edl</v>
          </cell>
          <cell r="C1841" t="str">
            <v>EXPENSES</v>
          </cell>
          <cell r="D1841" t="str">
            <v>INCOME STATEMENT</v>
          </cell>
          <cell r="E1841" t="str">
            <v/>
          </cell>
          <cell r="F1841" t="str">
            <v/>
          </cell>
          <cell r="G1841" t="str">
            <v>EXPENDITURE</v>
          </cell>
          <cell r="H1841" t="str">
            <v>EMPLOYEE COST</v>
          </cell>
          <cell r="I1841" t="str">
            <v>CONTRIBUTION TO PF AND OTHER FUNDS</v>
          </cell>
        </row>
        <row r="1842">
          <cell r="A1842" t="str">
            <v>X202007</v>
          </cell>
          <cell r="B1842" t="str">
            <v>Employer'S Contribution To ESI</v>
          </cell>
          <cell r="C1842" t="str">
            <v>EXPENSES</v>
          </cell>
          <cell r="D1842" t="str">
            <v>INCOME STATEMENT</v>
          </cell>
          <cell r="E1842" t="str">
            <v/>
          </cell>
          <cell r="F1842" t="str">
            <v/>
          </cell>
          <cell r="G1842" t="str">
            <v>EXPENDITURE</v>
          </cell>
          <cell r="H1842" t="str">
            <v>EMPLOYEE COST</v>
          </cell>
          <cell r="I1842" t="str">
            <v>CONTRIBUTION TO PF AND OTHER FUNDS</v>
          </cell>
        </row>
        <row r="1843">
          <cell r="A1843" t="str">
            <v>X202008</v>
          </cell>
          <cell r="B1843" t="str">
            <v>Employers PF- Directors</v>
          </cell>
          <cell r="C1843" t="str">
            <v>EXPENSES</v>
          </cell>
          <cell r="D1843" t="str">
            <v>INCOME STATEMENT</v>
          </cell>
          <cell r="E1843" t="str">
            <v/>
          </cell>
          <cell r="F1843" t="str">
            <v/>
          </cell>
          <cell r="G1843" t="str">
            <v>EXPENDITURE</v>
          </cell>
          <cell r="H1843" t="str">
            <v>EMPLOYEE COST</v>
          </cell>
          <cell r="I1843" t="str">
            <v>CONTRIBUTION TO PF AND OTHER FUNDS</v>
          </cell>
        </row>
        <row r="1844">
          <cell r="A1844" t="str">
            <v>X202009</v>
          </cell>
          <cell r="B1844" t="str">
            <v>Employer Pension-Directors</v>
          </cell>
          <cell r="C1844" t="str">
            <v>EXPENSES</v>
          </cell>
          <cell r="D1844" t="str">
            <v>INCOME STATEMENT</v>
          </cell>
          <cell r="E1844" t="str">
            <v/>
          </cell>
          <cell r="F1844" t="str">
            <v/>
          </cell>
          <cell r="G1844" t="str">
            <v>EXPENDITURE</v>
          </cell>
          <cell r="H1844" t="str">
            <v>EMPLOYEE COST</v>
          </cell>
          <cell r="I1844" t="str">
            <v>CONTRIBUTION TO PF AND OTHER FUNDS</v>
          </cell>
        </row>
        <row r="1845">
          <cell r="A1845" t="str">
            <v>X202010</v>
          </cell>
          <cell r="B1845" t="str">
            <v>Contribution to Superannuation</v>
          </cell>
          <cell r="C1845" t="str">
            <v>EXPENSES</v>
          </cell>
          <cell r="D1845" t="str">
            <v>INCOME STATEMENT</v>
          </cell>
          <cell r="E1845" t="str">
            <v/>
          </cell>
          <cell r="F1845" t="str">
            <v/>
          </cell>
          <cell r="G1845" t="str">
            <v>EXPENDITURE</v>
          </cell>
          <cell r="H1845" t="str">
            <v>EMPLOYEE COST</v>
          </cell>
          <cell r="I1845" t="str">
            <v>CONTRIBUTION TO PF AND OTHER FUNDS</v>
          </cell>
        </row>
        <row r="1846">
          <cell r="A1846" t="str">
            <v>X202011</v>
          </cell>
          <cell r="B1846" t="str">
            <v>Contribution to Superannuation- Director</v>
          </cell>
          <cell r="C1846" t="str">
            <v>EXPENSES</v>
          </cell>
          <cell r="D1846" t="str">
            <v>INCOME STATEMENT</v>
          </cell>
          <cell r="E1846" t="str">
            <v/>
          </cell>
          <cell r="F1846" t="str">
            <v/>
          </cell>
          <cell r="G1846" t="str">
            <v>EXPENDITURE</v>
          </cell>
          <cell r="H1846" t="str">
            <v>EMPLOYEE COST</v>
          </cell>
          <cell r="I1846" t="str">
            <v>CONTRIBUTION TO PF AND OTHER FUNDS</v>
          </cell>
        </row>
        <row r="1847">
          <cell r="A1847" t="str">
            <v>X202012</v>
          </cell>
          <cell r="B1847" t="str">
            <v>Employer's Contribution Pension Fund</v>
          </cell>
          <cell r="C1847" t="str">
            <v>EXPENSES</v>
          </cell>
          <cell r="D1847" t="str">
            <v>INCOME STATEMENT</v>
          </cell>
          <cell r="E1847" t="str">
            <v/>
          </cell>
          <cell r="F1847" t="str">
            <v/>
          </cell>
          <cell r="G1847" t="str">
            <v>EXPENDITURE</v>
          </cell>
          <cell r="H1847" t="str">
            <v>EMPLOYEE COST</v>
          </cell>
          <cell r="I1847" t="str">
            <v>CONTRIBUTION TO PF AND OTHER FUNDS</v>
          </cell>
        </row>
        <row r="1848">
          <cell r="A1848" t="str">
            <v>X202013</v>
          </cell>
          <cell r="B1848" t="str">
            <v>Employer's Contribution to PWF</v>
          </cell>
          <cell r="C1848" t="str">
            <v>EXPENSES</v>
          </cell>
          <cell r="D1848" t="str">
            <v>INCOME STATEMENT</v>
          </cell>
          <cell r="E1848" t="str">
            <v/>
          </cell>
          <cell r="F1848" t="str">
            <v/>
          </cell>
          <cell r="G1848" t="str">
            <v>EXPENDITURE</v>
          </cell>
          <cell r="H1848" t="str">
            <v>EMPLOYEE COST</v>
          </cell>
          <cell r="I1848" t="str">
            <v>CONTRIBUTION TO PF AND OTHER FUNDS</v>
          </cell>
        </row>
        <row r="1849">
          <cell r="A1849" t="str">
            <v>X203001</v>
          </cell>
          <cell r="B1849" t="str">
            <v>Gratuity Expenses</v>
          </cell>
          <cell r="C1849" t="str">
            <v>EXPENSES</v>
          </cell>
          <cell r="D1849" t="str">
            <v>INCOME STATEMENT</v>
          </cell>
          <cell r="E1849" t="str">
            <v/>
          </cell>
          <cell r="F1849" t="str">
            <v/>
          </cell>
          <cell r="G1849" t="str">
            <v>EXPENDITURE</v>
          </cell>
          <cell r="H1849" t="str">
            <v>EMPLOYEE COST</v>
          </cell>
          <cell r="I1849" t="str">
            <v>RETIREMENT BENEFITS</v>
          </cell>
        </row>
        <row r="1850">
          <cell r="A1850" t="str">
            <v>X203002</v>
          </cell>
          <cell r="B1850" t="str">
            <v>Leave Encashment</v>
          </cell>
          <cell r="C1850" t="str">
            <v>EXPENSES</v>
          </cell>
          <cell r="D1850" t="str">
            <v>INCOME STATEMENT</v>
          </cell>
          <cell r="E1850" t="str">
            <v/>
          </cell>
          <cell r="F1850" t="str">
            <v/>
          </cell>
          <cell r="G1850" t="str">
            <v>EXPENDITURE</v>
          </cell>
          <cell r="H1850" t="str">
            <v>EMPLOYEE COST</v>
          </cell>
          <cell r="I1850" t="str">
            <v>RETIREMENT BENEFITS</v>
          </cell>
        </row>
        <row r="1851">
          <cell r="A1851" t="str">
            <v>X204001</v>
          </cell>
          <cell r="B1851" t="str">
            <v>Staff Welfare</v>
          </cell>
          <cell r="C1851" t="str">
            <v>EXPENSES</v>
          </cell>
          <cell r="D1851" t="str">
            <v>INCOME STATEMENT</v>
          </cell>
          <cell r="E1851" t="str">
            <v/>
          </cell>
          <cell r="F1851" t="str">
            <v/>
          </cell>
          <cell r="G1851" t="str">
            <v>EXPENDITURE</v>
          </cell>
          <cell r="H1851" t="str">
            <v>EMPLOYEE COST</v>
          </cell>
          <cell r="I1851" t="str">
            <v>STAFF WELFARE</v>
          </cell>
        </row>
        <row r="1852">
          <cell r="A1852" t="str">
            <v>X204002</v>
          </cell>
          <cell r="B1852" t="str">
            <v>Staff Welfare- Office Pantry Expenses</v>
          </cell>
          <cell r="C1852" t="str">
            <v>EXPENSES</v>
          </cell>
          <cell r="D1852" t="str">
            <v>INCOME STATEMENT</v>
          </cell>
          <cell r="E1852" t="str">
            <v/>
          </cell>
          <cell r="F1852" t="str">
            <v/>
          </cell>
          <cell r="G1852" t="str">
            <v>EXPENDITURE</v>
          </cell>
          <cell r="H1852" t="str">
            <v>EMPLOYEE COST</v>
          </cell>
          <cell r="I1852" t="str">
            <v>STAFF WELFARE</v>
          </cell>
        </row>
        <row r="1853">
          <cell r="A1853" t="str">
            <v>X204003</v>
          </cell>
          <cell r="B1853" t="str">
            <v>Staff Welfare- Medical</v>
          </cell>
          <cell r="C1853" t="str">
            <v>EXPENSES</v>
          </cell>
          <cell r="D1853" t="str">
            <v>INCOME STATEMENT</v>
          </cell>
          <cell r="E1853" t="str">
            <v/>
          </cell>
          <cell r="F1853" t="str">
            <v/>
          </cell>
          <cell r="G1853" t="str">
            <v>EXPENDITURE</v>
          </cell>
          <cell r="H1853" t="str">
            <v>EMPLOYEE COST</v>
          </cell>
          <cell r="I1853" t="str">
            <v>STAFF WELFARE</v>
          </cell>
        </row>
        <row r="1854">
          <cell r="A1854" t="str">
            <v>X204004</v>
          </cell>
          <cell r="B1854" t="str">
            <v>Staff Welfare- Uniforms</v>
          </cell>
          <cell r="C1854" t="str">
            <v>EXPENSES</v>
          </cell>
          <cell r="D1854" t="str">
            <v>INCOME STATEMENT</v>
          </cell>
          <cell r="E1854" t="str">
            <v/>
          </cell>
          <cell r="F1854" t="str">
            <v/>
          </cell>
          <cell r="G1854" t="str">
            <v>EXPENDITURE</v>
          </cell>
          <cell r="H1854" t="str">
            <v>EMPLOYEE COST</v>
          </cell>
          <cell r="I1854" t="str">
            <v>STAFF WELFARE</v>
          </cell>
        </row>
        <row r="1855">
          <cell r="A1855" t="str">
            <v>X204005</v>
          </cell>
          <cell r="B1855" t="str">
            <v>Staff Welfare- LTA</v>
          </cell>
          <cell r="C1855" t="str">
            <v>EXPENSES</v>
          </cell>
          <cell r="D1855" t="str">
            <v>INCOME STATEMENT</v>
          </cell>
          <cell r="E1855" t="str">
            <v/>
          </cell>
          <cell r="F1855" t="str">
            <v/>
          </cell>
          <cell r="G1855" t="str">
            <v>EXPENDITURE</v>
          </cell>
          <cell r="H1855" t="str">
            <v>EMPLOYEE COST</v>
          </cell>
          <cell r="I1855" t="str">
            <v>STAFF WELFARE</v>
          </cell>
        </row>
        <row r="1856">
          <cell r="A1856" t="str">
            <v>X204006</v>
          </cell>
          <cell r="B1856" t="str">
            <v>Staff Welfare- Gifts</v>
          </cell>
          <cell r="C1856" t="str">
            <v>EXPENSES</v>
          </cell>
          <cell r="D1856" t="str">
            <v>INCOME STATEMENT</v>
          </cell>
          <cell r="E1856" t="str">
            <v/>
          </cell>
          <cell r="F1856" t="str">
            <v/>
          </cell>
          <cell r="G1856" t="str">
            <v>EXPENDITURE</v>
          </cell>
          <cell r="H1856" t="str">
            <v>EMPLOYEE COST</v>
          </cell>
          <cell r="I1856" t="str">
            <v>STAFF WELFARE</v>
          </cell>
        </row>
        <row r="1857">
          <cell r="A1857" t="str">
            <v>X204007</v>
          </cell>
          <cell r="B1857" t="str">
            <v>Staff Welfare- Others</v>
          </cell>
          <cell r="C1857" t="str">
            <v>EXPENSES</v>
          </cell>
          <cell r="D1857" t="str">
            <v>INCOME STATEMENT</v>
          </cell>
          <cell r="E1857" t="str">
            <v/>
          </cell>
          <cell r="F1857" t="str">
            <v/>
          </cell>
          <cell r="G1857" t="str">
            <v>EXPENDITURE</v>
          </cell>
          <cell r="H1857" t="str">
            <v>EMPLOYEE COST</v>
          </cell>
          <cell r="I1857" t="str">
            <v>STAFF WELFARE</v>
          </cell>
        </row>
        <row r="1858">
          <cell r="A1858" t="str">
            <v>X204008</v>
          </cell>
          <cell r="B1858" t="str">
            <v>Employer Cost To Punjab Lab Welfare Fund</v>
          </cell>
          <cell r="C1858" t="str">
            <v>EXPENSES</v>
          </cell>
          <cell r="D1858" t="str">
            <v>INCOME STATEMENT</v>
          </cell>
          <cell r="E1858" t="str">
            <v/>
          </cell>
          <cell r="F1858" t="str">
            <v/>
          </cell>
          <cell r="G1858" t="str">
            <v>EXPENDITURE</v>
          </cell>
          <cell r="H1858" t="str">
            <v>EMPLOYEE COST</v>
          </cell>
          <cell r="I1858" t="str">
            <v>STAFF WELFARE</v>
          </cell>
        </row>
        <row r="1859">
          <cell r="A1859" t="str">
            <v>X204009</v>
          </cell>
          <cell r="B1859" t="str">
            <v>Labour Welfare</v>
          </cell>
          <cell r="C1859" t="str">
            <v>EXPENSES</v>
          </cell>
          <cell r="D1859" t="str">
            <v>INCOME STATEMENT</v>
          </cell>
          <cell r="E1859" t="str">
            <v/>
          </cell>
          <cell r="F1859" t="str">
            <v/>
          </cell>
          <cell r="G1859" t="str">
            <v>EXPENDITURE</v>
          </cell>
          <cell r="H1859" t="str">
            <v>EMPLOYEE COST</v>
          </cell>
          <cell r="I1859" t="str">
            <v>STAFF WELFARE</v>
          </cell>
        </row>
        <row r="1860">
          <cell r="A1860" t="str">
            <v>X204010</v>
          </cell>
          <cell r="B1860" t="str">
            <v>Directors Medical Exp.</v>
          </cell>
          <cell r="C1860" t="str">
            <v>EXPENSES</v>
          </cell>
          <cell r="D1860" t="str">
            <v>INCOME STATEMENT</v>
          </cell>
          <cell r="E1860" t="str">
            <v/>
          </cell>
          <cell r="F1860" t="str">
            <v/>
          </cell>
          <cell r="G1860" t="str">
            <v>EXPENDITURE</v>
          </cell>
          <cell r="H1860" t="str">
            <v>EMPLOYEE COST</v>
          </cell>
          <cell r="I1860" t="str">
            <v>STAFF WELFARE</v>
          </cell>
        </row>
        <row r="1861">
          <cell r="A1861" t="str">
            <v>X204011</v>
          </cell>
          <cell r="B1861" t="str">
            <v>Directors Medical Exp.- K P Singh</v>
          </cell>
          <cell r="C1861" t="str">
            <v>EXPENSES</v>
          </cell>
          <cell r="D1861" t="str">
            <v>INCOME STATEMENT</v>
          </cell>
          <cell r="E1861" t="str">
            <v/>
          </cell>
          <cell r="F1861" t="str">
            <v/>
          </cell>
          <cell r="G1861" t="str">
            <v>EXPENDITURE</v>
          </cell>
          <cell r="H1861" t="str">
            <v>EMPLOYEE COST</v>
          </cell>
          <cell r="I1861" t="str">
            <v>STAFF WELFARE</v>
          </cell>
        </row>
        <row r="1862">
          <cell r="A1862" t="str">
            <v>X204012</v>
          </cell>
          <cell r="B1862" t="str">
            <v>Directors Medical Exp.- Rajiv Singh</v>
          </cell>
          <cell r="C1862" t="str">
            <v>EXPENSES</v>
          </cell>
          <cell r="D1862" t="str">
            <v>INCOME STATEMENT</v>
          </cell>
          <cell r="E1862" t="str">
            <v/>
          </cell>
          <cell r="F1862" t="str">
            <v/>
          </cell>
          <cell r="G1862" t="str">
            <v>EXPENDITURE</v>
          </cell>
          <cell r="H1862" t="str">
            <v>EMPLOYEE COST</v>
          </cell>
          <cell r="I1862" t="str">
            <v>STAFF WELFARE</v>
          </cell>
        </row>
        <row r="1863">
          <cell r="A1863" t="str">
            <v>X204013</v>
          </cell>
          <cell r="B1863" t="str">
            <v>Directors Medical Exp.- Pia Singh</v>
          </cell>
          <cell r="C1863" t="str">
            <v>EXPENSES</v>
          </cell>
          <cell r="D1863" t="str">
            <v>INCOME STATEMENT</v>
          </cell>
          <cell r="E1863" t="str">
            <v/>
          </cell>
          <cell r="F1863" t="str">
            <v/>
          </cell>
          <cell r="G1863" t="str">
            <v>EXPENDITURE</v>
          </cell>
          <cell r="H1863" t="str">
            <v>EMPLOYEE COST</v>
          </cell>
          <cell r="I1863" t="str">
            <v>STAFF WELFARE</v>
          </cell>
        </row>
        <row r="1864">
          <cell r="A1864" t="str">
            <v>X204014</v>
          </cell>
          <cell r="B1864" t="str">
            <v>Directors Medical Exp.- T C Goyal</v>
          </cell>
          <cell r="C1864" t="str">
            <v>EXPENSES</v>
          </cell>
          <cell r="D1864" t="str">
            <v>INCOME STATEMENT</v>
          </cell>
          <cell r="E1864" t="str">
            <v/>
          </cell>
          <cell r="F1864" t="str">
            <v/>
          </cell>
          <cell r="G1864" t="str">
            <v>EXPENDITURE</v>
          </cell>
          <cell r="H1864" t="str">
            <v>EMPLOYEE COST</v>
          </cell>
          <cell r="I1864" t="str">
            <v>STAFF WELFARE</v>
          </cell>
        </row>
        <row r="1865">
          <cell r="A1865" t="str">
            <v>X204015</v>
          </cell>
          <cell r="B1865" t="str">
            <v>L.T.A.- Directors</v>
          </cell>
          <cell r="C1865" t="str">
            <v>EXPENSES</v>
          </cell>
          <cell r="D1865" t="str">
            <v>INCOME STATEMENT</v>
          </cell>
          <cell r="E1865" t="str">
            <v/>
          </cell>
          <cell r="F1865" t="str">
            <v/>
          </cell>
          <cell r="G1865" t="str">
            <v>EXPENDITURE</v>
          </cell>
          <cell r="H1865" t="str">
            <v>EMPLOYEE COST</v>
          </cell>
          <cell r="I1865" t="str">
            <v>STAFF WELFARE</v>
          </cell>
        </row>
        <row r="1866">
          <cell r="A1866" t="str">
            <v>X204016</v>
          </cell>
          <cell r="B1866" t="str">
            <v>Perquisites To Staff</v>
          </cell>
          <cell r="C1866" t="str">
            <v>EXPENSES</v>
          </cell>
          <cell r="D1866" t="str">
            <v>INCOME STATEMENT</v>
          </cell>
          <cell r="E1866" t="str">
            <v/>
          </cell>
          <cell r="F1866" t="str">
            <v/>
          </cell>
          <cell r="G1866" t="str">
            <v>EXPENDITURE</v>
          </cell>
          <cell r="H1866" t="str">
            <v>EMPLOYEE COST</v>
          </cell>
          <cell r="I1866" t="str">
            <v>STAFF WELFARE</v>
          </cell>
        </row>
        <row r="1867">
          <cell r="A1867" t="str">
            <v>X204017</v>
          </cell>
          <cell r="B1867" t="str">
            <v>Perks To Directors</v>
          </cell>
          <cell r="C1867" t="str">
            <v>EXPENSES</v>
          </cell>
          <cell r="D1867" t="str">
            <v>INCOME STATEMENT</v>
          </cell>
          <cell r="E1867" t="str">
            <v/>
          </cell>
          <cell r="F1867" t="str">
            <v/>
          </cell>
          <cell r="G1867" t="str">
            <v>EXPENDITURE</v>
          </cell>
          <cell r="H1867" t="str">
            <v>EMPLOYEE COST</v>
          </cell>
          <cell r="I1867" t="str">
            <v>STAFF WELFARE</v>
          </cell>
        </row>
        <row r="1868">
          <cell r="A1868" t="str">
            <v>X204018</v>
          </cell>
          <cell r="B1868" t="str">
            <v>Club Membership (Staff)</v>
          </cell>
          <cell r="C1868" t="str">
            <v>EXPENSES</v>
          </cell>
          <cell r="D1868" t="str">
            <v>INCOME STATEMENT</v>
          </cell>
          <cell r="E1868" t="str">
            <v/>
          </cell>
          <cell r="F1868" t="str">
            <v/>
          </cell>
          <cell r="G1868" t="str">
            <v>EXPENDITURE</v>
          </cell>
          <cell r="H1868" t="str">
            <v>EMPLOYEE COST</v>
          </cell>
          <cell r="I1868" t="str">
            <v>STAFF WELFARE</v>
          </cell>
        </row>
        <row r="1869">
          <cell r="A1869" t="str">
            <v>X204019</v>
          </cell>
          <cell r="B1869" t="str">
            <v>Club Membership (Director)</v>
          </cell>
          <cell r="C1869" t="str">
            <v>EXPENSES</v>
          </cell>
          <cell r="D1869" t="str">
            <v>INCOME STATEMENT</v>
          </cell>
          <cell r="E1869" t="str">
            <v/>
          </cell>
          <cell r="F1869" t="str">
            <v/>
          </cell>
          <cell r="G1869" t="str">
            <v>EXPENDITURE</v>
          </cell>
          <cell r="H1869" t="str">
            <v>EMPLOYEE COST</v>
          </cell>
          <cell r="I1869" t="str">
            <v>STAFF WELFARE</v>
          </cell>
        </row>
        <row r="1870">
          <cell r="A1870" t="str">
            <v>X204020</v>
          </cell>
          <cell r="B1870" t="str">
            <v>Staff Welfare - FBT</v>
          </cell>
          <cell r="C1870" t="str">
            <v>EXPENSES</v>
          </cell>
          <cell r="D1870" t="str">
            <v>INCOME STATEMENT</v>
          </cell>
          <cell r="E1870" t="str">
            <v/>
          </cell>
          <cell r="F1870" t="str">
            <v/>
          </cell>
          <cell r="G1870" t="str">
            <v>EXPENDITURE</v>
          </cell>
          <cell r="H1870" t="str">
            <v>EMPLOYEE COST</v>
          </cell>
          <cell r="I1870" t="str">
            <v>STAFF WELFARE</v>
          </cell>
        </row>
        <row r="1871">
          <cell r="A1871" t="str">
            <v>X204021</v>
          </cell>
          <cell r="B1871" t="str">
            <v>MOBILE SUBSIDY</v>
          </cell>
          <cell r="C1871" t="str">
            <v>EXPENSES</v>
          </cell>
          <cell r="D1871" t="str">
            <v>INCOME STATEMENT</v>
          </cell>
          <cell r="E1871" t="str">
            <v/>
          </cell>
          <cell r="F1871" t="str">
            <v/>
          </cell>
          <cell r="G1871" t="str">
            <v>EXPENDITURE</v>
          </cell>
          <cell r="H1871" t="str">
            <v>EMPLOYEE COST</v>
          </cell>
          <cell r="I1871" t="str">
            <v>STAFF WELFARE</v>
          </cell>
        </row>
        <row r="1872">
          <cell r="A1872" t="str">
            <v>X204022</v>
          </cell>
          <cell r="B1872" t="str">
            <v>Staff Pickup-Drop Exp.</v>
          </cell>
          <cell r="C1872" t="str">
            <v>EXPENSES</v>
          </cell>
          <cell r="D1872" t="str">
            <v>INCOME STATEMENT</v>
          </cell>
          <cell r="E1872" t="str">
            <v/>
          </cell>
          <cell r="F1872" t="str">
            <v/>
          </cell>
          <cell r="G1872" t="str">
            <v>EXPENDITURE</v>
          </cell>
          <cell r="H1872" t="str">
            <v>EMPLOYEE COST</v>
          </cell>
          <cell r="I1872" t="str">
            <v>STAFF WELFARE</v>
          </cell>
        </row>
        <row r="1873">
          <cell r="A1873" t="str">
            <v>X204023</v>
          </cell>
          <cell r="B1873" t="str">
            <v>HRS - Staff</v>
          </cell>
          <cell r="C1873" t="str">
            <v>EXPENSES</v>
          </cell>
          <cell r="D1873" t="str">
            <v>INCOME STATEMENT</v>
          </cell>
          <cell r="E1873" t="str">
            <v/>
          </cell>
          <cell r="F1873" t="str">
            <v/>
          </cell>
          <cell r="G1873" t="str">
            <v>EXPENDITURE</v>
          </cell>
          <cell r="H1873" t="str">
            <v>EMPLOYEE COST</v>
          </cell>
          <cell r="I1873" t="str">
            <v>STAFF WELFARE</v>
          </cell>
        </row>
        <row r="1874">
          <cell r="A1874" t="str">
            <v>X204024</v>
          </cell>
          <cell r="B1874" t="str">
            <v>Discount on Concesion Sales</v>
          </cell>
          <cell r="C1874" t="str">
            <v>EXPENSES</v>
          </cell>
          <cell r="D1874" t="str">
            <v>INCOME STATEMENT</v>
          </cell>
          <cell r="E1874" t="str">
            <v/>
          </cell>
          <cell r="F1874" t="str">
            <v/>
          </cell>
          <cell r="G1874" t="str">
            <v>EXPENDITURE</v>
          </cell>
          <cell r="H1874" t="str">
            <v>EMPLOYEE COST</v>
          </cell>
          <cell r="I1874" t="str">
            <v>STAFF WELFARE</v>
          </cell>
        </row>
        <row r="1875">
          <cell r="A1875" t="str">
            <v>X204025</v>
          </cell>
          <cell r="B1875" t="str">
            <v>Discount on Tickets</v>
          </cell>
          <cell r="C1875" t="str">
            <v>EXPENSES</v>
          </cell>
          <cell r="D1875" t="str">
            <v>INCOME STATEMENT</v>
          </cell>
          <cell r="E1875" t="str">
            <v/>
          </cell>
          <cell r="F1875" t="str">
            <v/>
          </cell>
          <cell r="G1875" t="str">
            <v>EXPENDITURE</v>
          </cell>
          <cell r="H1875" t="str">
            <v>EMPLOYEE COST</v>
          </cell>
          <cell r="I1875" t="str">
            <v>STAFF WELFARE</v>
          </cell>
        </row>
        <row r="1876">
          <cell r="A1876" t="str">
            <v>X204026</v>
          </cell>
          <cell r="B1876" t="str">
            <v>LEAVE TRAVEL ALLOWANCE</v>
          </cell>
          <cell r="C1876" t="str">
            <v>EXPENSES</v>
          </cell>
          <cell r="D1876" t="str">
            <v>INCOME STATEMENT</v>
          </cell>
          <cell r="E1876" t="str">
            <v/>
          </cell>
          <cell r="G1876" t="str">
            <v>EXPENDITURE</v>
          </cell>
          <cell r="H1876" t="str">
            <v>EMPLOYEE COST</v>
          </cell>
          <cell r="I1876" t="str">
            <v>STAFF WELFARE</v>
          </cell>
        </row>
        <row r="1877">
          <cell r="A1877" t="str">
            <v>X204027</v>
          </cell>
          <cell r="B1877" t="str">
            <v>PERSONAL AWARD</v>
          </cell>
          <cell r="C1877" t="str">
            <v>EXPENSES</v>
          </cell>
          <cell r="D1877" t="str">
            <v>INCOME STATEMENT</v>
          </cell>
          <cell r="G1877" t="str">
            <v>EXPENDITURE</v>
          </cell>
          <cell r="H1877" t="str">
            <v>EMPLOYEE COST</v>
          </cell>
          <cell r="I1877" t="str">
            <v>STAFF WELFARE</v>
          </cell>
        </row>
        <row r="1878">
          <cell r="A1878" t="str">
            <v>X204028</v>
          </cell>
          <cell r="B1878" t="str">
            <v>PERFORMANCE AWARD</v>
          </cell>
          <cell r="C1878" t="str">
            <v>EXPENSES</v>
          </cell>
          <cell r="D1878" t="str">
            <v>INCOME STATEMENT</v>
          </cell>
          <cell r="G1878" t="str">
            <v>EXPENDITURE</v>
          </cell>
          <cell r="H1878" t="str">
            <v>EMPLOYEE COST</v>
          </cell>
          <cell r="I1878" t="str">
            <v>STAFF WELFARE</v>
          </cell>
        </row>
        <row r="1879">
          <cell r="A1879" t="str">
            <v>X301001</v>
          </cell>
          <cell r="B1879" t="str">
            <v>Int on Fixed per loans (Banks)</v>
          </cell>
          <cell r="C1879" t="str">
            <v>EXPENSES</v>
          </cell>
          <cell r="D1879" t="str">
            <v>INCOME STATEMENT</v>
          </cell>
          <cell r="E1879" t="str">
            <v/>
          </cell>
          <cell r="F1879" t="str">
            <v/>
          </cell>
          <cell r="G1879" t="str">
            <v>EXPENDITURE</v>
          </cell>
          <cell r="H1879" t="str">
            <v>INTEREST AND FINANCE CHARGES</v>
          </cell>
          <cell r="I1879" t="str">
            <v>BANK INTEREST</v>
          </cell>
        </row>
        <row r="1880">
          <cell r="A1880" t="str">
            <v>X301002</v>
          </cell>
          <cell r="B1880" t="str">
            <v>Int on Fixed per loans- HSBC Loans</v>
          </cell>
          <cell r="C1880" t="str">
            <v>EXPENSES</v>
          </cell>
          <cell r="D1880" t="str">
            <v>INCOME STATEMENT</v>
          </cell>
          <cell r="E1880" t="str">
            <v/>
          </cell>
          <cell r="F1880" t="str">
            <v/>
          </cell>
          <cell r="G1880" t="str">
            <v>EXPENDITURE</v>
          </cell>
          <cell r="H1880" t="str">
            <v>INTEREST AND FINANCE CHARGES</v>
          </cell>
          <cell r="I1880" t="str">
            <v>BANK INTEREST</v>
          </cell>
        </row>
        <row r="1881">
          <cell r="A1881" t="str">
            <v>X301003</v>
          </cell>
          <cell r="B1881" t="str">
            <v>Int on Fixed per loans- ICICI Loans</v>
          </cell>
          <cell r="C1881" t="str">
            <v>EXPENSES</v>
          </cell>
          <cell r="D1881" t="str">
            <v>INCOME STATEMENT</v>
          </cell>
          <cell r="E1881" t="str">
            <v/>
          </cell>
          <cell r="F1881" t="str">
            <v/>
          </cell>
          <cell r="G1881" t="str">
            <v>EXPENDITURE</v>
          </cell>
          <cell r="H1881" t="str">
            <v>INTEREST AND FINANCE CHARGES</v>
          </cell>
          <cell r="I1881" t="str">
            <v>BANK INTEREST</v>
          </cell>
        </row>
        <row r="1882">
          <cell r="A1882" t="str">
            <v>X301004</v>
          </cell>
          <cell r="B1882" t="str">
            <v>Int on Fixed per loans- Citi Bank Receiv</v>
          </cell>
          <cell r="C1882" t="str">
            <v>EXPENSES</v>
          </cell>
          <cell r="D1882" t="str">
            <v>INCOME STATEMENT</v>
          </cell>
          <cell r="E1882" t="str">
            <v/>
          </cell>
          <cell r="F1882" t="str">
            <v/>
          </cell>
          <cell r="G1882" t="str">
            <v>EXPENDITURE</v>
          </cell>
          <cell r="H1882" t="str">
            <v>INTEREST AND FINANCE CHARGES</v>
          </cell>
          <cell r="I1882" t="str">
            <v>BANK INTEREST</v>
          </cell>
        </row>
        <row r="1883">
          <cell r="A1883" t="str">
            <v>X301005</v>
          </cell>
          <cell r="B1883" t="str">
            <v>Int on Fixed per loans- HDFC</v>
          </cell>
          <cell r="C1883" t="str">
            <v>EXPENSES</v>
          </cell>
          <cell r="D1883" t="str">
            <v>INCOME STATEMENT</v>
          </cell>
          <cell r="E1883" t="str">
            <v/>
          </cell>
          <cell r="F1883" t="str">
            <v/>
          </cell>
          <cell r="G1883" t="str">
            <v>EXPENDITURE</v>
          </cell>
          <cell r="H1883" t="str">
            <v>INTEREST AND FINANCE CHARGES</v>
          </cell>
          <cell r="I1883" t="str">
            <v>BANK INTEREST</v>
          </cell>
        </row>
        <row r="1884">
          <cell r="A1884" t="str">
            <v>X301006</v>
          </cell>
          <cell r="B1884" t="str">
            <v>Int on Fixed per loans- FCL</v>
          </cell>
          <cell r="C1884" t="str">
            <v>EXPENSES</v>
          </cell>
          <cell r="D1884" t="str">
            <v>INCOME STATEMENT</v>
          </cell>
          <cell r="E1884" t="str">
            <v/>
          </cell>
          <cell r="F1884" t="str">
            <v/>
          </cell>
          <cell r="G1884" t="str">
            <v>EXPENDITURE</v>
          </cell>
          <cell r="H1884" t="str">
            <v>INTEREST AND FINANCE CHARGES</v>
          </cell>
          <cell r="I1884" t="str">
            <v>BANK INTEREST</v>
          </cell>
        </row>
        <row r="1885">
          <cell r="A1885" t="str">
            <v>X301007</v>
          </cell>
          <cell r="B1885" t="str">
            <v>Int on Fixed per loans- ECB</v>
          </cell>
          <cell r="C1885" t="str">
            <v>EXPENSES</v>
          </cell>
          <cell r="D1885" t="str">
            <v>INCOME STATEMENT</v>
          </cell>
          <cell r="E1885" t="str">
            <v/>
          </cell>
          <cell r="F1885" t="str">
            <v/>
          </cell>
          <cell r="G1885" t="str">
            <v>EXPENDITURE</v>
          </cell>
          <cell r="H1885" t="str">
            <v>INTEREST AND FINANCE CHARGES</v>
          </cell>
          <cell r="I1885" t="str">
            <v>BANK INTEREST</v>
          </cell>
        </row>
        <row r="1886">
          <cell r="A1886" t="str">
            <v>X301008</v>
          </cell>
          <cell r="B1886" t="str">
            <v>Int on Fixed per loans- ABN AMRO</v>
          </cell>
          <cell r="C1886" t="str">
            <v>EXPENSES</v>
          </cell>
          <cell r="D1886" t="str">
            <v>INCOME STATEMENT</v>
          </cell>
          <cell r="E1886" t="str">
            <v/>
          </cell>
          <cell r="F1886" t="str">
            <v/>
          </cell>
          <cell r="G1886" t="str">
            <v>EXPENDITURE</v>
          </cell>
          <cell r="H1886" t="str">
            <v>INTEREST AND FINANCE CHARGES</v>
          </cell>
          <cell r="I1886" t="str">
            <v>BANK INTEREST</v>
          </cell>
        </row>
        <row r="1887">
          <cell r="A1887" t="str">
            <v>X301009</v>
          </cell>
          <cell r="B1887" t="str">
            <v>Int on Fixed per loans- HDFC Bank</v>
          </cell>
          <cell r="C1887" t="str">
            <v>EXPENSES</v>
          </cell>
          <cell r="D1887" t="str">
            <v>INCOME STATEMENT</v>
          </cell>
          <cell r="E1887" t="str">
            <v/>
          </cell>
          <cell r="F1887" t="str">
            <v/>
          </cell>
          <cell r="G1887" t="str">
            <v>EXPENDITURE</v>
          </cell>
          <cell r="H1887" t="str">
            <v>INTEREST AND FINANCE CHARGES</v>
          </cell>
          <cell r="I1887" t="str">
            <v>BANK INTEREST</v>
          </cell>
        </row>
        <row r="1888">
          <cell r="A1888" t="str">
            <v>X301010</v>
          </cell>
          <cell r="B1888" t="str">
            <v>Int on Fixed per loans- DBS Banks</v>
          </cell>
          <cell r="C1888" t="str">
            <v>EXPENSES</v>
          </cell>
          <cell r="D1888" t="str">
            <v>INCOME STATEMENT</v>
          </cell>
          <cell r="E1888" t="str">
            <v/>
          </cell>
          <cell r="F1888" t="str">
            <v/>
          </cell>
          <cell r="G1888" t="str">
            <v>EXPENDITURE</v>
          </cell>
          <cell r="H1888" t="str">
            <v>INTEREST AND FINANCE CHARGES</v>
          </cell>
          <cell r="I1888" t="str">
            <v>BANK INTEREST</v>
          </cell>
        </row>
        <row r="1889">
          <cell r="A1889" t="str">
            <v>X301011</v>
          </cell>
          <cell r="B1889" t="str">
            <v>Int on Fixed per loans- IDBI Bank</v>
          </cell>
          <cell r="C1889" t="str">
            <v>EXPENSES</v>
          </cell>
          <cell r="D1889" t="str">
            <v>INCOME STATEMENT</v>
          </cell>
          <cell r="E1889" t="str">
            <v/>
          </cell>
          <cell r="F1889" t="str">
            <v/>
          </cell>
          <cell r="G1889" t="str">
            <v>EXPENDITURE</v>
          </cell>
          <cell r="H1889" t="str">
            <v>INTEREST AND FINANCE CHARGES</v>
          </cell>
          <cell r="I1889" t="str">
            <v>BANK INTEREST</v>
          </cell>
        </row>
        <row r="1890">
          <cell r="A1890" t="str">
            <v>X301012</v>
          </cell>
          <cell r="B1890" t="str">
            <v>Int on Fixed per loans- UTI Bank</v>
          </cell>
          <cell r="C1890" t="str">
            <v>EXPENSES</v>
          </cell>
          <cell r="D1890" t="str">
            <v>INCOME STATEMENT</v>
          </cell>
          <cell r="E1890" t="str">
            <v/>
          </cell>
          <cell r="F1890" t="str">
            <v/>
          </cell>
          <cell r="G1890" t="str">
            <v>EXPENDITURE</v>
          </cell>
          <cell r="H1890" t="str">
            <v>INTEREST AND FINANCE CHARGES</v>
          </cell>
          <cell r="I1890" t="str">
            <v>BANK INTEREST</v>
          </cell>
        </row>
        <row r="1891">
          <cell r="A1891" t="str">
            <v>X301013</v>
          </cell>
          <cell r="B1891" t="str">
            <v>Int on Fixed per loans- Unitd Bnk of Ind</v>
          </cell>
          <cell r="C1891" t="str">
            <v>EXPENSES</v>
          </cell>
          <cell r="D1891" t="str">
            <v>INCOME STATEMENT</v>
          </cell>
          <cell r="E1891" t="str">
            <v/>
          </cell>
          <cell r="F1891" t="str">
            <v/>
          </cell>
          <cell r="G1891" t="str">
            <v>EXPENDITURE</v>
          </cell>
          <cell r="H1891" t="str">
            <v>INTEREST AND FINANCE CHARGES</v>
          </cell>
          <cell r="I1891" t="str">
            <v>BANK INTEREST</v>
          </cell>
        </row>
        <row r="1892">
          <cell r="A1892" t="str">
            <v>X301014</v>
          </cell>
          <cell r="B1892" t="str">
            <v>Int on Fixed per loans- BOB</v>
          </cell>
          <cell r="C1892" t="str">
            <v>EXPENSES</v>
          </cell>
          <cell r="D1892" t="str">
            <v>INCOME STATEMENT</v>
          </cell>
          <cell r="E1892" t="str">
            <v/>
          </cell>
          <cell r="F1892" t="str">
            <v/>
          </cell>
          <cell r="G1892" t="str">
            <v>EXPENDITURE</v>
          </cell>
          <cell r="H1892" t="str">
            <v>INTEREST AND FINANCE CHARGES</v>
          </cell>
          <cell r="I1892" t="str">
            <v>BANK INTEREST</v>
          </cell>
        </row>
        <row r="1893">
          <cell r="A1893" t="str">
            <v>X301015</v>
          </cell>
          <cell r="B1893" t="str">
            <v>Int on Fixed per loans- BOM</v>
          </cell>
          <cell r="C1893" t="str">
            <v>EXPENSES</v>
          </cell>
          <cell r="D1893" t="str">
            <v>INCOME STATEMENT</v>
          </cell>
          <cell r="E1893" t="str">
            <v/>
          </cell>
          <cell r="F1893" t="str">
            <v/>
          </cell>
          <cell r="G1893" t="str">
            <v>EXPENDITURE</v>
          </cell>
          <cell r="H1893" t="str">
            <v>INTEREST AND FINANCE CHARGES</v>
          </cell>
          <cell r="I1893" t="str">
            <v>BANK INTEREST</v>
          </cell>
        </row>
        <row r="1894">
          <cell r="A1894" t="str">
            <v>X301016</v>
          </cell>
          <cell r="B1894" t="str">
            <v>Int on Fixed per loans- Deutsche Bank</v>
          </cell>
          <cell r="C1894" t="str">
            <v>EXPENSES</v>
          </cell>
          <cell r="D1894" t="str">
            <v>INCOME STATEMENT</v>
          </cell>
          <cell r="E1894" t="str">
            <v/>
          </cell>
          <cell r="F1894" t="str">
            <v/>
          </cell>
          <cell r="G1894" t="str">
            <v>EXPENDITURE</v>
          </cell>
          <cell r="H1894" t="str">
            <v>INTEREST AND FINANCE CHARGES</v>
          </cell>
          <cell r="I1894" t="str">
            <v>BANK INTEREST</v>
          </cell>
        </row>
        <row r="1895">
          <cell r="A1895" t="str">
            <v>X301017</v>
          </cell>
          <cell r="B1895" t="str">
            <v>Int on Fixed per loans- UCO</v>
          </cell>
          <cell r="C1895" t="str">
            <v>EXPENSES</v>
          </cell>
          <cell r="D1895" t="str">
            <v>INCOME STATEMENT</v>
          </cell>
          <cell r="E1895" t="str">
            <v/>
          </cell>
          <cell r="F1895" t="str">
            <v/>
          </cell>
          <cell r="G1895" t="str">
            <v>EXPENDITURE</v>
          </cell>
          <cell r="H1895" t="str">
            <v>INTEREST AND FINANCE CHARGES</v>
          </cell>
          <cell r="I1895" t="str">
            <v>BANK INTEREST</v>
          </cell>
        </row>
        <row r="1896">
          <cell r="A1896" t="str">
            <v>X301018</v>
          </cell>
          <cell r="B1896" t="str">
            <v>Int on Fixed per loans- ILFS</v>
          </cell>
          <cell r="C1896" t="str">
            <v>EXPENSES</v>
          </cell>
          <cell r="D1896" t="str">
            <v>INCOME STATEMENT</v>
          </cell>
          <cell r="E1896" t="str">
            <v/>
          </cell>
          <cell r="F1896" t="str">
            <v/>
          </cell>
          <cell r="G1896" t="str">
            <v>EXPENDITURE</v>
          </cell>
          <cell r="H1896" t="str">
            <v>INTEREST AND FINANCE CHARGES</v>
          </cell>
          <cell r="I1896" t="str">
            <v>BANK INTEREST</v>
          </cell>
        </row>
        <row r="1897">
          <cell r="A1897" t="str">
            <v>X301019</v>
          </cell>
          <cell r="B1897" t="str">
            <v>Int on Fixed per loans- Corporatio Bank</v>
          </cell>
          <cell r="C1897" t="str">
            <v>EXPENSES</v>
          </cell>
          <cell r="D1897" t="str">
            <v>INCOME STATEMENT</v>
          </cell>
          <cell r="E1897" t="str">
            <v/>
          </cell>
          <cell r="F1897" t="str">
            <v/>
          </cell>
          <cell r="G1897" t="str">
            <v>EXPENDITURE</v>
          </cell>
          <cell r="H1897" t="str">
            <v>INTEREST AND FINANCE CHARGES</v>
          </cell>
          <cell r="I1897" t="str">
            <v>BANK INTEREST</v>
          </cell>
        </row>
        <row r="1898">
          <cell r="A1898" t="str">
            <v>X301020</v>
          </cell>
          <cell r="B1898" t="str">
            <v>Int on Fixed per loans- SCB</v>
          </cell>
          <cell r="C1898" t="str">
            <v>EXPENSES</v>
          </cell>
          <cell r="D1898" t="str">
            <v>INCOME STATEMENT</v>
          </cell>
          <cell r="E1898" t="str">
            <v/>
          </cell>
          <cell r="F1898" t="str">
            <v/>
          </cell>
          <cell r="G1898" t="str">
            <v>EXPENDITURE</v>
          </cell>
          <cell r="H1898" t="str">
            <v>INTEREST AND FINANCE CHARGES</v>
          </cell>
          <cell r="I1898" t="str">
            <v>BANK INTEREST</v>
          </cell>
        </row>
        <row r="1899">
          <cell r="A1899" t="str">
            <v>X301021</v>
          </cell>
          <cell r="B1899" t="str">
            <v>Int on Fixed per loans- Citi Bnk/Mgnolia</v>
          </cell>
          <cell r="C1899" t="str">
            <v>EXPENSES</v>
          </cell>
          <cell r="D1899" t="str">
            <v>INCOME STATEMENT</v>
          </cell>
          <cell r="E1899" t="str">
            <v/>
          </cell>
          <cell r="F1899" t="str">
            <v/>
          </cell>
          <cell r="G1899" t="str">
            <v>EXPENDITURE</v>
          </cell>
          <cell r="H1899" t="str">
            <v>INTEREST AND FINANCE CHARGES</v>
          </cell>
          <cell r="I1899" t="str">
            <v>BANK INTEREST</v>
          </cell>
        </row>
        <row r="1900">
          <cell r="A1900" t="str">
            <v>X301022</v>
          </cell>
          <cell r="B1900" t="str">
            <v>Int on Fixed per loans- Kotak</v>
          </cell>
          <cell r="C1900" t="str">
            <v>EXPENSES</v>
          </cell>
          <cell r="D1900" t="str">
            <v>INCOME STATEMENT</v>
          </cell>
          <cell r="E1900" t="str">
            <v/>
          </cell>
          <cell r="F1900" t="str">
            <v/>
          </cell>
          <cell r="G1900" t="str">
            <v>EXPENDITURE</v>
          </cell>
          <cell r="H1900" t="str">
            <v>INTEREST AND FINANCE CHARGES</v>
          </cell>
          <cell r="I1900" t="str">
            <v>BANK INTEREST</v>
          </cell>
        </row>
        <row r="1901">
          <cell r="A1901" t="str">
            <v>X301023</v>
          </cell>
          <cell r="B1901" t="str">
            <v>Int on Fixed per loans- S B O H</v>
          </cell>
          <cell r="C1901" t="str">
            <v>EXPENSES</v>
          </cell>
          <cell r="D1901" t="str">
            <v>INCOME STATEMENT</v>
          </cell>
          <cell r="E1901" t="str">
            <v/>
          </cell>
          <cell r="F1901" t="str">
            <v/>
          </cell>
          <cell r="G1901" t="str">
            <v>EXPENDITURE</v>
          </cell>
          <cell r="H1901" t="str">
            <v>INTEREST AND FINANCE CHARGES</v>
          </cell>
          <cell r="I1901" t="str">
            <v>BANK INTEREST</v>
          </cell>
        </row>
        <row r="1902">
          <cell r="A1902" t="str">
            <v>X301024</v>
          </cell>
          <cell r="B1902" t="str">
            <v>Int on Fixed per loans- GE Capital</v>
          </cell>
          <cell r="C1902" t="str">
            <v>EXPENSES</v>
          </cell>
          <cell r="D1902" t="str">
            <v>INCOME STATEMENT</v>
          </cell>
          <cell r="E1902" t="str">
            <v/>
          </cell>
          <cell r="F1902" t="str">
            <v/>
          </cell>
          <cell r="G1902" t="str">
            <v>EXPENDITURE</v>
          </cell>
          <cell r="H1902" t="str">
            <v>INTEREST AND FINANCE CHARGES</v>
          </cell>
          <cell r="I1902" t="str">
            <v>BANK INTEREST</v>
          </cell>
        </row>
        <row r="1903">
          <cell r="A1903" t="str">
            <v>X301025</v>
          </cell>
          <cell r="B1903" t="str">
            <v>Int on Fixed per loans- SBI</v>
          </cell>
          <cell r="C1903" t="str">
            <v>EXPENSES</v>
          </cell>
          <cell r="D1903" t="str">
            <v>INCOME STATEMENT</v>
          </cell>
          <cell r="E1903" t="str">
            <v/>
          </cell>
          <cell r="F1903" t="str">
            <v/>
          </cell>
          <cell r="G1903" t="str">
            <v>EXPENDITURE</v>
          </cell>
          <cell r="H1903" t="str">
            <v>INTEREST AND FINANCE CHARGES</v>
          </cell>
          <cell r="I1903" t="str">
            <v>BANK INTEREST</v>
          </cell>
        </row>
        <row r="1904">
          <cell r="A1904" t="str">
            <v>X301026</v>
          </cell>
          <cell r="B1904" t="str">
            <v>Int on Fixed per loans- DSP Merryl Cap</v>
          </cell>
          <cell r="C1904" t="str">
            <v>EXPENSES</v>
          </cell>
          <cell r="D1904" t="str">
            <v>INCOME STATEMENT</v>
          </cell>
          <cell r="E1904" t="str">
            <v/>
          </cell>
          <cell r="F1904" t="str">
            <v/>
          </cell>
          <cell r="G1904" t="str">
            <v>EXPENDITURE</v>
          </cell>
          <cell r="H1904" t="str">
            <v>INTEREST AND FINANCE CHARGES</v>
          </cell>
          <cell r="I1904" t="str">
            <v>BANK INTEREST</v>
          </cell>
        </row>
        <row r="1905">
          <cell r="A1905" t="str">
            <v>X301027</v>
          </cell>
          <cell r="B1905" t="str">
            <v>Int on Fixed per loans- S B O T</v>
          </cell>
          <cell r="C1905" t="str">
            <v>EXPENSES</v>
          </cell>
          <cell r="D1905" t="str">
            <v>INCOME STATEMENT</v>
          </cell>
          <cell r="E1905" t="str">
            <v/>
          </cell>
          <cell r="F1905" t="str">
            <v/>
          </cell>
          <cell r="G1905" t="str">
            <v>EXPENDITURE</v>
          </cell>
          <cell r="H1905" t="str">
            <v>INTEREST AND FINANCE CHARGES</v>
          </cell>
          <cell r="I1905" t="str">
            <v>BANK INTEREST</v>
          </cell>
        </row>
        <row r="1906">
          <cell r="A1906" t="str">
            <v>X301028</v>
          </cell>
          <cell r="B1906" t="str">
            <v>Int on Fixed per loans- YES BANK</v>
          </cell>
          <cell r="C1906" t="str">
            <v>EXPENSES</v>
          </cell>
          <cell r="D1906" t="str">
            <v>INCOME STATEMENT</v>
          </cell>
          <cell r="E1906" t="str">
            <v/>
          </cell>
          <cell r="F1906" t="str">
            <v/>
          </cell>
          <cell r="G1906" t="str">
            <v>EXPENDITURE</v>
          </cell>
          <cell r="H1906" t="str">
            <v>INTEREST AND FINANCE CHARGES</v>
          </cell>
          <cell r="I1906" t="str">
            <v>BANK INTEREST</v>
          </cell>
        </row>
        <row r="1907">
          <cell r="A1907" t="str">
            <v>X301101</v>
          </cell>
          <cell r="B1907" t="str">
            <v>Int on Fixed per loans (Debentures)</v>
          </cell>
          <cell r="C1907" t="str">
            <v>EXPENSES</v>
          </cell>
          <cell r="D1907" t="str">
            <v>INCOME STATEMENT</v>
          </cell>
          <cell r="E1907" t="str">
            <v/>
          </cell>
          <cell r="F1907" t="str">
            <v/>
          </cell>
          <cell r="G1907" t="str">
            <v>EXPENDITURE</v>
          </cell>
          <cell r="H1907" t="str">
            <v>INTEREST AND FINANCE CHARGES</v>
          </cell>
          <cell r="I1907" t="str">
            <v>FINANCE CHARGES</v>
          </cell>
        </row>
        <row r="1908">
          <cell r="A1908" t="str">
            <v>X301201</v>
          </cell>
          <cell r="B1908" t="str">
            <v>Int on Fixed per loans (Public Deposits)</v>
          </cell>
          <cell r="C1908" t="str">
            <v>EXPENSES</v>
          </cell>
          <cell r="D1908" t="str">
            <v>INCOME STATEMENT</v>
          </cell>
          <cell r="E1908" t="str">
            <v/>
          </cell>
          <cell r="F1908" t="str">
            <v/>
          </cell>
          <cell r="G1908" t="str">
            <v>EXPENDITURE</v>
          </cell>
          <cell r="H1908" t="str">
            <v>INTEREST AND FINANCE CHARGES</v>
          </cell>
          <cell r="I1908" t="str">
            <v>FINANCE CHARGES</v>
          </cell>
        </row>
        <row r="1909">
          <cell r="A1909" t="str">
            <v>X301301</v>
          </cell>
          <cell r="B1909" t="str">
            <v>Interest On Vehicle Loan</v>
          </cell>
          <cell r="C1909" t="str">
            <v>EXPENSES</v>
          </cell>
          <cell r="D1909" t="str">
            <v>INCOME STATEMENT</v>
          </cell>
          <cell r="E1909" t="str">
            <v/>
          </cell>
          <cell r="F1909" t="str">
            <v/>
          </cell>
          <cell r="G1909" t="str">
            <v>EXPENDITURE</v>
          </cell>
          <cell r="H1909" t="str">
            <v>INTEREST AND FINANCE CHARGES</v>
          </cell>
          <cell r="I1909" t="str">
            <v>BANK INTEREST</v>
          </cell>
        </row>
        <row r="1910">
          <cell r="A1910" t="str">
            <v>X301401</v>
          </cell>
          <cell r="B1910" t="str">
            <v>Interest on Overdraft Accounts</v>
          </cell>
          <cell r="C1910" t="str">
            <v>EXPENSES</v>
          </cell>
          <cell r="D1910" t="str">
            <v>INCOME STATEMENT</v>
          </cell>
          <cell r="E1910" t="str">
            <v/>
          </cell>
          <cell r="F1910" t="str">
            <v/>
          </cell>
          <cell r="G1910" t="str">
            <v>EXPENDITURE</v>
          </cell>
          <cell r="H1910" t="str">
            <v>INTEREST AND FINANCE CHARGES</v>
          </cell>
          <cell r="I1910" t="str">
            <v>BANK INTEREST</v>
          </cell>
        </row>
        <row r="1911">
          <cell r="A1911" t="str">
            <v>X301402</v>
          </cell>
          <cell r="B1911" t="str">
            <v>Int Paid Bnk Overdraft- ABN AMRO</v>
          </cell>
          <cell r="C1911" t="str">
            <v>EXPENSES</v>
          </cell>
          <cell r="D1911" t="str">
            <v>INCOME STATEMENT</v>
          </cell>
          <cell r="E1911" t="str">
            <v/>
          </cell>
          <cell r="F1911" t="str">
            <v/>
          </cell>
          <cell r="G1911" t="str">
            <v>EXPENDITURE</v>
          </cell>
          <cell r="H1911" t="str">
            <v>INTEREST AND FINANCE CHARGES</v>
          </cell>
          <cell r="I1911" t="str">
            <v>BANK INTEREST</v>
          </cell>
        </row>
        <row r="1912">
          <cell r="A1912" t="str">
            <v>X301403</v>
          </cell>
          <cell r="B1912" t="str">
            <v>Int Paid Bnk Overdraft- HDFC</v>
          </cell>
          <cell r="C1912" t="str">
            <v>EXPENSES</v>
          </cell>
          <cell r="D1912" t="str">
            <v>INCOME STATEMENT</v>
          </cell>
          <cell r="E1912" t="str">
            <v/>
          </cell>
          <cell r="F1912" t="str">
            <v/>
          </cell>
          <cell r="G1912" t="str">
            <v>EXPENDITURE</v>
          </cell>
          <cell r="H1912" t="str">
            <v>INTEREST AND FINANCE CHARGES</v>
          </cell>
          <cell r="I1912" t="str">
            <v>BANK INTEREST</v>
          </cell>
        </row>
        <row r="1913">
          <cell r="A1913" t="str">
            <v>X301404</v>
          </cell>
          <cell r="B1913" t="str">
            <v>Int Paid Bnk Overdraft- Citi Bank</v>
          </cell>
          <cell r="C1913" t="str">
            <v>EXPENSES</v>
          </cell>
          <cell r="D1913" t="str">
            <v>INCOME STATEMENT</v>
          </cell>
          <cell r="E1913" t="str">
            <v/>
          </cell>
          <cell r="F1913" t="str">
            <v/>
          </cell>
          <cell r="G1913" t="str">
            <v>EXPENDITURE</v>
          </cell>
          <cell r="H1913" t="str">
            <v>INTEREST AND FINANCE CHARGES</v>
          </cell>
          <cell r="I1913" t="str">
            <v>BANK INTEREST</v>
          </cell>
        </row>
        <row r="1914">
          <cell r="A1914" t="str">
            <v>X301405</v>
          </cell>
          <cell r="B1914" t="str">
            <v>Int Paid Bnk Overdraft- ICICI Bank</v>
          </cell>
          <cell r="C1914" t="str">
            <v>EXPENSES</v>
          </cell>
          <cell r="D1914" t="str">
            <v>INCOME STATEMENT</v>
          </cell>
          <cell r="E1914" t="str">
            <v/>
          </cell>
          <cell r="F1914" t="str">
            <v/>
          </cell>
          <cell r="G1914" t="str">
            <v>EXPENDITURE</v>
          </cell>
          <cell r="H1914" t="str">
            <v>INTEREST AND FINANCE CHARGES</v>
          </cell>
          <cell r="I1914" t="str">
            <v>BANK INTEREST</v>
          </cell>
        </row>
        <row r="1915">
          <cell r="A1915" t="str">
            <v>X301406</v>
          </cell>
          <cell r="B1915" t="str">
            <v>Int Paid Bnk Overdraft- Corporation Bank</v>
          </cell>
          <cell r="C1915" t="str">
            <v>EXPENSES</v>
          </cell>
          <cell r="D1915" t="str">
            <v>INCOME STATEMENT</v>
          </cell>
          <cell r="E1915" t="str">
            <v/>
          </cell>
          <cell r="F1915" t="str">
            <v/>
          </cell>
          <cell r="G1915" t="str">
            <v>EXPENDITURE</v>
          </cell>
          <cell r="H1915" t="str">
            <v>INTEREST AND FINANCE CHARGES</v>
          </cell>
          <cell r="I1915" t="str">
            <v>BANK INTEREST</v>
          </cell>
        </row>
        <row r="1916">
          <cell r="A1916" t="str">
            <v>X301407</v>
          </cell>
          <cell r="B1916" t="str">
            <v>Int Paid Bnk Overdraft- SCB</v>
          </cell>
          <cell r="C1916" t="str">
            <v>EXPENSES</v>
          </cell>
          <cell r="D1916" t="str">
            <v>INCOME STATEMENT</v>
          </cell>
          <cell r="E1916" t="str">
            <v/>
          </cell>
          <cell r="F1916" t="str">
            <v/>
          </cell>
          <cell r="G1916" t="str">
            <v>EXPENDITURE</v>
          </cell>
          <cell r="H1916" t="str">
            <v>INTEREST AND FINANCE CHARGES</v>
          </cell>
          <cell r="I1916" t="str">
            <v>BANK INTEREST</v>
          </cell>
        </row>
        <row r="1917">
          <cell r="A1917" t="str">
            <v>X301408</v>
          </cell>
          <cell r="B1917" t="str">
            <v>Int Paid Bnk Overdraft- SBI</v>
          </cell>
          <cell r="C1917" t="str">
            <v>EXPENSES</v>
          </cell>
          <cell r="D1917" t="str">
            <v>INCOME STATEMENT</v>
          </cell>
          <cell r="E1917" t="str">
            <v/>
          </cell>
          <cell r="F1917" t="str">
            <v/>
          </cell>
          <cell r="G1917" t="str">
            <v>EXPENDITURE</v>
          </cell>
          <cell r="H1917" t="str">
            <v>INTEREST AND FINANCE CHARGES</v>
          </cell>
          <cell r="I1917" t="str">
            <v>BANK INTEREST</v>
          </cell>
        </row>
        <row r="1918">
          <cell r="A1918" t="str">
            <v>X301409</v>
          </cell>
          <cell r="B1918" t="str">
            <v>Int Paid Bnk Overdraft- DBS</v>
          </cell>
          <cell r="C1918" t="str">
            <v>EXPENSES</v>
          </cell>
          <cell r="D1918" t="str">
            <v>INCOME STATEMENT</v>
          </cell>
          <cell r="E1918" t="str">
            <v/>
          </cell>
          <cell r="F1918" t="str">
            <v/>
          </cell>
          <cell r="G1918" t="str">
            <v>EXPENDITURE</v>
          </cell>
          <cell r="H1918" t="str">
            <v>INTEREST AND FINANCE CHARGES</v>
          </cell>
          <cell r="I1918" t="str">
            <v>BANK INTEREST</v>
          </cell>
        </row>
        <row r="1919">
          <cell r="A1919" t="str">
            <v>X301410</v>
          </cell>
          <cell r="B1919" t="str">
            <v>Int Paid Bnk Overdraft- HSBC</v>
          </cell>
          <cell r="C1919" t="str">
            <v>EXPENSES</v>
          </cell>
          <cell r="D1919" t="str">
            <v>INCOME STATEMENT</v>
          </cell>
          <cell r="E1919" t="str">
            <v/>
          </cell>
          <cell r="F1919" t="str">
            <v/>
          </cell>
          <cell r="G1919" t="str">
            <v>EXPENDITURE</v>
          </cell>
          <cell r="H1919" t="str">
            <v>INTEREST AND FINANCE CHARGES</v>
          </cell>
          <cell r="I1919" t="str">
            <v>BANK INTEREST</v>
          </cell>
        </row>
        <row r="1920">
          <cell r="A1920" t="str">
            <v>X301411</v>
          </cell>
          <cell r="B1920" t="str">
            <v>Int Paid Bnk Overdraft- Ing Vysya</v>
          </cell>
          <cell r="C1920" t="str">
            <v>EXPENSES</v>
          </cell>
          <cell r="D1920" t="str">
            <v>INCOME STATEMENT</v>
          </cell>
          <cell r="E1920" t="str">
            <v/>
          </cell>
          <cell r="F1920" t="str">
            <v/>
          </cell>
          <cell r="G1920" t="str">
            <v>EXPENDITURE</v>
          </cell>
          <cell r="H1920" t="str">
            <v>INTEREST AND FINANCE CHARGES</v>
          </cell>
          <cell r="I1920" t="str">
            <v>BANK INTEREST</v>
          </cell>
        </row>
        <row r="1921">
          <cell r="A1921" t="str">
            <v>X301412</v>
          </cell>
          <cell r="B1921" t="str">
            <v>Int Paid Bnk Overdraft- SBH</v>
          </cell>
          <cell r="C1921" t="str">
            <v>EXPENSES</v>
          </cell>
          <cell r="D1921" t="str">
            <v>INCOME STATEMENT</v>
          </cell>
          <cell r="E1921" t="str">
            <v/>
          </cell>
          <cell r="F1921" t="str">
            <v/>
          </cell>
          <cell r="G1921" t="str">
            <v>EXPENDITURE</v>
          </cell>
          <cell r="H1921" t="str">
            <v>INTEREST AND FINANCE CHARGES</v>
          </cell>
          <cell r="I1921" t="str">
            <v>BANK INTEREST</v>
          </cell>
        </row>
        <row r="1922">
          <cell r="A1922" t="str">
            <v>X301413</v>
          </cell>
          <cell r="B1922" t="str">
            <v>Int Paid Bnk Overdraft- Kotak</v>
          </cell>
          <cell r="C1922" t="str">
            <v>EXPENSES</v>
          </cell>
          <cell r="D1922" t="str">
            <v>INCOME STATEMENT</v>
          </cell>
          <cell r="E1922" t="str">
            <v/>
          </cell>
          <cell r="F1922" t="str">
            <v/>
          </cell>
          <cell r="G1922" t="str">
            <v>EXPENDITURE</v>
          </cell>
          <cell r="H1922" t="str">
            <v>INTEREST AND FINANCE CHARGES</v>
          </cell>
          <cell r="I1922" t="str">
            <v>BANK INTEREST</v>
          </cell>
        </row>
        <row r="1923">
          <cell r="A1923" t="str">
            <v>X301414</v>
          </cell>
          <cell r="B1923" t="str">
            <v>Int Paid Bnk Overdraft- SBOT</v>
          </cell>
          <cell r="C1923" t="str">
            <v>EXPENSES</v>
          </cell>
          <cell r="D1923" t="str">
            <v>INCOME STATEMENT</v>
          </cell>
          <cell r="E1923" t="str">
            <v/>
          </cell>
          <cell r="F1923" t="str">
            <v/>
          </cell>
          <cell r="G1923" t="str">
            <v>EXPENDITURE</v>
          </cell>
          <cell r="H1923" t="str">
            <v>INTEREST AND FINANCE CHARGES</v>
          </cell>
          <cell r="I1923" t="str">
            <v>BANK INTEREST</v>
          </cell>
        </row>
        <row r="1924">
          <cell r="A1924" t="str">
            <v>X301501</v>
          </cell>
          <cell r="B1924" t="str">
            <v>Int on loan (Gp Co.)</v>
          </cell>
          <cell r="C1924" t="str">
            <v>EXPENSES</v>
          </cell>
          <cell r="D1924" t="str">
            <v>INCOME STATEMENT</v>
          </cell>
          <cell r="E1924" t="str">
            <v/>
          </cell>
          <cell r="F1924" t="str">
            <v/>
          </cell>
          <cell r="G1924" t="str">
            <v>EXPENDITURE</v>
          </cell>
          <cell r="H1924" t="str">
            <v>INTEREST AND FINANCE CHARGES</v>
          </cell>
          <cell r="I1924" t="str">
            <v>BANK INTEREST</v>
          </cell>
        </row>
        <row r="1925">
          <cell r="A1925" t="str">
            <v>X301502</v>
          </cell>
          <cell r="B1925" t="str">
            <v>Int on Loan (JV)</v>
          </cell>
          <cell r="C1925" t="str">
            <v>EXPENSES</v>
          </cell>
          <cell r="D1925" t="str">
            <v>INCOME STATEMENT</v>
          </cell>
          <cell r="E1925" t="str">
            <v/>
          </cell>
          <cell r="F1925" t="str">
            <v/>
          </cell>
          <cell r="G1925" t="str">
            <v>EXPENDITURE</v>
          </cell>
          <cell r="H1925" t="str">
            <v>INTEREST AND FINANCE CHARGES</v>
          </cell>
          <cell r="I1925" t="str">
            <v>BANK INTEREST</v>
          </cell>
        </row>
        <row r="1926">
          <cell r="A1926" t="str">
            <v>X302001</v>
          </cell>
          <cell r="B1926" t="str">
            <v>Interest on Others</v>
          </cell>
          <cell r="C1926" t="str">
            <v>EXPENSES</v>
          </cell>
          <cell r="D1926" t="str">
            <v>INCOME STATEMENT</v>
          </cell>
          <cell r="E1926" t="str">
            <v/>
          </cell>
          <cell r="F1926" t="str">
            <v/>
          </cell>
          <cell r="G1926" t="str">
            <v>EXPENDITURE</v>
          </cell>
          <cell r="H1926" t="str">
            <v>INTEREST AND FINANCE CHARGES</v>
          </cell>
          <cell r="I1926" t="str">
            <v>OTHER FINANCE CHARGES</v>
          </cell>
        </row>
        <row r="1927">
          <cell r="A1927" t="str">
            <v>X302101</v>
          </cell>
          <cell r="B1927" t="str">
            <v>Interest on Others- Customers on Refund</v>
          </cell>
          <cell r="C1927" t="str">
            <v>EXPENSES</v>
          </cell>
          <cell r="D1927" t="str">
            <v>INCOME STATEMENT</v>
          </cell>
          <cell r="E1927" t="str">
            <v/>
          </cell>
          <cell r="F1927" t="str">
            <v/>
          </cell>
          <cell r="G1927" t="str">
            <v>EXPENDITURE</v>
          </cell>
          <cell r="H1927" t="str">
            <v>INTEREST AND FINANCE CHARGES</v>
          </cell>
          <cell r="I1927" t="str">
            <v>OTHER FINANCE CHARGES</v>
          </cell>
        </row>
        <row r="1928">
          <cell r="A1928" t="str">
            <v>X302201</v>
          </cell>
          <cell r="B1928" t="str">
            <v>Interest on Others- Misc.</v>
          </cell>
          <cell r="C1928" t="str">
            <v>EXPENSES</v>
          </cell>
          <cell r="D1928" t="str">
            <v>INCOME STATEMENT</v>
          </cell>
          <cell r="E1928" t="str">
            <v/>
          </cell>
          <cell r="F1928" t="str">
            <v/>
          </cell>
          <cell r="G1928" t="str">
            <v>EXPENDITURE</v>
          </cell>
          <cell r="H1928" t="str">
            <v>INTEREST AND FINANCE CHARGES</v>
          </cell>
          <cell r="I1928" t="str">
            <v>OTHER FINANCE CHARGES</v>
          </cell>
        </row>
        <row r="1929">
          <cell r="A1929" t="str">
            <v>X302301</v>
          </cell>
          <cell r="B1929" t="str">
            <v>Interest on Others- Income Tax</v>
          </cell>
          <cell r="C1929" t="str">
            <v>EXPENSES</v>
          </cell>
          <cell r="D1929" t="str">
            <v>INCOME STATEMENT</v>
          </cell>
          <cell r="E1929" t="str">
            <v/>
          </cell>
          <cell r="F1929" t="str">
            <v/>
          </cell>
          <cell r="G1929" t="str">
            <v>EXPENDITURE</v>
          </cell>
          <cell r="H1929" t="str">
            <v>INTEREST AND FINANCE CHARGES</v>
          </cell>
          <cell r="I1929" t="str">
            <v>OTHER FINANCE CHARGES</v>
          </cell>
        </row>
        <row r="1930">
          <cell r="A1930" t="str">
            <v>X302401</v>
          </cell>
          <cell r="B1930" t="str">
            <v>Interest On Deferred Creditors</v>
          </cell>
          <cell r="C1930" t="str">
            <v>EXPENSES</v>
          </cell>
          <cell r="D1930" t="str">
            <v>INCOME STATEMENT</v>
          </cell>
          <cell r="E1930" t="str">
            <v/>
          </cell>
          <cell r="F1930" t="str">
            <v/>
          </cell>
          <cell r="G1930" t="str">
            <v>EXPENDITURE</v>
          </cell>
          <cell r="H1930" t="str">
            <v>INTEREST AND FINANCE CHARGES</v>
          </cell>
          <cell r="I1930" t="str">
            <v>OTHER FINANCE CHARGES</v>
          </cell>
        </row>
        <row r="1931">
          <cell r="A1931" t="str">
            <v>X302501</v>
          </cell>
          <cell r="B1931" t="str">
            <v>Int on TDS, FBT, Service Tax</v>
          </cell>
          <cell r="C1931" t="str">
            <v>EXPENSES</v>
          </cell>
          <cell r="D1931" t="str">
            <v>INCOME STATEMENT</v>
          </cell>
          <cell r="E1931" t="str">
            <v/>
          </cell>
          <cell r="F1931" t="str">
            <v/>
          </cell>
          <cell r="G1931" t="str">
            <v>EXPENDITURE</v>
          </cell>
          <cell r="H1931" t="str">
            <v>INTEREST AND FINANCE CHARGES</v>
          </cell>
          <cell r="I1931" t="str">
            <v>OTHER FINANCE CHARGES</v>
          </cell>
        </row>
        <row r="1932">
          <cell r="A1932" t="str">
            <v>X303001</v>
          </cell>
          <cell r="B1932" t="str">
            <v>Bank Charges</v>
          </cell>
          <cell r="C1932" t="str">
            <v>EXPENSES</v>
          </cell>
          <cell r="D1932" t="str">
            <v>INCOME STATEMENT</v>
          </cell>
          <cell r="E1932" t="str">
            <v/>
          </cell>
          <cell r="F1932" t="str">
            <v/>
          </cell>
          <cell r="G1932" t="str">
            <v>EXPENDITURE</v>
          </cell>
          <cell r="H1932" t="str">
            <v>INTEREST AND FINANCE CHARGES</v>
          </cell>
          <cell r="I1932" t="str">
            <v>BANK CHARGES</v>
          </cell>
        </row>
        <row r="1933">
          <cell r="A1933" t="str">
            <v>X303002</v>
          </cell>
          <cell r="B1933" t="str">
            <v>Bank Charges- Finance Charges</v>
          </cell>
          <cell r="C1933" t="str">
            <v>EXPENSES</v>
          </cell>
          <cell r="D1933" t="str">
            <v>INCOME STATEMENT</v>
          </cell>
          <cell r="E1933" t="str">
            <v/>
          </cell>
          <cell r="F1933" t="str">
            <v/>
          </cell>
          <cell r="G1933" t="str">
            <v>EXPENDITURE</v>
          </cell>
          <cell r="H1933" t="str">
            <v>INTEREST AND FINANCE CHARGES</v>
          </cell>
          <cell r="I1933" t="str">
            <v>BANK CHARGES</v>
          </cell>
        </row>
        <row r="1934">
          <cell r="A1934" t="str">
            <v>X303003</v>
          </cell>
          <cell r="B1934" t="str">
            <v>Bank Charges- Escrow Fee</v>
          </cell>
          <cell r="C1934" t="str">
            <v>EXPENSES</v>
          </cell>
          <cell r="D1934" t="str">
            <v>INCOME STATEMENT</v>
          </cell>
          <cell r="E1934" t="str">
            <v/>
          </cell>
          <cell r="F1934" t="str">
            <v/>
          </cell>
          <cell r="G1934" t="str">
            <v>EXPENDITURE</v>
          </cell>
          <cell r="H1934" t="str">
            <v>INTEREST AND FINANCE CHARGES</v>
          </cell>
          <cell r="I1934" t="str">
            <v>BANK CHARGES</v>
          </cell>
        </row>
        <row r="1935">
          <cell r="A1935" t="str">
            <v>X303004</v>
          </cell>
          <cell r="B1935" t="str">
            <v>Bank Charges- BCTT Cash Withdrawal</v>
          </cell>
          <cell r="C1935" t="str">
            <v>EXPENSES</v>
          </cell>
          <cell r="D1935" t="str">
            <v>INCOME STATEMENT</v>
          </cell>
          <cell r="E1935" t="str">
            <v/>
          </cell>
          <cell r="F1935" t="str">
            <v/>
          </cell>
          <cell r="G1935" t="str">
            <v>EXPENDITURE</v>
          </cell>
          <cell r="H1935" t="str">
            <v>INTEREST AND FINANCE CHARGES</v>
          </cell>
          <cell r="I1935" t="str">
            <v>BANK CHARGES</v>
          </cell>
        </row>
        <row r="1936">
          <cell r="A1936" t="str">
            <v>X303005</v>
          </cell>
          <cell r="B1936" t="str">
            <v>Credit Card Charges</v>
          </cell>
          <cell r="C1936" t="str">
            <v>EXPENSES</v>
          </cell>
          <cell r="D1936" t="str">
            <v>INCOME STATEMENT</v>
          </cell>
          <cell r="E1936" t="str">
            <v/>
          </cell>
          <cell r="F1936" t="str">
            <v/>
          </cell>
          <cell r="G1936" t="str">
            <v>EXPENDITURE</v>
          </cell>
          <cell r="H1936" t="str">
            <v>INTEREST AND FINANCE CHARGES</v>
          </cell>
          <cell r="I1936" t="str">
            <v>BANK CHARGES</v>
          </cell>
        </row>
        <row r="1937">
          <cell r="A1937" t="str">
            <v>X303101</v>
          </cell>
          <cell r="B1937" t="str">
            <v>Commission On Bank Guarantee</v>
          </cell>
          <cell r="C1937" t="str">
            <v>EXPENSES</v>
          </cell>
          <cell r="D1937" t="str">
            <v>INCOME STATEMENT</v>
          </cell>
          <cell r="E1937" t="str">
            <v/>
          </cell>
          <cell r="F1937" t="str">
            <v/>
          </cell>
          <cell r="G1937" t="str">
            <v>EXPENDITURE</v>
          </cell>
          <cell r="H1937" t="str">
            <v>INTEREST AND FINANCE CHARGES</v>
          </cell>
          <cell r="I1937" t="str">
            <v>BANK CHARGES</v>
          </cell>
        </row>
        <row r="1938">
          <cell r="A1938" t="str">
            <v>X304001</v>
          </cell>
          <cell r="B1938" t="str">
            <v>Loss on Derivatives</v>
          </cell>
          <cell r="C1938" t="str">
            <v>EXPENSES</v>
          </cell>
          <cell r="D1938" t="str">
            <v>INCOME STATEMENT</v>
          </cell>
          <cell r="E1938" t="str">
            <v/>
          </cell>
          <cell r="F1938" t="str">
            <v/>
          </cell>
          <cell r="G1938" t="str">
            <v>EXPENDITURE</v>
          </cell>
          <cell r="H1938" t="str">
            <v>INTEREST AND FINANCE CHARGES</v>
          </cell>
          <cell r="I1938" t="str">
            <v>FINANCE CHARGES</v>
          </cell>
        </row>
        <row r="1939">
          <cell r="A1939" t="str">
            <v>X501001</v>
          </cell>
          <cell r="B1939" t="str">
            <v>Rent (Offices)</v>
          </cell>
          <cell r="C1939" t="str">
            <v>EXPENSES</v>
          </cell>
          <cell r="D1939" t="str">
            <v>INCOME STATEMENT</v>
          </cell>
          <cell r="E1939" t="str">
            <v/>
          </cell>
          <cell r="F1939" t="str">
            <v/>
          </cell>
          <cell r="G1939" t="str">
            <v>EXPENDITURE</v>
          </cell>
          <cell r="H1939" t="str">
            <v>GENERAL AND ADMINISTRATION EXPENSES</v>
          </cell>
          <cell r="I1939" t="str">
            <v>RENT</v>
          </cell>
        </row>
        <row r="1940">
          <cell r="A1940" t="str">
            <v>X501002</v>
          </cell>
          <cell r="B1940" t="str">
            <v>Rent (Employee Residence)</v>
          </cell>
          <cell r="C1940" t="str">
            <v>EXPENSES</v>
          </cell>
          <cell r="D1940" t="str">
            <v>INCOME STATEMENT</v>
          </cell>
          <cell r="E1940" t="str">
            <v/>
          </cell>
          <cell r="F1940" t="str">
            <v/>
          </cell>
          <cell r="G1940" t="str">
            <v>EXPENDITURE</v>
          </cell>
          <cell r="H1940" t="str">
            <v>GENERAL AND ADMINISTRATION EXPENSES</v>
          </cell>
          <cell r="I1940" t="str">
            <v>RENT</v>
          </cell>
        </row>
        <row r="1941">
          <cell r="A1941" t="str">
            <v>X501003</v>
          </cell>
          <cell r="B1941" t="str">
            <v>Lease Rent- Directors</v>
          </cell>
          <cell r="C1941" t="str">
            <v>EXPENSES</v>
          </cell>
          <cell r="D1941" t="str">
            <v>INCOME STATEMENT</v>
          </cell>
          <cell r="E1941" t="str">
            <v/>
          </cell>
          <cell r="F1941" t="str">
            <v/>
          </cell>
          <cell r="G1941" t="str">
            <v>EXPENDITURE</v>
          </cell>
          <cell r="H1941" t="str">
            <v>GENERAL AND ADMINISTRATION EXPENSES</v>
          </cell>
          <cell r="I1941" t="str">
            <v>RENT</v>
          </cell>
        </row>
        <row r="1942">
          <cell r="A1942" t="str">
            <v>X501004</v>
          </cell>
          <cell r="B1942" t="str">
            <v>Rent Recovery from employees</v>
          </cell>
          <cell r="C1942" t="str">
            <v>EXPENSES</v>
          </cell>
          <cell r="D1942" t="str">
            <v>INCOME STATEMENT</v>
          </cell>
          <cell r="E1942" t="str">
            <v/>
          </cell>
          <cell r="F1942" t="str">
            <v/>
          </cell>
          <cell r="G1942" t="str">
            <v>EXPENDITURE</v>
          </cell>
          <cell r="H1942" t="str">
            <v>GENERAL AND ADMINISTRATION EXPENSES</v>
          </cell>
          <cell r="I1942" t="str">
            <v>RENT</v>
          </cell>
        </row>
        <row r="1943">
          <cell r="A1943" t="str">
            <v>X501005</v>
          </cell>
          <cell r="B1943" t="str">
            <v>Lease Rental Charges</v>
          </cell>
          <cell r="C1943" t="str">
            <v>EXPENSES</v>
          </cell>
          <cell r="D1943" t="str">
            <v>INCOME STATEMENT</v>
          </cell>
          <cell r="E1943" t="str">
            <v/>
          </cell>
          <cell r="F1943" t="str">
            <v/>
          </cell>
          <cell r="G1943" t="str">
            <v>EXPENDITURE</v>
          </cell>
          <cell r="H1943" t="str">
            <v>GENERAL AND ADMINISTRATION EXPENSES</v>
          </cell>
          <cell r="I1943" t="str">
            <v>RENT</v>
          </cell>
        </row>
        <row r="1944">
          <cell r="A1944" t="str">
            <v>X501101</v>
          </cell>
          <cell r="B1944" t="str">
            <v>Rates and taxes</v>
          </cell>
          <cell r="C1944" t="str">
            <v>EXPENSES</v>
          </cell>
          <cell r="D1944" t="str">
            <v>INCOME STATEMENT</v>
          </cell>
          <cell r="E1944" t="str">
            <v/>
          </cell>
          <cell r="F1944" t="str">
            <v/>
          </cell>
          <cell r="G1944" t="str">
            <v>EXPENDITURE</v>
          </cell>
          <cell r="H1944" t="str">
            <v>GENERAL AND ADMINISTRATION EXPENSES</v>
          </cell>
          <cell r="I1944" t="str">
            <v>RATES AND TAXES</v>
          </cell>
        </row>
        <row r="1945">
          <cell r="A1945" t="str">
            <v>X501102</v>
          </cell>
          <cell r="B1945" t="str">
            <v>Fees &amp; Taxes</v>
          </cell>
          <cell r="C1945" t="str">
            <v>EXPENSES</v>
          </cell>
          <cell r="D1945" t="str">
            <v>INCOME STATEMENT</v>
          </cell>
          <cell r="E1945" t="str">
            <v/>
          </cell>
          <cell r="F1945" t="str">
            <v/>
          </cell>
          <cell r="G1945" t="str">
            <v>EXPENDITURE</v>
          </cell>
          <cell r="H1945" t="str">
            <v>GENERAL AND ADMINISTRATION EXPENSES</v>
          </cell>
          <cell r="I1945" t="str">
            <v>RATES AND TAXES</v>
          </cell>
        </row>
        <row r="1946">
          <cell r="A1946" t="str">
            <v>X501103</v>
          </cell>
          <cell r="B1946" t="str">
            <v>House Tax- Dlf Centre (Narindra Pla</v>
          </cell>
          <cell r="C1946" t="str">
            <v>EXPENSES</v>
          </cell>
          <cell r="D1946" t="str">
            <v>INCOME STATEMENT</v>
          </cell>
          <cell r="E1946" t="str">
            <v/>
          </cell>
          <cell r="F1946" t="str">
            <v/>
          </cell>
          <cell r="G1946" t="str">
            <v>EXPENDITURE</v>
          </cell>
          <cell r="H1946" t="str">
            <v>GENERAL AND ADMINISTRATION EXPENSES</v>
          </cell>
          <cell r="I1946" t="str">
            <v>RATES AND TAXES</v>
          </cell>
        </row>
        <row r="1947">
          <cell r="A1947" t="str">
            <v>X501104</v>
          </cell>
          <cell r="B1947" t="str">
            <v>House Tax- F Block,Connaught Place</v>
          </cell>
          <cell r="C1947" t="str">
            <v>EXPENSES</v>
          </cell>
          <cell r="D1947" t="str">
            <v>INCOME STATEMENT</v>
          </cell>
          <cell r="E1947" t="str">
            <v/>
          </cell>
          <cell r="F1947" t="str">
            <v/>
          </cell>
          <cell r="G1947" t="str">
            <v>EXPENDITURE</v>
          </cell>
          <cell r="H1947" t="str">
            <v>GENERAL AND ADMINISTRATION EXPENSES</v>
          </cell>
          <cell r="I1947" t="str">
            <v>RATES AND TAXES</v>
          </cell>
        </row>
        <row r="1948">
          <cell r="A1948" t="str">
            <v>X501105</v>
          </cell>
          <cell r="B1948" t="str">
            <v>House Tax- F.F.D. Faridabad</v>
          </cell>
          <cell r="C1948" t="str">
            <v>EXPENSES</v>
          </cell>
          <cell r="D1948" t="str">
            <v>INCOME STATEMENT</v>
          </cell>
          <cell r="E1948" t="str">
            <v/>
          </cell>
          <cell r="F1948" t="str">
            <v/>
          </cell>
          <cell r="G1948" t="str">
            <v>EXPENDITURE</v>
          </cell>
          <cell r="H1948" t="str">
            <v>GENERAL AND ADMINISTRATION EXPENSES</v>
          </cell>
          <cell r="I1948" t="str">
            <v>RATES AND TAXES</v>
          </cell>
        </row>
        <row r="1949">
          <cell r="A1949" t="str">
            <v>X501106</v>
          </cell>
          <cell r="B1949" t="str">
            <v>House Tax- Others</v>
          </cell>
          <cell r="C1949" t="str">
            <v>EXPENSES</v>
          </cell>
          <cell r="D1949" t="str">
            <v>INCOME STATEMENT</v>
          </cell>
          <cell r="E1949" t="str">
            <v/>
          </cell>
          <cell r="F1949" t="str">
            <v/>
          </cell>
          <cell r="G1949" t="str">
            <v>EXPENDITURE</v>
          </cell>
          <cell r="H1949" t="str">
            <v>GENERAL AND ADMINISTRATION EXPENSES</v>
          </cell>
          <cell r="I1949" t="str">
            <v>RATES AND TAXES</v>
          </cell>
        </row>
        <row r="1950">
          <cell r="A1950" t="str">
            <v>X501107</v>
          </cell>
          <cell r="B1950" t="str">
            <v>Ground Rent</v>
          </cell>
          <cell r="C1950" t="str">
            <v>EXPENSES</v>
          </cell>
          <cell r="D1950" t="str">
            <v>INCOME STATEMENT</v>
          </cell>
          <cell r="E1950" t="str">
            <v/>
          </cell>
          <cell r="F1950" t="str">
            <v/>
          </cell>
          <cell r="G1950" t="str">
            <v>EXPENDITURE</v>
          </cell>
          <cell r="H1950" t="str">
            <v>GENERAL AND ADMINISTRATION EXPENSES</v>
          </cell>
          <cell r="I1950" t="str">
            <v>RATES AND TAXES</v>
          </cell>
        </row>
        <row r="1951">
          <cell r="A1951" t="str">
            <v>X501108</v>
          </cell>
          <cell r="B1951" t="str">
            <v>Ground Rent- DLF Centre (Narindra Pla</v>
          </cell>
          <cell r="C1951" t="str">
            <v>EXPENSES</v>
          </cell>
          <cell r="D1951" t="str">
            <v>INCOME STATEMENT</v>
          </cell>
          <cell r="E1951" t="str">
            <v/>
          </cell>
          <cell r="F1951" t="str">
            <v/>
          </cell>
          <cell r="G1951" t="str">
            <v>EXPENDITURE</v>
          </cell>
          <cell r="H1951" t="str">
            <v>GENERAL AND ADMINISTRATION EXPENSES</v>
          </cell>
          <cell r="I1951" t="str">
            <v>RATES AND TAXES</v>
          </cell>
        </row>
        <row r="1952">
          <cell r="A1952" t="str">
            <v>X501109</v>
          </cell>
          <cell r="B1952" t="str">
            <v>Ground Rent- Jhandewalan</v>
          </cell>
          <cell r="C1952" t="str">
            <v>EXPENSES</v>
          </cell>
          <cell r="D1952" t="str">
            <v>INCOME STATEMENT</v>
          </cell>
          <cell r="E1952" t="str">
            <v/>
          </cell>
          <cell r="F1952" t="str">
            <v/>
          </cell>
          <cell r="G1952" t="str">
            <v>EXPENDITURE</v>
          </cell>
          <cell r="H1952" t="str">
            <v>GENERAL AND ADMINISTRATION EXPENSES</v>
          </cell>
          <cell r="I1952" t="str">
            <v>RATES AND TAXES</v>
          </cell>
        </row>
        <row r="1953">
          <cell r="A1953" t="str">
            <v>X501110</v>
          </cell>
          <cell r="B1953" t="str">
            <v>Ground Rent- Others</v>
          </cell>
          <cell r="C1953" t="str">
            <v>EXPENSES</v>
          </cell>
          <cell r="D1953" t="str">
            <v>INCOME STATEMENT</v>
          </cell>
          <cell r="E1953" t="str">
            <v/>
          </cell>
          <cell r="F1953" t="str">
            <v/>
          </cell>
          <cell r="G1953" t="str">
            <v>EXPENDITURE</v>
          </cell>
          <cell r="H1953" t="str">
            <v>GENERAL AND ADMINISTRATION EXPENSES</v>
          </cell>
          <cell r="I1953" t="str">
            <v>RATES AND TAXES</v>
          </cell>
        </row>
        <row r="1954">
          <cell r="A1954" t="str">
            <v>X501111</v>
          </cell>
          <cell r="B1954" t="str">
            <v>Haryana Local Area Dev.Tax-Expeses A/C</v>
          </cell>
          <cell r="C1954" t="str">
            <v>EXPENSES</v>
          </cell>
          <cell r="D1954" t="str">
            <v>INCOME STATEMENT</v>
          </cell>
          <cell r="E1954" t="str">
            <v/>
          </cell>
          <cell r="F1954" t="str">
            <v/>
          </cell>
          <cell r="G1954" t="str">
            <v>EXPENDITURE</v>
          </cell>
          <cell r="H1954" t="str">
            <v>GENERAL AND ADMINISTRATION EXPENSES</v>
          </cell>
          <cell r="I1954" t="str">
            <v>RATES AND TAXES</v>
          </cell>
        </row>
        <row r="1955">
          <cell r="A1955" t="str">
            <v>X501112</v>
          </cell>
          <cell r="B1955" t="str">
            <v>Building Plan Sanction Fee</v>
          </cell>
          <cell r="C1955" t="str">
            <v>EXPENSES</v>
          </cell>
          <cell r="D1955" t="str">
            <v>INCOME STATEMENT</v>
          </cell>
          <cell r="E1955" t="str">
            <v/>
          </cell>
          <cell r="F1955" t="str">
            <v/>
          </cell>
          <cell r="G1955" t="str">
            <v>EXPENDITURE</v>
          </cell>
          <cell r="H1955" t="str">
            <v>GENERAL AND ADMINISTRATION EXPENSES</v>
          </cell>
          <cell r="I1955" t="str">
            <v>RATES AND TAXES</v>
          </cell>
        </row>
        <row r="1956">
          <cell r="A1956" t="str">
            <v>X501113</v>
          </cell>
          <cell r="B1956" t="str">
            <v>Filing Fees</v>
          </cell>
          <cell r="C1956" t="str">
            <v>EXPENSES</v>
          </cell>
          <cell r="D1956" t="str">
            <v>INCOME STATEMENT</v>
          </cell>
          <cell r="E1956" t="str">
            <v/>
          </cell>
          <cell r="F1956" t="str">
            <v/>
          </cell>
          <cell r="G1956" t="str">
            <v>EXPENDITURE</v>
          </cell>
          <cell r="H1956" t="str">
            <v>GENERAL AND ADMINISTRATION EXPENSES</v>
          </cell>
          <cell r="I1956" t="str">
            <v>RATES AND TAXES</v>
          </cell>
        </row>
        <row r="1957">
          <cell r="A1957" t="str">
            <v>X501114</v>
          </cell>
          <cell r="B1957" t="str">
            <v>Provision for wealth tax</v>
          </cell>
          <cell r="C1957" t="str">
            <v>EXPENSES</v>
          </cell>
          <cell r="D1957" t="str">
            <v>INCOME STATEMENT</v>
          </cell>
          <cell r="E1957" t="str">
            <v/>
          </cell>
          <cell r="F1957" t="str">
            <v/>
          </cell>
          <cell r="G1957" t="str">
            <v>EXPENDITURE</v>
          </cell>
          <cell r="H1957" t="str">
            <v>GENERAL AND ADMINISTRATION EXPENSES</v>
          </cell>
          <cell r="I1957" t="str">
            <v>RATES AND TAXES</v>
          </cell>
        </row>
        <row r="1958">
          <cell r="A1958" t="str">
            <v>X501201</v>
          </cell>
          <cell r="B1958" t="str">
            <v>Electricity</v>
          </cell>
          <cell r="C1958" t="str">
            <v>EXPENSES</v>
          </cell>
          <cell r="D1958" t="str">
            <v>INCOME STATEMENT</v>
          </cell>
          <cell r="E1958" t="str">
            <v/>
          </cell>
          <cell r="F1958" t="str">
            <v/>
          </cell>
          <cell r="G1958" t="str">
            <v>EXPENDITURE</v>
          </cell>
          <cell r="H1958" t="str">
            <v>GENERAL AND ADMINISTRATION EXPENSES</v>
          </cell>
          <cell r="I1958" t="str">
            <v>ELECTRICITY</v>
          </cell>
        </row>
        <row r="1959">
          <cell r="A1959" t="str">
            <v>X501202</v>
          </cell>
          <cell r="B1959" t="str">
            <v>Electricity- Director's Residence</v>
          </cell>
          <cell r="C1959" t="str">
            <v>EXPENSES</v>
          </cell>
          <cell r="D1959" t="str">
            <v>INCOME STATEMENT</v>
          </cell>
          <cell r="E1959" t="str">
            <v/>
          </cell>
          <cell r="F1959" t="str">
            <v/>
          </cell>
          <cell r="G1959" t="str">
            <v>EXPENDITURE</v>
          </cell>
          <cell r="H1959" t="str">
            <v>GENERAL AND ADMINISTRATION EXPENSES</v>
          </cell>
          <cell r="I1959" t="str">
            <v>ELECTRICITY</v>
          </cell>
        </row>
        <row r="1960">
          <cell r="A1960" t="str">
            <v>X501203</v>
          </cell>
          <cell r="B1960" t="str">
            <v>Water and Electricity</v>
          </cell>
          <cell r="C1960" t="str">
            <v>EXPENSES</v>
          </cell>
          <cell r="D1960" t="str">
            <v>INCOME STATEMENT</v>
          </cell>
          <cell r="E1960" t="str">
            <v/>
          </cell>
          <cell r="F1960" t="str">
            <v/>
          </cell>
          <cell r="G1960" t="str">
            <v>EXPENDITURE</v>
          </cell>
          <cell r="H1960" t="str">
            <v>GENERAL AND ADMINISTRATION EXPENSES</v>
          </cell>
          <cell r="I1960" t="str">
            <v>ELECTRICITY</v>
          </cell>
        </row>
        <row r="1961">
          <cell r="A1961" t="str">
            <v>X501204</v>
          </cell>
          <cell r="B1961" t="str">
            <v>Power &amp; Fuel</v>
          </cell>
          <cell r="C1961" t="str">
            <v>EXPENSES</v>
          </cell>
          <cell r="D1961" t="str">
            <v>INCOME STATEMENT</v>
          </cell>
          <cell r="E1961" t="str">
            <v/>
          </cell>
          <cell r="F1961" t="str">
            <v/>
          </cell>
          <cell r="G1961" t="str">
            <v>EXPENDITURE</v>
          </cell>
          <cell r="H1961" t="str">
            <v>GENERAL AND ADMINISTRATION EXPENSES</v>
          </cell>
          <cell r="I1961" t="str">
            <v>POWER AND FUEL</v>
          </cell>
        </row>
        <row r="1962">
          <cell r="A1962" t="str">
            <v>X501205</v>
          </cell>
          <cell r="B1962" t="str">
            <v>DG Running Expenses</v>
          </cell>
          <cell r="C1962" t="str">
            <v>EXPENSES</v>
          </cell>
          <cell r="D1962" t="str">
            <v>INCOME STATEMENT</v>
          </cell>
          <cell r="E1962" t="str">
            <v/>
          </cell>
          <cell r="F1962" t="str">
            <v/>
          </cell>
          <cell r="G1962" t="str">
            <v>EXPENDITURE</v>
          </cell>
          <cell r="H1962" t="str">
            <v>GENERAL AND ADMINISTRATION EXPENSES</v>
          </cell>
          <cell r="I1962" t="str">
            <v>POWER AND FUEL</v>
          </cell>
        </row>
        <row r="1963">
          <cell r="A1963" t="str">
            <v>X501301</v>
          </cell>
          <cell r="B1963" t="str">
            <v>Entertainment Expense A/C</v>
          </cell>
          <cell r="C1963" t="str">
            <v>EXPENSES</v>
          </cell>
          <cell r="D1963" t="str">
            <v>INCOME STATEMENT</v>
          </cell>
          <cell r="E1963" t="str">
            <v/>
          </cell>
          <cell r="F1963" t="str">
            <v/>
          </cell>
          <cell r="G1963" t="str">
            <v>EXPENDITURE</v>
          </cell>
          <cell r="H1963" t="str">
            <v>GENERAL AND ADMINISTRATION EXPENSES</v>
          </cell>
          <cell r="I1963" t="str">
            <v>ENTERTAINMENT EXPENSES</v>
          </cell>
        </row>
        <row r="1964">
          <cell r="A1964" t="str">
            <v>X501302</v>
          </cell>
          <cell r="B1964" t="str">
            <v>Entertainment Expenses- Staff</v>
          </cell>
          <cell r="C1964" t="str">
            <v>EXPENSES</v>
          </cell>
          <cell r="D1964" t="str">
            <v>INCOME STATEMENT</v>
          </cell>
          <cell r="E1964" t="str">
            <v/>
          </cell>
          <cell r="F1964" t="str">
            <v/>
          </cell>
          <cell r="G1964" t="str">
            <v>EXPENDITURE</v>
          </cell>
          <cell r="H1964" t="str">
            <v>GENERAL AND ADMINISTRATION EXPENSES</v>
          </cell>
          <cell r="I1964" t="str">
            <v>ENTERTAINMENT EXPENSES</v>
          </cell>
        </row>
        <row r="1965">
          <cell r="A1965" t="str">
            <v>X501303</v>
          </cell>
          <cell r="B1965" t="str">
            <v>Entertainment Expenses- Staff- At Club</v>
          </cell>
          <cell r="C1965" t="str">
            <v>EXPENSES</v>
          </cell>
          <cell r="D1965" t="str">
            <v>INCOME STATEMENT</v>
          </cell>
          <cell r="E1965" t="str">
            <v/>
          </cell>
          <cell r="F1965" t="str">
            <v/>
          </cell>
          <cell r="G1965" t="str">
            <v>EXPENDITURE</v>
          </cell>
          <cell r="H1965" t="str">
            <v>GENERAL AND ADMINISTRATION EXPENSES</v>
          </cell>
          <cell r="I1965" t="str">
            <v>ENTERTAINMENT EXPENSES</v>
          </cell>
        </row>
        <row r="1966">
          <cell r="A1966" t="str">
            <v>X501304</v>
          </cell>
          <cell r="B1966" t="str">
            <v>Entertainment Expenses- Staff- Others</v>
          </cell>
          <cell r="C1966" t="str">
            <v>EXPENSES</v>
          </cell>
          <cell r="D1966" t="str">
            <v>INCOME STATEMENT</v>
          </cell>
          <cell r="E1966" t="str">
            <v/>
          </cell>
          <cell r="F1966" t="str">
            <v/>
          </cell>
          <cell r="G1966" t="str">
            <v>EXPENDITURE</v>
          </cell>
          <cell r="H1966" t="str">
            <v>GENERAL AND ADMINISTRATION EXPENSES</v>
          </cell>
          <cell r="I1966" t="str">
            <v>ENTERTAINMENT EXPENSES</v>
          </cell>
        </row>
        <row r="1967">
          <cell r="A1967" t="str">
            <v>X501305</v>
          </cell>
          <cell r="B1967" t="str">
            <v>Entertainment Expenses- Directors</v>
          </cell>
          <cell r="C1967" t="str">
            <v>EXPENSES</v>
          </cell>
          <cell r="D1967" t="str">
            <v>INCOME STATEMENT</v>
          </cell>
          <cell r="E1967" t="str">
            <v/>
          </cell>
          <cell r="F1967" t="str">
            <v/>
          </cell>
          <cell r="G1967" t="str">
            <v>EXPENDITURE</v>
          </cell>
          <cell r="H1967" t="str">
            <v>GENERAL AND ADMINISTRATION EXPENSES</v>
          </cell>
          <cell r="I1967" t="str">
            <v>ENTERTAINMENT EXPENSES</v>
          </cell>
        </row>
        <row r="1968">
          <cell r="A1968" t="str">
            <v>X501306</v>
          </cell>
          <cell r="B1968" t="str">
            <v>Entertainment Expenses- Directors- Club</v>
          </cell>
          <cell r="C1968" t="str">
            <v>EXPENSES</v>
          </cell>
          <cell r="D1968" t="str">
            <v>INCOME STATEMENT</v>
          </cell>
          <cell r="E1968" t="str">
            <v/>
          </cell>
          <cell r="F1968" t="str">
            <v/>
          </cell>
          <cell r="G1968" t="str">
            <v>EXPENDITURE</v>
          </cell>
          <cell r="H1968" t="str">
            <v>GENERAL AND ADMINISTRATION EXPENSES</v>
          </cell>
          <cell r="I1968" t="str">
            <v>ENTERTAINMENT EXPENSES</v>
          </cell>
        </row>
        <row r="1969">
          <cell r="A1969" t="str">
            <v>X501307</v>
          </cell>
          <cell r="B1969" t="str">
            <v>Entertainment Expenses- Director- Others</v>
          </cell>
          <cell r="C1969" t="str">
            <v>EXPENSES</v>
          </cell>
          <cell r="D1969" t="str">
            <v>INCOME STATEMENT</v>
          </cell>
          <cell r="E1969" t="str">
            <v/>
          </cell>
          <cell r="F1969" t="str">
            <v/>
          </cell>
          <cell r="G1969" t="str">
            <v>EXPENDITURE</v>
          </cell>
          <cell r="H1969" t="str">
            <v>GENERAL AND ADMINISTRATION EXPENSES</v>
          </cell>
          <cell r="I1969" t="str">
            <v>ENTERTAINMENT EXPENSES</v>
          </cell>
        </row>
        <row r="1970">
          <cell r="A1970" t="str">
            <v>X502001</v>
          </cell>
          <cell r="B1970" t="str">
            <v>Repair &amp; Maint(Buil)</v>
          </cell>
          <cell r="C1970" t="str">
            <v>EXPENSES</v>
          </cell>
          <cell r="D1970" t="str">
            <v>INCOME STATEMENT</v>
          </cell>
          <cell r="E1970" t="str">
            <v/>
          </cell>
          <cell r="F1970" t="str">
            <v/>
          </cell>
          <cell r="G1970" t="str">
            <v>EXPENDITURE</v>
          </cell>
          <cell r="H1970" t="str">
            <v>GENERAL AND ADMINISTRATION EXPENSES</v>
          </cell>
          <cell r="I1970" t="str">
            <v>REPAIRS AND MAINTENANCE</v>
          </cell>
        </row>
        <row r="1971">
          <cell r="A1971" t="str">
            <v>X502002</v>
          </cell>
          <cell r="B1971" t="str">
            <v>Repair &amp; Maint(Buil)- DLF Centre</v>
          </cell>
          <cell r="C1971" t="str">
            <v>EXPENSES</v>
          </cell>
          <cell r="D1971" t="str">
            <v>INCOME STATEMENT</v>
          </cell>
          <cell r="E1971" t="str">
            <v/>
          </cell>
          <cell r="F1971" t="str">
            <v/>
          </cell>
          <cell r="G1971" t="str">
            <v>EXPENDITURE</v>
          </cell>
          <cell r="H1971" t="str">
            <v>GENERAL AND ADMINISTRATION EXPENSES</v>
          </cell>
          <cell r="I1971" t="str">
            <v>REPAIRS AND MAINTENANCE</v>
          </cell>
        </row>
        <row r="1972">
          <cell r="A1972" t="str">
            <v>X502003</v>
          </cell>
          <cell r="B1972" t="str">
            <v>Repair &amp; Maint(Buil)- Jhandewalan</v>
          </cell>
          <cell r="C1972" t="str">
            <v>EXPENSES</v>
          </cell>
          <cell r="D1972" t="str">
            <v>INCOME STATEMENT</v>
          </cell>
          <cell r="E1972" t="str">
            <v/>
          </cell>
          <cell r="F1972" t="str">
            <v/>
          </cell>
          <cell r="G1972" t="str">
            <v>EXPENDITURE</v>
          </cell>
          <cell r="H1972" t="str">
            <v>GENERAL AND ADMINISTRATION EXPENSES</v>
          </cell>
          <cell r="I1972" t="str">
            <v>REPAIRS AND MAINTENANCE</v>
          </cell>
        </row>
        <row r="1973">
          <cell r="A1973" t="str">
            <v>X502004</v>
          </cell>
          <cell r="B1973" t="str">
            <v>Repair &amp; Maint(Buil)- Shopping Mall</v>
          </cell>
          <cell r="C1973" t="str">
            <v>EXPENSES</v>
          </cell>
          <cell r="D1973" t="str">
            <v>INCOME STATEMENT</v>
          </cell>
          <cell r="E1973" t="str">
            <v/>
          </cell>
          <cell r="F1973" t="str">
            <v/>
          </cell>
          <cell r="G1973" t="str">
            <v>EXPENDITURE</v>
          </cell>
          <cell r="H1973" t="str">
            <v>GENERAL AND ADMINISTRATION EXPENSES</v>
          </cell>
          <cell r="I1973" t="str">
            <v>REPAIRS AND MAINTENANCE</v>
          </cell>
        </row>
        <row r="1974">
          <cell r="A1974" t="str">
            <v>X502005</v>
          </cell>
          <cell r="B1974" t="str">
            <v>Repair &amp; Maint(Buil)- Others</v>
          </cell>
          <cell r="C1974" t="str">
            <v>EXPENSES</v>
          </cell>
          <cell r="D1974" t="str">
            <v>INCOME STATEMENT</v>
          </cell>
          <cell r="E1974" t="str">
            <v/>
          </cell>
          <cell r="F1974" t="str">
            <v/>
          </cell>
          <cell r="G1974" t="str">
            <v>EXPENDITURE</v>
          </cell>
          <cell r="H1974" t="str">
            <v>GENERAL AND ADMINISTRATION EXPENSES</v>
          </cell>
          <cell r="I1974" t="str">
            <v>REPAIRS AND MAINTENANCE</v>
          </cell>
        </row>
        <row r="1975">
          <cell r="A1975" t="str">
            <v>X502101</v>
          </cell>
          <cell r="B1975" t="str">
            <v>Repair &amp; Maint(Mach)</v>
          </cell>
          <cell r="C1975" t="str">
            <v>EXPENSES</v>
          </cell>
          <cell r="D1975" t="str">
            <v>INCOME STATEMENT</v>
          </cell>
          <cell r="E1975" t="str">
            <v/>
          </cell>
          <cell r="F1975" t="str">
            <v/>
          </cell>
          <cell r="G1975" t="str">
            <v>EXPENDITURE</v>
          </cell>
          <cell r="H1975" t="str">
            <v>GENERAL AND ADMINISTRATION EXPENSES</v>
          </cell>
          <cell r="I1975" t="str">
            <v>REPAIRS AND MAINTENANCE</v>
          </cell>
        </row>
        <row r="1976">
          <cell r="A1976" t="str">
            <v>X502102</v>
          </cell>
          <cell r="B1976" t="str">
            <v>Repair &amp; Maint(Mach)- GENERAL MAINT</v>
          </cell>
          <cell r="C1976" t="str">
            <v>EXPENSES</v>
          </cell>
          <cell r="D1976" t="str">
            <v>INCOME STATEMENT</v>
          </cell>
          <cell r="E1976" t="str">
            <v/>
          </cell>
          <cell r="F1976" t="str">
            <v/>
          </cell>
          <cell r="G1976" t="str">
            <v>EXPENDITURE</v>
          </cell>
          <cell r="H1976" t="str">
            <v>GENERAL AND ADMINISTRATION EXPENSES</v>
          </cell>
          <cell r="I1976" t="str">
            <v>REPAIRS AND MAINTENANCE</v>
          </cell>
        </row>
        <row r="1977">
          <cell r="A1977" t="str">
            <v>X502103</v>
          </cell>
          <cell r="B1977" t="str">
            <v>Repair &amp; Maint(Mach)- AMC</v>
          </cell>
          <cell r="C1977" t="str">
            <v>EXPENSES</v>
          </cell>
          <cell r="D1977" t="str">
            <v>INCOME STATEMENT</v>
          </cell>
          <cell r="E1977" t="str">
            <v/>
          </cell>
          <cell r="F1977" t="str">
            <v/>
          </cell>
          <cell r="G1977" t="str">
            <v>EXPENDITURE</v>
          </cell>
          <cell r="H1977" t="str">
            <v>GENERAL AND ADMINISTRATION EXPENSES</v>
          </cell>
          <cell r="I1977" t="str">
            <v>REPAIRS AND MAINTENANCE</v>
          </cell>
        </row>
        <row r="1978">
          <cell r="A1978" t="str">
            <v>X502104</v>
          </cell>
          <cell r="B1978" t="str">
            <v>Repair &amp; Maint(Mach)- FURNITURE</v>
          </cell>
          <cell r="C1978" t="str">
            <v>EXPENSES</v>
          </cell>
          <cell r="D1978" t="str">
            <v>INCOME STATEMENT</v>
          </cell>
          <cell r="E1978" t="str">
            <v/>
          </cell>
          <cell r="F1978" t="str">
            <v/>
          </cell>
          <cell r="G1978" t="str">
            <v>EXPENDITURE</v>
          </cell>
          <cell r="H1978" t="str">
            <v>GENERAL AND ADMINISTRATION EXPENSES</v>
          </cell>
          <cell r="I1978" t="str">
            <v>REPAIRS AND MAINTENANCE</v>
          </cell>
        </row>
        <row r="1979">
          <cell r="A1979" t="str">
            <v>X502105</v>
          </cell>
          <cell r="B1979" t="str">
            <v>Repair &amp; Maint(Mach)- DG SET</v>
          </cell>
          <cell r="C1979" t="str">
            <v>EXPENSES</v>
          </cell>
          <cell r="D1979" t="str">
            <v>INCOME STATEMENT</v>
          </cell>
          <cell r="E1979" t="str">
            <v/>
          </cell>
          <cell r="F1979" t="str">
            <v/>
          </cell>
          <cell r="G1979" t="str">
            <v>EXPENDITURE</v>
          </cell>
          <cell r="H1979" t="str">
            <v>GENERAL AND ADMINISTRATION EXPENSES</v>
          </cell>
          <cell r="I1979" t="str">
            <v>REPAIRS AND MAINTENANCE</v>
          </cell>
        </row>
        <row r="1980">
          <cell r="A1980" t="str">
            <v>X502106</v>
          </cell>
          <cell r="B1980" t="str">
            <v>Repair &amp; Maint(Mach)- COMPUTERS</v>
          </cell>
          <cell r="C1980" t="str">
            <v>EXPENSES</v>
          </cell>
          <cell r="D1980" t="str">
            <v>INCOME STATEMENT</v>
          </cell>
          <cell r="E1980" t="str">
            <v/>
          </cell>
          <cell r="F1980" t="str">
            <v/>
          </cell>
          <cell r="G1980" t="str">
            <v>EXPENDITURE</v>
          </cell>
          <cell r="H1980" t="str">
            <v>GENERAL AND ADMINISTRATION EXPENSES</v>
          </cell>
          <cell r="I1980" t="str">
            <v>REPAIRS AND MAINTENANCE</v>
          </cell>
        </row>
        <row r="1981">
          <cell r="A1981" t="str">
            <v>X502107</v>
          </cell>
          <cell r="B1981" t="str">
            <v>Repair &amp; Maint(Mach)- Electricals</v>
          </cell>
          <cell r="C1981" t="str">
            <v>EXPENSES</v>
          </cell>
          <cell r="D1981" t="str">
            <v>INCOME STATEMENT</v>
          </cell>
          <cell r="E1981" t="str">
            <v/>
          </cell>
          <cell r="F1981" t="str">
            <v/>
          </cell>
          <cell r="G1981" t="str">
            <v>EXPENDITURE</v>
          </cell>
          <cell r="H1981" t="str">
            <v>GENERAL AND ADMINISTRATION EXPENSES</v>
          </cell>
          <cell r="I1981" t="str">
            <v>REPAIRS AND MAINTENANCE</v>
          </cell>
        </row>
        <row r="1982">
          <cell r="A1982" t="str">
            <v>X502108</v>
          </cell>
          <cell r="B1982" t="str">
            <v>Repair &amp; Maint(Mach)- AIR CONDITIONERS</v>
          </cell>
          <cell r="C1982" t="str">
            <v>EXPENSES</v>
          </cell>
          <cell r="D1982" t="str">
            <v>INCOME STATEMENT</v>
          </cell>
          <cell r="E1982" t="str">
            <v/>
          </cell>
          <cell r="F1982" t="str">
            <v/>
          </cell>
          <cell r="G1982" t="str">
            <v>EXPENDITURE</v>
          </cell>
          <cell r="H1982" t="str">
            <v>GENERAL AND ADMINISTRATION EXPENSES</v>
          </cell>
          <cell r="I1982" t="str">
            <v>REPAIRS AND MAINTENANCE</v>
          </cell>
        </row>
        <row r="1983">
          <cell r="A1983" t="str">
            <v>X502109</v>
          </cell>
          <cell r="B1983" t="str">
            <v>Repair &amp; Maint(Mach)- Other Equipments</v>
          </cell>
          <cell r="C1983" t="str">
            <v>EXPENSES</v>
          </cell>
          <cell r="D1983" t="str">
            <v>INCOME STATEMENT</v>
          </cell>
          <cell r="E1983" t="str">
            <v/>
          </cell>
          <cell r="F1983" t="str">
            <v/>
          </cell>
          <cell r="G1983" t="str">
            <v>EXPENDITURE</v>
          </cell>
          <cell r="H1983" t="str">
            <v>GENERAL AND ADMINISTRATION EXPENSES</v>
          </cell>
          <cell r="I1983" t="str">
            <v>REPAIRS AND MAINTENANCE</v>
          </cell>
        </row>
        <row r="1984">
          <cell r="A1984" t="str">
            <v>X502110</v>
          </cell>
          <cell r="B1984" t="str">
            <v>Repair &amp; Maint(Mach)- Others</v>
          </cell>
          <cell r="C1984" t="str">
            <v>EXPENSES</v>
          </cell>
          <cell r="D1984" t="str">
            <v>INCOME STATEMENT</v>
          </cell>
          <cell r="E1984" t="str">
            <v/>
          </cell>
          <cell r="F1984" t="str">
            <v/>
          </cell>
          <cell r="G1984" t="str">
            <v>EXPENDITURE</v>
          </cell>
          <cell r="H1984" t="str">
            <v>GENERAL AND ADMINISTRATION EXPENSES</v>
          </cell>
          <cell r="I1984" t="str">
            <v>REPAIRS AND MAINTENANCE</v>
          </cell>
        </row>
        <row r="1985">
          <cell r="A1985" t="str">
            <v>X502111</v>
          </cell>
          <cell r="B1985" t="str">
            <v>Repair &amp; Maint(Mach)-Motorcycles</v>
          </cell>
          <cell r="C1985" t="str">
            <v>EXPENSES</v>
          </cell>
          <cell r="D1985" t="str">
            <v>INCOME STATEMENT</v>
          </cell>
          <cell r="E1985" t="str">
            <v/>
          </cell>
          <cell r="F1985" t="str">
            <v/>
          </cell>
          <cell r="G1985" t="str">
            <v>EXPENDITURE</v>
          </cell>
          <cell r="H1985" t="str">
            <v>GENERAL AND ADMINISTRATION EXPENSES</v>
          </cell>
          <cell r="I1985" t="str">
            <v>REPAIRS AND MAINTENANCE</v>
          </cell>
        </row>
        <row r="1986">
          <cell r="A1986" t="str">
            <v>X502201</v>
          </cell>
          <cell r="B1986" t="str">
            <v>Repair &amp; Maintenance</v>
          </cell>
          <cell r="C1986" t="str">
            <v>EXPENSES</v>
          </cell>
          <cell r="D1986" t="str">
            <v>INCOME STATEMENT</v>
          </cell>
          <cell r="E1986" t="str">
            <v/>
          </cell>
          <cell r="F1986" t="str">
            <v/>
          </cell>
          <cell r="G1986" t="str">
            <v>EXPENDITURE</v>
          </cell>
          <cell r="H1986" t="str">
            <v>GENERAL AND ADMINISTRATION EXPENSES</v>
          </cell>
          <cell r="I1986" t="str">
            <v>REPAIRS AND MAINTENANCE</v>
          </cell>
        </row>
        <row r="1987">
          <cell r="A1987" t="str">
            <v>X503001-000-000</v>
          </cell>
          <cell r="B1987" t="str">
            <v>R&amp;M Constd prop/colony</v>
          </cell>
          <cell r="C1987" t="str">
            <v>EXPENSES</v>
          </cell>
          <cell r="D1987" t="str">
            <v>INCOME STATEMENT</v>
          </cell>
          <cell r="E1987" t="str">
            <v/>
          </cell>
          <cell r="F1987" t="str">
            <v/>
          </cell>
          <cell r="G1987" t="str">
            <v>EXPENDITURE</v>
          </cell>
          <cell r="H1987" t="str">
            <v>GENERAL AND ADMINISTRATION EXPENSES</v>
          </cell>
          <cell r="I1987" t="str">
            <v>REPAIRS AND MAINTENANCE</v>
          </cell>
        </row>
        <row r="1988">
          <cell r="A1988" t="str">
            <v>X503001-000-001</v>
          </cell>
          <cell r="B1988" t="str">
            <v>R&amp;M Constd prop/colony- ANKUR VIHAR(DEV)</v>
          </cell>
          <cell r="C1988" t="str">
            <v>EXPENSES</v>
          </cell>
          <cell r="D1988" t="str">
            <v>INCOME STATEMENT</v>
          </cell>
          <cell r="E1988" t="str">
            <v/>
          </cell>
          <cell r="F1988" t="str">
            <v/>
          </cell>
          <cell r="G1988" t="str">
            <v>EXPENDITURE</v>
          </cell>
          <cell r="H1988" t="str">
            <v>GENERAL AND ADMINISTRATION EXPENSES</v>
          </cell>
          <cell r="I1988" t="str">
            <v>REPAIRS AND MAINTENANCE</v>
          </cell>
        </row>
        <row r="1989">
          <cell r="A1989" t="str">
            <v>X503001-000-004</v>
          </cell>
          <cell r="B1989" t="str">
            <v>R&amp;M Constd prop/colony- BEVERLY PARK-I</v>
          </cell>
          <cell r="C1989" t="str">
            <v>EXPENSES</v>
          </cell>
          <cell r="D1989" t="str">
            <v>INCOME STATEMENT</v>
          </cell>
          <cell r="E1989" t="str">
            <v/>
          </cell>
          <cell r="F1989" t="str">
            <v/>
          </cell>
          <cell r="G1989" t="str">
            <v>EXPENDITURE</v>
          </cell>
          <cell r="H1989" t="str">
            <v>GENERAL AND ADMINISTRATION EXPENSES</v>
          </cell>
          <cell r="I1989" t="str">
            <v>REPAIRS AND MAINTENANCE</v>
          </cell>
        </row>
        <row r="1990">
          <cell r="A1990" t="str">
            <v>X503001-000-005</v>
          </cell>
          <cell r="B1990" t="str">
            <v>R&amp;M Constd prop/colony- BEVERLY PARK-II</v>
          </cell>
          <cell r="C1990" t="str">
            <v>EXPENSES</v>
          </cell>
          <cell r="D1990" t="str">
            <v>INCOME STATEMENT</v>
          </cell>
          <cell r="E1990" t="str">
            <v/>
          </cell>
          <cell r="F1990" t="str">
            <v/>
          </cell>
          <cell r="G1990" t="str">
            <v>EXPENDITURE</v>
          </cell>
          <cell r="H1990" t="str">
            <v>GENERAL AND ADMINISTRATION EXPENSES</v>
          </cell>
          <cell r="I1990" t="str">
            <v>REPAIRS AND MAINTENANCE</v>
          </cell>
        </row>
        <row r="1991">
          <cell r="A1991" t="str">
            <v>X503001-000-010</v>
          </cell>
          <cell r="B1991" t="str">
            <v>R&amp;M Constd prop/colony- DILSHAD PLAZA</v>
          </cell>
          <cell r="C1991" t="str">
            <v>EXPENSES</v>
          </cell>
          <cell r="D1991" t="str">
            <v>INCOME STATEMENT</v>
          </cell>
          <cell r="E1991" t="str">
            <v/>
          </cell>
          <cell r="F1991" t="str">
            <v/>
          </cell>
          <cell r="G1991" t="str">
            <v>EXPENDITURE</v>
          </cell>
          <cell r="H1991" t="str">
            <v>GENERAL AND ADMINISTRATION EXPENSES</v>
          </cell>
          <cell r="I1991" t="str">
            <v>REPAIRS AND MAINTENANCE</v>
          </cell>
        </row>
        <row r="1992">
          <cell r="A1992" t="str">
            <v>X503001-000-013</v>
          </cell>
          <cell r="B1992" t="str">
            <v>R&amp;M Constd prop/colony- HAMILTON COURT</v>
          </cell>
          <cell r="C1992" t="str">
            <v>EXPENSES</v>
          </cell>
          <cell r="D1992" t="str">
            <v>INCOME STATEMENT</v>
          </cell>
          <cell r="E1992" t="str">
            <v/>
          </cell>
          <cell r="F1992" t="str">
            <v/>
          </cell>
          <cell r="G1992" t="str">
            <v>EXPENDITURE</v>
          </cell>
          <cell r="H1992" t="str">
            <v>GENERAL AND ADMINISTRATION EXPENSES</v>
          </cell>
          <cell r="I1992" t="str">
            <v>REPAIRS AND MAINTENANCE</v>
          </cell>
        </row>
        <row r="1993">
          <cell r="A1993" t="str">
            <v>X503001-000-022</v>
          </cell>
          <cell r="B1993" t="str">
            <v>R&amp;M Constd prop/colony- RICHMOND PARK</v>
          </cell>
          <cell r="C1993" t="str">
            <v>EXPENSES</v>
          </cell>
          <cell r="D1993" t="str">
            <v>INCOME STATEMENT</v>
          </cell>
          <cell r="E1993" t="str">
            <v/>
          </cell>
          <cell r="F1993" t="str">
            <v/>
          </cell>
          <cell r="G1993" t="str">
            <v>EXPENDITURE</v>
          </cell>
          <cell r="H1993" t="str">
            <v>GENERAL AND ADMINISTRATION EXPENSES</v>
          </cell>
          <cell r="I1993" t="str">
            <v>REPAIRS AND MAINTENANCE</v>
          </cell>
        </row>
        <row r="1994">
          <cell r="A1994" t="str">
            <v>X503001-000-028</v>
          </cell>
          <cell r="B1994" t="str">
            <v>R&amp;M Constd prop/colony- SILVER OAKS</v>
          </cell>
          <cell r="C1994" t="str">
            <v>EXPENSES</v>
          </cell>
          <cell r="D1994" t="str">
            <v>INCOME STATEMENT</v>
          </cell>
          <cell r="E1994" t="str">
            <v/>
          </cell>
          <cell r="F1994" t="str">
            <v/>
          </cell>
          <cell r="G1994" t="str">
            <v>EXPENDITURE</v>
          </cell>
          <cell r="H1994" t="str">
            <v>GENERAL AND ADMINISTRATION EXPENSES</v>
          </cell>
          <cell r="I1994" t="str">
            <v>REPAIRS AND MAINTENANCE</v>
          </cell>
        </row>
        <row r="1995">
          <cell r="A1995" t="str">
            <v>X503001-000-034</v>
          </cell>
          <cell r="B1995" t="str">
            <v>R&amp;M Constd prop/colony- WINDSOR COURT</v>
          </cell>
          <cell r="C1995" t="str">
            <v>EXPENSES</v>
          </cell>
          <cell r="D1995" t="str">
            <v>INCOME STATEMENT</v>
          </cell>
          <cell r="E1995" t="str">
            <v/>
          </cell>
          <cell r="F1995" t="str">
            <v/>
          </cell>
          <cell r="G1995" t="str">
            <v>EXPENDITURE</v>
          </cell>
          <cell r="H1995" t="str">
            <v>GENERAL AND ADMINISTRATION EXPENSES</v>
          </cell>
          <cell r="I1995" t="str">
            <v>REPAIRS AND MAINTENANCE</v>
          </cell>
        </row>
        <row r="1996">
          <cell r="A1996" t="str">
            <v>X503001-000-039</v>
          </cell>
          <cell r="B1996" t="str">
            <v>R&amp;M Constd prop/colony- RIDGEWOOD</v>
          </cell>
          <cell r="C1996" t="str">
            <v>EXPENSES</v>
          </cell>
          <cell r="D1996" t="str">
            <v>INCOME STATEMENT</v>
          </cell>
          <cell r="E1996" t="str">
            <v/>
          </cell>
          <cell r="F1996" t="str">
            <v/>
          </cell>
          <cell r="G1996" t="str">
            <v>EXPENDITURE</v>
          </cell>
          <cell r="H1996" t="str">
            <v>GENERAL AND ADMINISTRATION EXPENSES</v>
          </cell>
          <cell r="I1996" t="str">
            <v>REPAIRS AND MAINTENANCE</v>
          </cell>
        </row>
        <row r="1997">
          <cell r="A1997" t="str">
            <v>X503001-000-046</v>
          </cell>
          <cell r="B1997" t="str">
            <v>R&amp;M Constd prop/colony- PRINCETON</v>
          </cell>
          <cell r="C1997" t="str">
            <v>EXPENSES</v>
          </cell>
          <cell r="D1997" t="str">
            <v>INCOME STATEMENT</v>
          </cell>
          <cell r="E1997" t="str">
            <v/>
          </cell>
          <cell r="F1997" t="str">
            <v/>
          </cell>
          <cell r="G1997" t="str">
            <v>EXPENDITURE</v>
          </cell>
          <cell r="H1997" t="str">
            <v>GENERAL AND ADMINISTRATION EXPENSES</v>
          </cell>
          <cell r="I1997" t="str">
            <v>REPAIRS AND MAINTENANCE</v>
          </cell>
        </row>
        <row r="1998">
          <cell r="A1998" t="str">
            <v>X503001-000-050</v>
          </cell>
          <cell r="B1998" t="str">
            <v>R&amp;M Constd prop/colony- CARLTON</v>
          </cell>
          <cell r="C1998" t="str">
            <v>EXPENSES</v>
          </cell>
          <cell r="D1998" t="str">
            <v>INCOME STATEMENT</v>
          </cell>
          <cell r="E1998" t="str">
            <v/>
          </cell>
          <cell r="F1998" t="str">
            <v/>
          </cell>
          <cell r="G1998" t="str">
            <v>EXPENDITURE</v>
          </cell>
          <cell r="H1998" t="str">
            <v>GENERAL AND ADMINISTRATION EXPENSES</v>
          </cell>
          <cell r="I1998" t="str">
            <v>REPAIRS AND MAINTENANCE</v>
          </cell>
        </row>
        <row r="1999">
          <cell r="A1999" t="str">
            <v>X503001-000-055</v>
          </cell>
          <cell r="B1999" t="str">
            <v>R&amp;M Constd prop/colony- BELV.TOWER</v>
          </cell>
          <cell r="C1999" t="str">
            <v>EXPENSES</v>
          </cell>
          <cell r="D1999" t="str">
            <v>INCOME STATEMENT</v>
          </cell>
          <cell r="E1999" t="str">
            <v/>
          </cell>
          <cell r="F1999" t="str">
            <v/>
          </cell>
          <cell r="G1999" t="str">
            <v>EXPENDITURE</v>
          </cell>
          <cell r="H1999" t="str">
            <v>GENERAL AND ADMINISTRATION EXPENSES</v>
          </cell>
          <cell r="I1999" t="str">
            <v>REPAIRS AND MAINTENANCE</v>
          </cell>
        </row>
        <row r="2000">
          <cell r="A2000" t="str">
            <v>X503001-000-058</v>
          </cell>
          <cell r="B2000" t="str">
            <v>R&amp;M Constd prop/colony- EXCLUSIVE FLOOR</v>
          </cell>
          <cell r="C2000" t="str">
            <v>EXPENSES</v>
          </cell>
          <cell r="D2000" t="str">
            <v>INCOME STATEMENT</v>
          </cell>
          <cell r="E2000" t="str">
            <v/>
          </cell>
          <cell r="F2000" t="str">
            <v/>
          </cell>
          <cell r="G2000" t="str">
            <v>EXPENDITURE</v>
          </cell>
          <cell r="H2000" t="str">
            <v>GENERAL AND ADMINISTRATION EXPENSES</v>
          </cell>
          <cell r="I2000" t="str">
            <v>REPAIRS AND MAINTENANCE</v>
          </cell>
        </row>
        <row r="2001">
          <cell r="A2001" t="str">
            <v>X503001-000-060</v>
          </cell>
          <cell r="B2001" t="str">
            <v>R&amp;M Constd prop/colony- TRINITY TOWERS</v>
          </cell>
          <cell r="C2001" t="str">
            <v>EXPENSES</v>
          </cell>
          <cell r="D2001" t="str">
            <v>INCOME STATEMENT</v>
          </cell>
          <cell r="E2001" t="str">
            <v/>
          </cell>
          <cell r="F2001" t="str">
            <v/>
          </cell>
          <cell r="G2001" t="str">
            <v>EXPENDITURE</v>
          </cell>
          <cell r="H2001" t="str">
            <v>GENERAL AND ADMINISTRATION EXPENSES</v>
          </cell>
          <cell r="I2001" t="str">
            <v>REPAIRS AND MAINTENANCE</v>
          </cell>
        </row>
        <row r="2002">
          <cell r="A2002" t="str">
            <v>X503001-000-066</v>
          </cell>
          <cell r="B2002" t="str">
            <v>R&amp;M Constd prop/colony- GREEN VALLEY CON</v>
          </cell>
          <cell r="C2002" t="str">
            <v>EXPENSES</v>
          </cell>
          <cell r="D2002" t="str">
            <v>INCOME STATEMENT</v>
          </cell>
          <cell r="E2002" t="str">
            <v/>
          </cell>
          <cell r="F2002" t="str">
            <v/>
          </cell>
          <cell r="G2002" t="str">
            <v>EXPENDITURE</v>
          </cell>
          <cell r="H2002" t="str">
            <v>GENERAL AND ADMINISTRATION EXPENSES</v>
          </cell>
          <cell r="I2002" t="str">
            <v>REPAIRS AND MAINTENANCE</v>
          </cell>
        </row>
        <row r="2003">
          <cell r="A2003" t="str">
            <v>X503001-000-108</v>
          </cell>
          <cell r="B2003" t="str">
            <v>R&amp;M Constd prop/colony- REGENCY PARK-II</v>
          </cell>
          <cell r="C2003" t="str">
            <v>EXPENSES</v>
          </cell>
          <cell r="D2003" t="str">
            <v>INCOME STATEMENT</v>
          </cell>
          <cell r="E2003" t="str">
            <v/>
          </cell>
          <cell r="F2003" t="str">
            <v/>
          </cell>
          <cell r="G2003" t="str">
            <v>EXPENDITURE</v>
          </cell>
          <cell r="H2003" t="str">
            <v>GENERAL AND ADMINISTRATION EXPENSES</v>
          </cell>
          <cell r="I2003" t="str">
            <v>REPAIRS AND MAINTENANCE</v>
          </cell>
        </row>
        <row r="2004">
          <cell r="A2004" t="str">
            <v>X503001-000-116</v>
          </cell>
          <cell r="B2004" t="str">
            <v>R&amp;M Constd prop/colony- DILSHAD 2 (DEV)</v>
          </cell>
          <cell r="C2004" t="str">
            <v>EXPENSES</v>
          </cell>
          <cell r="D2004" t="str">
            <v>INCOME STATEMENT</v>
          </cell>
          <cell r="E2004" t="str">
            <v/>
          </cell>
          <cell r="F2004" t="str">
            <v/>
          </cell>
          <cell r="G2004" t="str">
            <v>EXPENDITURE</v>
          </cell>
          <cell r="H2004" t="str">
            <v>GENERAL AND ADMINISTRATION EXPENSES</v>
          </cell>
          <cell r="I2004" t="str">
            <v>REPAIRS AND MAINTENANCE</v>
          </cell>
        </row>
        <row r="2005">
          <cell r="A2005" t="str">
            <v>X503101</v>
          </cell>
          <cell r="B2005" t="str">
            <v>Rep &amp; Main(Oth)</v>
          </cell>
          <cell r="C2005" t="str">
            <v>EXPENSES</v>
          </cell>
          <cell r="D2005" t="str">
            <v>INCOME STATEMENT</v>
          </cell>
          <cell r="E2005" t="str">
            <v/>
          </cell>
          <cell r="F2005" t="str">
            <v/>
          </cell>
          <cell r="G2005" t="str">
            <v>EXPENDITURE</v>
          </cell>
          <cell r="H2005" t="str">
            <v>GENERAL AND ADMINISTRATION EXPENSES</v>
          </cell>
          <cell r="I2005" t="str">
            <v>REPAIRS AND MAINTENANCE</v>
          </cell>
        </row>
        <row r="2006">
          <cell r="A2006" t="str">
            <v>X503102</v>
          </cell>
          <cell r="B2006" t="str">
            <v>Rep &amp; Main(Oth)- SWIMMING POOL</v>
          </cell>
          <cell r="C2006" t="str">
            <v>EXPENSES</v>
          </cell>
          <cell r="D2006" t="str">
            <v>INCOME STATEMENT</v>
          </cell>
          <cell r="E2006" t="str">
            <v/>
          </cell>
          <cell r="F2006" t="str">
            <v/>
          </cell>
          <cell r="G2006" t="str">
            <v>EXPENDITURE</v>
          </cell>
          <cell r="H2006" t="str">
            <v>GENERAL AND ADMINISTRATION EXPENSES</v>
          </cell>
          <cell r="I2006" t="str">
            <v>REPAIRS AND MAINTENANCE</v>
          </cell>
        </row>
        <row r="2007">
          <cell r="A2007" t="str">
            <v>X503103</v>
          </cell>
          <cell r="B2007" t="str">
            <v>Rep &amp; Main(Oth)- ROAD PH-I,II,III</v>
          </cell>
          <cell r="C2007" t="str">
            <v>EXPENSES</v>
          </cell>
          <cell r="D2007" t="str">
            <v>INCOME STATEMENT</v>
          </cell>
          <cell r="E2007" t="str">
            <v/>
          </cell>
          <cell r="F2007" t="str">
            <v/>
          </cell>
          <cell r="G2007" t="str">
            <v>EXPENDITURE</v>
          </cell>
          <cell r="H2007" t="str">
            <v>GENERAL AND ADMINISTRATION EXPENSES</v>
          </cell>
          <cell r="I2007" t="str">
            <v>REPAIRS AND MAINTENANCE</v>
          </cell>
        </row>
        <row r="2008">
          <cell r="A2008" t="str">
            <v>X503104</v>
          </cell>
          <cell r="B2008" t="str">
            <v>Rep &amp; Main(Oth)- ROAD PH-IV</v>
          </cell>
          <cell r="C2008" t="str">
            <v>EXPENSES</v>
          </cell>
          <cell r="D2008" t="str">
            <v>INCOME STATEMENT</v>
          </cell>
          <cell r="E2008" t="str">
            <v/>
          </cell>
          <cell r="F2008" t="str">
            <v/>
          </cell>
          <cell r="G2008" t="str">
            <v>EXPENDITURE</v>
          </cell>
          <cell r="H2008" t="str">
            <v>GENERAL AND ADMINISTRATION EXPENSES</v>
          </cell>
          <cell r="I2008" t="str">
            <v>REPAIRS AND MAINTENANCE</v>
          </cell>
        </row>
        <row r="2009">
          <cell r="A2009" t="str">
            <v>X503105</v>
          </cell>
          <cell r="B2009" t="str">
            <v>Rep &amp; Main(Oth)- WATER SUPPLY -S.O.A</v>
          </cell>
          <cell r="C2009" t="str">
            <v>EXPENSES</v>
          </cell>
          <cell r="D2009" t="str">
            <v>INCOME STATEMENT</v>
          </cell>
          <cell r="E2009" t="str">
            <v/>
          </cell>
          <cell r="F2009" t="str">
            <v/>
          </cell>
          <cell r="G2009" t="str">
            <v>EXPENDITURE</v>
          </cell>
          <cell r="H2009" t="str">
            <v>GENERAL AND ADMINISTRATION EXPENSES</v>
          </cell>
          <cell r="I2009" t="str">
            <v>REPAIRS AND MAINTENANCE</v>
          </cell>
        </row>
        <row r="2010">
          <cell r="A2010" t="str">
            <v>X503106</v>
          </cell>
          <cell r="B2010" t="str">
            <v>Rep &amp; Main(Oth)- EX. HOMES</v>
          </cell>
          <cell r="C2010" t="str">
            <v>EXPENSES</v>
          </cell>
          <cell r="D2010" t="str">
            <v>INCOME STATEMENT</v>
          </cell>
          <cell r="E2010" t="str">
            <v/>
          </cell>
          <cell r="F2010" t="str">
            <v/>
          </cell>
          <cell r="G2010" t="str">
            <v>EXPENDITURE</v>
          </cell>
          <cell r="H2010" t="str">
            <v>GENERAL AND ADMINISTRATION EXPENSES</v>
          </cell>
          <cell r="I2010" t="str">
            <v>REPAIRS AND MAINTENANCE</v>
          </cell>
        </row>
        <row r="2011">
          <cell r="A2011" t="str">
            <v>X503107</v>
          </cell>
          <cell r="B2011" t="str">
            <v>Rep &amp; Main(Oth)- PARK N SHOP</v>
          </cell>
          <cell r="C2011" t="str">
            <v>EXPENSES</v>
          </cell>
          <cell r="D2011" t="str">
            <v>INCOME STATEMENT</v>
          </cell>
          <cell r="E2011" t="str">
            <v/>
          </cell>
          <cell r="F2011" t="str">
            <v/>
          </cell>
          <cell r="G2011" t="str">
            <v>EXPENDITURE</v>
          </cell>
          <cell r="H2011" t="str">
            <v>GENERAL AND ADMINISTRATION EXPENSES</v>
          </cell>
          <cell r="I2011" t="str">
            <v>REPAIRS AND MAINTENANCE</v>
          </cell>
        </row>
        <row r="2012">
          <cell r="A2012" t="str">
            <v>X503108</v>
          </cell>
          <cell r="B2012" t="str">
            <v>Rep &amp; Main(Oth)- STOP N SHOP</v>
          </cell>
          <cell r="C2012" t="str">
            <v>EXPENSES</v>
          </cell>
          <cell r="D2012" t="str">
            <v>INCOME STATEMENT</v>
          </cell>
          <cell r="E2012" t="str">
            <v/>
          </cell>
          <cell r="F2012" t="str">
            <v/>
          </cell>
          <cell r="G2012" t="str">
            <v>EXPENDITURE</v>
          </cell>
          <cell r="H2012" t="str">
            <v>GENERAL AND ADMINISTRATION EXPENSES</v>
          </cell>
          <cell r="I2012" t="str">
            <v>REPAIRS AND MAINTENANCE</v>
          </cell>
        </row>
        <row r="2013">
          <cell r="A2013" t="str">
            <v>X503109</v>
          </cell>
          <cell r="B2013" t="str">
            <v>Rep &amp; Main(Oth)- STREET LIGHT-PHI,II,III</v>
          </cell>
          <cell r="C2013" t="str">
            <v>EXPENSES</v>
          </cell>
          <cell r="D2013" t="str">
            <v>INCOME STATEMENT</v>
          </cell>
          <cell r="E2013" t="str">
            <v/>
          </cell>
          <cell r="F2013" t="str">
            <v/>
          </cell>
          <cell r="G2013" t="str">
            <v>EXPENDITURE</v>
          </cell>
          <cell r="H2013" t="str">
            <v>GENERAL AND ADMINISTRATION EXPENSES</v>
          </cell>
          <cell r="I2013" t="str">
            <v>REPAIRS AND MAINTENANCE</v>
          </cell>
        </row>
        <row r="2014">
          <cell r="A2014" t="str">
            <v>X503110</v>
          </cell>
          <cell r="B2014" t="str">
            <v>Rep &amp; Main(Oth)- STREET LIGHT PH-IV</v>
          </cell>
          <cell r="C2014" t="str">
            <v>EXPENSES</v>
          </cell>
          <cell r="D2014" t="str">
            <v>INCOME STATEMENT</v>
          </cell>
          <cell r="E2014" t="str">
            <v/>
          </cell>
          <cell r="F2014" t="str">
            <v/>
          </cell>
          <cell r="G2014" t="str">
            <v>EXPENDITURE</v>
          </cell>
          <cell r="H2014" t="str">
            <v>GENERAL AND ADMINISTRATION EXPENSES</v>
          </cell>
          <cell r="I2014" t="str">
            <v>REPAIRS AND MAINTENANCE</v>
          </cell>
        </row>
        <row r="2015">
          <cell r="A2015" t="str">
            <v>X503111</v>
          </cell>
          <cell r="B2015" t="str">
            <v>Rep &amp; Main(Oth)- ATH</v>
          </cell>
          <cell r="C2015" t="str">
            <v>EXPENSES</v>
          </cell>
          <cell r="D2015" t="str">
            <v>INCOME STATEMENT</v>
          </cell>
          <cell r="E2015" t="str">
            <v/>
          </cell>
          <cell r="F2015" t="str">
            <v/>
          </cell>
          <cell r="G2015" t="str">
            <v>EXPENDITURE</v>
          </cell>
          <cell r="H2015" t="str">
            <v>GENERAL AND ADMINISTRATION EXPENSES</v>
          </cell>
          <cell r="I2015" t="str">
            <v>REPAIRS AND MAINTENANCE</v>
          </cell>
        </row>
        <row r="2016">
          <cell r="A2016" t="str">
            <v>X503112</v>
          </cell>
          <cell r="B2016" t="str">
            <v>Rep &amp; Main(Oth)- LAWN &amp; GARDEN PH 1,2,3</v>
          </cell>
          <cell r="C2016" t="str">
            <v>EXPENSES</v>
          </cell>
          <cell r="D2016" t="str">
            <v>INCOME STATEMENT</v>
          </cell>
          <cell r="E2016" t="str">
            <v/>
          </cell>
          <cell r="F2016" t="str">
            <v/>
          </cell>
          <cell r="G2016" t="str">
            <v>EXPENDITURE</v>
          </cell>
          <cell r="H2016" t="str">
            <v>GENERAL AND ADMINISTRATION EXPENSES</v>
          </cell>
          <cell r="I2016" t="str">
            <v>REPAIRS AND MAINTENANCE</v>
          </cell>
        </row>
        <row r="2017">
          <cell r="A2017" t="str">
            <v>X503113</v>
          </cell>
          <cell r="B2017" t="str">
            <v>Rep &amp; Main(Oth)- LAWN &amp; GARDEN PH 4</v>
          </cell>
          <cell r="C2017" t="str">
            <v>EXPENSES</v>
          </cell>
          <cell r="D2017" t="str">
            <v>INCOME STATEMENT</v>
          </cell>
          <cell r="E2017" t="str">
            <v/>
          </cell>
          <cell r="F2017" t="str">
            <v/>
          </cell>
          <cell r="G2017" t="str">
            <v>EXPENDITURE</v>
          </cell>
          <cell r="H2017" t="str">
            <v>GENERAL AND ADMINISTRATION EXPENSES</v>
          </cell>
          <cell r="I2017" t="str">
            <v>REPAIRS AND MAINTENANCE</v>
          </cell>
        </row>
        <row r="2018">
          <cell r="A2018" t="str">
            <v>X503114</v>
          </cell>
          <cell r="B2018" t="str">
            <v>Rep &amp; Main(Oth)- EXT. ELECT. PH-I,II,III</v>
          </cell>
          <cell r="C2018" t="str">
            <v>EXPENSES</v>
          </cell>
          <cell r="D2018" t="str">
            <v>INCOME STATEMENT</v>
          </cell>
          <cell r="E2018" t="str">
            <v/>
          </cell>
          <cell r="F2018" t="str">
            <v/>
          </cell>
          <cell r="G2018" t="str">
            <v>EXPENDITURE</v>
          </cell>
          <cell r="H2018" t="str">
            <v>GENERAL AND ADMINISTRATION EXPENSES</v>
          </cell>
          <cell r="I2018" t="str">
            <v>REPAIRS AND MAINTENANCE</v>
          </cell>
        </row>
        <row r="2019">
          <cell r="A2019" t="str">
            <v>X503115</v>
          </cell>
          <cell r="B2019" t="str">
            <v>Rep &amp; Main(Oth)- EXT. ELECT. PH-IV</v>
          </cell>
          <cell r="C2019" t="str">
            <v>EXPENSES</v>
          </cell>
          <cell r="D2019" t="str">
            <v>INCOME STATEMENT</v>
          </cell>
          <cell r="E2019" t="str">
            <v/>
          </cell>
          <cell r="F2019" t="str">
            <v/>
          </cell>
          <cell r="G2019" t="str">
            <v>EXPENDITURE</v>
          </cell>
          <cell r="H2019" t="str">
            <v>GENERAL AND ADMINISTRATION EXPENSES</v>
          </cell>
          <cell r="I2019" t="str">
            <v>REPAIRS AND MAINTENANCE</v>
          </cell>
        </row>
        <row r="2020">
          <cell r="A2020" t="str">
            <v>X503116</v>
          </cell>
          <cell r="B2020" t="str">
            <v>Rep &amp; Main(Oth)- SOHNA FARM</v>
          </cell>
          <cell r="C2020" t="str">
            <v>EXPENSES</v>
          </cell>
          <cell r="D2020" t="str">
            <v>INCOME STATEMENT</v>
          </cell>
          <cell r="E2020" t="str">
            <v/>
          </cell>
          <cell r="F2020" t="str">
            <v/>
          </cell>
          <cell r="G2020" t="str">
            <v>EXPENDITURE</v>
          </cell>
          <cell r="H2020" t="str">
            <v>GENERAL AND ADMINISTRATION EXPENSES</v>
          </cell>
          <cell r="I2020" t="str">
            <v>REPAIRS AND MAINTENANCE</v>
          </cell>
        </row>
        <row r="2021">
          <cell r="A2021" t="str">
            <v>X503117</v>
          </cell>
          <cell r="B2021" t="str">
            <v>Rep &amp; Main(Oth)- WATER SUPPLY PH 1,2,3</v>
          </cell>
          <cell r="C2021" t="str">
            <v>EXPENSES</v>
          </cell>
          <cell r="D2021" t="str">
            <v>INCOME STATEMENT</v>
          </cell>
          <cell r="E2021" t="str">
            <v/>
          </cell>
          <cell r="F2021" t="str">
            <v/>
          </cell>
          <cell r="G2021" t="str">
            <v>EXPENDITURE</v>
          </cell>
          <cell r="H2021" t="str">
            <v>GENERAL AND ADMINISTRATION EXPENSES</v>
          </cell>
          <cell r="I2021" t="str">
            <v>REPAIRS AND MAINTENANCE</v>
          </cell>
        </row>
        <row r="2022">
          <cell r="A2022" t="str">
            <v>X503118</v>
          </cell>
          <cell r="B2022" t="str">
            <v>Rep &amp; Main(Oth)- WATER SUPPLY PH 4</v>
          </cell>
          <cell r="C2022" t="str">
            <v>EXPENSES</v>
          </cell>
          <cell r="D2022" t="str">
            <v>INCOME STATEMENT</v>
          </cell>
          <cell r="E2022" t="str">
            <v/>
          </cell>
          <cell r="F2022" t="str">
            <v/>
          </cell>
          <cell r="G2022" t="str">
            <v>EXPENDITURE</v>
          </cell>
          <cell r="H2022" t="str">
            <v>GENERAL AND ADMINISTRATION EXPENSES</v>
          </cell>
          <cell r="I2022" t="str">
            <v>REPAIRS AND MAINTENANCE</v>
          </cell>
        </row>
        <row r="2023">
          <cell r="A2023" t="str">
            <v>X503119</v>
          </cell>
          <cell r="B2023" t="str">
            <v>Rep &amp; Main(Oth)- SEWAGE PH-I,II,III</v>
          </cell>
          <cell r="C2023" t="str">
            <v>EXPENSES</v>
          </cell>
          <cell r="D2023" t="str">
            <v>INCOME STATEMENT</v>
          </cell>
          <cell r="E2023" t="str">
            <v/>
          </cell>
          <cell r="F2023" t="str">
            <v/>
          </cell>
          <cell r="G2023" t="str">
            <v>EXPENDITURE</v>
          </cell>
          <cell r="H2023" t="str">
            <v>GENERAL AND ADMINISTRATION EXPENSES</v>
          </cell>
          <cell r="I2023" t="str">
            <v>REPAIRS AND MAINTENANCE</v>
          </cell>
        </row>
        <row r="2024">
          <cell r="A2024" t="str">
            <v>X503120</v>
          </cell>
          <cell r="B2024" t="str">
            <v>Rep &amp; Main(Oth)- SEWAGE PH-IV</v>
          </cell>
          <cell r="C2024" t="str">
            <v>EXPENSES</v>
          </cell>
          <cell r="D2024" t="str">
            <v>INCOME STATEMENT</v>
          </cell>
          <cell r="E2024" t="str">
            <v/>
          </cell>
          <cell r="F2024" t="str">
            <v/>
          </cell>
          <cell r="G2024" t="str">
            <v>EXPENDITURE</v>
          </cell>
          <cell r="H2024" t="str">
            <v>GENERAL AND ADMINISTRATION EXPENSES</v>
          </cell>
          <cell r="I2024" t="str">
            <v>REPAIRS AND MAINTENANCE</v>
          </cell>
        </row>
        <row r="2025">
          <cell r="A2025" t="str">
            <v>X503121</v>
          </cell>
          <cell r="B2025" t="str">
            <v>Rep &amp; Main(Oth)- COMMUNITY CENTRE</v>
          </cell>
          <cell r="C2025" t="str">
            <v>EXPENSES</v>
          </cell>
          <cell r="D2025" t="str">
            <v>INCOME STATEMENT</v>
          </cell>
          <cell r="E2025" t="str">
            <v/>
          </cell>
          <cell r="F2025" t="str">
            <v/>
          </cell>
          <cell r="G2025" t="str">
            <v>EXPENDITURE</v>
          </cell>
          <cell r="H2025" t="str">
            <v>GENERAL AND ADMINISTRATION EXPENSES</v>
          </cell>
          <cell r="I2025" t="str">
            <v>REPAIRS AND MAINTENANCE</v>
          </cell>
        </row>
        <row r="2026">
          <cell r="A2026" t="str">
            <v>X503122</v>
          </cell>
          <cell r="B2026" t="str">
            <v>Rep &amp; Main(Oth)- S MALL</v>
          </cell>
          <cell r="C2026" t="str">
            <v>EXPENSES</v>
          </cell>
          <cell r="D2026" t="str">
            <v>INCOME STATEMENT</v>
          </cell>
          <cell r="E2026" t="str">
            <v/>
          </cell>
          <cell r="F2026" t="str">
            <v/>
          </cell>
          <cell r="G2026" t="str">
            <v>EXPENDITURE</v>
          </cell>
          <cell r="H2026" t="str">
            <v>GENERAL AND ADMINISTRATION EXPENSES</v>
          </cell>
          <cell r="I2026" t="str">
            <v>REPAIRS AND MAINTENANCE</v>
          </cell>
        </row>
        <row r="2027">
          <cell r="A2027" t="str">
            <v>X503123</v>
          </cell>
          <cell r="B2027" t="str">
            <v>Rep &amp; Main(Oth)- Ph 1, 2, 3</v>
          </cell>
          <cell r="C2027" t="str">
            <v>EXPENSES</v>
          </cell>
          <cell r="D2027" t="str">
            <v>INCOME STATEMENT</v>
          </cell>
          <cell r="E2027" t="str">
            <v/>
          </cell>
          <cell r="F2027" t="str">
            <v/>
          </cell>
          <cell r="G2027" t="str">
            <v>EXPENDITURE</v>
          </cell>
          <cell r="H2027" t="str">
            <v>GENERAL AND ADMINISTRATION EXPENSES</v>
          </cell>
          <cell r="I2027" t="str">
            <v>REPAIRS AND MAINTENANCE</v>
          </cell>
        </row>
        <row r="2028">
          <cell r="A2028" t="str">
            <v>X503124</v>
          </cell>
          <cell r="B2028" t="str">
            <v>Rep &amp; Main(Oth)- Ph 4</v>
          </cell>
          <cell r="C2028" t="str">
            <v>EXPENSES</v>
          </cell>
          <cell r="D2028" t="str">
            <v>INCOME STATEMENT</v>
          </cell>
          <cell r="E2028" t="str">
            <v/>
          </cell>
          <cell r="F2028" t="str">
            <v/>
          </cell>
          <cell r="G2028" t="str">
            <v>EXPENDITURE</v>
          </cell>
          <cell r="H2028" t="str">
            <v>GENERAL AND ADMINISTRATION EXPENSES</v>
          </cell>
          <cell r="I2028" t="str">
            <v>REPAIRS AND MAINTENANCE</v>
          </cell>
        </row>
        <row r="2029">
          <cell r="A2029" t="str">
            <v>X503125</v>
          </cell>
          <cell r="B2029" t="str">
            <v>Rep &amp; Main(Oth)- DLF GARDEN</v>
          </cell>
          <cell r="C2029" t="str">
            <v>EXPENSES</v>
          </cell>
          <cell r="D2029" t="str">
            <v>INCOME STATEMENT</v>
          </cell>
          <cell r="E2029" t="str">
            <v/>
          </cell>
          <cell r="F2029" t="str">
            <v/>
          </cell>
          <cell r="G2029" t="str">
            <v>EXPENDITURE</v>
          </cell>
          <cell r="H2029" t="str">
            <v>GENERAL AND ADMINISTRATION EXPENSES</v>
          </cell>
          <cell r="I2029" t="str">
            <v>REPAIRS AND MAINTENANCE</v>
          </cell>
        </row>
        <row r="2030">
          <cell r="A2030" t="str">
            <v>X503126</v>
          </cell>
          <cell r="B2030" t="str">
            <v>Rep &amp; Main(Oth)- INTERNET</v>
          </cell>
          <cell r="C2030" t="str">
            <v>EXPENSES</v>
          </cell>
          <cell r="D2030" t="str">
            <v>INCOME STATEMENT</v>
          </cell>
          <cell r="E2030" t="str">
            <v/>
          </cell>
          <cell r="F2030" t="str">
            <v/>
          </cell>
          <cell r="G2030" t="str">
            <v>EXPENDITURE</v>
          </cell>
          <cell r="H2030" t="str">
            <v>GENERAL AND ADMINISTRATION EXPENSES</v>
          </cell>
          <cell r="I2030" t="str">
            <v>REPAIRS AND MAINTENANCE</v>
          </cell>
        </row>
        <row r="2031">
          <cell r="A2031" t="str">
            <v>X503127</v>
          </cell>
          <cell r="B2031" t="str">
            <v>Rep &amp; Main(Oth)- INFRASTRUCTURE</v>
          </cell>
          <cell r="C2031" t="str">
            <v>EXPENSES</v>
          </cell>
          <cell r="D2031" t="str">
            <v>INCOME STATEMENT</v>
          </cell>
          <cell r="E2031" t="str">
            <v/>
          </cell>
          <cell r="F2031" t="str">
            <v/>
          </cell>
          <cell r="G2031" t="str">
            <v>EXPENDITURE</v>
          </cell>
          <cell r="H2031" t="str">
            <v>GENERAL AND ADMINISTRATION EXPENSES</v>
          </cell>
          <cell r="I2031" t="str">
            <v>REPAIRS AND MAINTENANCE</v>
          </cell>
        </row>
        <row r="2032">
          <cell r="A2032" t="str">
            <v>X503128</v>
          </cell>
          <cell r="B2032" t="str">
            <v>Rep &amp; Main(Oth)- VAM</v>
          </cell>
          <cell r="C2032" t="str">
            <v>EXPENSES</v>
          </cell>
          <cell r="D2032" t="str">
            <v>INCOME STATEMENT</v>
          </cell>
          <cell r="E2032" t="str">
            <v/>
          </cell>
          <cell r="F2032" t="str">
            <v/>
          </cell>
          <cell r="G2032" t="str">
            <v>EXPENDITURE</v>
          </cell>
          <cell r="H2032" t="str">
            <v>GENERAL AND ADMINISTRATION EXPENSES</v>
          </cell>
          <cell r="I2032" t="str">
            <v>REPAIRS AND MAINTENANCE</v>
          </cell>
        </row>
        <row r="2033">
          <cell r="A2033" t="str">
            <v>X503129</v>
          </cell>
          <cell r="B2033" t="str">
            <v>Rep &amp; Main(Oth)- HVAC</v>
          </cell>
          <cell r="C2033" t="str">
            <v>EXPENSES</v>
          </cell>
          <cell r="D2033" t="str">
            <v>INCOME STATEMENT</v>
          </cell>
          <cell r="E2033" t="str">
            <v/>
          </cell>
          <cell r="F2033" t="str">
            <v/>
          </cell>
          <cell r="G2033" t="str">
            <v>EXPENDITURE</v>
          </cell>
          <cell r="H2033" t="str">
            <v>GENERAL AND ADMINISTRATION EXPENSES</v>
          </cell>
          <cell r="I2033" t="str">
            <v>REPAIRS AND MAINTENANCE</v>
          </cell>
        </row>
        <row r="2034">
          <cell r="A2034" t="str">
            <v>X503130</v>
          </cell>
          <cell r="B2034" t="str">
            <v>Rep &amp; Main(Oth)- Parking Maintenance</v>
          </cell>
          <cell r="C2034" t="str">
            <v>EXPENSES</v>
          </cell>
          <cell r="D2034" t="str">
            <v>INCOME STATEMENT</v>
          </cell>
          <cell r="E2034" t="str">
            <v/>
          </cell>
          <cell r="F2034" t="str">
            <v/>
          </cell>
          <cell r="G2034" t="str">
            <v>EXPENDITURE</v>
          </cell>
          <cell r="H2034" t="str">
            <v>GENERAL AND ADMINISTRATION EXPENSES</v>
          </cell>
          <cell r="I2034" t="str">
            <v>REPAIRS AND MAINTENANCE</v>
          </cell>
        </row>
        <row r="2035">
          <cell r="A2035" t="str">
            <v>X503201</v>
          </cell>
          <cell r="B2035" t="str">
            <v>Office Maintenance Charges</v>
          </cell>
          <cell r="C2035" t="str">
            <v>EXPENSES</v>
          </cell>
          <cell r="D2035" t="str">
            <v>INCOME STATEMENT</v>
          </cell>
          <cell r="E2035" t="str">
            <v/>
          </cell>
          <cell r="F2035" t="str">
            <v/>
          </cell>
          <cell r="G2035" t="str">
            <v>EXPENDITURE</v>
          </cell>
          <cell r="H2035" t="str">
            <v>GENERAL AND ADMINISTRATION EXPENSES</v>
          </cell>
          <cell r="I2035" t="str">
            <v>REPAIRS AND MAINTENANCE</v>
          </cell>
        </row>
        <row r="2036">
          <cell r="A2036" t="str">
            <v>X503202</v>
          </cell>
          <cell r="B2036" t="str">
            <v>Water and Sewarage Charges</v>
          </cell>
          <cell r="C2036" t="str">
            <v>EXPENSES</v>
          </cell>
          <cell r="D2036" t="str">
            <v>INCOME STATEMENT</v>
          </cell>
          <cell r="E2036" t="str">
            <v/>
          </cell>
          <cell r="F2036" t="str">
            <v/>
          </cell>
          <cell r="G2036" t="str">
            <v>EXPENDITURE</v>
          </cell>
          <cell r="H2036" t="str">
            <v>GENERAL AND ADMINISTRATION EXPENSES</v>
          </cell>
          <cell r="I2036" t="str">
            <v>REPAIRS AND MAINTENANCE</v>
          </cell>
        </row>
        <row r="2037">
          <cell r="A2037" t="str">
            <v>X504001-001</v>
          </cell>
          <cell r="B2037" t="str">
            <v>Insurance</v>
          </cell>
          <cell r="C2037" t="str">
            <v>EXPENSES</v>
          </cell>
          <cell r="D2037" t="str">
            <v>INCOME STATEMENT</v>
          </cell>
          <cell r="E2037" t="str">
            <v/>
          </cell>
          <cell r="F2037" t="str">
            <v/>
          </cell>
          <cell r="G2037" t="str">
            <v>EXPENDITURE</v>
          </cell>
          <cell r="H2037" t="str">
            <v>OTHER EXPENSES</v>
          </cell>
          <cell r="I2037" t="str">
            <v>INSURANCE EXPENSES</v>
          </cell>
        </row>
        <row r="2038">
          <cell r="A2038" t="str">
            <v>X504001-002</v>
          </cell>
          <cell r="B2038" t="str">
            <v>Insurance- Vehicles</v>
          </cell>
          <cell r="C2038" t="str">
            <v>EXPENSES</v>
          </cell>
          <cell r="D2038" t="str">
            <v>INCOME STATEMENT</v>
          </cell>
          <cell r="E2038" t="str">
            <v/>
          </cell>
          <cell r="F2038" t="str">
            <v/>
          </cell>
          <cell r="G2038" t="str">
            <v>EXPENDITURE</v>
          </cell>
          <cell r="H2038" t="str">
            <v>OTHER EXPENSES</v>
          </cell>
          <cell r="I2038" t="str">
            <v>INSURANCE EXPENSES</v>
          </cell>
        </row>
        <row r="2039">
          <cell r="A2039" t="str">
            <v>X504001-003</v>
          </cell>
          <cell r="B2039" t="str">
            <v>Insurance- Buildings</v>
          </cell>
          <cell r="C2039" t="str">
            <v>EXPENSES</v>
          </cell>
          <cell r="D2039" t="str">
            <v>INCOME STATEMENT</v>
          </cell>
          <cell r="E2039" t="str">
            <v/>
          </cell>
          <cell r="F2039" t="str">
            <v/>
          </cell>
          <cell r="G2039" t="str">
            <v>EXPENDITURE</v>
          </cell>
          <cell r="H2039" t="str">
            <v>OTHER EXPENSES</v>
          </cell>
          <cell r="I2039" t="str">
            <v>INSURANCE EXPENSES</v>
          </cell>
        </row>
        <row r="2040">
          <cell r="A2040" t="str">
            <v>X504001-004</v>
          </cell>
          <cell r="B2040" t="str">
            <v>Insurance- Machinery And Other Fas</v>
          </cell>
          <cell r="C2040" t="str">
            <v>EXPENSES</v>
          </cell>
          <cell r="D2040" t="str">
            <v>INCOME STATEMENT</v>
          </cell>
          <cell r="E2040" t="str">
            <v/>
          </cell>
          <cell r="F2040" t="str">
            <v/>
          </cell>
          <cell r="G2040" t="str">
            <v>EXPENDITURE</v>
          </cell>
          <cell r="H2040" t="str">
            <v>OTHER EXPENSES</v>
          </cell>
          <cell r="I2040" t="str">
            <v>INSURANCE EXPENSES</v>
          </cell>
        </row>
        <row r="2041">
          <cell r="A2041" t="str">
            <v>X504001-005</v>
          </cell>
          <cell r="B2041" t="str">
            <v>Insurance- Others</v>
          </cell>
          <cell r="C2041" t="str">
            <v>EXPENSES</v>
          </cell>
          <cell r="D2041" t="str">
            <v>INCOME STATEMENT</v>
          </cell>
          <cell r="E2041" t="str">
            <v/>
          </cell>
          <cell r="F2041" t="str">
            <v/>
          </cell>
          <cell r="G2041" t="str">
            <v>EXPENDITURE</v>
          </cell>
          <cell r="H2041" t="str">
            <v>OTHER EXPENSES</v>
          </cell>
          <cell r="I2041" t="str">
            <v>INSURANCE EXPENSES</v>
          </cell>
        </row>
        <row r="2042">
          <cell r="A2042" t="str">
            <v>X505001</v>
          </cell>
          <cell r="B2042" t="str">
            <v>Commission and brokerage- Sales</v>
          </cell>
          <cell r="C2042" t="str">
            <v>EXPENSES</v>
          </cell>
          <cell r="D2042" t="str">
            <v>INCOME STATEMENT</v>
          </cell>
          <cell r="E2042" t="str">
            <v/>
          </cell>
          <cell r="F2042" t="str">
            <v/>
          </cell>
          <cell r="G2042" t="str">
            <v>EXPENDITURE</v>
          </cell>
          <cell r="H2042" t="str">
            <v>OTHER EXPENSES</v>
          </cell>
          <cell r="I2042" t="str">
            <v>COMMISSION AND BROKERAGE</v>
          </cell>
        </row>
        <row r="2043">
          <cell r="A2043" t="str">
            <v>X505002</v>
          </cell>
          <cell r="B2043" t="str">
            <v>Commission and brokerage- Rent</v>
          </cell>
          <cell r="C2043" t="str">
            <v>EXPENSES</v>
          </cell>
          <cell r="D2043" t="str">
            <v>INCOME STATEMENT</v>
          </cell>
          <cell r="E2043" t="str">
            <v/>
          </cell>
          <cell r="F2043" t="str">
            <v/>
          </cell>
          <cell r="G2043" t="str">
            <v>EXPENDITURE</v>
          </cell>
          <cell r="H2043" t="str">
            <v>OTHER EXPENSES</v>
          </cell>
          <cell r="I2043" t="str">
            <v>COMMISSION AND BROKERAGE</v>
          </cell>
        </row>
        <row r="2044">
          <cell r="A2044" t="str">
            <v>X506001-001</v>
          </cell>
          <cell r="B2044" t="str">
            <v>Adver and publicity</v>
          </cell>
          <cell r="C2044" t="str">
            <v>EXPENSES</v>
          </cell>
          <cell r="D2044" t="str">
            <v>INCOME STATEMENT</v>
          </cell>
          <cell r="E2044" t="str">
            <v/>
          </cell>
          <cell r="F2044" t="str">
            <v/>
          </cell>
          <cell r="G2044" t="str">
            <v>EXPENDITURE</v>
          </cell>
          <cell r="H2044" t="str">
            <v>GENERAL AND ADMINISTRATION EXPENSES</v>
          </cell>
          <cell r="I2044" t="str">
            <v>ADVERTISEMENT AND PROMOTION</v>
          </cell>
        </row>
        <row r="2045">
          <cell r="A2045" t="str">
            <v>X506001-002</v>
          </cell>
          <cell r="B2045" t="str">
            <v>Adver And Publicity- Indian Newspprs</v>
          </cell>
          <cell r="C2045" t="str">
            <v>EXPENSES</v>
          </cell>
          <cell r="D2045" t="str">
            <v>INCOME STATEMENT</v>
          </cell>
          <cell r="E2045" t="str">
            <v/>
          </cell>
          <cell r="F2045" t="str">
            <v/>
          </cell>
          <cell r="G2045" t="str">
            <v>EXPENDITURE</v>
          </cell>
          <cell r="H2045" t="str">
            <v>GENERAL AND ADMINISTRATION EXPENSES</v>
          </cell>
          <cell r="I2045" t="str">
            <v>ADVERTISEMENT AND PROMOTION</v>
          </cell>
        </row>
        <row r="2046">
          <cell r="A2046" t="str">
            <v>X506001-003</v>
          </cell>
          <cell r="B2046" t="str">
            <v>Adver And Publicity- Foreign News Papers</v>
          </cell>
          <cell r="C2046" t="str">
            <v>EXPENSES</v>
          </cell>
          <cell r="D2046" t="str">
            <v>INCOME STATEMENT</v>
          </cell>
          <cell r="E2046" t="str">
            <v/>
          </cell>
          <cell r="F2046" t="str">
            <v/>
          </cell>
          <cell r="G2046" t="str">
            <v>EXPENDITURE</v>
          </cell>
          <cell r="H2046" t="str">
            <v>GENERAL AND ADMINISTRATION EXPENSES</v>
          </cell>
          <cell r="I2046" t="str">
            <v>ADVERTISEMENT AND PROMOTION</v>
          </cell>
        </row>
        <row r="2047">
          <cell r="A2047" t="str">
            <v>X506001-004</v>
          </cell>
          <cell r="B2047" t="str">
            <v>Adver And Publicity- Indian Magazines</v>
          </cell>
          <cell r="C2047" t="str">
            <v>EXPENSES</v>
          </cell>
          <cell r="D2047" t="str">
            <v>INCOME STATEMENT</v>
          </cell>
          <cell r="E2047" t="str">
            <v/>
          </cell>
          <cell r="F2047" t="str">
            <v/>
          </cell>
          <cell r="G2047" t="str">
            <v>EXPENDITURE</v>
          </cell>
          <cell r="H2047" t="str">
            <v>GENERAL AND ADMINISTRATION EXPENSES</v>
          </cell>
          <cell r="I2047" t="str">
            <v>ADVERTISEMENT AND PROMOTION</v>
          </cell>
        </row>
        <row r="2048">
          <cell r="A2048" t="str">
            <v>X506001-005</v>
          </cell>
          <cell r="B2048" t="str">
            <v>Adver And Publicity- Hoardings &amp; Banners</v>
          </cell>
          <cell r="C2048" t="str">
            <v>EXPENSES</v>
          </cell>
          <cell r="D2048" t="str">
            <v>INCOME STATEMENT</v>
          </cell>
          <cell r="E2048" t="str">
            <v/>
          </cell>
          <cell r="F2048" t="str">
            <v/>
          </cell>
          <cell r="G2048" t="str">
            <v>EXPENDITURE</v>
          </cell>
          <cell r="H2048" t="str">
            <v>GENERAL AND ADMINISTRATION EXPENSES</v>
          </cell>
          <cell r="I2048" t="str">
            <v>ADVERTISEMENT AND PROMOTION</v>
          </cell>
        </row>
        <row r="2049">
          <cell r="A2049" t="str">
            <v>X506001-006</v>
          </cell>
          <cell r="B2049" t="str">
            <v>Adver And Publicity- Others</v>
          </cell>
          <cell r="C2049" t="str">
            <v>EXPENSES</v>
          </cell>
          <cell r="D2049" t="str">
            <v>INCOME STATEMENT</v>
          </cell>
          <cell r="E2049" t="str">
            <v/>
          </cell>
          <cell r="F2049" t="str">
            <v/>
          </cell>
          <cell r="G2049" t="str">
            <v>EXPENDITURE</v>
          </cell>
          <cell r="H2049" t="str">
            <v>GENERAL AND ADMINISTRATION EXPENSES</v>
          </cell>
          <cell r="I2049" t="str">
            <v>ADVERTISEMENT AND PROMOTION</v>
          </cell>
        </row>
        <row r="2050">
          <cell r="A2050" t="str">
            <v>X506001-007</v>
          </cell>
          <cell r="B2050" t="str">
            <v>Adver And Publicity- Television</v>
          </cell>
          <cell r="C2050" t="str">
            <v>EXPENSES</v>
          </cell>
          <cell r="D2050" t="str">
            <v>INCOME STATEMENT</v>
          </cell>
          <cell r="E2050" t="str">
            <v/>
          </cell>
          <cell r="F2050" t="str">
            <v/>
          </cell>
          <cell r="G2050" t="str">
            <v>EXPENDITURE</v>
          </cell>
          <cell r="H2050" t="str">
            <v>GENERAL AND ADMINISTRATION EXPENSES</v>
          </cell>
          <cell r="I2050" t="str">
            <v>ADVERTISEMENT AND PROMOTION</v>
          </cell>
        </row>
        <row r="2051">
          <cell r="A2051" t="str">
            <v>X506001-008</v>
          </cell>
          <cell r="B2051" t="str">
            <v>Adver And Publicity- Exhibition Expenses</v>
          </cell>
          <cell r="C2051" t="str">
            <v>EXPENSES</v>
          </cell>
          <cell r="D2051" t="str">
            <v>INCOME STATEMENT</v>
          </cell>
          <cell r="E2051" t="str">
            <v/>
          </cell>
          <cell r="F2051" t="str">
            <v/>
          </cell>
          <cell r="G2051" t="str">
            <v>EXPENDITURE</v>
          </cell>
          <cell r="H2051" t="str">
            <v>GENERAL AND ADMINISTRATION EXPENSES</v>
          </cell>
          <cell r="I2051" t="str">
            <v>ADVERTISEMENT AND PROMOTION</v>
          </cell>
        </row>
        <row r="2052">
          <cell r="A2052" t="str">
            <v>X506001-009</v>
          </cell>
          <cell r="B2052" t="str">
            <v>Adver And Publicity- Cable</v>
          </cell>
          <cell r="C2052" t="str">
            <v>EXPENSES</v>
          </cell>
          <cell r="D2052" t="str">
            <v>INCOME STATEMENT</v>
          </cell>
          <cell r="E2052" t="str">
            <v/>
          </cell>
          <cell r="F2052" t="str">
            <v/>
          </cell>
          <cell r="G2052" t="str">
            <v>EXPENDITURE</v>
          </cell>
          <cell r="H2052" t="str">
            <v>GENERAL AND ADMINISTRATION EXPENSES</v>
          </cell>
          <cell r="I2052" t="str">
            <v>ADVERTISEMENT AND PROMOTION</v>
          </cell>
        </row>
        <row r="2053">
          <cell r="A2053" t="str">
            <v>X506001-010</v>
          </cell>
          <cell r="B2053" t="str">
            <v>Adver And Publicity-Joint Promotions</v>
          </cell>
          <cell r="C2053" t="str">
            <v>EXPENSES</v>
          </cell>
          <cell r="D2053" t="str">
            <v>INCOME STATEMENT</v>
          </cell>
          <cell r="E2053" t="str">
            <v/>
          </cell>
          <cell r="F2053" t="str">
            <v/>
          </cell>
          <cell r="G2053" t="str">
            <v>EXPENDITURE</v>
          </cell>
          <cell r="H2053" t="str">
            <v>GENERAL AND ADMINISTRATION EXPENSES</v>
          </cell>
          <cell r="I2053" t="str">
            <v>ADVERTISEMENT AND PROMOTION</v>
          </cell>
        </row>
        <row r="2054">
          <cell r="A2054" t="str">
            <v>X507001</v>
          </cell>
          <cell r="B2054" t="str">
            <v>TraveIling and conveyance</v>
          </cell>
          <cell r="C2054" t="str">
            <v>EXPENSES</v>
          </cell>
          <cell r="D2054" t="str">
            <v>INCOME STATEMENT</v>
          </cell>
          <cell r="E2054" t="str">
            <v/>
          </cell>
          <cell r="F2054" t="str">
            <v/>
          </cell>
          <cell r="G2054" t="str">
            <v>EXPENDITURE</v>
          </cell>
          <cell r="H2054" t="str">
            <v>GENERAL AND ADMINISTRATION EXPENSES</v>
          </cell>
          <cell r="I2054" t="str">
            <v>TRAVEL AND CONVEYANCE</v>
          </cell>
        </row>
        <row r="2055">
          <cell r="A2055" t="str">
            <v>X507101-001</v>
          </cell>
          <cell r="B2055" t="str">
            <v>Travelling Exps. (Staff) Domestic</v>
          </cell>
          <cell r="C2055" t="str">
            <v>EXPENSES</v>
          </cell>
          <cell r="D2055" t="str">
            <v>INCOME STATEMENT</v>
          </cell>
          <cell r="E2055" t="str">
            <v/>
          </cell>
          <cell r="F2055" t="str">
            <v/>
          </cell>
          <cell r="G2055" t="str">
            <v>EXPENDITURE</v>
          </cell>
          <cell r="H2055" t="str">
            <v>GENERAL AND ADMINISTRATION EXPENSES</v>
          </cell>
          <cell r="I2055" t="str">
            <v>TRAVEL AND CONVEYANCE</v>
          </cell>
        </row>
        <row r="2056">
          <cell r="A2056" t="str">
            <v>X507101-002</v>
          </cell>
          <cell r="B2056" t="str">
            <v>Travelling Exps. (Staff) Domestic- Fare</v>
          </cell>
          <cell r="C2056" t="str">
            <v>EXPENSES</v>
          </cell>
          <cell r="D2056" t="str">
            <v>INCOME STATEMENT</v>
          </cell>
          <cell r="E2056" t="str">
            <v/>
          </cell>
          <cell r="F2056" t="str">
            <v/>
          </cell>
          <cell r="G2056" t="str">
            <v>EXPENDITURE</v>
          </cell>
          <cell r="H2056" t="str">
            <v>GENERAL AND ADMINISTRATION EXPENSES</v>
          </cell>
          <cell r="I2056" t="str">
            <v>TRAVEL AND CONVEYANCE</v>
          </cell>
        </row>
        <row r="2057">
          <cell r="A2057" t="str">
            <v>X507101-003</v>
          </cell>
          <cell r="B2057" t="str">
            <v>Travelling Exps. (Staff) Domestic- Hotel</v>
          </cell>
          <cell r="C2057" t="str">
            <v>EXPENSES</v>
          </cell>
          <cell r="D2057" t="str">
            <v>INCOME STATEMENT</v>
          </cell>
          <cell r="E2057" t="str">
            <v/>
          </cell>
          <cell r="F2057" t="str">
            <v/>
          </cell>
          <cell r="G2057" t="str">
            <v>EXPENDITURE</v>
          </cell>
          <cell r="H2057" t="str">
            <v>GENERAL AND ADMINISTRATION EXPENSES</v>
          </cell>
          <cell r="I2057" t="str">
            <v>TRAVEL AND CONVEYANCE</v>
          </cell>
        </row>
        <row r="2058">
          <cell r="A2058" t="str">
            <v>X507101-004</v>
          </cell>
          <cell r="B2058" t="str">
            <v>Travelling Exps. (Staff) Domestic- D.A.</v>
          </cell>
          <cell r="C2058" t="str">
            <v>EXPENSES</v>
          </cell>
          <cell r="D2058" t="str">
            <v>INCOME STATEMENT</v>
          </cell>
          <cell r="E2058" t="str">
            <v/>
          </cell>
          <cell r="F2058" t="str">
            <v/>
          </cell>
          <cell r="G2058" t="str">
            <v>EXPENDITURE</v>
          </cell>
          <cell r="H2058" t="str">
            <v>GENERAL AND ADMINISTRATION EXPENSES</v>
          </cell>
          <cell r="I2058" t="str">
            <v>TRAVEL AND CONVEYANCE</v>
          </cell>
        </row>
        <row r="2059">
          <cell r="A2059" t="str">
            <v>X507101-005</v>
          </cell>
          <cell r="B2059" t="str">
            <v>Travelling Exps. (Staff) Domestic- Conv.</v>
          </cell>
          <cell r="C2059" t="str">
            <v>EXPENSES</v>
          </cell>
          <cell r="D2059" t="str">
            <v>INCOME STATEMENT</v>
          </cell>
          <cell r="E2059" t="str">
            <v/>
          </cell>
          <cell r="F2059" t="str">
            <v/>
          </cell>
          <cell r="G2059" t="str">
            <v>EXPENDITURE</v>
          </cell>
          <cell r="H2059" t="str">
            <v>GENERAL AND ADMINISTRATION EXPENSES</v>
          </cell>
          <cell r="I2059" t="str">
            <v>TRAVEL AND CONVEYANCE</v>
          </cell>
        </row>
        <row r="2060">
          <cell r="A2060" t="str">
            <v>X507101-006</v>
          </cell>
          <cell r="B2060" t="str">
            <v>Travelling Exps. (Staff) Domestic- Other</v>
          </cell>
          <cell r="C2060" t="str">
            <v>EXPENSES</v>
          </cell>
          <cell r="D2060" t="str">
            <v>INCOME STATEMENT</v>
          </cell>
          <cell r="E2060" t="str">
            <v/>
          </cell>
          <cell r="F2060" t="str">
            <v/>
          </cell>
          <cell r="G2060" t="str">
            <v>EXPENDITURE</v>
          </cell>
          <cell r="H2060" t="str">
            <v>GENERAL AND ADMINISTRATION EXPENSES</v>
          </cell>
          <cell r="I2060" t="str">
            <v>TRAVEL AND CONVEYANCE</v>
          </cell>
        </row>
        <row r="2061">
          <cell r="A2061" t="str">
            <v>X507102-001</v>
          </cell>
          <cell r="B2061" t="str">
            <v>Travelling Exps. (Dir) Domestic</v>
          </cell>
          <cell r="C2061" t="str">
            <v>EXPENSES</v>
          </cell>
          <cell r="D2061" t="str">
            <v>INCOME STATEMENT</v>
          </cell>
          <cell r="E2061" t="str">
            <v/>
          </cell>
          <cell r="F2061" t="str">
            <v/>
          </cell>
          <cell r="G2061" t="str">
            <v>EXPENDITURE</v>
          </cell>
          <cell r="H2061" t="str">
            <v>GENERAL AND ADMINISTRATION EXPENSES</v>
          </cell>
          <cell r="I2061" t="str">
            <v>TRAVEL AND CONVEYANCE</v>
          </cell>
        </row>
        <row r="2062">
          <cell r="A2062" t="str">
            <v>X507102-002</v>
          </cell>
          <cell r="B2062" t="str">
            <v>Travelling Exps. (Dir) Domestic-Fare</v>
          </cell>
          <cell r="C2062" t="str">
            <v>EXPENSES</v>
          </cell>
          <cell r="D2062" t="str">
            <v>INCOME STATEMENT</v>
          </cell>
          <cell r="E2062" t="str">
            <v/>
          </cell>
          <cell r="F2062" t="str">
            <v/>
          </cell>
          <cell r="G2062" t="str">
            <v>EXPENDITURE</v>
          </cell>
          <cell r="H2062" t="str">
            <v>GENERAL AND ADMINISTRATION EXPENSES</v>
          </cell>
          <cell r="I2062" t="str">
            <v>TRAVEL AND CONVEYANCE</v>
          </cell>
        </row>
        <row r="2063">
          <cell r="A2063" t="str">
            <v>X507102-003</v>
          </cell>
          <cell r="B2063" t="str">
            <v>Travelling Exps. (Dir) Domestic- Hotel</v>
          </cell>
          <cell r="C2063" t="str">
            <v>EXPENSES</v>
          </cell>
          <cell r="D2063" t="str">
            <v>INCOME STATEMENT</v>
          </cell>
          <cell r="E2063" t="str">
            <v/>
          </cell>
          <cell r="F2063" t="str">
            <v/>
          </cell>
          <cell r="G2063" t="str">
            <v>EXPENDITURE</v>
          </cell>
          <cell r="H2063" t="str">
            <v>GENERAL AND ADMINISTRATION EXPENSES</v>
          </cell>
          <cell r="I2063" t="str">
            <v>TRAVEL AND CONVEYANCE</v>
          </cell>
        </row>
        <row r="2064">
          <cell r="A2064" t="str">
            <v>X507102-004</v>
          </cell>
          <cell r="B2064" t="str">
            <v>Travelling Exps. (Dir) Domestic- Conveya</v>
          </cell>
          <cell r="C2064" t="str">
            <v>EXPENSES</v>
          </cell>
          <cell r="D2064" t="str">
            <v>INCOME STATEMENT</v>
          </cell>
          <cell r="E2064" t="str">
            <v/>
          </cell>
          <cell r="F2064" t="str">
            <v/>
          </cell>
          <cell r="G2064" t="str">
            <v>EXPENDITURE</v>
          </cell>
          <cell r="H2064" t="str">
            <v>GENERAL AND ADMINISTRATION EXPENSES</v>
          </cell>
          <cell r="I2064" t="str">
            <v>TRAVEL AND CONVEYANCE</v>
          </cell>
        </row>
        <row r="2065">
          <cell r="A2065" t="str">
            <v>X507102-005</v>
          </cell>
          <cell r="B2065" t="str">
            <v>Travelling Exps. (Dir) Domestic- Others</v>
          </cell>
          <cell r="C2065" t="str">
            <v>EXPENSES</v>
          </cell>
          <cell r="D2065" t="str">
            <v>INCOME STATEMENT</v>
          </cell>
          <cell r="E2065" t="str">
            <v/>
          </cell>
          <cell r="F2065" t="str">
            <v/>
          </cell>
          <cell r="G2065" t="str">
            <v>EXPENDITURE</v>
          </cell>
          <cell r="H2065" t="str">
            <v>GENERAL AND ADMINISTRATION EXPENSES</v>
          </cell>
          <cell r="I2065" t="str">
            <v>TRAVEL AND CONVEYANCE</v>
          </cell>
        </row>
        <row r="2066">
          <cell r="A2066" t="str">
            <v>X507201-001</v>
          </cell>
          <cell r="B2066" t="str">
            <v>Foreign Travelling (Staff)</v>
          </cell>
          <cell r="C2066" t="str">
            <v>EXPENSES</v>
          </cell>
          <cell r="D2066" t="str">
            <v>INCOME STATEMENT</v>
          </cell>
          <cell r="E2066" t="str">
            <v/>
          </cell>
          <cell r="F2066" t="str">
            <v/>
          </cell>
          <cell r="G2066" t="str">
            <v>EXPENDITURE</v>
          </cell>
          <cell r="H2066" t="str">
            <v>GENERAL AND ADMINISTRATION EXPENSES</v>
          </cell>
          <cell r="I2066" t="str">
            <v>TRAVEL AND CONVEYANCE</v>
          </cell>
        </row>
        <row r="2067">
          <cell r="A2067" t="str">
            <v>X507201-002</v>
          </cell>
          <cell r="B2067" t="str">
            <v>Foreign Travelling (Staff)- Currency</v>
          </cell>
          <cell r="C2067" t="str">
            <v>EXPENSES</v>
          </cell>
          <cell r="D2067" t="str">
            <v>INCOME STATEMENT</v>
          </cell>
          <cell r="E2067" t="str">
            <v/>
          </cell>
          <cell r="F2067" t="str">
            <v/>
          </cell>
          <cell r="G2067" t="str">
            <v>EXPENDITURE</v>
          </cell>
          <cell r="H2067" t="str">
            <v>GENERAL AND ADMINISTRATION EXPENSES</v>
          </cell>
          <cell r="I2067" t="str">
            <v>TRAVEL AND CONVEYANCE</v>
          </cell>
        </row>
        <row r="2068">
          <cell r="A2068" t="str">
            <v>X507201-003</v>
          </cell>
          <cell r="B2068" t="str">
            <v>Foreign Travelling (Staff)- Fare</v>
          </cell>
          <cell r="C2068" t="str">
            <v>EXPENSES</v>
          </cell>
          <cell r="D2068" t="str">
            <v>INCOME STATEMENT</v>
          </cell>
          <cell r="E2068" t="str">
            <v/>
          </cell>
          <cell r="F2068" t="str">
            <v/>
          </cell>
          <cell r="G2068" t="str">
            <v>EXPENDITURE</v>
          </cell>
          <cell r="H2068" t="str">
            <v>GENERAL AND ADMINISTRATION EXPENSES</v>
          </cell>
          <cell r="I2068" t="str">
            <v>TRAVEL AND CONVEYANCE</v>
          </cell>
        </row>
        <row r="2069">
          <cell r="A2069" t="str">
            <v>X507201-004</v>
          </cell>
          <cell r="B2069" t="str">
            <v>Foreign Travelling (Staff)- Visa &amp; Taxes</v>
          </cell>
          <cell r="C2069" t="str">
            <v>EXPENSES</v>
          </cell>
          <cell r="D2069" t="str">
            <v>INCOME STATEMENT</v>
          </cell>
          <cell r="E2069" t="str">
            <v/>
          </cell>
          <cell r="F2069" t="str">
            <v/>
          </cell>
          <cell r="G2069" t="str">
            <v>EXPENDITURE</v>
          </cell>
          <cell r="H2069" t="str">
            <v>GENERAL AND ADMINISTRATION EXPENSES</v>
          </cell>
          <cell r="I2069" t="str">
            <v>TRAVEL AND CONVEYANCE</v>
          </cell>
        </row>
        <row r="2070">
          <cell r="A2070" t="str">
            <v>X507201-005</v>
          </cell>
          <cell r="B2070" t="str">
            <v>Foreign Travelling (Staff)- Others</v>
          </cell>
          <cell r="C2070" t="str">
            <v>EXPENSES</v>
          </cell>
          <cell r="D2070" t="str">
            <v>INCOME STATEMENT</v>
          </cell>
          <cell r="E2070" t="str">
            <v/>
          </cell>
          <cell r="F2070" t="str">
            <v/>
          </cell>
          <cell r="G2070" t="str">
            <v>EXPENDITURE</v>
          </cell>
          <cell r="H2070" t="str">
            <v>GENERAL AND ADMINISTRATION EXPENSES</v>
          </cell>
          <cell r="I2070" t="str">
            <v>TRAVEL AND CONVEYANCE</v>
          </cell>
        </row>
        <row r="2071">
          <cell r="A2071" t="str">
            <v>X507201-006</v>
          </cell>
          <cell r="B2071" t="str">
            <v>Foreign Travelling (Staff)- Hotel Exp</v>
          </cell>
          <cell r="C2071" t="str">
            <v>EXPENSES</v>
          </cell>
          <cell r="D2071" t="str">
            <v>INCOME STATEMENT</v>
          </cell>
          <cell r="E2071" t="str">
            <v/>
          </cell>
          <cell r="F2071" t="str">
            <v/>
          </cell>
          <cell r="G2071" t="str">
            <v>EXPENDITURE</v>
          </cell>
          <cell r="H2071" t="str">
            <v>GENERAL AND ADMINISTRATION EXPENSES</v>
          </cell>
          <cell r="I2071" t="str">
            <v>TRAVEL AND CONVEYANCE</v>
          </cell>
        </row>
        <row r="2072">
          <cell r="A2072" t="str">
            <v>X507201-007</v>
          </cell>
          <cell r="B2072" t="str">
            <v>Foreign Travelling (Staff)- Local Convey</v>
          </cell>
          <cell r="C2072" t="str">
            <v>EXPENSES</v>
          </cell>
          <cell r="D2072" t="str">
            <v>INCOME STATEMENT</v>
          </cell>
          <cell r="E2072" t="str">
            <v/>
          </cell>
          <cell r="F2072" t="str">
            <v/>
          </cell>
          <cell r="G2072" t="str">
            <v>EXPENDITURE</v>
          </cell>
          <cell r="H2072" t="str">
            <v>GENERAL AND ADMINISTRATION EXPENSES</v>
          </cell>
          <cell r="I2072" t="str">
            <v>TRAVEL AND CONVEYANCE</v>
          </cell>
        </row>
        <row r="2073">
          <cell r="A2073" t="str">
            <v>X507201-008</v>
          </cell>
          <cell r="B2073" t="str">
            <v>Foreign Travelling (Staff)- Medic. Prem.</v>
          </cell>
          <cell r="C2073" t="str">
            <v>EXPENSES</v>
          </cell>
          <cell r="D2073" t="str">
            <v>INCOME STATEMENT</v>
          </cell>
          <cell r="E2073" t="str">
            <v/>
          </cell>
          <cell r="F2073" t="str">
            <v/>
          </cell>
          <cell r="G2073" t="str">
            <v>EXPENDITURE</v>
          </cell>
          <cell r="H2073" t="str">
            <v>GENERAL AND ADMINISTRATION EXPENSES</v>
          </cell>
          <cell r="I2073" t="str">
            <v>TRAVEL AND CONVEYANCE</v>
          </cell>
        </row>
        <row r="2074">
          <cell r="A2074" t="str">
            <v>X507202-001</v>
          </cell>
          <cell r="B2074" t="str">
            <v>Directors Foreign Travelling</v>
          </cell>
          <cell r="C2074" t="str">
            <v>EXPENSES</v>
          </cell>
          <cell r="D2074" t="str">
            <v>INCOME STATEMENT</v>
          </cell>
          <cell r="E2074" t="str">
            <v/>
          </cell>
          <cell r="F2074" t="str">
            <v/>
          </cell>
          <cell r="G2074" t="str">
            <v>EXPENDITURE</v>
          </cell>
          <cell r="H2074" t="str">
            <v>GENERAL AND ADMINISTRATION EXPENSES</v>
          </cell>
          <cell r="I2074" t="str">
            <v>TRAVEL AND CONVEYANCE</v>
          </cell>
        </row>
        <row r="2075">
          <cell r="A2075" t="str">
            <v>X507202-002</v>
          </cell>
          <cell r="B2075" t="str">
            <v>Directors Foreign Travelling- Currency</v>
          </cell>
          <cell r="C2075" t="str">
            <v>EXPENSES</v>
          </cell>
          <cell r="D2075" t="str">
            <v>INCOME STATEMENT</v>
          </cell>
          <cell r="E2075" t="str">
            <v/>
          </cell>
          <cell r="F2075" t="str">
            <v/>
          </cell>
          <cell r="G2075" t="str">
            <v>EXPENDITURE</v>
          </cell>
          <cell r="H2075" t="str">
            <v>GENERAL AND ADMINISTRATION EXPENSES</v>
          </cell>
          <cell r="I2075" t="str">
            <v>TRAVEL AND CONVEYANCE</v>
          </cell>
        </row>
        <row r="2076">
          <cell r="A2076" t="str">
            <v>X507202-003</v>
          </cell>
          <cell r="B2076" t="str">
            <v>Directors Foreign Travelling- Fare</v>
          </cell>
          <cell r="C2076" t="str">
            <v>EXPENSES</v>
          </cell>
          <cell r="D2076" t="str">
            <v>INCOME STATEMENT</v>
          </cell>
          <cell r="E2076" t="str">
            <v/>
          </cell>
          <cell r="F2076" t="str">
            <v/>
          </cell>
          <cell r="G2076" t="str">
            <v>EXPENDITURE</v>
          </cell>
          <cell r="H2076" t="str">
            <v>GENERAL AND ADMINISTRATION EXPENSES</v>
          </cell>
          <cell r="I2076" t="str">
            <v>TRAVEL AND CONVEYANCE</v>
          </cell>
        </row>
        <row r="2077">
          <cell r="A2077" t="str">
            <v>X507202-004</v>
          </cell>
          <cell r="B2077" t="str">
            <v>Directors Foreign Travelling- Visa &amp; Tax</v>
          </cell>
          <cell r="C2077" t="str">
            <v>EXPENSES</v>
          </cell>
          <cell r="D2077" t="str">
            <v>INCOME STATEMENT</v>
          </cell>
          <cell r="E2077" t="str">
            <v/>
          </cell>
          <cell r="F2077" t="str">
            <v/>
          </cell>
          <cell r="G2077" t="str">
            <v>EXPENDITURE</v>
          </cell>
          <cell r="H2077" t="str">
            <v>GENERAL AND ADMINISTRATION EXPENSES</v>
          </cell>
          <cell r="I2077" t="str">
            <v>TRAVEL AND CONVEYANCE</v>
          </cell>
        </row>
        <row r="2078">
          <cell r="A2078" t="str">
            <v>X507202-005</v>
          </cell>
          <cell r="B2078" t="str">
            <v>Directors Foreign Travelling- Others</v>
          </cell>
          <cell r="C2078" t="str">
            <v>EXPENSES</v>
          </cell>
          <cell r="D2078" t="str">
            <v>INCOME STATEMENT</v>
          </cell>
          <cell r="E2078" t="str">
            <v/>
          </cell>
          <cell r="F2078" t="str">
            <v/>
          </cell>
          <cell r="G2078" t="str">
            <v>EXPENDITURE</v>
          </cell>
          <cell r="H2078" t="str">
            <v>GENERAL AND ADMINISTRATION EXPENSES</v>
          </cell>
          <cell r="I2078" t="str">
            <v>TRAVEL AND CONVEYANCE</v>
          </cell>
        </row>
        <row r="2079">
          <cell r="A2079" t="str">
            <v>X507202-006</v>
          </cell>
          <cell r="B2079" t="str">
            <v>Directors Foreign Travelling- Hotel Exps</v>
          </cell>
          <cell r="C2079" t="str">
            <v>EXPENSES</v>
          </cell>
          <cell r="D2079" t="str">
            <v>INCOME STATEMENT</v>
          </cell>
          <cell r="E2079" t="str">
            <v/>
          </cell>
          <cell r="F2079" t="str">
            <v/>
          </cell>
          <cell r="G2079" t="str">
            <v>EXPENDITURE</v>
          </cell>
          <cell r="H2079" t="str">
            <v>GENERAL AND ADMINISTRATION EXPENSES</v>
          </cell>
          <cell r="I2079" t="str">
            <v>TRAVEL AND CONVEYANCE</v>
          </cell>
        </row>
        <row r="2080">
          <cell r="A2080" t="str">
            <v>X507202-007</v>
          </cell>
          <cell r="B2080" t="str">
            <v>Directors Foreign Travelling- Local Conv</v>
          </cell>
          <cell r="C2080" t="str">
            <v>EXPENSES</v>
          </cell>
          <cell r="D2080" t="str">
            <v>INCOME STATEMENT</v>
          </cell>
          <cell r="E2080" t="str">
            <v/>
          </cell>
          <cell r="F2080" t="str">
            <v/>
          </cell>
          <cell r="G2080" t="str">
            <v>EXPENDITURE</v>
          </cell>
          <cell r="H2080" t="str">
            <v>GENERAL AND ADMINISTRATION EXPENSES</v>
          </cell>
          <cell r="I2080" t="str">
            <v>TRAVEL AND CONVEYANCE</v>
          </cell>
        </row>
        <row r="2081">
          <cell r="A2081" t="str">
            <v>X507202-008</v>
          </cell>
          <cell r="B2081" t="str">
            <v>Directors Foreign Travelling- Med. Prem</v>
          </cell>
          <cell r="C2081" t="str">
            <v>EXPENSES</v>
          </cell>
          <cell r="D2081" t="str">
            <v>INCOME STATEMENT</v>
          </cell>
          <cell r="E2081" t="str">
            <v/>
          </cell>
          <cell r="F2081" t="str">
            <v/>
          </cell>
          <cell r="G2081" t="str">
            <v>EXPENDITURE</v>
          </cell>
          <cell r="H2081" t="str">
            <v>GENERAL AND ADMINISTRATION EXPENSES</v>
          </cell>
          <cell r="I2081" t="str">
            <v>TRAVEL AND CONVEYANCE</v>
          </cell>
        </row>
        <row r="2082">
          <cell r="A2082" t="str">
            <v>X507301-001</v>
          </cell>
          <cell r="B2082" t="str">
            <v>Conveyance Exp.</v>
          </cell>
          <cell r="C2082" t="str">
            <v>EXPENSES</v>
          </cell>
          <cell r="D2082" t="str">
            <v>INCOME STATEMENT</v>
          </cell>
          <cell r="E2082" t="str">
            <v/>
          </cell>
          <cell r="F2082" t="str">
            <v/>
          </cell>
          <cell r="G2082" t="str">
            <v>EXPENDITURE</v>
          </cell>
          <cell r="H2082" t="str">
            <v>GENERAL AND ADMINISTRATION EXPENSES</v>
          </cell>
          <cell r="I2082" t="str">
            <v>TRAVEL AND CONVEYANCE</v>
          </cell>
        </row>
        <row r="2083">
          <cell r="A2083" t="str">
            <v>X507301-002</v>
          </cell>
          <cell r="B2083" t="str">
            <v>Conveyance Exp.- Admn.</v>
          </cell>
          <cell r="C2083" t="str">
            <v>EXPENSES</v>
          </cell>
          <cell r="D2083" t="str">
            <v>INCOME STATEMENT</v>
          </cell>
          <cell r="E2083" t="str">
            <v/>
          </cell>
          <cell r="F2083" t="str">
            <v/>
          </cell>
          <cell r="G2083" t="str">
            <v>EXPENDITURE</v>
          </cell>
          <cell r="H2083" t="str">
            <v>GENERAL AND ADMINISTRATION EXPENSES</v>
          </cell>
          <cell r="I2083" t="str">
            <v>TRAVEL AND CONVEYANCE</v>
          </cell>
        </row>
        <row r="2084">
          <cell r="A2084" t="str">
            <v>X507301-003</v>
          </cell>
          <cell r="B2084" t="str">
            <v>Conveyance Exp.- Accounts</v>
          </cell>
          <cell r="C2084" t="str">
            <v>EXPENSES</v>
          </cell>
          <cell r="D2084" t="str">
            <v>INCOME STATEMENT</v>
          </cell>
          <cell r="E2084" t="str">
            <v/>
          </cell>
          <cell r="F2084" t="str">
            <v/>
          </cell>
          <cell r="G2084" t="str">
            <v>EXPENDITURE</v>
          </cell>
          <cell r="H2084" t="str">
            <v>GENERAL AND ADMINISTRATION EXPENSES</v>
          </cell>
          <cell r="I2084" t="str">
            <v>TRAVEL AND CONVEYANCE</v>
          </cell>
        </row>
        <row r="2085">
          <cell r="A2085" t="str">
            <v>X507301-004</v>
          </cell>
          <cell r="B2085" t="str">
            <v>Conveyance Exp.- Taxation</v>
          </cell>
          <cell r="C2085" t="str">
            <v>EXPENSES</v>
          </cell>
          <cell r="D2085" t="str">
            <v>INCOME STATEMENT</v>
          </cell>
          <cell r="E2085" t="str">
            <v/>
          </cell>
          <cell r="F2085" t="str">
            <v/>
          </cell>
          <cell r="G2085" t="str">
            <v>EXPENDITURE</v>
          </cell>
          <cell r="H2085" t="str">
            <v>GENERAL AND ADMINISTRATION EXPENSES</v>
          </cell>
          <cell r="I2085" t="str">
            <v>TRAVEL AND CONVEYANCE</v>
          </cell>
        </row>
        <row r="2086">
          <cell r="A2086" t="str">
            <v>X507301-005</v>
          </cell>
          <cell r="B2086" t="str">
            <v>Conveyance Exp.- Legal</v>
          </cell>
          <cell r="C2086" t="str">
            <v>EXPENSES</v>
          </cell>
          <cell r="D2086" t="str">
            <v>INCOME STATEMENT</v>
          </cell>
          <cell r="E2086" t="str">
            <v/>
          </cell>
          <cell r="F2086" t="str">
            <v/>
          </cell>
          <cell r="G2086" t="str">
            <v>EXPENDITURE</v>
          </cell>
          <cell r="H2086" t="str">
            <v>GENERAL AND ADMINISTRATION EXPENSES</v>
          </cell>
          <cell r="I2086" t="str">
            <v>TRAVEL AND CONVEYANCE</v>
          </cell>
        </row>
        <row r="2087">
          <cell r="A2087" t="str">
            <v>X507301-006</v>
          </cell>
          <cell r="B2087" t="str">
            <v>Conveyance Exp.- Md ,Vc And Cmd Office</v>
          </cell>
          <cell r="C2087" t="str">
            <v>EXPENSES</v>
          </cell>
          <cell r="D2087" t="str">
            <v>INCOME STATEMENT</v>
          </cell>
          <cell r="E2087" t="str">
            <v/>
          </cell>
          <cell r="F2087" t="str">
            <v/>
          </cell>
          <cell r="G2087" t="str">
            <v>EXPENDITURE</v>
          </cell>
          <cell r="H2087" t="str">
            <v>GENERAL AND ADMINISTRATION EXPENSES</v>
          </cell>
          <cell r="I2087" t="str">
            <v>TRAVEL AND CONVEYANCE</v>
          </cell>
        </row>
        <row r="2088">
          <cell r="A2088" t="str">
            <v>X507301-007</v>
          </cell>
          <cell r="B2088" t="str">
            <v>Conveyance Exp.- Corp Affairs</v>
          </cell>
          <cell r="C2088" t="str">
            <v>EXPENSES</v>
          </cell>
          <cell r="D2088" t="str">
            <v>INCOME STATEMENT</v>
          </cell>
          <cell r="E2088" t="str">
            <v/>
          </cell>
          <cell r="F2088" t="str">
            <v/>
          </cell>
          <cell r="G2088" t="str">
            <v>EXPENDITURE</v>
          </cell>
          <cell r="H2088" t="str">
            <v>GENERAL AND ADMINISTRATION EXPENSES</v>
          </cell>
          <cell r="I2088" t="str">
            <v>TRAVEL AND CONVEYANCE</v>
          </cell>
        </row>
        <row r="2089">
          <cell r="A2089" t="str">
            <v>X507301-008</v>
          </cell>
          <cell r="B2089" t="str">
            <v>Conveyance Exp.- Retainers</v>
          </cell>
          <cell r="C2089" t="str">
            <v>EXPENSES</v>
          </cell>
          <cell r="D2089" t="str">
            <v>INCOME STATEMENT</v>
          </cell>
          <cell r="E2089" t="str">
            <v/>
          </cell>
          <cell r="F2089" t="str">
            <v/>
          </cell>
          <cell r="G2089" t="str">
            <v>EXPENDITURE</v>
          </cell>
          <cell r="H2089" t="str">
            <v>GENERAL AND ADMINISTRATION EXPENSES</v>
          </cell>
          <cell r="I2089" t="str">
            <v>TRAVEL AND CONVEYANCE</v>
          </cell>
        </row>
        <row r="2090">
          <cell r="A2090" t="str">
            <v>X507301-009</v>
          </cell>
          <cell r="B2090" t="str">
            <v>Conveyance Exp.- Revenue</v>
          </cell>
          <cell r="C2090" t="str">
            <v>EXPENSES</v>
          </cell>
          <cell r="D2090" t="str">
            <v>INCOME STATEMENT</v>
          </cell>
          <cell r="E2090" t="str">
            <v/>
          </cell>
          <cell r="F2090" t="str">
            <v/>
          </cell>
          <cell r="G2090" t="str">
            <v>EXPENDITURE</v>
          </cell>
          <cell r="H2090" t="str">
            <v>GENERAL AND ADMINISTRATION EXPENSES</v>
          </cell>
          <cell r="I2090" t="str">
            <v>TRAVEL AND CONVEYANCE</v>
          </cell>
        </row>
        <row r="2091">
          <cell r="A2091" t="str">
            <v>X507301-010</v>
          </cell>
          <cell r="B2091" t="str">
            <v>Conveyance Exp.- Co-Ordination</v>
          </cell>
          <cell r="C2091" t="str">
            <v>EXPENSES</v>
          </cell>
          <cell r="D2091" t="str">
            <v>INCOME STATEMENT</v>
          </cell>
          <cell r="E2091" t="str">
            <v/>
          </cell>
          <cell r="F2091" t="str">
            <v/>
          </cell>
          <cell r="G2091" t="str">
            <v>EXPENDITURE</v>
          </cell>
          <cell r="H2091" t="str">
            <v>GENERAL AND ADMINISTRATION EXPENSES</v>
          </cell>
          <cell r="I2091" t="str">
            <v>TRAVEL AND CONVEYANCE</v>
          </cell>
        </row>
        <row r="2092">
          <cell r="A2092" t="str">
            <v>X507301-011</v>
          </cell>
          <cell r="B2092" t="str">
            <v>Conveyance Exp.- 14-16 AZR</v>
          </cell>
          <cell r="C2092" t="str">
            <v>EXPENSES</v>
          </cell>
          <cell r="D2092" t="str">
            <v>INCOME STATEMENT</v>
          </cell>
          <cell r="E2092" t="str">
            <v/>
          </cell>
          <cell r="F2092" t="str">
            <v/>
          </cell>
          <cell r="G2092" t="str">
            <v>EXPENDITURE</v>
          </cell>
          <cell r="H2092" t="str">
            <v>GENERAL AND ADMINISTRATION EXPENSES</v>
          </cell>
          <cell r="I2092" t="str">
            <v>TRAVEL AND CONVEYANCE</v>
          </cell>
        </row>
        <row r="2093">
          <cell r="A2093" t="str">
            <v>X507401</v>
          </cell>
          <cell r="B2093" t="str">
            <v>Directors Conveyance</v>
          </cell>
          <cell r="C2093" t="str">
            <v>EXPENSES</v>
          </cell>
          <cell r="D2093" t="str">
            <v>INCOME STATEMENT</v>
          </cell>
          <cell r="E2093" t="str">
            <v/>
          </cell>
          <cell r="F2093" t="str">
            <v/>
          </cell>
          <cell r="G2093" t="str">
            <v>EXPENDITURE</v>
          </cell>
          <cell r="H2093" t="str">
            <v>GENERAL AND ADMINISTRATION EXPENSES</v>
          </cell>
          <cell r="I2093" t="str">
            <v>TRAVEL AND CONVEYANCE</v>
          </cell>
        </row>
        <row r="2094">
          <cell r="A2094" t="str">
            <v>X508001</v>
          </cell>
          <cell r="B2094" t="str">
            <v>Hire Charges Of Vehicle</v>
          </cell>
          <cell r="C2094" t="str">
            <v>EXPENSES</v>
          </cell>
          <cell r="D2094" t="str">
            <v>INCOME STATEMENT</v>
          </cell>
          <cell r="E2094" t="str">
            <v/>
          </cell>
          <cell r="F2094" t="str">
            <v/>
          </cell>
          <cell r="G2094" t="str">
            <v>EXPENDITURE</v>
          </cell>
          <cell r="H2094" t="str">
            <v>GENERAL AND ADMINISTRATION EXPENSES</v>
          </cell>
          <cell r="I2094" t="str">
            <v>VEHICLE EXPENSES</v>
          </cell>
        </row>
        <row r="2095">
          <cell r="A2095" t="str">
            <v>X508002</v>
          </cell>
          <cell r="B2095" t="str">
            <v>Hire Charges Vehicle-Directors</v>
          </cell>
          <cell r="C2095" t="str">
            <v>EXPENSES</v>
          </cell>
          <cell r="D2095" t="str">
            <v>INCOME STATEMENT</v>
          </cell>
          <cell r="E2095" t="str">
            <v/>
          </cell>
          <cell r="F2095" t="str">
            <v/>
          </cell>
          <cell r="G2095" t="str">
            <v>EXPENDITURE</v>
          </cell>
          <cell r="H2095" t="str">
            <v>GENERAL AND ADMINISTRATION EXPENSES</v>
          </cell>
          <cell r="I2095" t="str">
            <v>VEHICLE EXPENSES</v>
          </cell>
        </row>
        <row r="2096">
          <cell r="A2096" t="str">
            <v>X509001-001</v>
          </cell>
          <cell r="B2096" t="str">
            <v>Vehicles running &amp; maint</v>
          </cell>
          <cell r="C2096" t="str">
            <v>EXPENSES</v>
          </cell>
          <cell r="D2096" t="str">
            <v>INCOME STATEMENT</v>
          </cell>
          <cell r="E2096" t="str">
            <v/>
          </cell>
          <cell r="F2096" t="str">
            <v/>
          </cell>
          <cell r="G2096" t="str">
            <v>EXPENDITURE</v>
          </cell>
          <cell r="H2096" t="str">
            <v>GENERAL AND ADMINISTRATION EXPENSES</v>
          </cell>
          <cell r="I2096" t="str">
            <v>VEHICLE EXPENSES</v>
          </cell>
        </row>
        <row r="2097">
          <cell r="A2097" t="str">
            <v>X509001-002</v>
          </cell>
          <cell r="B2097" t="str">
            <v>Vehicles running &amp; maint- Fuel Exp</v>
          </cell>
          <cell r="C2097" t="str">
            <v>EXPENSES</v>
          </cell>
          <cell r="D2097" t="str">
            <v>INCOME STATEMENT</v>
          </cell>
          <cell r="E2097" t="str">
            <v/>
          </cell>
          <cell r="F2097" t="str">
            <v/>
          </cell>
          <cell r="G2097" t="str">
            <v>EXPENDITURE</v>
          </cell>
          <cell r="H2097" t="str">
            <v>GENERAL AND ADMINISTRATION EXPENSES</v>
          </cell>
          <cell r="I2097" t="str">
            <v>VEHICLE EXPENSES</v>
          </cell>
        </row>
        <row r="2098">
          <cell r="A2098" t="str">
            <v>X509001-003</v>
          </cell>
          <cell r="B2098" t="str">
            <v>Vehicles running &amp; maint- Repair</v>
          </cell>
          <cell r="C2098" t="str">
            <v>EXPENSES</v>
          </cell>
          <cell r="D2098" t="str">
            <v>INCOME STATEMENT</v>
          </cell>
          <cell r="E2098" t="str">
            <v/>
          </cell>
          <cell r="F2098" t="str">
            <v/>
          </cell>
          <cell r="G2098" t="str">
            <v>EXPENDITURE</v>
          </cell>
          <cell r="H2098" t="str">
            <v>GENERAL AND ADMINISTRATION EXPENSES</v>
          </cell>
          <cell r="I2098" t="str">
            <v>VEHICLE EXPENSES</v>
          </cell>
        </row>
        <row r="2099">
          <cell r="A2099" t="str">
            <v>X509001-004</v>
          </cell>
          <cell r="B2099" t="str">
            <v>Vehicles running &amp; maint- Driver Salary</v>
          </cell>
          <cell r="C2099" t="str">
            <v>EXPENSES</v>
          </cell>
          <cell r="D2099" t="str">
            <v>INCOME STATEMENT</v>
          </cell>
          <cell r="E2099" t="str">
            <v/>
          </cell>
          <cell r="F2099" t="str">
            <v/>
          </cell>
          <cell r="G2099" t="str">
            <v>EXPENDITURE</v>
          </cell>
          <cell r="H2099" t="str">
            <v>GENERAL AND ADMINISTRATION EXPENSES</v>
          </cell>
          <cell r="I2099" t="str">
            <v>VEHICLE EXPENSES</v>
          </cell>
        </row>
        <row r="2100">
          <cell r="A2100" t="str">
            <v>X509001-005</v>
          </cell>
          <cell r="B2100" t="str">
            <v>Vehicles running &amp; maint- Road Tax &amp; Fit</v>
          </cell>
          <cell r="C2100" t="str">
            <v>EXPENSES</v>
          </cell>
          <cell r="D2100" t="str">
            <v>INCOME STATEMENT</v>
          </cell>
          <cell r="E2100" t="str">
            <v/>
          </cell>
          <cell r="F2100" t="str">
            <v/>
          </cell>
          <cell r="G2100" t="str">
            <v>EXPENDITURE</v>
          </cell>
          <cell r="H2100" t="str">
            <v>GENERAL AND ADMINISTRATION EXPENSES</v>
          </cell>
          <cell r="I2100" t="str">
            <v>VEHICLE EXPENSES</v>
          </cell>
        </row>
        <row r="2101">
          <cell r="A2101" t="str">
            <v>X509002</v>
          </cell>
          <cell r="B2101" t="str">
            <v>Vehicle Parking</v>
          </cell>
          <cell r="C2101" t="str">
            <v>EXPENSES</v>
          </cell>
          <cell r="D2101" t="str">
            <v>INCOME STATEMENT</v>
          </cell>
          <cell r="E2101" t="str">
            <v/>
          </cell>
          <cell r="F2101" t="str">
            <v/>
          </cell>
          <cell r="G2101" t="str">
            <v>EXPENDITURE</v>
          </cell>
          <cell r="H2101" t="str">
            <v>GENERAL AND ADMINISTRATION EXPENSES</v>
          </cell>
          <cell r="I2101" t="str">
            <v>VEHICLE EXPENSES</v>
          </cell>
        </row>
        <row r="2102">
          <cell r="A2102" t="str">
            <v>X509101</v>
          </cell>
          <cell r="B2102" t="str">
            <v>Aircraft running &amp; Maintenance</v>
          </cell>
          <cell r="C2102" t="str">
            <v>EXPENSES</v>
          </cell>
          <cell r="D2102" t="str">
            <v>INCOME STATEMENT</v>
          </cell>
          <cell r="E2102" t="str">
            <v/>
          </cell>
          <cell r="F2102" t="str">
            <v/>
          </cell>
          <cell r="G2102" t="str">
            <v>EXPENDITURE</v>
          </cell>
          <cell r="H2102" t="str">
            <v>GENERAL AND ADMINISTRATION EXPENSES</v>
          </cell>
          <cell r="I2102" t="str">
            <v>AIRCRAFT RUNNING &amp; MAINTENANCE</v>
          </cell>
        </row>
        <row r="2103">
          <cell r="A2103" t="str">
            <v>X510001-001</v>
          </cell>
          <cell r="B2103" t="str">
            <v>Printing and stationery</v>
          </cell>
          <cell r="C2103" t="str">
            <v>EXPENSES</v>
          </cell>
          <cell r="D2103" t="str">
            <v>INCOME STATEMENT</v>
          </cell>
          <cell r="E2103" t="str">
            <v/>
          </cell>
          <cell r="F2103" t="str">
            <v/>
          </cell>
          <cell r="G2103" t="str">
            <v>EXPENDITURE</v>
          </cell>
          <cell r="H2103" t="str">
            <v>GENERAL AND ADMINISTRATION EXPENSES</v>
          </cell>
          <cell r="I2103" t="str">
            <v>PRINTING &amp; STATIONERY</v>
          </cell>
        </row>
        <row r="2104">
          <cell r="A2104" t="str">
            <v>X510001-002</v>
          </cell>
          <cell r="B2104" t="str">
            <v>Printing And Stationery-  General</v>
          </cell>
          <cell r="C2104" t="str">
            <v>EXPENSES</v>
          </cell>
          <cell r="D2104" t="str">
            <v>INCOME STATEMENT</v>
          </cell>
          <cell r="E2104" t="str">
            <v/>
          </cell>
          <cell r="F2104" t="str">
            <v/>
          </cell>
          <cell r="G2104" t="str">
            <v>EXPENDITURE</v>
          </cell>
          <cell r="H2104" t="str">
            <v>GENERAL AND ADMINISTRATION EXPENSES</v>
          </cell>
          <cell r="I2104" t="str">
            <v>PRINTING &amp; STATIONERY</v>
          </cell>
        </row>
        <row r="2105">
          <cell r="A2105" t="str">
            <v>X510001-003</v>
          </cell>
          <cell r="B2105" t="str">
            <v>Printing And Stationery-  Prntd Material</v>
          </cell>
          <cell r="C2105" t="str">
            <v>EXPENSES</v>
          </cell>
          <cell r="D2105" t="str">
            <v>INCOME STATEMENT</v>
          </cell>
          <cell r="E2105" t="str">
            <v/>
          </cell>
          <cell r="F2105" t="str">
            <v/>
          </cell>
          <cell r="G2105" t="str">
            <v>EXPENDITURE</v>
          </cell>
          <cell r="H2105" t="str">
            <v>GENERAL AND ADMINISTRATION EXPENSES</v>
          </cell>
          <cell r="I2105" t="str">
            <v>PRINTING &amp; STATIONERY</v>
          </cell>
        </row>
        <row r="2106">
          <cell r="A2106" t="str">
            <v>X510001-004</v>
          </cell>
          <cell r="B2106" t="str">
            <v>Printing And Stationery- Computer</v>
          </cell>
          <cell r="C2106" t="str">
            <v>EXPENSES</v>
          </cell>
          <cell r="D2106" t="str">
            <v>INCOME STATEMENT</v>
          </cell>
          <cell r="E2106" t="str">
            <v/>
          </cell>
          <cell r="F2106" t="str">
            <v/>
          </cell>
          <cell r="G2106" t="str">
            <v>EXPENDITURE</v>
          </cell>
          <cell r="H2106" t="str">
            <v>GENERAL AND ADMINISTRATION EXPENSES</v>
          </cell>
          <cell r="I2106" t="str">
            <v>PRINTING &amp; STATIONERY</v>
          </cell>
        </row>
        <row r="2107">
          <cell r="A2107" t="str">
            <v>X510001-005</v>
          </cell>
          <cell r="B2107" t="str">
            <v>Printing And Stationery- Photocopy Charg</v>
          </cell>
          <cell r="C2107" t="str">
            <v>EXPENSES</v>
          </cell>
          <cell r="D2107" t="str">
            <v>INCOME STATEMENT</v>
          </cell>
          <cell r="E2107" t="str">
            <v/>
          </cell>
          <cell r="F2107" t="str">
            <v/>
          </cell>
          <cell r="G2107" t="str">
            <v>EXPENDITURE</v>
          </cell>
          <cell r="H2107" t="str">
            <v>GENERAL AND ADMINISTRATION EXPENSES</v>
          </cell>
          <cell r="I2107" t="str">
            <v>PRINTING &amp; STATIONERY</v>
          </cell>
        </row>
        <row r="2108">
          <cell r="A2108" t="str">
            <v>X510001-006</v>
          </cell>
          <cell r="B2108" t="str">
            <v>Printing And Stationery- DUL Prntng</v>
          </cell>
          <cell r="C2108" t="str">
            <v>EXPENSES</v>
          </cell>
          <cell r="D2108" t="str">
            <v>INCOME STATEMENT</v>
          </cell>
          <cell r="E2108" t="str">
            <v/>
          </cell>
          <cell r="F2108" t="str">
            <v/>
          </cell>
          <cell r="G2108" t="str">
            <v>EXPENDITURE</v>
          </cell>
          <cell r="H2108" t="str">
            <v>GENERAL AND ADMINISTRATION EXPENSES</v>
          </cell>
          <cell r="I2108" t="str">
            <v>PRINTING &amp; STATIONERY</v>
          </cell>
        </row>
        <row r="2109">
          <cell r="A2109" t="str">
            <v>X510001-007</v>
          </cell>
          <cell r="B2109" t="str">
            <v>Printing And Stationery- Common Printing</v>
          </cell>
          <cell r="C2109" t="str">
            <v>EXPENSES</v>
          </cell>
          <cell r="D2109" t="str">
            <v>INCOME STATEMENT</v>
          </cell>
          <cell r="E2109" t="str">
            <v/>
          </cell>
          <cell r="F2109" t="str">
            <v/>
          </cell>
          <cell r="G2109" t="str">
            <v>EXPENDITURE</v>
          </cell>
          <cell r="H2109" t="str">
            <v>GENERAL AND ADMINISTRATION EXPENSES</v>
          </cell>
          <cell r="I2109" t="str">
            <v>PRINTING &amp; STATIONERY</v>
          </cell>
        </row>
        <row r="2110">
          <cell r="A2110" t="str">
            <v>X511001-001</v>
          </cell>
          <cell r="B2110" t="str">
            <v>Bus. promotion</v>
          </cell>
          <cell r="C2110" t="str">
            <v>EXPENSES</v>
          </cell>
          <cell r="D2110" t="str">
            <v>INCOME STATEMENT</v>
          </cell>
          <cell r="E2110" t="str">
            <v/>
          </cell>
          <cell r="F2110" t="str">
            <v/>
          </cell>
          <cell r="G2110" t="str">
            <v>EXPENDITURE</v>
          </cell>
          <cell r="H2110" t="str">
            <v>GENERAL AND ADMINISTRATION EXPENSES</v>
          </cell>
          <cell r="I2110" t="str">
            <v>BUSINESS PROMOTION</v>
          </cell>
        </row>
        <row r="2111">
          <cell r="A2111" t="str">
            <v>X511001-002</v>
          </cell>
          <cell r="B2111" t="str">
            <v>Bus. promotion- Hsptality- Co. Guest</v>
          </cell>
          <cell r="C2111" t="str">
            <v>EXPENSES</v>
          </cell>
          <cell r="D2111" t="str">
            <v>INCOME STATEMENT</v>
          </cell>
          <cell r="E2111" t="str">
            <v/>
          </cell>
          <cell r="F2111" t="str">
            <v/>
          </cell>
          <cell r="G2111" t="str">
            <v>EXPENDITURE</v>
          </cell>
          <cell r="H2111" t="str">
            <v>GENERAL AND ADMINISTRATION EXPENSES</v>
          </cell>
          <cell r="I2111" t="str">
            <v>BUSINESS PROMOTION</v>
          </cell>
        </row>
        <row r="2112">
          <cell r="A2112" t="str">
            <v>X511001-003</v>
          </cell>
          <cell r="B2112" t="str">
            <v>Bus. Promotion- Guest Entertainment</v>
          </cell>
          <cell r="C2112" t="str">
            <v>EXPENSES</v>
          </cell>
          <cell r="D2112" t="str">
            <v>INCOME STATEMENT</v>
          </cell>
          <cell r="E2112" t="str">
            <v/>
          </cell>
          <cell r="F2112" t="str">
            <v/>
          </cell>
          <cell r="G2112" t="str">
            <v>EXPENDITURE</v>
          </cell>
          <cell r="H2112" t="str">
            <v>GENERAL AND ADMINISTRATION EXPENSES</v>
          </cell>
          <cell r="I2112" t="str">
            <v>BUSINESS PROMOTION</v>
          </cell>
        </row>
        <row r="2113">
          <cell r="A2113" t="str">
            <v>X511001-004</v>
          </cell>
          <cell r="B2113" t="str">
            <v>Bus. Promotion- Guest Entert.- Club</v>
          </cell>
          <cell r="C2113" t="str">
            <v>EXPENSES</v>
          </cell>
          <cell r="D2113" t="str">
            <v>INCOME STATEMENT</v>
          </cell>
          <cell r="E2113" t="str">
            <v/>
          </cell>
          <cell r="F2113" t="str">
            <v/>
          </cell>
          <cell r="G2113" t="str">
            <v>EXPENDITURE</v>
          </cell>
          <cell r="H2113" t="str">
            <v>GENERAL AND ADMINISTRATION EXPENSES</v>
          </cell>
          <cell r="I2113" t="str">
            <v>BUSINESS PROMOTION</v>
          </cell>
        </row>
        <row r="2114">
          <cell r="A2114" t="str">
            <v>X511001-005</v>
          </cell>
          <cell r="B2114" t="str">
            <v>Bus. Promotion- Prsnt to Guest/Bus Ass</v>
          </cell>
          <cell r="C2114" t="str">
            <v>EXPENSES</v>
          </cell>
          <cell r="D2114" t="str">
            <v>INCOME STATEMENT</v>
          </cell>
          <cell r="E2114" t="str">
            <v/>
          </cell>
          <cell r="F2114" t="str">
            <v/>
          </cell>
          <cell r="G2114" t="str">
            <v>EXPENDITURE</v>
          </cell>
          <cell r="H2114" t="str">
            <v>GENERAL AND ADMINISTRATION EXPENSES</v>
          </cell>
          <cell r="I2114" t="str">
            <v>BUSINESS PROMOTION</v>
          </cell>
        </row>
        <row r="2115">
          <cell r="A2115" t="str">
            <v>X511001-006</v>
          </cell>
          <cell r="B2115" t="str">
            <v>Bus. Promotion- Contribution To Asso</v>
          </cell>
          <cell r="C2115" t="str">
            <v>EXPENSES</v>
          </cell>
          <cell r="D2115" t="str">
            <v>INCOME STATEMENT</v>
          </cell>
          <cell r="E2115" t="str">
            <v/>
          </cell>
          <cell r="F2115" t="str">
            <v/>
          </cell>
          <cell r="G2115" t="str">
            <v>EXPENDITURE</v>
          </cell>
          <cell r="H2115" t="str">
            <v>GENERAL AND ADMINISTRATION EXPENSES</v>
          </cell>
          <cell r="I2115" t="str">
            <v>BUSINESS PROMOTION</v>
          </cell>
        </row>
        <row r="2116">
          <cell r="A2116" t="str">
            <v>X511001-007</v>
          </cell>
          <cell r="B2116" t="str">
            <v>Bus. Promotion- Subscrip To Club</v>
          </cell>
          <cell r="C2116" t="str">
            <v>EXPENSES</v>
          </cell>
          <cell r="D2116" t="str">
            <v>INCOME STATEMENT</v>
          </cell>
          <cell r="E2116" t="str">
            <v/>
          </cell>
          <cell r="F2116" t="str">
            <v/>
          </cell>
          <cell r="G2116" t="str">
            <v>EXPENDITURE</v>
          </cell>
          <cell r="H2116" t="str">
            <v>GENERAL AND ADMINISTRATION EXPENSES</v>
          </cell>
          <cell r="I2116" t="str">
            <v>BUSINESS PROMOTION</v>
          </cell>
        </row>
        <row r="2117">
          <cell r="A2117" t="str">
            <v>X511001-008</v>
          </cell>
          <cell r="B2117" t="str">
            <v>Bus. Promotion- Subscrip To Club-Emp</v>
          </cell>
          <cell r="C2117" t="str">
            <v>EXPENSES</v>
          </cell>
          <cell r="D2117" t="str">
            <v>INCOME STATEMENT</v>
          </cell>
          <cell r="E2117" t="str">
            <v/>
          </cell>
          <cell r="F2117" t="str">
            <v/>
          </cell>
          <cell r="G2117" t="str">
            <v>EXPENDITURE</v>
          </cell>
          <cell r="H2117" t="str">
            <v>GENERAL AND ADMINISTRATION EXPENSES</v>
          </cell>
          <cell r="I2117" t="str">
            <v>BUSINESS PROMOTION</v>
          </cell>
        </row>
        <row r="2118">
          <cell r="A2118" t="str">
            <v>X511001-009</v>
          </cell>
          <cell r="B2118" t="str">
            <v>Bus. Promotion- Subscrip To Club-Dir</v>
          </cell>
          <cell r="C2118" t="str">
            <v>EXPENSES</v>
          </cell>
          <cell r="D2118" t="str">
            <v>INCOME STATEMENT</v>
          </cell>
          <cell r="E2118" t="str">
            <v/>
          </cell>
          <cell r="F2118" t="str">
            <v/>
          </cell>
          <cell r="G2118" t="str">
            <v>EXPENDITURE</v>
          </cell>
          <cell r="H2118" t="str">
            <v>GENERAL AND ADMINISTRATION EXPENSES</v>
          </cell>
          <cell r="I2118" t="str">
            <v>BUSINESS PROMOTION</v>
          </cell>
        </row>
        <row r="2119">
          <cell r="A2119" t="str">
            <v>X511001-010</v>
          </cell>
          <cell r="B2119" t="str">
            <v>Bus. Promotion- Subs.For Cr Crd- Emp</v>
          </cell>
          <cell r="C2119" t="str">
            <v>EXPENSES</v>
          </cell>
          <cell r="D2119" t="str">
            <v>INCOME STATEMENT</v>
          </cell>
          <cell r="E2119" t="str">
            <v/>
          </cell>
          <cell r="F2119" t="str">
            <v/>
          </cell>
          <cell r="G2119" t="str">
            <v>EXPENDITURE</v>
          </cell>
          <cell r="H2119" t="str">
            <v>GENERAL AND ADMINISTRATION EXPENSES</v>
          </cell>
          <cell r="I2119" t="str">
            <v>BUSINESS PROMOTION</v>
          </cell>
        </row>
        <row r="2120">
          <cell r="A2120" t="str">
            <v>X511001-011</v>
          </cell>
          <cell r="B2120" t="str">
            <v>Bus. Promotion- Subs.For Cr Crd- Dir</v>
          </cell>
          <cell r="C2120" t="str">
            <v>EXPENSES</v>
          </cell>
          <cell r="D2120" t="str">
            <v>INCOME STATEMENT</v>
          </cell>
          <cell r="E2120" t="str">
            <v/>
          </cell>
          <cell r="F2120" t="str">
            <v/>
          </cell>
          <cell r="G2120" t="str">
            <v>EXPENDITURE</v>
          </cell>
          <cell r="H2120" t="str">
            <v>GENERAL AND ADMINISTRATION EXPENSES</v>
          </cell>
          <cell r="I2120" t="str">
            <v>BUSINESS PROMOTION</v>
          </cell>
        </row>
        <row r="2121">
          <cell r="A2121" t="str">
            <v>X511001-012</v>
          </cell>
          <cell r="B2121" t="str">
            <v>Bus. Promotion- Events</v>
          </cell>
          <cell r="C2121" t="str">
            <v>EXPENSES</v>
          </cell>
          <cell r="D2121" t="str">
            <v>INCOME STATEMENT</v>
          </cell>
          <cell r="E2121" t="str">
            <v/>
          </cell>
          <cell r="F2121" t="str">
            <v/>
          </cell>
          <cell r="G2121" t="str">
            <v>EXPENDITURE</v>
          </cell>
          <cell r="H2121" t="str">
            <v>GENERAL AND ADMINISTRATION EXPENSES</v>
          </cell>
          <cell r="I2121" t="str">
            <v>BUSINESS PROMOTION</v>
          </cell>
        </row>
        <row r="2122">
          <cell r="A2122" t="str">
            <v>X511001-013</v>
          </cell>
          <cell r="B2122" t="str">
            <v>Bus. Promotion- Maint. Of Signage</v>
          </cell>
          <cell r="C2122" t="str">
            <v>EXPENSES</v>
          </cell>
          <cell r="D2122" t="str">
            <v>INCOME STATEMENT</v>
          </cell>
          <cell r="E2122" t="str">
            <v/>
          </cell>
          <cell r="F2122" t="str">
            <v/>
          </cell>
          <cell r="G2122" t="str">
            <v>EXPENDITURE</v>
          </cell>
          <cell r="H2122" t="str">
            <v>GENERAL AND ADMINISTRATION EXPENSES</v>
          </cell>
          <cell r="I2122" t="str">
            <v>BUSINESS PROMOTION</v>
          </cell>
        </row>
        <row r="2123">
          <cell r="A2123" t="str">
            <v>X511001-014</v>
          </cell>
          <cell r="B2123" t="str">
            <v>H R S (Hospitality Request Slip)</v>
          </cell>
          <cell r="C2123" t="str">
            <v>EXPENSES</v>
          </cell>
          <cell r="D2123" t="str">
            <v>INCOME STATEMENT</v>
          </cell>
          <cell r="E2123" t="str">
            <v/>
          </cell>
          <cell r="F2123" t="str">
            <v/>
          </cell>
          <cell r="G2123" t="str">
            <v>EXPENDITURE</v>
          </cell>
          <cell r="H2123" t="str">
            <v>GENERAL AND ADMINISTRATION EXPENSES</v>
          </cell>
          <cell r="I2123" t="str">
            <v>BUSINESS PROMOTION</v>
          </cell>
        </row>
        <row r="2124">
          <cell r="A2124" t="str">
            <v>X511001-015</v>
          </cell>
          <cell r="B2124" t="str">
            <v>T B C (Ticket Born By the Company)</v>
          </cell>
          <cell r="C2124" t="str">
            <v>EXPENSES</v>
          </cell>
          <cell r="D2124" t="str">
            <v>INCOME STATEMENT</v>
          </cell>
          <cell r="E2124" t="str">
            <v/>
          </cell>
          <cell r="F2124" t="str">
            <v/>
          </cell>
          <cell r="G2124" t="str">
            <v>EXPENDITURE</v>
          </cell>
          <cell r="H2124" t="str">
            <v>GENERAL AND ADMINISTRATION EXPENSES</v>
          </cell>
          <cell r="I2124" t="str">
            <v>BUSINESS PROMOTION</v>
          </cell>
        </row>
        <row r="2125">
          <cell r="A2125" t="str">
            <v>X512001</v>
          </cell>
          <cell r="B2125" t="str">
            <v>Communication Exp. Post &amp; Tele</v>
          </cell>
          <cell r="C2125" t="str">
            <v>EXPENSES</v>
          </cell>
          <cell r="D2125" t="str">
            <v>INCOME STATEMENT</v>
          </cell>
          <cell r="E2125" t="str">
            <v/>
          </cell>
          <cell r="F2125" t="str">
            <v/>
          </cell>
          <cell r="G2125" t="str">
            <v>EXPENDITURE</v>
          </cell>
          <cell r="H2125" t="str">
            <v>GENERAL AND ADMINISTRATION EXPENSES</v>
          </cell>
          <cell r="I2125" t="str">
            <v>COMMUNICATION EXPENSES</v>
          </cell>
        </row>
        <row r="2126">
          <cell r="A2126" t="str">
            <v>X512002</v>
          </cell>
          <cell r="B2126" t="str">
            <v>Communication Exp. Courier</v>
          </cell>
          <cell r="C2126" t="str">
            <v>EXPENSES</v>
          </cell>
          <cell r="D2126" t="str">
            <v>INCOME STATEMENT</v>
          </cell>
          <cell r="E2126" t="str">
            <v/>
          </cell>
          <cell r="F2126" t="str">
            <v/>
          </cell>
          <cell r="G2126" t="str">
            <v>EXPENDITURE</v>
          </cell>
          <cell r="H2126" t="str">
            <v>GENERAL AND ADMINISTRATION EXPENSES</v>
          </cell>
          <cell r="I2126" t="str">
            <v>COMMUNICATION EXPENSES</v>
          </cell>
        </row>
        <row r="2127">
          <cell r="A2127" t="str">
            <v>X512003</v>
          </cell>
          <cell r="B2127" t="str">
            <v>Communication Exp.Telep</v>
          </cell>
          <cell r="C2127" t="str">
            <v>EXPENSES</v>
          </cell>
          <cell r="D2127" t="str">
            <v>INCOME STATEMENT</v>
          </cell>
          <cell r="E2127" t="str">
            <v/>
          </cell>
          <cell r="F2127" t="str">
            <v/>
          </cell>
          <cell r="G2127" t="str">
            <v>EXPENDITURE</v>
          </cell>
          <cell r="H2127" t="str">
            <v>GENERAL AND ADMINISTRATION EXPENSES</v>
          </cell>
          <cell r="I2127" t="str">
            <v>COMMUNICATION EXPENSES</v>
          </cell>
        </row>
        <row r="2128">
          <cell r="A2128" t="str">
            <v>X512004</v>
          </cell>
          <cell r="B2128" t="str">
            <v>Communication Exp.Telep- Internet</v>
          </cell>
          <cell r="C2128" t="str">
            <v>EXPENSES</v>
          </cell>
          <cell r="D2128" t="str">
            <v>INCOME STATEMENT</v>
          </cell>
          <cell r="E2128" t="str">
            <v/>
          </cell>
          <cell r="F2128" t="str">
            <v/>
          </cell>
          <cell r="G2128" t="str">
            <v>EXPENDITURE</v>
          </cell>
          <cell r="H2128" t="str">
            <v>GENERAL AND ADMINISTRATION EXPENSES</v>
          </cell>
          <cell r="I2128" t="str">
            <v>COMMUNICATION EXPENSES</v>
          </cell>
        </row>
        <row r="2129">
          <cell r="A2129" t="str">
            <v>X512005</v>
          </cell>
          <cell r="B2129" t="str">
            <v>Communication Exp.Telep- Internet- Dir</v>
          </cell>
          <cell r="C2129" t="str">
            <v>EXPENSES</v>
          </cell>
          <cell r="D2129" t="str">
            <v>INCOME STATEMENT</v>
          </cell>
          <cell r="E2129" t="str">
            <v/>
          </cell>
          <cell r="F2129" t="str">
            <v/>
          </cell>
          <cell r="G2129" t="str">
            <v>EXPENDITURE</v>
          </cell>
          <cell r="H2129" t="str">
            <v>GENERAL AND ADMINISTRATION EXPENSES</v>
          </cell>
          <cell r="I2129" t="str">
            <v>COMMUNICATION EXPENSES</v>
          </cell>
        </row>
        <row r="2130">
          <cell r="A2130" t="str">
            <v>X512006</v>
          </cell>
          <cell r="B2130" t="str">
            <v>Communication Exp.-Emp.Mobile &amp;Telephone</v>
          </cell>
          <cell r="C2130" t="str">
            <v>EXPENSES</v>
          </cell>
          <cell r="D2130" t="str">
            <v>INCOME STATEMENT</v>
          </cell>
          <cell r="E2130" t="str">
            <v/>
          </cell>
          <cell r="F2130" t="str">
            <v/>
          </cell>
          <cell r="G2130" t="str">
            <v>EXPENDITURE</v>
          </cell>
          <cell r="H2130" t="str">
            <v>GENERAL AND ADMINISTRATION EXPENSES</v>
          </cell>
          <cell r="I2130" t="str">
            <v>COMMUNICATION EXPENSES</v>
          </cell>
        </row>
        <row r="2131">
          <cell r="A2131" t="str">
            <v>X513001-001</v>
          </cell>
          <cell r="B2131" t="str">
            <v>Payment to statutory auditors-Audit fees</v>
          </cell>
          <cell r="C2131" t="str">
            <v>EXPENSES</v>
          </cell>
          <cell r="D2131" t="str">
            <v>INCOME STATEMENT</v>
          </cell>
          <cell r="E2131" t="str">
            <v/>
          </cell>
          <cell r="F2131" t="str">
            <v/>
          </cell>
          <cell r="G2131" t="str">
            <v>EXPENDITURE</v>
          </cell>
          <cell r="H2131" t="str">
            <v>OTHER EXPENSES</v>
          </cell>
          <cell r="I2131" t="str">
            <v>PAYMENT TO AUDITORS</v>
          </cell>
        </row>
        <row r="2132">
          <cell r="A2132" t="str">
            <v>X513001-002</v>
          </cell>
          <cell r="B2132" t="str">
            <v>Payment To Auditors- Certification Fee</v>
          </cell>
          <cell r="C2132" t="str">
            <v>EXPENSES</v>
          </cell>
          <cell r="D2132" t="str">
            <v>INCOME STATEMENT</v>
          </cell>
          <cell r="E2132" t="str">
            <v/>
          </cell>
          <cell r="F2132" t="str">
            <v/>
          </cell>
          <cell r="G2132" t="str">
            <v>EXPENDITURE</v>
          </cell>
          <cell r="H2132" t="str">
            <v>OTHER EXPENSES</v>
          </cell>
          <cell r="I2132" t="str">
            <v>PAYMENT TO AUDITORS</v>
          </cell>
        </row>
        <row r="2133">
          <cell r="A2133" t="str">
            <v>X513001-003</v>
          </cell>
          <cell r="B2133" t="str">
            <v>Payment to auditors- Tax Audit</v>
          </cell>
          <cell r="C2133" t="str">
            <v>EXPENSES</v>
          </cell>
          <cell r="D2133" t="str">
            <v>INCOME STATEMENT</v>
          </cell>
          <cell r="E2133" t="str">
            <v/>
          </cell>
          <cell r="F2133" t="str">
            <v/>
          </cell>
          <cell r="G2133" t="str">
            <v>EXPENDITURE</v>
          </cell>
          <cell r="H2133" t="str">
            <v>OTHER EXPENSES</v>
          </cell>
          <cell r="I2133" t="str">
            <v>PAYMENT TO AUDITORS</v>
          </cell>
        </row>
        <row r="2134">
          <cell r="A2134" t="str">
            <v>X513001-004</v>
          </cell>
          <cell r="B2134" t="str">
            <v>Payment to auditors- Internal Audit Fees</v>
          </cell>
          <cell r="C2134" t="str">
            <v>EXPENSES</v>
          </cell>
          <cell r="D2134" t="str">
            <v>INCOME STATEMENT</v>
          </cell>
          <cell r="E2134" t="str">
            <v/>
          </cell>
          <cell r="F2134" t="str">
            <v/>
          </cell>
          <cell r="G2134" t="str">
            <v>EXPENDITURE</v>
          </cell>
          <cell r="H2134" t="str">
            <v>OTHER EXPENSES</v>
          </cell>
          <cell r="I2134" t="str">
            <v>PAYMENT TO AUDITORS</v>
          </cell>
        </row>
        <row r="2135">
          <cell r="A2135" t="str">
            <v>X513001-005</v>
          </cell>
          <cell r="B2135" t="str">
            <v>Payment To Auditors- Others</v>
          </cell>
          <cell r="C2135" t="str">
            <v>EXPENSES</v>
          </cell>
          <cell r="D2135" t="str">
            <v>INCOME STATEMENT</v>
          </cell>
          <cell r="E2135" t="str">
            <v/>
          </cell>
          <cell r="F2135" t="str">
            <v/>
          </cell>
          <cell r="G2135" t="str">
            <v>EXPENDITURE</v>
          </cell>
          <cell r="H2135" t="str">
            <v>OTHER EXPENSES</v>
          </cell>
          <cell r="I2135" t="str">
            <v>PAYMENT TO AUDITORS</v>
          </cell>
        </row>
        <row r="2136">
          <cell r="A2136" t="str">
            <v>X514001-001</v>
          </cell>
          <cell r="B2136" t="str">
            <v>Legal and professional</v>
          </cell>
          <cell r="C2136" t="str">
            <v>EXPENSES</v>
          </cell>
          <cell r="D2136" t="str">
            <v>INCOME STATEMENT</v>
          </cell>
          <cell r="E2136" t="str">
            <v/>
          </cell>
          <cell r="F2136" t="str">
            <v/>
          </cell>
          <cell r="G2136" t="str">
            <v>EXPENDITURE</v>
          </cell>
          <cell r="H2136" t="str">
            <v>OTHER EXPENSES</v>
          </cell>
          <cell r="I2136" t="str">
            <v>LEGAL AND PROFESSIONAL</v>
          </cell>
        </row>
        <row r="2137">
          <cell r="A2137" t="str">
            <v>X514001-002</v>
          </cell>
          <cell r="B2137" t="str">
            <v>Legal And Professional- Archi/Consl Chrg</v>
          </cell>
          <cell r="C2137" t="str">
            <v>EXPENSES</v>
          </cell>
          <cell r="D2137" t="str">
            <v>INCOME STATEMENT</v>
          </cell>
          <cell r="E2137" t="str">
            <v/>
          </cell>
          <cell r="F2137" t="str">
            <v/>
          </cell>
          <cell r="G2137" t="str">
            <v>EXPENDITURE</v>
          </cell>
          <cell r="H2137" t="str">
            <v>OTHER EXPENSES</v>
          </cell>
          <cell r="I2137" t="str">
            <v>LEGAL AND PROFESSIONAL</v>
          </cell>
        </row>
        <row r="2138">
          <cell r="A2138" t="str">
            <v>X514001-003</v>
          </cell>
          <cell r="B2138" t="str">
            <v>Legal And Professional- Internal Audit</v>
          </cell>
          <cell r="C2138" t="str">
            <v>EXPENSES</v>
          </cell>
          <cell r="D2138" t="str">
            <v>INCOME STATEMENT</v>
          </cell>
          <cell r="E2138" t="str">
            <v/>
          </cell>
          <cell r="F2138" t="str">
            <v/>
          </cell>
          <cell r="G2138" t="str">
            <v>EXPENDITURE</v>
          </cell>
          <cell r="H2138" t="str">
            <v>OTHER EXPENSES</v>
          </cell>
          <cell r="I2138" t="str">
            <v>LEGAL AND PROFESSIONAL</v>
          </cell>
        </row>
        <row r="2139">
          <cell r="A2139" t="str">
            <v>X514001-004</v>
          </cell>
          <cell r="B2139" t="str">
            <v>Legal And Professional- Retainer Expns</v>
          </cell>
          <cell r="C2139" t="str">
            <v>EXPENSES</v>
          </cell>
          <cell r="D2139" t="str">
            <v>INCOME STATEMENT</v>
          </cell>
          <cell r="E2139" t="str">
            <v/>
          </cell>
          <cell r="F2139" t="str">
            <v/>
          </cell>
          <cell r="G2139" t="str">
            <v>EXPENDITURE</v>
          </cell>
          <cell r="H2139" t="str">
            <v>OTHER EXPENSES</v>
          </cell>
          <cell r="I2139" t="str">
            <v>LEGAL AND PROFESSIONAL</v>
          </cell>
        </row>
        <row r="2140">
          <cell r="A2140" t="str">
            <v>X514001-005</v>
          </cell>
          <cell r="B2140" t="str">
            <v>Legal And Professional- Reimbursement</v>
          </cell>
          <cell r="C2140" t="str">
            <v>EXPENSES</v>
          </cell>
          <cell r="D2140" t="str">
            <v>INCOME STATEMENT</v>
          </cell>
          <cell r="E2140" t="str">
            <v/>
          </cell>
          <cell r="F2140" t="str">
            <v/>
          </cell>
          <cell r="G2140" t="str">
            <v>EXPENDITURE</v>
          </cell>
          <cell r="H2140" t="str">
            <v>OTHER EXPENSES</v>
          </cell>
          <cell r="I2140" t="str">
            <v>LEGAL AND PROFESSIONAL</v>
          </cell>
        </row>
        <row r="2141">
          <cell r="A2141" t="str">
            <v>X514001-006</v>
          </cell>
          <cell r="B2141" t="str">
            <v>Legal And Professional- Lawyers Chgs</v>
          </cell>
          <cell r="C2141" t="str">
            <v>EXPENSES</v>
          </cell>
          <cell r="D2141" t="str">
            <v>INCOME STATEMENT</v>
          </cell>
          <cell r="E2141" t="str">
            <v/>
          </cell>
          <cell r="F2141" t="str">
            <v/>
          </cell>
          <cell r="G2141" t="str">
            <v>EXPENDITURE</v>
          </cell>
          <cell r="H2141" t="str">
            <v>OTHER EXPENSES</v>
          </cell>
          <cell r="I2141" t="str">
            <v>LEGAL AND PROFESSIONAL</v>
          </cell>
        </row>
        <row r="2142">
          <cell r="A2142" t="str">
            <v>X514001-007</v>
          </cell>
          <cell r="B2142" t="str">
            <v>Legal And Professional- Certification Et</v>
          </cell>
          <cell r="C2142" t="str">
            <v>EXPENSES</v>
          </cell>
          <cell r="D2142" t="str">
            <v>INCOME STATEMENT</v>
          </cell>
          <cell r="E2142" t="str">
            <v/>
          </cell>
          <cell r="F2142" t="str">
            <v/>
          </cell>
          <cell r="G2142" t="str">
            <v>EXPENDITURE</v>
          </cell>
          <cell r="H2142" t="str">
            <v>OTHER EXPENSES</v>
          </cell>
          <cell r="I2142" t="str">
            <v>LEGAL AND PROFESSIONAL</v>
          </cell>
        </row>
        <row r="2143">
          <cell r="A2143" t="str">
            <v>X514001-008</v>
          </cell>
          <cell r="B2143" t="str">
            <v>Legal And Professional- Technical Knwhow</v>
          </cell>
          <cell r="C2143" t="str">
            <v>EXPENSES</v>
          </cell>
          <cell r="D2143" t="str">
            <v>INCOME STATEMENT</v>
          </cell>
          <cell r="E2143" t="str">
            <v/>
          </cell>
          <cell r="F2143" t="str">
            <v/>
          </cell>
          <cell r="G2143" t="str">
            <v>EXPENDITURE</v>
          </cell>
          <cell r="H2143" t="str">
            <v>OTHER EXPENSES</v>
          </cell>
          <cell r="I2143" t="str">
            <v>LEGAL AND PROFESSIONAL</v>
          </cell>
        </row>
        <row r="2144">
          <cell r="A2144" t="str">
            <v>X514001-009</v>
          </cell>
          <cell r="B2144" t="str">
            <v>Legal And Professional- Co. Law Matter</v>
          </cell>
          <cell r="C2144" t="str">
            <v>EXPENSES</v>
          </cell>
          <cell r="D2144" t="str">
            <v>INCOME STATEMENT</v>
          </cell>
          <cell r="E2144" t="str">
            <v/>
          </cell>
          <cell r="F2144" t="str">
            <v/>
          </cell>
          <cell r="G2144" t="str">
            <v>EXPENDITURE</v>
          </cell>
          <cell r="H2144" t="str">
            <v>OTHER EXPENSES</v>
          </cell>
          <cell r="I2144" t="str">
            <v>LEGAL AND PROFESSIONAL</v>
          </cell>
        </row>
        <row r="2145">
          <cell r="A2145" t="str">
            <v>X514001-010</v>
          </cell>
          <cell r="B2145" t="str">
            <v>Legal And Professional- Management Servi</v>
          </cell>
          <cell r="C2145" t="str">
            <v>EXPENSES</v>
          </cell>
          <cell r="D2145" t="str">
            <v>INCOME STATEMENT</v>
          </cell>
          <cell r="E2145" t="str">
            <v/>
          </cell>
          <cell r="F2145" t="str">
            <v/>
          </cell>
          <cell r="G2145" t="str">
            <v>EXPENDITURE</v>
          </cell>
          <cell r="H2145" t="str">
            <v>OTHER EXPENSES</v>
          </cell>
          <cell r="I2145" t="str">
            <v>LEGAL AND PROFESSIONAL</v>
          </cell>
        </row>
        <row r="2146">
          <cell r="A2146" t="str">
            <v>X514001-011</v>
          </cell>
          <cell r="B2146" t="str">
            <v>Legal And Professional- Engg. Services</v>
          </cell>
          <cell r="C2146" t="str">
            <v>EXPENSES</v>
          </cell>
          <cell r="D2146" t="str">
            <v>INCOME STATEMENT</v>
          </cell>
          <cell r="E2146" t="str">
            <v/>
          </cell>
          <cell r="F2146" t="str">
            <v/>
          </cell>
          <cell r="G2146" t="str">
            <v>EXPENDITURE</v>
          </cell>
          <cell r="H2146" t="str">
            <v>OTHER EXPENSES</v>
          </cell>
          <cell r="I2146" t="str">
            <v>LEGAL AND PROFESSIONAL</v>
          </cell>
        </row>
        <row r="2147">
          <cell r="A2147" t="str">
            <v>X514001-012</v>
          </cell>
          <cell r="B2147" t="str">
            <v>Legal And Professional- Others</v>
          </cell>
          <cell r="C2147" t="str">
            <v>EXPENSES</v>
          </cell>
          <cell r="D2147" t="str">
            <v>INCOME STATEMENT</v>
          </cell>
          <cell r="E2147" t="str">
            <v/>
          </cell>
          <cell r="F2147" t="str">
            <v/>
          </cell>
          <cell r="G2147" t="str">
            <v>EXPENDITURE</v>
          </cell>
          <cell r="H2147" t="str">
            <v>OTHER EXPENSES</v>
          </cell>
          <cell r="I2147" t="str">
            <v>LEGAL AND PROFESSIONAL</v>
          </cell>
        </row>
        <row r="2148">
          <cell r="A2148" t="str">
            <v>X515001</v>
          </cell>
          <cell r="B2148" t="str">
            <v>Donation and Charity</v>
          </cell>
          <cell r="C2148" t="str">
            <v>EXPENSES</v>
          </cell>
          <cell r="D2148" t="str">
            <v>INCOME STATEMENT</v>
          </cell>
          <cell r="E2148" t="str">
            <v/>
          </cell>
          <cell r="F2148" t="str">
            <v/>
          </cell>
          <cell r="G2148" t="str">
            <v>EXPENDITURE</v>
          </cell>
          <cell r="H2148" t="str">
            <v>OTHER EXPENSES</v>
          </cell>
          <cell r="I2148" t="str">
            <v>DONATION</v>
          </cell>
        </row>
        <row r="2149">
          <cell r="A2149" t="str">
            <v>X516001</v>
          </cell>
          <cell r="B2149" t="str">
            <v>Claims paid</v>
          </cell>
          <cell r="C2149" t="str">
            <v>EXPENSES</v>
          </cell>
          <cell r="D2149" t="str">
            <v>INCOME STATEMENT</v>
          </cell>
          <cell r="E2149" t="str">
            <v/>
          </cell>
          <cell r="F2149" t="str">
            <v/>
          </cell>
          <cell r="G2149" t="str">
            <v>EXPENDITURE</v>
          </cell>
          <cell r="H2149" t="str">
            <v>OTHER EXPENSES</v>
          </cell>
          <cell r="I2149" t="str">
            <v>CLAIMS</v>
          </cell>
        </row>
        <row r="2150">
          <cell r="A2150" t="str">
            <v>X517001</v>
          </cell>
          <cell r="B2150" t="str">
            <v>Compensation Paid A/C</v>
          </cell>
          <cell r="C2150" t="str">
            <v>EXPENSES</v>
          </cell>
          <cell r="D2150" t="str">
            <v>INCOME STATEMENT</v>
          </cell>
          <cell r="E2150" t="str">
            <v/>
          </cell>
          <cell r="F2150" t="str">
            <v/>
          </cell>
          <cell r="G2150" t="str">
            <v>EXPENDITURE</v>
          </cell>
          <cell r="H2150" t="str">
            <v>OTHER EXPENSES</v>
          </cell>
          <cell r="I2150" t="str">
            <v>COMPENSATION</v>
          </cell>
        </row>
        <row r="2151">
          <cell r="A2151" t="str">
            <v>X518001-001</v>
          </cell>
          <cell r="B2151" t="str">
            <v>Expenses London Off</v>
          </cell>
          <cell r="C2151" t="str">
            <v>EXPENSES</v>
          </cell>
          <cell r="D2151" t="str">
            <v>INCOME STATEMENT</v>
          </cell>
          <cell r="E2151" t="str">
            <v/>
          </cell>
          <cell r="F2151" t="str">
            <v/>
          </cell>
          <cell r="G2151" t="str">
            <v>EXPENDITURE</v>
          </cell>
          <cell r="H2151" t="str">
            <v>OTHER EXPENSES</v>
          </cell>
          <cell r="I2151" t="str">
            <v>EXPENSES AT FOREIGN LIASON OFFICE</v>
          </cell>
        </row>
        <row r="2152">
          <cell r="A2152" t="str">
            <v>X518001-002</v>
          </cell>
          <cell r="B2152" t="str">
            <v>Expenses London Off- Electricity</v>
          </cell>
          <cell r="C2152" t="str">
            <v>EXPENSES</v>
          </cell>
          <cell r="D2152" t="str">
            <v>INCOME STATEMENT</v>
          </cell>
          <cell r="E2152" t="str">
            <v/>
          </cell>
          <cell r="F2152" t="str">
            <v/>
          </cell>
          <cell r="G2152" t="str">
            <v>EXPENDITURE</v>
          </cell>
          <cell r="H2152" t="str">
            <v>OTHER EXPENSES</v>
          </cell>
          <cell r="I2152" t="str">
            <v>EXPENSES AT FOREIGN LIASON OFFICE</v>
          </cell>
        </row>
        <row r="2153">
          <cell r="A2153" t="str">
            <v>X518001-003</v>
          </cell>
          <cell r="B2153" t="str">
            <v>Expenses London Off- Telephone</v>
          </cell>
          <cell r="C2153" t="str">
            <v>EXPENSES</v>
          </cell>
          <cell r="D2153" t="str">
            <v>INCOME STATEMENT</v>
          </cell>
          <cell r="E2153" t="str">
            <v/>
          </cell>
          <cell r="F2153" t="str">
            <v/>
          </cell>
          <cell r="G2153" t="str">
            <v>EXPENDITURE</v>
          </cell>
          <cell r="H2153" t="str">
            <v>OTHER EXPENSES</v>
          </cell>
          <cell r="I2153" t="str">
            <v>EXPENSES AT FOREIGN LIASON OFFICE</v>
          </cell>
        </row>
        <row r="2154">
          <cell r="A2154" t="str">
            <v>X518001-004</v>
          </cell>
          <cell r="B2154" t="str">
            <v>Expenses London Off- Bank Charges</v>
          </cell>
          <cell r="C2154" t="str">
            <v>EXPENSES</v>
          </cell>
          <cell r="D2154" t="str">
            <v>INCOME STATEMENT</v>
          </cell>
          <cell r="E2154" t="str">
            <v/>
          </cell>
          <cell r="F2154" t="str">
            <v/>
          </cell>
          <cell r="G2154" t="str">
            <v>EXPENDITURE</v>
          </cell>
          <cell r="H2154" t="str">
            <v>OTHER EXPENSES</v>
          </cell>
          <cell r="I2154" t="str">
            <v>EXPENSES AT FOREIGN LIASON OFFICE</v>
          </cell>
        </row>
        <row r="2155">
          <cell r="A2155" t="str">
            <v>X518001-005</v>
          </cell>
          <cell r="B2155" t="str">
            <v>Expenses London Off- Vehicle Maint</v>
          </cell>
          <cell r="C2155" t="str">
            <v>EXPENSES</v>
          </cell>
          <cell r="D2155" t="str">
            <v>INCOME STATEMENT</v>
          </cell>
          <cell r="E2155" t="str">
            <v/>
          </cell>
          <cell r="F2155" t="str">
            <v/>
          </cell>
          <cell r="G2155" t="str">
            <v>EXPENDITURE</v>
          </cell>
          <cell r="H2155" t="str">
            <v>OTHER EXPENSES</v>
          </cell>
          <cell r="I2155" t="str">
            <v>EXPENSES AT FOREIGN LIASON OFFICE</v>
          </cell>
        </row>
        <row r="2156">
          <cell r="A2156" t="str">
            <v>X518001-006</v>
          </cell>
          <cell r="B2156" t="str">
            <v>Expenses London Off- Postage</v>
          </cell>
          <cell r="C2156" t="str">
            <v>EXPENSES</v>
          </cell>
          <cell r="D2156" t="str">
            <v>INCOME STATEMENT</v>
          </cell>
          <cell r="E2156" t="str">
            <v/>
          </cell>
          <cell r="F2156" t="str">
            <v/>
          </cell>
          <cell r="G2156" t="str">
            <v>EXPENDITURE</v>
          </cell>
          <cell r="H2156" t="str">
            <v>OTHER EXPENSES</v>
          </cell>
          <cell r="I2156" t="str">
            <v>EXPENSES AT FOREIGN LIASON OFFICE</v>
          </cell>
        </row>
        <row r="2157">
          <cell r="A2157" t="str">
            <v>X518001-007</v>
          </cell>
          <cell r="B2157" t="str">
            <v>Expenses London Off- Books And Periodica</v>
          </cell>
          <cell r="C2157" t="str">
            <v>EXPENSES</v>
          </cell>
          <cell r="D2157" t="str">
            <v>INCOME STATEMENT</v>
          </cell>
          <cell r="E2157" t="str">
            <v/>
          </cell>
          <cell r="F2157" t="str">
            <v/>
          </cell>
          <cell r="G2157" t="str">
            <v>EXPENDITURE</v>
          </cell>
          <cell r="H2157" t="str">
            <v>OTHER EXPENSES</v>
          </cell>
          <cell r="I2157" t="str">
            <v>EXPENSES AT FOREIGN LIASON OFFICE</v>
          </cell>
        </row>
        <row r="2158">
          <cell r="A2158" t="str">
            <v>X518001-008</v>
          </cell>
          <cell r="B2158" t="str">
            <v>Expenses London Off- Comp Repair &amp; Main</v>
          </cell>
          <cell r="C2158" t="str">
            <v>EXPENSES</v>
          </cell>
          <cell r="D2158" t="str">
            <v>INCOME STATEMENT</v>
          </cell>
          <cell r="E2158" t="str">
            <v/>
          </cell>
          <cell r="F2158" t="str">
            <v/>
          </cell>
          <cell r="G2158" t="str">
            <v>EXPENDITURE</v>
          </cell>
          <cell r="H2158" t="str">
            <v>OTHER EXPENSES</v>
          </cell>
          <cell r="I2158" t="str">
            <v>EXPENSES AT FOREIGN LIASON OFFICE</v>
          </cell>
        </row>
        <row r="2159">
          <cell r="A2159" t="str">
            <v>X518001-009</v>
          </cell>
          <cell r="B2159" t="str">
            <v>Expenses London Off- Vehicle Insurance</v>
          </cell>
          <cell r="C2159" t="str">
            <v>EXPENSES</v>
          </cell>
          <cell r="D2159" t="str">
            <v>INCOME STATEMENT</v>
          </cell>
          <cell r="E2159" t="str">
            <v/>
          </cell>
          <cell r="F2159" t="str">
            <v/>
          </cell>
          <cell r="G2159" t="str">
            <v>EXPENDITURE</v>
          </cell>
          <cell r="H2159" t="str">
            <v>OTHER EXPENSES</v>
          </cell>
          <cell r="I2159" t="str">
            <v>EXPENSES AT FOREIGN LIASON OFFICE</v>
          </cell>
        </row>
        <row r="2160">
          <cell r="A2160" t="str">
            <v>X518001-010</v>
          </cell>
          <cell r="B2160" t="str">
            <v>Expenses London Off- Others</v>
          </cell>
          <cell r="C2160" t="str">
            <v>EXPENSES</v>
          </cell>
          <cell r="D2160" t="str">
            <v>INCOME STATEMENT</v>
          </cell>
          <cell r="E2160" t="str">
            <v/>
          </cell>
          <cell r="F2160" t="str">
            <v/>
          </cell>
          <cell r="G2160" t="str">
            <v>EXPENDITURE</v>
          </cell>
          <cell r="H2160" t="str">
            <v>OTHER EXPENSES</v>
          </cell>
          <cell r="I2160" t="str">
            <v>EXPENSES AT FOREIGN LIASON OFFICE</v>
          </cell>
        </row>
        <row r="2161">
          <cell r="A2161" t="str">
            <v>X518001-011</v>
          </cell>
          <cell r="B2161" t="str">
            <v>Expenses London Off- Stationery</v>
          </cell>
          <cell r="C2161" t="str">
            <v>EXPENSES</v>
          </cell>
          <cell r="D2161" t="str">
            <v>INCOME STATEMENT</v>
          </cell>
          <cell r="E2161" t="str">
            <v/>
          </cell>
          <cell r="F2161" t="str">
            <v/>
          </cell>
          <cell r="G2161" t="str">
            <v>EXPENDITURE</v>
          </cell>
          <cell r="H2161" t="str">
            <v>OTHER EXPENSES</v>
          </cell>
          <cell r="I2161" t="str">
            <v>EXPENSES AT FOREIGN LIASON OFFICE</v>
          </cell>
        </row>
        <row r="2162">
          <cell r="A2162" t="str">
            <v>X518001-012</v>
          </cell>
          <cell r="B2162" t="str">
            <v>Expenses London Off- Property Tax</v>
          </cell>
          <cell r="C2162" t="str">
            <v>EXPENSES</v>
          </cell>
          <cell r="D2162" t="str">
            <v>INCOME STATEMENT</v>
          </cell>
          <cell r="E2162" t="str">
            <v/>
          </cell>
          <cell r="F2162" t="str">
            <v/>
          </cell>
          <cell r="G2162" t="str">
            <v>EXPENDITURE</v>
          </cell>
          <cell r="H2162" t="str">
            <v>OTHER EXPENSES</v>
          </cell>
          <cell r="I2162" t="str">
            <v>EXPENSES AT FOREIGN LIASON OFFICE</v>
          </cell>
        </row>
        <row r="2163">
          <cell r="A2163" t="str">
            <v>X518001-013</v>
          </cell>
          <cell r="B2163" t="str">
            <v>Expenses London Off- Business Promotion</v>
          </cell>
          <cell r="C2163" t="str">
            <v>EXPENSES</v>
          </cell>
          <cell r="D2163" t="str">
            <v>INCOME STATEMENT</v>
          </cell>
          <cell r="E2163" t="str">
            <v/>
          </cell>
          <cell r="F2163" t="str">
            <v/>
          </cell>
          <cell r="G2163" t="str">
            <v>EXPENDITURE</v>
          </cell>
          <cell r="H2163" t="str">
            <v>OTHER EXPENSES</v>
          </cell>
          <cell r="I2163" t="str">
            <v>EXPENSES AT FOREIGN LIASON OFFICE</v>
          </cell>
        </row>
        <row r="2164">
          <cell r="A2164" t="str">
            <v>X518001-014</v>
          </cell>
          <cell r="B2164" t="str">
            <v>Expenses London Off- Building Repair</v>
          </cell>
          <cell r="C2164" t="str">
            <v>EXPENSES</v>
          </cell>
          <cell r="D2164" t="str">
            <v>INCOME STATEMENT</v>
          </cell>
          <cell r="E2164" t="str">
            <v/>
          </cell>
          <cell r="F2164" t="str">
            <v/>
          </cell>
          <cell r="G2164" t="str">
            <v>EXPENDITURE</v>
          </cell>
          <cell r="H2164" t="str">
            <v>OTHER EXPENSES</v>
          </cell>
          <cell r="I2164" t="str">
            <v>EXPENSES AT FOREIGN LIASON OFFICE</v>
          </cell>
        </row>
        <row r="2165">
          <cell r="A2165" t="str">
            <v>X518001-015</v>
          </cell>
          <cell r="B2165" t="str">
            <v>Expenses London Off- Air Condition Repai</v>
          </cell>
          <cell r="C2165" t="str">
            <v>EXPENSES</v>
          </cell>
          <cell r="D2165" t="str">
            <v>INCOME STATEMENT</v>
          </cell>
          <cell r="E2165" t="str">
            <v/>
          </cell>
          <cell r="F2165" t="str">
            <v/>
          </cell>
          <cell r="G2165" t="str">
            <v>EXPENDITURE</v>
          </cell>
          <cell r="H2165" t="str">
            <v>OTHER EXPENSES</v>
          </cell>
          <cell r="I2165" t="str">
            <v>EXPENSES AT FOREIGN LIASON OFFICE</v>
          </cell>
        </row>
        <row r="2166">
          <cell r="A2166" t="str">
            <v>X518001-016</v>
          </cell>
          <cell r="B2166" t="str">
            <v>Expenses London Off- A M C</v>
          </cell>
          <cell r="C2166" t="str">
            <v>EXPENSES</v>
          </cell>
          <cell r="D2166" t="str">
            <v>INCOME STATEMENT</v>
          </cell>
          <cell r="E2166" t="str">
            <v/>
          </cell>
          <cell r="F2166" t="str">
            <v/>
          </cell>
          <cell r="G2166" t="str">
            <v>EXPENDITURE</v>
          </cell>
          <cell r="H2166" t="str">
            <v>OTHER EXPENSES</v>
          </cell>
          <cell r="I2166" t="str">
            <v>EXPENSES AT FOREIGN LIASON OFFICE</v>
          </cell>
        </row>
        <row r="2167">
          <cell r="A2167" t="str">
            <v>X518001-017</v>
          </cell>
          <cell r="B2167" t="str">
            <v>Expenses London Off- Building Insurance</v>
          </cell>
          <cell r="C2167" t="str">
            <v>EXPENSES</v>
          </cell>
          <cell r="D2167" t="str">
            <v>INCOME STATEMENT</v>
          </cell>
          <cell r="E2167" t="str">
            <v/>
          </cell>
          <cell r="F2167" t="str">
            <v/>
          </cell>
          <cell r="G2167" t="str">
            <v>EXPENDITURE</v>
          </cell>
          <cell r="H2167" t="str">
            <v>OTHER EXPENSES</v>
          </cell>
          <cell r="I2167" t="str">
            <v>EXPENSES AT FOREIGN LIASON OFFICE</v>
          </cell>
        </row>
        <row r="2168">
          <cell r="A2168" t="str">
            <v>X518001-018</v>
          </cell>
          <cell r="B2168" t="str">
            <v>Expenses London Off- Professional Fee</v>
          </cell>
          <cell r="C2168" t="str">
            <v>EXPENSES</v>
          </cell>
          <cell r="D2168" t="str">
            <v>INCOME STATEMENT</v>
          </cell>
          <cell r="E2168" t="str">
            <v/>
          </cell>
          <cell r="F2168" t="str">
            <v/>
          </cell>
          <cell r="G2168" t="str">
            <v>EXPENDITURE</v>
          </cell>
          <cell r="H2168" t="str">
            <v>OTHER EXPENSES</v>
          </cell>
          <cell r="I2168" t="str">
            <v>EXPENSES AT FOREIGN LIASON OFFICE</v>
          </cell>
        </row>
        <row r="2169">
          <cell r="A2169" t="str">
            <v>X519001-001</v>
          </cell>
          <cell r="B2169" t="str">
            <v>Recruitment &amp; Training</v>
          </cell>
          <cell r="C2169" t="str">
            <v>EXPENSES</v>
          </cell>
          <cell r="D2169" t="str">
            <v>INCOME STATEMENT</v>
          </cell>
          <cell r="E2169" t="str">
            <v/>
          </cell>
          <cell r="F2169" t="str">
            <v/>
          </cell>
          <cell r="G2169" t="str">
            <v>EXPENDITURE</v>
          </cell>
          <cell r="H2169" t="str">
            <v>OTHER EXPENSES</v>
          </cell>
          <cell r="I2169" t="str">
            <v>RECRUITMENT &amp; TRAINING</v>
          </cell>
        </row>
        <row r="2170">
          <cell r="A2170" t="str">
            <v>X519001-002</v>
          </cell>
          <cell r="B2170" t="str">
            <v>Recruitment &amp; Training- Recruitment Exp</v>
          </cell>
          <cell r="C2170" t="str">
            <v>EXPENSES</v>
          </cell>
          <cell r="D2170" t="str">
            <v>INCOME STATEMENT</v>
          </cell>
          <cell r="E2170" t="str">
            <v/>
          </cell>
          <cell r="F2170" t="str">
            <v/>
          </cell>
          <cell r="G2170" t="str">
            <v>EXPENDITURE</v>
          </cell>
          <cell r="H2170" t="str">
            <v>OTHER EXPENSES</v>
          </cell>
          <cell r="I2170" t="str">
            <v>RECRUITMENT &amp; TRAINING</v>
          </cell>
        </row>
        <row r="2171">
          <cell r="A2171" t="str">
            <v>X519001-003</v>
          </cell>
          <cell r="B2171" t="str">
            <v>Recruitment &amp; Training- Training  Exp</v>
          </cell>
          <cell r="C2171" t="str">
            <v>EXPENSES</v>
          </cell>
          <cell r="D2171" t="str">
            <v>INCOME STATEMENT</v>
          </cell>
          <cell r="E2171" t="str">
            <v/>
          </cell>
          <cell r="F2171" t="str">
            <v/>
          </cell>
          <cell r="G2171" t="str">
            <v>EXPENDITURE</v>
          </cell>
          <cell r="H2171" t="str">
            <v>OTHER EXPENSES</v>
          </cell>
          <cell r="I2171" t="str">
            <v>RECRUITMENT &amp; TRAINING</v>
          </cell>
        </row>
        <row r="2172">
          <cell r="A2172" t="str">
            <v>X519001-004</v>
          </cell>
          <cell r="B2172" t="str">
            <v>Recruitment &amp; Training- Hospitality Exp</v>
          </cell>
          <cell r="C2172" t="str">
            <v>EXPENSES</v>
          </cell>
          <cell r="D2172" t="str">
            <v>INCOME STATEMENT</v>
          </cell>
          <cell r="E2172" t="str">
            <v/>
          </cell>
          <cell r="F2172" t="str">
            <v/>
          </cell>
          <cell r="G2172" t="str">
            <v>EXPENDITURE</v>
          </cell>
          <cell r="H2172" t="str">
            <v>OTHER EXPENSES</v>
          </cell>
          <cell r="I2172" t="str">
            <v>RECRUITMENT &amp; TRAINING</v>
          </cell>
        </row>
        <row r="2173">
          <cell r="A2173" t="str">
            <v>X519001-005</v>
          </cell>
          <cell r="B2173" t="str">
            <v>Recruitment &amp; Training- Participation Fe</v>
          </cell>
          <cell r="C2173" t="str">
            <v>EXPENSES</v>
          </cell>
          <cell r="D2173" t="str">
            <v>INCOME STATEMENT</v>
          </cell>
          <cell r="E2173" t="str">
            <v/>
          </cell>
          <cell r="F2173" t="str">
            <v/>
          </cell>
          <cell r="G2173" t="str">
            <v>EXPENDITURE</v>
          </cell>
          <cell r="H2173" t="str">
            <v>OTHER EXPENSES</v>
          </cell>
          <cell r="I2173" t="str">
            <v>RECRUITMENT &amp; TRAINING</v>
          </cell>
        </row>
        <row r="2174">
          <cell r="A2174" t="str">
            <v>X519101</v>
          </cell>
          <cell r="B2174" t="str">
            <v>Meetings &amp; Seminars</v>
          </cell>
          <cell r="C2174" t="str">
            <v>EXPENSES</v>
          </cell>
          <cell r="D2174" t="str">
            <v>INCOME STATEMENT</v>
          </cell>
          <cell r="E2174" t="str">
            <v/>
          </cell>
          <cell r="F2174" t="str">
            <v/>
          </cell>
          <cell r="G2174" t="str">
            <v>EXPENDITURE</v>
          </cell>
          <cell r="H2174" t="str">
            <v>OTHER EXPENSES</v>
          </cell>
          <cell r="I2174" t="str">
            <v>RECRUITMENT &amp; TRAINING</v>
          </cell>
        </row>
        <row r="2175">
          <cell r="A2175" t="str">
            <v>X520001</v>
          </cell>
          <cell r="B2175" t="str">
            <v>Prior period expenses</v>
          </cell>
          <cell r="C2175" t="str">
            <v>EXPENSES</v>
          </cell>
          <cell r="D2175" t="str">
            <v>INCOME STATEMENT</v>
          </cell>
          <cell r="E2175" t="str">
            <v/>
          </cell>
          <cell r="F2175" t="str">
            <v/>
          </cell>
          <cell r="G2175" t="str">
            <v>EXPENDITURE</v>
          </cell>
          <cell r="H2175" t="str">
            <v>OTHER EXPENSES</v>
          </cell>
          <cell r="I2175" t="str">
            <v>PRIOR PERIOD EXPENSES</v>
          </cell>
        </row>
        <row r="2176">
          <cell r="A2176" t="str">
            <v>X520101</v>
          </cell>
          <cell r="B2176" t="str">
            <v>Loss on disposal of fixed assets</v>
          </cell>
          <cell r="C2176" t="str">
            <v>EXPENSES</v>
          </cell>
          <cell r="D2176" t="str">
            <v>INCOME STATEMENT</v>
          </cell>
          <cell r="E2176" t="str">
            <v/>
          </cell>
          <cell r="F2176" t="str">
            <v/>
          </cell>
          <cell r="G2176" t="str">
            <v>EXPENDITURE</v>
          </cell>
          <cell r="H2176" t="str">
            <v>OTHER EXPENSES</v>
          </cell>
          <cell r="I2176" t="str">
            <v>LOSS ON SALE OF ASSET</v>
          </cell>
        </row>
        <row r="2177">
          <cell r="A2177" t="str">
            <v>X520102</v>
          </cell>
          <cell r="B2177" t="str">
            <v>Loss on disposal of investments(Lng trm)</v>
          </cell>
          <cell r="C2177" t="str">
            <v>EXPENSES</v>
          </cell>
          <cell r="D2177" t="str">
            <v>INCOME STATEMENT</v>
          </cell>
          <cell r="E2177" t="str">
            <v/>
          </cell>
          <cell r="F2177" t="str">
            <v/>
          </cell>
          <cell r="G2177" t="str">
            <v>EXPENDITURE</v>
          </cell>
          <cell r="H2177" t="str">
            <v>OTHER EXPENSES</v>
          </cell>
          <cell r="I2177" t="str">
            <v>LOSS ON SALE OF INVESTMENT</v>
          </cell>
        </row>
        <row r="2178">
          <cell r="A2178" t="str">
            <v>X520103</v>
          </cell>
          <cell r="B2178" t="str">
            <v>Loss on disposal of inv.(Shrt trm)</v>
          </cell>
          <cell r="C2178" t="str">
            <v>EXPENSES</v>
          </cell>
          <cell r="D2178" t="str">
            <v>INCOME STATEMENT</v>
          </cell>
          <cell r="E2178" t="str">
            <v/>
          </cell>
          <cell r="F2178" t="str">
            <v/>
          </cell>
          <cell r="G2178" t="str">
            <v>EXPENDITURE</v>
          </cell>
          <cell r="H2178" t="str">
            <v>OTHER EXPENSES</v>
          </cell>
          <cell r="I2178" t="str">
            <v>LOSS ON SALE OF INVESTMENT</v>
          </cell>
        </row>
        <row r="2179">
          <cell r="A2179" t="str">
            <v>X520201</v>
          </cell>
          <cell r="B2179" t="str">
            <v>Assets written off</v>
          </cell>
          <cell r="C2179" t="str">
            <v>EXPENSES</v>
          </cell>
          <cell r="D2179" t="str">
            <v>INCOME STATEMENT</v>
          </cell>
          <cell r="E2179" t="str">
            <v/>
          </cell>
          <cell r="F2179" t="str">
            <v/>
          </cell>
          <cell r="G2179" t="str">
            <v>EXPENDITURE</v>
          </cell>
          <cell r="H2179" t="str">
            <v>OTHER EXPENSES</v>
          </cell>
          <cell r="I2179" t="str">
            <v>MISCELLANEOUS EXPENDITURE WRITTEN OFF</v>
          </cell>
        </row>
        <row r="2180">
          <cell r="A2180" t="str">
            <v>X520202</v>
          </cell>
          <cell r="B2180" t="str">
            <v>Amount written off</v>
          </cell>
          <cell r="C2180" t="str">
            <v>EXPENSES</v>
          </cell>
          <cell r="D2180" t="str">
            <v>INCOME STATEMENT</v>
          </cell>
          <cell r="E2180" t="str">
            <v/>
          </cell>
          <cell r="F2180" t="str">
            <v/>
          </cell>
          <cell r="G2180" t="str">
            <v>EXPENDITURE</v>
          </cell>
          <cell r="H2180" t="str">
            <v>OTHER EXPENSES</v>
          </cell>
          <cell r="I2180" t="str">
            <v>MISCELLANEOUS EXPENDITURE WRITTEN OFF</v>
          </cell>
        </row>
        <row r="2181">
          <cell r="A2181" t="str">
            <v>X520203</v>
          </cell>
          <cell r="B2181" t="str">
            <v>Bad Debts Written Off</v>
          </cell>
          <cell r="C2181" t="str">
            <v>EXPENSES</v>
          </cell>
          <cell r="D2181" t="str">
            <v>INCOME STATEMENT</v>
          </cell>
          <cell r="E2181" t="str">
            <v/>
          </cell>
          <cell r="F2181" t="str">
            <v/>
          </cell>
          <cell r="G2181" t="str">
            <v>EXPENDITURE</v>
          </cell>
          <cell r="H2181" t="str">
            <v>OTHER EXPENSES</v>
          </cell>
          <cell r="I2181" t="str">
            <v>MISCELLANEOUS EXPENDITURE WRITTEN OFF</v>
          </cell>
        </row>
        <row r="2182">
          <cell r="A2182" t="str">
            <v>X520301</v>
          </cell>
          <cell r="B2182" t="str">
            <v>Deferred Revenue Exp. W/Off</v>
          </cell>
          <cell r="C2182" t="str">
            <v>EXPENSES</v>
          </cell>
          <cell r="D2182" t="str">
            <v>INCOME STATEMENT</v>
          </cell>
          <cell r="E2182" t="str">
            <v/>
          </cell>
          <cell r="F2182" t="str">
            <v/>
          </cell>
          <cell r="G2182" t="str">
            <v>EXPENDITURE</v>
          </cell>
          <cell r="H2182" t="str">
            <v>OTHER EXPENSES</v>
          </cell>
          <cell r="I2182" t="str">
            <v>MISCELLANEOUS EXPENDITURE WRITTEN OFF</v>
          </cell>
        </row>
        <row r="2183">
          <cell r="A2183" t="str">
            <v>X520401</v>
          </cell>
          <cell r="B2183" t="str">
            <v>Obsolete Material Unuseable Written Off</v>
          </cell>
          <cell r="C2183" t="str">
            <v>EXPENSES</v>
          </cell>
          <cell r="D2183" t="str">
            <v>INCOME STATEMENT</v>
          </cell>
          <cell r="E2183" t="str">
            <v/>
          </cell>
          <cell r="F2183" t="str">
            <v/>
          </cell>
          <cell r="G2183" t="str">
            <v>EXPENDITURE</v>
          </cell>
          <cell r="H2183" t="str">
            <v>OTHER EXPENSES</v>
          </cell>
          <cell r="I2183" t="str">
            <v>MISCELLANEOUS EXPENDITURE WRITTEN OFF</v>
          </cell>
        </row>
        <row r="2184">
          <cell r="A2184" t="str">
            <v>X520402</v>
          </cell>
          <cell r="B2184" t="str">
            <v>Project Abandoned Expenses Written Off</v>
          </cell>
          <cell r="C2184" t="str">
            <v>EXPENSES</v>
          </cell>
          <cell r="D2184" t="str">
            <v>INCOME STATEMENT</v>
          </cell>
          <cell r="E2184" t="str">
            <v/>
          </cell>
          <cell r="F2184" t="str">
            <v/>
          </cell>
          <cell r="G2184" t="str">
            <v>EXPENDITURE</v>
          </cell>
          <cell r="H2184" t="str">
            <v>OTHER EXPENSES</v>
          </cell>
          <cell r="I2184" t="str">
            <v>MISCELLANEOUS EXPENDITURE WRITTEN OFF</v>
          </cell>
        </row>
        <row r="2185">
          <cell r="A2185" t="str">
            <v>X520501</v>
          </cell>
          <cell r="B2185" t="str">
            <v>Preliminary Expenses w/off</v>
          </cell>
          <cell r="C2185" t="str">
            <v>EXPENSES</v>
          </cell>
          <cell r="D2185" t="str">
            <v>INCOME STATEMENT</v>
          </cell>
          <cell r="E2185" t="str">
            <v/>
          </cell>
          <cell r="F2185" t="str">
            <v/>
          </cell>
          <cell r="G2185" t="str">
            <v>EXPENDITURE</v>
          </cell>
          <cell r="H2185" t="str">
            <v>OTHER EXPENSES</v>
          </cell>
          <cell r="I2185" t="str">
            <v>MISCELLANEOUS EXPENDITURE WRITTEN OFF</v>
          </cell>
        </row>
        <row r="2186">
          <cell r="A2186" t="str">
            <v>X520502</v>
          </cell>
          <cell r="B2186" t="str">
            <v>Pre-Operative Expenses W/Off</v>
          </cell>
          <cell r="C2186" t="str">
            <v>EXPENSES</v>
          </cell>
          <cell r="D2186" t="str">
            <v>INCOME STATEMENT</v>
          </cell>
          <cell r="E2186" t="str">
            <v/>
          </cell>
          <cell r="F2186" t="str">
            <v/>
          </cell>
          <cell r="G2186" t="str">
            <v>EXPENDITURE</v>
          </cell>
          <cell r="H2186" t="str">
            <v>OTHER EXPENSES</v>
          </cell>
          <cell r="I2186" t="str">
            <v>MISCELLANEOUS EXPENDITURE WRITTEN OFF</v>
          </cell>
        </row>
        <row r="2187">
          <cell r="A2187" t="str">
            <v>X520503</v>
          </cell>
          <cell r="B2187" t="str">
            <v>Capital Arrangement Fees W/Off</v>
          </cell>
          <cell r="C2187" t="str">
            <v>EXPENSES</v>
          </cell>
          <cell r="D2187" t="str">
            <v>INCOME STATEMENT</v>
          </cell>
          <cell r="E2187" t="str">
            <v/>
          </cell>
          <cell r="F2187" t="str">
            <v/>
          </cell>
          <cell r="G2187" t="str">
            <v>EXPENDITURE</v>
          </cell>
          <cell r="H2187" t="str">
            <v>OTHER EXPENSES</v>
          </cell>
          <cell r="I2187" t="str">
            <v>MISCELLANEOUS EXPENDITURE WRITTEN OFF</v>
          </cell>
        </row>
        <row r="2188">
          <cell r="A2188" t="str">
            <v>X520601</v>
          </cell>
          <cell r="B2188" t="str">
            <v>Other Amortisation</v>
          </cell>
          <cell r="C2188" t="str">
            <v>EXPENSES</v>
          </cell>
          <cell r="D2188" t="str">
            <v>INCOME STATEMENT</v>
          </cell>
          <cell r="E2188" t="str">
            <v/>
          </cell>
          <cell r="F2188" t="str">
            <v/>
          </cell>
          <cell r="G2188" t="str">
            <v>EXPENDITURE</v>
          </cell>
          <cell r="H2188" t="str">
            <v>OTHER EXPENSES</v>
          </cell>
          <cell r="I2188" t="str">
            <v>MISCELLANEOUS EXPENDITURE WRITTEN OFF</v>
          </cell>
        </row>
        <row r="2189">
          <cell r="A2189" t="str">
            <v>X520701</v>
          </cell>
          <cell r="B2189" t="str">
            <v>Research &amp; Development W/Off</v>
          </cell>
          <cell r="C2189" t="str">
            <v>EXPENSES</v>
          </cell>
          <cell r="D2189" t="str">
            <v>INCOME STATEMENT</v>
          </cell>
          <cell r="E2189" t="str">
            <v/>
          </cell>
          <cell r="F2189" t="str">
            <v/>
          </cell>
          <cell r="G2189" t="str">
            <v>EXPENDITURE</v>
          </cell>
          <cell r="H2189" t="str">
            <v>OTHER EXPENSES</v>
          </cell>
          <cell r="I2189" t="str">
            <v>MISCELLANEOUS EXPENDITURE WRITTEN OFF</v>
          </cell>
        </row>
        <row r="2190">
          <cell r="A2190" t="str">
            <v>X521001</v>
          </cell>
          <cell r="B2190" t="str">
            <v>Miscellaneous expenses</v>
          </cell>
          <cell r="C2190" t="str">
            <v>EXPENSES</v>
          </cell>
          <cell r="D2190" t="str">
            <v>INCOME STATEMENT</v>
          </cell>
          <cell r="E2190" t="str">
            <v/>
          </cell>
          <cell r="F2190" t="str">
            <v/>
          </cell>
          <cell r="G2190" t="str">
            <v>EXPENDITURE</v>
          </cell>
          <cell r="H2190" t="str">
            <v>OTHER EXPENSES</v>
          </cell>
          <cell r="I2190" t="str">
            <v>MISCELLANEOUS EXPENSES</v>
          </cell>
        </row>
        <row r="2191">
          <cell r="A2191" t="str">
            <v>X521002</v>
          </cell>
          <cell r="B2191" t="str">
            <v>Farm Expenses</v>
          </cell>
          <cell r="C2191" t="str">
            <v>EXPENSES</v>
          </cell>
          <cell r="D2191" t="str">
            <v>INCOME STATEMENT</v>
          </cell>
          <cell r="E2191" t="str">
            <v/>
          </cell>
          <cell r="F2191" t="str">
            <v/>
          </cell>
          <cell r="G2191" t="str">
            <v>EXPENDITURE</v>
          </cell>
          <cell r="H2191" t="str">
            <v>OTHER EXPENSES</v>
          </cell>
          <cell r="I2191" t="str">
            <v>MISCELLANEOUS EXPENSES</v>
          </cell>
        </row>
        <row r="2192">
          <cell r="A2192" t="str">
            <v>X521003</v>
          </cell>
          <cell r="B2192" t="str">
            <v>Farm Development Exp(Mussoorie)</v>
          </cell>
          <cell r="C2192" t="str">
            <v>EXPENSES</v>
          </cell>
          <cell r="D2192" t="str">
            <v>INCOME STATEMENT</v>
          </cell>
          <cell r="E2192" t="str">
            <v/>
          </cell>
          <cell r="F2192" t="str">
            <v/>
          </cell>
          <cell r="G2192" t="str">
            <v>EXPENDITURE</v>
          </cell>
          <cell r="H2192" t="str">
            <v>OTHER EXPENSES</v>
          </cell>
          <cell r="I2192" t="str">
            <v>MISCELLANEOUS EXPENSES</v>
          </cell>
        </row>
        <row r="2193">
          <cell r="A2193" t="str">
            <v>X521004</v>
          </cell>
          <cell r="B2193" t="str">
            <v>Farm Exps (Mussoorie)</v>
          </cell>
          <cell r="C2193" t="str">
            <v>EXPENSES</v>
          </cell>
          <cell r="D2193" t="str">
            <v>INCOME STATEMENT</v>
          </cell>
          <cell r="E2193" t="str">
            <v/>
          </cell>
          <cell r="F2193" t="str">
            <v/>
          </cell>
          <cell r="G2193" t="str">
            <v>EXPENDITURE</v>
          </cell>
          <cell r="H2193" t="str">
            <v>OTHER EXPENSES</v>
          </cell>
          <cell r="I2193" t="str">
            <v>MISCELLANEOUS EXPENSES</v>
          </cell>
        </row>
        <row r="2194">
          <cell r="A2194" t="str">
            <v>X521005</v>
          </cell>
          <cell r="B2194" t="str">
            <v>General Charges</v>
          </cell>
          <cell r="C2194" t="str">
            <v>EXPENSES</v>
          </cell>
          <cell r="D2194" t="str">
            <v>INCOME STATEMENT</v>
          </cell>
          <cell r="E2194" t="str">
            <v/>
          </cell>
          <cell r="F2194" t="str">
            <v/>
          </cell>
          <cell r="G2194" t="str">
            <v>EXPENDITURE</v>
          </cell>
          <cell r="H2194" t="str">
            <v>OTHER EXPENSES</v>
          </cell>
          <cell r="I2194" t="str">
            <v>MISCELLANEOUS EXPENSES</v>
          </cell>
        </row>
        <row r="2195">
          <cell r="A2195" t="str">
            <v>X521006</v>
          </cell>
          <cell r="B2195" t="str">
            <v>Lawns &amp; Garden</v>
          </cell>
          <cell r="C2195" t="str">
            <v>EXPENSES</v>
          </cell>
          <cell r="D2195" t="str">
            <v>INCOME STATEMENT</v>
          </cell>
          <cell r="E2195" t="str">
            <v/>
          </cell>
          <cell r="F2195" t="str">
            <v/>
          </cell>
          <cell r="G2195" t="str">
            <v>EXPENDITURE</v>
          </cell>
          <cell r="H2195" t="str">
            <v>OTHER EXPENSES</v>
          </cell>
          <cell r="I2195" t="str">
            <v>MISCELLANEOUS EXPENSES</v>
          </cell>
        </row>
        <row r="2196">
          <cell r="A2196" t="str">
            <v>X521007</v>
          </cell>
          <cell r="B2196" t="str">
            <v>Books &amp; Periodicals</v>
          </cell>
          <cell r="C2196" t="str">
            <v>EXPENSES</v>
          </cell>
          <cell r="D2196" t="str">
            <v>INCOME STATEMENT</v>
          </cell>
          <cell r="E2196" t="str">
            <v/>
          </cell>
          <cell r="F2196" t="str">
            <v/>
          </cell>
          <cell r="G2196" t="str">
            <v>EXPENDITURE</v>
          </cell>
          <cell r="H2196" t="str">
            <v>OTHER EXPENSES</v>
          </cell>
          <cell r="I2196" t="str">
            <v>MISCELLANEOUS EXPENSES</v>
          </cell>
        </row>
        <row r="2197">
          <cell r="A2197" t="str">
            <v>X521008</v>
          </cell>
          <cell r="B2197" t="str">
            <v>Software/ License Exp fee</v>
          </cell>
          <cell r="C2197" t="str">
            <v>EXPENSES</v>
          </cell>
          <cell r="D2197" t="str">
            <v>INCOME STATEMENT</v>
          </cell>
          <cell r="E2197" t="str">
            <v/>
          </cell>
          <cell r="F2197" t="str">
            <v/>
          </cell>
          <cell r="G2197" t="str">
            <v>EXPENDITURE</v>
          </cell>
          <cell r="H2197" t="str">
            <v>OTHER EXPENSES</v>
          </cell>
          <cell r="I2197" t="str">
            <v>MISCELLANEOUS EXPENSES</v>
          </cell>
        </row>
        <row r="2198">
          <cell r="A2198" t="str">
            <v>X521009</v>
          </cell>
          <cell r="B2198" t="str">
            <v>Sanitation Expenses</v>
          </cell>
          <cell r="C2198" t="str">
            <v>EXPENSES</v>
          </cell>
          <cell r="D2198" t="str">
            <v>INCOME STATEMENT</v>
          </cell>
          <cell r="E2198" t="str">
            <v/>
          </cell>
          <cell r="F2198" t="str">
            <v/>
          </cell>
          <cell r="G2198" t="str">
            <v>EXPENDITURE</v>
          </cell>
          <cell r="H2198" t="str">
            <v>OTHER EXPENSES</v>
          </cell>
          <cell r="I2198" t="str">
            <v>MISCELLANEOUS EXPENSES</v>
          </cell>
        </row>
        <row r="2199">
          <cell r="A2199" t="str">
            <v>X521010</v>
          </cell>
          <cell r="B2199" t="str">
            <v>Crockery Replacement</v>
          </cell>
          <cell r="C2199" t="str">
            <v>EXPENSES</v>
          </cell>
          <cell r="D2199" t="str">
            <v>INCOME STATEMENT</v>
          </cell>
          <cell r="E2199" t="str">
            <v/>
          </cell>
          <cell r="F2199" t="str">
            <v/>
          </cell>
          <cell r="G2199" t="str">
            <v>EXPENDITURE</v>
          </cell>
          <cell r="H2199" t="str">
            <v>OTHER EXPENSES</v>
          </cell>
          <cell r="I2199" t="str">
            <v>MISCELLANEOUS EXPENSES</v>
          </cell>
        </row>
        <row r="2200">
          <cell r="A2200" t="str">
            <v>X521011</v>
          </cell>
          <cell r="B2200" t="str">
            <v>Subscription Fee</v>
          </cell>
          <cell r="C2200" t="str">
            <v>EXPENSES</v>
          </cell>
          <cell r="D2200" t="str">
            <v>INCOME STATEMENT</v>
          </cell>
          <cell r="E2200" t="str">
            <v/>
          </cell>
          <cell r="F2200" t="str">
            <v/>
          </cell>
          <cell r="G2200" t="str">
            <v>EXPENDITURE</v>
          </cell>
          <cell r="H2200" t="str">
            <v>OTHER EXPENSES</v>
          </cell>
          <cell r="I2200" t="str">
            <v>MISCELLANEOUS EXPENSES</v>
          </cell>
        </row>
        <row r="2201">
          <cell r="A2201" t="str">
            <v>X521012</v>
          </cell>
          <cell r="B2201" t="str">
            <v>Subscription Fee- Directors</v>
          </cell>
          <cell r="C2201" t="str">
            <v>EXPENSES</v>
          </cell>
          <cell r="D2201" t="str">
            <v>INCOME STATEMENT</v>
          </cell>
          <cell r="E2201" t="str">
            <v/>
          </cell>
          <cell r="F2201" t="str">
            <v/>
          </cell>
          <cell r="G2201" t="str">
            <v>EXPENDITURE</v>
          </cell>
          <cell r="H2201" t="str">
            <v>OTHER EXPENSES</v>
          </cell>
          <cell r="I2201" t="str">
            <v>MISCELLANEOUS EXPENSES</v>
          </cell>
        </row>
        <row r="2202">
          <cell r="A2202" t="str">
            <v>X521013</v>
          </cell>
          <cell r="B2202" t="str">
            <v>Tender Fee</v>
          </cell>
          <cell r="C2202" t="str">
            <v>EXPENSES</v>
          </cell>
          <cell r="D2202" t="str">
            <v>INCOME STATEMENT</v>
          </cell>
          <cell r="E2202" t="str">
            <v/>
          </cell>
          <cell r="F2202" t="str">
            <v/>
          </cell>
          <cell r="G2202" t="str">
            <v>EXPENDITURE</v>
          </cell>
          <cell r="H2202" t="str">
            <v>OTHER EXPENSES</v>
          </cell>
          <cell r="I2202" t="str">
            <v>MISCELLANEOUS EXPENSES</v>
          </cell>
        </row>
        <row r="2203">
          <cell r="A2203" t="str">
            <v>X521014</v>
          </cell>
          <cell r="B2203" t="str">
            <v>Laundry and linen</v>
          </cell>
          <cell r="C2203" t="str">
            <v>EXPENSES</v>
          </cell>
          <cell r="D2203" t="str">
            <v>INCOME STATEMENT</v>
          </cell>
          <cell r="E2203" t="str">
            <v/>
          </cell>
          <cell r="F2203" t="str">
            <v/>
          </cell>
          <cell r="G2203" t="str">
            <v>EXPENDITURE</v>
          </cell>
          <cell r="H2203" t="str">
            <v>OTHER EXPENSES</v>
          </cell>
          <cell r="I2203" t="str">
            <v>MISCELLANEOUS EXPENSES</v>
          </cell>
        </row>
        <row r="2204">
          <cell r="A2204" t="str">
            <v>X521015</v>
          </cell>
          <cell r="B2204" t="str">
            <v>Orchestra and other hire charges</v>
          </cell>
          <cell r="C2204" t="str">
            <v>EXPENSES</v>
          </cell>
          <cell r="D2204" t="str">
            <v>INCOME STATEMENT</v>
          </cell>
          <cell r="E2204" t="str">
            <v/>
          </cell>
          <cell r="F2204" t="str">
            <v/>
          </cell>
          <cell r="G2204" t="str">
            <v>EXPENDITURE</v>
          </cell>
          <cell r="H2204" t="str">
            <v>OTHER EXPENSES</v>
          </cell>
          <cell r="I2204" t="str">
            <v>MISCELLANEOUS EXPENSES</v>
          </cell>
        </row>
        <row r="2205">
          <cell r="A2205" t="str">
            <v>X521016</v>
          </cell>
          <cell r="B2205" t="str">
            <v>Golf course horticulture expenses</v>
          </cell>
          <cell r="C2205" t="str">
            <v>EXPENSES</v>
          </cell>
          <cell r="D2205" t="str">
            <v>INCOME STATEMENT</v>
          </cell>
          <cell r="E2205" t="str">
            <v/>
          </cell>
          <cell r="F2205" t="str">
            <v/>
          </cell>
          <cell r="G2205" t="str">
            <v>EXPENDITURE</v>
          </cell>
          <cell r="H2205" t="str">
            <v>OTHER EXPENSES</v>
          </cell>
          <cell r="I2205" t="str">
            <v>MISCELLANEOUS EXPENSES</v>
          </cell>
        </row>
        <row r="2206">
          <cell r="A2206" t="str">
            <v>X521017</v>
          </cell>
          <cell r="B2206" t="str">
            <v>Revenue Stamps</v>
          </cell>
          <cell r="C2206" t="str">
            <v>EXPENSES</v>
          </cell>
          <cell r="D2206" t="str">
            <v>INCOME STATEMENT</v>
          </cell>
          <cell r="E2206" t="str">
            <v/>
          </cell>
          <cell r="F2206" t="str">
            <v/>
          </cell>
          <cell r="G2206" t="str">
            <v>EXPENDITURE</v>
          </cell>
          <cell r="H2206" t="str">
            <v>OTHER EXPENSES</v>
          </cell>
          <cell r="I2206" t="str">
            <v>MISCELLANEOUS EXPENSES</v>
          </cell>
        </row>
        <row r="2207">
          <cell r="A2207" t="str">
            <v>X521018</v>
          </cell>
          <cell r="B2207" t="str">
            <v>Carriage Handling</v>
          </cell>
          <cell r="C2207" t="str">
            <v>EXPENSES</v>
          </cell>
          <cell r="D2207" t="str">
            <v>INCOME STATEMENT</v>
          </cell>
          <cell r="E2207" t="str">
            <v/>
          </cell>
          <cell r="F2207" t="str">
            <v/>
          </cell>
          <cell r="G2207" t="str">
            <v>EXPENDITURE</v>
          </cell>
          <cell r="H2207" t="str">
            <v>OTHER EXPENSES</v>
          </cell>
          <cell r="I2207" t="str">
            <v>MISCELLANEOUS EXPENSES</v>
          </cell>
        </row>
        <row r="2208">
          <cell r="A2208" t="str">
            <v>X521019</v>
          </cell>
          <cell r="B2208" t="str">
            <v>Annual General Meeting/EGM Exps</v>
          </cell>
          <cell r="C2208" t="str">
            <v>EXPENSES</v>
          </cell>
          <cell r="D2208" t="str">
            <v>INCOME STATEMENT</v>
          </cell>
          <cell r="E2208" t="str">
            <v/>
          </cell>
          <cell r="F2208" t="str">
            <v/>
          </cell>
          <cell r="G2208" t="str">
            <v>EXPENDITURE</v>
          </cell>
          <cell r="H2208" t="str">
            <v>OTHER EXPENSES</v>
          </cell>
          <cell r="I2208" t="str">
            <v>MISCELLANEOUS EXPENSES</v>
          </cell>
        </row>
        <row r="2209">
          <cell r="A2209" t="str">
            <v>X521020</v>
          </cell>
          <cell r="B2209" t="str">
            <v>Director's Sitting Fees</v>
          </cell>
          <cell r="C2209" t="str">
            <v>EXPENSES</v>
          </cell>
          <cell r="D2209" t="str">
            <v>INCOME STATEMENT</v>
          </cell>
          <cell r="E2209" t="str">
            <v/>
          </cell>
          <cell r="F2209" t="str">
            <v/>
          </cell>
          <cell r="G2209" t="str">
            <v>EXPENDITURE</v>
          </cell>
          <cell r="H2209" t="str">
            <v>OTHER EXPENSES</v>
          </cell>
          <cell r="I2209" t="str">
            <v>MISCELLANEOUS EXPENSES</v>
          </cell>
        </row>
        <row r="2210">
          <cell r="A2210" t="str">
            <v>X521021</v>
          </cell>
          <cell r="B2210" t="str">
            <v>Administration Charges-Others</v>
          </cell>
          <cell r="C2210" t="str">
            <v>EXPENSES</v>
          </cell>
          <cell r="D2210" t="str">
            <v>INCOME STATEMENT</v>
          </cell>
          <cell r="E2210" t="str">
            <v/>
          </cell>
          <cell r="F2210" t="str">
            <v/>
          </cell>
          <cell r="G2210" t="str">
            <v>EXPENDITURE</v>
          </cell>
          <cell r="H2210" t="str">
            <v>OTHER EXPENSES</v>
          </cell>
          <cell r="I2210" t="str">
            <v>MISCELLANEOUS EXPENSES</v>
          </cell>
        </row>
        <row r="2211">
          <cell r="A2211" t="str">
            <v>X521022</v>
          </cell>
          <cell r="B2211" t="str">
            <v>Testing Charges</v>
          </cell>
          <cell r="C2211" t="str">
            <v>EXPENSES</v>
          </cell>
          <cell r="D2211" t="str">
            <v>INCOME STATEMENT</v>
          </cell>
          <cell r="E2211" t="str">
            <v/>
          </cell>
          <cell r="F2211" t="str">
            <v/>
          </cell>
          <cell r="G2211" t="str">
            <v>EXPENDITURE</v>
          </cell>
          <cell r="H2211" t="str">
            <v>OTHER EXPENSES</v>
          </cell>
          <cell r="I2211" t="str">
            <v>MISCELLANEOUS EXPENSES</v>
          </cell>
        </row>
        <row r="2212">
          <cell r="A2212" t="str">
            <v>X521023</v>
          </cell>
          <cell r="B2212" t="str">
            <v>Hire Chgs Of Machinery</v>
          </cell>
          <cell r="C2212" t="str">
            <v>EXPENSES</v>
          </cell>
          <cell r="D2212" t="str">
            <v>INCOME STATEMENT</v>
          </cell>
          <cell r="E2212" t="str">
            <v/>
          </cell>
          <cell r="F2212" t="str">
            <v/>
          </cell>
          <cell r="G2212" t="str">
            <v>EXPENDITURE</v>
          </cell>
          <cell r="H2212" t="str">
            <v>OTHER EXPENSES</v>
          </cell>
          <cell r="I2212" t="str">
            <v>MISCELLANEOUS EXPENSES</v>
          </cell>
        </row>
        <row r="2213">
          <cell r="A2213" t="str">
            <v>X521024</v>
          </cell>
          <cell r="B2213" t="str">
            <v>Hire Charges-Others</v>
          </cell>
          <cell r="C2213" t="str">
            <v>EXPENSES</v>
          </cell>
          <cell r="D2213" t="str">
            <v>INCOME STATEMENT</v>
          </cell>
          <cell r="E2213" t="str">
            <v/>
          </cell>
          <cell r="F2213" t="str">
            <v/>
          </cell>
          <cell r="G2213" t="str">
            <v>EXPENDITURE</v>
          </cell>
          <cell r="H2213" t="str">
            <v>OTHER EXPENSES</v>
          </cell>
          <cell r="I2213" t="str">
            <v>MISCELLANEOUS EXPENSES</v>
          </cell>
        </row>
        <row r="2214">
          <cell r="A2214" t="str">
            <v>X521025</v>
          </cell>
          <cell r="B2214" t="str">
            <v>Hire Charges-Central Equp.Pool</v>
          </cell>
          <cell r="C2214" t="str">
            <v>EXPENSES</v>
          </cell>
          <cell r="D2214" t="str">
            <v>INCOME STATEMENT</v>
          </cell>
          <cell r="E2214" t="str">
            <v/>
          </cell>
          <cell r="F2214" t="str">
            <v/>
          </cell>
          <cell r="G2214" t="str">
            <v>EXPENDITURE</v>
          </cell>
          <cell r="H2214" t="str">
            <v>OTHER EXPENSES</v>
          </cell>
          <cell r="I2214" t="str">
            <v>MISCELLANEOUS EXPENSES</v>
          </cell>
        </row>
        <row r="2215">
          <cell r="A2215" t="str">
            <v>X521026</v>
          </cell>
          <cell r="B2215" t="str">
            <v>Freight &amp; Cartage-Others</v>
          </cell>
          <cell r="C2215" t="str">
            <v>EXPENSES</v>
          </cell>
          <cell r="D2215" t="str">
            <v>INCOME STATEMENT</v>
          </cell>
          <cell r="E2215" t="str">
            <v/>
          </cell>
          <cell r="F2215" t="str">
            <v/>
          </cell>
          <cell r="G2215" t="str">
            <v>EXPENDITURE</v>
          </cell>
          <cell r="H2215" t="str">
            <v>OTHER EXPENSES</v>
          </cell>
          <cell r="I2215" t="str">
            <v>MISCELLANEOUS EXPENSES</v>
          </cell>
        </row>
        <row r="2216">
          <cell r="A2216" t="str">
            <v>X521027</v>
          </cell>
          <cell r="B2216" t="str">
            <v>Security Services (Watch/Guard) Expenses</v>
          </cell>
          <cell r="C2216" t="str">
            <v>EXPENSES</v>
          </cell>
          <cell r="D2216" t="str">
            <v>INCOME STATEMENT</v>
          </cell>
          <cell r="E2216" t="str">
            <v/>
          </cell>
          <cell r="F2216" t="str">
            <v/>
          </cell>
          <cell r="G2216" t="str">
            <v>EXPENDITURE</v>
          </cell>
          <cell r="H2216" t="str">
            <v>OTHER EXPENSES</v>
          </cell>
          <cell r="I2216" t="str">
            <v>MISCELLANEOUS EXPENSES</v>
          </cell>
        </row>
        <row r="2217">
          <cell r="A2217" t="str">
            <v>X521028</v>
          </cell>
          <cell r="B2217" t="str">
            <v>Demarcation PH-I,II,II,III,IV,GV</v>
          </cell>
          <cell r="C2217" t="str">
            <v>EXPENSES</v>
          </cell>
          <cell r="D2217" t="str">
            <v>INCOME STATEMENT</v>
          </cell>
          <cell r="E2217" t="str">
            <v/>
          </cell>
          <cell r="F2217" t="str">
            <v/>
          </cell>
          <cell r="G2217" t="str">
            <v>EXPENDITURE</v>
          </cell>
          <cell r="H2217" t="str">
            <v>OTHER EXPENSES</v>
          </cell>
          <cell r="I2217" t="str">
            <v>MISCELLANEOUS EXPENSES</v>
          </cell>
        </row>
        <row r="2218">
          <cell r="A2218" t="str">
            <v>X521029</v>
          </cell>
          <cell r="B2218" t="str">
            <v>Town Services Charges</v>
          </cell>
          <cell r="C2218" t="str">
            <v>EXPENSES</v>
          </cell>
          <cell r="D2218" t="str">
            <v>INCOME STATEMENT</v>
          </cell>
          <cell r="E2218" t="str">
            <v/>
          </cell>
          <cell r="F2218" t="str">
            <v/>
          </cell>
          <cell r="G2218" t="str">
            <v>EXPENDITURE</v>
          </cell>
          <cell r="H2218" t="str">
            <v>OTHER EXPENSES</v>
          </cell>
          <cell r="I2218" t="str">
            <v>MISCELLANEOUS EXPENSES</v>
          </cell>
        </row>
        <row r="2219">
          <cell r="A2219" t="str">
            <v>X521030</v>
          </cell>
          <cell r="B2219" t="str">
            <v>Software Development Expenses</v>
          </cell>
          <cell r="C2219" t="str">
            <v>EXPENSES</v>
          </cell>
          <cell r="D2219" t="str">
            <v>INCOME STATEMENT</v>
          </cell>
          <cell r="E2219" t="str">
            <v/>
          </cell>
          <cell r="F2219" t="str">
            <v/>
          </cell>
          <cell r="G2219" t="str">
            <v>EXPENDITURE</v>
          </cell>
          <cell r="H2219" t="str">
            <v>OTHER EXPENSES</v>
          </cell>
          <cell r="I2219" t="str">
            <v>MISCELLANEOUS EXPENSES</v>
          </cell>
        </row>
        <row r="2220">
          <cell r="A2220" t="str">
            <v>X521031</v>
          </cell>
          <cell r="B2220" t="str">
            <v>M/O Lawn &amp; Garden Ph-I,II,III</v>
          </cell>
          <cell r="C2220" t="str">
            <v>EXPENSES</v>
          </cell>
          <cell r="D2220" t="str">
            <v>INCOME STATEMENT</v>
          </cell>
          <cell r="E2220" t="str">
            <v/>
          </cell>
          <cell r="F2220" t="str">
            <v/>
          </cell>
          <cell r="G2220" t="str">
            <v>EXPENDITURE</v>
          </cell>
          <cell r="H2220" t="str">
            <v>OTHER EXPENSES</v>
          </cell>
          <cell r="I2220" t="str">
            <v>MISCELLANEOUS EXPENSES</v>
          </cell>
        </row>
        <row r="2221">
          <cell r="A2221" t="str">
            <v>X521032</v>
          </cell>
          <cell r="B2221" t="str">
            <v>M/O Lawn &amp; Garden Ph-IV</v>
          </cell>
          <cell r="C2221" t="str">
            <v>EXPENSES</v>
          </cell>
          <cell r="D2221" t="str">
            <v>INCOME STATEMENT</v>
          </cell>
          <cell r="E2221" t="str">
            <v/>
          </cell>
          <cell r="F2221" t="str">
            <v/>
          </cell>
          <cell r="G2221" t="str">
            <v>EXPENDITURE</v>
          </cell>
          <cell r="H2221" t="str">
            <v>OTHER EXPENSES</v>
          </cell>
          <cell r="I2221" t="str">
            <v>MISCELLANEOUS EXPENSES</v>
          </cell>
        </row>
        <row r="2222">
          <cell r="A2222" t="str">
            <v>X521033</v>
          </cell>
          <cell r="B2222" t="str">
            <v>Consumption of consumables and stores</v>
          </cell>
          <cell r="C2222" t="str">
            <v>EXPENSES</v>
          </cell>
          <cell r="D2222" t="str">
            <v>INCOME STATEMENT</v>
          </cell>
          <cell r="E2222" t="str">
            <v/>
          </cell>
          <cell r="F2222" t="str">
            <v/>
          </cell>
          <cell r="G2222" t="str">
            <v>EXPENDITURE</v>
          </cell>
          <cell r="H2222" t="str">
            <v>OTHER EXPENSES</v>
          </cell>
          <cell r="I2222" t="str">
            <v>MISCELLANEOUS EXPENSES</v>
          </cell>
        </row>
        <row r="2223">
          <cell r="A2223" t="str">
            <v>X521034</v>
          </cell>
          <cell r="B2223" t="str">
            <v>Uniform Charges A/C</v>
          </cell>
          <cell r="C2223" t="str">
            <v>EXPENSES</v>
          </cell>
          <cell r="D2223" t="str">
            <v>INCOME STATEMENT</v>
          </cell>
          <cell r="E2223" t="str">
            <v/>
          </cell>
          <cell r="F2223" t="str">
            <v/>
          </cell>
          <cell r="G2223" t="str">
            <v>EXPENDITURE</v>
          </cell>
          <cell r="H2223" t="str">
            <v>OTHER EXPENSES</v>
          </cell>
          <cell r="I2223" t="str">
            <v>MISCELLANEOUS EXPENSES</v>
          </cell>
        </row>
        <row r="2224">
          <cell r="A2224" t="str">
            <v>X521035</v>
          </cell>
          <cell r="B2224" t="str">
            <v>Guest House Expenses</v>
          </cell>
          <cell r="C2224" t="str">
            <v>EXPENSES</v>
          </cell>
          <cell r="D2224" t="str">
            <v>INCOME STATEMENT</v>
          </cell>
          <cell r="E2224" t="str">
            <v/>
          </cell>
          <cell r="F2224" t="str">
            <v/>
          </cell>
          <cell r="G2224" t="str">
            <v>EXPENDITURE</v>
          </cell>
          <cell r="H2224" t="str">
            <v>OTHER EXPENSES</v>
          </cell>
          <cell r="I2224" t="str">
            <v>MISCELLANEOUS EXPENSES</v>
          </cell>
        </row>
        <row r="2225">
          <cell r="A2225" t="str">
            <v>X521036</v>
          </cell>
          <cell r="B2225" t="str">
            <v>Common Pool/ Inter Unit Expenses</v>
          </cell>
          <cell r="C2225" t="str">
            <v>EXPENSES</v>
          </cell>
          <cell r="D2225" t="str">
            <v>INCOME STATEMENT</v>
          </cell>
          <cell r="E2225" t="str">
            <v/>
          </cell>
          <cell r="F2225" t="str">
            <v/>
          </cell>
          <cell r="G2225" t="str">
            <v>EXPENDITURE</v>
          </cell>
          <cell r="H2225" t="str">
            <v>OTHER EXPENSES</v>
          </cell>
          <cell r="I2225" t="str">
            <v>MISCELLANEOUS EXPENSES</v>
          </cell>
        </row>
        <row r="2226">
          <cell r="A2226" t="str">
            <v>X521037</v>
          </cell>
          <cell r="B2226" t="str">
            <v>Rebate</v>
          </cell>
          <cell r="C2226" t="str">
            <v>EXPENSES</v>
          </cell>
          <cell r="D2226" t="str">
            <v>INCOME STATEMENT</v>
          </cell>
          <cell r="E2226" t="str">
            <v/>
          </cell>
          <cell r="F2226" t="str">
            <v/>
          </cell>
          <cell r="G2226" t="str">
            <v>EXPENDITURE</v>
          </cell>
          <cell r="H2226" t="str">
            <v>OTHER EXPENSES</v>
          </cell>
          <cell r="I2226" t="str">
            <v>MISCELLANEOUS EXPENSES</v>
          </cell>
        </row>
        <row r="2227">
          <cell r="A2227" t="str">
            <v>X521038</v>
          </cell>
          <cell r="B2227" t="str">
            <v>Power Back Up Expenses</v>
          </cell>
          <cell r="C2227" t="str">
            <v>EXPENSES</v>
          </cell>
          <cell r="D2227" t="str">
            <v>INCOME STATEMENT</v>
          </cell>
          <cell r="E2227" t="str">
            <v/>
          </cell>
          <cell r="F2227" t="str">
            <v/>
          </cell>
          <cell r="G2227" t="str">
            <v>EXPENDITURE</v>
          </cell>
          <cell r="H2227" t="str">
            <v>OTHER EXPENSES</v>
          </cell>
          <cell r="I2227" t="str">
            <v>MISCELLANEOUS EXPENSES</v>
          </cell>
        </row>
        <row r="2228">
          <cell r="A2228" t="str">
            <v>X521039</v>
          </cell>
          <cell r="B2228" t="str">
            <v>Sale Tax</v>
          </cell>
          <cell r="C2228" t="str">
            <v>EXPENSES</v>
          </cell>
          <cell r="D2228" t="str">
            <v>INCOME STATEMENT</v>
          </cell>
          <cell r="E2228" t="str">
            <v/>
          </cell>
          <cell r="F2228" t="str">
            <v/>
          </cell>
          <cell r="G2228" t="str">
            <v>EXPENDITURE</v>
          </cell>
          <cell r="H2228" t="str">
            <v>OTHER EXPENSES</v>
          </cell>
          <cell r="I2228" t="str">
            <v>MISCELLANEOUS EXPENSES</v>
          </cell>
        </row>
        <row r="2229">
          <cell r="A2229" t="str">
            <v>X521040</v>
          </cell>
          <cell r="B2229" t="str">
            <v>Service Tax</v>
          </cell>
          <cell r="C2229" t="str">
            <v>EXPENSES</v>
          </cell>
          <cell r="D2229" t="str">
            <v>INCOME STATEMENT</v>
          </cell>
          <cell r="E2229" t="str">
            <v/>
          </cell>
          <cell r="F2229" t="str">
            <v/>
          </cell>
          <cell r="G2229" t="str">
            <v>EXPENDITURE</v>
          </cell>
          <cell r="H2229" t="str">
            <v>OTHER EXPENSES</v>
          </cell>
          <cell r="I2229" t="str">
            <v>MISCELLANEOUS EXPENSES</v>
          </cell>
        </row>
        <row r="2230">
          <cell r="A2230" t="str">
            <v>X521041</v>
          </cell>
          <cell r="B2230" t="str">
            <v>Service Tax - Freight</v>
          </cell>
          <cell r="C2230" t="str">
            <v>EXPENSES</v>
          </cell>
          <cell r="D2230" t="str">
            <v>INCOME STATEMENT</v>
          </cell>
          <cell r="E2230" t="str">
            <v/>
          </cell>
          <cell r="F2230" t="str">
            <v/>
          </cell>
          <cell r="G2230" t="str">
            <v>EXPENDITURE</v>
          </cell>
          <cell r="H2230" t="str">
            <v>OTHER EXPENSES</v>
          </cell>
          <cell r="I2230" t="str">
            <v>MISCELLANEOUS EXPENSES</v>
          </cell>
        </row>
        <row r="2231">
          <cell r="A2231" t="str">
            <v>X521042</v>
          </cell>
          <cell r="B2231" t="str">
            <v>Service Tax - C &amp; F</v>
          </cell>
          <cell r="C2231" t="str">
            <v>EXPENSES</v>
          </cell>
          <cell r="D2231" t="str">
            <v>INCOME STATEMENT</v>
          </cell>
          <cell r="E2231" t="str">
            <v/>
          </cell>
          <cell r="F2231" t="str">
            <v/>
          </cell>
          <cell r="G2231" t="str">
            <v>EXPENDITURE</v>
          </cell>
          <cell r="H2231" t="str">
            <v>OTHER EXPENSES</v>
          </cell>
          <cell r="I2231" t="str">
            <v>MISCELLANEOUS EXPENSES</v>
          </cell>
        </row>
        <row r="2232">
          <cell r="A2232" t="str">
            <v>X521043</v>
          </cell>
          <cell r="B2232" t="str">
            <v>Transport Tax</v>
          </cell>
          <cell r="C2232" t="str">
            <v>EXPENSES</v>
          </cell>
          <cell r="D2232" t="str">
            <v>INCOME STATEMENT</v>
          </cell>
          <cell r="E2232" t="str">
            <v/>
          </cell>
          <cell r="F2232" t="str">
            <v/>
          </cell>
          <cell r="G2232" t="str">
            <v>EXPENDITURE</v>
          </cell>
          <cell r="H2232" t="str">
            <v>OTHER EXPENSES</v>
          </cell>
          <cell r="I2232" t="str">
            <v>MISCELLANEOUS EXPENSES</v>
          </cell>
        </row>
        <row r="2233">
          <cell r="A2233" t="str">
            <v>X521044</v>
          </cell>
          <cell r="B2233" t="str">
            <v>Stock Adjustment</v>
          </cell>
          <cell r="C2233" t="str">
            <v>EXPENSES</v>
          </cell>
          <cell r="D2233" t="str">
            <v>INCOME STATEMENT</v>
          </cell>
          <cell r="E2233" t="str">
            <v/>
          </cell>
          <cell r="F2233" t="str">
            <v/>
          </cell>
          <cell r="G2233" t="str">
            <v>EXPENDITURE</v>
          </cell>
          <cell r="H2233" t="str">
            <v>OTHER EXPENSES</v>
          </cell>
          <cell r="I2233" t="str">
            <v>MISCELLANEOUS EXPENSES</v>
          </cell>
        </row>
        <row r="2234">
          <cell r="A2234" t="str">
            <v>X521045</v>
          </cell>
          <cell r="B2234" t="str">
            <v>Purchase Price Vairance</v>
          </cell>
          <cell r="C2234" t="str">
            <v>EXPENSES</v>
          </cell>
          <cell r="D2234" t="str">
            <v>INCOME STATEMENT</v>
          </cell>
          <cell r="E2234" t="str">
            <v/>
          </cell>
          <cell r="F2234" t="str">
            <v/>
          </cell>
          <cell r="G2234" t="str">
            <v>EXPENDITURE</v>
          </cell>
          <cell r="H2234" t="str">
            <v>OTHER EXPENSES</v>
          </cell>
          <cell r="I2234" t="str">
            <v>MISCELLANEOUS EXPENSES</v>
          </cell>
        </row>
        <row r="2235">
          <cell r="A2235" t="str">
            <v>X521046</v>
          </cell>
          <cell r="B2235" t="str">
            <v>Hire Charges - Photocopier</v>
          </cell>
          <cell r="C2235" t="str">
            <v>EXPENSES</v>
          </cell>
          <cell r="D2235" t="str">
            <v>INCOME STATEMENT</v>
          </cell>
          <cell r="E2235" t="str">
            <v/>
          </cell>
          <cell r="F2235" t="str">
            <v/>
          </cell>
          <cell r="G2235" t="str">
            <v>EXPENDITURE</v>
          </cell>
          <cell r="H2235" t="str">
            <v>OTHER EXPENSES</v>
          </cell>
          <cell r="I2235" t="str">
            <v>MISCELLANEOUS EXPENSES</v>
          </cell>
        </row>
        <row r="2236">
          <cell r="A2236" t="str">
            <v>X521047</v>
          </cell>
          <cell r="B2236" t="str">
            <v>Property Tax</v>
          </cell>
          <cell r="C2236" t="str">
            <v>EXPENSES</v>
          </cell>
          <cell r="D2236" t="str">
            <v>INCOME STATEMENT</v>
          </cell>
          <cell r="E2236" t="str">
            <v/>
          </cell>
          <cell r="F2236" t="str">
            <v/>
          </cell>
          <cell r="G2236" t="str">
            <v>EXPENDITURE</v>
          </cell>
          <cell r="H2236" t="str">
            <v>OTHER EXPENSES</v>
          </cell>
          <cell r="I2236" t="str">
            <v>MISCELLANEOUS EXPENSES</v>
          </cell>
        </row>
        <row r="2237">
          <cell r="A2237" t="str">
            <v>X521048</v>
          </cell>
          <cell r="B2237" t="str">
            <v>Director's Meeting Fees</v>
          </cell>
          <cell r="C2237" t="str">
            <v>EXPENSES</v>
          </cell>
          <cell r="D2237" t="str">
            <v>INCOME STATEMENT</v>
          </cell>
          <cell r="E2237" t="str">
            <v/>
          </cell>
          <cell r="F2237" t="str">
            <v/>
          </cell>
          <cell r="G2237" t="str">
            <v>EXPENDITURE</v>
          </cell>
          <cell r="H2237" t="str">
            <v>OTHER EXPENSES</v>
          </cell>
          <cell r="I2237" t="str">
            <v>MISCELLANEOUS EXPENSES</v>
          </cell>
        </row>
        <row r="2238">
          <cell r="A2238" t="str">
            <v>X521049</v>
          </cell>
          <cell r="B2238" t="str">
            <v>Reimbursement of Expenses (DCPC)</v>
          </cell>
          <cell r="C2238" t="str">
            <v>EXPENSES</v>
          </cell>
          <cell r="D2238" t="str">
            <v>INCOME STATEMENT</v>
          </cell>
          <cell r="E2238" t="str">
            <v/>
          </cell>
          <cell r="F2238" t="str">
            <v/>
          </cell>
          <cell r="G2238" t="str">
            <v>EXPENDITURE</v>
          </cell>
          <cell r="H2238" t="str">
            <v>OTHER EXPENSES</v>
          </cell>
          <cell r="I2238" t="str">
            <v>MISCELLANEOUS EXPENSES</v>
          </cell>
        </row>
        <row r="2239">
          <cell r="A2239" t="str">
            <v>X521050</v>
          </cell>
          <cell r="B2239" t="str">
            <v>Hire Charges- Air Conditioners</v>
          </cell>
          <cell r="C2239" t="str">
            <v>EXPENSES</v>
          </cell>
          <cell r="D2239" t="str">
            <v>INCOME STATEMENT</v>
          </cell>
          <cell r="E2239" t="str">
            <v/>
          </cell>
          <cell r="F2239" t="str">
            <v/>
          </cell>
          <cell r="G2239" t="str">
            <v>EXPENDITURE</v>
          </cell>
          <cell r="H2239" t="str">
            <v>OTHER EXPENSES</v>
          </cell>
          <cell r="I2239" t="str">
            <v>MISCELLANEOUS EXPENSES</v>
          </cell>
        </row>
        <row r="2240">
          <cell r="A2240" t="str">
            <v>X521051</v>
          </cell>
          <cell r="B2240" t="str">
            <v>Office General Expenses</v>
          </cell>
          <cell r="C2240" t="str">
            <v>EXPENSES</v>
          </cell>
          <cell r="D2240" t="str">
            <v>INCOME STATEMENT</v>
          </cell>
          <cell r="E2240" t="str">
            <v/>
          </cell>
          <cell r="F2240" t="str">
            <v/>
          </cell>
          <cell r="G2240" t="str">
            <v>EXPENDITURE</v>
          </cell>
          <cell r="H2240" t="str">
            <v>OTHER EXPENSES</v>
          </cell>
          <cell r="I2240" t="str">
            <v>MISCELLANEOUS EXPENSES</v>
          </cell>
        </row>
        <row r="2241">
          <cell r="A2241" t="str">
            <v>X521052</v>
          </cell>
          <cell r="B2241" t="str">
            <v>Period Inspection Charges</v>
          </cell>
          <cell r="C2241" t="str">
            <v>EXPENSES</v>
          </cell>
          <cell r="D2241" t="str">
            <v>INCOME STATEMENT</v>
          </cell>
          <cell r="E2241" t="str">
            <v/>
          </cell>
          <cell r="F2241" t="str">
            <v/>
          </cell>
          <cell r="G2241" t="str">
            <v>EXPENDITURE</v>
          </cell>
          <cell r="H2241" t="str">
            <v>OTHER EXPENSES</v>
          </cell>
          <cell r="I2241" t="str">
            <v>MISCELLANEOUS EXPENSES</v>
          </cell>
        </row>
        <row r="2242">
          <cell r="A2242" t="str">
            <v>X521053</v>
          </cell>
          <cell r="B2242" t="str">
            <v>House Rent Percentage</v>
          </cell>
          <cell r="C2242" t="str">
            <v>EXPENSES</v>
          </cell>
          <cell r="D2242" t="str">
            <v>INCOME STATEMENT</v>
          </cell>
          <cell r="E2242" t="str">
            <v/>
          </cell>
          <cell r="F2242" t="str">
            <v/>
          </cell>
          <cell r="G2242" t="str">
            <v>EXPENDITURE</v>
          </cell>
          <cell r="H2242" t="str">
            <v>OTHER EXPENSES</v>
          </cell>
          <cell r="I2242" t="str">
            <v>MISCELLANEOUS EXPENSES</v>
          </cell>
        </row>
        <row r="2243">
          <cell r="A2243" t="str">
            <v>X521054</v>
          </cell>
          <cell r="B2243" t="str">
            <v>VPF Percentage</v>
          </cell>
          <cell r="C2243" t="str">
            <v>EXPENSES</v>
          </cell>
          <cell r="D2243" t="str">
            <v>INCOME STATEMENT</v>
          </cell>
          <cell r="E2243" t="str">
            <v/>
          </cell>
          <cell r="F2243" t="str">
            <v/>
          </cell>
          <cell r="G2243" t="str">
            <v>EXPENDITURE</v>
          </cell>
          <cell r="H2243" t="str">
            <v>OTHER EXPENSES</v>
          </cell>
          <cell r="I2243" t="str">
            <v>MISCELLANEOUS EXPENSES</v>
          </cell>
        </row>
        <row r="2244">
          <cell r="A2244" t="str">
            <v>X521055</v>
          </cell>
          <cell r="B2244" t="str">
            <v>Notice Period Days</v>
          </cell>
          <cell r="C2244" t="str">
            <v>EXPENSES</v>
          </cell>
          <cell r="D2244" t="str">
            <v>INCOME STATEMENT</v>
          </cell>
          <cell r="E2244" t="str">
            <v/>
          </cell>
          <cell r="F2244" t="str">
            <v/>
          </cell>
          <cell r="G2244" t="str">
            <v>EXPENDITURE</v>
          </cell>
          <cell r="H2244" t="str">
            <v>OTHER EXPENSES</v>
          </cell>
          <cell r="I2244" t="str">
            <v>MISCELLANEOUS EXPENSES</v>
          </cell>
        </row>
        <row r="2245">
          <cell r="A2245" t="str">
            <v>X521056</v>
          </cell>
          <cell r="B2245" t="str">
            <v>Hire Charges- DG Sets</v>
          </cell>
          <cell r="C2245" t="str">
            <v>EXPENSES</v>
          </cell>
          <cell r="D2245" t="str">
            <v>INCOME STATEMENT</v>
          </cell>
          <cell r="E2245" t="str">
            <v/>
          </cell>
          <cell r="F2245" t="str">
            <v/>
          </cell>
          <cell r="G2245" t="str">
            <v>EXPENDITURE</v>
          </cell>
          <cell r="H2245" t="str">
            <v>OTHER EXPENSES</v>
          </cell>
          <cell r="I2245" t="str">
            <v>MISCELLANEOUS EXPENSES</v>
          </cell>
        </row>
        <row r="2246">
          <cell r="A2246" t="str">
            <v>X521057</v>
          </cell>
          <cell r="B2246" t="str">
            <v>Scrap Expense</v>
          </cell>
          <cell r="C2246" t="str">
            <v>EXPENSES</v>
          </cell>
          <cell r="D2246" t="str">
            <v>INCOME STATEMENT</v>
          </cell>
          <cell r="E2246" t="str">
            <v/>
          </cell>
          <cell r="F2246" t="str">
            <v>SCRAP</v>
          </cell>
          <cell r="G2246" t="str">
            <v>EXPENDITURE</v>
          </cell>
          <cell r="H2246" t="str">
            <v>OTHER EXPENSES</v>
          </cell>
          <cell r="I2246" t="str">
            <v>MISCELLANEOUS EXPENSES</v>
          </cell>
        </row>
        <row r="2247">
          <cell r="A2247" t="str">
            <v>X521058</v>
          </cell>
          <cell r="B2247" t="str">
            <v>Provision for Doubtful Debts (Expense)</v>
          </cell>
          <cell r="C2247" t="str">
            <v>EXPENSES</v>
          </cell>
          <cell r="D2247" t="str">
            <v>INCOME STATEMENT</v>
          </cell>
          <cell r="E2247" t="str">
            <v/>
          </cell>
          <cell r="F2247" t="str">
            <v/>
          </cell>
          <cell r="G2247" t="str">
            <v>EXPENDITURE</v>
          </cell>
          <cell r="H2247" t="str">
            <v>OTHER EXPENSES</v>
          </cell>
          <cell r="I2247" t="str">
            <v>MISCELLANEOUS EXPENSES</v>
          </cell>
        </row>
        <row r="2248">
          <cell r="A2248" t="str">
            <v>X521059</v>
          </cell>
          <cell r="B2248" t="str">
            <v>F&amp;B Consumables</v>
          </cell>
          <cell r="C2248" t="str">
            <v>EXPENSES</v>
          </cell>
          <cell r="D2248" t="str">
            <v>INCOME STATEMENT</v>
          </cell>
          <cell r="E2248" t="str">
            <v/>
          </cell>
          <cell r="F2248" t="str">
            <v/>
          </cell>
          <cell r="G2248" t="str">
            <v>EXPENDITURE</v>
          </cell>
          <cell r="H2248" t="str">
            <v>OTHER EXPENSES</v>
          </cell>
          <cell r="I2248" t="str">
            <v>MISCELLANEOUS EXPENSES</v>
          </cell>
        </row>
        <row r="2249">
          <cell r="A2249" t="str">
            <v>X521060</v>
          </cell>
          <cell r="B2249" t="str">
            <v>Commission for Tenners</v>
          </cell>
          <cell r="C2249" t="str">
            <v>EXPENSES</v>
          </cell>
          <cell r="D2249" t="str">
            <v>INCOME STATEMENT</v>
          </cell>
          <cell r="E2249" t="str">
            <v/>
          </cell>
          <cell r="F2249" t="str">
            <v/>
          </cell>
          <cell r="G2249" t="str">
            <v>EXPENDITURE</v>
          </cell>
          <cell r="H2249" t="str">
            <v>OTHER EXPENSES</v>
          </cell>
          <cell r="I2249" t="str">
            <v>MISCELLANEOUS EXPENSES</v>
          </cell>
        </row>
        <row r="2250">
          <cell r="A2250" t="str">
            <v>X521061</v>
          </cell>
          <cell r="B2250" t="str">
            <v>F&amp;B Consumables - Agt. C Form</v>
          </cell>
          <cell r="C2250" t="str">
            <v>EXPENSES</v>
          </cell>
          <cell r="D2250" t="str">
            <v>INCOME STATEMENT</v>
          </cell>
          <cell r="E2250" t="str">
            <v/>
          </cell>
          <cell r="F2250" t="str">
            <v/>
          </cell>
          <cell r="G2250" t="str">
            <v>EXPENDITURE</v>
          </cell>
          <cell r="H2250" t="str">
            <v>OTHER EXPENSES</v>
          </cell>
          <cell r="I2250" t="str">
            <v>MISCELLANEOUS EXPENSES</v>
          </cell>
        </row>
        <row r="2251">
          <cell r="A2251" t="str">
            <v>X521062</v>
          </cell>
          <cell r="B2251" t="str">
            <v>Conference Expenses</v>
          </cell>
          <cell r="C2251" t="str">
            <v>EXPENSES</v>
          </cell>
          <cell r="D2251" t="str">
            <v>INCOME STATEMENT</v>
          </cell>
          <cell r="E2251" t="str">
            <v/>
          </cell>
          <cell r="F2251" t="str">
            <v/>
          </cell>
          <cell r="G2251" t="str">
            <v>EXPENDITURE</v>
          </cell>
          <cell r="H2251" t="str">
            <v>OTHER EXPENSES</v>
          </cell>
          <cell r="I2251" t="str">
            <v>MISCELLANEOUS EXPENSES</v>
          </cell>
        </row>
        <row r="2252">
          <cell r="A2252" t="str">
            <v>X521063</v>
          </cell>
          <cell r="B2252" t="str">
            <v>Gifts &amp; Presentations</v>
          </cell>
          <cell r="C2252" t="str">
            <v>EXPENSES</v>
          </cell>
          <cell r="D2252" t="str">
            <v>INCOME STATEMENT</v>
          </cell>
          <cell r="E2252" t="str">
            <v/>
          </cell>
          <cell r="F2252" t="str">
            <v/>
          </cell>
          <cell r="G2252" t="str">
            <v>EXPENDITURE</v>
          </cell>
          <cell r="H2252" t="str">
            <v>OTHER EXPENSES</v>
          </cell>
          <cell r="I2252" t="str">
            <v>MISCELLANEOUS EXPENSES</v>
          </cell>
        </row>
        <row r="2253">
          <cell r="A2253" t="str">
            <v>X521064</v>
          </cell>
          <cell r="B2253" t="str">
            <v>Online Expense (Credit Cards)</v>
          </cell>
          <cell r="C2253" t="str">
            <v>EXPENSES</v>
          </cell>
          <cell r="D2253" t="str">
            <v>INCOME STATEMENT</v>
          </cell>
          <cell r="E2253" t="str">
            <v/>
          </cell>
          <cell r="F2253" t="str">
            <v/>
          </cell>
          <cell r="G2253" t="str">
            <v>EXPENDITURE</v>
          </cell>
          <cell r="H2253" t="str">
            <v>OTHER EXPENSES</v>
          </cell>
          <cell r="I2253" t="str">
            <v>MISCELLANEOUS EXPENSES</v>
          </cell>
        </row>
        <row r="2254">
          <cell r="A2254" t="str">
            <v>X521065</v>
          </cell>
          <cell r="B2254" t="str">
            <v>Ticketing Cost</v>
          </cell>
          <cell r="C2254" t="str">
            <v>EXPENSES</v>
          </cell>
          <cell r="D2254" t="str">
            <v>INCOME STATEMENT</v>
          </cell>
          <cell r="E2254" t="str">
            <v/>
          </cell>
          <cell r="F2254" t="str">
            <v/>
          </cell>
          <cell r="G2254" t="str">
            <v>EXPENDITURE</v>
          </cell>
          <cell r="H2254" t="str">
            <v>OTHER EXPENSES</v>
          </cell>
          <cell r="I2254" t="str">
            <v>MISCELLANEOUS EXPENSES</v>
          </cell>
        </row>
        <row r="2255">
          <cell r="A2255" t="str">
            <v>X521066</v>
          </cell>
          <cell r="B2255" t="str">
            <v>Cinema Licence Fee</v>
          </cell>
          <cell r="C2255" t="str">
            <v>EXPENSES</v>
          </cell>
          <cell r="D2255" t="str">
            <v>INCOME STATEMENT</v>
          </cell>
          <cell r="E2255" t="str">
            <v/>
          </cell>
          <cell r="F2255" t="str">
            <v/>
          </cell>
          <cell r="G2255" t="str">
            <v>EXPENDITURE</v>
          </cell>
          <cell r="H2255" t="str">
            <v>OTHER EXPENSES</v>
          </cell>
          <cell r="I2255" t="str">
            <v>MISCELLANEOUS EXPENSES</v>
          </cell>
        </row>
        <row r="2256">
          <cell r="A2256" t="str">
            <v>X521067</v>
          </cell>
          <cell r="B2256" t="str">
            <v>Dividend - Preference Shares</v>
          </cell>
          <cell r="C2256" t="str">
            <v>EXPENSES</v>
          </cell>
          <cell r="D2256" t="str">
            <v>INCOME STATEMENT</v>
          </cell>
          <cell r="E2256" t="str">
            <v/>
          </cell>
          <cell r="F2256" t="str">
            <v/>
          </cell>
          <cell r="G2256" t="str">
            <v>EXPENDITURE</v>
          </cell>
          <cell r="H2256" t="str">
            <v>OTHER EXPENSES</v>
          </cell>
          <cell r="I2256" t="str">
            <v>MISCELLANEOUS EXPENSES</v>
          </cell>
        </row>
        <row r="2257">
          <cell r="A2257" t="str">
            <v>X521068</v>
          </cell>
          <cell r="B2257" t="str">
            <v>EXCHANGE FLUCTUATION RESERVE</v>
          </cell>
          <cell r="C2257" t="str">
            <v>EXPENSES</v>
          </cell>
          <cell r="D2257" t="str">
            <v>INCOME STATEMENT</v>
          </cell>
          <cell r="G2257" t="str">
            <v>EXPENDITURE</v>
          </cell>
          <cell r="H2257" t="str">
            <v>OTHER EXPENSES</v>
          </cell>
          <cell r="I2257" t="str">
            <v>MISCELLANEOUS EXPENSES</v>
          </cell>
        </row>
        <row r="2258">
          <cell r="A2258" t="str">
            <v>X521069</v>
          </cell>
          <cell r="B2258" t="str">
            <v>SOIL TESTING &amp; DESIGN CONSULT.</v>
          </cell>
          <cell r="C2258" t="str">
            <v>EXPENSES</v>
          </cell>
          <cell r="D2258" t="str">
            <v>INCOME STATEMENT</v>
          </cell>
          <cell r="E2258" t="str">
            <v/>
          </cell>
          <cell r="G2258" t="str">
            <v>EXPENDITURE</v>
          </cell>
          <cell r="H2258" t="str">
            <v>OTHER EXPENSES</v>
          </cell>
          <cell r="I2258" t="str">
            <v>MISCELLANEOUS EXPENSES</v>
          </cell>
        </row>
        <row r="2259">
          <cell r="A2259" t="str">
            <v>X521070</v>
          </cell>
          <cell r="B2259" t="str">
            <v>DIRECTORS EXPENSES</v>
          </cell>
          <cell r="C2259" t="str">
            <v>EXPENSES</v>
          </cell>
          <cell r="D2259" t="str">
            <v>INCOME STATEMENT</v>
          </cell>
          <cell r="G2259" t="str">
            <v>EXPENDITURE</v>
          </cell>
          <cell r="H2259" t="str">
            <v>OTHER EXPENSES</v>
          </cell>
          <cell r="I2259" t="str">
            <v>MISCELLANEOUS EXPENSES</v>
          </cell>
        </row>
        <row r="2260">
          <cell r="A2260" t="str">
            <v>X521071</v>
          </cell>
          <cell r="B2260" t="str">
            <v>PERFORMANCE PENALTY</v>
          </cell>
          <cell r="C2260" t="str">
            <v>EXPENSES</v>
          </cell>
          <cell r="D2260" t="str">
            <v>INCOME STATEMENT</v>
          </cell>
          <cell r="G2260" t="str">
            <v>EXPENDITURE</v>
          </cell>
          <cell r="H2260" t="str">
            <v>OTHER EXPENSES</v>
          </cell>
          <cell r="I2260" t="str">
            <v>MISCELLANEOUS EXPENSES</v>
          </cell>
        </row>
        <row r="2261">
          <cell r="A2261" t="str">
            <v>X521072</v>
          </cell>
          <cell r="B2261" t="str">
            <v>INVESTMENT ALLOWANCE</v>
          </cell>
          <cell r="C2261" t="str">
            <v>EXPENSES</v>
          </cell>
          <cell r="D2261" t="str">
            <v>INCOME STATEMENT</v>
          </cell>
          <cell r="G2261" t="str">
            <v>EXPENDITURE</v>
          </cell>
          <cell r="H2261" t="str">
            <v>OTHER EXPENSES</v>
          </cell>
          <cell r="I2261" t="str">
            <v>MISCELLANEOUS EXPENSES</v>
          </cell>
        </row>
        <row r="2262">
          <cell r="A2262" t="str">
            <v>X521998</v>
          </cell>
          <cell r="B2262" t="str">
            <v>IB-EXPENSE</v>
          </cell>
          <cell r="C2262" t="str">
            <v>EXPENSES</v>
          </cell>
          <cell r="D2262" t="str">
            <v>INCOME STATEMENT</v>
          </cell>
          <cell r="E2262" t="str">
            <v/>
          </cell>
          <cell r="F2262" t="str">
            <v/>
          </cell>
          <cell r="G2262" t="str">
            <v>EXPENDITURE</v>
          </cell>
          <cell r="H2262" t="str">
            <v>OTHER EXPENSES</v>
          </cell>
          <cell r="I2262" t="str">
            <v>MISCELLANEOUS EXPENSES</v>
          </cell>
        </row>
        <row r="2263">
          <cell r="A2263" t="str">
            <v>X521999</v>
          </cell>
          <cell r="B2263" t="str">
            <v>Round Off Account</v>
          </cell>
          <cell r="C2263" t="str">
            <v>EXPENSES</v>
          </cell>
          <cell r="D2263" t="str">
            <v>INCOME STATEMENT</v>
          </cell>
          <cell r="E2263" t="str">
            <v/>
          </cell>
          <cell r="F2263" t="str">
            <v>ROUNDING OFF</v>
          </cell>
          <cell r="G2263" t="str">
            <v>EXPENDITURE</v>
          </cell>
          <cell r="H2263" t="str">
            <v>OTHER EXPENSES</v>
          </cell>
          <cell r="I2263" t="str">
            <v>MISCELLANEOUS EXPENSES</v>
          </cell>
        </row>
        <row r="2264">
          <cell r="A2264" t="str">
            <v>X601001</v>
          </cell>
          <cell r="B2264" t="str">
            <v>Provision for Income Tax- Current Period</v>
          </cell>
          <cell r="C2264" t="str">
            <v>EXPENSES</v>
          </cell>
          <cell r="D2264" t="str">
            <v>INCOME STATEMENT</v>
          </cell>
          <cell r="E2264" t="str">
            <v/>
          </cell>
          <cell r="F2264" t="str">
            <v/>
          </cell>
          <cell r="G2264" t="str">
            <v>EXPENDITURE</v>
          </cell>
          <cell r="H2264" t="str">
            <v>TAXES</v>
          </cell>
          <cell r="I2264" t="str">
            <v>TAXES</v>
          </cell>
        </row>
        <row r="2265">
          <cell r="A2265" t="str">
            <v>X601002</v>
          </cell>
          <cell r="B2265" t="str">
            <v>Provision for Income Tax- Prior Period</v>
          </cell>
          <cell r="C2265" t="str">
            <v>EXPENSES</v>
          </cell>
          <cell r="D2265" t="str">
            <v>INCOME STATEMENT</v>
          </cell>
          <cell r="E2265" t="str">
            <v/>
          </cell>
          <cell r="F2265" t="str">
            <v/>
          </cell>
          <cell r="G2265" t="str">
            <v>EXPENDITURE</v>
          </cell>
          <cell r="H2265" t="str">
            <v>TAXES</v>
          </cell>
          <cell r="I2265" t="str">
            <v>TAXES</v>
          </cell>
        </row>
        <row r="2266">
          <cell r="A2266" t="str">
            <v>X601003</v>
          </cell>
          <cell r="B2266" t="str">
            <v>Fringe Benefit Tax</v>
          </cell>
          <cell r="C2266" t="str">
            <v>EXPENSES</v>
          </cell>
          <cell r="D2266" t="str">
            <v>INCOME STATEMENT</v>
          </cell>
          <cell r="E2266" t="str">
            <v/>
          </cell>
          <cell r="F2266" t="str">
            <v/>
          </cell>
          <cell r="G2266" t="str">
            <v>EXPENDITURE</v>
          </cell>
          <cell r="H2266" t="str">
            <v>TAXES</v>
          </cell>
          <cell r="I2266" t="str">
            <v>TAXES</v>
          </cell>
        </row>
        <row r="2267">
          <cell r="A2267" t="str">
            <v>X601004</v>
          </cell>
          <cell r="B2267" t="str">
            <v>Deferred Tax Expenses</v>
          </cell>
          <cell r="C2267" t="str">
            <v>EXPENSES</v>
          </cell>
          <cell r="D2267" t="str">
            <v>INCOME STATEMENT</v>
          </cell>
          <cell r="E2267" t="str">
            <v/>
          </cell>
          <cell r="F2267" t="str">
            <v/>
          </cell>
          <cell r="G2267" t="str">
            <v>EXPENDITURE</v>
          </cell>
          <cell r="H2267" t="str">
            <v>TAXES</v>
          </cell>
          <cell r="I2267" t="str">
            <v>TAXES</v>
          </cell>
        </row>
        <row r="2268">
          <cell r="A2268" t="str">
            <v>X601005</v>
          </cell>
          <cell r="B2268" t="str">
            <v>Staff Welfare (FBT)</v>
          </cell>
          <cell r="C2268" t="str">
            <v>EXPENSES</v>
          </cell>
          <cell r="D2268" t="str">
            <v>INCOME STATEMENT</v>
          </cell>
          <cell r="E2268" t="str">
            <v/>
          </cell>
          <cell r="F2268" t="str">
            <v/>
          </cell>
          <cell r="G2268" t="str">
            <v>EXPENDITURE</v>
          </cell>
          <cell r="H2268" t="str">
            <v>TAXES</v>
          </cell>
          <cell r="I2268" t="str">
            <v>TAXES</v>
          </cell>
        </row>
        <row r="2269">
          <cell r="A2269" t="str">
            <v>X601006</v>
          </cell>
          <cell r="B2269" t="str">
            <v>Entertainment Tax</v>
          </cell>
          <cell r="C2269" t="str">
            <v>EXPENSES</v>
          </cell>
          <cell r="D2269" t="str">
            <v>INCOME STATEMENT</v>
          </cell>
          <cell r="E2269" t="str">
            <v/>
          </cell>
          <cell r="F2269" t="str">
            <v/>
          </cell>
          <cell r="G2269" t="str">
            <v>EXPENDITURE</v>
          </cell>
          <cell r="H2269" t="str">
            <v>TAXES</v>
          </cell>
          <cell r="I2269" t="str">
            <v>TAXES</v>
          </cell>
        </row>
        <row r="2270">
          <cell r="A2270" t="str">
            <v>X601007</v>
          </cell>
          <cell r="B2270" t="str">
            <v>I N R Charges</v>
          </cell>
          <cell r="C2270" t="str">
            <v>EXPENSES</v>
          </cell>
          <cell r="D2270" t="str">
            <v>INCOME STATEMENT</v>
          </cell>
          <cell r="E2270" t="str">
            <v/>
          </cell>
          <cell r="F2270" t="str">
            <v/>
          </cell>
          <cell r="G2270" t="str">
            <v>EXPENDITURE</v>
          </cell>
          <cell r="H2270" t="str">
            <v>TAXES</v>
          </cell>
          <cell r="I2270" t="str">
            <v>TAXES</v>
          </cell>
        </row>
        <row r="2271">
          <cell r="A2271" t="str">
            <v>X601008</v>
          </cell>
          <cell r="B2271" t="str">
            <v>Dividend Distribution Tax</v>
          </cell>
          <cell r="C2271" t="str">
            <v>EXPENSES</v>
          </cell>
          <cell r="D2271" t="str">
            <v>INCOME STATEMENT</v>
          </cell>
          <cell r="E2271" t="str">
            <v/>
          </cell>
          <cell r="F2271" t="str">
            <v/>
          </cell>
          <cell r="G2271" t="str">
            <v>EXPENDITURE</v>
          </cell>
          <cell r="H2271" t="str">
            <v>TAXES</v>
          </cell>
          <cell r="I2271" t="str">
            <v>TAXES</v>
          </cell>
        </row>
        <row r="2272">
          <cell r="A2272" t="str">
            <v>X701001</v>
          </cell>
          <cell r="B2272" t="str">
            <v>Amortisation- Land- Lease Hold</v>
          </cell>
          <cell r="C2272" t="str">
            <v>EXPENSES</v>
          </cell>
          <cell r="D2272" t="str">
            <v>INCOME STATEMENT</v>
          </cell>
          <cell r="E2272" t="str">
            <v/>
          </cell>
          <cell r="F2272" t="str">
            <v/>
          </cell>
          <cell r="G2272" t="str">
            <v>EXPENDITURE</v>
          </cell>
          <cell r="H2272" t="str">
            <v>DEPRECIATION</v>
          </cell>
          <cell r="I2272" t="str">
            <v>DEPRECIATION</v>
          </cell>
        </row>
        <row r="2273">
          <cell r="A2273" t="str">
            <v>X701002</v>
          </cell>
          <cell r="B2273" t="str">
            <v>Depreciation- Buildings</v>
          </cell>
          <cell r="C2273" t="str">
            <v>EXPENSES</v>
          </cell>
          <cell r="D2273" t="str">
            <v>INCOME STATEMENT</v>
          </cell>
          <cell r="E2273" t="str">
            <v/>
          </cell>
          <cell r="F2273" t="str">
            <v/>
          </cell>
          <cell r="G2273" t="str">
            <v>EXPENDITURE</v>
          </cell>
          <cell r="H2273" t="str">
            <v>DEPRECIATION</v>
          </cell>
          <cell r="I2273" t="str">
            <v>DEPRECIATION</v>
          </cell>
        </row>
        <row r="2274">
          <cell r="A2274" t="str">
            <v>X701003</v>
          </cell>
          <cell r="B2274" t="str">
            <v>Depreciation- Plant &amp; Machinery</v>
          </cell>
          <cell r="C2274" t="str">
            <v>EXPENSES</v>
          </cell>
          <cell r="D2274" t="str">
            <v>INCOME STATEMENT</v>
          </cell>
          <cell r="E2274" t="str">
            <v>DEPRECIATION A/C</v>
          </cell>
          <cell r="F2274" t="str">
            <v/>
          </cell>
          <cell r="G2274" t="str">
            <v>EXPENDITURE</v>
          </cell>
          <cell r="H2274" t="str">
            <v>DEPRECIATION</v>
          </cell>
          <cell r="I2274" t="str">
            <v>DEPRECIATION</v>
          </cell>
        </row>
        <row r="2275">
          <cell r="A2275" t="str">
            <v>X701004</v>
          </cell>
          <cell r="B2275" t="str">
            <v>Depreciation- Air Conditions</v>
          </cell>
          <cell r="C2275" t="str">
            <v>EXPENSES</v>
          </cell>
          <cell r="D2275" t="str">
            <v>INCOME STATEMENT</v>
          </cell>
          <cell r="E2275" t="str">
            <v/>
          </cell>
          <cell r="F2275" t="str">
            <v/>
          </cell>
          <cell r="G2275" t="str">
            <v>EXPENDITURE</v>
          </cell>
          <cell r="H2275" t="str">
            <v>DEPRECIATION</v>
          </cell>
          <cell r="I2275" t="str">
            <v>DEPRECIATION</v>
          </cell>
        </row>
        <row r="2276">
          <cell r="A2276" t="str">
            <v>X701005</v>
          </cell>
          <cell r="B2276" t="str">
            <v>Depreciation- Office Equipments</v>
          </cell>
          <cell r="C2276" t="str">
            <v>EXPENSES</v>
          </cell>
          <cell r="D2276" t="str">
            <v>INCOME STATEMENT</v>
          </cell>
          <cell r="E2276" t="str">
            <v/>
          </cell>
          <cell r="F2276" t="str">
            <v/>
          </cell>
          <cell r="G2276" t="str">
            <v>EXPENDITURE</v>
          </cell>
          <cell r="H2276" t="str">
            <v>DEPRECIATION</v>
          </cell>
          <cell r="I2276" t="str">
            <v>DEPRECIATION</v>
          </cell>
        </row>
        <row r="2277">
          <cell r="A2277" t="str">
            <v>X701006</v>
          </cell>
          <cell r="B2277" t="str">
            <v>Depreciation- Computers &amp; EDP Hardwares</v>
          </cell>
          <cell r="C2277" t="str">
            <v>EXPENSES</v>
          </cell>
          <cell r="D2277" t="str">
            <v>INCOME STATEMENT</v>
          </cell>
          <cell r="E2277" t="str">
            <v>DEPRECIATION A/C</v>
          </cell>
          <cell r="F2277" t="str">
            <v/>
          </cell>
          <cell r="G2277" t="str">
            <v>EXPENDITURE</v>
          </cell>
          <cell r="H2277" t="str">
            <v>DEPRECIATION</v>
          </cell>
          <cell r="I2277" t="str">
            <v>DEPRECIATION</v>
          </cell>
        </row>
        <row r="2278">
          <cell r="A2278" t="str">
            <v>X701007</v>
          </cell>
          <cell r="B2278" t="str">
            <v>Depreciation- Networking And Wan Setup</v>
          </cell>
          <cell r="C2278" t="str">
            <v>EXPENSES</v>
          </cell>
          <cell r="D2278" t="str">
            <v>INCOME STATEMENT</v>
          </cell>
          <cell r="E2278" t="str">
            <v/>
          </cell>
          <cell r="F2278" t="str">
            <v/>
          </cell>
          <cell r="G2278" t="str">
            <v>EXPENDITURE</v>
          </cell>
          <cell r="H2278" t="str">
            <v>DEPRECIATION</v>
          </cell>
          <cell r="I2278" t="str">
            <v>DEPRECIATION</v>
          </cell>
        </row>
        <row r="2279">
          <cell r="A2279" t="str">
            <v>X701008</v>
          </cell>
          <cell r="B2279" t="str">
            <v>Depreciation- Software</v>
          </cell>
          <cell r="C2279" t="str">
            <v>EXPENSES</v>
          </cell>
          <cell r="D2279" t="str">
            <v>INCOME STATEMENT</v>
          </cell>
          <cell r="E2279" t="str">
            <v/>
          </cell>
          <cell r="F2279" t="str">
            <v/>
          </cell>
          <cell r="G2279" t="str">
            <v>EXPENDITURE</v>
          </cell>
          <cell r="H2279" t="str">
            <v>DEPRECIATION</v>
          </cell>
          <cell r="I2279" t="str">
            <v>DEPRECIATION</v>
          </cell>
        </row>
        <row r="2280">
          <cell r="A2280" t="str">
            <v>X701009</v>
          </cell>
          <cell r="B2280" t="str">
            <v>Depreciation- Furniture And Fixtures</v>
          </cell>
          <cell r="C2280" t="str">
            <v>EXPENSES</v>
          </cell>
          <cell r="D2280" t="str">
            <v>INCOME STATEMENT</v>
          </cell>
          <cell r="E2280" t="str">
            <v>DEPRECIATION A/C</v>
          </cell>
          <cell r="F2280" t="str">
            <v/>
          </cell>
          <cell r="G2280" t="str">
            <v>EXPENDITURE</v>
          </cell>
          <cell r="H2280" t="str">
            <v>DEPRECIATION</v>
          </cell>
          <cell r="I2280" t="str">
            <v>DEPRECIATION</v>
          </cell>
        </row>
        <row r="2281">
          <cell r="A2281" t="str">
            <v>X701010</v>
          </cell>
          <cell r="B2281" t="str">
            <v>Depreciation- Vehicles</v>
          </cell>
          <cell r="C2281" t="str">
            <v>EXPENSES</v>
          </cell>
          <cell r="D2281" t="str">
            <v>INCOME STATEMENT</v>
          </cell>
          <cell r="E2281" t="str">
            <v>DEPRECIATION A/C</v>
          </cell>
          <cell r="F2281" t="str">
            <v/>
          </cell>
          <cell r="G2281" t="str">
            <v>EXPENDITURE</v>
          </cell>
          <cell r="H2281" t="str">
            <v>DEPRECIATION</v>
          </cell>
          <cell r="I2281" t="str">
            <v>DEPRECIATION</v>
          </cell>
        </row>
        <row r="2282">
          <cell r="A2282" t="str">
            <v>X701011</v>
          </cell>
          <cell r="B2282" t="str">
            <v>Depreciation- Air Craft</v>
          </cell>
          <cell r="C2282" t="str">
            <v>EXPENSES</v>
          </cell>
          <cell r="D2282" t="str">
            <v>INCOME STATEMENT</v>
          </cell>
          <cell r="E2282" t="str">
            <v/>
          </cell>
          <cell r="F2282" t="str">
            <v/>
          </cell>
          <cell r="G2282" t="str">
            <v>EXPENDITURE</v>
          </cell>
          <cell r="H2282" t="str">
            <v>DEPRECIATION</v>
          </cell>
          <cell r="I2282" t="str">
            <v>DEPRECIATION</v>
          </cell>
        </row>
        <row r="2283">
          <cell r="A2283" t="str">
            <v>X701012</v>
          </cell>
          <cell r="B2283" t="str">
            <v>Depreciation- Stock Properties</v>
          </cell>
          <cell r="C2283" t="str">
            <v>EXPENSES</v>
          </cell>
          <cell r="D2283" t="str">
            <v>INCOME STATEMENT</v>
          </cell>
          <cell r="E2283" t="str">
            <v/>
          </cell>
          <cell r="F2283" t="str">
            <v/>
          </cell>
          <cell r="G2283" t="str">
            <v>EXPENDITURE</v>
          </cell>
          <cell r="H2283" t="str">
            <v>DEPRECIATION</v>
          </cell>
          <cell r="I2283" t="str">
            <v>DEPRECIATION</v>
          </cell>
        </row>
        <row r="2284">
          <cell r="A2284" t="str">
            <v>X701013</v>
          </cell>
          <cell r="B2284" t="str">
            <v>Depreciation-Others</v>
          </cell>
          <cell r="C2284" t="str">
            <v>EXPENSES</v>
          </cell>
          <cell r="D2284" t="str">
            <v>INCOME STATEMENT</v>
          </cell>
          <cell r="E2284" t="str">
            <v/>
          </cell>
          <cell r="F2284" t="str">
            <v/>
          </cell>
          <cell r="G2284" t="str">
            <v>EXPENDITURE</v>
          </cell>
          <cell r="H2284" t="str">
            <v>DEPRECIATION</v>
          </cell>
          <cell r="I2284" t="str">
            <v>DEPRECIATION</v>
          </cell>
        </row>
      </sheetData>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Summary"/>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57"/>
      <sheetName val="Setup Variables"/>
      <sheetName val="C-1"/>
      <sheetName val="C-10"/>
      <sheetName val="C-11"/>
      <sheetName val="C-12"/>
      <sheetName val="C-2"/>
      <sheetName val="C-3"/>
      <sheetName val="C-4"/>
      <sheetName val="C-5"/>
      <sheetName val="C-5A"/>
      <sheetName val="C-6"/>
      <sheetName val="C-6A"/>
      <sheetName val="C-7"/>
      <sheetName val="C-8"/>
      <sheetName val="C-9"/>
      <sheetName val="coa_ramco_168"/>
    </sheetNames>
    <sheetDataSet>
      <sheetData sheetId="0" refreshError="1"/>
      <sheetData sheetId="1" refreshError="1"/>
      <sheetData sheetId="2" refreshError="1"/>
      <sheetData sheetId="3" refreshError="1"/>
      <sheetData sheetId="4" refreshError="1">
        <row r="1">
          <cell r="B1" t="str">
            <v>Tanir Bavi Power Facility</v>
          </cell>
        </row>
        <row r="2">
          <cell r="B2" t="str">
            <v>Period 01-06-01 to 31-03-02 (10 months)</v>
          </cell>
        </row>
        <row r="4">
          <cell r="D4" t="str">
            <v>Category:</v>
          </cell>
          <cell r="E4" t="str">
            <v xml:space="preserve">Repairs &amp; Replacements to Office Furniture &amp; Fittings </v>
          </cell>
        </row>
        <row r="6">
          <cell r="B6" t="str">
            <v>Responsible Team Member Name:</v>
          </cell>
          <cell r="D6" t="str">
            <v>Mohan Rao</v>
          </cell>
        </row>
        <row r="8">
          <cell r="B8" t="str">
            <v>Category Includes:</v>
          </cell>
        </row>
        <row r="10">
          <cell r="B10" t="str">
            <v>Repairs / Replacements to Office furniture &amp; Fittings</v>
          </cell>
        </row>
        <row r="14">
          <cell r="B14" t="str">
            <v>Budget Estimate Basis:</v>
          </cell>
        </row>
        <row r="16">
          <cell r="B16" t="str">
            <v>Estimate is based on current costs for furnishings</v>
          </cell>
        </row>
        <row r="22">
          <cell r="B22" t="str">
            <v>Calculations:</v>
          </cell>
        </row>
        <row r="24">
          <cell r="B24" t="str">
            <v>Desks/chairs</v>
          </cell>
          <cell r="C24">
            <v>120000</v>
          </cell>
        </row>
        <row r="25">
          <cell r="B25" t="str">
            <v>Soft furnishing</v>
          </cell>
          <cell r="C25">
            <v>80000</v>
          </cell>
        </row>
        <row r="28">
          <cell r="B28" t="str">
            <v>Total</v>
          </cell>
          <cell r="C28">
            <v>200000</v>
          </cell>
        </row>
        <row r="29">
          <cell r="G29">
            <v>200000</v>
          </cell>
        </row>
        <row r="31">
          <cell r="B31" t="str">
            <v>April</v>
          </cell>
        </row>
        <row r="32">
          <cell r="B32" t="str">
            <v>May</v>
          </cell>
        </row>
        <row r="33">
          <cell r="B33" t="str">
            <v>June</v>
          </cell>
          <cell r="C33">
            <v>80000</v>
          </cell>
        </row>
        <row r="34">
          <cell r="B34" t="str">
            <v>July</v>
          </cell>
        </row>
        <row r="35">
          <cell r="B35" t="str">
            <v>August</v>
          </cell>
        </row>
        <row r="36">
          <cell r="B36" t="str">
            <v>September</v>
          </cell>
        </row>
        <row r="37">
          <cell r="B37" t="str">
            <v>October</v>
          </cell>
        </row>
        <row r="38">
          <cell r="B38" t="str">
            <v>November</v>
          </cell>
        </row>
        <row r="39">
          <cell r="B39" t="str">
            <v>December</v>
          </cell>
          <cell r="C39">
            <v>100000</v>
          </cell>
        </row>
        <row r="40">
          <cell r="B40" t="str">
            <v>January</v>
          </cell>
        </row>
        <row r="41">
          <cell r="B41" t="str">
            <v>February</v>
          </cell>
        </row>
        <row r="42">
          <cell r="B42" t="str">
            <v>March</v>
          </cell>
          <cell r="C42">
            <v>20000</v>
          </cell>
        </row>
        <row r="43">
          <cell r="B43" t="str">
            <v>Total</v>
          </cell>
          <cell r="C43">
            <v>200000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1"/>
      <sheetName val="Sheet3"/>
      <sheetName val="2004"/>
      <sheetName val="14"/>
      <sheetName val="3"/>
      <sheetName val="40"/>
      <sheetName val="RevenueInput"/>
      <sheetName val="cover1"/>
      <sheetName val="Salient1"/>
      <sheetName val="all"/>
      <sheetName val="Discom Details"/>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a)"/>
      <sheetName val="Sheet1"/>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 VIEW"/>
      <sheetName val="PACR-SM"/>
      <sheetName val="5(a)"/>
    </sheetNames>
    <sheetDataSet>
      <sheetData sheetId="0" refreshError="1"/>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flow"/>
      <sheetName val="OVER VIEW"/>
      <sheetName val="PACR-SM"/>
    </sheetNames>
    <sheetDataSet>
      <sheetData sheetId="0" refreshError="1"/>
      <sheetData sheetId="1" refreshError="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Buildings-III (2)"/>
      <sheetName val="cap-gas (31-3-02) (2)"/>
      <sheetName val="sch 4 (2)"/>
      <sheetName val="dep on exch -fluct (2)"/>
      <sheetName val="IFCI"/>
      <sheetName val="offshore spares"/>
      <sheetName val="FC (2)"/>
      <sheetName val="CIF VALUE "/>
      <sheetName val="Prro.for Tax (R) (2)"/>
      <sheetName val="MISC"/>
      <sheetName val="Abstract"/>
      <sheetName val="cashflow"/>
      <sheetName val="BS"/>
      <sheetName val="P &amp; L"/>
      <sheetName val="sch 1,2"/>
      <sheetName val="sch 3"/>
      <sheetName val="sch 4"/>
      <sheetName val="sch 5 "/>
      <sheetName val="sch 6,7,8,9,10,11"/>
      <sheetName val="sch 12,13,14,15"/>
      <sheetName val="Groupings"/>
      <sheetName val="TB - 31.03.02"/>
      <sheetName val="Computation of Tax "/>
      <sheetName val="MAT CAL"/>
      <sheetName val="Restate-Crs"/>
      <sheetName val="Reinst - FCL"/>
      <sheetName val="F &amp; F"/>
      <sheetName val="Vehicles"/>
      <sheetName val="Computers"/>
      <sheetName val="OE"/>
      <sheetName val="oe-1"/>
      <sheetName val="Leasehold Premises"/>
      <sheetName val="Land"/>
      <sheetName val="dep on exch -fluct"/>
      <sheetName val="buidlings - I"/>
      <sheetName val="buildings - II"/>
      <sheetName val="Buildings-III"/>
      <sheetName val="ONSHORE-EQUIP"/>
      <sheetName val="Offshore Equipment"/>
      <sheetName val="cap-gas (31-3-02)"/>
      <sheetName val="Stock Details"/>
      <sheetName val="GAS"/>
      <sheetName val="NAPHTHA"/>
      <sheetName val="HSD"/>
      <sheetName val="Int.Cal "/>
      <sheetName val="Guarantee Commn."/>
      <sheetName val="Prepaid Insurance"/>
      <sheetName val="leave encashment"/>
      <sheetName val="Prro.for Tax (R)"/>
      <sheetName val="Prov.for Tax"/>
      <sheetName val="FC"/>
      <sheetName val="APTRANSCO-Dr"/>
      <sheetName val="APTRANSCO-Sales"/>
      <sheetName val="Int.Receivable-BreakUp"/>
      <sheetName val="Hire charges"/>
      <sheetName val="Break up of o.s.liability &amp; T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PR ENTER DATA SHEET"/>
      <sheetName val="MAIN DATA- SHEET"/>
      <sheetName val="MONTHLY FQ DATA SHEET"/>
      <sheetName val="FREQ DATA SHEET"/>
      <sheetName val="DGR ENTER READING"/>
      <sheetName val="CALCULATED FY1"/>
      <sheetName val="CALCULATED FY2"/>
      <sheetName val="CALCULATED TY"/>
      <sheetName val="PREVIOUS YEAR DATA"/>
      <sheetName val="1ST"/>
      <sheetName val="DPPR 01"/>
      <sheetName val="2ND"/>
      <sheetName val="DPPR02"/>
      <sheetName val="3RD"/>
      <sheetName val="DPPR 03"/>
      <sheetName val="4TH"/>
      <sheetName val="DPPR04"/>
      <sheetName val="5TH"/>
      <sheetName val="DPPR 05"/>
      <sheetName val="6TH"/>
      <sheetName val="DPPR 06"/>
      <sheetName val="7TH"/>
      <sheetName val="DPPR 07"/>
      <sheetName val="8TH"/>
      <sheetName val="DPPR 08"/>
      <sheetName val="9TH"/>
      <sheetName val="DPPR 09"/>
      <sheetName val="10TH"/>
      <sheetName val="DPPR 10"/>
      <sheetName val="11TH"/>
      <sheetName val="DPPR 11"/>
      <sheetName val="12TH"/>
      <sheetName val="DPPR 12"/>
      <sheetName val="13TH"/>
      <sheetName val="DPPR 13"/>
      <sheetName val="14TH"/>
      <sheetName val="DPPR 14"/>
      <sheetName val="15TH"/>
      <sheetName val="DPPR 15"/>
      <sheetName val="GAS STATEMENT1"/>
      <sheetName val="16TH"/>
      <sheetName val="DPPR 16"/>
      <sheetName val="17TH"/>
      <sheetName val="DPPR 17"/>
      <sheetName val="18TH"/>
      <sheetName val="DPPR 18"/>
      <sheetName val="19TH"/>
      <sheetName val="DPPR 19"/>
      <sheetName val="20TH"/>
      <sheetName val="DPPR 20"/>
      <sheetName val="21ST"/>
      <sheetName val="DPPR 21"/>
      <sheetName val="22ND"/>
      <sheetName val="DPPR 22"/>
      <sheetName val="23RD"/>
      <sheetName val="DPPR 23"/>
      <sheetName val="24TH"/>
      <sheetName val="DPPR 24"/>
      <sheetName val="25TH"/>
      <sheetName val="DPPR 25"/>
      <sheetName val="26TH"/>
      <sheetName val="DPPR 26"/>
      <sheetName val="27TH"/>
      <sheetName val="DPPR 27"/>
      <sheetName val="28TH"/>
      <sheetName val="DPPR 28"/>
      <sheetName val="29TH"/>
      <sheetName val="DPPR 29"/>
      <sheetName val="30TH"/>
      <sheetName val="DPPR 30"/>
      <sheetName val="31ST"/>
      <sheetName val="DPPR 31"/>
      <sheetName val="GAS STATEMENT2"/>
      <sheetName val="DEEMED GENERATION"/>
      <sheetName val="REL GAIL GAS % COMPARE"/>
      <sheetName val="P1 P2 CHECK"/>
      <sheetName val="INTAKE"/>
      <sheetName val="GT EOH"/>
      <sheetName val="ST 1 &amp; 2 CHECK"/>
      <sheetName val="Head (O&amp;M)"/>
      <sheetName val="Head(O&amp;M)"/>
      <sheetName val="cash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 09-10 Consloidated Sttmnt. "/>
      <sheetName val="Grade - Grade Code list"/>
      <sheetName val="Sheet3"/>
      <sheetName val="cashflow"/>
      <sheetName val="CALCULATED TY"/>
    </sheetNames>
    <sheetDataSet>
      <sheetData sheetId="0"/>
      <sheetData sheetId="1">
        <row r="3">
          <cell r="E3">
            <v>1</v>
          </cell>
        </row>
        <row r="4">
          <cell r="E4">
            <v>2</v>
          </cell>
        </row>
        <row r="5">
          <cell r="E5">
            <v>3</v>
          </cell>
        </row>
        <row r="6">
          <cell r="E6">
            <v>4</v>
          </cell>
        </row>
        <row r="7">
          <cell r="E7">
            <v>5</v>
          </cell>
        </row>
        <row r="8">
          <cell r="E8">
            <v>6</v>
          </cell>
        </row>
        <row r="9">
          <cell r="E9">
            <v>7</v>
          </cell>
        </row>
        <row r="10">
          <cell r="E10">
            <v>8</v>
          </cell>
        </row>
        <row r="11">
          <cell r="E11">
            <v>9</v>
          </cell>
        </row>
        <row r="12">
          <cell r="E12">
            <v>10</v>
          </cell>
        </row>
        <row r="13">
          <cell r="E13">
            <v>11</v>
          </cell>
        </row>
        <row r="14">
          <cell r="E14">
            <v>12</v>
          </cell>
        </row>
        <row r="15">
          <cell r="E15">
            <v>13</v>
          </cell>
        </row>
        <row r="16">
          <cell r="E16">
            <v>14</v>
          </cell>
        </row>
        <row r="17">
          <cell r="E17">
            <v>15</v>
          </cell>
        </row>
        <row r="18">
          <cell r="E18">
            <v>16</v>
          </cell>
        </row>
        <row r="19">
          <cell r="E19">
            <v>17</v>
          </cell>
        </row>
        <row r="20">
          <cell r="E20">
            <v>18</v>
          </cell>
        </row>
        <row r="21">
          <cell r="E21">
            <v>19</v>
          </cell>
        </row>
        <row r="22">
          <cell r="E22">
            <v>20</v>
          </cell>
        </row>
        <row r="23">
          <cell r="E23">
            <v>21</v>
          </cell>
        </row>
        <row r="24">
          <cell r="E24">
            <v>22</v>
          </cell>
        </row>
        <row r="25">
          <cell r="E25">
            <v>23</v>
          </cell>
        </row>
        <row r="26">
          <cell r="E26">
            <v>24</v>
          </cell>
        </row>
        <row r="27">
          <cell r="E27">
            <v>25</v>
          </cell>
        </row>
      </sheetData>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SIP"/>
      <sheetName val="Rates"/>
      <sheetName val="Grade - Grade Code list"/>
    </sheetNames>
    <sheetDataSet>
      <sheetData sheetId="0" refreshError="1"/>
      <sheetData sheetId="1" refreshError="1"/>
      <sheetData sheetId="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halgaon"/>
      <sheetName val="Jan08 to Mar'08 Delhi"/>
      <sheetName val="Jan08 to Mar'08"/>
      <sheetName val="Repo(1)"/>
      <sheetName val="Jul08 to Dec'08 For MES"/>
      <sheetName val="July08 to Dec'08 "/>
      <sheetName val="Jul08 to Dec'08 Delhi"/>
      <sheetName val="Station InputPage 2"/>
      <sheetName val="Station Input"/>
      <sheetName val="DCSG URS"/>
      <sheetName val="URS"/>
      <sheetName val="Allocation"/>
      <sheetName val="Covr (2)"/>
      <sheetName val="Repo(1)for the month"/>
      <sheetName val="SPR-In"/>
      <sheetName val="SPR-ANA"/>
      <sheetName val="SPR-ANA(RajDel)"/>
      <sheetName val="Repo(1)upto the month"/>
      <sheetName val="Jan08 to June'08 Delhi (ver2)"/>
      <sheetName val="Jan08 to June'08 (Ver 3Final)"/>
      <sheetName val="Jan08 to June'08 Delhi(Final)"/>
      <sheetName val="Jan08 to June'08 (Ver 1) "/>
      <sheetName val="JUly 07-Dec07 incl uncha &amp; Tala"/>
      <sheetName val="July07 to Dec'07 for J&amp;K"/>
      <sheetName val="July07 to Dec'07 (Trial)"/>
      <sheetName val="Jan08 to June'08 (Ver 2)"/>
      <sheetName val="July07 to Dec'07 (Final)"/>
      <sheetName val="Recon-In"/>
      <sheetName val="LC-In(3-4)"/>
      <sheetName val="Disp-In(7)"/>
      <sheetName val="LC_Cal(4)"/>
      <sheetName val="LC_Cal(4-II)"/>
      <sheetName val="BR-Detail(6-8)"/>
      <sheetName val="Covr"/>
      <sheetName val="ReconRepo(2)"/>
      <sheetName val="Indx"/>
      <sheetName val="Param"/>
      <sheetName val="LC(Oct05-Mar06)"/>
      <sheetName val="LC(Apr06-Sep06)"/>
      <sheetName val="Jan to Jul 07"/>
      <sheetName val="Apr07 onwards"/>
      <sheetName val="BR-Detail(6-8) (2)"/>
      <sheetName val="BR-Detail(5-6) (2)"/>
      <sheetName val="GSIP"/>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eneration at Transmissio (2)"/>
      <sheetName val="Covr"/>
    </sheetNames>
    <sheetDataSet>
      <sheetData sheetId="0"/>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halgaon"/>
      <sheetName val="Jan08 to Mar'08 Delhi"/>
      <sheetName val="Jan08 to Mar'08"/>
      <sheetName val="Repo(1)"/>
      <sheetName val="Jul08 to Dec'08 For MES"/>
      <sheetName val="July08 to Dec'08 "/>
      <sheetName val="Jul08 to Dec'08 Delhi"/>
      <sheetName val="Station InputPage 2"/>
      <sheetName val="Station Input"/>
      <sheetName val="DCSG URS"/>
      <sheetName val="URS"/>
      <sheetName val="Allocation"/>
      <sheetName val="Covr (2)"/>
      <sheetName val="Repo(1)for the month"/>
      <sheetName val="SPR-In"/>
      <sheetName val="SPR-ANA"/>
      <sheetName val="SPR-ANA(RajDel)"/>
      <sheetName val="Repo(1)upto the month"/>
      <sheetName val="Jan08 to June'08 Delhi (ver2)"/>
      <sheetName val="Jan08 to June'08 (Ver 3Final)"/>
      <sheetName val="Jan08 to June'08 Delhi(Final)"/>
      <sheetName val="Jan08 to June'08 (Ver 1) "/>
      <sheetName val="JUly 07-Dec07 incl uncha &amp; Tala"/>
      <sheetName val="July07 to Dec'07 for J&amp;K"/>
      <sheetName val="July07 to Dec'07 (Trial)"/>
      <sheetName val="Jan08 to June'08 (Ver 2)"/>
      <sheetName val="July07 to Dec'07 (Final)"/>
      <sheetName val="Recon-In"/>
      <sheetName val="LC-In(3-4)"/>
      <sheetName val="Disp-In(7)"/>
      <sheetName val="LC_Cal(4)"/>
      <sheetName val="LC_Cal(4-II)"/>
      <sheetName val="BR-Detail(6-8)"/>
      <sheetName val="Covr"/>
      <sheetName val="ReconRepo(2)"/>
      <sheetName val="Indx"/>
      <sheetName val="Param"/>
      <sheetName val="LC(Oct05-Mar06)"/>
      <sheetName val="LC(Apr06-Sep06)"/>
      <sheetName val="Jan to Jul 07"/>
      <sheetName val="Apr07 onwards"/>
      <sheetName val="BR-Detail(6-8) (2)"/>
      <sheetName val="BR-Detail(5-6) (2)"/>
      <sheetName val="GSIP"/>
      <sheetName val="Ra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budget"/>
      <sheetName val="Covr"/>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5_CO_MA"/>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Open Stub Data"/>
      <sheetName val="Design"/>
      <sheetName val="Guidelines"/>
      <sheetName val="cash budget"/>
    </sheetNames>
    <sheetDataSet>
      <sheetData sheetId="0" refreshError="1"/>
      <sheetData sheetId="1"/>
      <sheetData sheetId="2" refreshError="1"/>
      <sheetData sheetId="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 &amp; L"/>
      <sheetName val="SCH 1 - 4"/>
      <sheetName val="SCH 4 - 7"/>
      <sheetName val="SCH 8 - 9"/>
      <sheetName val="Trial Bal"/>
      <sheetName val="Sheet2"/>
      <sheetName val="Sheet1"/>
      <sheetName val="cbeam trial"/>
      <sheetName val="Annexure"/>
      <sheetName val="SCH  8"/>
      <sheetName val="Related party- Working"/>
      <sheetName val="cash flow - final"/>
      <sheetName val="Cash Flow-client"/>
      <sheetName val="Cash Flow Working"/>
      <sheetName val="Related party"/>
      <sheetName val="GT_Custom"/>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use 41 - final"/>
      <sheetName val="BS"/>
      <sheetName val="P&amp;L"/>
      <sheetName val="SCH (1-4) "/>
      <sheetName val="SCH 5"/>
      <sheetName val="SCH INV 6"/>
      <sheetName val="SCH CA (7-12)"/>
      <sheetName val="SCH PL (13-17)"/>
      <sheetName val="Cash flow for DEC,09"/>
      <sheetName val="Sheet2"/>
      <sheetName val="LITL"/>
      <sheetName val="Stock &amp; WIP"/>
      <sheetName val="Income and Deferred Tax"/>
      <sheetName val="Cash flow workings"/>
      <sheetName val="Windpower Fin."/>
      <sheetName val="EPS"/>
      <sheetName val="WORKINGS"/>
      <sheetName val="SEGMENT"/>
      <sheetName val="Seg in lakhs"/>
      <sheetName val="IT Dep"/>
      <sheetName val="Cash Flow Workin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s"/>
      <sheetName val="WORKINGS"/>
    </sheetNames>
    <sheetDataSet>
      <sheetData sheetId="0" refreshError="1"/>
      <sheetData sheetId="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heetName val="tables"/>
    </sheetNames>
    <sheetDataSet>
      <sheetData sheetId="0" refreshError="1"/>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sheetName val="Sens"/>
      <sheetName val="Input"/>
      <sheetName val="Wkgs"/>
      <sheetName val="Debt"/>
      <sheetName val="Phas"/>
      <sheetName val="Dep"/>
      <sheetName val="Tax"/>
      <sheetName val="Fin"/>
      <sheetName val="Fin-E"/>
      <sheetName val="Fin-Proj"/>
      <sheetName val="allocation"/>
    </sheetNames>
    <sheetDataSet>
      <sheetData sheetId="0" refreshError="1"/>
      <sheetData sheetId="1"/>
      <sheetData sheetId="2" refreshError="1"/>
      <sheetData sheetId="3">
        <row r="275">
          <cell r="J275">
            <v>94.329569568972417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hennai &amp; Hyd Summary"/>
      <sheetName val="CHENNAI-Combined"/>
      <sheetName val="Ph -I "/>
      <sheetName val="CHENNAI-PH II"/>
      <sheetName val="Cash Flow"/>
      <sheetName val="HYD-combine"/>
      <sheetName val="HYDERABAD-PH-I"/>
      <sheetName val="HYD-PH-2"/>
      <sheetName val="WBLOCK DATA"/>
      <sheetName val="Rai"/>
      <sheetName val="Pune"/>
      <sheetName val="Gandhinagar"/>
      <sheetName val="Silokhera"/>
      <sheetName val="Silokrera-1"/>
      <sheetName val="Assumptions"/>
      <sheetName val="Chennai- Master-Rajesh"/>
      <sheetName val="HYDERABAD-DATA-Rajesh"/>
      <sheetName val="Main Sheet"/>
      <sheetName val="Wk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
      <sheetName val="operating budget"/>
      <sheetName val="Cashflows (2)"/>
      <sheetName val="Cashflows"/>
      <sheetName val="P&amp;L"/>
      <sheetName val="Revenue "/>
      <sheetName val="wc"/>
      <sheetName val="Inputs"/>
      <sheetName val="Expenses"/>
      <sheetName val="FCOSTS"/>
      <sheetName val="fx_interest"/>
      <sheetName val="re_interest"/>
      <sheetName val="Term Loans"/>
      <sheetName val="equity"/>
      <sheetName val="Mis."/>
      <sheetName val="Interest"/>
      <sheetName val="interest1"/>
      <sheetName val="BS"/>
      <sheetName val="Assumptions"/>
    </sheetNames>
    <sheetDataSet>
      <sheetData sheetId="0" refreshError="1"/>
      <sheetData sheetId="1" refreshError="1"/>
      <sheetData sheetId="2" refreshError="1"/>
      <sheetData sheetId="3" refreshError="1"/>
      <sheetData sheetId="4"/>
      <sheetData sheetId="5"/>
      <sheetData sheetId="6"/>
      <sheetData sheetId="7">
        <row r="10">
          <cell r="B10">
            <v>1000000</v>
          </cell>
        </row>
      </sheetData>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
      <sheetName val="bud-act (4)"/>
      <sheetName val="bud-act (3)"/>
      <sheetName val="bud-act (2)"/>
      <sheetName val="F &amp; F"/>
      <sheetName val="Vehicles"/>
      <sheetName val="Computers"/>
      <sheetName val="OE"/>
      <sheetName val="oe-1"/>
      <sheetName val="Leasehold Premises"/>
      <sheetName val="dep on exch -fluct "/>
      <sheetName val="cap-gas "/>
      <sheetName val="ONSHORE-EQUIP "/>
      <sheetName val="Offshore Equipment"/>
      <sheetName val="Buildings-III"/>
      <sheetName val="buildings - II"/>
      <sheetName val="buidlings - I"/>
      <sheetName val="depreciation"/>
      <sheetName val="capital payments (2)"/>
      <sheetName val="PAT"/>
      <sheetName val="Variance-July"/>
      <sheetName val="bud-act"/>
      <sheetName val="Act02-03(Workings)"/>
      <sheetName val="Actuals"/>
      <sheetName val="LTMA"/>
      <sheetName val="LTAPSA"/>
      <sheetName val="generation(bud -Act)"/>
      <sheetName val="intincome -act"/>
      <sheetName val="Act-Interest"/>
      <sheetName val="Status-27-31.5"/>
      <sheetName val="Ratios"/>
      <sheetName val="balance sheet"/>
      <sheetName val="Status-2002-03"/>
      <sheetName val="cashflows"/>
      <sheetName val="cashflows (breaf)"/>
      <sheetName val="workings"/>
      <sheetName val="capital payments"/>
      <sheetName val="O&amp;M Consumtions-Ser"/>
      <sheetName val="o&amp;M forecast -march"/>
      <sheetName val="RTL"/>
      <sheetName val="FCL"/>
      <sheetName val="PAT (USD)"/>
      <sheetName val="forecast-mar"/>
      <sheetName val="Assumptions"/>
      <sheetName val="ASSU-NOTES"/>
      <sheetName val="GC"/>
      <sheetName val="tra"/>
      <sheetName val="cash budget"/>
      <sheetName val="Inputs"/>
      <sheetName val="budgets july 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GE charges"/>
      <sheetName val="depreciation"/>
      <sheetName val="Income from Subsidiaries-Group "/>
      <sheetName val="Inputs"/>
      <sheetName val="cash budget"/>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3"/>
      <sheetName val="Sheet1"/>
      <sheetName val="Newabstract"/>
      <sheetName val="Salient1"/>
      <sheetName val="data"/>
    </sheetNames>
    <sheetDataSet>
      <sheetData sheetId="0" refreshError="1"/>
      <sheetData sheetId="1" refreshError="1"/>
      <sheetData sheetId="2"/>
      <sheetData sheetId="3" refreshError="1"/>
      <sheetData sheetId="4" refreshError="1"/>
      <sheetData sheetId="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nce"/>
      <sheetName val="Schedules"/>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 Main Reports_New"/>
      <sheetName val="Forecast CF_March'09"/>
      <sheetName val="SITE_New"/>
      <sheetName val="HEAD OFFICE_New"/>
      <sheetName val="Review of Expenses SITE"/>
      <sheetName val="Review of Expenses HO"/>
      <sheetName val="Emp wise Travel details"/>
      <sheetName val="SPV - Operational Info"/>
      <sheetName val="CTC Based Review_DD"/>
      <sheetName val="CTC Based Review_UK"/>
      <sheetName val="Medical &amp; LTA"/>
      <sheetName val="Trial Balance"/>
      <sheetName val="BFL"/>
      <sheetName val="Schedule  Adm Site &amp; HO_New"/>
      <sheetName val="Gratuity &amp; Leave Encashment"/>
      <sheetName val="VIPL-UK_New"/>
      <sheetName val="VIPL-DD_New"/>
      <sheetName val="VIPL-March'09_New"/>
      <sheetName val="Int. Order_March'09_New"/>
      <sheetName val="DRINDHAR_March'09"/>
      <sheetName val="Loan &amp; IDC_March"/>
      <sheetName val="UPPER KHOLI_March'09"/>
      <sheetName val="Sch.4 -Preoperative Expences"/>
      <sheetName val="IO March'09"/>
      <sheetName val="VIPl"/>
      <sheetName val="Salaries March'09"/>
      <sheetName val="Travelling"/>
      <sheetName val="CTC"/>
      <sheetName val="S3_GRP_CA"/>
      <sheetName val="vari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Schedules"/>
      <sheetName val="Expenses"/>
      <sheetName val="Debt Profile"/>
      <sheetName val="P&amp;L"/>
      <sheetName val="B&amp;S"/>
      <sheetName val="Valuation"/>
      <sheetName val="GE charges "/>
      <sheetName val="depreciation"/>
      <sheetName val="cash budget"/>
      <sheetName val="BFL"/>
    </sheetNames>
    <sheetDataSet>
      <sheetData sheetId="0"/>
      <sheetData sheetId="1"/>
      <sheetData sheetId="2"/>
      <sheetData sheetId="3"/>
      <sheetData sheetId="4"/>
      <sheetData sheetId="5"/>
      <sheetData sheetId="6"/>
      <sheetData sheetId="7"/>
      <sheetData sheetId="8"/>
      <sheetData sheetId="9" refreshError="1"/>
      <sheetData sheetId="10"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1-6)"/>
      <sheetName val="TB(4-6)"/>
      <sheetName val="Sheet2"/>
      <sheetName val="Sheet8"/>
      <sheetName val="Requirement"/>
      <sheetName val="TB New"/>
      <sheetName val="TB Comp"/>
      <sheetName val="TDS"/>
      <sheetName val=" PT"/>
      <sheetName val="IABNDL"/>
      <sheetName val="BC"/>
      <sheetName val="Disbursement"/>
      <sheetName val="Loans"/>
      <sheetName val="Interest Loans"/>
      <sheetName val="ITL"/>
      <sheetName val="MR"/>
      <sheetName val="MF"/>
      <sheetName val="DSF"/>
      <sheetName val="BRS"/>
      <sheetName val="Fixed Assets"/>
      <sheetName val="FA Breakup"/>
      <sheetName val="Salary Advance"/>
      <sheetName val="Adv for Exp"/>
      <sheetName val="Capital Advances"/>
      <sheetName val="DP Vendors"/>
      <sheetName val="Sundry Creditors"/>
      <sheetName val="Deposits"/>
      <sheetName val="Sec. Dep"/>
      <sheetName val="Prov for Exp"/>
      <sheetName val="PF"/>
      <sheetName val="PF Workings"/>
      <sheetName val="Rent"/>
      <sheetName val="Salaries"/>
      <sheetName val="LC"/>
      <sheetName val="Schedules"/>
    </sheetNames>
    <sheetDataSet>
      <sheetData sheetId="0"/>
      <sheetData sheetId="1"/>
      <sheetData sheetId="2"/>
      <sheetData sheetId="3"/>
      <sheetData sheetId="4"/>
      <sheetData sheetId="5"/>
      <sheetData sheetId="6">
        <row r="2">
          <cell r="A2">
            <v>10000000</v>
          </cell>
          <cell r="B2" t="str">
            <v>Equity Share Capital</v>
          </cell>
          <cell r="C2">
            <v>-100076000</v>
          </cell>
          <cell r="D2">
            <v>-20105000</v>
          </cell>
          <cell r="E2">
            <v>-79971000</v>
          </cell>
        </row>
        <row r="3">
          <cell r="A3">
            <v>10000020</v>
          </cell>
          <cell r="B3" t="str">
            <v>Share Application Money</v>
          </cell>
          <cell r="C3">
            <v>0</v>
          </cell>
          <cell r="D3">
            <v>-538774000</v>
          </cell>
          <cell r="E3">
            <v>538774000</v>
          </cell>
        </row>
        <row r="4">
          <cell r="A4">
            <v>10001000</v>
          </cell>
          <cell r="B4" t="str">
            <v>Preference Share Capital</v>
          </cell>
          <cell r="C4">
            <v>-4706149000</v>
          </cell>
          <cell r="D4">
            <v>-3447395000</v>
          </cell>
          <cell r="E4">
            <v>-1258754000</v>
          </cell>
        </row>
        <row r="5">
          <cell r="A5">
            <v>10101000</v>
          </cell>
          <cell r="B5" t="str">
            <v>Retained Earnings</v>
          </cell>
          <cell r="C5">
            <v>0</v>
          </cell>
          <cell r="D5">
            <v>0</v>
          </cell>
          <cell r="E5">
            <v>0</v>
          </cell>
        </row>
        <row r="6">
          <cell r="A6">
            <v>10201000</v>
          </cell>
          <cell r="B6" t="str">
            <v>Rupee Term Loans from Banks</v>
          </cell>
          <cell r="C6">
            <v>-12457207130</v>
          </cell>
          <cell r="D6">
            <v>-9724607130</v>
          </cell>
          <cell r="E6">
            <v>-2732600000</v>
          </cell>
        </row>
        <row r="7">
          <cell r="A7">
            <v>10206000</v>
          </cell>
          <cell r="B7" t="str">
            <v>Foreign Currency Term Loans from Banks</v>
          </cell>
          <cell r="C7">
            <v>-738870032.70000005</v>
          </cell>
          <cell r="D7">
            <v>-148163978</v>
          </cell>
          <cell r="E7">
            <v>-590706054.70000005</v>
          </cell>
        </row>
        <row r="8">
          <cell r="A8">
            <v>10401000</v>
          </cell>
          <cell r="B8" t="str">
            <v>Sundry Creditors</v>
          </cell>
          <cell r="C8">
            <v>-909440109.08000004</v>
          </cell>
          <cell r="D8">
            <v>-1410992817.9100001</v>
          </cell>
          <cell r="E8">
            <v>501552708.82999903</v>
          </cell>
        </row>
        <row r="9">
          <cell r="A9">
            <v>10401020</v>
          </cell>
          <cell r="B9" t="str">
            <v>Security Deposit/Retention Money - Vendor</v>
          </cell>
          <cell r="C9">
            <v>-351093106.49000001</v>
          </cell>
          <cell r="D9">
            <v>-236559192.699999</v>
          </cell>
          <cell r="E9">
            <v>-114533913.79000001</v>
          </cell>
        </row>
        <row r="10">
          <cell r="A10">
            <v>10601000</v>
          </cell>
          <cell r="B10" t="str">
            <v>TDS Payable - Salaries</v>
          </cell>
          <cell r="C10">
            <v>-755700</v>
          </cell>
          <cell r="D10">
            <v>-668127</v>
          </cell>
          <cell r="E10">
            <v>-87573</v>
          </cell>
        </row>
        <row r="11">
          <cell r="A11">
            <v>10601020</v>
          </cell>
          <cell r="B11" t="str">
            <v>TDS Payable - Contractors</v>
          </cell>
          <cell r="C11">
            <v>-18347250</v>
          </cell>
          <cell r="D11">
            <v>-31766131</v>
          </cell>
          <cell r="E11">
            <v>13418881</v>
          </cell>
        </row>
        <row r="12">
          <cell r="A12">
            <v>10601050</v>
          </cell>
          <cell r="B12" t="str">
            <v>TDS Payable - Rent</v>
          </cell>
          <cell r="C12">
            <v>-111941</v>
          </cell>
          <cell r="D12">
            <v>-69143</v>
          </cell>
          <cell r="E12">
            <v>-42798</v>
          </cell>
        </row>
        <row r="13">
          <cell r="A13">
            <v>10601060</v>
          </cell>
          <cell r="B13" t="str">
            <v>TDS Payable - Professional / Technical Servic</v>
          </cell>
          <cell r="C13">
            <v>-4377001</v>
          </cell>
          <cell r="D13">
            <v>-33162863</v>
          </cell>
          <cell r="E13">
            <v>28785862</v>
          </cell>
        </row>
        <row r="14">
          <cell r="A14">
            <v>10603000</v>
          </cell>
          <cell r="B14" t="str">
            <v>VAT/WCT Payable</v>
          </cell>
          <cell r="C14">
            <v>0</v>
          </cell>
          <cell r="D14">
            <v>0</v>
          </cell>
          <cell r="E14">
            <v>0</v>
          </cell>
        </row>
        <row r="15">
          <cell r="A15">
            <v>10603030</v>
          </cell>
          <cell r="B15" t="str">
            <v>WCT -TDS Payable (Withholding Tax)</v>
          </cell>
          <cell r="C15">
            <v>-20378714</v>
          </cell>
          <cell r="D15">
            <v>-33938021</v>
          </cell>
          <cell r="E15">
            <v>13559307</v>
          </cell>
        </row>
        <row r="16">
          <cell r="A16">
            <v>10604000</v>
          </cell>
          <cell r="B16" t="str">
            <v>PF Payable - Employer Contribution</v>
          </cell>
          <cell r="C16">
            <v>-174099</v>
          </cell>
          <cell r="D16">
            <v>-133760</v>
          </cell>
          <cell r="E16">
            <v>-40339</v>
          </cell>
        </row>
        <row r="17">
          <cell r="A17">
            <v>10604010</v>
          </cell>
          <cell r="B17" t="str">
            <v>PF Payable - Employee Contribution</v>
          </cell>
          <cell r="C17">
            <v>-174099</v>
          </cell>
          <cell r="D17">
            <v>-133760</v>
          </cell>
          <cell r="E17">
            <v>-40339</v>
          </cell>
        </row>
        <row r="18">
          <cell r="A18">
            <v>10604020</v>
          </cell>
          <cell r="B18" t="str">
            <v>PF Admin Charges Payable</v>
          </cell>
          <cell r="C18">
            <v>-15959.02</v>
          </cell>
          <cell r="D18">
            <v>-12755.139999999899</v>
          </cell>
          <cell r="E18">
            <v>-3203.88</v>
          </cell>
        </row>
        <row r="19">
          <cell r="A19">
            <v>10604050</v>
          </cell>
          <cell r="B19" t="str">
            <v>Professional Tax Payable</v>
          </cell>
          <cell r="C19">
            <v>-10380</v>
          </cell>
          <cell r="D19">
            <v>-7000</v>
          </cell>
          <cell r="E19">
            <v>-3380</v>
          </cell>
        </row>
        <row r="20">
          <cell r="A20">
            <v>10606000</v>
          </cell>
          <cell r="B20" t="str">
            <v>Interest Accrued but not due on Loans</v>
          </cell>
          <cell r="C20">
            <v>-2888400.14</v>
          </cell>
          <cell r="D20">
            <v>-75332</v>
          </cell>
          <cell r="E20">
            <v>-2813068.14</v>
          </cell>
        </row>
        <row r="21">
          <cell r="A21">
            <v>10607010</v>
          </cell>
          <cell r="B21" t="str">
            <v>Salaries payable</v>
          </cell>
          <cell r="C21">
            <v>-4229774</v>
          </cell>
          <cell r="D21">
            <v>-6029440</v>
          </cell>
          <cell r="E21">
            <v>1799666</v>
          </cell>
        </row>
        <row r="22">
          <cell r="A22">
            <v>10607020</v>
          </cell>
          <cell r="B22" t="str">
            <v>LTA payable</v>
          </cell>
          <cell r="C22">
            <v>-1256094.6599999899</v>
          </cell>
          <cell r="D22">
            <v>-907809.92</v>
          </cell>
          <cell r="E22">
            <v>-348284.739999999</v>
          </cell>
        </row>
        <row r="23">
          <cell r="A23">
            <v>10607030</v>
          </cell>
          <cell r="B23" t="str">
            <v>Medical Expenses payable</v>
          </cell>
          <cell r="C23">
            <v>-148786.20000000001</v>
          </cell>
          <cell r="D23">
            <v>-85352.86</v>
          </cell>
          <cell r="E23">
            <v>-63433.339999999902</v>
          </cell>
        </row>
        <row r="24">
          <cell r="A24">
            <v>10607040</v>
          </cell>
          <cell r="B24" t="str">
            <v>Annual Gifts Payable</v>
          </cell>
          <cell r="C24">
            <v>-40223.779999999897</v>
          </cell>
          <cell r="D24">
            <v>-15884.4</v>
          </cell>
          <cell r="E24">
            <v>-24339.38</v>
          </cell>
        </row>
        <row r="25">
          <cell r="A25">
            <v>10607110</v>
          </cell>
          <cell r="B25" t="str">
            <v>Incentive / Exgratia Payable</v>
          </cell>
          <cell r="C25">
            <v>-1200000</v>
          </cell>
          <cell r="D25">
            <v>-600000</v>
          </cell>
          <cell r="E25">
            <v>-600000</v>
          </cell>
        </row>
        <row r="26">
          <cell r="A26">
            <v>10607120</v>
          </cell>
          <cell r="B26" t="str">
            <v>Fuel (Reimbursement) Expenses Payable</v>
          </cell>
          <cell r="C26">
            <v>-172337.64</v>
          </cell>
          <cell r="D26">
            <v>-96408.61</v>
          </cell>
          <cell r="E26">
            <v>-75929.029999999897</v>
          </cell>
        </row>
        <row r="27">
          <cell r="A27">
            <v>10607140</v>
          </cell>
          <cell r="B27" t="str">
            <v>Other Payables</v>
          </cell>
          <cell r="C27">
            <v>-4052770</v>
          </cell>
          <cell r="D27">
            <v>-19198484.850000001</v>
          </cell>
          <cell r="E27">
            <v>15145714.85</v>
          </cell>
        </row>
        <row r="28">
          <cell r="A28">
            <v>10607210</v>
          </cell>
          <cell r="B28" t="str">
            <v>Employee Reimbursable Expenses Payable</v>
          </cell>
          <cell r="C28">
            <v>-20627</v>
          </cell>
          <cell r="D28">
            <v>-2500</v>
          </cell>
          <cell r="E28">
            <v>-18127</v>
          </cell>
        </row>
        <row r="29">
          <cell r="A29">
            <v>10607220</v>
          </cell>
          <cell r="B29" t="str">
            <v>Employee Salary Advances / Loans Payable</v>
          </cell>
          <cell r="C29">
            <v>0</v>
          </cell>
          <cell r="D29">
            <v>0</v>
          </cell>
          <cell r="E29">
            <v>0</v>
          </cell>
        </row>
        <row r="30">
          <cell r="A30">
            <v>10607230</v>
          </cell>
          <cell r="B30" t="str">
            <v>Employee Benefits Payable A/c</v>
          </cell>
          <cell r="C30">
            <v>0</v>
          </cell>
          <cell r="D30">
            <v>0</v>
          </cell>
          <cell r="E30">
            <v>0</v>
          </cell>
        </row>
        <row r="31">
          <cell r="A31">
            <v>10702000</v>
          </cell>
          <cell r="B31" t="str">
            <v>Provision for Leave Encashment</v>
          </cell>
          <cell r="C31">
            <v>-2066414.1699999899</v>
          </cell>
          <cell r="D31">
            <v>-1761002</v>
          </cell>
          <cell r="E31">
            <v>-305412.16999999899</v>
          </cell>
        </row>
        <row r="32">
          <cell r="A32">
            <v>10702010</v>
          </cell>
          <cell r="B32" t="str">
            <v>Provision for Gratuity</v>
          </cell>
          <cell r="C32">
            <v>-618877</v>
          </cell>
          <cell r="D32">
            <v>-451705</v>
          </cell>
          <cell r="E32">
            <v>-167172</v>
          </cell>
        </row>
        <row r="33">
          <cell r="A33">
            <v>10703000</v>
          </cell>
          <cell r="B33" t="str">
            <v>Provision for Expenses</v>
          </cell>
          <cell r="C33">
            <v>0</v>
          </cell>
          <cell r="D33">
            <v>0</v>
          </cell>
          <cell r="E33">
            <v>0</v>
          </cell>
        </row>
        <row r="34">
          <cell r="A34">
            <v>20001000</v>
          </cell>
          <cell r="B34" t="str">
            <v>Gross Block - Intangibles</v>
          </cell>
          <cell r="C34">
            <v>449317</v>
          </cell>
          <cell r="D34">
            <v>449317</v>
          </cell>
          <cell r="E34">
            <v>0</v>
          </cell>
        </row>
        <row r="35">
          <cell r="A35">
            <v>20002000</v>
          </cell>
          <cell r="B35" t="str">
            <v>Freehold Land</v>
          </cell>
          <cell r="C35">
            <v>456740237</v>
          </cell>
          <cell r="D35">
            <v>450367103</v>
          </cell>
          <cell r="E35">
            <v>6373134</v>
          </cell>
        </row>
        <row r="36">
          <cell r="A36">
            <v>20003000</v>
          </cell>
          <cell r="B36" t="str">
            <v>Gross Block - Buildings</v>
          </cell>
          <cell r="C36">
            <v>2603483.6</v>
          </cell>
          <cell r="D36">
            <v>2297785</v>
          </cell>
          <cell r="E36">
            <v>305698.59999999899</v>
          </cell>
        </row>
        <row r="37">
          <cell r="A37">
            <v>20004000</v>
          </cell>
          <cell r="B37" t="str">
            <v>Gross Block - Furniture and Fixtures</v>
          </cell>
          <cell r="C37">
            <v>2707550</v>
          </cell>
          <cell r="D37">
            <v>2691150</v>
          </cell>
          <cell r="E37">
            <v>16400</v>
          </cell>
        </row>
        <row r="38">
          <cell r="A38">
            <v>20005000</v>
          </cell>
          <cell r="B38" t="str">
            <v>Gross Block - Plant &amp; Machinery</v>
          </cell>
          <cell r="C38">
            <v>22725</v>
          </cell>
          <cell r="D38">
            <v>0</v>
          </cell>
          <cell r="E38">
            <v>22725</v>
          </cell>
        </row>
        <row r="39">
          <cell r="A39">
            <v>20006000</v>
          </cell>
          <cell r="B39" t="str">
            <v>Gross Block - Office Equipment</v>
          </cell>
          <cell r="C39">
            <v>6196884.3099999903</v>
          </cell>
          <cell r="D39">
            <v>5373913.3099999903</v>
          </cell>
          <cell r="E39">
            <v>822971</v>
          </cell>
        </row>
        <row r="40">
          <cell r="A40">
            <v>20007000</v>
          </cell>
          <cell r="B40" t="str">
            <v>Gross Block - Vehicles</v>
          </cell>
          <cell r="C40">
            <v>4616421.6399999904</v>
          </cell>
          <cell r="D40">
            <v>4616421.6399999904</v>
          </cell>
          <cell r="E40">
            <v>0</v>
          </cell>
        </row>
        <row r="41">
          <cell r="A41">
            <v>20101000</v>
          </cell>
          <cell r="B41" t="str">
            <v>Accumulated Amortization - Intangibles</v>
          </cell>
          <cell r="C41">
            <v>-116524.11</v>
          </cell>
          <cell r="D41">
            <v>-116524.11</v>
          </cell>
          <cell r="E41">
            <v>0</v>
          </cell>
        </row>
        <row r="42">
          <cell r="A42">
            <v>20103000</v>
          </cell>
          <cell r="B42" t="str">
            <v>Accumulated Depreciation - Buildings</v>
          </cell>
          <cell r="C42">
            <v>-163086.799999999</v>
          </cell>
          <cell r="D42">
            <v>-63500</v>
          </cell>
          <cell r="E42">
            <v>-99586.8</v>
          </cell>
        </row>
        <row r="43">
          <cell r="A43">
            <v>20104000</v>
          </cell>
          <cell r="B43" t="str">
            <v>Accumulated Depreciation - Furniture and Fixt</v>
          </cell>
          <cell r="C43">
            <v>-408726.71999999898</v>
          </cell>
          <cell r="D43">
            <v>-324562</v>
          </cell>
          <cell r="E43">
            <v>-84164.72</v>
          </cell>
        </row>
        <row r="44">
          <cell r="A44">
            <v>20105000</v>
          </cell>
          <cell r="B44" t="str">
            <v>Accumulated Depreciation - Plant &amp; Machinery</v>
          </cell>
          <cell r="C44">
            <v>-398.04</v>
          </cell>
          <cell r="D44">
            <v>0</v>
          </cell>
          <cell r="E44">
            <v>-398.04</v>
          </cell>
        </row>
        <row r="45">
          <cell r="A45">
            <v>20106000</v>
          </cell>
          <cell r="B45" t="str">
            <v>Accumulated Depreciation - Office Equipment</v>
          </cell>
          <cell r="C45">
            <v>-3308068.41</v>
          </cell>
          <cell r="D45">
            <v>-3195033.6899999902</v>
          </cell>
          <cell r="E45">
            <v>-113034.72</v>
          </cell>
        </row>
        <row r="46">
          <cell r="A46">
            <v>20107000</v>
          </cell>
          <cell r="B46" t="str">
            <v>Accumulated Depreciation - Vehicles</v>
          </cell>
          <cell r="C46">
            <v>-183332.48000000001</v>
          </cell>
          <cell r="D46">
            <v>-109040.89</v>
          </cell>
          <cell r="E46">
            <v>-74291.589999999895</v>
          </cell>
        </row>
        <row r="47">
          <cell r="A47">
            <v>20200000</v>
          </cell>
          <cell r="B47" t="str">
            <v>Asset Under Construction</v>
          </cell>
          <cell r="C47">
            <v>7405906912.96</v>
          </cell>
          <cell r="D47">
            <v>3693507612.8699899</v>
          </cell>
          <cell r="E47">
            <v>3712399300.0900002</v>
          </cell>
        </row>
        <row r="48">
          <cell r="A48">
            <v>20200010</v>
          </cell>
          <cell r="B48" t="str">
            <v>Expenditure during Construction</v>
          </cell>
          <cell r="C48">
            <v>0.29999999999999899</v>
          </cell>
          <cell r="D48">
            <v>881289449.55999899</v>
          </cell>
          <cell r="E48">
            <v>-881289449.25999904</v>
          </cell>
        </row>
        <row r="49">
          <cell r="A49">
            <v>20200020</v>
          </cell>
          <cell r="B49" t="str">
            <v>Capital Advances</v>
          </cell>
          <cell r="C49">
            <v>10947494532.790001</v>
          </cell>
          <cell r="D49">
            <v>9321540010.5499897</v>
          </cell>
          <cell r="E49">
            <v>1625954522.24</v>
          </cell>
        </row>
        <row r="50">
          <cell r="A50">
            <v>20300040</v>
          </cell>
          <cell r="B50" t="str">
            <v>Investments - Mutual Funds</v>
          </cell>
          <cell r="C50">
            <v>416283785.69999897</v>
          </cell>
          <cell r="D50">
            <v>574148731</v>
          </cell>
          <cell r="E50">
            <v>-157864945.30000001</v>
          </cell>
        </row>
        <row r="51">
          <cell r="A51">
            <v>20500000</v>
          </cell>
          <cell r="B51" t="str">
            <v>Sundry Debtors</v>
          </cell>
          <cell r="C51">
            <v>0</v>
          </cell>
          <cell r="D51">
            <v>0</v>
          </cell>
          <cell r="E51">
            <v>0</v>
          </cell>
        </row>
        <row r="52">
          <cell r="A52">
            <v>20701000</v>
          </cell>
          <cell r="B52" t="str">
            <v>Mobilization Advance - Contractor/SubContract</v>
          </cell>
          <cell r="C52">
            <v>0</v>
          </cell>
          <cell r="D52">
            <v>30466</v>
          </cell>
          <cell r="E52">
            <v>-30466</v>
          </cell>
        </row>
        <row r="53">
          <cell r="A53">
            <v>20701010</v>
          </cell>
          <cell r="B53" t="str">
            <v>Down payment to Vendors</v>
          </cell>
          <cell r="C53">
            <v>1214222</v>
          </cell>
          <cell r="D53">
            <v>1031986</v>
          </cell>
          <cell r="E53">
            <v>182236</v>
          </cell>
        </row>
        <row r="54">
          <cell r="A54">
            <v>20702000</v>
          </cell>
          <cell r="B54" t="str">
            <v>Salary Advance/Loan  - Employees</v>
          </cell>
          <cell r="C54">
            <v>373205.03</v>
          </cell>
          <cell r="D54">
            <v>545298.68000000005</v>
          </cell>
          <cell r="E54">
            <v>-172093.649999999</v>
          </cell>
        </row>
        <row r="55">
          <cell r="A55">
            <v>20702010</v>
          </cell>
          <cell r="B55" t="str">
            <v>Advance for expenses - Employees</v>
          </cell>
          <cell r="C55">
            <v>207951</v>
          </cell>
          <cell r="D55">
            <v>223293</v>
          </cell>
          <cell r="E55">
            <v>-15342</v>
          </cell>
        </row>
        <row r="56">
          <cell r="A56">
            <v>20704190</v>
          </cell>
          <cell r="B56" t="str">
            <v>VAT Input Tax Credit</v>
          </cell>
          <cell r="C56">
            <v>0</v>
          </cell>
          <cell r="D56">
            <v>672282</v>
          </cell>
          <cell r="E56">
            <v>-672282</v>
          </cell>
        </row>
        <row r="57">
          <cell r="A57">
            <v>20704200</v>
          </cell>
          <cell r="B57" t="str">
            <v>Food Coupons-Stock</v>
          </cell>
          <cell r="C57">
            <v>0</v>
          </cell>
          <cell r="D57">
            <v>-45500</v>
          </cell>
          <cell r="E57">
            <v>45500</v>
          </cell>
        </row>
        <row r="58">
          <cell r="A58">
            <v>20704250</v>
          </cell>
          <cell r="B58" t="str">
            <v>Other Advance- Subsidiaries</v>
          </cell>
          <cell r="C58">
            <v>553400</v>
          </cell>
          <cell r="D58">
            <v>553400</v>
          </cell>
          <cell r="E58">
            <v>0</v>
          </cell>
        </row>
        <row r="59">
          <cell r="A59">
            <v>20705010</v>
          </cell>
          <cell r="B59" t="str">
            <v>Telephone Deposit</v>
          </cell>
          <cell r="C59">
            <v>33100</v>
          </cell>
          <cell r="D59">
            <v>33100</v>
          </cell>
          <cell r="E59">
            <v>0</v>
          </cell>
        </row>
        <row r="60">
          <cell r="A60">
            <v>20705040</v>
          </cell>
          <cell r="B60" t="str">
            <v>Rent Deposits</v>
          </cell>
          <cell r="C60">
            <v>4719000</v>
          </cell>
          <cell r="D60">
            <v>4767000</v>
          </cell>
          <cell r="E60">
            <v>-48000</v>
          </cell>
        </row>
        <row r="61">
          <cell r="A61">
            <v>20705050</v>
          </cell>
          <cell r="B61" t="str">
            <v>Other Deposits</v>
          </cell>
          <cell r="C61">
            <v>3965700</v>
          </cell>
          <cell r="D61">
            <v>3965700</v>
          </cell>
          <cell r="E61">
            <v>0</v>
          </cell>
        </row>
        <row r="62">
          <cell r="A62">
            <v>20706130</v>
          </cell>
          <cell r="B62" t="str">
            <v>Advance Income Tax - 2011-12</v>
          </cell>
          <cell r="C62">
            <v>25000</v>
          </cell>
          <cell r="D62">
            <v>25000</v>
          </cell>
          <cell r="E62">
            <v>0</v>
          </cell>
        </row>
        <row r="63">
          <cell r="A63">
            <v>20706540</v>
          </cell>
          <cell r="B63" t="str">
            <v>TDS Receivable - Income Tax - 2011-12</v>
          </cell>
          <cell r="C63">
            <v>38466</v>
          </cell>
          <cell r="D63">
            <v>38466</v>
          </cell>
          <cell r="E63">
            <v>0</v>
          </cell>
        </row>
        <row r="64">
          <cell r="A64">
            <v>21000000</v>
          </cell>
          <cell r="B64" t="str">
            <v>Cash</v>
          </cell>
          <cell r="C64">
            <v>55430</v>
          </cell>
          <cell r="D64">
            <v>52068</v>
          </cell>
          <cell r="E64">
            <v>3362</v>
          </cell>
        </row>
        <row r="65">
          <cell r="A65">
            <v>25806010</v>
          </cell>
          <cell r="B65" t="str">
            <v>HDFC 1239 MAIN</v>
          </cell>
          <cell r="C65">
            <v>0</v>
          </cell>
          <cell r="D65">
            <v>20786</v>
          </cell>
          <cell r="E65">
            <v>-20786</v>
          </cell>
        </row>
        <row r="66">
          <cell r="A66">
            <v>25806011</v>
          </cell>
          <cell r="B66" t="str">
            <v>HDFC 1239 ISSUES</v>
          </cell>
          <cell r="C66">
            <v>0</v>
          </cell>
          <cell r="D66">
            <v>-20786</v>
          </cell>
          <cell r="E66">
            <v>20786</v>
          </cell>
        </row>
        <row r="67">
          <cell r="A67">
            <v>25806020</v>
          </cell>
          <cell r="B67" t="str">
            <v>IOB MAIN</v>
          </cell>
          <cell r="C67">
            <v>39441</v>
          </cell>
          <cell r="D67">
            <v>39441</v>
          </cell>
          <cell r="E67">
            <v>0</v>
          </cell>
        </row>
        <row r="68">
          <cell r="A68">
            <v>25806030</v>
          </cell>
          <cell r="B68" t="str">
            <v>PNB DEBT SERV MAIN</v>
          </cell>
          <cell r="C68">
            <v>7981565</v>
          </cell>
          <cell r="D68">
            <v>2782649</v>
          </cell>
          <cell r="E68">
            <v>5198916</v>
          </cell>
        </row>
        <row r="69">
          <cell r="A69">
            <v>25806031</v>
          </cell>
          <cell r="B69" t="str">
            <v>PNB DEBT SERV ISSUES</v>
          </cell>
          <cell r="C69">
            <v>0</v>
          </cell>
          <cell r="D69">
            <v>0</v>
          </cell>
          <cell r="E69">
            <v>0</v>
          </cell>
        </row>
        <row r="70">
          <cell r="A70">
            <v>25806032</v>
          </cell>
          <cell r="B70" t="str">
            <v>PNB DEBT SERV RECEIPTS</v>
          </cell>
          <cell r="C70">
            <v>0</v>
          </cell>
          <cell r="D70">
            <v>0</v>
          </cell>
          <cell r="E70">
            <v>0</v>
          </cell>
        </row>
        <row r="71">
          <cell r="A71">
            <v>25806040</v>
          </cell>
          <cell r="B71" t="str">
            <v>PNB EPC CONT MAIN</v>
          </cell>
          <cell r="C71">
            <v>603089474</v>
          </cell>
          <cell r="D71">
            <v>824328</v>
          </cell>
          <cell r="E71">
            <v>602265146</v>
          </cell>
        </row>
        <row r="72">
          <cell r="A72">
            <v>25806041</v>
          </cell>
          <cell r="B72" t="str">
            <v>PNB EPC CONT ISSUES</v>
          </cell>
          <cell r="C72">
            <v>-603000000</v>
          </cell>
          <cell r="D72">
            <v>0</v>
          </cell>
          <cell r="E72">
            <v>-603000000</v>
          </cell>
        </row>
        <row r="73">
          <cell r="A73">
            <v>25806042</v>
          </cell>
          <cell r="B73" t="str">
            <v>PNB EPC CONT RECEIPTS</v>
          </cell>
          <cell r="C73">
            <v>0</v>
          </cell>
          <cell r="D73">
            <v>0</v>
          </cell>
          <cell r="E73">
            <v>0</v>
          </cell>
        </row>
        <row r="74">
          <cell r="A74">
            <v>25806050</v>
          </cell>
          <cell r="B74" t="str">
            <v>PNB MUMBAI 4031 MAIN</v>
          </cell>
          <cell r="C74">
            <v>1396730</v>
          </cell>
          <cell r="D74">
            <v>3891669</v>
          </cell>
          <cell r="E74">
            <v>-2494939</v>
          </cell>
        </row>
        <row r="75">
          <cell r="A75">
            <v>25806051</v>
          </cell>
          <cell r="B75" t="str">
            <v>PNB MUMBAI 4031 ISSUES</v>
          </cell>
          <cell r="C75">
            <v>-86862</v>
          </cell>
          <cell r="D75">
            <v>-276825</v>
          </cell>
          <cell r="E75">
            <v>189963</v>
          </cell>
        </row>
        <row r="76">
          <cell r="A76">
            <v>25806052</v>
          </cell>
          <cell r="B76" t="str">
            <v>PNB MUMBAI 4031 RECEIPTS</v>
          </cell>
          <cell r="C76">
            <v>10469</v>
          </cell>
          <cell r="D76">
            <v>0</v>
          </cell>
          <cell r="E76">
            <v>10469</v>
          </cell>
        </row>
        <row r="77">
          <cell r="A77">
            <v>25806060</v>
          </cell>
          <cell r="B77" t="str">
            <v>PNB TRA 0030 MAIN</v>
          </cell>
          <cell r="C77">
            <v>516357134.83999902</v>
          </cell>
          <cell r="D77">
            <v>135828159.50999901</v>
          </cell>
          <cell r="E77">
            <v>380528975.32999903</v>
          </cell>
        </row>
        <row r="78">
          <cell r="A78">
            <v>25806061</v>
          </cell>
          <cell r="B78" t="str">
            <v>PNB TRA 0030 ISSUES</v>
          </cell>
          <cell r="C78">
            <v>0</v>
          </cell>
          <cell r="D78">
            <v>0</v>
          </cell>
          <cell r="E78">
            <v>0</v>
          </cell>
        </row>
        <row r="79">
          <cell r="A79">
            <v>25806062</v>
          </cell>
          <cell r="B79" t="str">
            <v>PNB TRA 0030 RECEIPTS</v>
          </cell>
          <cell r="C79">
            <v>0</v>
          </cell>
          <cell r="D79">
            <v>344700000</v>
          </cell>
          <cell r="E79">
            <v>-344700000</v>
          </cell>
        </row>
        <row r="80">
          <cell r="A80">
            <v>25806070</v>
          </cell>
          <cell r="B80" t="str">
            <v>PNB WARDHA 3695 MAIN</v>
          </cell>
          <cell r="C80">
            <v>1709346</v>
          </cell>
          <cell r="D80">
            <v>1589508</v>
          </cell>
          <cell r="E80">
            <v>119838</v>
          </cell>
        </row>
        <row r="81">
          <cell r="A81">
            <v>25806071</v>
          </cell>
          <cell r="B81" t="str">
            <v>PNB WARDHA 3695 ISSUES</v>
          </cell>
          <cell r="C81">
            <v>-2712880</v>
          </cell>
          <cell r="D81">
            <v>-705985</v>
          </cell>
          <cell r="E81">
            <v>-2006895</v>
          </cell>
        </row>
        <row r="82">
          <cell r="A82">
            <v>25806072</v>
          </cell>
          <cell r="B82" t="str">
            <v>PNB WARDHA 3695 RECEIPTS</v>
          </cell>
          <cell r="C82">
            <v>1000427</v>
          </cell>
          <cell r="D82">
            <v>0</v>
          </cell>
          <cell r="E82">
            <v>1000427</v>
          </cell>
        </row>
        <row r="83">
          <cell r="A83">
            <v>25806080</v>
          </cell>
          <cell r="B83" t="str">
            <v>PNB 1282 MAIN</v>
          </cell>
          <cell r="C83">
            <v>74803448.969999894</v>
          </cell>
          <cell r="D83">
            <v>86628044.969999894</v>
          </cell>
          <cell r="E83">
            <v>-11824596</v>
          </cell>
        </row>
        <row r="84">
          <cell r="A84">
            <v>25806081</v>
          </cell>
          <cell r="B84" t="str">
            <v>PNB 1282 ISSUES</v>
          </cell>
          <cell r="C84">
            <v>-71114970</v>
          </cell>
          <cell r="D84">
            <v>-76801242</v>
          </cell>
          <cell r="E84">
            <v>5686272</v>
          </cell>
        </row>
        <row r="85">
          <cell r="A85">
            <v>25806082</v>
          </cell>
          <cell r="B85" t="str">
            <v>PNB 1282 RECEIPTS</v>
          </cell>
          <cell r="C85">
            <v>0</v>
          </cell>
          <cell r="D85">
            <v>0</v>
          </cell>
          <cell r="E85">
            <v>0</v>
          </cell>
        </row>
        <row r="86">
          <cell r="A86">
            <v>25806090</v>
          </cell>
          <cell r="B86" t="str">
            <v>PNB 0067 MAIN</v>
          </cell>
          <cell r="C86">
            <v>4967623</v>
          </cell>
          <cell r="D86">
            <v>1066026</v>
          </cell>
          <cell r="E86">
            <v>3901597</v>
          </cell>
        </row>
        <row r="87">
          <cell r="A87">
            <v>25806091</v>
          </cell>
          <cell r="B87" t="str">
            <v>PNB 0067 Issues</v>
          </cell>
          <cell r="C87">
            <v>0</v>
          </cell>
          <cell r="D87">
            <v>0</v>
          </cell>
          <cell r="E87">
            <v>0</v>
          </cell>
        </row>
        <row r="88">
          <cell r="A88">
            <v>25806092</v>
          </cell>
          <cell r="B88" t="str">
            <v>PNB 0067 Receipts</v>
          </cell>
          <cell r="C88">
            <v>0</v>
          </cell>
          <cell r="D88">
            <v>0</v>
          </cell>
          <cell r="E88">
            <v>0</v>
          </cell>
        </row>
        <row r="89">
          <cell r="A89">
            <v>25806100</v>
          </cell>
          <cell r="B89" t="str">
            <v>PNB Statutary Dues - 4615002900000049 - Main</v>
          </cell>
          <cell r="C89">
            <v>3465</v>
          </cell>
          <cell r="D89">
            <v>0</v>
          </cell>
          <cell r="E89">
            <v>3465</v>
          </cell>
        </row>
        <row r="90">
          <cell r="A90">
            <v>25806101</v>
          </cell>
          <cell r="B90" t="str">
            <v>PNB Statutary Dues - 4615002900000049 - Issue</v>
          </cell>
          <cell r="C90">
            <v>0</v>
          </cell>
          <cell r="D90">
            <v>0</v>
          </cell>
          <cell r="E90">
            <v>0</v>
          </cell>
        </row>
        <row r="91">
          <cell r="A91">
            <v>25806102</v>
          </cell>
          <cell r="B91" t="str">
            <v>PNB Statutary Dues-4615002900000049 - Receipt</v>
          </cell>
          <cell r="C91">
            <v>0</v>
          </cell>
          <cell r="D91">
            <v>0</v>
          </cell>
          <cell r="E91">
            <v>0</v>
          </cell>
        </row>
        <row r="92">
          <cell r="A92">
            <v>30100000</v>
          </cell>
          <cell r="B92" t="str">
            <v>Interest Income on Deposits</v>
          </cell>
          <cell r="C92">
            <v>0</v>
          </cell>
          <cell r="D92">
            <v>-384658</v>
          </cell>
          <cell r="E92">
            <v>384658</v>
          </cell>
        </row>
        <row r="93">
          <cell r="A93">
            <v>30101000</v>
          </cell>
          <cell r="B93" t="str">
            <v>Dividend Income from Mutual Funds</v>
          </cell>
          <cell r="C93">
            <v>0</v>
          </cell>
          <cell r="D93">
            <v>-4863761.5099999905</v>
          </cell>
          <cell r="E93">
            <v>4863761.5099999905</v>
          </cell>
        </row>
        <row r="94">
          <cell r="A94">
            <v>30102050</v>
          </cell>
          <cell r="B94" t="str">
            <v>Gain on Foreign Exchange Fluctuations</v>
          </cell>
          <cell r="C94">
            <v>0</v>
          </cell>
          <cell r="D94">
            <v>0</v>
          </cell>
          <cell r="E94">
            <v>0</v>
          </cell>
        </row>
        <row r="95">
          <cell r="A95">
            <v>30102060</v>
          </cell>
          <cell r="B95" t="str">
            <v>Miscellaneous Income</v>
          </cell>
          <cell r="C95">
            <v>0</v>
          </cell>
          <cell r="D95">
            <v>0</v>
          </cell>
          <cell r="E95">
            <v>0</v>
          </cell>
        </row>
        <row r="96">
          <cell r="A96">
            <v>40001030</v>
          </cell>
          <cell r="B96" t="str">
            <v>Technical Consultancy, Survey &amp; Insection Exp</v>
          </cell>
          <cell r="C96">
            <v>0</v>
          </cell>
          <cell r="D96">
            <v>0</v>
          </cell>
          <cell r="E96">
            <v>0</v>
          </cell>
        </row>
        <row r="97">
          <cell r="A97">
            <v>40001050</v>
          </cell>
          <cell r="B97" t="str">
            <v>Repairs &amp; Maintenance - Plant &amp; Machinery</v>
          </cell>
          <cell r="C97">
            <v>0</v>
          </cell>
          <cell r="D97">
            <v>0</v>
          </cell>
          <cell r="E97">
            <v>0</v>
          </cell>
        </row>
        <row r="98">
          <cell r="A98">
            <v>40002520</v>
          </cell>
          <cell r="B98" t="str">
            <v>General Maintenance</v>
          </cell>
          <cell r="C98">
            <v>0</v>
          </cell>
          <cell r="D98">
            <v>43258</v>
          </cell>
          <cell r="E98">
            <v>-43258</v>
          </cell>
        </row>
        <row r="99">
          <cell r="A99">
            <v>40002680</v>
          </cell>
          <cell r="B99" t="str">
            <v>Other Maintenance</v>
          </cell>
          <cell r="C99">
            <v>0</v>
          </cell>
          <cell r="D99">
            <v>0</v>
          </cell>
          <cell r="E99">
            <v>0</v>
          </cell>
        </row>
        <row r="100">
          <cell r="A100">
            <v>40002700</v>
          </cell>
          <cell r="B100" t="str">
            <v>Security &amp; Fire Services</v>
          </cell>
          <cell r="C100">
            <v>0</v>
          </cell>
          <cell r="D100">
            <v>0</v>
          </cell>
          <cell r="E100">
            <v>0</v>
          </cell>
        </row>
        <row r="101">
          <cell r="A101">
            <v>40002720</v>
          </cell>
          <cell r="B101" t="str">
            <v>Transport Charges</v>
          </cell>
          <cell r="C101">
            <v>0</v>
          </cell>
          <cell r="D101">
            <v>10010</v>
          </cell>
          <cell r="E101">
            <v>-10010</v>
          </cell>
        </row>
        <row r="102">
          <cell r="A102">
            <v>40005020</v>
          </cell>
          <cell r="B102" t="str">
            <v>Other Direct Expense</v>
          </cell>
          <cell r="C102">
            <v>0</v>
          </cell>
          <cell r="D102">
            <v>0</v>
          </cell>
          <cell r="E102">
            <v>0</v>
          </cell>
        </row>
        <row r="103">
          <cell r="A103">
            <v>40005050</v>
          </cell>
          <cell r="B103" t="str">
            <v>Water Charges</v>
          </cell>
          <cell r="C103">
            <v>0</v>
          </cell>
          <cell r="D103">
            <v>0</v>
          </cell>
          <cell r="E103">
            <v>0</v>
          </cell>
        </row>
        <row r="104">
          <cell r="A104">
            <v>40100000</v>
          </cell>
          <cell r="B104" t="str">
            <v>Managerial Remuneration</v>
          </cell>
          <cell r="C104">
            <v>0</v>
          </cell>
          <cell r="D104">
            <v>0</v>
          </cell>
          <cell r="E104">
            <v>0</v>
          </cell>
        </row>
        <row r="105">
          <cell r="A105">
            <v>40100010</v>
          </cell>
          <cell r="B105" t="str">
            <v>Salaries</v>
          </cell>
          <cell r="C105">
            <v>0.95999999999999897</v>
          </cell>
          <cell r="D105">
            <v>8306724.1799999904</v>
          </cell>
          <cell r="E105">
            <v>-8306723.2199999904</v>
          </cell>
        </row>
        <row r="106">
          <cell r="A106">
            <v>40100020</v>
          </cell>
          <cell r="B106" t="str">
            <v>LTA Reimbursement expenses</v>
          </cell>
          <cell r="C106">
            <v>0</v>
          </cell>
          <cell r="D106">
            <v>248775.04000000001</v>
          </cell>
          <cell r="E106">
            <v>-248775.04000000001</v>
          </cell>
        </row>
        <row r="107">
          <cell r="A107">
            <v>40100030</v>
          </cell>
          <cell r="B107" t="str">
            <v>Medical Reimbursement expenses</v>
          </cell>
          <cell r="C107">
            <v>0</v>
          </cell>
          <cell r="D107">
            <v>54587.82</v>
          </cell>
          <cell r="E107">
            <v>-54587.82</v>
          </cell>
        </row>
        <row r="108">
          <cell r="A108">
            <v>40100040</v>
          </cell>
          <cell r="B108" t="str">
            <v>Annual Gifts/Award Expenses</v>
          </cell>
          <cell r="C108">
            <v>0</v>
          </cell>
          <cell r="D108">
            <v>15281.7</v>
          </cell>
          <cell r="E108">
            <v>-15281.7</v>
          </cell>
        </row>
        <row r="109">
          <cell r="A109">
            <v>40100041</v>
          </cell>
          <cell r="B109" t="str">
            <v>Gifts – direct</v>
          </cell>
          <cell r="C109">
            <v>0</v>
          </cell>
          <cell r="D109">
            <v>0</v>
          </cell>
          <cell r="E109">
            <v>0</v>
          </cell>
        </row>
        <row r="110">
          <cell r="A110">
            <v>40100050</v>
          </cell>
          <cell r="B110" t="str">
            <v>Staff Welfare Provided in Office</v>
          </cell>
          <cell r="C110">
            <v>0</v>
          </cell>
          <cell r="D110">
            <v>96200</v>
          </cell>
          <cell r="E110">
            <v>-96200</v>
          </cell>
        </row>
        <row r="111">
          <cell r="A111">
            <v>40100070</v>
          </cell>
          <cell r="B111" t="str">
            <v>Incentive &amp; Exgratia</v>
          </cell>
          <cell r="C111">
            <v>0</v>
          </cell>
          <cell r="D111">
            <v>2107651</v>
          </cell>
          <cell r="E111">
            <v>-2107651</v>
          </cell>
        </row>
        <row r="112">
          <cell r="A112">
            <v>40100090</v>
          </cell>
          <cell r="B112" t="str">
            <v>Leave Encashment</v>
          </cell>
          <cell r="C112">
            <v>0</v>
          </cell>
          <cell r="D112">
            <v>355000</v>
          </cell>
          <cell r="E112">
            <v>-355000</v>
          </cell>
        </row>
        <row r="113">
          <cell r="A113">
            <v>40100100</v>
          </cell>
          <cell r="B113" t="str">
            <v>Employee Stock Option Charge (ESOP)</v>
          </cell>
          <cell r="C113">
            <v>0</v>
          </cell>
          <cell r="D113">
            <v>393461</v>
          </cell>
          <cell r="E113">
            <v>-393461</v>
          </cell>
        </row>
        <row r="114">
          <cell r="A114">
            <v>40100110</v>
          </cell>
          <cell r="B114" t="str">
            <v>PF - Employer's Contribution</v>
          </cell>
          <cell r="C114">
            <v>0</v>
          </cell>
          <cell r="D114">
            <v>282616</v>
          </cell>
          <cell r="E114">
            <v>-282616</v>
          </cell>
        </row>
        <row r="115">
          <cell r="A115">
            <v>40100120</v>
          </cell>
          <cell r="B115" t="str">
            <v>EDLI - Employer's Contribution</v>
          </cell>
          <cell r="C115">
            <v>0</v>
          </cell>
          <cell r="D115">
            <v>995.25</v>
          </cell>
          <cell r="E115">
            <v>-995.25</v>
          </cell>
        </row>
        <row r="116">
          <cell r="A116">
            <v>40100140</v>
          </cell>
          <cell r="B116" t="str">
            <v>PF Administration Charges</v>
          </cell>
          <cell r="C116">
            <v>0</v>
          </cell>
          <cell r="D116">
            <v>25906.04</v>
          </cell>
          <cell r="E116">
            <v>-25906.04</v>
          </cell>
        </row>
        <row r="117">
          <cell r="A117">
            <v>40100150</v>
          </cell>
          <cell r="B117" t="str">
            <v>Gratuity Contribution</v>
          </cell>
          <cell r="C117">
            <v>0</v>
          </cell>
          <cell r="D117">
            <v>90400</v>
          </cell>
          <cell r="E117">
            <v>-90400</v>
          </cell>
        </row>
        <row r="118">
          <cell r="A118">
            <v>40100160</v>
          </cell>
          <cell r="B118" t="str">
            <v>Employee Insurance - Medical/Personal Acciden</v>
          </cell>
          <cell r="C118">
            <v>0</v>
          </cell>
          <cell r="D118">
            <v>-17713</v>
          </cell>
          <cell r="E118">
            <v>17713</v>
          </cell>
        </row>
        <row r="119">
          <cell r="A119">
            <v>40100170</v>
          </cell>
          <cell r="B119" t="str">
            <v>Staff Welfare Expenses</v>
          </cell>
          <cell r="C119">
            <v>0</v>
          </cell>
          <cell r="D119">
            <v>56297</v>
          </cell>
          <cell r="E119">
            <v>-56297</v>
          </cell>
        </row>
        <row r="120">
          <cell r="A120">
            <v>40100180</v>
          </cell>
          <cell r="B120" t="str">
            <v>Uniform Expenses</v>
          </cell>
          <cell r="C120">
            <v>0</v>
          </cell>
          <cell r="D120">
            <v>0</v>
          </cell>
          <cell r="E120">
            <v>0</v>
          </cell>
        </row>
        <row r="121">
          <cell r="A121">
            <v>40100190</v>
          </cell>
          <cell r="B121" t="str">
            <v>Guest House Expenses</v>
          </cell>
          <cell r="C121">
            <v>0</v>
          </cell>
          <cell r="D121">
            <v>0</v>
          </cell>
          <cell r="E121">
            <v>0</v>
          </cell>
        </row>
        <row r="122">
          <cell r="A122">
            <v>40100200</v>
          </cell>
          <cell r="B122" t="str">
            <v>Training Program Expenses</v>
          </cell>
          <cell r="C122">
            <v>0</v>
          </cell>
          <cell r="D122">
            <v>229049</v>
          </cell>
          <cell r="E122">
            <v>-229049</v>
          </cell>
        </row>
        <row r="123">
          <cell r="A123">
            <v>40100210</v>
          </cell>
          <cell r="B123" t="str">
            <v>Meeting &amp; Seminar Expenses</v>
          </cell>
          <cell r="C123">
            <v>0</v>
          </cell>
          <cell r="D123">
            <v>0</v>
          </cell>
          <cell r="E123">
            <v>0</v>
          </cell>
        </row>
        <row r="124">
          <cell r="A124">
            <v>40100220</v>
          </cell>
          <cell r="B124" t="str">
            <v>Recruitment Charges</v>
          </cell>
          <cell r="C124">
            <v>0</v>
          </cell>
          <cell r="D124">
            <v>0</v>
          </cell>
          <cell r="E124">
            <v>0</v>
          </cell>
        </row>
        <row r="125">
          <cell r="A125">
            <v>40100230</v>
          </cell>
          <cell r="B125" t="str">
            <v>Relocation Charges</v>
          </cell>
          <cell r="C125">
            <v>0</v>
          </cell>
          <cell r="D125">
            <v>547443</v>
          </cell>
          <cell r="E125">
            <v>-547443</v>
          </cell>
        </row>
        <row r="126">
          <cell r="A126">
            <v>40100250</v>
          </cell>
          <cell r="B126" t="str">
            <v>Fuel (Reimbursement) Expenses</v>
          </cell>
          <cell r="C126">
            <v>0</v>
          </cell>
          <cell r="D126">
            <v>67741.94</v>
          </cell>
          <cell r="E126">
            <v>-67741.94</v>
          </cell>
        </row>
        <row r="127">
          <cell r="A127">
            <v>40200000</v>
          </cell>
          <cell r="B127" t="str">
            <v>Rent</v>
          </cell>
          <cell r="C127">
            <v>0</v>
          </cell>
          <cell r="D127">
            <v>1149831</v>
          </cell>
          <cell r="E127">
            <v>-1149831</v>
          </cell>
        </row>
        <row r="128">
          <cell r="A128">
            <v>40200010</v>
          </cell>
          <cell r="B128" t="str">
            <v>Guest House Rent</v>
          </cell>
          <cell r="C128">
            <v>0</v>
          </cell>
          <cell r="D128">
            <v>0</v>
          </cell>
          <cell r="E128">
            <v>0</v>
          </cell>
        </row>
        <row r="129">
          <cell r="A129">
            <v>40200060</v>
          </cell>
          <cell r="B129" t="str">
            <v>Professional tax</v>
          </cell>
          <cell r="C129">
            <v>0</v>
          </cell>
          <cell r="D129">
            <v>0</v>
          </cell>
          <cell r="E129">
            <v>0</v>
          </cell>
        </row>
        <row r="130">
          <cell r="A130">
            <v>40200070</v>
          </cell>
          <cell r="B130" t="str">
            <v>Stamp Duty and Registration Charges</v>
          </cell>
          <cell r="C130">
            <v>0</v>
          </cell>
          <cell r="D130">
            <v>0</v>
          </cell>
          <cell r="E130">
            <v>0</v>
          </cell>
        </row>
        <row r="131">
          <cell r="A131">
            <v>40200120</v>
          </cell>
          <cell r="B131" t="str">
            <v>Rates and Taxes - Others</v>
          </cell>
          <cell r="C131">
            <v>0</v>
          </cell>
          <cell r="D131">
            <v>1299</v>
          </cell>
          <cell r="E131">
            <v>-1299</v>
          </cell>
        </row>
        <row r="132">
          <cell r="A132">
            <v>40201000</v>
          </cell>
          <cell r="B132" t="str">
            <v>Insurance - IAR/CAR</v>
          </cell>
          <cell r="C132">
            <v>0</v>
          </cell>
          <cell r="D132">
            <v>13236000</v>
          </cell>
          <cell r="E132">
            <v>-13236000</v>
          </cell>
        </row>
        <row r="133">
          <cell r="A133">
            <v>40201040</v>
          </cell>
          <cell r="B133" t="str">
            <v>Insurance - Others</v>
          </cell>
          <cell r="C133">
            <v>0</v>
          </cell>
          <cell r="D133">
            <v>25048</v>
          </cell>
          <cell r="E133">
            <v>-25048</v>
          </cell>
        </row>
        <row r="134">
          <cell r="A134">
            <v>40201050</v>
          </cell>
          <cell r="B134" t="str">
            <v>Insurance-cars(employees)</v>
          </cell>
          <cell r="C134">
            <v>0</v>
          </cell>
          <cell r="D134">
            <v>0</v>
          </cell>
          <cell r="E134">
            <v>0</v>
          </cell>
        </row>
        <row r="135">
          <cell r="A135">
            <v>40202010</v>
          </cell>
          <cell r="B135" t="str">
            <v>Cars&amp; Jeeps maintenance – others</v>
          </cell>
          <cell r="C135">
            <v>0</v>
          </cell>
          <cell r="D135">
            <v>1260</v>
          </cell>
          <cell r="E135">
            <v>-1260</v>
          </cell>
        </row>
        <row r="136">
          <cell r="A136">
            <v>40202020</v>
          </cell>
          <cell r="B136" t="str">
            <v>Repairs &amp; Maintenance - Others</v>
          </cell>
          <cell r="C136">
            <v>0</v>
          </cell>
          <cell r="D136">
            <v>35187</v>
          </cell>
          <cell r="E136">
            <v>-35187</v>
          </cell>
        </row>
        <row r="137">
          <cell r="A137">
            <v>40203000</v>
          </cell>
          <cell r="B137" t="str">
            <v>Travelling - Domestic</v>
          </cell>
          <cell r="C137">
            <v>0</v>
          </cell>
          <cell r="D137">
            <v>651338</v>
          </cell>
          <cell r="E137">
            <v>-651338</v>
          </cell>
        </row>
        <row r="138">
          <cell r="A138">
            <v>40203010</v>
          </cell>
          <cell r="B138" t="str">
            <v>Travelling - Foreign</v>
          </cell>
          <cell r="C138">
            <v>0</v>
          </cell>
          <cell r="D138">
            <v>0</v>
          </cell>
          <cell r="E138">
            <v>0</v>
          </cell>
        </row>
        <row r="139">
          <cell r="A139">
            <v>40203020</v>
          </cell>
          <cell r="B139" t="str">
            <v>Travelling - Directors - Domestic</v>
          </cell>
          <cell r="C139">
            <v>0</v>
          </cell>
          <cell r="D139">
            <v>94759</v>
          </cell>
          <cell r="E139">
            <v>-94759</v>
          </cell>
        </row>
        <row r="140">
          <cell r="A140">
            <v>40203030</v>
          </cell>
          <cell r="B140" t="str">
            <v>Travelling - Directors - Foreign</v>
          </cell>
          <cell r="C140">
            <v>0</v>
          </cell>
          <cell r="D140">
            <v>0</v>
          </cell>
          <cell r="E140">
            <v>0</v>
          </cell>
        </row>
        <row r="141">
          <cell r="A141">
            <v>40203040</v>
          </cell>
          <cell r="B141" t="str">
            <v>Conveyance</v>
          </cell>
          <cell r="C141">
            <v>0</v>
          </cell>
          <cell r="D141">
            <v>8636</v>
          </cell>
          <cell r="E141">
            <v>-8636</v>
          </cell>
        </row>
        <row r="142">
          <cell r="A142">
            <v>40203050</v>
          </cell>
          <cell r="B142" t="str">
            <v>Vehicle Hire Charges</v>
          </cell>
          <cell r="C142">
            <v>0</v>
          </cell>
          <cell r="D142">
            <v>171209</v>
          </cell>
          <cell r="E142">
            <v>-171209</v>
          </cell>
        </row>
        <row r="143">
          <cell r="A143">
            <v>40203051</v>
          </cell>
          <cell r="B143" t="str">
            <v>Vehicle hire charges at site</v>
          </cell>
          <cell r="C143">
            <v>0</v>
          </cell>
          <cell r="D143">
            <v>6580</v>
          </cell>
          <cell r="E143">
            <v>-6580</v>
          </cell>
        </row>
        <row r="144">
          <cell r="A144">
            <v>40203060</v>
          </cell>
          <cell r="B144" t="str">
            <v>Car  maintenance-GM&amp;above</v>
          </cell>
          <cell r="C144">
            <v>0</v>
          </cell>
          <cell r="D144">
            <v>202789</v>
          </cell>
          <cell r="E144">
            <v>-202789</v>
          </cell>
        </row>
        <row r="145">
          <cell r="A145">
            <v>40203070</v>
          </cell>
          <cell r="B145" t="str">
            <v>Second Vehicle Fuel &amp; Running Expenses</v>
          </cell>
          <cell r="C145">
            <v>0</v>
          </cell>
          <cell r="D145">
            <v>4607</v>
          </cell>
          <cell r="E145">
            <v>-4607</v>
          </cell>
        </row>
        <row r="146">
          <cell r="A146">
            <v>40204000</v>
          </cell>
          <cell r="B146" t="str">
            <v>Postage &amp; Courier</v>
          </cell>
          <cell r="C146">
            <v>0</v>
          </cell>
          <cell r="D146">
            <v>31968</v>
          </cell>
          <cell r="E146">
            <v>-31968</v>
          </cell>
        </row>
        <row r="147">
          <cell r="A147">
            <v>40204010</v>
          </cell>
          <cell r="B147" t="str">
            <v>Telephone charges</v>
          </cell>
          <cell r="C147">
            <v>0</v>
          </cell>
          <cell r="D147">
            <v>170218</v>
          </cell>
          <cell r="E147">
            <v>-170218</v>
          </cell>
        </row>
        <row r="148">
          <cell r="A148">
            <v>40204020</v>
          </cell>
          <cell r="B148" t="str">
            <v>Internet Charges</v>
          </cell>
          <cell r="C148">
            <v>0</v>
          </cell>
          <cell r="D148">
            <v>0</v>
          </cell>
          <cell r="E148">
            <v>0</v>
          </cell>
        </row>
        <row r="149">
          <cell r="A149">
            <v>40205000</v>
          </cell>
          <cell r="B149" t="str">
            <v>Consultancy &amp; Certification Charges</v>
          </cell>
          <cell r="C149">
            <v>0</v>
          </cell>
          <cell r="D149">
            <v>2273139</v>
          </cell>
          <cell r="E149">
            <v>-2273139</v>
          </cell>
        </row>
        <row r="150">
          <cell r="A150">
            <v>40205010</v>
          </cell>
          <cell r="B150" t="str">
            <v>Internal  Auditor's - Fees</v>
          </cell>
          <cell r="C150">
            <v>0</v>
          </cell>
          <cell r="D150">
            <v>0</v>
          </cell>
          <cell r="E150">
            <v>0</v>
          </cell>
        </row>
        <row r="151">
          <cell r="A151">
            <v>40205020</v>
          </cell>
          <cell r="B151" t="str">
            <v>Internal Audit  - Out of Pocket Expenses</v>
          </cell>
          <cell r="C151">
            <v>0</v>
          </cell>
          <cell r="D151">
            <v>0</v>
          </cell>
          <cell r="E151">
            <v>0</v>
          </cell>
        </row>
        <row r="152">
          <cell r="A152">
            <v>40205030</v>
          </cell>
          <cell r="B152" t="str">
            <v>Legal  Charges</v>
          </cell>
          <cell r="C152">
            <v>0</v>
          </cell>
          <cell r="D152">
            <v>5510</v>
          </cell>
          <cell r="E152">
            <v>-5510</v>
          </cell>
        </row>
        <row r="153">
          <cell r="A153">
            <v>40205040</v>
          </cell>
          <cell r="B153" t="str">
            <v>Statutory Auditor's - Fees</v>
          </cell>
          <cell r="C153">
            <v>0</v>
          </cell>
          <cell r="D153">
            <v>0</v>
          </cell>
          <cell r="E153">
            <v>0</v>
          </cell>
        </row>
        <row r="154">
          <cell r="A154">
            <v>40205060</v>
          </cell>
          <cell r="B154" t="str">
            <v>Statutory Auditor's - Certification Fees</v>
          </cell>
          <cell r="C154">
            <v>0</v>
          </cell>
          <cell r="D154">
            <v>0</v>
          </cell>
          <cell r="E154">
            <v>0</v>
          </cell>
        </row>
        <row r="155">
          <cell r="A155">
            <v>40205070</v>
          </cell>
          <cell r="B155" t="str">
            <v>Statutory Auditor's - Out of pocket expenses</v>
          </cell>
          <cell r="C155">
            <v>0</v>
          </cell>
          <cell r="D155">
            <v>27260</v>
          </cell>
          <cell r="E155">
            <v>-27260</v>
          </cell>
        </row>
        <row r="156">
          <cell r="A156">
            <v>40206000</v>
          </cell>
          <cell r="B156" t="str">
            <v>Licence, Membership, Subscription&amp; Access Fee</v>
          </cell>
          <cell r="C156">
            <v>0</v>
          </cell>
          <cell r="D156">
            <v>0</v>
          </cell>
          <cell r="E156">
            <v>0</v>
          </cell>
        </row>
        <row r="157">
          <cell r="A157">
            <v>40207000</v>
          </cell>
          <cell r="B157" t="str">
            <v>Tender Expenses</v>
          </cell>
          <cell r="C157">
            <v>0</v>
          </cell>
          <cell r="D157">
            <v>0</v>
          </cell>
          <cell r="E157">
            <v>0</v>
          </cell>
        </row>
        <row r="158">
          <cell r="A158">
            <v>40207010</v>
          </cell>
          <cell r="B158" t="str">
            <v>Business Promotion</v>
          </cell>
          <cell r="C158">
            <v>0</v>
          </cell>
          <cell r="D158">
            <v>0</v>
          </cell>
          <cell r="E158">
            <v>0</v>
          </cell>
        </row>
        <row r="159">
          <cell r="A159">
            <v>40208000</v>
          </cell>
          <cell r="B159" t="str">
            <v>Books &amp; Periodicals</v>
          </cell>
          <cell r="C159">
            <v>0</v>
          </cell>
          <cell r="D159">
            <v>44365</v>
          </cell>
          <cell r="E159">
            <v>-44365</v>
          </cell>
        </row>
        <row r="160">
          <cell r="A160">
            <v>40208010</v>
          </cell>
          <cell r="B160" t="str">
            <v>Printing &amp; Stationery</v>
          </cell>
          <cell r="C160">
            <v>0</v>
          </cell>
          <cell r="D160">
            <v>53142</v>
          </cell>
          <cell r="E160">
            <v>-53142</v>
          </cell>
        </row>
        <row r="161">
          <cell r="A161">
            <v>40208020</v>
          </cell>
          <cell r="B161" t="str">
            <v>Computer - Hardware &amp; Software Maintenance</v>
          </cell>
          <cell r="C161">
            <v>0</v>
          </cell>
          <cell r="D161">
            <v>0</v>
          </cell>
          <cell r="E161">
            <v>0</v>
          </cell>
        </row>
        <row r="162">
          <cell r="A162">
            <v>40208030</v>
          </cell>
          <cell r="B162" t="str">
            <v>Office Maintenance</v>
          </cell>
          <cell r="C162">
            <v>0</v>
          </cell>
          <cell r="D162">
            <v>174030</v>
          </cell>
          <cell r="E162">
            <v>-174030</v>
          </cell>
        </row>
        <row r="163">
          <cell r="A163">
            <v>40208050</v>
          </cell>
          <cell r="B163" t="str">
            <v>Advertisement  Expenses</v>
          </cell>
          <cell r="C163">
            <v>0</v>
          </cell>
          <cell r="D163">
            <v>0</v>
          </cell>
          <cell r="E163">
            <v>0</v>
          </cell>
        </row>
        <row r="164">
          <cell r="A164">
            <v>40208060</v>
          </cell>
          <cell r="B164" t="str">
            <v>Directors sitting fees</v>
          </cell>
          <cell r="C164">
            <v>0</v>
          </cell>
          <cell r="D164">
            <v>60000</v>
          </cell>
          <cell r="E164">
            <v>-60000</v>
          </cell>
        </row>
        <row r="165">
          <cell r="A165">
            <v>40208090</v>
          </cell>
          <cell r="B165" t="str">
            <v>Donations</v>
          </cell>
          <cell r="C165">
            <v>0</v>
          </cell>
          <cell r="D165">
            <v>-2500000</v>
          </cell>
          <cell r="E165">
            <v>2500000</v>
          </cell>
        </row>
        <row r="166">
          <cell r="A166">
            <v>40208110</v>
          </cell>
          <cell r="B166" t="str">
            <v>Miscellaneous Expenses</v>
          </cell>
          <cell r="C166">
            <v>0</v>
          </cell>
          <cell r="D166">
            <v>1621</v>
          </cell>
          <cell r="E166">
            <v>-1621</v>
          </cell>
        </row>
        <row r="167">
          <cell r="A167">
            <v>40208130</v>
          </cell>
          <cell r="B167" t="str">
            <v>Electricity Charges Site</v>
          </cell>
          <cell r="C167">
            <v>0</v>
          </cell>
          <cell r="D167">
            <v>0</v>
          </cell>
          <cell r="E167">
            <v>0</v>
          </cell>
        </row>
        <row r="168">
          <cell r="A168">
            <v>40208150</v>
          </cell>
          <cell r="B168" t="str">
            <v>Rounding Off</v>
          </cell>
          <cell r="C168">
            <v>0</v>
          </cell>
          <cell r="D168">
            <v>115.72</v>
          </cell>
          <cell r="E168">
            <v>-115.72</v>
          </cell>
        </row>
        <row r="169">
          <cell r="A169">
            <v>40208160</v>
          </cell>
          <cell r="B169" t="str">
            <v>Entertainment Expenses</v>
          </cell>
          <cell r="C169">
            <v>0</v>
          </cell>
          <cell r="D169">
            <v>5359</v>
          </cell>
          <cell r="E169">
            <v>-5359</v>
          </cell>
        </row>
        <row r="170">
          <cell r="A170">
            <v>40208180</v>
          </cell>
          <cell r="B170" t="str">
            <v>Corporate Social Responsibility Expenses</v>
          </cell>
          <cell r="C170">
            <v>0</v>
          </cell>
          <cell r="D170">
            <v>2500000</v>
          </cell>
          <cell r="E170">
            <v>-2500000</v>
          </cell>
        </row>
        <row r="171">
          <cell r="A171">
            <v>40208210</v>
          </cell>
          <cell r="B171" t="str">
            <v>Green Belt Development &amp; Maintenance Expenses</v>
          </cell>
          <cell r="C171">
            <v>0</v>
          </cell>
          <cell r="D171">
            <v>0</v>
          </cell>
          <cell r="E171">
            <v>0</v>
          </cell>
        </row>
        <row r="172">
          <cell r="A172">
            <v>40208290</v>
          </cell>
          <cell r="B172" t="str">
            <v>Electricity Charges</v>
          </cell>
          <cell r="C172">
            <v>0</v>
          </cell>
          <cell r="D172">
            <v>104217</v>
          </cell>
          <cell r="E172">
            <v>-104217</v>
          </cell>
        </row>
        <row r="173">
          <cell r="A173">
            <v>40400010</v>
          </cell>
          <cell r="B173" t="str">
            <v>Interest on Rupee Term Loans</v>
          </cell>
          <cell r="C173">
            <v>0</v>
          </cell>
          <cell r="D173">
            <v>813923</v>
          </cell>
          <cell r="E173">
            <v>-813923</v>
          </cell>
        </row>
        <row r="174">
          <cell r="A174">
            <v>40400030</v>
          </cell>
          <cell r="B174" t="str">
            <v>Interest on Buyers Credit</v>
          </cell>
          <cell r="C174">
            <v>0</v>
          </cell>
          <cell r="D174">
            <v>0</v>
          </cell>
          <cell r="E174">
            <v>0</v>
          </cell>
        </row>
        <row r="175">
          <cell r="A175">
            <v>40400100</v>
          </cell>
          <cell r="B175" t="str">
            <v>Interest Others</v>
          </cell>
          <cell r="C175">
            <v>0</v>
          </cell>
          <cell r="D175">
            <v>15718</v>
          </cell>
          <cell r="E175">
            <v>-15718</v>
          </cell>
        </row>
        <row r="176">
          <cell r="A176">
            <v>40400110</v>
          </cell>
          <cell r="B176" t="str">
            <v>INT DURING CONSTRUCTION</v>
          </cell>
          <cell r="C176">
            <v>0</v>
          </cell>
          <cell r="D176">
            <v>0</v>
          </cell>
          <cell r="E176">
            <v>0</v>
          </cell>
        </row>
        <row r="177">
          <cell r="A177">
            <v>40401000</v>
          </cell>
          <cell r="B177" t="str">
            <v>Bank Charges</v>
          </cell>
          <cell r="C177">
            <v>0</v>
          </cell>
          <cell r="D177">
            <v>6849.7299999999896</v>
          </cell>
          <cell r="E177">
            <v>-6849.7299999999896</v>
          </cell>
        </row>
        <row r="178">
          <cell r="A178">
            <v>40401010</v>
          </cell>
          <cell r="B178" t="str">
            <v>Upfront/Processing Charges</v>
          </cell>
          <cell r="C178">
            <v>0</v>
          </cell>
          <cell r="D178">
            <v>0</v>
          </cell>
          <cell r="E178">
            <v>0</v>
          </cell>
        </row>
        <row r="179">
          <cell r="A179">
            <v>40401020</v>
          </cell>
          <cell r="B179" t="str">
            <v>Bank Guarantee Commission/Charges</v>
          </cell>
          <cell r="C179">
            <v>0</v>
          </cell>
          <cell r="D179">
            <v>20792</v>
          </cell>
          <cell r="E179">
            <v>-20792</v>
          </cell>
        </row>
        <row r="180">
          <cell r="A180">
            <v>40401030</v>
          </cell>
          <cell r="B180" t="str">
            <v>Letter of Credit/Comfort  Commission/Charges</v>
          </cell>
          <cell r="C180">
            <v>0</v>
          </cell>
          <cell r="D180">
            <v>1608617</v>
          </cell>
          <cell r="E180">
            <v>-1608617</v>
          </cell>
        </row>
        <row r="181">
          <cell r="A181">
            <v>40401040</v>
          </cell>
          <cell r="B181" t="str">
            <v>Loss on Foreign Exchange Fluctuations</v>
          </cell>
          <cell r="C181">
            <v>0</v>
          </cell>
          <cell r="D181">
            <v>182506221</v>
          </cell>
          <cell r="E181">
            <v>-182506221</v>
          </cell>
        </row>
        <row r="182">
          <cell r="A182">
            <v>40401070</v>
          </cell>
          <cell r="B182" t="str">
            <v>Other Financial Charges</v>
          </cell>
          <cell r="C182">
            <v>0</v>
          </cell>
          <cell r="D182">
            <v>154420</v>
          </cell>
          <cell r="E182">
            <v>-154420</v>
          </cell>
        </row>
        <row r="183">
          <cell r="A183">
            <v>40501000</v>
          </cell>
          <cell r="B183" t="str">
            <v>Depreciation</v>
          </cell>
          <cell r="C183">
            <v>0</v>
          </cell>
          <cell r="D183">
            <v>442459.83</v>
          </cell>
          <cell r="E183">
            <v>-442459.83</v>
          </cell>
        </row>
        <row r="184">
          <cell r="A184">
            <v>40601020</v>
          </cell>
          <cell r="B184" t="str">
            <v>Fringe Benefit Tax Expense</v>
          </cell>
          <cell r="C184">
            <v>0</v>
          </cell>
          <cell r="D184">
            <v>0</v>
          </cell>
          <cell r="E184">
            <v>0</v>
          </cell>
        </row>
        <row r="185">
          <cell r="A185">
            <v>50000000</v>
          </cell>
          <cell r="B185" t="str">
            <v>GR/IR Clearing account</v>
          </cell>
          <cell r="C185">
            <v>-460598453.91000003</v>
          </cell>
          <cell r="D185">
            <v>0</v>
          </cell>
          <cell r="E185">
            <v>-460598453.91000003</v>
          </cell>
        </row>
        <row r="186">
          <cell r="A186">
            <v>50000030</v>
          </cell>
          <cell r="B186" t="str">
            <v>Zero Balance Clearing Account</v>
          </cell>
          <cell r="C186">
            <v>0</v>
          </cell>
          <cell r="D186">
            <v>0</v>
          </cell>
          <cell r="E186">
            <v>0</v>
          </cell>
        </row>
        <row r="187">
          <cell r="A187">
            <v>50000090</v>
          </cell>
          <cell r="B187" t="str">
            <v>Equipment Rental Expenses - Inter Unit</v>
          </cell>
          <cell r="C187">
            <v>0</v>
          </cell>
          <cell r="D187">
            <v>0</v>
          </cell>
          <cell r="E187">
            <v>0</v>
          </cell>
        </row>
        <row r="188">
          <cell r="A188">
            <v>50000130</v>
          </cell>
          <cell r="B188" t="str">
            <v>Inter Unit - Vendor</v>
          </cell>
          <cell r="C188">
            <v>0</v>
          </cell>
          <cell r="D188">
            <v>0</v>
          </cell>
          <cell r="E188">
            <v>0</v>
          </cell>
        </row>
        <row r="189">
          <cell r="A189">
            <v>50000140</v>
          </cell>
          <cell r="B189" t="str">
            <v>Inter Unit Clearing</v>
          </cell>
          <cell r="C189">
            <v>0</v>
          </cell>
          <cell r="D189">
            <v>0</v>
          </cell>
          <cell r="E189">
            <v>0</v>
          </cell>
        </row>
        <row r="190">
          <cell r="A190">
            <v>50000150</v>
          </cell>
          <cell r="B190" t="str">
            <v>Services Clearing</v>
          </cell>
          <cell r="C190">
            <v>0</v>
          </cell>
          <cell r="D190">
            <v>0</v>
          </cell>
          <cell r="E190">
            <v>0</v>
          </cell>
        </row>
        <row r="191">
          <cell r="A191">
            <v>50000260</v>
          </cell>
          <cell r="B191" t="str">
            <v>HR Clearing</v>
          </cell>
          <cell r="C191">
            <v>7679.18</v>
          </cell>
          <cell r="D191">
            <v>7679.18</v>
          </cell>
          <cell r="E191">
            <v>0</v>
          </cell>
        </row>
        <row r="192">
          <cell r="A192">
            <v>50000270</v>
          </cell>
          <cell r="B192" t="str">
            <v>Advance for Expenses Recovery - HR Clearing</v>
          </cell>
          <cell r="C192">
            <v>-6000</v>
          </cell>
          <cell r="D192">
            <v>0</v>
          </cell>
          <cell r="E192">
            <v>-6000</v>
          </cell>
        </row>
        <row r="193">
          <cell r="A193">
            <v>59999910</v>
          </cell>
          <cell r="B193" t="str">
            <v>GL Opening Balances offsetting A/c</v>
          </cell>
          <cell r="C193">
            <v>-2378546077.2600002</v>
          </cell>
          <cell r="D193">
            <v>-2378546077.2600002</v>
          </cell>
          <cell r="E193">
            <v>0</v>
          </cell>
        </row>
        <row r="194">
          <cell r="A194">
            <v>59999920</v>
          </cell>
          <cell r="B194" t="str">
            <v>Vendor Opening Balances Offsetting A/c</v>
          </cell>
          <cell r="C194">
            <v>3971228246.4499898</v>
          </cell>
          <cell r="D194">
            <v>3971228246.4499898</v>
          </cell>
          <cell r="E194">
            <v>0</v>
          </cell>
        </row>
        <row r="195">
          <cell r="A195">
            <v>59999930</v>
          </cell>
          <cell r="B195" t="str">
            <v>Customer Opening Balances Offsetting A/c</v>
          </cell>
          <cell r="C195">
            <v>-553400</v>
          </cell>
          <cell r="D195">
            <v>-553400</v>
          </cell>
          <cell r="E195">
            <v>0</v>
          </cell>
        </row>
        <row r="196">
          <cell r="A196">
            <v>59999940</v>
          </cell>
          <cell r="B196" t="str">
            <v>Asset Opening Balances Offsetting A/c</v>
          </cell>
          <cell r="C196">
            <v>-1592128769.1199901</v>
          </cell>
          <cell r="D196">
            <v>-1592128769.1199901</v>
          </cell>
          <cell r="E196">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nsitivities"/>
      <sheetName val="General Inputs"/>
      <sheetName val="Input (Opening) Balance Sheet"/>
      <sheetName val="Input (Opening) Fixed Assets"/>
      <sheetName val="Input (Opening) P&amp;L"/>
      <sheetName val="1.1a Fixed Assets"/>
      <sheetName val="1.1b Depn"/>
      <sheetName val="1.1c WDV of assets retired"/>
      <sheetName val="1.1e CWIP"/>
      <sheetName val="1.1f S&amp;LB"/>
      <sheetName val="Other lease"/>
      <sheetName val="1.1g Indian loans"/>
      <sheetName val="1.1h For-Loans Terms "/>
      <sheetName val="1.1h For-Loans Details"/>
      <sheetName val="Working Capital"/>
      <sheetName val="Electricity Duty"/>
      <sheetName val="consumer mix"/>
      <sheetName val="Interest"/>
      <sheetName val="Output P&amp;L"/>
      <sheetName val="Output Balance Sheet"/>
      <sheetName val="Output Financing Plan"/>
      <sheetName val="SFR"/>
      <sheetName val="1.1 Capital Base"/>
      <sheetName val="1.2 Reasonable Return"/>
      <sheetName val="1.3 Expenditure"/>
      <sheetName val="Units-pur-sol"/>
      <sheetName val="Details of Employee Cost"/>
      <sheetName val="1.3b Emp_No_Cost"/>
      <sheetName val="1.4 Non-tariff inc T"/>
      <sheetName val="1.5 Customer Rebates"/>
      <sheetName val="1.6 ARR-Ensuing Year"/>
      <sheetName val="stat.ofdiff."/>
      <sheetName val="checks"/>
      <sheetName val="overall"/>
      <sheetName val="Salient1"/>
      <sheetName val="annexure"/>
      <sheetName val="val-class"/>
      <sheetName val="A 3.7"/>
      <sheetName val="Sheet1"/>
      <sheetName val="feasibility require"/>
      <sheetName val="SUMMERY"/>
      <sheetName val="7.11 p1"/>
      <sheetName val="Sept "/>
      <sheetName val="Total Sec Wise for 12-2007"/>
      <sheetName val="TB Comp"/>
      <sheetName val="RAJ"/>
      <sheetName val="Feb-06"/>
      <sheetName val="A 3_7"/>
      <sheetName val="Data"/>
      <sheetName val="Form-A"/>
      <sheetName val="Cov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mar"/>
      <sheetName val="int-oct"/>
      <sheetName val="fcl-disb"/>
      <sheetName val="allocation"/>
      <sheetName val="stocks-naptha"/>
      <sheetName val="stocks-hsd"/>
      <sheetName val="overall"/>
    </sheetNames>
    <sheetDataSet>
      <sheetData sheetId="0" refreshError="1"/>
      <sheetData sheetId="1" refreshError="1"/>
      <sheetData sheetId="2" refreshError="1"/>
      <sheetData sheetId="3">
        <row r="4">
          <cell r="D4">
            <v>46.66</v>
          </cell>
        </row>
        <row r="5">
          <cell r="D5">
            <v>46.89</v>
          </cell>
        </row>
      </sheetData>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bal Assmptions"/>
      <sheetName val="CASHFLOWS-QUATERLY"/>
      <sheetName val="CASHFLOWS-QUATERLY (2)"/>
      <sheetName val="BUSINESS PLAN EX. SUMMARY"/>
      <sheetName val="Top Summary"/>
      <sheetName val="Noida-CF"/>
      <sheetName val="Courtyard-CF"/>
      <sheetName val="Promenade-CF"/>
      <sheetName val="Emporio-CF"/>
      <sheetName val="JALL II-CF"/>
      <sheetName val="Ludhiana II-CF"/>
      <sheetName val="MOI-CF"/>
      <sheetName val="Panipat-CF"/>
      <sheetName val="Kolkata-CF"/>
      <sheetName val="Bhoruka-CF"/>
      <sheetName val="GMC-CF"/>
      <sheetName val="Cochin-CF"/>
      <sheetName val="MICO-CF"/>
      <sheetName val="MRC-CF"/>
      <sheetName val="NTC-CF"/>
      <sheetName val="Baroda-CF"/>
      <sheetName val="Goa-CF"/>
      <sheetName val="CASHFLOWS-monthly"/>
      <sheetName val="CASHFLOWS-YEARLY"/>
      <sheetName val="Model"/>
      <sheetName val="TS-NOIDA"/>
      <sheetName val="TS-Courtyard"/>
      <sheetName val="TS-Promenade"/>
      <sheetName val="TS-Emporio-Oct"/>
      <sheetName val="Annexure - Jall II"/>
      <sheetName val="TS-JAL2"/>
      <sheetName val="TS-Ludh II"/>
      <sheetName val="Annex-MOI"/>
      <sheetName val="TS-MoI-Popular"/>
      <sheetName val="TS-MOI- Premium"/>
      <sheetName val="Annexure - Panipat"/>
      <sheetName val="TS-Panipat"/>
      <sheetName val="TS-Kolkata"/>
      <sheetName val="TS-Bhoruka"/>
      <sheetName val="Annexure -gmc"/>
      <sheetName val="TS-Cochin"/>
      <sheetName val="TS-MICO"/>
      <sheetName val="TS-MRC"/>
      <sheetName val="Annexure - NTC Mumbai"/>
      <sheetName val="TS-Baroda-Oct"/>
      <sheetName val="TS-GOA"/>
      <sheetName val="WORKING-CF"/>
      <sheetName val="June'07 Profitability"/>
      <sheetName val="Sept'07 profit"/>
      <sheetName val="Master Data"/>
      <sheetName val="FSI spread"/>
      <sheetName val="Quarterwise"/>
      <sheetName val="Exec Summary"/>
      <sheetName val="Earlier vs Now"/>
      <sheetName val="Mall of India - 30.69 acres"/>
      <sheetName val="MOI premium"/>
      <sheetName val="Jalandhar II"/>
      <sheetName val="Chandigarh"/>
      <sheetName val="Annexure-Jallandhar"/>
      <sheetName val="Chandigarh fin"/>
      <sheetName val="Sheet3"/>
      <sheetName val="Sheet2"/>
      <sheetName val="Sheet1"/>
      <sheetName val="EMP - JULY"/>
      <sheetName val="EMP - August"/>
      <sheetName val="allocation"/>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2_0 S2_1"/>
      <sheetName val="Global Assmptions"/>
    </sheet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Generation at Transmission"/>
      <sheetName val="S2_0 S2_1"/>
    </sheetNames>
    <sheetDataSet>
      <sheetData sheetId="0"/>
      <sheetData sheetId="1"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Summary Sheet"/>
      <sheetName val="Infrastructure Details"/>
      <sheetName val="Detail of Consumers&amp;Consumption"/>
      <sheetName val="Division wise losses  (2)"/>
      <sheetName val="Form-Input energy (2)"/>
      <sheetName val="B.Generation at Transmissio (2)"/>
      <sheetName val="A. Generation at Transmission"/>
      <sheetName val="Details on Feeder Levels "/>
      <sheetName val="Details of DTR"/>
      <sheetName val="DTR wise Los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000000"/>
      <sheetName val="BKDNS-11KV"/>
      <sheetName val="BKDNS-33KV"/>
      <sheetName val="BKDNS-EHT"/>
      <sheetName val="Newabstract"/>
      <sheetName val="SHORTFALL"/>
      <sheetName val="ehtbds"/>
      <sheetName val="EHT"/>
      <sheetName val="BKDNS"/>
      <sheetName val="ehtbd"/>
      <sheetName val="PTR-FAILURES"/>
      <sheetName val="DTR-FAILURES"/>
      <sheetName val="disomwiseDTRs"/>
      <sheetName val="EHT-ABSTRACT"/>
      <sheetName val="BKDNS (2)"/>
      <sheetName val="24-07-04 "/>
      <sheetName val="ABST(SOUTH)"/>
      <sheetName val="Profit &amp; Loss"/>
      <sheetName val="Profit &amp; Loss july"/>
      <sheetName val="27-08-04  (2)"/>
      <sheetName val="ABST(SOUTH) rev 08-04"/>
      <sheetName val="1000000000000"/>
      <sheetName val="2000000000000"/>
      <sheetName val="3000000000000"/>
      <sheetName val="4000000000000"/>
      <sheetName val="5000000000000"/>
      <sheetName val="Sheet1"/>
      <sheetName val="Index"/>
      <sheetName val="Achivements"/>
      <sheetName val="Ser rel"/>
      <sheetName val="Services released"/>
      <sheetName val="Ser-2006-07"/>
      <sheetName val="Ser-existing"/>
      <sheetName val="Divn month progress"/>
      <sheetName val="Divn abst."/>
      <sheetName val="Month wise prog."/>
      <sheetName val="SSs"/>
      <sheetName val="Achvt "/>
      <sheetName val="Agl (white paper)"/>
      <sheetName val="Dried up wells"/>
      <sheetName val="SS( 2006-07) "/>
      <sheetName val="SS-existing"/>
      <sheetName val="DW2004-05 "/>
      <sheetName val="a"/>
      <sheetName val="b"/>
      <sheetName val="c"/>
      <sheetName val="d"/>
      <sheetName val="HT"/>
      <sheetName val="HT abstrct"/>
      <sheetName val="HT Add (2)"/>
      <sheetName val="HT details"/>
      <sheetName val="HT Add"/>
      <sheetName val="HT Rel"/>
      <sheetName val="LI Sch"/>
      <sheetName val="LI Schemes dedi Charged"/>
      <sheetName val="LI 1"/>
      <sheetName val="LT Abstract"/>
      <sheetName val="LT Town"/>
      <sheetName val="LT Rural"/>
      <sheetName val="LT MTM"/>
      <sheetName val="LT GDV"/>
      <sheetName val="LT Pending"/>
      <sheetName val="New Agl"/>
      <sheetName val="aquaculture"/>
      <sheetName val="Tathkal"/>
      <sheetName val="agriculture"/>
      <sheetName val="house holds"/>
      <sheetName val="3"/>
      <sheetName val="2"/>
      <sheetName val="1"/>
      <sheetName val="Sheet2"/>
      <sheetName val="DTR_x000d_FAILURES"/>
      <sheetName val=""/>
      <sheetName val="DTR_x005f_x000d_FAILURES"/>
      <sheetName val="DTR FAILURES"/>
      <sheetName val="ATC Loss Red"/>
      <sheetName val="DTR_x005f_x005f_x005f_x000d_FAILURES"/>
      <sheetName val="DTR_x005f_x005f_x005f_x005f_x005f_x005f_x005f_x000d_FAI"/>
      <sheetName val="DTR_x005f_x005f_x005f_x000d_FAI"/>
      <sheetName val="DTR_x000a_FAILURES"/>
      <sheetName val="DTR_x005f_x005f_x005f_x000d_F Ä_x0002__x0015__x0000__x0000_"/>
      <sheetName val="DTR_FAILURES"/>
      <sheetName val="DTR_x005f_x005f_x005f_x000d_F Ä_x0002__x0015_"/>
      <sheetName val="BKDNS_(2)"/>
      <sheetName val="24-07-04_"/>
      <sheetName val="Profit_&amp;_Loss"/>
      <sheetName val="Profit_&amp;_Loss_july"/>
      <sheetName val="27-08-04__(2)"/>
      <sheetName val="ABST(SOUTH)_rev_08-04"/>
      <sheetName val="Ser_rel"/>
      <sheetName val="Services_released"/>
      <sheetName val="Divn_month_progress"/>
      <sheetName val="Divn_abst_"/>
      <sheetName val="Month_wise_prog_"/>
      <sheetName val="Achvt_"/>
      <sheetName val="Agl_(white_paper)"/>
      <sheetName val="Dried_up_wells"/>
      <sheetName val="SS(_2006-07)_"/>
      <sheetName val="DW2004-05_"/>
      <sheetName val="HT_abstrct"/>
      <sheetName val="HT_Add_(2)"/>
      <sheetName val="HT_details"/>
      <sheetName val="HT_Add"/>
      <sheetName val="HT_Rel"/>
      <sheetName val="LI_Sch"/>
      <sheetName val="LI_Schemes_dedi_Charged"/>
      <sheetName val="LI_1"/>
      <sheetName val="LT_Abstract"/>
      <sheetName val="LT_Town"/>
      <sheetName val="LT_Rural"/>
      <sheetName val="LT_MTM"/>
      <sheetName val="LT_GDV"/>
      <sheetName val="LT_Pending"/>
      <sheetName val="New_Agl"/>
      <sheetName val="house_holds"/>
      <sheetName val="ATC_Loss_Red"/>
      <sheetName val="DTR_x005f_x005f_x005f_x000d_F_Ä"/>
      <sheetName val="3-BGP"/>
      <sheetName val="DTR_x005f_x005f_x005f_x000d_F Ä_x0002__x0015_??"/>
      <sheetName val="DTR_x005f_x005f_x005f_x000d_F Ä_x0002__x0015___"/>
      <sheetName val="DTR_x005f_x005f_x005f_x005f_x005f_x005f_x005f_x005f_x00"/>
      <sheetName val="DTR_x005f_x000a_FAILURES"/>
      <sheetName val="DTR_x005f_x005f_x005f_x005f_x005f_x005f_x005f_x000d_F "/>
      <sheetName val="DTR_x005f_x000d_FAI"/>
      <sheetName val="DTR_x005f_x000d_F Ä_x0002__x0015_"/>
      <sheetName val="DTR_x005f_x005f_x005f_x005f_x00"/>
      <sheetName val="DTR_x005f_x005f_x005f_x000d_F "/>
      <sheetName val="DTR_x005f_x000d_F_Ä"/>
      <sheetName val="DTR_x005f_x000d_F Ä_x0002__x0015___"/>
      <sheetName val="DTR_x005f_x005f_x005f_x000a_FAILURES"/>
      <sheetName val="DTR_x005f_x005f_x005f_x005f_x005f_x005f_x005f_x000d_F_"/>
      <sheetName val="R.Hrs. Since Comm"/>
      <sheetName val="agl-pump-sets"/>
      <sheetName val="EG"/>
      <sheetName val="pump-sets(AI)"/>
      <sheetName val="installes-capacity"/>
      <sheetName val="per-capita"/>
      <sheetName val="towns&amp;villages"/>
      <sheetName val="A2-02-03"/>
      <sheetName val="DTR_x000d_FAI"/>
      <sheetName val="DTR_x000d_F Ä_x0002__x0015_"/>
      <sheetName val="DTR_x005f_x005f_x00"/>
      <sheetName val="DTR_x005f_x000d_F "/>
      <sheetName val="DTR_x000d_F_Ä"/>
      <sheetName val="DTR_x000d_F Ä_x0002__x0015___"/>
      <sheetName val="DTR_x005f_x005f_x005f_x000d_F_"/>
      <sheetName val="DTR_x00"/>
      <sheetName val="DTR_x000d_F "/>
      <sheetName val="DTR_x005f_x000d_F_"/>
      <sheetName val="Sept "/>
      <sheetName val="DTR_x000d_F_"/>
      <sheetName val="DTR_x005f_x005f_x005f_x000d_F Ä_x005f_x0002__x00"/>
      <sheetName val="DTR_x005f_x005f_x005f_x005f_x005f_x005f_x005f_x000a_FAI"/>
      <sheetName val="DTR_x005f_x000d_F Ä_x005f_x0002__x005f_x0015_"/>
      <sheetName val="DTR_x005f_x000d_F Ä_x005f_x0002__x005f_x0015___"/>
      <sheetName val="DTR_x000d_F Ä_x005f_x0002__x005f_x0015_"/>
      <sheetName val="DTR_x000d_F Ä_x005f_x0002__x005f_x0015___"/>
      <sheetName val="DTR_x005f_x005f_x005f_x005f_x005f_x005f_x005f_x000d_F_2"/>
      <sheetName val="DTR_x005f_x000d_F Ä_x0002__x00"/>
      <sheetName val="DTR_x005f_x005f_x005f_x000a_FAI"/>
      <sheetName val="DTR_x000d_F Ä_x0002__x00"/>
      <sheetName val="DTR_x005f_x000a_FAI"/>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_rev_to"/>
      <sheetName val="Salient1"/>
      <sheetName val="R.Hrs. Since Comm"/>
      <sheetName val="annexure"/>
      <sheetName val="SUMMERY"/>
      <sheetName val="04REL"/>
      <sheetName val="Total Sec Wise for 12-2007"/>
      <sheetName val="data"/>
      <sheetName val="Sheet1"/>
      <sheetName val="overall"/>
      <sheetName val="RAJ"/>
      <sheetName val="DLC"/>
      <sheetName val="A 3.7"/>
      <sheetName val="Newabstract"/>
      <sheetName val="Executive Summary -Thermal"/>
      <sheetName val="BREAKUP OF OIL"/>
      <sheetName val="Form_A"/>
      <sheetName val="Demand"/>
      <sheetName val="ATP"/>
      <sheetName val="Stationwise Thermal &amp; Hydel Gen"/>
      <sheetName val="TWELVE"/>
      <sheetName val="RevenueInput"/>
      <sheetName val="cover1"/>
      <sheetName val="Lead statement"/>
      <sheetName val="Labour charges"/>
      <sheetName val="Detailed"/>
      <sheetName val="Sept "/>
      <sheetName val="Inputs"/>
      <sheetName val="feasibility require"/>
      <sheetName val="Lead statement-VJA"/>
      <sheetName val="Mortars"/>
      <sheetName val="Dom"/>
      <sheetName val="R_Abstract"/>
      <sheetName val="STN WISE EMR"/>
      <sheetName val="2004"/>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 val="S5_CO_MA"/>
      <sheetName val="Salien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1.GRP"/>
      <sheetName val="S2.GRP-MA"/>
      <sheetName val="S3.GRP-CA"/>
      <sheetName val="S4.COMPANY"/>
      <sheetName val="His CA1"/>
      <sheetName val="CA 2"/>
      <sheetName val="CA 3"/>
      <sheetName val="CA 4"/>
      <sheetName val="CA 5"/>
      <sheetName val="CA 6"/>
      <sheetName val="CA 7"/>
      <sheetName val="CA 8"/>
      <sheetName val="CA 9"/>
      <sheetName val="S11-Assoc"/>
      <sheetName val="SAF Corp Tax"/>
      <sheetName val="SAF Deferred Tax"/>
      <sheetName val="S5.CO-MA"/>
      <sheetName val="S3_GRP_C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de_om@apspdcl.in"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M44"/>
  <sheetViews>
    <sheetView view="pageBreakPreview" zoomScale="78" zoomScaleSheetLayoutView="78" workbookViewId="0">
      <selection sqref="A1:F1"/>
    </sheetView>
  </sheetViews>
  <sheetFormatPr defaultColWidth="0" defaultRowHeight="18.75"/>
  <cols>
    <col min="1" max="1" width="9.140625" style="20" customWidth="1"/>
    <col min="2" max="2" width="41.7109375" style="21" customWidth="1"/>
    <col min="3" max="3" width="20.7109375" style="14" customWidth="1"/>
    <col min="4" max="4" width="10.5703125" style="22" customWidth="1"/>
    <col min="5" max="5" width="26.5703125" style="14" customWidth="1"/>
    <col min="6" max="6" width="24.85546875" style="14" customWidth="1"/>
    <col min="7" max="248" width="9.140625" style="14" hidden="1"/>
    <col min="249" max="249" width="9.5703125" style="14" hidden="1"/>
    <col min="250" max="250" width="12.42578125" style="14" hidden="1"/>
    <col min="251" max="251" width="12" style="14" hidden="1"/>
    <col min="252" max="252" width="12.85546875" style="14" hidden="1"/>
    <col min="253" max="253" width="11.140625" style="14" hidden="1"/>
    <col min="254" max="254" width="15.140625" style="14" hidden="1"/>
    <col min="255" max="255" width="14.140625" style="14" hidden="1"/>
    <col min="256" max="256" width="13.140625" style="14" hidden="1"/>
    <col min="257" max="257" width="13.42578125" style="14" hidden="1"/>
    <col min="258" max="258" width="14.28515625" style="14" hidden="1"/>
    <col min="259" max="259" width="13.42578125" style="14" hidden="1"/>
    <col min="260" max="260" width="12.85546875" style="14" hidden="1"/>
    <col min="261" max="261" width="14.42578125" style="14" hidden="1"/>
    <col min="262" max="504" width="9.140625" style="14" hidden="1"/>
    <col min="505" max="505" width="9.5703125" style="14" hidden="1"/>
    <col min="506" max="506" width="12.42578125" style="14" hidden="1"/>
    <col min="507" max="507" width="12" style="14" hidden="1"/>
    <col min="508" max="508" width="12.85546875" style="14" hidden="1"/>
    <col min="509" max="509" width="11.140625" style="14" hidden="1"/>
    <col min="510" max="510" width="15.140625" style="14" hidden="1"/>
    <col min="511" max="511" width="14.140625" style="14" hidden="1"/>
    <col min="512" max="512" width="13.140625" style="14" hidden="1"/>
    <col min="513" max="513" width="13.42578125" style="14" hidden="1"/>
    <col min="514" max="514" width="14.28515625" style="14" hidden="1"/>
    <col min="515" max="515" width="13.42578125" style="14" hidden="1"/>
    <col min="516" max="516" width="12.85546875" style="14" hidden="1"/>
    <col min="517" max="517" width="14.42578125" style="14" hidden="1"/>
    <col min="518" max="760" width="9.140625" style="14" hidden="1"/>
    <col min="761" max="761" width="9.5703125" style="14" hidden="1"/>
    <col min="762" max="762" width="12.42578125" style="14" hidden="1"/>
    <col min="763" max="763" width="12" style="14" hidden="1"/>
    <col min="764" max="764" width="12.85546875" style="14" hidden="1"/>
    <col min="765" max="765" width="11.140625" style="14" hidden="1"/>
    <col min="766" max="766" width="15.140625" style="14" hidden="1"/>
    <col min="767" max="767" width="14.140625" style="14" hidden="1"/>
    <col min="768" max="768" width="13.140625" style="14" hidden="1"/>
    <col min="769" max="769" width="13.42578125" style="14" hidden="1"/>
    <col min="770" max="770" width="14.28515625" style="14" hidden="1"/>
    <col min="771" max="771" width="13.42578125" style="14" hidden="1"/>
    <col min="772" max="772" width="12.85546875" style="14" hidden="1"/>
    <col min="773" max="773" width="14.42578125" style="14" hidden="1"/>
    <col min="774" max="1016" width="9.140625" style="14" hidden="1"/>
    <col min="1017" max="1017" width="9.5703125" style="14" hidden="1"/>
    <col min="1018" max="1018" width="12.42578125" style="14" hidden="1"/>
    <col min="1019" max="1019" width="12" style="14" hidden="1"/>
    <col min="1020" max="1020" width="12.85546875" style="14" hidden="1"/>
    <col min="1021" max="1021" width="11.140625" style="14" hidden="1"/>
    <col min="1022" max="1022" width="15.140625" style="14" hidden="1"/>
    <col min="1023" max="1023" width="14.140625" style="14" hidden="1"/>
    <col min="1024" max="1024" width="13.140625" style="14" hidden="1"/>
    <col min="1025" max="1025" width="13.42578125" style="14" hidden="1"/>
    <col min="1026" max="1026" width="14.28515625" style="14" hidden="1"/>
    <col min="1027" max="1027" width="13.42578125" style="14" hidden="1"/>
    <col min="1028" max="1028" width="12.85546875" style="14" hidden="1"/>
    <col min="1029" max="1029" width="14.42578125" style="14" hidden="1"/>
    <col min="1030" max="1272" width="9.140625" style="14" hidden="1"/>
    <col min="1273" max="1273" width="9.5703125" style="14" hidden="1"/>
    <col min="1274" max="1274" width="12.42578125" style="14" hidden="1"/>
    <col min="1275" max="1275" width="12" style="14" hidden="1"/>
    <col min="1276" max="1276" width="12.85546875" style="14" hidden="1"/>
    <col min="1277" max="1277" width="11.140625" style="14" hidden="1"/>
    <col min="1278" max="1278" width="15.140625" style="14" hidden="1"/>
    <col min="1279" max="1279" width="14.140625" style="14" hidden="1"/>
    <col min="1280" max="1280" width="13.140625" style="14" hidden="1"/>
    <col min="1281" max="1281" width="13.42578125" style="14" hidden="1"/>
    <col min="1282" max="1282" width="14.28515625" style="14" hidden="1"/>
    <col min="1283" max="1283" width="13.42578125" style="14" hidden="1"/>
    <col min="1284" max="1284" width="12.85546875" style="14" hidden="1"/>
    <col min="1285" max="1285" width="14.42578125" style="14" hidden="1"/>
    <col min="1286" max="1528" width="9.140625" style="14" hidden="1"/>
    <col min="1529" max="1529" width="9.5703125" style="14" hidden="1"/>
    <col min="1530" max="1530" width="12.42578125" style="14" hidden="1"/>
    <col min="1531" max="1531" width="12" style="14" hidden="1"/>
    <col min="1532" max="1532" width="12.85546875" style="14" hidden="1"/>
    <col min="1533" max="1533" width="11.140625" style="14" hidden="1"/>
    <col min="1534" max="1534" width="15.140625" style="14" hidden="1"/>
    <col min="1535" max="1535" width="14.140625" style="14" hidden="1"/>
    <col min="1536" max="1536" width="13.140625" style="14" hidden="1"/>
    <col min="1537" max="1537" width="13.42578125" style="14" hidden="1"/>
    <col min="1538" max="1538" width="14.28515625" style="14" hidden="1"/>
    <col min="1539" max="1539" width="13.42578125" style="14" hidden="1"/>
    <col min="1540" max="1540" width="12.85546875" style="14" hidden="1"/>
    <col min="1541" max="1541" width="14.42578125" style="14" hidden="1"/>
    <col min="1542" max="1784" width="9.140625" style="14" hidden="1"/>
    <col min="1785" max="1785" width="9.5703125" style="14" hidden="1"/>
    <col min="1786" max="1786" width="12.42578125" style="14" hidden="1"/>
    <col min="1787" max="1787" width="12" style="14" hidden="1"/>
    <col min="1788" max="1788" width="12.85546875" style="14" hidden="1"/>
    <col min="1789" max="1789" width="11.140625" style="14" hidden="1"/>
    <col min="1790" max="1790" width="15.140625" style="14" hidden="1"/>
    <col min="1791" max="1791" width="14.140625" style="14" hidden="1"/>
    <col min="1792" max="1792" width="13.140625" style="14" hidden="1"/>
    <col min="1793" max="1793" width="13.42578125" style="14" hidden="1"/>
    <col min="1794" max="1794" width="14.28515625" style="14" hidden="1"/>
    <col min="1795" max="1795" width="13.42578125" style="14" hidden="1"/>
    <col min="1796" max="1796" width="12.85546875" style="14" hidden="1"/>
    <col min="1797" max="1797" width="14.42578125" style="14" hidden="1"/>
    <col min="1798" max="2040" width="9.140625" style="14" hidden="1"/>
    <col min="2041" max="2041" width="9.5703125" style="14" hidden="1"/>
    <col min="2042" max="2042" width="12.42578125" style="14" hidden="1"/>
    <col min="2043" max="2043" width="12" style="14" hidden="1"/>
    <col min="2044" max="2044" width="12.85546875" style="14" hidden="1"/>
    <col min="2045" max="2045" width="11.140625" style="14" hidden="1"/>
    <col min="2046" max="2046" width="15.140625" style="14" hidden="1"/>
    <col min="2047" max="2047" width="14.140625" style="14" hidden="1"/>
    <col min="2048" max="2048" width="13.140625" style="14" hidden="1"/>
    <col min="2049" max="2049" width="13.42578125" style="14" hidden="1"/>
    <col min="2050" max="2050" width="14.28515625" style="14" hidden="1"/>
    <col min="2051" max="2051" width="13.42578125" style="14" hidden="1"/>
    <col min="2052" max="2052" width="12.85546875" style="14" hidden="1"/>
    <col min="2053" max="2053" width="14.42578125" style="14" hidden="1"/>
    <col min="2054" max="2296" width="9.140625" style="14" hidden="1"/>
    <col min="2297" max="2297" width="9.5703125" style="14" hidden="1"/>
    <col min="2298" max="2298" width="12.42578125" style="14" hidden="1"/>
    <col min="2299" max="2299" width="12" style="14" hidden="1"/>
    <col min="2300" max="2300" width="12.85546875" style="14" hidden="1"/>
    <col min="2301" max="2301" width="11.140625" style="14" hidden="1"/>
    <col min="2302" max="2302" width="15.140625" style="14" hidden="1"/>
    <col min="2303" max="2303" width="14.140625" style="14" hidden="1"/>
    <col min="2304" max="2304" width="13.140625" style="14" hidden="1"/>
    <col min="2305" max="2305" width="13.42578125" style="14" hidden="1"/>
    <col min="2306" max="2306" width="14.28515625" style="14" hidden="1"/>
    <col min="2307" max="2307" width="13.42578125" style="14" hidden="1"/>
    <col min="2308" max="2308" width="12.85546875" style="14" hidden="1"/>
    <col min="2309" max="2309" width="14.42578125" style="14" hidden="1"/>
    <col min="2310" max="2552" width="9.140625" style="14" hidden="1"/>
    <col min="2553" max="2553" width="9.5703125" style="14" hidden="1"/>
    <col min="2554" max="2554" width="12.42578125" style="14" hidden="1"/>
    <col min="2555" max="2555" width="12" style="14" hidden="1"/>
    <col min="2556" max="2556" width="12.85546875" style="14" hidden="1"/>
    <col min="2557" max="2557" width="11.140625" style="14" hidden="1"/>
    <col min="2558" max="2558" width="15.140625" style="14" hidden="1"/>
    <col min="2559" max="2559" width="14.140625" style="14" hidden="1"/>
    <col min="2560" max="2560" width="13.140625" style="14" hidden="1"/>
    <col min="2561" max="2561" width="13.42578125" style="14" hidden="1"/>
    <col min="2562" max="2562" width="14.28515625" style="14" hidden="1"/>
    <col min="2563" max="2563" width="13.42578125" style="14" hidden="1"/>
    <col min="2564" max="2564" width="12.85546875" style="14" hidden="1"/>
    <col min="2565" max="2565" width="14.42578125" style="14" hidden="1"/>
    <col min="2566" max="2808" width="9.140625" style="14" hidden="1"/>
    <col min="2809" max="2809" width="9.5703125" style="14" hidden="1"/>
    <col min="2810" max="2810" width="12.42578125" style="14" hidden="1"/>
    <col min="2811" max="2811" width="12" style="14" hidden="1"/>
    <col min="2812" max="2812" width="12.85546875" style="14" hidden="1"/>
    <col min="2813" max="2813" width="11.140625" style="14" hidden="1"/>
    <col min="2814" max="2814" width="15.140625" style="14" hidden="1"/>
    <col min="2815" max="2815" width="14.140625" style="14" hidden="1"/>
    <col min="2816" max="2816" width="13.140625" style="14" hidden="1"/>
    <col min="2817" max="2817" width="13.42578125" style="14" hidden="1"/>
    <col min="2818" max="2818" width="14.28515625" style="14" hidden="1"/>
    <col min="2819" max="2819" width="13.42578125" style="14" hidden="1"/>
    <col min="2820" max="2820" width="12.85546875" style="14" hidden="1"/>
    <col min="2821" max="2821" width="14.42578125" style="14" hidden="1"/>
    <col min="2822" max="3064" width="9.140625" style="14" hidden="1"/>
    <col min="3065" max="3065" width="9.5703125" style="14" hidden="1"/>
    <col min="3066" max="3066" width="12.42578125" style="14" hidden="1"/>
    <col min="3067" max="3067" width="12" style="14" hidden="1"/>
    <col min="3068" max="3068" width="12.85546875" style="14" hidden="1"/>
    <col min="3069" max="3069" width="11.140625" style="14" hidden="1"/>
    <col min="3070" max="3070" width="15.140625" style="14" hidden="1"/>
    <col min="3071" max="3071" width="14.140625" style="14" hidden="1"/>
    <col min="3072" max="3072" width="13.140625" style="14" hidden="1"/>
    <col min="3073" max="3073" width="13.42578125" style="14" hidden="1"/>
    <col min="3074" max="3074" width="14.28515625" style="14" hidden="1"/>
    <col min="3075" max="3075" width="13.42578125" style="14" hidden="1"/>
    <col min="3076" max="3076" width="12.85546875" style="14" hidden="1"/>
    <col min="3077" max="3077" width="14.42578125" style="14" hidden="1"/>
    <col min="3078" max="3320" width="9.140625" style="14" hidden="1"/>
    <col min="3321" max="3321" width="9.5703125" style="14" hidden="1"/>
    <col min="3322" max="3322" width="12.42578125" style="14" hidden="1"/>
    <col min="3323" max="3323" width="12" style="14" hidden="1"/>
    <col min="3324" max="3324" width="12.85546875" style="14" hidden="1"/>
    <col min="3325" max="3325" width="11.140625" style="14" hidden="1"/>
    <col min="3326" max="3326" width="15.140625" style="14" hidden="1"/>
    <col min="3327" max="3327" width="14.140625" style="14" hidden="1"/>
    <col min="3328" max="3328" width="13.140625" style="14" hidden="1"/>
    <col min="3329" max="3329" width="13.42578125" style="14" hidden="1"/>
    <col min="3330" max="3330" width="14.28515625" style="14" hidden="1"/>
    <col min="3331" max="3331" width="13.42578125" style="14" hidden="1"/>
    <col min="3332" max="3332" width="12.85546875" style="14" hidden="1"/>
    <col min="3333" max="3333" width="14.42578125" style="14" hidden="1"/>
    <col min="3334" max="3576" width="9.140625" style="14" hidden="1"/>
    <col min="3577" max="3577" width="9.5703125" style="14" hidden="1"/>
    <col min="3578" max="3578" width="12.42578125" style="14" hidden="1"/>
    <col min="3579" max="3579" width="12" style="14" hidden="1"/>
    <col min="3580" max="3580" width="12.85546875" style="14" hidden="1"/>
    <col min="3581" max="3581" width="11.140625" style="14" hidden="1"/>
    <col min="3582" max="3582" width="15.140625" style="14" hidden="1"/>
    <col min="3583" max="3583" width="14.140625" style="14" hidden="1"/>
    <col min="3584" max="3584" width="13.140625" style="14" hidden="1"/>
    <col min="3585" max="3585" width="13.42578125" style="14" hidden="1"/>
    <col min="3586" max="3586" width="14.28515625" style="14" hidden="1"/>
    <col min="3587" max="3587" width="13.42578125" style="14" hidden="1"/>
    <col min="3588" max="3588" width="12.85546875" style="14" hidden="1"/>
    <col min="3589" max="3589" width="14.42578125" style="14" hidden="1"/>
    <col min="3590" max="3832" width="9.140625" style="14" hidden="1"/>
    <col min="3833" max="3833" width="9.5703125" style="14" hidden="1"/>
    <col min="3834" max="3834" width="12.42578125" style="14" hidden="1"/>
    <col min="3835" max="3835" width="12" style="14" hidden="1"/>
    <col min="3836" max="3836" width="12.85546875" style="14" hidden="1"/>
    <col min="3837" max="3837" width="11.140625" style="14" hidden="1"/>
    <col min="3838" max="3838" width="15.140625" style="14" hidden="1"/>
    <col min="3839" max="3839" width="14.140625" style="14" hidden="1"/>
    <col min="3840" max="3840" width="13.140625" style="14" hidden="1"/>
    <col min="3841" max="3841" width="13.42578125" style="14" hidden="1"/>
    <col min="3842" max="3842" width="14.28515625" style="14" hidden="1"/>
    <col min="3843" max="3843" width="13.42578125" style="14" hidden="1"/>
    <col min="3844" max="3844" width="12.85546875" style="14" hidden="1"/>
    <col min="3845" max="3845" width="14.42578125" style="14" hidden="1"/>
    <col min="3846" max="4088" width="9.140625" style="14" hidden="1"/>
    <col min="4089" max="4089" width="9.5703125" style="14" hidden="1"/>
    <col min="4090" max="4090" width="12.42578125" style="14" hidden="1"/>
    <col min="4091" max="4091" width="12" style="14" hidden="1"/>
    <col min="4092" max="4092" width="12.85546875" style="14" hidden="1"/>
    <col min="4093" max="4093" width="11.140625" style="14" hidden="1"/>
    <col min="4094" max="4094" width="15.140625" style="14" hidden="1"/>
    <col min="4095" max="4095" width="14.140625" style="14" hidden="1"/>
    <col min="4096" max="4096" width="13.140625" style="14" hidden="1"/>
    <col min="4097" max="4097" width="13.42578125" style="14" hidden="1"/>
    <col min="4098" max="4098" width="14.28515625" style="14" hidden="1"/>
    <col min="4099" max="4099" width="13.42578125" style="14" hidden="1"/>
    <col min="4100" max="4100" width="12.85546875" style="14" hidden="1"/>
    <col min="4101" max="4101" width="14.42578125" style="14" hidden="1"/>
    <col min="4102" max="4344" width="9.140625" style="14" hidden="1"/>
    <col min="4345" max="4345" width="9.5703125" style="14" hidden="1"/>
    <col min="4346" max="4346" width="12.42578125" style="14" hidden="1"/>
    <col min="4347" max="4347" width="12" style="14" hidden="1"/>
    <col min="4348" max="4348" width="12.85546875" style="14" hidden="1"/>
    <col min="4349" max="4349" width="11.140625" style="14" hidden="1"/>
    <col min="4350" max="4350" width="15.140625" style="14" hidden="1"/>
    <col min="4351" max="4351" width="14.140625" style="14" hidden="1"/>
    <col min="4352" max="4352" width="13.140625" style="14" hidden="1"/>
    <col min="4353" max="4353" width="13.42578125" style="14" hidden="1"/>
    <col min="4354" max="4354" width="14.28515625" style="14" hidden="1"/>
    <col min="4355" max="4355" width="13.42578125" style="14" hidden="1"/>
    <col min="4356" max="4356" width="12.85546875" style="14" hidden="1"/>
    <col min="4357" max="4357" width="14.42578125" style="14" hidden="1"/>
    <col min="4358" max="4600" width="9.140625" style="14" hidden="1"/>
    <col min="4601" max="4601" width="9.5703125" style="14" hidden="1"/>
    <col min="4602" max="4602" width="12.42578125" style="14" hidden="1"/>
    <col min="4603" max="4603" width="12" style="14" hidden="1"/>
    <col min="4604" max="4604" width="12.85546875" style="14" hidden="1"/>
    <col min="4605" max="4605" width="11.140625" style="14" hidden="1"/>
    <col min="4606" max="4606" width="15.140625" style="14" hidden="1"/>
    <col min="4607" max="4607" width="14.140625" style="14" hidden="1"/>
    <col min="4608" max="4608" width="13.140625" style="14" hidden="1"/>
    <col min="4609" max="4609" width="13.42578125" style="14" hidden="1"/>
    <col min="4610" max="4610" width="14.28515625" style="14" hidden="1"/>
    <col min="4611" max="4611" width="13.42578125" style="14" hidden="1"/>
    <col min="4612" max="4612" width="12.85546875" style="14" hidden="1"/>
    <col min="4613" max="4613" width="14.42578125" style="14" hidden="1"/>
    <col min="4614" max="4856" width="9.140625" style="14" hidden="1"/>
    <col min="4857" max="4857" width="9.5703125" style="14" hidden="1"/>
    <col min="4858" max="4858" width="12.42578125" style="14" hidden="1"/>
    <col min="4859" max="4859" width="12" style="14" hidden="1"/>
    <col min="4860" max="4860" width="12.85546875" style="14" hidden="1"/>
    <col min="4861" max="4861" width="11.140625" style="14" hidden="1"/>
    <col min="4862" max="4862" width="15.140625" style="14" hidden="1"/>
    <col min="4863" max="4863" width="14.140625" style="14" hidden="1"/>
    <col min="4864" max="4864" width="13.140625" style="14" hidden="1"/>
    <col min="4865" max="4865" width="13.42578125" style="14" hidden="1"/>
    <col min="4866" max="4866" width="14.28515625" style="14" hidden="1"/>
    <col min="4867" max="4867" width="13.42578125" style="14" hidden="1"/>
    <col min="4868" max="4868" width="12.85546875" style="14" hidden="1"/>
    <col min="4869" max="4869" width="14.42578125" style="14" hidden="1"/>
    <col min="4870" max="5112" width="9.140625" style="14" hidden="1"/>
    <col min="5113" max="5113" width="9.5703125" style="14" hidden="1"/>
    <col min="5114" max="5114" width="12.42578125" style="14" hidden="1"/>
    <col min="5115" max="5115" width="12" style="14" hidden="1"/>
    <col min="5116" max="5116" width="12.85546875" style="14" hidden="1"/>
    <col min="5117" max="5117" width="11.140625" style="14" hidden="1"/>
    <col min="5118" max="5118" width="15.140625" style="14" hidden="1"/>
    <col min="5119" max="5119" width="14.140625" style="14" hidden="1"/>
    <col min="5120" max="5120" width="13.140625" style="14" hidden="1"/>
    <col min="5121" max="5121" width="13.42578125" style="14" hidden="1"/>
    <col min="5122" max="5122" width="14.28515625" style="14" hidden="1"/>
    <col min="5123" max="5123" width="13.42578125" style="14" hidden="1"/>
    <col min="5124" max="5124" width="12.85546875" style="14" hidden="1"/>
    <col min="5125" max="5125" width="14.42578125" style="14" hidden="1"/>
    <col min="5126" max="5368" width="9.140625" style="14" hidden="1"/>
    <col min="5369" max="5369" width="9.5703125" style="14" hidden="1"/>
    <col min="5370" max="5370" width="12.42578125" style="14" hidden="1"/>
    <col min="5371" max="5371" width="12" style="14" hidden="1"/>
    <col min="5372" max="5372" width="12.85546875" style="14" hidden="1"/>
    <col min="5373" max="5373" width="11.140625" style="14" hidden="1"/>
    <col min="5374" max="5374" width="15.140625" style="14" hidden="1"/>
    <col min="5375" max="5375" width="14.140625" style="14" hidden="1"/>
    <col min="5376" max="5376" width="13.140625" style="14" hidden="1"/>
    <col min="5377" max="5377" width="13.42578125" style="14" hidden="1"/>
    <col min="5378" max="5378" width="14.28515625" style="14" hidden="1"/>
    <col min="5379" max="5379" width="13.42578125" style="14" hidden="1"/>
    <col min="5380" max="5380" width="12.85546875" style="14" hidden="1"/>
    <col min="5381" max="5381" width="14.42578125" style="14" hidden="1"/>
    <col min="5382" max="5624" width="9.140625" style="14" hidden="1"/>
    <col min="5625" max="5625" width="9.5703125" style="14" hidden="1"/>
    <col min="5626" max="5626" width="12.42578125" style="14" hidden="1"/>
    <col min="5627" max="5627" width="12" style="14" hidden="1"/>
    <col min="5628" max="5628" width="12.85546875" style="14" hidden="1"/>
    <col min="5629" max="5629" width="11.140625" style="14" hidden="1"/>
    <col min="5630" max="5630" width="15.140625" style="14" hidden="1"/>
    <col min="5631" max="5631" width="14.140625" style="14" hidden="1"/>
    <col min="5632" max="5632" width="13.140625" style="14" hidden="1"/>
    <col min="5633" max="5633" width="13.42578125" style="14" hidden="1"/>
    <col min="5634" max="5634" width="14.28515625" style="14" hidden="1"/>
    <col min="5635" max="5635" width="13.42578125" style="14" hidden="1"/>
    <col min="5636" max="5636" width="12.85546875" style="14" hidden="1"/>
    <col min="5637" max="5637" width="14.42578125" style="14" hidden="1"/>
    <col min="5638" max="5880" width="9.140625" style="14" hidden="1"/>
    <col min="5881" max="5881" width="9.5703125" style="14" hidden="1"/>
    <col min="5882" max="5882" width="12.42578125" style="14" hidden="1"/>
    <col min="5883" max="5883" width="12" style="14" hidden="1"/>
    <col min="5884" max="5884" width="12.85546875" style="14" hidden="1"/>
    <col min="5885" max="5885" width="11.140625" style="14" hidden="1"/>
    <col min="5886" max="5886" width="15.140625" style="14" hidden="1"/>
    <col min="5887" max="5887" width="14.140625" style="14" hidden="1"/>
    <col min="5888" max="5888" width="13.140625" style="14" hidden="1"/>
    <col min="5889" max="5889" width="13.42578125" style="14" hidden="1"/>
    <col min="5890" max="5890" width="14.28515625" style="14" hidden="1"/>
    <col min="5891" max="5891" width="13.42578125" style="14" hidden="1"/>
    <col min="5892" max="5892" width="12.85546875" style="14" hidden="1"/>
    <col min="5893" max="5893" width="14.42578125" style="14" hidden="1"/>
    <col min="5894" max="6136" width="9.140625" style="14" hidden="1"/>
    <col min="6137" max="6137" width="9.5703125" style="14" hidden="1"/>
    <col min="6138" max="6138" width="12.42578125" style="14" hidden="1"/>
    <col min="6139" max="6139" width="12" style="14" hidden="1"/>
    <col min="6140" max="6140" width="12.85546875" style="14" hidden="1"/>
    <col min="6141" max="6141" width="11.140625" style="14" hidden="1"/>
    <col min="6142" max="6142" width="15.140625" style="14" hidden="1"/>
    <col min="6143" max="6143" width="14.140625" style="14" hidden="1"/>
    <col min="6144" max="6144" width="13.140625" style="14" hidden="1"/>
    <col min="6145" max="6145" width="13.42578125" style="14" hidden="1"/>
    <col min="6146" max="6146" width="14.28515625" style="14" hidden="1"/>
    <col min="6147" max="6147" width="13.42578125" style="14" hidden="1"/>
    <col min="6148" max="6148" width="12.85546875" style="14" hidden="1"/>
    <col min="6149" max="6149" width="14.42578125" style="14" hidden="1"/>
    <col min="6150" max="6392" width="9.140625" style="14" hidden="1"/>
    <col min="6393" max="6393" width="9.5703125" style="14" hidden="1"/>
    <col min="6394" max="6394" width="12.42578125" style="14" hidden="1"/>
    <col min="6395" max="6395" width="12" style="14" hidden="1"/>
    <col min="6396" max="6396" width="12.85546875" style="14" hidden="1"/>
    <col min="6397" max="6397" width="11.140625" style="14" hidden="1"/>
    <col min="6398" max="6398" width="15.140625" style="14" hidden="1"/>
    <col min="6399" max="6399" width="14.140625" style="14" hidden="1"/>
    <col min="6400" max="6400" width="13.140625" style="14" hidden="1"/>
    <col min="6401" max="6401" width="13.42578125" style="14" hidden="1"/>
    <col min="6402" max="6402" width="14.28515625" style="14" hidden="1"/>
    <col min="6403" max="6403" width="13.42578125" style="14" hidden="1"/>
    <col min="6404" max="6404" width="12.85546875" style="14" hidden="1"/>
    <col min="6405" max="6405" width="14.42578125" style="14" hidden="1"/>
    <col min="6406" max="6648" width="9.140625" style="14" hidden="1"/>
    <col min="6649" max="6649" width="9.5703125" style="14" hidden="1"/>
    <col min="6650" max="6650" width="12.42578125" style="14" hidden="1"/>
    <col min="6651" max="6651" width="12" style="14" hidden="1"/>
    <col min="6652" max="6652" width="12.85546875" style="14" hidden="1"/>
    <col min="6653" max="6653" width="11.140625" style="14" hidden="1"/>
    <col min="6654" max="6654" width="15.140625" style="14" hidden="1"/>
    <col min="6655" max="6655" width="14.140625" style="14" hidden="1"/>
    <col min="6656" max="6656" width="13.140625" style="14" hidden="1"/>
    <col min="6657" max="6657" width="13.42578125" style="14" hidden="1"/>
    <col min="6658" max="6658" width="14.28515625" style="14" hidden="1"/>
    <col min="6659" max="6659" width="13.42578125" style="14" hidden="1"/>
    <col min="6660" max="6660" width="12.85546875" style="14" hidden="1"/>
    <col min="6661" max="6661" width="14.42578125" style="14" hidden="1"/>
    <col min="6662" max="6904" width="9.140625" style="14" hidden="1"/>
    <col min="6905" max="6905" width="9.5703125" style="14" hidden="1"/>
    <col min="6906" max="6906" width="12.42578125" style="14" hidden="1"/>
    <col min="6907" max="6907" width="12" style="14" hidden="1"/>
    <col min="6908" max="6908" width="12.85546875" style="14" hidden="1"/>
    <col min="6909" max="6909" width="11.140625" style="14" hidden="1"/>
    <col min="6910" max="6910" width="15.140625" style="14" hidden="1"/>
    <col min="6911" max="6911" width="14.140625" style="14" hidden="1"/>
    <col min="6912" max="6912" width="13.140625" style="14" hidden="1"/>
    <col min="6913" max="6913" width="13.42578125" style="14" hidden="1"/>
    <col min="6914" max="6914" width="14.28515625" style="14" hidden="1"/>
    <col min="6915" max="6915" width="13.42578125" style="14" hidden="1"/>
    <col min="6916" max="6916" width="12.85546875" style="14" hidden="1"/>
    <col min="6917" max="6917" width="14.42578125" style="14" hidden="1"/>
    <col min="6918" max="7160" width="9.140625" style="14" hidden="1"/>
    <col min="7161" max="7161" width="9.5703125" style="14" hidden="1"/>
    <col min="7162" max="7162" width="12.42578125" style="14" hidden="1"/>
    <col min="7163" max="7163" width="12" style="14" hidden="1"/>
    <col min="7164" max="7164" width="12.85546875" style="14" hidden="1"/>
    <col min="7165" max="7165" width="11.140625" style="14" hidden="1"/>
    <col min="7166" max="7166" width="15.140625" style="14" hidden="1"/>
    <col min="7167" max="7167" width="14.140625" style="14" hidden="1"/>
    <col min="7168" max="7168" width="13.140625" style="14" hidden="1"/>
    <col min="7169" max="7169" width="13.42578125" style="14" hidden="1"/>
    <col min="7170" max="7170" width="14.28515625" style="14" hidden="1"/>
    <col min="7171" max="7171" width="13.42578125" style="14" hidden="1"/>
    <col min="7172" max="7172" width="12.85546875" style="14" hidden="1"/>
    <col min="7173" max="7173" width="14.42578125" style="14" hidden="1"/>
    <col min="7174" max="7416" width="9.140625" style="14" hidden="1"/>
    <col min="7417" max="7417" width="9.5703125" style="14" hidden="1"/>
    <col min="7418" max="7418" width="12.42578125" style="14" hidden="1"/>
    <col min="7419" max="7419" width="12" style="14" hidden="1"/>
    <col min="7420" max="7420" width="12.85546875" style="14" hidden="1"/>
    <col min="7421" max="7421" width="11.140625" style="14" hidden="1"/>
    <col min="7422" max="7422" width="15.140625" style="14" hidden="1"/>
    <col min="7423" max="7423" width="14.140625" style="14" hidden="1"/>
    <col min="7424" max="7424" width="13.140625" style="14" hidden="1"/>
    <col min="7425" max="7425" width="13.42578125" style="14" hidden="1"/>
    <col min="7426" max="7426" width="14.28515625" style="14" hidden="1"/>
    <col min="7427" max="7427" width="13.42578125" style="14" hidden="1"/>
    <col min="7428" max="7428" width="12.85546875" style="14" hidden="1"/>
    <col min="7429" max="7429" width="14.42578125" style="14" hidden="1"/>
    <col min="7430" max="7672" width="9.140625" style="14" hidden="1"/>
    <col min="7673" max="7673" width="9.5703125" style="14" hidden="1"/>
    <col min="7674" max="7674" width="12.42578125" style="14" hidden="1"/>
    <col min="7675" max="7675" width="12" style="14" hidden="1"/>
    <col min="7676" max="7676" width="12.85546875" style="14" hidden="1"/>
    <col min="7677" max="7677" width="11.140625" style="14" hidden="1"/>
    <col min="7678" max="7678" width="15.140625" style="14" hidden="1"/>
    <col min="7679" max="7679" width="14.140625" style="14" hidden="1"/>
    <col min="7680" max="7680" width="13.140625" style="14" hidden="1"/>
    <col min="7681" max="7681" width="13.42578125" style="14" hidden="1"/>
    <col min="7682" max="7682" width="14.28515625" style="14" hidden="1"/>
    <col min="7683" max="7683" width="13.42578125" style="14" hidden="1"/>
    <col min="7684" max="7684" width="12.85546875" style="14" hidden="1"/>
    <col min="7685" max="7685" width="14.42578125" style="14" hidden="1"/>
    <col min="7686" max="7928" width="9.140625" style="14" hidden="1"/>
    <col min="7929" max="7929" width="9.5703125" style="14" hidden="1"/>
    <col min="7930" max="7930" width="12.42578125" style="14" hidden="1"/>
    <col min="7931" max="7931" width="12" style="14" hidden="1"/>
    <col min="7932" max="7932" width="12.85546875" style="14" hidden="1"/>
    <col min="7933" max="7933" width="11.140625" style="14" hidden="1"/>
    <col min="7934" max="7934" width="15.140625" style="14" hidden="1"/>
    <col min="7935" max="7935" width="14.140625" style="14" hidden="1"/>
    <col min="7936" max="7936" width="13.140625" style="14" hidden="1"/>
    <col min="7937" max="7937" width="13.42578125" style="14" hidden="1"/>
    <col min="7938" max="7938" width="14.28515625" style="14" hidden="1"/>
    <col min="7939" max="7939" width="13.42578125" style="14" hidden="1"/>
    <col min="7940" max="7940" width="12.85546875" style="14" hidden="1"/>
    <col min="7941" max="7941" width="14.42578125" style="14" hidden="1"/>
    <col min="7942" max="8184" width="9.140625" style="14" hidden="1"/>
    <col min="8185" max="8185" width="9.5703125" style="14" hidden="1"/>
    <col min="8186" max="8186" width="12.42578125" style="14" hidden="1"/>
    <col min="8187" max="8187" width="12" style="14" hidden="1"/>
    <col min="8188" max="8188" width="12.85546875" style="14" hidden="1"/>
    <col min="8189" max="8189" width="11.140625" style="14" hidden="1"/>
    <col min="8190" max="8190" width="15.140625" style="14" hidden="1"/>
    <col min="8191" max="8191" width="14.140625" style="14" hidden="1"/>
    <col min="8192" max="8192" width="13.140625" style="14" hidden="1"/>
    <col min="8193" max="8193" width="13.42578125" style="14" hidden="1"/>
    <col min="8194" max="8194" width="14.28515625" style="14" hidden="1"/>
    <col min="8195" max="8195" width="13.42578125" style="14" hidden="1"/>
    <col min="8196" max="8196" width="12.85546875" style="14" hidden="1"/>
    <col min="8197" max="8197" width="14.42578125" style="14" hidden="1"/>
    <col min="8198" max="8440" width="9.140625" style="14" hidden="1"/>
    <col min="8441" max="8441" width="9.5703125" style="14" hidden="1"/>
    <col min="8442" max="8442" width="12.42578125" style="14" hidden="1"/>
    <col min="8443" max="8443" width="12" style="14" hidden="1"/>
    <col min="8444" max="8444" width="12.85546875" style="14" hidden="1"/>
    <col min="8445" max="8445" width="11.140625" style="14" hidden="1"/>
    <col min="8446" max="8446" width="15.140625" style="14" hidden="1"/>
    <col min="8447" max="8447" width="14.140625" style="14" hidden="1"/>
    <col min="8448" max="8448" width="13.140625" style="14" hidden="1"/>
    <col min="8449" max="8449" width="13.42578125" style="14" hidden="1"/>
    <col min="8450" max="8450" width="14.28515625" style="14" hidden="1"/>
    <col min="8451" max="8451" width="13.42578125" style="14" hidden="1"/>
    <col min="8452" max="8452" width="12.85546875" style="14" hidden="1"/>
    <col min="8453" max="8453" width="14.42578125" style="14" hidden="1"/>
    <col min="8454" max="8696" width="9.140625" style="14" hidden="1"/>
    <col min="8697" max="8697" width="9.5703125" style="14" hidden="1"/>
    <col min="8698" max="8698" width="12.42578125" style="14" hidden="1"/>
    <col min="8699" max="8699" width="12" style="14" hidden="1"/>
    <col min="8700" max="8700" width="12.85546875" style="14" hidden="1"/>
    <col min="8701" max="8701" width="11.140625" style="14" hidden="1"/>
    <col min="8702" max="8702" width="15.140625" style="14" hidden="1"/>
    <col min="8703" max="8703" width="14.140625" style="14" hidden="1"/>
    <col min="8704" max="8704" width="13.140625" style="14" hidden="1"/>
    <col min="8705" max="8705" width="13.42578125" style="14" hidden="1"/>
    <col min="8706" max="8706" width="14.28515625" style="14" hidden="1"/>
    <col min="8707" max="8707" width="13.42578125" style="14" hidden="1"/>
    <col min="8708" max="8708" width="12.85546875" style="14" hidden="1"/>
    <col min="8709" max="8709" width="14.42578125" style="14" hidden="1"/>
    <col min="8710" max="8952" width="9.140625" style="14" hidden="1"/>
    <col min="8953" max="8953" width="9.5703125" style="14" hidden="1"/>
    <col min="8954" max="8954" width="12.42578125" style="14" hidden="1"/>
    <col min="8955" max="8955" width="12" style="14" hidden="1"/>
    <col min="8956" max="8956" width="12.85546875" style="14" hidden="1"/>
    <col min="8957" max="8957" width="11.140625" style="14" hidden="1"/>
    <col min="8958" max="8958" width="15.140625" style="14" hidden="1"/>
    <col min="8959" max="8959" width="14.140625" style="14" hidden="1"/>
    <col min="8960" max="8960" width="13.140625" style="14" hidden="1"/>
    <col min="8961" max="8961" width="13.42578125" style="14" hidden="1"/>
    <col min="8962" max="8962" width="14.28515625" style="14" hidden="1"/>
    <col min="8963" max="8963" width="13.42578125" style="14" hidden="1"/>
    <col min="8964" max="8964" width="12.85546875" style="14" hidden="1"/>
    <col min="8965" max="8965" width="14.42578125" style="14" hidden="1"/>
    <col min="8966" max="9208" width="9.140625" style="14" hidden="1"/>
    <col min="9209" max="9209" width="9.5703125" style="14" hidden="1"/>
    <col min="9210" max="9210" width="12.42578125" style="14" hidden="1"/>
    <col min="9211" max="9211" width="12" style="14" hidden="1"/>
    <col min="9212" max="9212" width="12.85546875" style="14" hidden="1"/>
    <col min="9213" max="9213" width="11.140625" style="14" hidden="1"/>
    <col min="9214" max="9214" width="15.140625" style="14" hidden="1"/>
    <col min="9215" max="9215" width="14.140625" style="14" hidden="1"/>
    <col min="9216" max="9216" width="13.140625" style="14" hidden="1"/>
    <col min="9217" max="9217" width="13.42578125" style="14" hidden="1"/>
    <col min="9218" max="9218" width="14.28515625" style="14" hidden="1"/>
    <col min="9219" max="9219" width="13.42578125" style="14" hidden="1"/>
    <col min="9220" max="9220" width="12.85546875" style="14" hidden="1"/>
    <col min="9221" max="9221" width="14.42578125" style="14" hidden="1"/>
    <col min="9222" max="9464" width="9.140625" style="14" hidden="1"/>
    <col min="9465" max="9465" width="9.5703125" style="14" hidden="1"/>
    <col min="9466" max="9466" width="12.42578125" style="14" hidden="1"/>
    <col min="9467" max="9467" width="12" style="14" hidden="1"/>
    <col min="9468" max="9468" width="12.85546875" style="14" hidden="1"/>
    <col min="9469" max="9469" width="11.140625" style="14" hidden="1"/>
    <col min="9470" max="9470" width="15.140625" style="14" hidden="1"/>
    <col min="9471" max="9471" width="14.140625" style="14" hidden="1"/>
    <col min="9472" max="9472" width="13.140625" style="14" hidden="1"/>
    <col min="9473" max="9473" width="13.42578125" style="14" hidden="1"/>
    <col min="9474" max="9474" width="14.28515625" style="14" hidden="1"/>
    <col min="9475" max="9475" width="13.42578125" style="14" hidden="1"/>
    <col min="9476" max="9476" width="12.85546875" style="14" hidden="1"/>
    <col min="9477" max="9477" width="14.42578125" style="14" hidden="1"/>
    <col min="9478" max="9720" width="9.140625" style="14" hidden="1"/>
    <col min="9721" max="9721" width="9.5703125" style="14" hidden="1"/>
    <col min="9722" max="9722" width="12.42578125" style="14" hidden="1"/>
    <col min="9723" max="9723" width="12" style="14" hidden="1"/>
    <col min="9724" max="9724" width="12.85546875" style="14" hidden="1"/>
    <col min="9725" max="9725" width="11.140625" style="14" hidden="1"/>
    <col min="9726" max="9726" width="15.140625" style="14" hidden="1"/>
    <col min="9727" max="9727" width="14.140625" style="14" hidden="1"/>
    <col min="9728" max="9728" width="13.140625" style="14" hidden="1"/>
    <col min="9729" max="9729" width="13.42578125" style="14" hidden="1"/>
    <col min="9730" max="9730" width="14.28515625" style="14" hidden="1"/>
    <col min="9731" max="9731" width="13.42578125" style="14" hidden="1"/>
    <col min="9732" max="9732" width="12.85546875" style="14" hidden="1"/>
    <col min="9733" max="9733" width="14.42578125" style="14" hidden="1"/>
    <col min="9734" max="9976" width="9.140625" style="14" hidden="1"/>
    <col min="9977" max="9977" width="9.5703125" style="14" hidden="1"/>
    <col min="9978" max="9978" width="12.42578125" style="14" hidden="1"/>
    <col min="9979" max="9979" width="12" style="14" hidden="1"/>
    <col min="9980" max="9980" width="12.85546875" style="14" hidden="1"/>
    <col min="9981" max="9981" width="11.140625" style="14" hidden="1"/>
    <col min="9982" max="9982" width="15.140625" style="14" hidden="1"/>
    <col min="9983" max="9983" width="14.140625" style="14" hidden="1"/>
    <col min="9984" max="9984" width="13.140625" style="14" hidden="1"/>
    <col min="9985" max="9985" width="13.42578125" style="14" hidden="1"/>
    <col min="9986" max="9986" width="14.28515625" style="14" hidden="1"/>
    <col min="9987" max="9987" width="13.42578125" style="14" hidden="1"/>
    <col min="9988" max="9988" width="12.85546875" style="14" hidden="1"/>
    <col min="9989" max="9989" width="14.42578125" style="14" hidden="1"/>
    <col min="9990" max="10232" width="9.140625" style="14" hidden="1"/>
    <col min="10233" max="10233" width="9.5703125" style="14" hidden="1"/>
    <col min="10234" max="10234" width="12.42578125" style="14" hidden="1"/>
    <col min="10235" max="10235" width="12" style="14" hidden="1"/>
    <col min="10236" max="10236" width="12.85546875" style="14" hidden="1"/>
    <col min="10237" max="10237" width="11.140625" style="14" hidden="1"/>
    <col min="10238" max="10238" width="15.140625" style="14" hidden="1"/>
    <col min="10239" max="10239" width="14.140625" style="14" hidden="1"/>
    <col min="10240" max="10240" width="13.140625" style="14" hidden="1"/>
    <col min="10241" max="10241" width="13.42578125" style="14" hidden="1"/>
    <col min="10242" max="10242" width="14.28515625" style="14" hidden="1"/>
    <col min="10243" max="10243" width="13.42578125" style="14" hidden="1"/>
    <col min="10244" max="10244" width="12.85546875" style="14" hidden="1"/>
    <col min="10245" max="10245" width="14.42578125" style="14" hidden="1"/>
    <col min="10246" max="10488" width="9.140625" style="14" hidden="1"/>
    <col min="10489" max="10489" width="9.5703125" style="14" hidden="1"/>
    <col min="10490" max="10490" width="12.42578125" style="14" hidden="1"/>
    <col min="10491" max="10491" width="12" style="14" hidden="1"/>
    <col min="10492" max="10492" width="12.85546875" style="14" hidden="1"/>
    <col min="10493" max="10493" width="11.140625" style="14" hidden="1"/>
    <col min="10494" max="10494" width="15.140625" style="14" hidden="1"/>
    <col min="10495" max="10495" width="14.140625" style="14" hidden="1"/>
    <col min="10496" max="10496" width="13.140625" style="14" hidden="1"/>
    <col min="10497" max="10497" width="13.42578125" style="14" hidden="1"/>
    <col min="10498" max="10498" width="14.28515625" style="14" hidden="1"/>
    <col min="10499" max="10499" width="13.42578125" style="14" hidden="1"/>
    <col min="10500" max="10500" width="12.85546875" style="14" hidden="1"/>
    <col min="10501" max="10501" width="14.42578125" style="14" hidden="1"/>
    <col min="10502" max="10744" width="9.140625" style="14" hidden="1"/>
    <col min="10745" max="10745" width="9.5703125" style="14" hidden="1"/>
    <col min="10746" max="10746" width="12.42578125" style="14" hidden="1"/>
    <col min="10747" max="10747" width="12" style="14" hidden="1"/>
    <col min="10748" max="10748" width="12.85546875" style="14" hidden="1"/>
    <col min="10749" max="10749" width="11.140625" style="14" hidden="1"/>
    <col min="10750" max="10750" width="15.140625" style="14" hidden="1"/>
    <col min="10751" max="10751" width="14.140625" style="14" hidden="1"/>
    <col min="10752" max="10752" width="13.140625" style="14" hidden="1"/>
    <col min="10753" max="10753" width="13.42578125" style="14" hidden="1"/>
    <col min="10754" max="10754" width="14.28515625" style="14" hidden="1"/>
    <col min="10755" max="10755" width="13.42578125" style="14" hidden="1"/>
    <col min="10756" max="10756" width="12.85546875" style="14" hidden="1"/>
    <col min="10757" max="10757" width="14.42578125" style="14" hidden="1"/>
    <col min="10758" max="11000" width="9.140625" style="14" hidden="1"/>
    <col min="11001" max="11001" width="9.5703125" style="14" hidden="1"/>
    <col min="11002" max="11002" width="12.42578125" style="14" hidden="1"/>
    <col min="11003" max="11003" width="12" style="14" hidden="1"/>
    <col min="11004" max="11004" width="12.85546875" style="14" hidden="1"/>
    <col min="11005" max="11005" width="11.140625" style="14" hidden="1"/>
    <col min="11006" max="11006" width="15.140625" style="14" hidden="1"/>
    <col min="11007" max="11007" width="14.140625" style="14" hidden="1"/>
    <col min="11008" max="11008" width="13.140625" style="14" hidden="1"/>
    <col min="11009" max="11009" width="13.42578125" style="14" hidden="1"/>
    <col min="11010" max="11010" width="14.28515625" style="14" hidden="1"/>
    <col min="11011" max="11011" width="13.42578125" style="14" hidden="1"/>
    <col min="11012" max="11012" width="12.85546875" style="14" hidden="1"/>
    <col min="11013" max="11013" width="14.42578125" style="14" hidden="1"/>
    <col min="11014" max="11256" width="9.140625" style="14" hidden="1"/>
    <col min="11257" max="11257" width="9.5703125" style="14" hidden="1"/>
    <col min="11258" max="11258" width="12.42578125" style="14" hidden="1"/>
    <col min="11259" max="11259" width="12" style="14" hidden="1"/>
    <col min="11260" max="11260" width="12.85546875" style="14" hidden="1"/>
    <col min="11261" max="11261" width="11.140625" style="14" hidden="1"/>
    <col min="11262" max="11262" width="15.140625" style="14" hidden="1"/>
    <col min="11263" max="11263" width="14.140625" style="14" hidden="1"/>
    <col min="11264" max="11264" width="13.140625" style="14" hidden="1"/>
    <col min="11265" max="11265" width="13.42578125" style="14" hidden="1"/>
    <col min="11266" max="11266" width="14.28515625" style="14" hidden="1"/>
    <col min="11267" max="11267" width="13.42578125" style="14" hidden="1"/>
    <col min="11268" max="11268" width="12.85546875" style="14" hidden="1"/>
    <col min="11269" max="11269" width="14.42578125" style="14" hidden="1"/>
    <col min="11270" max="11512" width="9.140625" style="14" hidden="1"/>
    <col min="11513" max="11513" width="9.5703125" style="14" hidden="1"/>
    <col min="11514" max="11514" width="12.42578125" style="14" hidden="1"/>
    <col min="11515" max="11515" width="12" style="14" hidden="1"/>
    <col min="11516" max="11516" width="12.85546875" style="14" hidden="1"/>
    <col min="11517" max="11517" width="11.140625" style="14" hidden="1"/>
    <col min="11518" max="11518" width="15.140625" style="14" hidden="1"/>
    <col min="11519" max="11519" width="14.140625" style="14" hidden="1"/>
    <col min="11520" max="11520" width="13.140625" style="14" hidden="1"/>
    <col min="11521" max="11521" width="13.42578125" style="14" hidden="1"/>
    <col min="11522" max="11522" width="14.28515625" style="14" hidden="1"/>
    <col min="11523" max="11523" width="13.42578125" style="14" hidden="1"/>
    <col min="11524" max="11524" width="12.85546875" style="14" hidden="1"/>
    <col min="11525" max="11525" width="14.42578125" style="14" hidden="1"/>
    <col min="11526" max="11768" width="9.140625" style="14" hidden="1"/>
    <col min="11769" max="11769" width="9.5703125" style="14" hidden="1"/>
    <col min="11770" max="11770" width="12.42578125" style="14" hidden="1"/>
    <col min="11771" max="11771" width="12" style="14" hidden="1"/>
    <col min="11772" max="11772" width="12.85546875" style="14" hidden="1"/>
    <col min="11773" max="11773" width="11.140625" style="14" hidden="1"/>
    <col min="11774" max="11774" width="15.140625" style="14" hidden="1"/>
    <col min="11775" max="11775" width="14.140625" style="14" hidden="1"/>
    <col min="11776" max="11776" width="13.140625" style="14" hidden="1"/>
    <col min="11777" max="11777" width="13.42578125" style="14" hidden="1"/>
    <col min="11778" max="11778" width="14.28515625" style="14" hidden="1"/>
    <col min="11779" max="11779" width="13.42578125" style="14" hidden="1"/>
    <col min="11780" max="11780" width="12.85546875" style="14" hidden="1"/>
    <col min="11781" max="11781" width="14.42578125" style="14" hidden="1"/>
    <col min="11782" max="12024" width="9.140625" style="14" hidden="1"/>
    <col min="12025" max="12025" width="9.5703125" style="14" hidden="1"/>
    <col min="12026" max="12026" width="12.42578125" style="14" hidden="1"/>
    <col min="12027" max="12027" width="12" style="14" hidden="1"/>
    <col min="12028" max="12028" width="12.85546875" style="14" hidden="1"/>
    <col min="12029" max="12029" width="11.140625" style="14" hidden="1"/>
    <col min="12030" max="12030" width="15.140625" style="14" hidden="1"/>
    <col min="12031" max="12031" width="14.140625" style="14" hidden="1"/>
    <col min="12032" max="12032" width="13.140625" style="14" hidden="1"/>
    <col min="12033" max="12033" width="13.42578125" style="14" hidden="1"/>
    <col min="12034" max="12034" width="14.28515625" style="14" hidden="1"/>
    <col min="12035" max="12035" width="13.42578125" style="14" hidden="1"/>
    <col min="12036" max="12036" width="12.85546875" style="14" hidden="1"/>
    <col min="12037" max="12037" width="14.42578125" style="14" hidden="1"/>
    <col min="12038" max="12280" width="9.140625" style="14" hidden="1"/>
    <col min="12281" max="12281" width="9.5703125" style="14" hidden="1"/>
    <col min="12282" max="12282" width="12.42578125" style="14" hidden="1"/>
    <col min="12283" max="12283" width="12" style="14" hidden="1"/>
    <col min="12284" max="12284" width="12.85546875" style="14" hidden="1"/>
    <col min="12285" max="12285" width="11.140625" style="14" hidden="1"/>
    <col min="12286" max="12286" width="15.140625" style="14" hidden="1"/>
    <col min="12287" max="12287" width="14.140625" style="14" hidden="1"/>
    <col min="12288" max="12288" width="13.140625" style="14" hidden="1"/>
    <col min="12289" max="12289" width="13.42578125" style="14" hidden="1"/>
    <col min="12290" max="12290" width="14.28515625" style="14" hidden="1"/>
    <col min="12291" max="12291" width="13.42578125" style="14" hidden="1"/>
    <col min="12292" max="12292" width="12.85546875" style="14" hidden="1"/>
    <col min="12293" max="12293" width="14.42578125" style="14" hidden="1"/>
    <col min="12294" max="12536" width="9.140625" style="14" hidden="1"/>
    <col min="12537" max="12537" width="9.5703125" style="14" hidden="1"/>
    <col min="12538" max="12538" width="12.42578125" style="14" hidden="1"/>
    <col min="12539" max="12539" width="12" style="14" hidden="1"/>
    <col min="12540" max="12540" width="12.85546875" style="14" hidden="1"/>
    <col min="12541" max="12541" width="11.140625" style="14" hidden="1"/>
    <col min="12542" max="12542" width="15.140625" style="14" hidden="1"/>
    <col min="12543" max="12543" width="14.140625" style="14" hidden="1"/>
    <col min="12544" max="12544" width="13.140625" style="14" hidden="1"/>
    <col min="12545" max="12545" width="13.42578125" style="14" hidden="1"/>
    <col min="12546" max="12546" width="14.28515625" style="14" hidden="1"/>
    <col min="12547" max="12547" width="13.42578125" style="14" hidden="1"/>
    <col min="12548" max="12548" width="12.85546875" style="14" hidden="1"/>
    <col min="12549" max="12549" width="14.42578125" style="14" hidden="1"/>
    <col min="12550" max="12792" width="9.140625" style="14" hidden="1"/>
    <col min="12793" max="12793" width="9.5703125" style="14" hidden="1"/>
    <col min="12794" max="12794" width="12.42578125" style="14" hidden="1"/>
    <col min="12795" max="12795" width="12" style="14" hidden="1"/>
    <col min="12796" max="12796" width="12.85546875" style="14" hidden="1"/>
    <col min="12797" max="12797" width="11.140625" style="14" hidden="1"/>
    <col min="12798" max="12798" width="15.140625" style="14" hidden="1"/>
    <col min="12799" max="12799" width="14.140625" style="14" hidden="1"/>
    <col min="12800" max="12800" width="13.140625" style="14" hidden="1"/>
    <col min="12801" max="12801" width="13.42578125" style="14" hidden="1"/>
    <col min="12802" max="12802" width="14.28515625" style="14" hidden="1"/>
    <col min="12803" max="12803" width="13.42578125" style="14" hidden="1"/>
    <col min="12804" max="12804" width="12.85546875" style="14" hidden="1"/>
    <col min="12805" max="12805" width="14.42578125" style="14" hidden="1"/>
    <col min="12806" max="13048" width="9.140625" style="14" hidden="1"/>
    <col min="13049" max="13049" width="9.5703125" style="14" hidden="1"/>
    <col min="13050" max="13050" width="12.42578125" style="14" hidden="1"/>
    <col min="13051" max="13051" width="12" style="14" hidden="1"/>
    <col min="13052" max="13052" width="12.85546875" style="14" hidden="1"/>
    <col min="13053" max="13053" width="11.140625" style="14" hidden="1"/>
    <col min="13054" max="13054" width="15.140625" style="14" hidden="1"/>
    <col min="13055" max="13055" width="14.140625" style="14" hidden="1"/>
    <col min="13056" max="13056" width="13.140625" style="14" hidden="1"/>
    <col min="13057" max="13057" width="13.42578125" style="14" hidden="1"/>
    <col min="13058" max="13058" width="14.28515625" style="14" hidden="1"/>
    <col min="13059" max="13059" width="13.42578125" style="14" hidden="1"/>
    <col min="13060" max="13060" width="12.85546875" style="14" hidden="1"/>
    <col min="13061" max="13061" width="14.42578125" style="14" hidden="1"/>
    <col min="13062" max="13304" width="9.140625" style="14" hidden="1"/>
    <col min="13305" max="13305" width="9.5703125" style="14" hidden="1"/>
    <col min="13306" max="13306" width="12.42578125" style="14" hidden="1"/>
    <col min="13307" max="13307" width="12" style="14" hidden="1"/>
    <col min="13308" max="13308" width="12.85546875" style="14" hidden="1"/>
    <col min="13309" max="13309" width="11.140625" style="14" hidden="1"/>
    <col min="13310" max="13310" width="15.140625" style="14" hidden="1"/>
    <col min="13311" max="13311" width="14.140625" style="14" hidden="1"/>
    <col min="13312" max="13312" width="13.140625" style="14" hidden="1"/>
    <col min="13313" max="13313" width="13.42578125" style="14" hidden="1"/>
    <col min="13314" max="13314" width="14.28515625" style="14" hidden="1"/>
    <col min="13315" max="13315" width="13.42578125" style="14" hidden="1"/>
    <col min="13316" max="13316" width="12.85546875" style="14" hidden="1"/>
    <col min="13317" max="13317" width="14.42578125" style="14" hidden="1"/>
    <col min="13318" max="13560" width="9.140625" style="14" hidden="1"/>
    <col min="13561" max="13561" width="9.5703125" style="14" hidden="1"/>
    <col min="13562" max="13562" width="12.42578125" style="14" hidden="1"/>
    <col min="13563" max="13563" width="12" style="14" hidden="1"/>
    <col min="13564" max="13564" width="12.85546875" style="14" hidden="1"/>
    <col min="13565" max="13565" width="11.140625" style="14" hidden="1"/>
    <col min="13566" max="13566" width="15.140625" style="14" hidden="1"/>
    <col min="13567" max="13567" width="14.140625" style="14" hidden="1"/>
    <col min="13568" max="13568" width="13.140625" style="14" hidden="1"/>
    <col min="13569" max="13569" width="13.42578125" style="14" hidden="1"/>
    <col min="13570" max="13570" width="14.28515625" style="14" hidden="1"/>
    <col min="13571" max="13571" width="13.42578125" style="14" hidden="1"/>
    <col min="13572" max="13572" width="12.85546875" style="14" hidden="1"/>
    <col min="13573" max="13573" width="14.42578125" style="14" hidden="1"/>
    <col min="13574" max="13816" width="9.140625" style="14" hidden="1"/>
    <col min="13817" max="13817" width="9.5703125" style="14" hidden="1"/>
    <col min="13818" max="13818" width="12.42578125" style="14" hidden="1"/>
    <col min="13819" max="13819" width="12" style="14" hidden="1"/>
    <col min="13820" max="13820" width="12.85546875" style="14" hidden="1"/>
    <col min="13821" max="13821" width="11.140625" style="14" hidden="1"/>
    <col min="13822" max="13822" width="15.140625" style="14" hidden="1"/>
    <col min="13823" max="13823" width="14.140625" style="14" hidden="1"/>
    <col min="13824" max="13824" width="13.140625" style="14" hidden="1"/>
    <col min="13825" max="13825" width="13.42578125" style="14" hidden="1"/>
    <col min="13826" max="13826" width="14.28515625" style="14" hidden="1"/>
    <col min="13827" max="13827" width="13.42578125" style="14" hidden="1"/>
    <col min="13828" max="13828" width="12.85546875" style="14" hidden="1"/>
    <col min="13829" max="13829" width="14.42578125" style="14" hidden="1"/>
    <col min="13830" max="14072" width="9.140625" style="14" hidden="1"/>
    <col min="14073" max="14073" width="9.5703125" style="14" hidden="1"/>
    <col min="14074" max="14074" width="12.42578125" style="14" hidden="1"/>
    <col min="14075" max="14075" width="12" style="14" hidden="1"/>
    <col min="14076" max="14076" width="12.85546875" style="14" hidden="1"/>
    <col min="14077" max="14077" width="11.140625" style="14" hidden="1"/>
    <col min="14078" max="14078" width="15.140625" style="14" hidden="1"/>
    <col min="14079" max="14079" width="14.140625" style="14" hidden="1"/>
    <col min="14080" max="14080" width="13.140625" style="14" hidden="1"/>
    <col min="14081" max="14081" width="13.42578125" style="14" hidden="1"/>
    <col min="14082" max="14082" width="14.28515625" style="14" hidden="1"/>
    <col min="14083" max="14083" width="13.42578125" style="14" hidden="1"/>
    <col min="14084" max="14084" width="12.85546875" style="14" hidden="1"/>
    <col min="14085" max="14085" width="14.42578125" style="14" hidden="1"/>
    <col min="14086" max="14328" width="9.140625" style="14" hidden="1"/>
    <col min="14329" max="14329" width="9.5703125" style="14" hidden="1"/>
    <col min="14330" max="14330" width="12.42578125" style="14" hidden="1"/>
    <col min="14331" max="14331" width="12" style="14" hidden="1"/>
    <col min="14332" max="14332" width="12.85546875" style="14" hidden="1"/>
    <col min="14333" max="14333" width="11.140625" style="14" hidden="1"/>
    <col min="14334" max="14334" width="15.140625" style="14" hidden="1"/>
    <col min="14335" max="14335" width="14.140625" style="14" hidden="1"/>
    <col min="14336" max="14336" width="13.140625" style="14" hidden="1"/>
    <col min="14337" max="14337" width="13.42578125" style="14" hidden="1"/>
    <col min="14338" max="14338" width="14.28515625" style="14" hidden="1"/>
    <col min="14339" max="14339" width="13.42578125" style="14" hidden="1"/>
    <col min="14340" max="14340" width="12.85546875" style="14" hidden="1"/>
    <col min="14341" max="14341" width="14.42578125" style="14" hidden="1"/>
    <col min="14342" max="14584" width="9.140625" style="14" hidden="1"/>
    <col min="14585" max="14585" width="9.5703125" style="14" hidden="1"/>
    <col min="14586" max="14586" width="12.42578125" style="14" hidden="1"/>
    <col min="14587" max="14587" width="12" style="14" hidden="1"/>
    <col min="14588" max="14588" width="12.85546875" style="14" hidden="1"/>
    <col min="14589" max="14589" width="11.140625" style="14" hidden="1"/>
    <col min="14590" max="14590" width="15.140625" style="14" hidden="1"/>
    <col min="14591" max="14591" width="14.140625" style="14" hidden="1"/>
    <col min="14592" max="14592" width="13.140625" style="14" hidden="1"/>
    <col min="14593" max="14593" width="13.42578125" style="14" hidden="1"/>
    <col min="14594" max="14594" width="14.28515625" style="14" hidden="1"/>
    <col min="14595" max="14595" width="13.42578125" style="14" hidden="1"/>
    <col min="14596" max="14596" width="12.85546875" style="14" hidden="1"/>
    <col min="14597" max="14597" width="14.42578125" style="14" hidden="1"/>
    <col min="14598" max="14840" width="9.140625" style="14" hidden="1"/>
    <col min="14841" max="14841" width="9.5703125" style="14" hidden="1"/>
    <col min="14842" max="14842" width="12.42578125" style="14" hidden="1"/>
    <col min="14843" max="14843" width="12" style="14" hidden="1"/>
    <col min="14844" max="14844" width="12.85546875" style="14" hidden="1"/>
    <col min="14845" max="14845" width="11.140625" style="14" hidden="1"/>
    <col min="14846" max="14846" width="15.140625" style="14" hidden="1"/>
    <col min="14847" max="14847" width="14.140625" style="14" hidden="1"/>
    <col min="14848" max="14848" width="13.140625" style="14" hidden="1"/>
    <col min="14849" max="14849" width="13.42578125" style="14" hidden="1"/>
    <col min="14850" max="14850" width="14.28515625" style="14" hidden="1"/>
    <col min="14851" max="14851" width="13.42578125" style="14" hidden="1"/>
    <col min="14852" max="14852" width="12.85546875" style="14" hidden="1"/>
    <col min="14853" max="14853" width="14.42578125" style="14" hidden="1"/>
    <col min="14854" max="15096" width="9.140625" style="14" hidden="1"/>
    <col min="15097" max="15097" width="9.5703125" style="14" hidden="1"/>
    <col min="15098" max="15098" width="12.42578125" style="14" hidden="1"/>
    <col min="15099" max="15099" width="12" style="14" hidden="1"/>
    <col min="15100" max="15100" width="12.85546875" style="14" hidden="1"/>
    <col min="15101" max="15101" width="11.140625" style="14" hidden="1"/>
    <col min="15102" max="15102" width="15.140625" style="14" hidden="1"/>
    <col min="15103" max="15103" width="14.140625" style="14" hidden="1"/>
    <col min="15104" max="15104" width="13.140625" style="14" hidden="1"/>
    <col min="15105" max="15105" width="13.42578125" style="14" hidden="1"/>
    <col min="15106" max="15106" width="14.28515625" style="14" hidden="1"/>
    <col min="15107" max="15107" width="13.42578125" style="14" hidden="1"/>
    <col min="15108" max="15108" width="12.85546875" style="14" hidden="1"/>
    <col min="15109" max="15109" width="14.42578125" style="14" hidden="1"/>
    <col min="15110" max="15352" width="9.140625" style="14" hidden="1"/>
    <col min="15353" max="15353" width="9.5703125" style="14" hidden="1"/>
    <col min="15354" max="15354" width="12.42578125" style="14" hidden="1"/>
    <col min="15355" max="15355" width="12" style="14" hidden="1"/>
    <col min="15356" max="15356" width="12.85546875" style="14" hidden="1"/>
    <col min="15357" max="15357" width="11.140625" style="14" hidden="1"/>
    <col min="15358" max="15358" width="15.140625" style="14" hidden="1"/>
    <col min="15359" max="15359" width="14.140625" style="14" hidden="1"/>
    <col min="15360" max="15360" width="13.140625" style="14" hidden="1"/>
    <col min="15361" max="15361" width="13.42578125" style="14" hidden="1"/>
    <col min="15362" max="15362" width="14.28515625" style="14" hidden="1"/>
    <col min="15363" max="15363" width="13.42578125" style="14" hidden="1"/>
    <col min="15364" max="15364" width="12.85546875" style="14" hidden="1"/>
    <col min="15365" max="15365" width="14.42578125" style="14" hidden="1"/>
    <col min="15366" max="15608" width="9.140625" style="14" hidden="1"/>
    <col min="15609" max="15609" width="9.5703125" style="14" hidden="1"/>
    <col min="15610" max="15610" width="12.42578125" style="14" hidden="1"/>
    <col min="15611" max="15611" width="12" style="14" hidden="1"/>
    <col min="15612" max="15612" width="12.85546875" style="14" hidden="1"/>
    <col min="15613" max="15613" width="11.140625" style="14" hidden="1"/>
    <col min="15614" max="15614" width="15.140625" style="14" hidden="1"/>
    <col min="15615" max="15615" width="14.140625" style="14" hidden="1"/>
    <col min="15616" max="15616" width="13.140625" style="14" hidden="1"/>
    <col min="15617" max="15617" width="13.42578125" style="14" hidden="1"/>
    <col min="15618" max="15618" width="14.28515625" style="14" hidden="1"/>
    <col min="15619" max="15619" width="13.42578125" style="14" hidden="1"/>
    <col min="15620" max="15620" width="12.85546875" style="14" hidden="1"/>
    <col min="15621" max="15621" width="14.42578125" style="14" hidden="1"/>
    <col min="15622" max="15864" width="9.140625" style="14" hidden="1"/>
    <col min="15865" max="15865" width="9.5703125" style="14" hidden="1"/>
    <col min="15866" max="15866" width="12.42578125" style="14" hidden="1"/>
    <col min="15867" max="15867" width="12" style="14" hidden="1"/>
    <col min="15868" max="15868" width="12.85546875" style="14" hidden="1"/>
    <col min="15869" max="15869" width="11.140625" style="14" hidden="1"/>
    <col min="15870" max="15870" width="15.140625" style="14" hidden="1"/>
    <col min="15871" max="15871" width="14.140625" style="14" hidden="1"/>
    <col min="15872" max="15872" width="13.140625" style="14" hidden="1"/>
    <col min="15873" max="15873" width="13.42578125" style="14" hidden="1"/>
    <col min="15874" max="15874" width="14.28515625" style="14" hidden="1"/>
    <col min="15875" max="15875" width="13.42578125" style="14" hidden="1"/>
    <col min="15876" max="15876" width="12.85546875" style="14" hidden="1"/>
    <col min="15877" max="15877" width="14.42578125" style="14" hidden="1"/>
    <col min="15878" max="16120" width="9.140625" style="14" hidden="1"/>
    <col min="16121" max="16121" width="9.5703125" style="14" hidden="1"/>
    <col min="16122" max="16122" width="12.42578125" style="14" hidden="1"/>
    <col min="16123" max="16123" width="12" style="14" hidden="1"/>
    <col min="16124" max="16124" width="12.85546875" style="14" hidden="1"/>
    <col min="16125" max="16125" width="11.140625" style="14" hidden="1"/>
    <col min="16126" max="16126" width="15.140625" style="14" hidden="1"/>
    <col min="16127" max="16127" width="14.140625" style="14" hidden="1"/>
    <col min="16128" max="16128" width="13.140625" style="14" hidden="1"/>
    <col min="16129" max="16129" width="13.42578125" style="14" hidden="1"/>
    <col min="16130" max="16130" width="14.28515625" style="14" hidden="1"/>
    <col min="16131" max="16131" width="13.42578125" style="14" hidden="1"/>
    <col min="16132" max="16132" width="12.85546875" style="14" hidden="1"/>
    <col min="16133" max="16133" width="14.42578125" style="14" hidden="1"/>
    <col min="16134" max="16384" width="9.140625" style="14" hidden="1"/>
  </cols>
  <sheetData>
    <row r="1" spans="1:6" ht="29.25" customHeight="1">
      <c r="A1" s="398" t="s">
        <v>826</v>
      </c>
      <c r="B1" s="398"/>
      <c r="C1" s="398"/>
      <c r="D1" s="398"/>
      <c r="E1" s="398"/>
      <c r="F1" s="398"/>
    </row>
    <row r="2" spans="1:6" ht="42.75" customHeight="1">
      <c r="A2" s="24">
        <v>1</v>
      </c>
      <c r="B2" s="23" t="s">
        <v>36</v>
      </c>
      <c r="C2" s="397" t="s">
        <v>1390</v>
      </c>
      <c r="D2" s="397"/>
      <c r="E2" s="397"/>
      <c r="F2" s="397"/>
    </row>
    <row r="3" spans="1:6" ht="30" customHeight="1">
      <c r="A3" s="24">
        <v>2</v>
      </c>
      <c r="B3" s="23" t="s">
        <v>3</v>
      </c>
      <c r="C3" s="399">
        <v>2000</v>
      </c>
      <c r="D3" s="399"/>
      <c r="E3" s="399"/>
      <c r="F3" s="399"/>
    </row>
    <row r="4" spans="1:6" ht="30" customHeight="1">
      <c r="A4" s="24"/>
      <c r="B4" s="74" t="s">
        <v>877</v>
      </c>
      <c r="C4" s="397" t="s">
        <v>1389</v>
      </c>
      <c r="D4" s="397"/>
      <c r="E4" s="397"/>
      <c r="F4" s="397"/>
    </row>
    <row r="5" spans="1:6" ht="30" customHeight="1">
      <c r="A5" s="25">
        <v>3</v>
      </c>
      <c r="B5" s="400" t="s">
        <v>952</v>
      </c>
      <c r="C5" s="400"/>
      <c r="D5" s="400"/>
      <c r="E5" s="400"/>
      <c r="F5" s="400"/>
    </row>
    <row r="6" spans="1:6" ht="30" customHeight="1">
      <c r="A6" s="24" t="s">
        <v>19</v>
      </c>
      <c r="B6" s="26" t="s">
        <v>20</v>
      </c>
      <c r="C6" s="397" t="s">
        <v>1391</v>
      </c>
      <c r="D6" s="397"/>
      <c r="E6" s="397"/>
      <c r="F6" s="397"/>
    </row>
    <row r="7" spans="1:6" ht="30" customHeight="1">
      <c r="A7" s="24" t="s">
        <v>7</v>
      </c>
      <c r="B7" s="26" t="s">
        <v>21</v>
      </c>
      <c r="C7" s="397" t="s">
        <v>1392</v>
      </c>
      <c r="D7" s="397"/>
      <c r="E7" s="397"/>
      <c r="F7" s="397"/>
    </row>
    <row r="8" spans="1:6" ht="30" customHeight="1">
      <c r="A8" s="24" t="s">
        <v>8</v>
      </c>
      <c r="B8" s="26" t="s">
        <v>22</v>
      </c>
      <c r="C8" s="397" t="s">
        <v>1393</v>
      </c>
      <c r="D8" s="397"/>
      <c r="E8" s="26" t="s">
        <v>23</v>
      </c>
      <c r="F8" s="248">
        <v>517503</v>
      </c>
    </row>
    <row r="9" spans="1:6" ht="30" customHeight="1">
      <c r="A9" s="24" t="s">
        <v>9</v>
      </c>
      <c r="B9" s="26" t="s">
        <v>24</v>
      </c>
      <c r="C9" s="397" t="s">
        <v>1394</v>
      </c>
      <c r="D9" s="397"/>
      <c r="E9" s="26" t="s">
        <v>25</v>
      </c>
      <c r="F9" s="248" t="s">
        <v>1394</v>
      </c>
    </row>
    <row r="10" spans="1:6" ht="30" customHeight="1">
      <c r="A10" s="25">
        <v>4</v>
      </c>
      <c r="B10" s="400" t="s">
        <v>28</v>
      </c>
      <c r="C10" s="400"/>
      <c r="D10" s="400"/>
      <c r="E10" s="400"/>
      <c r="F10" s="400"/>
    </row>
    <row r="11" spans="1:6" ht="30" customHeight="1">
      <c r="A11" s="24" t="s">
        <v>19</v>
      </c>
      <c r="B11" s="26" t="s">
        <v>29</v>
      </c>
      <c r="C11" s="397" t="s">
        <v>2440</v>
      </c>
      <c r="D11" s="397"/>
      <c r="E11" s="397"/>
      <c r="F11" s="397"/>
    </row>
    <row r="12" spans="1:6" ht="30" customHeight="1">
      <c r="A12" s="24" t="s">
        <v>7</v>
      </c>
      <c r="B12" s="26" t="s">
        <v>26</v>
      </c>
      <c r="C12" s="397" t="s">
        <v>1395</v>
      </c>
      <c r="D12" s="397"/>
      <c r="E12" s="397"/>
      <c r="F12" s="397"/>
    </row>
    <row r="13" spans="1:6" ht="40.5" customHeight="1">
      <c r="A13" s="24" t="s">
        <v>8</v>
      </c>
      <c r="B13" s="26" t="s">
        <v>30</v>
      </c>
      <c r="C13" s="397" t="s">
        <v>1396</v>
      </c>
      <c r="D13" s="397"/>
      <c r="E13" s="397"/>
      <c r="F13" s="397"/>
    </row>
    <row r="14" spans="1:6" ht="30" customHeight="1">
      <c r="A14" s="24" t="s">
        <v>9</v>
      </c>
      <c r="B14" s="26" t="s">
        <v>20</v>
      </c>
      <c r="C14" s="397" t="s">
        <v>1029</v>
      </c>
      <c r="D14" s="397"/>
      <c r="E14" s="26" t="s">
        <v>31</v>
      </c>
      <c r="F14" s="248"/>
    </row>
    <row r="15" spans="1:6" ht="30" customHeight="1">
      <c r="A15" s="24" t="s">
        <v>11</v>
      </c>
      <c r="B15" s="26" t="s">
        <v>21</v>
      </c>
      <c r="C15" s="397" t="s">
        <v>1195</v>
      </c>
      <c r="D15" s="397"/>
      <c r="E15" s="397"/>
      <c r="F15" s="397"/>
    </row>
    <row r="16" spans="1:6" ht="30" customHeight="1">
      <c r="A16" s="24" t="s">
        <v>12</v>
      </c>
      <c r="B16" s="26" t="s">
        <v>22</v>
      </c>
      <c r="C16" s="397" t="s">
        <v>1393</v>
      </c>
      <c r="D16" s="397"/>
      <c r="E16" s="26" t="s">
        <v>23</v>
      </c>
      <c r="F16" s="248">
        <v>517503</v>
      </c>
    </row>
    <row r="17" spans="1:6" ht="30" customHeight="1">
      <c r="A17" s="24" t="s">
        <v>13</v>
      </c>
      <c r="B17" s="26" t="s">
        <v>24</v>
      </c>
      <c r="C17" s="397" t="s">
        <v>1394</v>
      </c>
      <c r="D17" s="397"/>
      <c r="E17" s="26" t="s">
        <v>25</v>
      </c>
      <c r="F17" s="248" t="s">
        <v>1394</v>
      </c>
    </row>
    <row r="18" spans="1:6" ht="30" customHeight="1">
      <c r="A18" s="25">
        <v>5</v>
      </c>
      <c r="B18" s="405" t="s">
        <v>879</v>
      </c>
      <c r="C18" s="405"/>
      <c r="D18" s="405"/>
      <c r="E18" s="405"/>
      <c r="F18" s="405"/>
    </row>
    <row r="19" spans="1:6" ht="40.5" customHeight="1">
      <c r="A19" s="24" t="s">
        <v>19</v>
      </c>
      <c r="B19" s="26" t="s">
        <v>878</v>
      </c>
      <c r="C19" s="397" t="s">
        <v>2441</v>
      </c>
      <c r="D19" s="397"/>
      <c r="E19" s="397"/>
      <c r="F19" s="397"/>
    </row>
    <row r="20" spans="1:6" ht="30" customHeight="1">
      <c r="A20" s="24" t="s">
        <v>7</v>
      </c>
      <c r="B20" s="26" t="s">
        <v>26</v>
      </c>
      <c r="C20" s="397" t="s">
        <v>2442</v>
      </c>
      <c r="D20" s="397"/>
      <c r="E20" s="397"/>
      <c r="F20" s="397"/>
    </row>
    <row r="21" spans="1:6" ht="42.75" customHeight="1">
      <c r="A21" s="24" t="s">
        <v>8</v>
      </c>
      <c r="B21" s="26" t="s">
        <v>30</v>
      </c>
      <c r="C21" s="397" t="s">
        <v>1396</v>
      </c>
      <c r="D21" s="397"/>
      <c r="E21" s="397"/>
      <c r="F21" s="397"/>
    </row>
    <row r="22" spans="1:6" ht="30" customHeight="1">
      <c r="A22" s="24" t="s">
        <v>9</v>
      </c>
      <c r="B22" s="26" t="s">
        <v>20</v>
      </c>
      <c r="C22" s="397" t="s">
        <v>1029</v>
      </c>
      <c r="D22" s="397"/>
      <c r="E22" s="26" t="s">
        <v>31</v>
      </c>
      <c r="F22" s="248"/>
    </row>
    <row r="23" spans="1:6" ht="30" customHeight="1">
      <c r="A23" s="24" t="s">
        <v>11</v>
      </c>
      <c r="B23" s="26" t="s">
        <v>21</v>
      </c>
      <c r="C23" s="397" t="s">
        <v>1195</v>
      </c>
      <c r="D23" s="397"/>
      <c r="E23" s="397"/>
      <c r="F23" s="397"/>
    </row>
    <row r="24" spans="1:6" ht="30" customHeight="1">
      <c r="A24" s="24" t="s">
        <v>12</v>
      </c>
      <c r="B24" s="26" t="s">
        <v>22</v>
      </c>
      <c r="C24" s="397" t="s">
        <v>1393</v>
      </c>
      <c r="D24" s="397"/>
      <c r="E24" s="26" t="s">
        <v>23</v>
      </c>
      <c r="F24" s="248">
        <v>517503</v>
      </c>
    </row>
    <row r="25" spans="1:6" ht="30" customHeight="1">
      <c r="A25" s="24" t="s">
        <v>13</v>
      </c>
      <c r="B25" s="26" t="s">
        <v>24</v>
      </c>
      <c r="C25" s="397" t="s">
        <v>1394</v>
      </c>
      <c r="D25" s="397"/>
      <c r="E25" s="26" t="s">
        <v>25</v>
      </c>
      <c r="F25" s="248" t="s">
        <v>1394</v>
      </c>
    </row>
    <row r="26" spans="1:6" ht="30" customHeight="1">
      <c r="A26" s="25">
        <v>6</v>
      </c>
      <c r="B26" s="400" t="s">
        <v>827</v>
      </c>
      <c r="C26" s="400"/>
      <c r="D26" s="400"/>
      <c r="E26" s="400"/>
      <c r="F26" s="400"/>
    </row>
    <row r="27" spans="1:6" ht="30" customHeight="1">
      <c r="A27" s="24" t="s">
        <v>19</v>
      </c>
      <c r="B27" s="26" t="s">
        <v>32</v>
      </c>
      <c r="C27" s="397" t="s">
        <v>1397</v>
      </c>
      <c r="D27" s="397"/>
      <c r="E27" s="397"/>
      <c r="F27" s="397"/>
    </row>
    <row r="28" spans="1:6" ht="30" customHeight="1">
      <c r="A28" s="24" t="s">
        <v>7</v>
      </c>
      <c r="B28" s="26" t="s">
        <v>26</v>
      </c>
      <c r="C28" s="397" t="s">
        <v>1398</v>
      </c>
      <c r="D28" s="397"/>
      <c r="E28" s="26" t="s">
        <v>33</v>
      </c>
      <c r="F28" s="248" t="s">
        <v>1399</v>
      </c>
    </row>
    <row r="29" spans="1:6" ht="30" customHeight="1">
      <c r="A29" s="24" t="s">
        <v>8</v>
      </c>
      <c r="B29" s="26" t="s">
        <v>34</v>
      </c>
      <c r="C29" s="397" t="s">
        <v>1400</v>
      </c>
      <c r="D29" s="397"/>
      <c r="E29" s="397"/>
      <c r="F29" s="397"/>
    </row>
    <row r="30" spans="1:6" ht="30" customHeight="1">
      <c r="A30" s="24" t="s">
        <v>9</v>
      </c>
      <c r="B30" s="26" t="s">
        <v>24</v>
      </c>
      <c r="C30" s="397" t="s">
        <v>1394</v>
      </c>
      <c r="D30" s="397"/>
      <c r="E30" s="26" t="s">
        <v>25</v>
      </c>
      <c r="F30" s="6" t="s">
        <v>1394</v>
      </c>
    </row>
    <row r="31" spans="1:6" ht="37.5" customHeight="1">
      <c r="A31" s="24" t="s">
        <v>11</v>
      </c>
      <c r="B31" s="26" t="s">
        <v>27</v>
      </c>
      <c r="C31" s="248">
        <v>9440817402</v>
      </c>
      <c r="D31" s="26" t="s">
        <v>35</v>
      </c>
      <c r="E31" s="402" t="s">
        <v>1401</v>
      </c>
      <c r="F31" s="403"/>
    </row>
    <row r="32" spans="1:6" ht="30" customHeight="1">
      <c r="A32" s="25">
        <v>7</v>
      </c>
      <c r="B32" s="400" t="s">
        <v>837</v>
      </c>
      <c r="C32" s="400"/>
      <c r="D32" s="400"/>
      <c r="E32" s="400"/>
      <c r="F32" s="400"/>
    </row>
    <row r="33" spans="1:8" ht="37.5">
      <c r="A33" s="24"/>
      <c r="B33" s="26" t="s">
        <v>838</v>
      </c>
      <c r="C33" s="397" t="s">
        <v>3647</v>
      </c>
      <c r="D33" s="397"/>
      <c r="E33" s="397"/>
      <c r="F33" s="397"/>
    </row>
    <row r="34" spans="1:8" hidden="1">
      <c r="A34" s="28"/>
      <c r="B34" s="29"/>
      <c r="C34" s="30"/>
      <c r="D34" s="52"/>
      <c r="E34" s="52"/>
      <c r="F34" s="18"/>
      <c r="G34" s="16"/>
      <c r="H34" s="16"/>
    </row>
    <row r="35" spans="1:8" hidden="1">
      <c r="A35" s="28"/>
      <c r="B35" s="29"/>
      <c r="C35" s="30"/>
      <c r="D35" s="52"/>
      <c r="E35" s="52"/>
      <c r="F35" s="18"/>
      <c r="G35" s="16"/>
      <c r="H35" s="16"/>
    </row>
    <row r="36" spans="1:8" hidden="1">
      <c r="A36" s="28"/>
      <c r="B36" s="29"/>
      <c r="C36" s="30"/>
      <c r="D36" s="52"/>
      <c r="E36" s="52"/>
      <c r="F36" s="18"/>
      <c r="G36" s="16"/>
      <c r="H36" s="16"/>
    </row>
    <row r="37" spans="1:8" hidden="1">
      <c r="A37" s="28"/>
      <c r="B37" s="29"/>
      <c r="C37" s="30"/>
      <c r="D37" s="52"/>
      <c r="E37" s="52"/>
      <c r="F37" s="18"/>
      <c r="G37" s="16"/>
      <c r="H37" s="16"/>
    </row>
    <row r="38" spans="1:8" hidden="1">
      <c r="A38" s="401"/>
      <c r="B38" s="401"/>
      <c r="C38" s="30"/>
      <c r="D38" s="401"/>
      <c r="E38" s="401"/>
      <c r="F38" s="19"/>
    </row>
    <row r="39" spans="1:8" hidden="1">
      <c r="A39" s="401"/>
      <c r="B39" s="401"/>
      <c r="C39" s="30"/>
      <c r="D39" s="31"/>
      <c r="E39" s="32"/>
      <c r="F39" s="19"/>
    </row>
    <row r="40" spans="1:8" hidden="1">
      <c r="A40" s="401"/>
      <c r="B40" s="401"/>
      <c r="C40" s="29"/>
      <c r="D40" s="404"/>
      <c r="E40" s="404"/>
      <c r="F40" s="404"/>
    </row>
    <row r="41" spans="1:8" hidden="1">
      <c r="A41" s="401"/>
      <c r="B41" s="401"/>
      <c r="C41" s="29"/>
      <c r="D41" s="34"/>
      <c r="E41" s="32"/>
      <c r="F41" s="19"/>
    </row>
    <row r="42" spans="1:8" hidden="1">
      <c r="A42" s="33"/>
      <c r="B42" s="32"/>
      <c r="C42" s="32"/>
      <c r="D42" s="35"/>
      <c r="E42" s="32"/>
      <c r="F42" s="19"/>
    </row>
    <row r="43" spans="1:8">
      <c r="A43" s="27"/>
      <c r="B43" s="32"/>
      <c r="C43" s="32"/>
      <c r="D43" s="36"/>
      <c r="E43" s="32"/>
      <c r="F43" s="16"/>
    </row>
    <row r="44" spans="1:8">
      <c r="A44" s="15"/>
      <c r="B44" s="17"/>
      <c r="C44" s="16"/>
      <c r="D44" s="19"/>
      <c r="E44" s="16"/>
      <c r="F44" s="16"/>
    </row>
  </sheetData>
  <mergeCells count="38">
    <mergeCell ref="C23:F23"/>
    <mergeCell ref="C24:D24"/>
    <mergeCell ref="C25:D25"/>
    <mergeCell ref="B18:F18"/>
    <mergeCell ref="C19:F19"/>
    <mergeCell ref="C20:F20"/>
    <mergeCell ref="C21:F21"/>
    <mergeCell ref="C22:D22"/>
    <mergeCell ref="C16:D16"/>
    <mergeCell ref="C15:F15"/>
    <mergeCell ref="A40:B41"/>
    <mergeCell ref="B26:F26"/>
    <mergeCell ref="C27:F27"/>
    <mergeCell ref="C28:D28"/>
    <mergeCell ref="C29:F29"/>
    <mergeCell ref="C30:D30"/>
    <mergeCell ref="E31:F31"/>
    <mergeCell ref="A38:B38"/>
    <mergeCell ref="D38:E38"/>
    <mergeCell ref="A39:B39"/>
    <mergeCell ref="D40:F40"/>
    <mergeCell ref="B32:F32"/>
    <mergeCell ref="C33:F33"/>
    <mergeCell ref="C17:D17"/>
    <mergeCell ref="B10:F10"/>
    <mergeCell ref="C11:F11"/>
    <mergeCell ref="C12:F12"/>
    <mergeCell ref="C13:F13"/>
    <mergeCell ref="C14:D14"/>
    <mergeCell ref="C6:F6"/>
    <mergeCell ref="C7:F7"/>
    <mergeCell ref="C8:D8"/>
    <mergeCell ref="C9:D9"/>
    <mergeCell ref="A1:F1"/>
    <mergeCell ref="C2:F2"/>
    <mergeCell ref="C3:F3"/>
    <mergeCell ref="B5:F5"/>
    <mergeCell ref="C4:F4"/>
  </mergeCells>
  <hyperlinks>
    <hyperlink ref="E31" r:id="rId1"/>
  </hyperlinks>
  <pageMargins left="0.70866141732283472" right="0.70866141732283472" top="0.74803149606299213" bottom="0.74803149606299213" header="0.31496062992125984" footer="0.31496062992125984"/>
  <pageSetup paperSize="9" scale="64"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14"/>
  <sheetViews>
    <sheetView workbookViewId="0">
      <selection activeCell="I12" sqref="I12"/>
    </sheetView>
  </sheetViews>
  <sheetFormatPr defaultRowHeight="15"/>
  <cols>
    <col min="1" max="1" width="9.140625" style="379"/>
    <col min="2" max="2" width="6.42578125" style="379" bestFit="1" customWidth="1"/>
    <col min="3" max="3" width="25.42578125" style="379" customWidth="1"/>
    <col min="4" max="9" width="9.140625" style="379" customWidth="1"/>
    <col min="10" max="10" width="13" style="379" customWidth="1"/>
    <col min="11" max="14" width="9.140625" style="379" customWidth="1"/>
    <col min="15" max="15" width="12.140625" style="379" customWidth="1"/>
    <col min="16" max="17" width="9.140625" style="379" customWidth="1"/>
    <col min="18" max="16384" width="9.140625" style="379"/>
  </cols>
  <sheetData>
    <row r="2" spans="1:17">
      <c r="A2" s="591" t="s">
        <v>8599</v>
      </c>
      <c r="B2" s="591"/>
      <c r="C2" s="591"/>
      <c r="D2" s="591"/>
      <c r="E2" s="591"/>
      <c r="F2" s="591"/>
      <c r="G2" s="591"/>
      <c r="H2" s="591"/>
      <c r="I2" s="591"/>
      <c r="J2" s="591"/>
      <c r="K2" s="591"/>
      <c r="L2" s="591"/>
      <c r="M2" s="591"/>
      <c r="N2" s="591"/>
      <c r="O2" s="592" t="s">
        <v>8579</v>
      </c>
      <c r="P2" s="592"/>
      <c r="Q2" s="592"/>
    </row>
    <row r="3" spans="1:17" ht="59.25" customHeight="1">
      <c r="A3" s="590"/>
      <c r="B3" s="590"/>
      <c r="C3" s="590" t="s">
        <v>42</v>
      </c>
      <c r="D3" s="587" t="s">
        <v>8580</v>
      </c>
      <c r="E3" s="587"/>
      <c r="F3" s="587"/>
      <c r="G3" s="587" t="s">
        <v>8581</v>
      </c>
      <c r="H3" s="587"/>
      <c r="I3" s="587"/>
      <c r="J3" s="590" t="s">
        <v>8582</v>
      </c>
      <c r="K3" s="590"/>
      <c r="L3" s="590" t="s">
        <v>8583</v>
      </c>
      <c r="M3" s="590"/>
      <c r="N3" s="590"/>
      <c r="O3" s="590" t="s">
        <v>8584</v>
      </c>
      <c r="P3" s="590" t="s">
        <v>8585</v>
      </c>
      <c r="Q3" s="590" t="s">
        <v>8586</v>
      </c>
    </row>
    <row r="4" spans="1:17" ht="83.25" customHeight="1">
      <c r="A4" s="590"/>
      <c r="B4" s="590"/>
      <c r="C4" s="590"/>
      <c r="D4" s="380" t="s">
        <v>8600</v>
      </c>
      <c r="E4" s="380" t="s">
        <v>8601</v>
      </c>
      <c r="F4" s="380" t="s">
        <v>8602</v>
      </c>
      <c r="G4" s="381" t="s">
        <v>8603</v>
      </c>
      <c r="H4" s="380" t="s">
        <v>8604</v>
      </c>
      <c r="I4" s="380" t="s">
        <v>8602</v>
      </c>
      <c r="J4" s="381" t="s">
        <v>8605</v>
      </c>
      <c r="K4" s="380" t="s">
        <v>8606</v>
      </c>
      <c r="L4" s="380" t="s">
        <v>8587</v>
      </c>
      <c r="M4" s="380" t="s">
        <v>8588</v>
      </c>
      <c r="N4" s="380" t="s">
        <v>55</v>
      </c>
      <c r="O4" s="590"/>
      <c r="P4" s="590"/>
      <c r="Q4" s="590"/>
    </row>
    <row r="5" spans="1:17">
      <c r="A5" s="380"/>
      <c r="B5" s="380"/>
      <c r="C5" s="380">
        <v>1</v>
      </c>
      <c r="D5" s="380">
        <v>2</v>
      </c>
      <c r="E5" s="380">
        <v>3</v>
      </c>
      <c r="F5" s="380" t="s">
        <v>8589</v>
      </c>
      <c r="G5" s="380">
        <v>5</v>
      </c>
      <c r="H5" s="380">
        <v>6</v>
      </c>
      <c r="I5" s="380" t="s">
        <v>8590</v>
      </c>
      <c r="J5" s="380">
        <v>8</v>
      </c>
      <c r="K5" s="380">
        <v>9</v>
      </c>
      <c r="L5" s="380" t="s">
        <v>8591</v>
      </c>
      <c r="M5" s="380" t="s">
        <v>8592</v>
      </c>
      <c r="N5" s="380" t="s">
        <v>8593</v>
      </c>
      <c r="O5" s="380">
        <v>13</v>
      </c>
      <c r="P5" s="380">
        <v>14</v>
      </c>
      <c r="Q5" s="380" t="s">
        <v>8594</v>
      </c>
    </row>
    <row r="6" spans="1:17" ht="30">
      <c r="A6" s="588" t="s">
        <v>9533</v>
      </c>
      <c r="B6" s="589" t="s">
        <v>8595</v>
      </c>
      <c r="C6" s="382" t="s">
        <v>43</v>
      </c>
      <c r="D6" s="383">
        <v>1112.8973491850843</v>
      </c>
      <c r="E6" s="383">
        <v>0</v>
      </c>
      <c r="F6" s="383">
        <f>D6+E6</f>
        <v>1112.8973491850843</v>
      </c>
      <c r="G6" s="383">
        <v>151.19</v>
      </c>
      <c r="H6" s="383">
        <v>0</v>
      </c>
      <c r="I6" s="383">
        <f>G6+H6</f>
        <v>151.19</v>
      </c>
      <c r="J6" s="387" t="s">
        <v>8596</v>
      </c>
      <c r="K6" s="383">
        <v>0</v>
      </c>
      <c r="L6" s="383">
        <v>61.239999999999995</v>
      </c>
      <c r="M6" s="383">
        <v>0</v>
      </c>
      <c r="N6" s="383">
        <f>L6+M6</f>
        <v>61.239999999999995</v>
      </c>
      <c r="O6" s="383">
        <v>57.239999999999995</v>
      </c>
      <c r="P6" s="383">
        <v>0</v>
      </c>
      <c r="Q6" s="383">
        <f>O6-P6</f>
        <v>57.239999999999995</v>
      </c>
    </row>
    <row r="7" spans="1:17">
      <c r="A7" s="589"/>
      <c r="B7" s="589"/>
      <c r="C7" s="382" t="s">
        <v>8598</v>
      </c>
      <c r="D7" s="383">
        <v>117.30070924877418</v>
      </c>
      <c r="E7" s="383">
        <v>1002.530993425248</v>
      </c>
      <c r="F7" s="383">
        <f t="shared" ref="F7:F10" si="0">D7+E7</f>
        <v>1119.8317026740222</v>
      </c>
      <c r="G7" s="383">
        <v>0</v>
      </c>
      <c r="H7" s="383">
        <v>1002.53</v>
      </c>
      <c r="I7" s="383">
        <f t="shared" ref="I7:I10" si="1">G7+H7</f>
        <v>1002.53</v>
      </c>
      <c r="J7" s="387">
        <v>2.35</v>
      </c>
      <c r="K7" s="383">
        <v>6.59</v>
      </c>
      <c r="L7" s="383">
        <v>23.3252135</v>
      </c>
      <c r="M7" s="383">
        <f>H7*K7/10</f>
        <v>660.66727000000003</v>
      </c>
      <c r="N7" s="383">
        <f>L7+M7</f>
        <v>683.99248350000005</v>
      </c>
      <c r="O7" s="383">
        <v>1225.52</v>
      </c>
      <c r="P7" s="383">
        <v>145.72</v>
      </c>
      <c r="Q7" s="383">
        <f>O7-P7</f>
        <v>1079.8</v>
      </c>
    </row>
    <row r="8" spans="1:17" ht="45">
      <c r="A8" s="589"/>
      <c r="B8" s="589"/>
      <c r="C8" s="384" t="s">
        <v>45</v>
      </c>
      <c r="D8" s="383">
        <v>397.92618759409089</v>
      </c>
      <c r="E8" s="383">
        <v>0</v>
      </c>
      <c r="F8" s="383">
        <f t="shared" si="0"/>
        <v>397.92618759409089</v>
      </c>
      <c r="G8" s="383">
        <v>13.081100000000001</v>
      </c>
      <c r="H8" s="383">
        <v>0</v>
      </c>
      <c r="I8" s="383">
        <f t="shared" si="1"/>
        <v>13.081100000000001</v>
      </c>
      <c r="J8" s="387" t="s">
        <v>8597</v>
      </c>
      <c r="K8" s="383">
        <v>0</v>
      </c>
      <c r="L8" s="383">
        <v>2.93</v>
      </c>
      <c r="M8" s="383">
        <v>0</v>
      </c>
      <c r="N8" s="383">
        <f>L8+M8</f>
        <v>2.93</v>
      </c>
      <c r="O8" s="383">
        <v>2.85</v>
      </c>
      <c r="P8" s="383">
        <v>0</v>
      </c>
      <c r="Q8" s="383">
        <f t="shared" ref="Q8:Q10" si="2">O8-P8</f>
        <v>2.85</v>
      </c>
    </row>
    <row r="9" spans="1:17">
      <c r="A9" s="589"/>
      <c r="B9" s="589"/>
      <c r="C9" s="384" t="s">
        <v>46</v>
      </c>
      <c r="D9" s="383">
        <v>1974.928206715136</v>
      </c>
      <c r="E9" s="383">
        <v>0</v>
      </c>
      <c r="F9" s="383">
        <f t="shared" si="0"/>
        <v>1974.928206715136</v>
      </c>
      <c r="G9" s="383">
        <v>0</v>
      </c>
      <c r="H9" s="383">
        <v>0</v>
      </c>
      <c r="I9" s="383">
        <f t="shared" si="1"/>
        <v>0</v>
      </c>
      <c r="J9" s="387"/>
      <c r="K9" s="383">
        <v>0</v>
      </c>
      <c r="L9" s="383">
        <v>0</v>
      </c>
      <c r="M9" s="383">
        <v>0</v>
      </c>
      <c r="N9" s="383">
        <f>L9+M9</f>
        <v>0</v>
      </c>
      <c r="O9" s="383">
        <v>28.497415100000001</v>
      </c>
      <c r="P9" s="383">
        <v>0</v>
      </c>
      <c r="Q9" s="383">
        <f t="shared" si="2"/>
        <v>28.497415100000001</v>
      </c>
    </row>
    <row r="10" spans="1:17">
      <c r="A10" s="589"/>
      <c r="B10" s="589"/>
      <c r="C10" s="382" t="s">
        <v>47</v>
      </c>
      <c r="D10" s="383">
        <v>854.49655612538891</v>
      </c>
      <c r="E10" s="383">
        <v>0</v>
      </c>
      <c r="F10" s="383">
        <f t="shared" si="0"/>
        <v>854.49655612538891</v>
      </c>
      <c r="G10" s="383">
        <v>0</v>
      </c>
      <c r="H10" s="383">
        <v>0</v>
      </c>
      <c r="I10" s="383">
        <f t="shared" si="1"/>
        <v>0</v>
      </c>
      <c r="J10" s="387"/>
      <c r="K10" s="383">
        <v>0</v>
      </c>
      <c r="L10" s="383">
        <v>0</v>
      </c>
      <c r="M10" s="383">
        <v>0</v>
      </c>
      <c r="N10" s="383">
        <v>0</v>
      </c>
      <c r="O10" s="383">
        <v>0</v>
      </c>
      <c r="P10" s="383">
        <v>0</v>
      </c>
      <c r="Q10" s="383">
        <f t="shared" si="2"/>
        <v>0</v>
      </c>
    </row>
    <row r="11" spans="1:17">
      <c r="A11" s="587" t="s">
        <v>49</v>
      </c>
      <c r="B11" s="587"/>
      <c r="C11" s="385"/>
      <c r="D11" s="386">
        <f t="shared" ref="D11:I11" si="3">SUM(D6:D10)</f>
        <v>4457.5490088684746</v>
      </c>
      <c r="E11" s="386">
        <f t="shared" si="3"/>
        <v>1002.530993425248</v>
      </c>
      <c r="F11" s="386">
        <f t="shared" si="3"/>
        <v>5460.0800022937219</v>
      </c>
      <c r="G11" s="386">
        <f t="shared" si="3"/>
        <v>164.27109999999999</v>
      </c>
      <c r="H11" s="386">
        <f t="shared" si="3"/>
        <v>1002.53</v>
      </c>
      <c r="I11" s="386">
        <f t="shared" si="3"/>
        <v>1166.8011000000001</v>
      </c>
      <c r="J11" s="388"/>
      <c r="K11" s="386"/>
      <c r="L11" s="386">
        <v>0</v>
      </c>
      <c r="M11" s="386">
        <v>0</v>
      </c>
      <c r="N11" s="386">
        <f>SUM(N6:N10)</f>
        <v>748.16248350000001</v>
      </c>
      <c r="O11" s="386">
        <f>SUM(O6:O10)</f>
        <v>1314.1074150999998</v>
      </c>
      <c r="P11" s="386">
        <f>SUM(P6:P10)</f>
        <v>145.72</v>
      </c>
      <c r="Q11" s="386">
        <f>SUM(Q6:Q10)</f>
        <v>1168.3874150999998</v>
      </c>
    </row>
    <row r="14" spans="1:17">
      <c r="D14" s="389"/>
      <c r="E14" s="389"/>
    </row>
  </sheetData>
  <mergeCells count="15">
    <mergeCell ref="A2:N2"/>
    <mergeCell ref="O2:Q2"/>
    <mergeCell ref="A3:A4"/>
    <mergeCell ref="B3:B4"/>
    <mergeCell ref="C3:C4"/>
    <mergeCell ref="D3:F3"/>
    <mergeCell ref="G3:I3"/>
    <mergeCell ref="J3:K3"/>
    <mergeCell ref="L3:N3"/>
    <mergeCell ref="O3:O4"/>
    <mergeCell ref="A11:B11"/>
    <mergeCell ref="A6:A10"/>
    <mergeCell ref="B6:B10"/>
    <mergeCell ref="P3:P4"/>
    <mergeCell ref="Q3:Q4"/>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4"/>
  <sheetViews>
    <sheetView workbookViewId="0">
      <selection activeCell="C2" sqref="C2:D2"/>
    </sheetView>
  </sheetViews>
  <sheetFormatPr defaultColWidth="0" defaultRowHeight="14.25" zeroHeight="1"/>
  <cols>
    <col min="1" max="1" width="9.140625" style="40" customWidth="1"/>
    <col min="2" max="2" width="60.42578125" style="40" customWidth="1"/>
    <col min="3" max="3" width="18.7109375" style="40" bestFit="1" customWidth="1"/>
    <col min="4" max="4" width="23.5703125" style="40" customWidth="1"/>
    <col min="5" max="16384" width="9.140625" style="40" hidden="1"/>
  </cols>
  <sheetData>
    <row r="1" spans="1:4" s="71" customFormat="1" ht="32.25" customHeight="1">
      <c r="A1" s="406" t="s">
        <v>951</v>
      </c>
      <c r="B1" s="406"/>
      <c r="C1" s="406"/>
      <c r="D1" s="406"/>
    </row>
    <row r="2" spans="1:4" ht="39.950000000000003" customHeight="1">
      <c r="A2" s="53">
        <v>1</v>
      </c>
      <c r="B2" s="43" t="s">
        <v>839</v>
      </c>
      <c r="C2" s="415" t="str">
        <f>'General information'!C33</f>
        <v>1st  October '22  - 31st  December '22</v>
      </c>
      <c r="D2" s="415"/>
    </row>
    <row r="3" spans="1:4" s="46" customFormat="1" ht="27.75" customHeight="1">
      <c r="A3" s="41">
        <v>2</v>
      </c>
      <c r="B3" s="411" t="s">
        <v>830</v>
      </c>
      <c r="C3" s="411"/>
      <c r="D3" s="411"/>
    </row>
    <row r="4" spans="1:4" s="46" customFormat="1" ht="27.75" customHeight="1">
      <c r="A4" s="41" t="s">
        <v>809</v>
      </c>
      <c r="B4" s="41" t="s">
        <v>37</v>
      </c>
      <c r="C4" s="47"/>
      <c r="D4" s="47"/>
    </row>
    <row r="5" spans="1:4" ht="39.950000000000003" customHeight="1">
      <c r="A5" s="44" t="s">
        <v>6</v>
      </c>
      <c r="B5" s="51" t="s">
        <v>831</v>
      </c>
      <c r="C5" s="51" t="s">
        <v>811</v>
      </c>
      <c r="D5" s="45">
        <f>'Form-Input energy (2)'!R4</f>
        <v>6628.0609999999997</v>
      </c>
    </row>
    <row r="6" spans="1:4" ht="39.950000000000003" customHeight="1">
      <c r="A6" s="44" t="s">
        <v>4</v>
      </c>
      <c r="B6" s="51" t="s">
        <v>812</v>
      </c>
      <c r="C6" s="51" t="s">
        <v>811</v>
      </c>
      <c r="D6" s="45">
        <f>'Division wise losses '!N223</f>
        <v>5941.6980913396164</v>
      </c>
    </row>
    <row r="7" spans="1:4" ht="39.950000000000003" customHeight="1">
      <c r="A7" s="44" t="s">
        <v>5</v>
      </c>
      <c r="B7" s="51" t="s">
        <v>813</v>
      </c>
      <c r="C7" s="51" t="s">
        <v>811</v>
      </c>
      <c r="D7" s="45">
        <f>'Division wise losses '!Q223</f>
        <v>5459.8600022937226</v>
      </c>
    </row>
    <row r="8" spans="1:4" ht="27.75" customHeight="1">
      <c r="A8" s="407" t="s">
        <v>810</v>
      </c>
      <c r="B8" s="409" t="s">
        <v>814</v>
      </c>
      <c r="C8" s="51" t="s">
        <v>811</v>
      </c>
      <c r="D8" s="45">
        <f>'Division wise losses '!S223</f>
        <v>481.83808904589398</v>
      </c>
    </row>
    <row r="9" spans="1:4" ht="26.25" customHeight="1">
      <c r="A9" s="408"/>
      <c r="B9" s="410"/>
      <c r="C9" s="42" t="s">
        <v>10</v>
      </c>
      <c r="D9" s="279">
        <f>'Division wise losses '!T223</f>
        <v>8.1094340647870022E-2</v>
      </c>
    </row>
    <row r="10" spans="1:4" ht="26.25" customHeight="1">
      <c r="A10" s="53"/>
      <c r="B10" s="51" t="s">
        <v>824</v>
      </c>
      <c r="C10" s="42" t="s">
        <v>10</v>
      </c>
      <c r="D10" s="234">
        <f>'Division wise losses '!X223</f>
        <v>58.199695603923949</v>
      </c>
    </row>
    <row r="11" spans="1:4" ht="30.75" customHeight="1">
      <c r="A11" s="53" t="s">
        <v>835</v>
      </c>
      <c r="B11" s="51" t="s">
        <v>836</v>
      </c>
      <c r="C11" s="42" t="s">
        <v>10</v>
      </c>
      <c r="D11" s="234">
        <f>'Division wise losses '!Y223</f>
        <v>46.519970336982993</v>
      </c>
    </row>
    <row r="12" spans="1:4" ht="15" customHeight="1">
      <c r="A12" s="252"/>
      <c r="B12" s="253"/>
      <c r="C12" s="254"/>
      <c r="D12" s="255"/>
    </row>
    <row r="13" spans="1:4" ht="15.75" customHeight="1">
      <c r="A13" s="412" t="s">
        <v>834</v>
      </c>
      <c r="B13" s="412"/>
      <c r="C13" s="412"/>
      <c r="D13" s="412"/>
    </row>
    <row r="14" spans="1:4" ht="19.5" customHeight="1">
      <c r="A14" s="413"/>
      <c r="B14" s="413"/>
      <c r="C14" s="413"/>
      <c r="D14" s="413"/>
    </row>
    <row r="15" spans="1:4" s="48" customFormat="1" ht="24" customHeight="1">
      <c r="A15" s="414"/>
      <c r="B15" s="414"/>
      <c r="C15" s="414"/>
      <c r="D15" s="414"/>
    </row>
    <row r="16" spans="1:4" s="48" customFormat="1" ht="35.1" customHeight="1">
      <c r="A16" s="37" t="s">
        <v>14</v>
      </c>
      <c r="B16" s="39"/>
      <c r="C16" s="39"/>
      <c r="D16" s="232"/>
    </row>
    <row r="17" spans="1:7" s="48" customFormat="1" ht="16.5">
      <c r="A17" s="1"/>
      <c r="B17" s="2"/>
      <c r="C17" s="49" t="s">
        <v>15</v>
      </c>
      <c r="D17" s="233"/>
      <c r="E17" s="50"/>
      <c r="F17" s="50"/>
    </row>
    <row r="18" spans="1:7" s="48" customFormat="1" ht="16.5">
      <c r="A18" s="1"/>
      <c r="B18" s="2"/>
      <c r="C18" s="37" t="s">
        <v>828</v>
      </c>
      <c r="D18" s="161"/>
      <c r="F18" s="50"/>
      <c r="G18" s="50"/>
    </row>
    <row r="19" spans="1:7" s="48" customFormat="1" ht="16.5">
      <c r="A19" s="49" t="s">
        <v>815</v>
      </c>
      <c r="B19" s="29"/>
      <c r="C19" s="37" t="s">
        <v>16</v>
      </c>
      <c r="D19" s="161"/>
      <c r="E19" s="50"/>
      <c r="G19" s="50"/>
    </row>
    <row r="20" spans="1:7" s="48" customFormat="1" ht="16.5">
      <c r="A20" s="37" t="s">
        <v>829</v>
      </c>
      <c r="B20" s="29"/>
      <c r="C20" s="3"/>
      <c r="D20" s="5"/>
      <c r="F20" s="50"/>
      <c r="G20" s="50"/>
    </row>
    <row r="21" spans="1:7" s="48" customFormat="1" ht="16.5">
      <c r="A21" s="37" t="s">
        <v>17</v>
      </c>
      <c r="B21" s="29"/>
      <c r="C21" s="2"/>
      <c r="D21" s="2"/>
      <c r="E21" s="50"/>
      <c r="F21" s="50"/>
      <c r="G21" s="50"/>
    </row>
    <row r="22" spans="1:7" s="48" customFormat="1" ht="35.1" customHeight="1">
      <c r="A22" s="37"/>
      <c r="B22" s="2"/>
      <c r="C22" s="2"/>
      <c r="D22" s="2"/>
      <c r="E22" s="50"/>
      <c r="F22" s="50"/>
      <c r="G22" s="50"/>
    </row>
    <row r="23" spans="1:7" s="48" customFormat="1" ht="35.1" customHeight="1">
      <c r="A23" s="38"/>
      <c r="B23" s="4"/>
      <c r="C23" s="4"/>
      <c r="D23" s="5"/>
      <c r="E23" s="50"/>
      <c r="F23" s="50"/>
      <c r="G23" s="50"/>
    </row>
    <row r="24" spans="1:7" s="48" customFormat="1" ht="16.5">
      <c r="A24" s="37" t="s">
        <v>18</v>
      </c>
      <c r="B24" s="4"/>
      <c r="C24" s="4"/>
      <c r="D24" s="4"/>
      <c r="E24" s="50"/>
      <c r="F24" s="50"/>
      <c r="G24" s="50"/>
    </row>
    <row r="25" spans="1:7"/>
    <row r="161"/>
    <row r="174"/>
  </sheetData>
  <mergeCells count="6">
    <mergeCell ref="A1:D1"/>
    <mergeCell ref="A8:A9"/>
    <mergeCell ref="B8:B9"/>
    <mergeCell ref="B3:D3"/>
    <mergeCell ref="A13:D15"/>
    <mergeCell ref="C2:D2"/>
  </mergeCells>
  <pageMargins left="0.7" right="0.7" top="0.75" bottom="0.75" header="0.3" footer="0.3"/>
  <pageSetup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7"/>
  <sheetViews>
    <sheetView view="pageBreakPreview" zoomScale="96" zoomScaleNormal="87" zoomScaleSheetLayoutView="96" workbookViewId="0">
      <selection activeCell="E17" sqref="E17"/>
    </sheetView>
  </sheetViews>
  <sheetFormatPr defaultColWidth="0" defaultRowHeight="15.75" zeroHeight="1"/>
  <cols>
    <col min="1" max="1" width="9.140625" style="59" customWidth="1"/>
    <col min="2" max="2" width="44.28515625" style="59" customWidth="1"/>
    <col min="3" max="3" width="40.28515625" style="59" customWidth="1"/>
    <col min="4" max="4" width="24.28515625" style="59" customWidth="1"/>
    <col min="5" max="5" width="33" style="59" customWidth="1"/>
    <col min="6" max="6" width="21.5703125" style="59" customWidth="1"/>
    <col min="7" max="7" width="9.140625" style="59" hidden="1" customWidth="1"/>
    <col min="8" max="24" width="0" style="59" hidden="1" customWidth="1"/>
    <col min="25" max="16384" width="9.140625" style="59" hidden="1"/>
  </cols>
  <sheetData>
    <row r="1" spans="1:6" ht="21">
      <c r="A1" s="416" t="s">
        <v>894</v>
      </c>
      <c r="B1" s="416"/>
      <c r="C1" s="416"/>
      <c r="D1" s="416"/>
      <c r="E1" s="416"/>
      <c r="F1" s="416"/>
    </row>
    <row r="2" spans="1:6" ht="31.5">
      <c r="A2" s="122">
        <v>1</v>
      </c>
      <c r="B2" s="60" t="s">
        <v>38</v>
      </c>
      <c r="C2" s="60" t="s">
        <v>55</v>
      </c>
      <c r="D2" s="60" t="s">
        <v>901</v>
      </c>
      <c r="E2" s="60" t="s">
        <v>902</v>
      </c>
      <c r="F2" s="61" t="s">
        <v>782</v>
      </c>
    </row>
    <row r="3" spans="1:6" ht="15" customHeight="1">
      <c r="A3" s="62" t="s">
        <v>19</v>
      </c>
      <c r="B3" s="63" t="s">
        <v>895</v>
      </c>
      <c r="C3" s="64">
        <v>5</v>
      </c>
      <c r="D3" s="282">
        <v>5</v>
      </c>
      <c r="E3" s="126"/>
      <c r="F3" s="64"/>
    </row>
    <row r="4" spans="1:6">
      <c r="A4" s="70" t="s">
        <v>7</v>
      </c>
      <c r="B4" s="63" t="s">
        <v>896</v>
      </c>
      <c r="C4" s="64">
        <v>28</v>
      </c>
      <c r="D4" s="259">
        <v>28</v>
      </c>
      <c r="E4" s="127"/>
      <c r="F4" s="127"/>
    </row>
    <row r="5" spans="1:6">
      <c r="A5" s="70" t="s">
        <v>8</v>
      </c>
      <c r="B5" s="63" t="s">
        <v>897</v>
      </c>
      <c r="C5" s="64">
        <v>103</v>
      </c>
      <c r="D5" s="259">
        <v>103</v>
      </c>
      <c r="E5" s="127"/>
      <c r="F5" s="127"/>
    </row>
    <row r="6" spans="1:6">
      <c r="A6" s="70" t="s">
        <v>9</v>
      </c>
      <c r="B6" s="63" t="s">
        <v>898</v>
      </c>
      <c r="C6" s="274">
        <v>6659</v>
      </c>
      <c r="D6" s="274">
        <v>6659</v>
      </c>
      <c r="E6" s="127"/>
      <c r="F6" s="127"/>
    </row>
    <row r="7" spans="1:6">
      <c r="A7" s="70" t="s">
        <v>11</v>
      </c>
      <c r="B7" s="63" t="s">
        <v>899</v>
      </c>
      <c r="C7" s="274">
        <v>614568</v>
      </c>
      <c r="D7" s="274">
        <v>614568</v>
      </c>
      <c r="E7" s="127"/>
      <c r="F7" s="127"/>
    </row>
    <row r="8" spans="1:6">
      <c r="A8" s="70" t="s">
        <v>12</v>
      </c>
      <c r="B8" s="63" t="s">
        <v>900</v>
      </c>
      <c r="C8" s="274">
        <v>7652857</v>
      </c>
      <c r="D8" s="274">
        <v>7652857</v>
      </c>
      <c r="E8" s="127"/>
      <c r="F8" s="127"/>
    </row>
    <row r="9" spans="1:6">
      <c r="A9" s="122">
        <v>2</v>
      </c>
      <c r="B9" s="60" t="s">
        <v>38</v>
      </c>
      <c r="C9" s="60" t="s">
        <v>903</v>
      </c>
      <c r="D9" s="60" t="s">
        <v>912</v>
      </c>
      <c r="E9" s="60" t="s">
        <v>904</v>
      </c>
      <c r="F9" s="60" t="s">
        <v>905</v>
      </c>
    </row>
    <row r="10" spans="1:6" ht="39.75" customHeight="1">
      <c r="A10" s="62" t="s">
        <v>965</v>
      </c>
      <c r="B10" s="63" t="s">
        <v>953</v>
      </c>
      <c r="C10" s="128">
        <v>120</v>
      </c>
      <c r="D10" s="128">
        <v>700</v>
      </c>
      <c r="E10" s="128">
        <v>3142</v>
      </c>
      <c r="F10" s="128">
        <v>5820673</v>
      </c>
    </row>
    <row r="11" spans="1:6" ht="36" customHeight="1">
      <c r="A11" s="62" t="s">
        <v>7</v>
      </c>
      <c r="B11" s="63" t="s">
        <v>906</v>
      </c>
      <c r="C11" s="128">
        <v>0</v>
      </c>
      <c r="D11" s="128">
        <v>0</v>
      </c>
      <c r="E11" s="128">
        <v>0</v>
      </c>
      <c r="F11" s="128">
        <v>0</v>
      </c>
    </row>
    <row r="12" spans="1:6" ht="36.75" customHeight="1">
      <c r="A12" s="62" t="s">
        <v>8</v>
      </c>
      <c r="B12" s="63" t="s">
        <v>954</v>
      </c>
      <c r="C12" s="128">
        <v>0</v>
      </c>
      <c r="D12" s="128">
        <v>0</v>
      </c>
      <c r="E12" s="128">
        <v>0</v>
      </c>
      <c r="F12" s="128">
        <v>0</v>
      </c>
    </row>
    <row r="13" spans="1:6" ht="26.25" customHeight="1">
      <c r="A13" s="62" t="s">
        <v>9</v>
      </c>
      <c r="B13" s="63" t="s">
        <v>955</v>
      </c>
      <c r="C13" s="128">
        <v>0</v>
      </c>
      <c r="D13" s="128">
        <v>0</v>
      </c>
      <c r="E13" s="128">
        <v>0</v>
      </c>
      <c r="F13" s="128">
        <v>0</v>
      </c>
    </row>
    <row r="14" spans="1:6" ht="33.75" customHeight="1">
      <c r="A14" s="62" t="s">
        <v>11</v>
      </c>
      <c r="B14" s="63" t="s">
        <v>956</v>
      </c>
      <c r="C14" s="128">
        <v>0</v>
      </c>
      <c r="D14" s="128">
        <v>0</v>
      </c>
      <c r="E14" s="128">
        <v>0</v>
      </c>
      <c r="F14" s="128">
        <v>0</v>
      </c>
    </row>
    <row r="15" spans="1:6" ht="21" customHeight="1">
      <c r="A15" s="62" t="s">
        <v>12</v>
      </c>
      <c r="B15" s="63" t="s">
        <v>957</v>
      </c>
      <c r="C15" s="128">
        <v>0</v>
      </c>
      <c r="D15" s="128">
        <v>0</v>
      </c>
      <c r="E15" s="128">
        <v>0</v>
      </c>
      <c r="F15" s="128">
        <v>1249066</v>
      </c>
    </row>
    <row r="16" spans="1:6">
      <c r="A16" s="62" t="s">
        <v>13</v>
      </c>
      <c r="B16" s="73" t="s">
        <v>907</v>
      </c>
      <c r="C16" s="128">
        <f>C10</f>
        <v>120</v>
      </c>
      <c r="D16" s="128">
        <f t="shared" ref="D16:E16" si="0">D10</f>
        <v>700</v>
      </c>
      <c r="E16" s="128">
        <f t="shared" si="0"/>
        <v>3142</v>
      </c>
      <c r="F16" s="128">
        <f>F10+F15</f>
        <v>7069739</v>
      </c>
    </row>
    <row r="17" spans="1:6" ht="30" customHeight="1">
      <c r="A17" s="62" t="s">
        <v>966</v>
      </c>
      <c r="B17" s="63" t="s">
        <v>958</v>
      </c>
      <c r="C17" s="280">
        <v>0</v>
      </c>
      <c r="D17" s="280">
        <v>0</v>
      </c>
      <c r="E17" s="280">
        <v>113589</v>
      </c>
      <c r="F17" s="280">
        <f>E17+D17+C17</f>
        <v>113589</v>
      </c>
    </row>
    <row r="18" spans="1:6">
      <c r="A18" s="62" t="s">
        <v>7</v>
      </c>
      <c r="B18" s="63" t="s">
        <v>959</v>
      </c>
      <c r="C18" s="280">
        <v>0</v>
      </c>
      <c r="D18" s="280">
        <v>0</v>
      </c>
      <c r="E18" s="280">
        <v>0</v>
      </c>
      <c r="F18" s="280">
        <f>E18+D18+C18</f>
        <v>0</v>
      </c>
    </row>
    <row r="19" spans="1:6">
      <c r="A19" s="62" t="s">
        <v>8</v>
      </c>
      <c r="B19" s="63" t="s">
        <v>960</v>
      </c>
      <c r="C19" s="280">
        <v>0</v>
      </c>
      <c r="D19" s="280">
        <v>0</v>
      </c>
      <c r="E19" s="280">
        <v>522336</v>
      </c>
      <c r="F19" s="280">
        <f>E19+D19+C19</f>
        <v>522336</v>
      </c>
    </row>
    <row r="20" spans="1:6">
      <c r="A20" s="62" t="s">
        <v>9</v>
      </c>
      <c r="B20" s="73" t="s">
        <v>908</v>
      </c>
      <c r="C20" s="280">
        <v>0</v>
      </c>
      <c r="D20" s="280">
        <v>0</v>
      </c>
      <c r="E20" s="281">
        <f>SUM(E17:E19)</f>
        <v>635925</v>
      </c>
      <c r="F20" s="280">
        <f>E20+D20+C20</f>
        <v>635925</v>
      </c>
    </row>
    <row r="21" spans="1:6">
      <c r="A21" s="62" t="s">
        <v>967</v>
      </c>
      <c r="B21" s="63" t="s">
        <v>909</v>
      </c>
      <c r="C21" s="280">
        <v>116</v>
      </c>
      <c r="D21" s="280">
        <v>714</v>
      </c>
      <c r="E21" s="280">
        <v>5886</v>
      </c>
      <c r="F21" s="280">
        <v>6696</v>
      </c>
    </row>
    <row r="22" spans="1:6" ht="31.5">
      <c r="A22" s="62" t="s">
        <v>7</v>
      </c>
      <c r="B22" s="63" t="s">
        <v>961</v>
      </c>
      <c r="C22" s="280">
        <v>116</v>
      </c>
      <c r="D22" s="280">
        <v>714</v>
      </c>
      <c r="E22" s="280">
        <v>5886</v>
      </c>
      <c r="F22" s="280">
        <v>6696</v>
      </c>
    </row>
    <row r="23" spans="1:6">
      <c r="A23" s="62" t="s">
        <v>8</v>
      </c>
      <c r="B23" s="72" t="s">
        <v>962</v>
      </c>
      <c r="C23" s="280">
        <v>0</v>
      </c>
      <c r="D23" s="280">
        <v>0</v>
      </c>
      <c r="E23" s="280">
        <v>0</v>
      </c>
      <c r="F23" s="280">
        <v>0</v>
      </c>
    </row>
    <row r="24" spans="1:6">
      <c r="A24" s="62" t="s">
        <v>9</v>
      </c>
      <c r="B24" s="73" t="s">
        <v>910</v>
      </c>
      <c r="C24" s="280">
        <v>116</v>
      </c>
      <c r="D24" s="280">
        <v>714</v>
      </c>
      <c r="E24" s="280">
        <v>5886</v>
      </c>
      <c r="F24" s="280">
        <v>6696</v>
      </c>
    </row>
    <row r="25" spans="1:6">
      <c r="A25" s="62" t="s">
        <v>968</v>
      </c>
      <c r="B25" s="63" t="s">
        <v>911</v>
      </c>
      <c r="C25" s="428" t="s">
        <v>8578</v>
      </c>
      <c r="D25" s="429"/>
      <c r="E25" s="429"/>
      <c r="F25" s="430"/>
    </row>
    <row r="26" spans="1:6">
      <c r="A26" s="62" t="s">
        <v>969</v>
      </c>
      <c r="B26" s="63" t="s">
        <v>963</v>
      </c>
      <c r="C26" s="428" t="s">
        <v>10508</v>
      </c>
      <c r="D26" s="429"/>
      <c r="E26" s="429"/>
      <c r="F26" s="430"/>
    </row>
    <row r="27" spans="1:6">
      <c r="A27" s="62" t="s">
        <v>970</v>
      </c>
      <c r="B27" s="63" t="s">
        <v>964</v>
      </c>
      <c r="C27" s="428" t="s">
        <v>10509</v>
      </c>
      <c r="D27" s="429"/>
      <c r="E27" s="429"/>
      <c r="F27" s="430"/>
    </row>
    <row r="28" spans="1:6" ht="31.5">
      <c r="A28" s="122">
        <v>3</v>
      </c>
      <c r="B28" s="122" t="s">
        <v>913</v>
      </c>
      <c r="C28" s="122" t="s">
        <v>914</v>
      </c>
      <c r="D28" s="122" t="s">
        <v>915</v>
      </c>
      <c r="E28" s="122" t="s">
        <v>950</v>
      </c>
      <c r="F28" s="122" t="s">
        <v>782</v>
      </c>
    </row>
    <row r="29" spans="1:6" ht="31.5">
      <c r="A29" s="418" t="s">
        <v>19</v>
      </c>
      <c r="B29" s="421" t="s">
        <v>903</v>
      </c>
      <c r="C29" s="69" t="s">
        <v>918</v>
      </c>
      <c r="D29" s="307">
        <v>1404.6031</v>
      </c>
      <c r="E29" s="226" t="s">
        <v>1413</v>
      </c>
      <c r="F29" s="127"/>
    </row>
    <row r="30" spans="1:6">
      <c r="A30" s="418"/>
      <c r="B30" s="421"/>
      <c r="C30" s="69" t="s">
        <v>989</v>
      </c>
      <c r="D30" s="260"/>
      <c r="E30" s="227"/>
      <c r="F30" s="127"/>
    </row>
    <row r="31" spans="1:6">
      <c r="A31" s="418"/>
      <c r="B31" s="421"/>
      <c r="C31" s="69" t="s">
        <v>988</v>
      </c>
      <c r="D31" s="306">
        <v>926.68</v>
      </c>
      <c r="E31" s="227" t="s">
        <v>1406</v>
      </c>
      <c r="F31" s="127"/>
    </row>
    <row r="32" spans="1:6">
      <c r="A32" s="418"/>
      <c r="B32" s="421"/>
      <c r="C32" s="69" t="s">
        <v>972</v>
      </c>
      <c r="D32" s="130"/>
      <c r="E32" s="227"/>
      <c r="F32" s="127"/>
    </row>
    <row r="33" spans="1:6">
      <c r="A33" s="418"/>
      <c r="B33" s="421"/>
      <c r="C33" s="69" t="s">
        <v>973</v>
      </c>
      <c r="D33" s="130"/>
      <c r="E33" s="227"/>
      <c r="F33" s="127"/>
    </row>
    <row r="34" spans="1:6">
      <c r="A34" s="418"/>
      <c r="B34" s="421"/>
      <c r="C34" s="69" t="s">
        <v>974</v>
      </c>
      <c r="D34" s="130"/>
      <c r="E34" s="226"/>
      <c r="F34" s="127"/>
    </row>
    <row r="35" spans="1:6">
      <c r="A35" s="418"/>
      <c r="B35" s="421"/>
      <c r="C35" s="69" t="s">
        <v>919</v>
      </c>
      <c r="D35" s="129"/>
      <c r="E35" s="226"/>
      <c r="F35" s="127"/>
    </row>
    <row r="36" spans="1:6">
      <c r="A36" s="418"/>
      <c r="B36" s="421"/>
      <c r="C36" s="69" t="s">
        <v>920</v>
      </c>
      <c r="D36" s="131"/>
      <c r="E36" s="227"/>
      <c r="F36" s="127"/>
    </row>
    <row r="37" spans="1:6" ht="31.5">
      <c r="A37" s="418"/>
      <c r="B37" s="421"/>
      <c r="C37" s="69" t="s">
        <v>921</v>
      </c>
      <c r="D37" s="307">
        <v>132.8766</v>
      </c>
      <c r="E37" s="226" t="s">
        <v>1407</v>
      </c>
      <c r="F37" s="127"/>
    </row>
    <row r="38" spans="1:6">
      <c r="A38" s="418"/>
      <c r="B38" s="421"/>
      <c r="C38" s="65" t="s">
        <v>916</v>
      </c>
      <c r="D38" s="308">
        <f>SUM(D29:D36)</f>
        <v>2331.2831000000001</v>
      </c>
      <c r="E38" s="226" t="s">
        <v>917</v>
      </c>
      <c r="F38" s="127"/>
    </row>
    <row r="39" spans="1:6">
      <c r="A39" s="418"/>
      <c r="B39" s="421"/>
      <c r="C39" s="65" t="s">
        <v>922</v>
      </c>
      <c r="D39" s="309">
        <f>D38</f>
        <v>2331.2831000000001</v>
      </c>
      <c r="E39" s="228"/>
      <c r="F39" s="127"/>
    </row>
    <row r="40" spans="1:6" ht="47.25">
      <c r="A40" s="418" t="s">
        <v>7</v>
      </c>
      <c r="B40" s="421" t="s">
        <v>971</v>
      </c>
      <c r="C40" s="69" t="s">
        <v>918</v>
      </c>
      <c r="D40" s="312">
        <v>2724.72</v>
      </c>
      <c r="E40" s="228" t="s">
        <v>1408</v>
      </c>
      <c r="F40" s="127"/>
    </row>
    <row r="41" spans="1:6">
      <c r="A41" s="418"/>
      <c r="B41" s="421"/>
      <c r="C41" s="69" t="s">
        <v>989</v>
      </c>
      <c r="D41" s="132"/>
      <c r="E41" s="228"/>
      <c r="F41" s="127"/>
    </row>
    <row r="42" spans="1:6">
      <c r="A42" s="418"/>
      <c r="B42" s="421"/>
      <c r="C42" s="69" t="s">
        <v>988</v>
      </c>
      <c r="D42" s="312"/>
      <c r="E42" s="228" t="s">
        <v>1409</v>
      </c>
      <c r="F42" s="127"/>
    </row>
    <row r="43" spans="1:6">
      <c r="A43" s="418"/>
      <c r="B43" s="421"/>
      <c r="C43" s="69" t="s">
        <v>972</v>
      </c>
      <c r="D43" s="133"/>
      <c r="E43" s="228"/>
      <c r="F43" s="127"/>
    </row>
    <row r="44" spans="1:6">
      <c r="A44" s="418"/>
      <c r="B44" s="421"/>
      <c r="C44" s="69" t="s">
        <v>973</v>
      </c>
      <c r="D44" s="133">
        <v>561.70939999999996</v>
      </c>
      <c r="E44" s="228" t="s">
        <v>1410</v>
      </c>
      <c r="F44" s="127"/>
    </row>
    <row r="45" spans="1:6">
      <c r="A45" s="418"/>
      <c r="B45" s="421"/>
      <c r="C45" s="69" t="s">
        <v>974</v>
      </c>
      <c r="D45" s="133"/>
      <c r="E45" s="228"/>
      <c r="F45" s="127"/>
    </row>
    <row r="46" spans="1:6">
      <c r="A46" s="418"/>
      <c r="B46" s="421"/>
      <c r="C46" s="69" t="s">
        <v>919</v>
      </c>
      <c r="D46" s="132"/>
      <c r="E46" s="228"/>
      <c r="F46" s="127"/>
    </row>
    <row r="47" spans="1:6">
      <c r="A47" s="418"/>
      <c r="B47" s="421"/>
      <c r="C47" s="69" t="s">
        <v>920</v>
      </c>
      <c r="D47" s="134"/>
      <c r="E47" s="228"/>
      <c r="F47" s="127"/>
    </row>
    <row r="48" spans="1:6">
      <c r="A48" s="418"/>
      <c r="B48" s="421"/>
      <c r="C48" s="69" t="s">
        <v>924</v>
      </c>
      <c r="D48" s="121">
        <v>0</v>
      </c>
      <c r="E48" s="228"/>
      <c r="F48" s="127"/>
    </row>
    <row r="49" spans="1:6">
      <c r="A49" s="418"/>
      <c r="B49" s="421"/>
      <c r="C49" s="65" t="s">
        <v>923</v>
      </c>
      <c r="D49" s="310">
        <f>SUM(D40:D47)</f>
        <v>3286.4294</v>
      </c>
      <c r="E49" s="228"/>
      <c r="F49" s="127"/>
    </row>
    <row r="50" spans="1:6">
      <c r="A50" s="70" t="s">
        <v>8</v>
      </c>
      <c r="B50" s="68"/>
      <c r="C50" s="65" t="s">
        <v>926</v>
      </c>
      <c r="D50" s="309">
        <f>D39+D49-D48</f>
        <v>5617.7124999999996</v>
      </c>
      <c r="E50" s="228"/>
      <c r="F50" s="127"/>
    </row>
    <row r="51" spans="1:6">
      <c r="A51" s="70" t="s">
        <v>9</v>
      </c>
      <c r="B51" s="68" t="s">
        <v>925</v>
      </c>
      <c r="C51" s="69" t="s">
        <v>928</v>
      </c>
      <c r="D51" s="311">
        <v>1010.34911</v>
      </c>
      <c r="E51" s="228" t="s">
        <v>1411</v>
      </c>
      <c r="F51" s="127"/>
    </row>
    <row r="52" spans="1:6" ht="31.5">
      <c r="A52" s="70"/>
      <c r="B52" s="68"/>
      <c r="C52" s="66" t="s">
        <v>975</v>
      </c>
      <c r="D52" s="311"/>
      <c r="E52" s="228" t="s">
        <v>1412</v>
      </c>
      <c r="F52" s="127"/>
    </row>
    <row r="53" spans="1:6">
      <c r="A53" s="70"/>
      <c r="B53" s="68"/>
      <c r="C53" s="69" t="s">
        <v>919</v>
      </c>
      <c r="D53" s="132"/>
      <c r="E53" s="228"/>
      <c r="F53" s="127"/>
    </row>
    <row r="54" spans="1:6">
      <c r="A54" s="70" t="s">
        <v>11</v>
      </c>
      <c r="B54" s="68" t="s">
        <v>927</v>
      </c>
      <c r="C54" s="69" t="s">
        <v>928</v>
      </c>
      <c r="D54" s="133"/>
      <c r="E54" s="228"/>
      <c r="F54" s="127"/>
    </row>
    <row r="55" spans="1:6" ht="31.5">
      <c r="A55" s="70"/>
      <c r="B55" s="68"/>
      <c r="C55" s="66" t="s">
        <v>975</v>
      </c>
      <c r="D55" s="133"/>
      <c r="E55" s="228"/>
      <c r="F55" s="127"/>
    </row>
    <row r="56" spans="1:6">
      <c r="A56" s="70"/>
      <c r="B56" s="68"/>
      <c r="C56" s="69" t="s">
        <v>929</v>
      </c>
      <c r="D56" s="132"/>
      <c r="E56" s="228"/>
      <c r="F56" s="127"/>
    </row>
    <row r="57" spans="1:6">
      <c r="A57" s="70" t="s">
        <v>12</v>
      </c>
      <c r="B57" s="68" t="s">
        <v>905</v>
      </c>
      <c r="C57" s="69" t="s">
        <v>928</v>
      </c>
      <c r="D57" s="133"/>
      <c r="E57" s="228"/>
      <c r="F57" s="127"/>
    </row>
    <row r="58" spans="1:6">
      <c r="A58" s="70"/>
      <c r="B58" s="68"/>
      <c r="C58" s="69" t="s">
        <v>929</v>
      </c>
      <c r="D58" s="133"/>
      <c r="E58" s="228"/>
      <c r="F58" s="127"/>
    </row>
    <row r="59" spans="1:6" ht="41.25" customHeight="1">
      <c r="A59" s="70" t="s">
        <v>13</v>
      </c>
      <c r="B59" s="68"/>
      <c r="C59" s="124" t="s">
        <v>990</v>
      </c>
      <c r="D59" s="229">
        <f>SUM(D51:D58)</f>
        <v>1010.34911</v>
      </c>
      <c r="E59" s="135"/>
      <c r="F59" s="127"/>
    </row>
    <row r="60" spans="1:6">
      <c r="A60" s="70" t="s">
        <v>1008</v>
      </c>
      <c r="B60" s="68"/>
      <c r="C60" s="65" t="s">
        <v>930</v>
      </c>
      <c r="D60" s="309">
        <f>D50+D59</f>
        <v>6628.0616099999997</v>
      </c>
      <c r="E60" s="231"/>
      <c r="F60" s="127"/>
    </row>
    <row r="61" spans="1:6">
      <c r="A61" s="122">
        <v>4</v>
      </c>
      <c r="B61" s="122" t="s">
        <v>913</v>
      </c>
      <c r="C61" s="122" t="s">
        <v>1005</v>
      </c>
      <c r="D61" s="122" t="s">
        <v>915</v>
      </c>
      <c r="E61" s="122" t="s">
        <v>950</v>
      </c>
      <c r="F61" s="127"/>
    </row>
    <row r="62" spans="1:6" ht="47.25">
      <c r="A62" s="420" t="s">
        <v>19</v>
      </c>
      <c r="B62" s="419" t="s">
        <v>997</v>
      </c>
      <c r="C62" s="136" t="s">
        <v>931</v>
      </c>
      <c r="D62" s="327">
        <v>2897.95</v>
      </c>
      <c r="E62" s="66" t="s">
        <v>994</v>
      </c>
      <c r="F62" s="127"/>
    </row>
    <row r="63" spans="1:6">
      <c r="A63" s="420"/>
      <c r="B63" s="419"/>
      <c r="C63" s="136" t="s">
        <v>932</v>
      </c>
      <c r="D63" s="133">
        <v>0</v>
      </c>
      <c r="E63" s="66" t="s">
        <v>995</v>
      </c>
      <c r="F63" s="127"/>
    </row>
    <row r="64" spans="1:6" ht="31.5">
      <c r="A64" s="420"/>
      <c r="B64" s="419"/>
      <c r="C64" s="136" t="s">
        <v>992</v>
      </c>
      <c r="D64" s="132"/>
      <c r="E64" s="66" t="s">
        <v>996</v>
      </c>
      <c r="F64" s="127"/>
    </row>
    <row r="65" spans="1:6">
      <c r="A65" s="420"/>
      <c r="B65" s="419"/>
      <c r="C65" s="136" t="s">
        <v>991</v>
      </c>
      <c r="D65" s="316">
        <f>D62+D63</f>
        <v>2897.95</v>
      </c>
      <c r="E65" s="66"/>
      <c r="F65" s="127"/>
    </row>
    <row r="66" spans="1:6">
      <c r="A66" s="420"/>
      <c r="B66" s="419"/>
      <c r="C66" s="136" t="s">
        <v>934</v>
      </c>
      <c r="D66" s="316">
        <v>144.94</v>
      </c>
      <c r="E66" s="67"/>
      <c r="F66" s="127"/>
    </row>
    <row r="67" spans="1:6">
      <c r="A67" s="420"/>
      <c r="B67" s="419"/>
      <c r="C67" s="136" t="s">
        <v>993</v>
      </c>
      <c r="D67" s="132">
        <f>D65+D66</f>
        <v>3042.89</v>
      </c>
      <c r="E67" s="67"/>
      <c r="F67" s="127"/>
    </row>
    <row r="68" spans="1:6" ht="47.25">
      <c r="A68" s="420" t="s">
        <v>7</v>
      </c>
      <c r="B68" s="419" t="s">
        <v>1001</v>
      </c>
      <c r="C68" s="136" t="s">
        <v>931</v>
      </c>
      <c r="D68" s="315">
        <v>483.13</v>
      </c>
      <c r="E68" s="66" t="s">
        <v>994</v>
      </c>
      <c r="F68" s="127"/>
    </row>
    <row r="69" spans="1:6">
      <c r="A69" s="420"/>
      <c r="B69" s="419"/>
      <c r="C69" s="136" t="s">
        <v>932</v>
      </c>
      <c r="D69" s="315">
        <v>4.0049999999999999</v>
      </c>
      <c r="E69" s="66" t="s">
        <v>995</v>
      </c>
      <c r="F69" s="315"/>
    </row>
    <row r="70" spans="1:6" ht="31.5">
      <c r="A70" s="420"/>
      <c r="B70" s="419"/>
      <c r="C70" s="136" t="s">
        <v>998</v>
      </c>
      <c r="D70" s="133"/>
      <c r="E70" s="66" t="s">
        <v>1002</v>
      </c>
      <c r="F70" s="127"/>
    </row>
    <row r="71" spans="1:6">
      <c r="A71" s="420"/>
      <c r="B71" s="419"/>
      <c r="C71" s="137" t="s">
        <v>935</v>
      </c>
      <c r="D71" s="317">
        <f>D68+D69</f>
        <v>487.13499999999999</v>
      </c>
      <c r="E71" s="66"/>
      <c r="F71" s="127"/>
    </row>
    <row r="72" spans="1:6">
      <c r="A72" s="420"/>
      <c r="B72" s="419"/>
      <c r="C72" s="138" t="s">
        <v>936</v>
      </c>
      <c r="D72" s="316">
        <v>162.16999999999999</v>
      </c>
      <c r="E72" s="67"/>
      <c r="F72" s="127"/>
    </row>
    <row r="73" spans="1:6">
      <c r="A73" s="420"/>
      <c r="B73" s="419"/>
      <c r="C73" s="136" t="s">
        <v>999</v>
      </c>
      <c r="D73" s="132">
        <f>D71+D72</f>
        <v>649.30499999999995</v>
      </c>
      <c r="E73" s="67"/>
      <c r="F73" s="127"/>
    </row>
    <row r="74" spans="1:6" ht="47.25">
      <c r="A74" s="420" t="s">
        <v>8</v>
      </c>
      <c r="B74" s="419" t="s">
        <v>1000</v>
      </c>
      <c r="C74" s="136" t="s">
        <v>931</v>
      </c>
      <c r="D74" s="315">
        <v>509.35</v>
      </c>
      <c r="E74" s="66" t="s">
        <v>994</v>
      </c>
      <c r="F74" s="127"/>
    </row>
    <row r="75" spans="1:6">
      <c r="A75" s="420"/>
      <c r="B75" s="419"/>
      <c r="C75" s="136" t="s">
        <v>932</v>
      </c>
      <c r="D75" s="327">
        <v>63.52</v>
      </c>
      <c r="E75" s="66" t="s">
        <v>995</v>
      </c>
      <c r="F75" s="327"/>
    </row>
    <row r="76" spans="1:6" ht="47.25">
      <c r="A76" s="420"/>
      <c r="B76" s="419"/>
      <c r="C76" s="283" t="s">
        <v>1006</v>
      </c>
      <c r="D76" s="133"/>
      <c r="E76" s="66" t="s">
        <v>933</v>
      </c>
      <c r="F76" s="127"/>
    </row>
    <row r="77" spans="1:6">
      <c r="A77" s="420"/>
      <c r="B77" s="419"/>
      <c r="C77" s="137" t="s">
        <v>937</v>
      </c>
      <c r="D77" s="317">
        <f>D74+D75</f>
        <v>572.87</v>
      </c>
      <c r="E77" s="66"/>
      <c r="F77" s="127"/>
    </row>
    <row r="78" spans="1:6">
      <c r="A78" s="420"/>
      <c r="B78" s="419"/>
      <c r="C78" s="138" t="s">
        <v>938</v>
      </c>
      <c r="D78" s="316">
        <v>174.72</v>
      </c>
      <c r="E78" s="67"/>
      <c r="F78" s="127"/>
    </row>
    <row r="79" spans="1:6">
      <c r="A79" s="420"/>
      <c r="B79" s="419"/>
      <c r="C79" s="136" t="s">
        <v>1004</v>
      </c>
      <c r="D79" s="132">
        <f>D77+D78</f>
        <v>747.59</v>
      </c>
      <c r="E79" s="67"/>
      <c r="F79" s="127"/>
    </row>
    <row r="80" spans="1:6" ht="47.25">
      <c r="A80" s="437" t="s">
        <v>9</v>
      </c>
      <c r="B80" s="434" t="s">
        <v>976</v>
      </c>
      <c r="C80" s="136" t="s">
        <v>931</v>
      </c>
      <c r="D80" s="318">
        <v>1569.43</v>
      </c>
      <c r="E80" s="66" t="s">
        <v>994</v>
      </c>
      <c r="F80" s="127"/>
    </row>
    <row r="81" spans="1:6">
      <c r="A81" s="438"/>
      <c r="B81" s="435"/>
      <c r="C81" s="136" t="s">
        <v>932</v>
      </c>
      <c r="D81" s="315">
        <v>128.16</v>
      </c>
      <c r="E81" s="66" t="s">
        <v>995</v>
      </c>
      <c r="F81" s="127"/>
    </row>
    <row r="82" spans="1:6">
      <c r="A82" s="438"/>
      <c r="B82" s="435"/>
      <c r="C82" s="136" t="s">
        <v>977</v>
      </c>
      <c r="D82" s="132"/>
      <c r="E82" s="66"/>
      <c r="F82" s="127"/>
    </row>
    <row r="83" spans="1:6">
      <c r="A83" s="438"/>
      <c r="B83" s="435"/>
      <c r="C83" s="136" t="s">
        <v>1007</v>
      </c>
      <c r="D83" s="327">
        <v>553.49</v>
      </c>
      <c r="E83" s="66"/>
      <c r="F83" s="127"/>
    </row>
    <row r="84" spans="1:6">
      <c r="A84" s="438"/>
      <c r="B84" s="435"/>
      <c r="C84" s="136" t="s">
        <v>972</v>
      </c>
      <c r="D84" s="132"/>
      <c r="E84" s="66"/>
      <c r="F84" s="127"/>
    </row>
    <row r="85" spans="1:6">
      <c r="A85" s="439"/>
      <c r="B85" s="436"/>
      <c r="C85" s="137" t="s">
        <v>940</v>
      </c>
      <c r="D85" s="121">
        <f>SUM(D80:D83)</f>
        <v>2251.08</v>
      </c>
      <c r="E85" s="230"/>
      <c r="F85" s="127"/>
    </row>
    <row r="86" spans="1:6">
      <c r="A86" s="431" t="s">
        <v>941</v>
      </c>
      <c r="B86" s="432"/>
      <c r="C86" s="433"/>
      <c r="D86" s="320">
        <f>D67+D73+D79+D85</f>
        <v>6690.8649999999998</v>
      </c>
      <c r="E86" s="230"/>
      <c r="F86" s="319"/>
    </row>
    <row r="87" spans="1:6">
      <c r="A87" s="431" t="s">
        <v>1003</v>
      </c>
      <c r="B87" s="432"/>
      <c r="C87" s="433"/>
      <c r="D87" s="328">
        <f>D65+D71+D77+D85</f>
        <v>6209.0349999999999</v>
      </c>
      <c r="E87" s="230"/>
      <c r="F87" s="127"/>
    </row>
    <row r="88" spans="1:6">
      <c r="A88" s="422"/>
      <c r="B88" s="423"/>
      <c r="C88" s="423"/>
      <c r="D88" s="423"/>
      <c r="E88" s="423"/>
      <c r="F88" s="424"/>
    </row>
    <row r="89" spans="1:6">
      <c r="A89" s="425" t="s">
        <v>978</v>
      </c>
      <c r="B89" s="426"/>
      <c r="C89" s="426"/>
      <c r="D89" s="426"/>
      <c r="E89" s="426"/>
      <c r="F89" s="427"/>
    </row>
    <row r="90" spans="1:6" ht="44.25" customHeight="1">
      <c r="A90" s="122">
        <v>5</v>
      </c>
      <c r="B90" s="122" t="s">
        <v>942</v>
      </c>
      <c r="C90" s="122" t="s">
        <v>1009</v>
      </c>
      <c r="D90" s="122" t="s">
        <v>1010</v>
      </c>
      <c r="E90" s="122" t="s">
        <v>1011</v>
      </c>
      <c r="F90" s="122" t="s">
        <v>979</v>
      </c>
    </row>
    <row r="91" spans="1:6">
      <c r="A91" s="139" t="s">
        <v>19</v>
      </c>
      <c r="B91" s="136" t="s">
        <v>905</v>
      </c>
      <c r="C91" s="284">
        <f>D67</f>
        <v>3042.89</v>
      </c>
      <c r="D91" s="284">
        <f>D65</f>
        <v>2897.95</v>
      </c>
      <c r="E91" s="284">
        <f>C91-D91</f>
        <v>144.94000000000005</v>
      </c>
      <c r="F91" s="258">
        <v>4.76</v>
      </c>
    </row>
    <row r="92" spans="1:6">
      <c r="A92" s="139" t="s">
        <v>7</v>
      </c>
      <c r="B92" s="136" t="s">
        <v>943</v>
      </c>
      <c r="C92" s="284">
        <f>D73</f>
        <v>649.30499999999995</v>
      </c>
      <c r="D92" s="284">
        <f>D71</f>
        <v>487.13499999999999</v>
      </c>
      <c r="E92" s="284">
        <f t="shared" ref="E92" si="1">C92-D92</f>
        <v>162.16999999999996</v>
      </c>
      <c r="F92" s="258">
        <f>(E92)/(C92+D91)*100</f>
        <v>4.5717040359376471</v>
      </c>
    </row>
    <row r="93" spans="1:6">
      <c r="A93" s="139" t="s">
        <v>8</v>
      </c>
      <c r="B93" s="136" t="s">
        <v>944</v>
      </c>
      <c r="C93" s="284">
        <f>D79</f>
        <v>747.59</v>
      </c>
      <c r="D93" s="284">
        <f>D77</f>
        <v>572.87</v>
      </c>
      <c r="E93" s="284">
        <f>C93-D93</f>
        <v>174.72000000000003</v>
      </c>
      <c r="F93" s="258">
        <f>(E93)/(C93+C92+C91)*100</f>
        <v>3.9353256970776749</v>
      </c>
    </row>
    <row r="94" spans="1:6">
      <c r="A94" s="139" t="s">
        <v>9</v>
      </c>
      <c r="B94" s="136" t="s">
        <v>939</v>
      </c>
      <c r="C94" s="284">
        <f>D85</f>
        <v>2251.08</v>
      </c>
      <c r="D94" s="284">
        <f>D85</f>
        <v>2251.08</v>
      </c>
      <c r="E94" s="257">
        <f>C94-D94</f>
        <v>0</v>
      </c>
      <c r="F94" s="127"/>
    </row>
    <row r="95" spans="1:6" ht="31.5">
      <c r="A95" s="122">
        <v>6</v>
      </c>
      <c r="B95" s="122" t="s">
        <v>945</v>
      </c>
      <c r="C95" s="122" t="s">
        <v>1009</v>
      </c>
      <c r="D95" s="122" t="s">
        <v>1010</v>
      </c>
      <c r="E95" s="122" t="s">
        <v>1011</v>
      </c>
      <c r="F95" s="127"/>
    </row>
    <row r="96" spans="1:6">
      <c r="A96" s="139" t="s">
        <v>19</v>
      </c>
      <c r="B96" s="136" t="s">
        <v>905</v>
      </c>
      <c r="C96" s="257">
        <v>0</v>
      </c>
      <c r="D96" s="257">
        <v>0</v>
      </c>
      <c r="E96" s="257">
        <f>C96-D96</f>
        <v>0</v>
      </c>
      <c r="F96" s="127"/>
    </row>
    <row r="97" spans="1:6">
      <c r="A97" s="139" t="s">
        <v>7</v>
      </c>
      <c r="B97" s="136" t="s">
        <v>943</v>
      </c>
      <c r="C97" s="261">
        <v>4.125</v>
      </c>
      <c r="D97" s="315">
        <f>D69</f>
        <v>4.0049999999999999</v>
      </c>
      <c r="E97" s="261">
        <f t="shared" ref="E97:E99" si="2">C97-D97</f>
        <v>0.12000000000000011</v>
      </c>
      <c r="F97" s="127"/>
    </row>
    <row r="98" spans="1:6">
      <c r="A98" s="139" t="s">
        <v>8</v>
      </c>
      <c r="B98" s="136" t="s">
        <v>944</v>
      </c>
      <c r="C98" s="261">
        <v>65.430000000000007</v>
      </c>
      <c r="D98" s="327">
        <f>D75</f>
        <v>63.52</v>
      </c>
      <c r="E98" s="261">
        <f t="shared" si="2"/>
        <v>1.9100000000000037</v>
      </c>
      <c r="F98" s="127"/>
    </row>
    <row r="99" spans="1:6">
      <c r="A99" s="139" t="s">
        <v>9</v>
      </c>
      <c r="B99" s="136" t="s">
        <v>939</v>
      </c>
      <c r="C99" s="261">
        <v>132.25</v>
      </c>
      <c r="D99" s="327">
        <f>D81</f>
        <v>128.16</v>
      </c>
      <c r="E99" s="261">
        <f t="shared" si="2"/>
        <v>4.0900000000000034</v>
      </c>
      <c r="F99" s="127"/>
    </row>
    <row r="100" spans="1:6">
      <c r="A100" s="140"/>
      <c r="B100" s="140"/>
      <c r="C100" s="140"/>
      <c r="D100" s="140"/>
      <c r="E100" s="140"/>
      <c r="F100" s="140"/>
    </row>
    <row r="101" spans="1:6">
      <c r="A101" s="140"/>
      <c r="B101" s="140"/>
      <c r="C101" s="140"/>
      <c r="D101" s="285"/>
      <c r="E101" s="140"/>
      <c r="F101" s="140"/>
    </row>
    <row r="102" spans="1:6">
      <c r="A102" s="140"/>
      <c r="B102" s="417" t="s">
        <v>980</v>
      </c>
      <c r="C102" s="417"/>
      <c r="D102" s="140"/>
      <c r="E102" s="140"/>
      <c r="F102" s="140"/>
    </row>
    <row r="103" spans="1:6">
      <c r="A103" s="140"/>
      <c r="B103" s="136" t="s">
        <v>946</v>
      </c>
      <c r="C103" s="141">
        <f>D60-D83-D62-D68-D74-D80</f>
        <v>614.71161000000006</v>
      </c>
      <c r="D103" s="140"/>
      <c r="E103" s="140"/>
      <c r="F103" s="140"/>
    </row>
    <row r="104" spans="1:6">
      <c r="A104" s="140"/>
      <c r="B104" s="136" t="s">
        <v>947</v>
      </c>
      <c r="C104" s="141">
        <f>C103-D37-D48</f>
        <v>481.83501000000007</v>
      </c>
      <c r="D104" s="140"/>
      <c r="E104" s="140"/>
      <c r="F104" s="140"/>
    </row>
    <row r="105" spans="1:6">
      <c r="A105" s="140"/>
      <c r="B105" s="136" t="s">
        <v>948</v>
      </c>
      <c r="C105" s="286">
        <f>C103/D60*100</f>
        <v>9.2743798439133727</v>
      </c>
      <c r="D105" s="140"/>
      <c r="E105" s="140"/>
      <c r="F105" s="140"/>
    </row>
    <row r="106" spans="1:6">
      <c r="A106" s="140"/>
      <c r="B106" s="136" t="s">
        <v>949</v>
      </c>
      <c r="C106" s="286">
        <f>C104/D86*100</f>
        <v>7.2013859194588452</v>
      </c>
      <c r="D106" s="140"/>
      <c r="E106" s="140"/>
      <c r="F106" s="140"/>
    </row>
    <row r="107" spans="1:6">
      <c r="A107" s="140"/>
      <c r="B107" s="140"/>
      <c r="C107" s="140"/>
      <c r="D107" s="140"/>
      <c r="E107" s="140"/>
      <c r="F107" s="140"/>
    </row>
  </sheetData>
  <mergeCells count="21">
    <mergeCell ref="A86:C86"/>
    <mergeCell ref="A87:C87"/>
    <mergeCell ref="C27:F27"/>
    <mergeCell ref="B80:B85"/>
    <mergeCell ref="A80:A85"/>
    <mergeCell ref="A1:F1"/>
    <mergeCell ref="B102:C102"/>
    <mergeCell ref="A29:A39"/>
    <mergeCell ref="A40:A49"/>
    <mergeCell ref="B62:B67"/>
    <mergeCell ref="A62:A67"/>
    <mergeCell ref="B68:B73"/>
    <mergeCell ref="A68:A73"/>
    <mergeCell ref="B74:B79"/>
    <mergeCell ref="A74:A79"/>
    <mergeCell ref="B29:B39"/>
    <mergeCell ref="B40:B49"/>
    <mergeCell ref="A88:F88"/>
    <mergeCell ref="A89:F89"/>
    <mergeCell ref="C25:F25"/>
    <mergeCell ref="C26:F26"/>
  </mergeCells>
  <printOptions horizontalCentered="1"/>
  <pageMargins left="0.11811023622047245" right="0.11811023622047245" top="0.15748031496062992" bottom="0.15748031496062992" header="0.31496062992125984" footer="0.31496062992125984"/>
  <pageSetup paperSize="9" scale="79" orientation="landscape" verticalDpi="0" r:id="rId1"/>
  <rowBreaks count="3" manualBreakCount="3">
    <brk id="27" max="16383" man="1"/>
    <brk id="60" max="16383" man="1"/>
    <brk id="8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34"/>
  <sheetViews>
    <sheetView view="pageBreakPreview" zoomScale="83" zoomScaleNormal="90" zoomScaleSheetLayoutView="83" workbookViewId="0">
      <pane xSplit="4" ySplit="7" topLeftCell="E181" activePane="bottomRight" state="frozen"/>
      <selection pane="topRight" activeCell="E1" sqref="E1"/>
      <selection pane="bottomLeft" activeCell="A8" sqref="A8"/>
      <selection pane="bottomRight" activeCell="O204" sqref="O204"/>
    </sheetView>
  </sheetViews>
  <sheetFormatPr defaultRowHeight="12.75"/>
  <cols>
    <col min="1" max="1" width="3.5703125" style="164" customWidth="1"/>
    <col min="2" max="2" width="10.42578125" style="221" customWidth="1"/>
    <col min="3" max="3" width="9.42578125" style="164" bestFit="1" customWidth="1"/>
    <col min="4" max="4" width="12.7109375" style="164" customWidth="1"/>
    <col min="5" max="5" width="27" style="164" customWidth="1"/>
    <col min="6" max="6" width="12" style="164" bestFit="1" customWidth="1"/>
    <col min="7" max="9" width="12" style="164" customWidth="1"/>
    <col min="10" max="10" width="10.28515625" style="164" customWidth="1"/>
    <col min="11" max="12" width="12.140625" style="164" customWidth="1"/>
    <col min="13" max="13" width="10.5703125" style="164" customWidth="1"/>
    <col min="14" max="14" width="12" style="164" customWidth="1"/>
    <col min="15" max="15" width="10.28515625" style="222" customWidth="1"/>
    <col min="16" max="17" width="11.85546875" style="164" customWidth="1"/>
    <col min="18" max="18" width="13" style="164" customWidth="1"/>
    <col min="19" max="19" width="7.5703125" style="164" customWidth="1"/>
    <col min="20" max="20" width="8.42578125" style="164" customWidth="1"/>
    <col min="21" max="21" width="9.140625" style="164" hidden="1" customWidth="1"/>
    <col min="22" max="22" width="8.5703125" style="164" customWidth="1"/>
    <col min="23" max="23" width="9.42578125" style="223" customWidth="1"/>
    <col min="24" max="25" width="7.7109375" style="164" customWidth="1"/>
    <col min="26" max="240" width="9.140625" style="164"/>
    <col min="241" max="241" width="6.140625" style="164" customWidth="1"/>
    <col min="242" max="242" width="12.5703125" style="164" customWidth="1"/>
    <col min="243" max="243" width="11.7109375" style="164" customWidth="1"/>
    <col min="244" max="259" width="0" style="164" hidden="1" customWidth="1"/>
    <col min="260" max="260" width="27" style="164" customWidth="1"/>
    <col min="261" max="262" width="10.5703125" style="164" customWidth="1"/>
    <col min="263" max="263" width="12" style="164" customWidth="1"/>
    <col min="264" max="264" width="12.140625" style="164" customWidth="1"/>
    <col min="265" max="267" width="10.7109375" style="164" customWidth="1"/>
    <col min="268" max="268" width="19.140625" style="164" bestFit="1" customWidth="1"/>
    <col min="269" max="269" width="8.5703125" style="164" bestFit="1" customWidth="1"/>
    <col min="270" max="270" width="9.5703125" style="164" bestFit="1" customWidth="1"/>
    <col min="271" max="271" width="11.42578125" style="164" bestFit="1" customWidth="1"/>
    <col min="272" max="272" width="12" style="164" bestFit="1" customWidth="1"/>
    <col min="273" max="273" width="23.85546875" style="164" bestFit="1" customWidth="1"/>
    <col min="274" max="274" width="11.5703125" style="164" bestFit="1" customWidth="1"/>
    <col min="275" max="275" width="8.7109375" style="164" bestFit="1" customWidth="1"/>
    <col min="276" max="276" width="0" style="164" hidden="1" customWidth="1"/>
    <col min="277" max="277" width="9.140625" style="164" customWidth="1"/>
    <col min="278" max="496" width="9.140625" style="164"/>
    <col min="497" max="497" width="6.140625" style="164" customWidth="1"/>
    <col min="498" max="498" width="12.5703125" style="164" customWidth="1"/>
    <col min="499" max="499" width="11.7109375" style="164" customWidth="1"/>
    <col min="500" max="515" width="0" style="164" hidden="1" customWidth="1"/>
    <col min="516" max="516" width="27" style="164" customWidth="1"/>
    <col min="517" max="518" width="10.5703125" style="164" customWidth="1"/>
    <col min="519" max="519" width="12" style="164" customWidth="1"/>
    <col min="520" max="520" width="12.140625" style="164" customWidth="1"/>
    <col min="521" max="523" width="10.7109375" style="164" customWidth="1"/>
    <col min="524" max="524" width="19.140625" style="164" bestFit="1" customWidth="1"/>
    <col min="525" max="525" width="8.5703125" style="164" bestFit="1" customWidth="1"/>
    <col min="526" max="526" width="9.5703125" style="164" bestFit="1" customWidth="1"/>
    <col min="527" max="527" width="11.42578125" style="164" bestFit="1" customWidth="1"/>
    <col min="528" max="528" width="12" style="164" bestFit="1" customWidth="1"/>
    <col min="529" max="529" width="23.85546875" style="164" bestFit="1" customWidth="1"/>
    <col min="530" max="530" width="11.5703125" style="164" bestFit="1" customWidth="1"/>
    <col min="531" max="531" width="8.7109375" style="164" bestFit="1" customWidth="1"/>
    <col min="532" max="532" width="0" style="164" hidden="1" customWidth="1"/>
    <col min="533" max="533" width="9.140625" style="164" customWidth="1"/>
    <col min="534" max="752" width="9.140625" style="164"/>
    <col min="753" max="753" width="6.140625" style="164" customWidth="1"/>
    <col min="754" max="754" width="12.5703125" style="164" customWidth="1"/>
    <col min="755" max="755" width="11.7109375" style="164" customWidth="1"/>
    <col min="756" max="771" width="0" style="164" hidden="1" customWidth="1"/>
    <col min="772" max="772" width="27" style="164" customWidth="1"/>
    <col min="773" max="774" width="10.5703125" style="164" customWidth="1"/>
    <col min="775" max="775" width="12" style="164" customWidth="1"/>
    <col min="776" max="776" width="12.140625" style="164" customWidth="1"/>
    <col min="777" max="779" width="10.7109375" style="164" customWidth="1"/>
    <col min="780" max="780" width="19.140625" style="164" bestFit="1" customWidth="1"/>
    <col min="781" max="781" width="8.5703125" style="164" bestFit="1" customWidth="1"/>
    <col min="782" max="782" width="9.5703125" style="164" bestFit="1" customWidth="1"/>
    <col min="783" max="783" width="11.42578125" style="164" bestFit="1" customWidth="1"/>
    <col min="784" max="784" width="12" style="164" bestFit="1" customWidth="1"/>
    <col min="785" max="785" width="23.85546875" style="164" bestFit="1" customWidth="1"/>
    <col min="786" max="786" width="11.5703125" style="164" bestFit="1" customWidth="1"/>
    <col min="787" max="787" width="8.7109375" style="164" bestFit="1" customWidth="1"/>
    <col min="788" max="788" width="0" style="164" hidden="1" customWidth="1"/>
    <col min="789" max="789" width="9.140625" style="164" customWidth="1"/>
    <col min="790" max="1008" width="9.140625" style="164"/>
    <col min="1009" max="1009" width="6.140625" style="164" customWidth="1"/>
    <col min="1010" max="1010" width="12.5703125" style="164" customWidth="1"/>
    <col min="1011" max="1011" width="11.7109375" style="164" customWidth="1"/>
    <col min="1012" max="1027" width="0" style="164" hidden="1" customWidth="1"/>
    <col min="1028" max="1028" width="27" style="164" customWidth="1"/>
    <col min="1029" max="1030" width="10.5703125" style="164" customWidth="1"/>
    <col min="1031" max="1031" width="12" style="164" customWidth="1"/>
    <col min="1032" max="1032" width="12.140625" style="164" customWidth="1"/>
    <col min="1033" max="1035" width="10.7109375" style="164" customWidth="1"/>
    <col min="1036" max="1036" width="19.140625" style="164" bestFit="1" customWidth="1"/>
    <col min="1037" max="1037" width="8.5703125" style="164" bestFit="1" customWidth="1"/>
    <col min="1038" max="1038" width="9.5703125" style="164" bestFit="1" customWidth="1"/>
    <col min="1039" max="1039" width="11.42578125" style="164" bestFit="1" customWidth="1"/>
    <col min="1040" max="1040" width="12" style="164" bestFit="1" customWidth="1"/>
    <col min="1041" max="1041" width="23.85546875" style="164" bestFit="1" customWidth="1"/>
    <col min="1042" max="1042" width="11.5703125" style="164" bestFit="1" customWidth="1"/>
    <col min="1043" max="1043" width="8.7109375" style="164" bestFit="1" customWidth="1"/>
    <col min="1044" max="1044" width="0" style="164" hidden="1" customWidth="1"/>
    <col min="1045" max="1045" width="9.140625" style="164" customWidth="1"/>
    <col min="1046" max="1264" width="9.140625" style="164"/>
    <col min="1265" max="1265" width="6.140625" style="164" customWidth="1"/>
    <col min="1266" max="1266" width="12.5703125" style="164" customWidth="1"/>
    <col min="1267" max="1267" width="11.7109375" style="164" customWidth="1"/>
    <col min="1268" max="1283" width="0" style="164" hidden="1" customWidth="1"/>
    <col min="1284" max="1284" width="27" style="164" customWidth="1"/>
    <col min="1285" max="1286" width="10.5703125" style="164" customWidth="1"/>
    <col min="1287" max="1287" width="12" style="164" customWidth="1"/>
    <col min="1288" max="1288" width="12.140625" style="164" customWidth="1"/>
    <col min="1289" max="1291" width="10.7109375" style="164" customWidth="1"/>
    <col min="1292" max="1292" width="19.140625" style="164" bestFit="1" customWidth="1"/>
    <col min="1293" max="1293" width="8.5703125" style="164" bestFit="1" customWidth="1"/>
    <col min="1294" max="1294" width="9.5703125" style="164" bestFit="1" customWidth="1"/>
    <col min="1295" max="1295" width="11.42578125" style="164" bestFit="1" customWidth="1"/>
    <col min="1296" max="1296" width="12" style="164" bestFit="1" customWidth="1"/>
    <col min="1297" max="1297" width="23.85546875" style="164" bestFit="1" customWidth="1"/>
    <col min="1298" max="1298" width="11.5703125" style="164" bestFit="1" customWidth="1"/>
    <col min="1299" max="1299" width="8.7109375" style="164" bestFit="1" customWidth="1"/>
    <col min="1300" max="1300" width="0" style="164" hidden="1" customWidth="1"/>
    <col min="1301" max="1301" width="9.140625" style="164" customWidth="1"/>
    <col min="1302" max="1520" width="9.140625" style="164"/>
    <col min="1521" max="1521" width="6.140625" style="164" customWidth="1"/>
    <col min="1522" max="1522" width="12.5703125" style="164" customWidth="1"/>
    <col min="1523" max="1523" width="11.7109375" style="164" customWidth="1"/>
    <col min="1524" max="1539" width="0" style="164" hidden="1" customWidth="1"/>
    <col min="1540" max="1540" width="27" style="164" customWidth="1"/>
    <col min="1541" max="1542" width="10.5703125" style="164" customWidth="1"/>
    <col min="1543" max="1543" width="12" style="164" customWidth="1"/>
    <col min="1544" max="1544" width="12.140625" style="164" customWidth="1"/>
    <col min="1545" max="1547" width="10.7109375" style="164" customWidth="1"/>
    <col min="1548" max="1548" width="19.140625" style="164" bestFit="1" customWidth="1"/>
    <col min="1549" max="1549" width="8.5703125" style="164" bestFit="1" customWidth="1"/>
    <col min="1550" max="1550" width="9.5703125" style="164" bestFit="1" customWidth="1"/>
    <col min="1551" max="1551" width="11.42578125" style="164" bestFit="1" customWidth="1"/>
    <col min="1552" max="1552" width="12" style="164" bestFit="1" customWidth="1"/>
    <col min="1553" max="1553" width="23.85546875" style="164" bestFit="1" customWidth="1"/>
    <col min="1554" max="1554" width="11.5703125" style="164" bestFit="1" customWidth="1"/>
    <col min="1555" max="1555" width="8.7109375" style="164" bestFit="1" customWidth="1"/>
    <col min="1556" max="1556" width="0" style="164" hidden="1" customWidth="1"/>
    <col min="1557" max="1557" width="9.140625" style="164" customWidth="1"/>
    <col min="1558" max="1776" width="9.140625" style="164"/>
    <col min="1777" max="1777" width="6.140625" style="164" customWidth="1"/>
    <col min="1778" max="1778" width="12.5703125" style="164" customWidth="1"/>
    <col min="1779" max="1779" width="11.7109375" style="164" customWidth="1"/>
    <col min="1780" max="1795" width="0" style="164" hidden="1" customWidth="1"/>
    <col min="1796" max="1796" width="27" style="164" customWidth="1"/>
    <col min="1797" max="1798" width="10.5703125" style="164" customWidth="1"/>
    <col min="1799" max="1799" width="12" style="164" customWidth="1"/>
    <col min="1800" max="1800" width="12.140625" style="164" customWidth="1"/>
    <col min="1801" max="1803" width="10.7109375" style="164" customWidth="1"/>
    <col min="1804" max="1804" width="19.140625" style="164" bestFit="1" customWidth="1"/>
    <col min="1805" max="1805" width="8.5703125" style="164" bestFit="1" customWidth="1"/>
    <col min="1806" max="1806" width="9.5703125" style="164" bestFit="1" customWidth="1"/>
    <col min="1807" max="1807" width="11.42578125" style="164" bestFit="1" customWidth="1"/>
    <col min="1808" max="1808" width="12" style="164" bestFit="1" customWidth="1"/>
    <col min="1809" max="1809" width="23.85546875" style="164" bestFit="1" customWidth="1"/>
    <col min="1810" max="1810" width="11.5703125" style="164" bestFit="1" customWidth="1"/>
    <col min="1811" max="1811" width="8.7109375" style="164" bestFit="1" customWidth="1"/>
    <col min="1812" max="1812" width="0" style="164" hidden="1" customWidth="1"/>
    <col min="1813" max="1813" width="9.140625" style="164" customWidth="1"/>
    <col min="1814" max="2032" width="9.140625" style="164"/>
    <col min="2033" max="2033" width="6.140625" style="164" customWidth="1"/>
    <col min="2034" max="2034" width="12.5703125" style="164" customWidth="1"/>
    <col min="2035" max="2035" width="11.7109375" style="164" customWidth="1"/>
    <col min="2036" max="2051" width="0" style="164" hidden="1" customWidth="1"/>
    <col min="2052" max="2052" width="27" style="164" customWidth="1"/>
    <col min="2053" max="2054" width="10.5703125" style="164" customWidth="1"/>
    <col min="2055" max="2055" width="12" style="164" customWidth="1"/>
    <col min="2056" max="2056" width="12.140625" style="164" customWidth="1"/>
    <col min="2057" max="2059" width="10.7109375" style="164" customWidth="1"/>
    <col min="2060" max="2060" width="19.140625" style="164" bestFit="1" customWidth="1"/>
    <col min="2061" max="2061" width="8.5703125" style="164" bestFit="1" customWidth="1"/>
    <col min="2062" max="2062" width="9.5703125" style="164" bestFit="1" customWidth="1"/>
    <col min="2063" max="2063" width="11.42578125" style="164" bestFit="1" customWidth="1"/>
    <col min="2064" max="2064" width="12" style="164" bestFit="1" customWidth="1"/>
    <col min="2065" max="2065" width="23.85546875" style="164" bestFit="1" customWidth="1"/>
    <col min="2066" max="2066" width="11.5703125" style="164" bestFit="1" customWidth="1"/>
    <col min="2067" max="2067" width="8.7109375" style="164" bestFit="1" customWidth="1"/>
    <col min="2068" max="2068" width="0" style="164" hidden="1" customWidth="1"/>
    <col min="2069" max="2069" width="9.140625" style="164" customWidth="1"/>
    <col min="2070" max="2288" width="9.140625" style="164"/>
    <col min="2289" max="2289" width="6.140625" style="164" customWidth="1"/>
    <col min="2290" max="2290" width="12.5703125" style="164" customWidth="1"/>
    <col min="2291" max="2291" width="11.7109375" style="164" customWidth="1"/>
    <col min="2292" max="2307" width="0" style="164" hidden="1" customWidth="1"/>
    <col min="2308" max="2308" width="27" style="164" customWidth="1"/>
    <col min="2309" max="2310" width="10.5703125" style="164" customWidth="1"/>
    <col min="2311" max="2311" width="12" style="164" customWidth="1"/>
    <col min="2312" max="2312" width="12.140625" style="164" customWidth="1"/>
    <col min="2313" max="2315" width="10.7109375" style="164" customWidth="1"/>
    <col min="2316" max="2316" width="19.140625" style="164" bestFit="1" customWidth="1"/>
    <col min="2317" max="2317" width="8.5703125" style="164" bestFit="1" customWidth="1"/>
    <col min="2318" max="2318" width="9.5703125" style="164" bestFit="1" customWidth="1"/>
    <col min="2319" max="2319" width="11.42578125" style="164" bestFit="1" customWidth="1"/>
    <col min="2320" max="2320" width="12" style="164" bestFit="1" customWidth="1"/>
    <col min="2321" max="2321" width="23.85546875" style="164" bestFit="1" customWidth="1"/>
    <col min="2322" max="2322" width="11.5703125" style="164" bestFit="1" customWidth="1"/>
    <col min="2323" max="2323" width="8.7109375" style="164" bestFit="1" customWidth="1"/>
    <col min="2324" max="2324" width="0" style="164" hidden="1" customWidth="1"/>
    <col min="2325" max="2325" width="9.140625" style="164" customWidth="1"/>
    <col min="2326" max="2544" width="9.140625" style="164"/>
    <col min="2545" max="2545" width="6.140625" style="164" customWidth="1"/>
    <col min="2546" max="2546" width="12.5703125" style="164" customWidth="1"/>
    <col min="2547" max="2547" width="11.7109375" style="164" customWidth="1"/>
    <col min="2548" max="2563" width="0" style="164" hidden="1" customWidth="1"/>
    <col min="2564" max="2564" width="27" style="164" customWidth="1"/>
    <col min="2565" max="2566" width="10.5703125" style="164" customWidth="1"/>
    <col min="2567" max="2567" width="12" style="164" customWidth="1"/>
    <col min="2568" max="2568" width="12.140625" style="164" customWidth="1"/>
    <col min="2569" max="2571" width="10.7109375" style="164" customWidth="1"/>
    <col min="2572" max="2572" width="19.140625" style="164" bestFit="1" customWidth="1"/>
    <col min="2573" max="2573" width="8.5703125" style="164" bestFit="1" customWidth="1"/>
    <col min="2574" max="2574" width="9.5703125" style="164" bestFit="1" customWidth="1"/>
    <col min="2575" max="2575" width="11.42578125" style="164" bestFit="1" customWidth="1"/>
    <col min="2576" max="2576" width="12" style="164" bestFit="1" customWidth="1"/>
    <col min="2577" max="2577" width="23.85546875" style="164" bestFit="1" customWidth="1"/>
    <col min="2578" max="2578" width="11.5703125" style="164" bestFit="1" customWidth="1"/>
    <col min="2579" max="2579" width="8.7109375" style="164" bestFit="1" customWidth="1"/>
    <col min="2580" max="2580" width="0" style="164" hidden="1" customWidth="1"/>
    <col min="2581" max="2581" width="9.140625" style="164" customWidth="1"/>
    <col min="2582" max="2800" width="9.140625" style="164"/>
    <col min="2801" max="2801" width="6.140625" style="164" customWidth="1"/>
    <col min="2802" max="2802" width="12.5703125" style="164" customWidth="1"/>
    <col min="2803" max="2803" width="11.7109375" style="164" customWidth="1"/>
    <col min="2804" max="2819" width="0" style="164" hidden="1" customWidth="1"/>
    <col min="2820" max="2820" width="27" style="164" customWidth="1"/>
    <col min="2821" max="2822" width="10.5703125" style="164" customWidth="1"/>
    <col min="2823" max="2823" width="12" style="164" customWidth="1"/>
    <col min="2824" max="2824" width="12.140625" style="164" customWidth="1"/>
    <col min="2825" max="2827" width="10.7109375" style="164" customWidth="1"/>
    <col min="2828" max="2828" width="19.140625" style="164" bestFit="1" customWidth="1"/>
    <col min="2829" max="2829" width="8.5703125" style="164" bestFit="1" customWidth="1"/>
    <col min="2830" max="2830" width="9.5703125" style="164" bestFit="1" customWidth="1"/>
    <col min="2831" max="2831" width="11.42578125" style="164" bestFit="1" customWidth="1"/>
    <col min="2832" max="2832" width="12" style="164" bestFit="1" customWidth="1"/>
    <col min="2833" max="2833" width="23.85546875" style="164" bestFit="1" customWidth="1"/>
    <col min="2834" max="2834" width="11.5703125" style="164" bestFit="1" customWidth="1"/>
    <col min="2835" max="2835" width="8.7109375" style="164" bestFit="1" customWidth="1"/>
    <col min="2836" max="2836" width="0" style="164" hidden="1" customWidth="1"/>
    <col min="2837" max="2837" width="9.140625" style="164" customWidth="1"/>
    <col min="2838" max="3056" width="9.140625" style="164"/>
    <col min="3057" max="3057" width="6.140625" style="164" customWidth="1"/>
    <col min="3058" max="3058" width="12.5703125" style="164" customWidth="1"/>
    <col min="3059" max="3059" width="11.7109375" style="164" customWidth="1"/>
    <col min="3060" max="3075" width="0" style="164" hidden="1" customWidth="1"/>
    <col min="3076" max="3076" width="27" style="164" customWidth="1"/>
    <col min="3077" max="3078" width="10.5703125" style="164" customWidth="1"/>
    <col min="3079" max="3079" width="12" style="164" customWidth="1"/>
    <col min="3080" max="3080" width="12.140625" style="164" customWidth="1"/>
    <col min="3081" max="3083" width="10.7109375" style="164" customWidth="1"/>
    <col min="3084" max="3084" width="19.140625" style="164" bestFit="1" customWidth="1"/>
    <col min="3085" max="3085" width="8.5703125" style="164" bestFit="1" customWidth="1"/>
    <col min="3086" max="3086" width="9.5703125" style="164" bestFit="1" customWidth="1"/>
    <col min="3087" max="3087" width="11.42578125" style="164" bestFit="1" customWidth="1"/>
    <col min="3088" max="3088" width="12" style="164" bestFit="1" customWidth="1"/>
    <col min="3089" max="3089" width="23.85546875" style="164" bestFit="1" customWidth="1"/>
    <col min="3090" max="3090" width="11.5703125" style="164" bestFit="1" customWidth="1"/>
    <col min="3091" max="3091" width="8.7109375" style="164" bestFit="1" customWidth="1"/>
    <col min="3092" max="3092" width="0" style="164" hidden="1" customWidth="1"/>
    <col min="3093" max="3093" width="9.140625" style="164" customWidth="1"/>
    <col min="3094" max="3312" width="9.140625" style="164"/>
    <col min="3313" max="3313" width="6.140625" style="164" customWidth="1"/>
    <col min="3314" max="3314" width="12.5703125" style="164" customWidth="1"/>
    <col min="3315" max="3315" width="11.7109375" style="164" customWidth="1"/>
    <col min="3316" max="3331" width="0" style="164" hidden="1" customWidth="1"/>
    <col min="3332" max="3332" width="27" style="164" customWidth="1"/>
    <col min="3333" max="3334" width="10.5703125" style="164" customWidth="1"/>
    <col min="3335" max="3335" width="12" style="164" customWidth="1"/>
    <col min="3336" max="3336" width="12.140625" style="164" customWidth="1"/>
    <col min="3337" max="3339" width="10.7109375" style="164" customWidth="1"/>
    <col min="3340" max="3340" width="19.140625" style="164" bestFit="1" customWidth="1"/>
    <col min="3341" max="3341" width="8.5703125" style="164" bestFit="1" customWidth="1"/>
    <col min="3342" max="3342" width="9.5703125" style="164" bestFit="1" customWidth="1"/>
    <col min="3343" max="3343" width="11.42578125" style="164" bestFit="1" customWidth="1"/>
    <col min="3344" max="3344" width="12" style="164" bestFit="1" customWidth="1"/>
    <col min="3345" max="3345" width="23.85546875" style="164" bestFit="1" customWidth="1"/>
    <col min="3346" max="3346" width="11.5703125" style="164" bestFit="1" customWidth="1"/>
    <col min="3347" max="3347" width="8.7109375" style="164" bestFit="1" customWidth="1"/>
    <col min="3348" max="3348" width="0" style="164" hidden="1" customWidth="1"/>
    <col min="3349" max="3349" width="9.140625" style="164" customWidth="1"/>
    <col min="3350" max="3568" width="9.140625" style="164"/>
    <col min="3569" max="3569" width="6.140625" style="164" customWidth="1"/>
    <col min="3570" max="3570" width="12.5703125" style="164" customWidth="1"/>
    <col min="3571" max="3571" width="11.7109375" style="164" customWidth="1"/>
    <col min="3572" max="3587" width="0" style="164" hidden="1" customWidth="1"/>
    <col min="3588" max="3588" width="27" style="164" customWidth="1"/>
    <col min="3589" max="3590" width="10.5703125" style="164" customWidth="1"/>
    <col min="3591" max="3591" width="12" style="164" customWidth="1"/>
    <col min="3592" max="3592" width="12.140625" style="164" customWidth="1"/>
    <col min="3593" max="3595" width="10.7109375" style="164" customWidth="1"/>
    <col min="3596" max="3596" width="19.140625" style="164" bestFit="1" customWidth="1"/>
    <col min="3597" max="3597" width="8.5703125" style="164" bestFit="1" customWidth="1"/>
    <col min="3598" max="3598" width="9.5703125" style="164" bestFit="1" customWidth="1"/>
    <col min="3599" max="3599" width="11.42578125" style="164" bestFit="1" customWidth="1"/>
    <col min="3600" max="3600" width="12" style="164" bestFit="1" customWidth="1"/>
    <col min="3601" max="3601" width="23.85546875" style="164" bestFit="1" customWidth="1"/>
    <col min="3602" max="3602" width="11.5703125" style="164" bestFit="1" customWidth="1"/>
    <col min="3603" max="3603" width="8.7109375" style="164" bestFit="1" customWidth="1"/>
    <col min="3604" max="3604" width="0" style="164" hidden="1" customWidth="1"/>
    <col min="3605" max="3605" width="9.140625" style="164" customWidth="1"/>
    <col min="3606" max="3824" width="9.140625" style="164"/>
    <col min="3825" max="3825" width="6.140625" style="164" customWidth="1"/>
    <col min="3826" max="3826" width="12.5703125" style="164" customWidth="1"/>
    <col min="3827" max="3827" width="11.7109375" style="164" customWidth="1"/>
    <col min="3828" max="3843" width="0" style="164" hidden="1" customWidth="1"/>
    <col min="3844" max="3844" width="27" style="164" customWidth="1"/>
    <col min="3845" max="3846" width="10.5703125" style="164" customWidth="1"/>
    <col min="3847" max="3847" width="12" style="164" customWidth="1"/>
    <col min="3848" max="3848" width="12.140625" style="164" customWidth="1"/>
    <col min="3849" max="3851" width="10.7109375" style="164" customWidth="1"/>
    <col min="3852" max="3852" width="19.140625" style="164" bestFit="1" customWidth="1"/>
    <col min="3853" max="3853" width="8.5703125" style="164" bestFit="1" customWidth="1"/>
    <col min="3854" max="3854" width="9.5703125" style="164" bestFit="1" customWidth="1"/>
    <col min="3855" max="3855" width="11.42578125" style="164" bestFit="1" customWidth="1"/>
    <col min="3856" max="3856" width="12" style="164" bestFit="1" customWidth="1"/>
    <col min="3857" max="3857" width="23.85546875" style="164" bestFit="1" customWidth="1"/>
    <col min="3858" max="3858" width="11.5703125" style="164" bestFit="1" customWidth="1"/>
    <col min="3859" max="3859" width="8.7109375" style="164" bestFit="1" customWidth="1"/>
    <col min="3860" max="3860" width="0" style="164" hidden="1" customWidth="1"/>
    <col min="3861" max="3861" width="9.140625" style="164" customWidth="1"/>
    <col min="3862" max="4080" width="9.140625" style="164"/>
    <col min="4081" max="4081" width="6.140625" style="164" customWidth="1"/>
    <col min="4082" max="4082" width="12.5703125" style="164" customWidth="1"/>
    <col min="4083" max="4083" width="11.7109375" style="164" customWidth="1"/>
    <col min="4084" max="4099" width="0" style="164" hidden="1" customWidth="1"/>
    <col min="4100" max="4100" width="27" style="164" customWidth="1"/>
    <col min="4101" max="4102" width="10.5703125" style="164" customWidth="1"/>
    <col min="4103" max="4103" width="12" style="164" customWidth="1"/>
    <col min="4104" max="4104" width="12.140625" style="164" customWidth="1"/>
    <col min="4105" max="4107" width="10.7109375" style="164" customWidth="1"/>
    <col min="4108" max="4108" width="19.140625" style="164" bestFit="1" customWidth="1"/>
    <col min="4109" max="4109" width="8.5703125" style="164" bestFit="1" customWidth="1"/>
    <col min="4110" max="4110" width="9.5703125" style="164" bestFit="1" customWidth="1"/>
    <col min="4111" max="4111" width="11.42578125" style="164" bestFit="1" customWidth="1"/>
    <col min="4112" max="4112" width="12" style="164" bestFit="1" customWidth="1"/>
    <col min="4113" max="4113" width="23.85546875" style="164" bestFit="1" customWidth="1"/>
    <col min="4114" max="4114" width="11.5703125" style="164" bestFit="1" customWidth="1"/>
    <col min="4115" max="4115" width="8.7109375" style="164" bestFit="1" customWidth="1"/>
    <col min="4116" max="4116" width="0" style="164" hidden="1" customWidth="1"/>
    <col min="4117" max="4117" width="9.140625" style="164" customWidth="1"/>
    <col min="4118" max="4336" width="9.140625" style="164"/>
    <col min="4337" max="4337" width="6.140625" style="164" customWidth="1"/>
    <col min="4338" max="4338" width="12.5703125" style="164" customWidth="1"/>
    <col min="4339" max="4339" width="11.7109375" style="164" customWidth="1"/>
    <col min="4340" max="4355" width="0" style="164" hidden="1" customWidth="1"/>
    <col min="4356" max="4356" width="27" style="164" customWidth="1"/>
    <col min="4357" max="4358" width="10.5703125" style="164" customWidth="1"/>
    <col min="4359" max="4359" width="12" style="164" customWidth="1"/>
    <col min="4360" max="4360" width="12.140625" style="164" customWidth="1"/>
    <col min="4361" max="4363" width="10.7109375" style="164" customWidth="1"/>
    <col min="4364" max="4364" width="19.140625" style="164" bestFit="1" customWidth="1"/>
    <col min="4365" max="4365" width="8.5703125" style="164" bestFit="1" customWidth="1"/>
    <col min="4366" max="4366" width="9.5703125" style="164" bestFit="1" customWidth="1"/>
    <col min="4367" max="4367" width="11.42578125" style="164" bestFit="1" customWidth="1"/>
    <col min="4368" max="4368" width="12" style="164" bestFit="1" customWidth="1"/>
    <col min="4369" max="4369" width="23.85546875" style="164" bestFit="1" customWidth="1"/>
    <col min="4370" max="4370" width="11.5703125" style="164" bestFit="1" customWidth="1"/>
    <col min="4371" max="4371" width="8.7109375" style="164" bestFit="1" customWidth="1"/>
    <col min="4372" max="4372" width="0" style="164" hidden="1" customWidth="1"/>
    <col min="4373" max="4373" width="9.140625" style="164" customWidth="1"/>
    <col min="4374" max="4592" width="9.140625" style="164"/>
    <col min="4593" max="4593" width="6.140625" style="164" customWidth="1"/>
    <col min="4594" max="4594" width="12.5703125" style="164" customWidth="1"/>
    <col min="4595" max="4595" width="11.7109375" style="164" customWidth="1"/>
    <col min="4596" max="4611" width="0" style="164" hidden="1" customWidth="1"/>
    <col min="4612" max="4612" width="27" style="164" customWidth="1"/>
    <col min="4613" max="4614" width="10.5703125" style="164" customWidth="1"/>
    <col min="4615" max="4615" width="12" style="164" customWidth="1"/>
    <col min="4616" max="4616" width="12.140625" style="164" customWidth="1"/>
    <col min="4617" max="4619" width="10.7109375" style="164" customWidth="1"/>
    <col min="4620" max="4620" width="19.140625" style="164" bestFit="1" customWidth="1"/>
    <col min="4621" max="4621" width="8.5703125" style="164" bestFit="1" customWidth="1"/>
    <col min="4622" max="4622" width="9.5703125" style="164" bestFit="1" customWidth="1"/>
    <col min="4623" max="4623" width="11.42578125" style="164" bestFit="1" customWidth="1"/>
    <col min="4624" max="4624" width="12" style="164" bestFit="1" customWidth="1"/>
    <col min="4625" max="4625" width="23.85546875" style="164" bestFit="1" customWidth="1"/>
    <col min="4626" max="4626" width="11.5703125" style="164" bestFit="1" customWidth="1"/>
    <col min="4627" max="4627" width="8.7109375" style="164" bestFit="1" customWidth="1"/>
    <col min="4628" max="4628" width="0" style="164" hidden="1" customWidth="1"/>
    <col min="4629" max="4629" width="9.140625" style="164" customWidth="1"/>
    <col min="4630" max="4848" width="9.140625" style="164"/>
    <col min="4849" max="4849" width="6.140625" style="164" customWidth="1"/>
    <col min="4850" max="4850" width="12.5703125" style="164" customWidth="1"/>
    <col min="4851" max="4851" width="11.7109375" style="164" customWidth="1"/>
    <col min="4852" max="4867" width="0" style="164" hidden="1" customWidth="1"/>
    <col min="4868" max="4868" width="27" style="164" customWidth="1"/>
    <col min="4869" max="4870" width="10.5703125" style="164" customWidth="1"/>
    <col min="4871" max="4871" width="12" style="164" customWidth="1"/>
    <col min="4872" max="4872" width="12.140625" style="164" customWidth="1"/>
    <col min="4873" max="4875" width="10.7109375" style="164" customWidth="1"/>
    <col min="4876" max="4876" width="19.140625" style="164" bestFit="1" customWidth="1"/>
    <col min="4877" max="4877" width="8.5703125" style="164" bestFit="1" customWidth="1"/>
    <col min="4878" max="4878" width="9.5703125" style="164" bestFit="1" customWidth="1"/>
    <col min="4879" max="4879" width="11.42578125" style="164" bestFit="1" customWidth="1"/>
    <col min="4880" max="4880" width="12" style="164" bestFit="1" customWidth="1"/>
    <col min="4881" max="4881" width="23.85546875" style="164" bestFit="1" customWidth="1"/>
    <col min="4882" max="4882" width="11.5703125" style="164" bestFit="1" customWidth="1"/>
    <col min="4883" max="4883" width="8.7109375" style="164" bestFit="1" customWidth="1"/>
    <col min="4884" max="4884" width="0" style="164" hidden="1" customWidth="1"/>
    <col min="4885" max="4885" width="9.140625" style="164" customWidth="1"/>
    <col min="4886" max="5104" width="9.140625" style="164"/>
    <col min="5105" max="5105" width="6.140625" style="164" customWidth="1"/>
    <col min="5106" max="5106" width="12.5703125" style="164" customWidth="1"/>
    <col min="5107" max="5107" width="11.7109375" style="164" customWidth="1"/>
    <col min="5108" max="5123" width="0" style="164" hidden="1" customWidth="1"/>
    <col min="5124" max="5124" width="27" style="164" customWidth="1"/>
    <col min="5125" max="5126" width="10.5703125" style="164" customWidth="1"/>
    <col min="5127" max="5127" width="12" style="164" customWidth="1"/>
    <col min="5128" max="5128" width="12.140625" style="164" customWidth="1"/>
    <col min="5129" max="5131" width="10.7109375" style="164" customWidth="1"/>
    <col min="5132" max="5132" width="19.140625" style="164" bestFit="1" customWidth="1"/>
    <col min="5133" max="5133" width="8.5703125" style="164" bestFit="1" customWidth="1"/>
    <col min="5134" max="5134" width="9.5703125" style="164" bestFit="1" customWidth="1"/>
    <col min="5135" max="5135" width="11.42578125" style="164" bestFit="1" customWidth="1"/>
    <col min="5136" max="5136" width="12" style="164" bestFit="1" customWidth="1"/>
    <col min="5137" max="5137" width="23.85546875" style="164" bestFit="1" customWidth="1"/>
    <col min="5138" max="5138" width="11.5703125" style="164" bestFit="1" customWidth="1"/>
    <col min="5139" max="5139" width="8.7109375" style="164" bestFit="1" customWidth="1"/>
    <col min="5140" max="5140" width="0" style="164" hidden="1" customWidth="1"/>
    <col min="5141" max="5141" width="9.140625" style="164" customWidth="1"/>
    <col min="5142" max="5360" width="9.140625" style="164"/>
    <col min="5361" max="5361" width="6.140625" style="164" customWidth="1"/>
    <col min="5362" max="5362" width="12.5703125" style="164" customWidth="1"/>
    <col min="5363" max="5363" width="11.7109375" style="164" customWidth="1"/>
    <col min="5364" max="5379" width="0" style="164" hidden="1" customWidth="1"/>
    <col min="5380" max="5380" width="27" style="164" customWidth="1"/>
    <col min="5381" max="5382" width="10.5703125" style="164" customWidth="1"/>
    <col min="5383" max="5383" width="12" style="164" customWidth="1"/>
    <col min="5384" max="5384" width="12.140625" style="164" customWidth="1"/>
    <col min="5385" max="5387" width="10.7109375" style="164" customWidth="1"/>
    <col min="5388" max="5388" width="19.140625" style="164" bestFit="1" customWidth="1"/>
    <col min="5389" max="5389" width="8.5703125" style="164" bestFit="1" customWidth="1"/>
    <col min="5390" max="5390" width="9.5703125" style="164" bestFit="1" customWidth="1"/>
    <col min="5391" max="5391" width="11.42578125" style="164" bestFit="1" customWidth="1"/>
    <col min="5392" max="5392" width="12" style="164" bestFit="1" customWidth="1"/>
    <col min="5393" max="5393" width="23.85546875" style="164" bestFit="1" customWidth="1"/>
    <col min="5394" max="5394" width="11.5703125" style="164" bestFit="1" customWidth="1"/>
    <col min="5395" max="5395" width="8.7109375" style="164" bestFit="1" customWidth="1"/>
    <col min="5396" max="5396" width="0" style="164" hidden="1" customWidth="1"/>
    <col min="5397" max="5397" width="9.140625" style="164" customWidth="1"/>
    <col min="5398" max="5616" width="9.140625" style="164"/>
    <col min="5617" max="5617" width="6.140625" style="164" customWidth="1"/>
    <col min="5618" max="5618" width="12.5703125" style="164" customWidth="1"/>
    <col min="5619" max="5619" width="11.7109375" style="164" customWidth="1"/>
    <col min="5620" max="5635" width="0" style="164" hidden="1" customWidth="1"/>
    <col min="5636" max="5636" width="27" style="164" customWidth="1"/>
    <col min="5637" max="5638" width="10.5703125" style="164" customWidth="1"/>
    <col min="5639" max="5639" width="12" style="164" customWidth="1"/>
    <col min="5640" max="5640" width="12.140625" style="164" customWidth="1"/>
    <col min="5641" max="5643" width="10.7109375" style="164" customWidth="1"/>
    <col min="5644" max="5644" width="19.140625" style="164" bestFit="1" customWidth="1"/>
    <col min="5645" max="5645" width="8.5703125" style="164" bestFit="1" customWidth="1"/>
    <col min="5646" max="5646" width="9.5703125" style="164" bestFit="1" customWidth="1"/>
    <col min="5647" max="5647" width="11.42578125" style="164" bestFit="1" customWidth="1"/>
    <col min="5648" max="5648" width="12" style="164" bestFit="1" customWidth="1"/>
    <col min="5649" max="5649" width="23.85546875" style="164" bestFit="1" customWidth="1"/>
    <col min="5650" max="5650" width="11.5703125" style="164" bestFit="1" customWidth="1"/>
    <col min="5651" max="5651" width="8.7109375" style="164" bestFit="1" customWidth="1"/>
    <col min="5652" max="5652" width="0" style="164" hidden="1" customWidth="1"/>
    <col min="5653" max="5653" width="9.140625" style="164" customWidth="1"/>
    <col min="5654" max="5872" width="9.140625" style="164"/>
    <col min="5873" max="5873" width="6.140625" style="164" customWidth="1"/>
    <col min="5874" max="5874" width="12.5703125" style="164" customWidth="1"/>
    <col min="5875" max="5875" width="11.7109375" style="164" customWidth="1"/>
    <col min="5876" max="5891" width="0" style="164" hidden="1" customWidth="1"/>
    <col min="5892" max="5892" width="27" style="164" customWidth="1"/>
    <col min="5893" max="5894" width="10.5703125" style="164" customWidth="1"/>
    <col min="5895" max="5895" width="12" style="164" customWidth="1"/>
    <col min="5896" max="5896" width="12.140625" style="164" customWidth="1"/>
    <col min="5897" max="5899" width="10.7109375" style="164" customWidth="1"/>
    <col min="5900" max="5900" width="19.140625" style="164" bestFit="1" customWidth="1"/>
    <col min="5901" max="5901" width="8.5703125" style="164" bestFit="1" customWidth="1"/>
    <col min="5902" max="5902" width="9.5703125" style="164" bestFit="1" customWidth="1"/>
    <col min="5903" max="5903" width="11.42578125" style="164" bestFit="1" customWidth="1"/>
    <col min="5904" max="5904" width="12" style="164" bestFit="1" customWidth="1"/>
    <col min="5905" max="5905" width="23.85546875" style="164" bestFit="1" customWidth="1"/>
    <col min="5906" max="5906" width="11.5703125" style="164" bestFit="1" customWidth="1"/>
    <col min="5907" max="5907" width="8.7109375" style="164" bestFit="1" customWidth="1"/>
    <col min="5908" max="5908" width="0" style="164" hidden="1" customWidth="1"/>
    <col min="5909" max="5909" width="9.140625" style="164" customWidth="1"/>
    <col min="5910" max="6128" width="9.140625" style="164"/>
    <col min="6129" max="6129" width="6.140625" style="164" customWidth="1"/>
    <col min="6130" max="6130" width="12.5703125" style="164" customWidth="1"/>
    <col min="6131" max="6131" width="11.7109375" style="164" customWidth="1"/>
    <col min="6132" max="6147" width="0" style="164" hidden="1" customWidth="1"/>
    <col min="6148" max="6148" width="27" style="164" customWidth="1"/>
    <col min="6149" max="6150" width="10.5703125" style="164" customWidth="1"/>
    <col min="6151" max="6151" width="12" style="164" customWidth="1"/>
    <col min="6152" max="6152" width="12.140625" style="164" customWidth="1"/>
    <col min="6153" max="6155" width="10.7109375" style="164" customWidth="1"/>
    <col min="6156" max="6156" width="19.140625" style="164" bestFit="1" customWidth="1"/>
    <col min="6157" max="6157" width="8.5703125" style="164" bestFit="1" customWidth="1"/>
    <col min="6158" max="6158" width="9.5703125" style="164" bestFit="1" customWidth="1"/>
    <col min="6159" max="6159" width="11.42578125" style="164" bestFit="1" customWidth="1"/>
    <col min="6160" max="6160" width="12" style="164" bestFit="1" customWidth="1"/>
    <col min="6161" max="6161" width="23.85546875" style="164" bestFit="1" customWidth="1"/>
    <col min="6162" max="6162" width="11.5703125" style="164" bestFit="1" customWidth="1"/>
    <col min="6163" max="6163" width="8.7109375" style="164" bestFit="1" customWidth="1"/>
    <col min="6164" max="6164" width="0" style="164" hidden="1" customWidth="1"/>
    <col min="6165" max="6165" width="9.140625" style="164" customWidth="1"/>
    <col min="6166" max="6384" width="9.140625" style="164"/>
    <col min="6385" max="6385" width="6.140625" style="164" customWidth="1"/>
    <col min="6386" max="6386" width="12.5703125" style="164" customWidth="1"/>
    <col min="6387" max="6387" width="11.7109375" style="164" customWidth="1"/>
    <col min="6388" max="6403" width="0" style="164" hidden="1" customWidth="1"/>
    <col min="6404" max="6404" width="27" style="164" customWidth="1"/>
    <col min="6405" max="6406" width="10.5703125" style="164" customWidth="1"/>
    <col min="6407" max="6407" width="12" style="164" customWidth="1"/>
    <col min="6408" max="6408" width="12.140625" style="164" customWidth="1"/>
    <col min="6409" max="6411" width="10.7109375" style="164" customWidth="1"/>
    <col min="6412" max="6412" width="19.140625" style="164" bestFit="1" customWidth="1"/>
    <col min="6413" max="6413" width="8.5703125" style="164" bestFit="1" customWidth="1"/>
    <col min="6414" max="6414" width="9.5703125" style="164" bestFit="1" customWidth="1"/>
    <col min="6415" max="6415" width="11.42578125" style="164" bestFit="1" customWidth="1"/>
    <col min="6416" max="6416" width="12" style="164" bestFit="1" customWidth="1"/>
    <col min="6417" max="6417" width="23.85546875" style="164" bestFit="1" customWidth="1"/>
    <col min="6418" max="6418" width="11.5703125" style="164" bestFit="1" customWidth="1"/>
    <col min="6419" max="6419" width="8.7109375" style="164" bestFit="1" customWidth="1"/>
    <col min="6420" max="6420" width="0" style="164" hidden="1" customWidth="1"/>
    <col min="6421" max="6421" width="9.140625" style="164" customWidth="1"/>
    <col min="6422" max="6640" width="9.140625" style="164"/>
    <col min="6641" max="6641" width="6.140625" style="164" customWidth="1"/>
    <col min="6642" max="6642" width="12.5703125" style="164" customWidth="1"/>
    <col min="6643" max="6643" width="11.7109375" style="164" customWidth="1"/>
    <col min="6644" max="6659" width="0" style="164" hidden="1" customWidth="1"/>
    <col min="6660" max="6660" width="27" style="164" customWidth="1"/>
    <col min="6661" max="6662" width="10.5703125" style="164" customWidth="1"/>
    <col min="6663" max="6663" width="12" style="164" customWidth="1"/>
    <col min="6664" max="6664" width="12.140625" style="164" customWidth="1"/>
    <col min="6665" max="6667" width="10.7109375" style="164" customWidth="1"/>
    <col min="6668" max="6668" width="19.140625" style="164" bestFit="1" customWidth="1"/>
    <col min="6669" max="6669" width="8.5703125" style="164" bestFit="1" customWidth="1"/>
    <col min="6670" max="6670" width="9.5703125" style="164" bestFit="1" customWidth="1"/>
    <col min="6671" max="6671" width="11.42578125" style="164" bestFit="1" customWidth="1"/>
    <col min="6672" max="6672" width="12" style="164" bestFit="1" customWidth="1"/>
    <col min="6673" max="6673" width="23.85546875" style="164" bestFit="1" customWidth="1"/>
    <col min="6674" max="6674" width="11.5703125" style="164" bestFit="1" customWidth="1"/>
    <col min="6675" max="6675" width="8.7109375" style="164" bestFit="1" customWidth="1"/>
    <col min="6676" max="6676" width="0" style="164" hidden="1" customWidth="1"/>
    <col min="6677" max="6677" width="9.140625" style="164" customWidth="1"/>
    <col min="6678" max="6896" width="9.140625" style="164"/>
    <col min="6897" max="6897" width="6.140625" style="164" customWidth="1"/>
    <col min="6898" max="6898" width="12.5703125" style="164" customWidth="1"/>
    <col min="6899" max="6899" width="11.7109375" style="164" customWidth="1"/>
    <col min="6900" max="6915" width="0" style="164" hidden="1" customWidth="1"/>
    <col min="6916" max="6916" width="27" style="164" customWidth="1"/>
    <col min="6917" max="6918" width="10.5703125" style="164" customWidth="1"/>
    <col min="6919" max="6919" width="12" style="164" customWidth="1"/>
    <col min="6920" max="6920" width="12.140625" style="164" customWidth="1"/>
    <col min="6921" max="6923" width="10.7109375" style="164" customWidth="1"/>
    <col min="6924" max="6924" width="19.140625" style="164" bestFit="1" customWidth="1"/>
    <col min="6925" max="6925" width="8.5703125" style="164" bestFit="1" customWidth="1"/>
    <col min="6926" max="6926" width="9.5703125" style="164" bestFit="1" customWidth="1"/>
    <col min="6927" max="6927" width="11.42578125" style="164" bestFit="1" customWidth="1"/>
    <col min="6928" max="6928" width="12" style="164" bestFit="1" customWidth="1"/>
    <col min="6929" max="6929" width="23.85546875" style="164" bestFit="1" customWidth="1"/>
    <col min="6930" max="6930" width="11.5703125" style="164" bestFit="1" customWidth="1"/>
    <col min="6931" max="6931" width="8.7109375" style="164" bestFit="1" customWidth="1"/>
    <col min="6932" max="6932" width="0" style="164" hidden="1" customWidth="1"/>
    <col min="6933" max="6933" width="9.140625" style="164" customWidth="1"/>
    <col min="6934" max="7152" width="9.140625" style="164"/>
    <col min="7153" max="7153" width="6.140625" style="164" customWidth="1"/>
    <col min="7154" max="7154" width="12.5703125" style="164" customWidth="1"/>
    <col min="7155" max="7155" width="11.7109375" style="164" customWidth="1"/>
    <col min="7156" max="7171" width="0" style="164" hidden="1" customWidth="1"/>
    <col min="7172" max="7172" width="27" style="164" customWidth="1"/>
    <col min="7173" max="7174" width="10.5703125" style="164" customWidth="1"/>
    <col min="7175" max="7175" width="12" style="164" customWidth="1"/>
    <col min="7176" max="7176" width="12.140625" style="164" customWidth="1"/>
    <col min="7177" max="7179" width="10.7109375" style="164" customWidth="1"/>
    <col min="7180" max="7180" width="19.140625" style="164" bestFit="1" customWidth="1"/>
    <col min="7181" max="7181" width="8.5703125" style="164" bestFit="1" customWidth="1"/>
    <col min="7182" max="7182" width="9.5703125" style="164" bestFit="1" customWidth="1"/>
    <col min="7183" max="7183" width="11.42578125" style="164" bestFit="1" customWidth="1"/>
    <col min="7184" max="7184" width="12" style="164" bestFit="1" customWidth="1"/>
    <col min="7185" max="7185" width="23.85546875" style="164" bestFit="1" customWidth="1"/>
    <col min="7186" max="7186" width="11.5703125" style="164" bestFit="1" customWidth="1"/>
    <col min="7187" max="7187" width="8.7109375" style="164" bestFit="1" customWidth="1"/>
    <col min="7188" max="7188" width="0" style="164" hidden="1" customWidth="1"/>
    <col min="7189" max="7189" width="9.140625" style="164" customWidth="1"/>
    <col min="7190" max="7408" width="9.140625" style="164"/>
    <col min="7409" max="7409" width="6.140625" style="164" customWidth="1"/>
    <col min="7410" max="7410" width="12.5703125" style="164" customWidth="1"/>
    <col min="7411" max="7411" width="11.7109375" style="164" customWidth="1"/>
    <col min="7412" max="7427" width="0" style="164" hidden="1" customWidth="1"/>
    <col min="7428" max="7428" width="27" style="164" customWidth="1"/>
    <col min="7429" max="7430" width="10.5703125" style="164" customWidth="1"/>
    <col min="7431" max="7431" width="12" style="164" customWidth="1"/>
    <col min="7432" max="7432" width="12.140625" style="164" customWidth="1"/>
    <col min="7433" max="7435" width="10.7109375" style="164" customWidth="1"/>
    <col min="7436" max="7436" width="19.140625" style="164" bestFit="1" customWidth="1"/>
    <col min="7437" max="7437" width="8.5703125" style="164" bestFit="1" customWidth="1"/>
    <col min="7438" max="7438" width="9.5703125" style="164" bestFit="1" customWidth="1"/>
    <col min="7439" max="7439" width="11.42578125" style="164" bestFit="1" customWidth="1"/>
    <col min="7440" max="7440" width="12" style="164" bestFit="1" customWidth="1"/>
    <col min="7441" max="7441" width="23.85546875" style="164" bestFit="1" customWidth="1"/>
    <col min="7442" max="7442" width="11.5703125" style="164" bestFit="1" customWidth="1"/>
    <col min="7443" max="7443" width="8.7109375" style="164" bestFit="1" customWidth="1"/>
    <col min="7444" max="7444" width="0" style="164" hidden="1" customWidth="1"/>
    <col min="7445" max="7445" width="9.140625" style="164" customWidth="1"/>
    <col min="7446" max="7664" width="9.140625" style="164"/>
    <col min="7665" max="7665" width="6.140625" style="164" customWidth="1"/>
    <col min="7666" max="7666" width="12.5703125" style="164" customWidth="1"/>
    <col min="7667" max="7667" width="11.7109375" style="164" customWidth="1"/>
    <col min="7668" max="7683" width="0" style="164" hidden="1" customWidth="1"/>
    <col min="7684" max="7684" width="27" style="164" customWidth="1"/>
    <col min="7685" max="7686" width="10.5703125" style="164" customWidth="1"/>
    <col min="7687" max="7687" width="12" style="164" customWidth="1"/>
    <col min="7688" max="7688" width="12.140625" style="164" customWidth="1"/>
    <col min="7689" max="7691" width="10.7109375" style="164" customWidth="1"/>
    <col min="7692" max="7692" width="19.140625" style="164" bestFit="1" customWidth="1"/>
    <col min="7693" max="7693" width="8.5703125" style="164" bestFit="1" customWidth="1"/>
    <col min="7694" max="7694" width="9.5703125" style="164" bestFit="1" customWidth="1"/>
    <col min="7695" max="7695" width="11.42578125" style="164" bestFit="1" customWidth="1"/>
    <col min="7696" max="7696" width="12" style="164" bestFit="1" customWidth="1"/>
    <col min="7697" max="7697" width="23.85546875" style="164" bestFit="1" customWidth="1"/>
    <col min="7698" max="7698" width="11.5703125" style="164" bestFit="1" customWidth="1"/>
    <col min="7699" max="7699" width="8.7109375" style="164" bestFit="1" customWidth="1"/>
    <col min="7700" max="7700" width="0" style="164" hidden="1" customWidth="1"/>
    <col min="7701" max="7701" width="9.140625" style="164" customWidth="1"/>
    <col min="7702" max="7920" width="9.140625" style="164"/>
    <col min="7921" max="7921" width="6.140625" style="164" customWidth="1"/>
    <col min="7922" max="7922" width="12.5703125" style="164" customWidth="1"/>
    <col min="7923" max="7923" width="11.7109375" style="164" customWidth="1"/>
    <col min="7924" max="7939" width="0" style="164" hidden="1" customWidth="1"/>
    <col min="7940" max="7940" width="27" style="164" customWidth="1"/>
    <col min="7941" max="7942" width="10.5703125" style="164" customWidth="1"/>
    <col min="7943" max="7943" width="12" style="164" customWidth="1"/>
    <col min="7944" max="7944" width="12.140625" style="164" customWidth="1"/>
    <col min="7945" max="7947" width="10.7109375" style="164" customWidth="1"/>
    <col min="7948" max="7948" width="19.140625" style="164" bestFit="1" customWidth="1"/>
    <col min="7949" max="7949" width="8.5703125" style="164" bestFit="1" customWidth="1"/>
    <col min="7950" max="7950" width="9.5703125" style="164" bestFit="1" customWidth="1"/>
    <col min="7951" max="7951" width="11.42578125" style="164" bestFit="1" customWidth="1"/>
    <col min="7952" max="7952" width="12" style="164" bestFit="1" customWidth="1"/>
    <col min="7953" max="7953" width="23.85546875" style="164" bestFit="1" customWidth="1"/>
    <col min="7954" max="7954" width="11.5703125" style="164" bestFit="1" customWidth="1"/>
    <col min="7955" max="7955" width="8.7109375" style="164" bestFit="1" customWidth="1"/>
    <col min="7956" max="7956" width="0" style="164" hidden="1" customWidth="1"/>
    <col min="7957" max="7957" width="9.140625" style="164" customWidth="1"/>
    <col min="7958" max="8176" width="9.140625" style="164"/>
    <col min="8177" max="8177" width="6.140625" style="164" customWidth="1"/>
    <col min="8178" max="8178" width="12.5703125" style="164" customWidth="1"/>
    <col min="8179" max="8179" width="11.7109375" style="164" customWidth="1"/>
    <col min="8180" max="8195" width="0" style="164" hidden="1" customWidth="1"/>
    <col min="8196" max="8196" width="27" style="164" customWidth="1"/>
    <col min="8197" max="8198" width="10.5703125" style="164" customWidth="1"/>
    <col min="8199" max="8199" width="12" style="164" customWidth="1"/>
    <col min="8200" max="8200" width="12.140625" style="164" customWidth="1"/>
    <col min="8201" max="8203" width="10.7109375" style="164" customWidth="1"/>
    <col min="8204" max="8204" width="19.140625" style="164" bestFit="1" customWidth="1"/>
    <col min="8205" max="8205" width="8.5703125" style="164" bestFit="1" customWidth="1"/>
    <col min="8206" max="8206" width="9.5703125" style="164" bestFit="1" customWidth="1"/>
    <col min="8207" max="8207" width="11.42578125" style="164" bestFit="1" customWidth="1"/>
    <col min="8208" max="8208" width="12" style="164" bestFit="1" customWidth="1"/>
    <col min="8209" max="8209" width="23.85546875" style="164" bestFit="1" customWidth="1"/>
    <col min="8210" max="8210" width="11.5703125" style="164" bestFit="1" customWidth="1"/>
    <col min="8211" max="8211" width="8.7109375" style="164" bestFit="1" customWidth="1"/>
    <col min="8212" max="8212" width="0" style="164" hidden="1" customWidth="1"/>
    <col min="8213" max="8213" width="9.140625" style="164" customWidth="1"/>
    <col min="8214" max="8432" width="9.140625" style="164"/>
    <col min="8433" max="8433" width="6.140625" style="164" customWidth="1"/>
    <col min="8434" max="8434" width="12.5703125" style="164" customWidth="1"/>
    <col min="8435" max="8435" width="11.7109375" style="164" customWidth="1"/>
    <col min="8436" max="8451" width="0" style="164" hidden="1" customWidth="1"/>
    <col min="8452" max="8452" width="27" style="164" customWidth="1"/>
    <col min="8453" max="8454" width="10.5703125" style="164" customWidth="1"/>
    <col min="8455" max="8455" width="12" style="164" customWidth="1"/>
    <col min="8456" max="8456" width="12.140625" style="164" customWidth="1"/>
    <col min="8457" max="8459" width="10.7109375" style="164" customWidth="1"/>
    <col min="8460" max="8460" width="19.140625" style="164" bestFit="1" customWidth="1"/>
    <col min="8461" max="8461" width="8.5703125" style="164" bestFit="1" customWidth="1"/>
    <col min="8462" max="8462" width="9.5703125" style="164" bestFit="1" customWidth="1"/>
    <col min="8463" max="8463" width="11.42578125" style="164" bestFit="1" customWidth="1"/>
    <col min="8464" max="8464" width="12" style="164" bestFit="1" customWidth="1"/>
    <col min="8465" max="8465" width="23.85546875" style="164" bestFit="1" customWidth="1"/>
    <col min="8466" max="8466" width="11.5703125" style="164" bestFit="1" customWidth="1"/>
    <col min="8467" max="8467" width="8.7109375" style="164" bestFit="1" customWidth="1"/>
    <col min="8468" max="8468" width="0" style="164" hidden="1" customWidth="1"/>
    <col min="8469" max="8469" width="9.140625" style="164" customWidth="1"/>
    <col min="8470" max="8688" width="9.140625" style="164"/>
    <col min="8689" max="8689" width="6.140625" style="164" customWidth="1"/>
    <col min="8690" max="8690" width="12.5703125" style="164" customWidth="1"/>
    <col min="8691" max="8691" width="11.7109375" style="164" customWidth="1"/>
    <col min="8692" max="8707" width="0" style="164" hidden="1" customWidth="1"/>
    <col min="8708" max="8708" width="27" style="164" customWidth="1"/>
    <col min="8709" max="8710" width="10.5703125" style="164" customWidth="1"/>
    <col min="8711" max="8711" width="12" style="164" customWidth="1"/>
    <col min="8712" max="8712" width="12.140625" style="164" customWidth="1"/>
    <col min="8713" max="8715" width="10.7109375" style="164" customWidth="1"/>
    <col min="8716" max="8716" width="19.140625" style="164" bestFit="1" customWidth="1"/>
    <col min="8717" max="8717" width="8.5703125" style="164" bestFit="1" customWidth="1"/>
    <col min="8718" max="8718" width="9.5703125" style="164" bestFit="1" customWidth="1"/>
    <col min="8719" max="8719" width="11.42578125" style="164" bestFit="1" customWidth="1"/>
    <col min="8720" max="8720" width="12" style="164" bestFit="1" customWidth="1"/>
    <col min="8721" max="8721" width="23.85546875" style="164" bestFit="1" customWidth="1"/>
    <col min="8722" max="8722" width="11.5703125" style="164" bestFit="1" customWidth="1"/>
    <col min="8723" max="8723" width="8.7109375" style="164" bestFit="1" customWidth="1"/>
    <col min="8724" max="8724" width="0" style="164" hidden="1" customWidth="1"/>
    <col min="8725" max="8725" width="9.140625" style="164" customWidth="1"/>
    <col min="8726" max="8944" width="9.140625" style="164"/>
    <col min="8945" max="8945" width="6.140625" style="164" customWidth="1"/>
    <col min="8946" max="8946" width="12.5703125" style="164" customWidth="1"/>
    <col min="8947" max="8947" width="11.7109375" style="164" customWidth="1"/>
    <col min="8948" max="8963" width="0" style="164" hidden="1" customWidth="1"/>
    <col min="8964" max="8964" width="27" style="164" customWidth="1"/>
    <col min="8965" max="8966" width="10.5703125" style="164" customWidth="1"/>
    <col min="8967" max="8967" width="12" style="164" customWidth="1"/>
    <col min="8968" max="8968" width="12.140625" style="164" customWidth="1"/>
    <col min="8969" max="8971" width="10.7109375" style="164" customWidth="1"/>
    <col min="8972" max="8972" width="19.140625" style="164" bestFit="1" customWidth="1"/>
    <col min="8973" max="8973" width="8.5703125" style="164" bestFit="1" customWidth="1"/>
    <col min="8974" max="8974" width="9.5703125" style="164" bestFit="1" customWidth="1"/>
    <col min="8975" max="8975" width="11.42578125" style="164" bestFit="1" customWidth="1"/>
    <col min="8976" max="8976" width="12" style="164" bestFit="1" customWidth="1"/>
    <col min="8977" max="8977" width="23.85546875" style="164" bestFit="1" customWidth="1"/>
    <col min="8978" max="8978" width="11.5703125" style="164" bestFit="1" customWidth="1"/>
    <col min="8979" max="8979" width="8.7109375" style="164" bestFit="1" customWidth="1"/>
    <col min="8980" max="8980" width="0" style="164" hidden="1" customWidth="1"/>
    <col min="8981" max="8981" width="9.140625" style="164" customWidth="1"/>
    <col min="8982" max="9200" width="9.140625" style="164"/>
    <col min="9201" max="9201" width="6.140625" style="164" customWidth="1"/>
    <col min="9202" max="9202" width="12.5703125" style="164" customWidth="1"/>
    <col min="9203" max="9203" width="11.7109375" style="164" customWidth="1"/>
    <col min="9204" max="9219" width="0" style="164" hidden="1" customWidth="1"/>
    <col min="9220" max="9220" width="27" style="164" customWidth="1"/>
    <col min="9221" max="9222" width="10.5703125" style="164" customWidth="1"/>
    <col min="9223" max="9223" width="12" style="164" customWidth="1"/>
    <col min="9224" max="9224" width="12.140625" style="164" customWidth="1"/>
    <col min="9225" max="9227" width="10.7109375" style="164" customWidth="1"/>
    <col min="9228" max="9228" width="19.140625" style="164" bestFit="1" customWidth="1"/>
    <col min="9229" max="9229" width="8.5703125" style="164" bestFit="1" customWidth="1"/>
    <col min="9230" max="9230" width="9.5703125" style="164" bestFit="1" customWidth="1"/>
    <col min="9231" max="9231" width="11.42578125" style="164" bestFit="1" customWidth="1"/>
    <col min="9232" max="9232" width="12" style="164" bestFit="1" customWidth="1"/>
    <col min="9233" max="9233" width="23.85546875" style="164" bestFit="1" customWidth="1"/>
    <col min="9234" max="9234" width="11.5703125" style="164" bestFit="1" customWidth="1"/>
    <col min="9235" max="9235" width="8.7109375" style="164" bestFit="1" customWidth="1"/>
    <col min="9236" max="9236" width="0" style="164" hidden="1" customWidth="1"/>
    <col min="9237" max="9237" width="9.140625" style="164" customWidth="1"/>
    <col min="9238" max="9456" width="9.140625" style="164"/>
    <col min="9457" max="9457" width="6.140625" style="164" customWidth="1"/>
    <col min="9458" max="9458" width="12.5703125" style="164" customWidth="1"/>
    <col min="9459" max="9459" width="11.7109375" style="164" customWidth="1"/>
    <col min="9460" max="9475" width="0" style="164" hidden="1" customWidth="1"/>
    <col min="9476" max="9476" width="27" style="164" customWidth="1"/>
    <col min="9477" max="9478" width="10.5703125" style="164" customWidth="1"/>
    <col min="9479" max="9479" width="12" style="164" customWidth="1"/>
    <col min="9480" max="9480" width="12.140625" style="164" customWidth="1"/>
    <col min="9481" max="9483" width="10.7109375" style="164" customWidth="1"/>
    <col min="9484" max="9484" width="19.140625" style="164" bestFit="1" customWidth="1"/>
    <col min="9485" max="9485" width="8.5703125" style="164" bestFit="1" customWidth="1"/>
    <col min="9486" max="9486" width="9.5703125" style="164" bestFit="1" customWidth="1"/>
    <col min="9487" max="9487" width="11.42578125" style="164" bestFit="1" customWidth="1"/>
    <col min="9488" max="9488" width="12" style="164" bestFit="1" customWidth="1"/>
    <col min="9489" max="9489" width="23.85546875" style="164" bestFit="1" customWidth="1"/>
    <col min="9490" max="9490" width="11.5703125" style="164" bestFit="1" customWidth="1"/>
    <col min="9491" max="9491" width="8.7109375" style="164" bestFit="1" customWidth="1"/>
    <col min="9492" max="9492" width="0" style="164" hidden="1" customWidth="1"/>
    <col min="9493" max="9493" width="9.140625" style="164" customWidth="1"/>
    <col min="9494" max="9712" width="9.140625" style="164"/>
    <col min="9713" max="9713" width="6.140625" style="164" customWidth="1"/>
    <col min="9714" max="9714" width="12.5703125" style="164" customWidth="1"/>
    <col min="9715" max="9715" width="11.7109375" style="164" customWidth="1"/>
    <col min="9716" max="9731" width="0" style="164" hidden="1" customWidth="1"/>
    <col min="9732" max="9732" width="27" style="164" customWidth="1"/>
    <col min="9733" max="9734" width="10.5703125" style="164" customWidth="1"/>
    <col min="9735" max="9735" width="12" style="164" customWidth="1"/>
    <col min="9736" max="9736" width="12.140625" style="164" customWidth="1"/>
    <col min="9737" max="9739" width="10.7109375" style="164" customWidth="1"/>
    <col min="9740" max="9740" width="19.140625" style="164" bestFit="1" customWidth="1"/>
    <col min="9741" max="9741" width="8.5703125" style="164" bestFit="1" customWidth="1"/>
    <col min="9742" max="9742" width="9.5703125" style="164" bestFit="1" customWidth="1"/>
    <col min="9743" max="9743" width="11.42578125" style="164" bestFit="1" customWidth="1"/>
    <col min="9744" max="9744" width="12" style="164" bestFit="1" customWidth="1"/>
    <col min="9745" max="9745" width="23.85546875" style="164" bestFit="1" customWidth="1"/>
    <col min="9746" max="9746" width="11.5703125" style="164" bestFit="1" customWidth="1"/>
    <col min="9747" max="9747" width="8.7109375" style="164" bestFit="1" customWidth="1"/>
    <col min="9748" max="9748" width="0" style="164" hidden="1" customWidth="1"/>
    <col min="9749" max="9749" width="9.140625" style="164" customWidth="1"/>
    <col min="9750" max="9968" width="9.140625" style="164"/>
    <col min="9969" max="9969" width="6.140625" style="164" customWidth="1"/>
    <col min="9970" max="9970" width="12.5703125" style="164" customWidth="1"/>
    <col min="9971" max="9971" width="11.7109375" style="164" customWidth="1"/>
    <col min="9972" max="9987" width="0" style="164" hidden="1" customWidth="1"/>
    <col min="9988" max="9988" width="27" style="164" customWidth="1"/>
    <col min="9989" max="9990" width="10.5703125" style="164" customWidth="1"/>
    <col min="9991" max="9991" width="12" style="164" customWidth="1"/>
    <col min="9992" max="9992" width="12.140625" style="164" customWidth="1"/>
    <col min="9993" max="9995" width="10.7109375" style="164" customWidth="1"/>
    <col min="9996" max="9996" width="19.140625" style="164" bestFit="1" customWidth="1"/>
    <col min="9997" max="9997" width="8.5703125" style="164" bestFit="1" customWidth="1"/>
    <col min="9998" max="9998" width="9.5703125" style="164" bestFit="1" customWidth="1"/>
    <col min="9999" max="9999" width="11.42578125" style="164" bestFit="1" customWidth="1"/>
    <col min="10000" max="10000" width="12" style="164" bestFit="1" customWidth="1"/>
    <col min="10001" max="10001" width="23.85546875" style="164" bestFit="1" customWidth="1"/>
    <col min="10002" max="10002" width="11.5703125" style="164" bestFit="1" customWidth="1"/>
    <col min="10003" max="10003" width="8.7109375" style="164" bestFit="1" customWidth="1"/>
    <col min="10004" max="10004" width="0" style="164" hidden="1" customWidth="1"/>
    <col min="10005" max="10005" width="9.140625" style="164" customWidth="1"/>
    <col min="10006" max="10224" width="9.140625" style="164"/>
    <col min="10225" max="10225" width="6.140625" style="164" customWidth="1"/>
    <col min="10226" max="10226" width="12.5703125" style="164" customWidth="1"/>
    <col min="10227" max="10227" width="11.7109375" style="164" customWidth="1"/>
    <col min="10228" max="10243" width="0" style="164" hidden="1" customWidth="1"/>
    <col min="10244" max="10244" width="27" style="164" customWidth="1"/>
    <col min="10245" max="10246" width="10.5703125" style="164" customWidth="1"/>
    <col min="10247" max="10247" width="12" style="164" customWidth="1"/>
    <col min="10248" max="10248" width="12.140625" style="164" customWidth="1"/>
    <col min="10249" max="10251" width="10.7109375" style="164" customWidth="1"/>
    <col min="10252" max="10252" width="19.140625" style="164" bestFit="1" customWidth="1"/>
    <col min="10253" max="10253" width="8.5703125" style="164" bestFit="1" customWidth="1"/>
    <col min="10254" max="10254" width="9.5703125" style="164" bestFit="1" customWidth="1"/>
    <col min="10255" max="10255" width="11.42578125" style="164" bestFit="1" customWidth="1"/>
    <col min="10256" max="10256" width="12" style="164" bestFit="1" customWidth="1"/>
    <col min="10257" max="10257" width="23.85546875" style="164" bestFit="1" customWidth="1"/>
    <col min="10258" max="10258" width="11.5703125" style="164" bestFit="1" customWidth="1"/>
    <col min="10259" max="10259" width="8.7109375" style="164" bestFit="1" customWidth="1"/>
    <col min="10260" max="10260" width="0" style="164" hidden="1" customWidth="1"/>
    <col min="10261" max="10261" width="9.140625" style="164" customWidth="1"/>
    <col min="10262" max="10480" width="9.140625" style="164"/>
    <col min="10481" max="10481" width="6.140625" style="164" customWidth="1"/>
    <col min="10482" max="10482" width="12.5703125" style="164" customWidth="1"/>
    <col min="10483" max="10483" width="11.7109375" style="164" customWidth="1"/>
    <col min="10484" max="10499" width="0" style="164" hidden="1" customWidth="1"/>
    <col min="10500" max="10500" width="27" style="164" customWidth="1"/>
    <col min="10501" max="10502" width="10.5703125" style="164" customWidth="1"/>
    <col min="10503" max="10503" width="12" style="164" customWidth="1"/>
    <col min="10504" max="10504" width="12.140625" style="164" customWidth="1"/>
    <col min="10505" max="10507" width="10.7109375" style="164" customWidth="1"/>
    <col min="10508" max="10508" width="19.140625" style="164" bestFit="1" customWidth="1"/>
    <col min="10509" max="10509" width="8.5703125" style="164" bestFit="1" customWidth="1"/>
    <col min="10510" max="10510" width="9.5703125" style="164" bestFit="1" customWidth="1"/>
    <col min="10511" max="10511" width="11.42578125" style="164" bestFit="1" customWidth="1"/>
    <col min="10512" max="10512" width="12" style="164" bestFit="1" customWidth="1"/>
    <col min="10513" max="10513" width="23.85546875" style="164" bestFit="1" customWidth="1"/>
    <col min="10514" max="10514" width="11.5703125" style="164" bestFit="1" customWidth="1"/>
    <col min="10515" max="10515" width="8.7109375" style="164" bestFit="1" customWidth="1"/>
    <col min="10516" max="10516" width="0" style="164" hidden="1" customWidth="1"/>
    <col min="10517" max="10517" width="9.140625" style="164" customWidth="1"/>
    <col min="10518" max="10736" width="9.140625" style="164"/>
    <col min="10737" max="10737" width="6.140625" style="164" customWidth="1"/>
    <col min="10738" max="10738" width="12.5703125" style="164" customWidth="1"/>
    <col min="10739" max="10739" width="11.7109375" style="164" customWidth="1"/>
    <col min="10740" max="10755" width="0" style="164" hidden="1" customWidth="1"/>
    <col min="10756" max="10756" width="27" style="164" customWidth="1"/>
    <col min="10757" max="10758" width="10.5703125" style="164" customWidth="1"/>
    <col min="10759" max="10759" width="12" style="164" customWidth="1"/>
    <col min="10760" max="10760" width="12.140625" style="164" customWidth="1"/>
    <col min="10761" max="10763" width="10.7109375" style="164" customWidth="1"/>
    <col min="10764" max="10764" width="19.140625" style="164" bestFit="1" customWidth="1"/>
    <col min="10765" max="10765" width="8.5703125" style="164" bestFit="1" customWidth="1"/>
    <col min="10766" max="10766" width="9.5703125" style="164" bestFit="1" customWidth="1"/>
    <col min="10767" max="10767" width="11.42578125" style="164" bestFit="1" customWidth="1"/>
    <col min="10768" max="10768" width="12" style="164" bestFit="1" customWidth="1"/>
    <col min="10769" max="10769" width="23.85546875" style="164" bestFit="1" customWidth="1"/>
    <col min="10770" max="10770" width="11.5703125" style="164" bestFit="1" customWidth="1"/>
    <col min="10771" max="10771" width="8.7109375" style="164" bestFit="1" customWidth="1"/>
    <col min="10772" max="10772" width="0" style="164" hidden="1" customWidth="1"/>
    <col min="10773" max="10773" width="9.140625" style="164" customWidth="1"/>
    <col min="10774" max="10992" width="9.140625" style="164"/>
    <col min="10993" max="10993" width="6.140625" style="164" customWidth="1"/>
    <col min="10994" max="10994" width="12.5703125" style="164" customWidth="1"/>
    <col min="10995" max="10995" width="11.7109375" style="164" customWidth="1"/>
    <col min="10996" max="11011" width="0" style="164" hidden="1" customWidth="1"/>
    <col min="11012" max="11012" width="27" style="164" customWidth="1"/>
    <col min="11013" max="11014" width="10.5703125" style="164" customWidth="1"/>
    <col min="11015" max="11015" width="12" style="164" customWidth="1"/>
    <col min="11016" max="11016" width="12.140625" style="164" customWidth="1"/>
    <col min="11017" max="11019" width="10.7109375" style="164" customWidth="1"/>
    <col min="11020" max="11020" width="19.140625" style="164" bestFit="1" customWidth="1"/>
    <col min="11021" max="11021" width="8.5703125" style="164" bestFit="1" customWidth="1"/>
    <col min="11022" max="11022" width="9.5703125" style="164" bestFit="1" customWidth="1"/>
    <col min="11023" max="11023" width="11.42578125" style="164" bestFit="1" customWidth="1"/>
    <col min="11024" max="11024" width="12" style="164" bestFit="1" customWidth="1"/>
    <col min="11025" max="11025" width="23.85546875" style="164" bestFit="1" customWidth="1"/>
    <col min="11026" max="11026" width="11.5703125" style="164" bestFit="1" customWidth="1"/>
    <col min="11027" max="11027" width="8.7109375" style="164" bestFit="1" customWidth="1"/>
    <col min="11028" max="11028" width="0" style="164" hidden="1" customWidth="1"/>
    <col min="11029" max="11029" width="9.140625" style="164" customWidth="1"/>
    <col min="11030" max="11248" width="9.140625" style="164"/>
    <col min="11249" max="11249" width="6.140625" style="164" customWidth="1"/>
    <col min="11250" max="11250" width="12.5703125" style="164" customWidth="1"/>
    <col min="11251" max="11251" width="11.7109375" style="164" customWidth="1"/>
    <col min="11252" max="11267" width="0" style="164" hidden="1" customWidth="1"/>
    <col min="11268" max="11268" width="27" style="164" customWidth="1"/>
    <col min="11269" max="11270" width="10.5703125" style="164" customWidth="1"/>
    <col min="11271" max="11271" width="12" style="164" customWidth="1"/>
    <col min="11272" max="11272" width="12.140625" style="164" customWidth="1"/>
    <col min="11273" max="11275" width="10.7109375" style="164" customWidth="1"/>
    <col min="11276" max="11276" width="19.140625" style="164" bestFit="1" customWidth="1"/>
    <col min="11277" max="11277" width="8.5703125" style="164" bestFit="1" customWidth="1"/>
    <col min="11278" max="11278" width="9.5703125" style="164" bestFit="1" customWidth="1"/>
    <col min="11279" max="11279" width="11.42578125" style="164" bestFit="1" customWidth="1"/>
    <col min="11280" max="11280" width="12" style="164" bestFit="1" customWidth="1"/>
    <col min="11281" max="11281" width="23.85546875" style="164" bestFit="1" customWidth="1"/>
    <col min="11282" max="11282" width="11.5703125" style="164" bestFit="1" customWidth="1"/>
    <col min="11283" max="11283" width="8.7109375" style="164" bestFit="1" customWidth="1"/>
    <col min="11284" max="11284" width="0" style="164" hidden="1" customWidth="1"/>
    <col min="11285" max="11285" width="9.140625" style="164" customWidth="1"/>
    <col min="11286" max="11504" width="9.140625" style="164"/>
    <col min="11505" max="11505" width="6.140625" style="164" customWidth="1"/>
    <col min="11506" max="11506" width="12.5703125" style="164" customWidth="1"/>
    <col min="11507" max="11507" width="11.7109375" style="164" customWidth="1"/>
    <col min="11508" max="11523" width="0" style="164" hidden="1" customWidth="1"/>
    <col min="11524" max="11524" width="27" style="164" customWidth="1"/>
    <col min="11525" max="11526" width="10.5703125" style="164" customWidth="1"/>
    <col min="11527" max="11527" width="12" style="164" customWidth="1"/>
    <col min="11528" max="11528" width="12.140625" style="164" customWidth="1"/>
    <col min="11529" max="11531" width="10.7109375" style="164" customWidth="1"/>
    <col min="11532" max="11532" width="19.140625" style="164" bestFit="1" customWidth="1"/>
    <col min="11533" max="11533" width="8.5703125" style="164" bestFit="1" customWidth="1"/>
    <col min="11534" max="11534" width="9.5703125" style="164" bestFit="1" customWidth="1"/>
    <col min="11535" max="11535" width="11.42578125" style="164" bestFit="1" customWidth="1"/>
    <col min="11536" max="11536" width="12" style="164" bestFit="1" customWidth="1"/>
    <col min="11537" max="11537" width="23.85546875" style="164" bestFit="1" customWidth="1"/>
    <col min="11538" max="11538" width="11.5703125" style="164" bestFit="1" customWidth="1"/>
    <col min="11539" max="11539" width="8.7109375" style="164" bestFit="1" customWidth="1"/>
    <col min="11540" max="11540" width="0" style="164" hidden="1" customWidth="1"/>
    <col min="11541" max="11541" width="9.140625" style="164" customWidth="1"/>
    <col min="11542" max="11760" width="9.140625" style="164"/>
    <col min="11761" max="11761" width="6.140625" style="164" customWidth="1"/>
    <col min="11762" max="11762" width="12.5703125" style="164" customWidth="1"/>
    <col min="11763" max="11763" width="11.7109375" style="164" customWidth="1"/>
    <col min="11764" max="11779" width="0" style="164" hidden="1" customWidth="1"/>
    <col min="11780" max="11780" width="27" style="164" customWidth="1"/>
    <col min="11781" max="11782" width="10.5703125" style="164" customWidth="1"/>
    <col min="11783" max="11783" width="12" style="164" customWidth="1"/>
    <col min="11784" max="11784" width="12.140625" style="164" customWidth="1"/>
    <col min="11785" max="11787" width="10.7109375" style="164" customWidth="1"/>
    <col min="11788" max="11788" width="19.140625" style="164" bestFit="1" customWidth="1"/>
    <col min="11789" max="11789" width="8.5703125" style="164" bestFit="1" customWidth="1"/>
    <col min="11790" max="11790" width="9.5703125" style="164" bestFit="1" customWidth="1"/>
    <col min="11791" max="11791" width="11.42578125" style="164" bestFit="1" customWidth="1"/>
    <col min="11792" max="11792" width="12" style="164" bestFit="1" customWidth="1"/>
    <col min="11793" max="11793" width="23.85546875" style="164" bestFit="1" customWidth="1"/>
    <col min="11794" max="11794" width="11.5703125" style="164" bestFit="1" customWidth="1"/>
    <col min="11795" max="11795" width="8.7109375" style="164" bestFit="1" customWidth="1"/>
    <col min="11796" max="11796" width="0" style="164" hidden="1" customWidth="1"/>
    <col min="11797" max="11797" width="9.140625" style="164" customWidth="1"/>
    <col min="11798" max="12016" width="9.140625" style="164"/>
    <col min="12017" max="12017" width="6.140625" style="164" customWidth="1"/>
    <col min="12018" max="12018" width="12.5703125" style="164" customWidth="1"/>
    <col min="12019" max="12019" width="11.7109375" style="164" customWidth="1"/>
    <col min="12020" max="12035" width="0" style="164" hidden="1" customWidth="1"/>
    <col min="12036" max="12036" width="27" style="164" customWidth="1"/>
    <col min="12037" max="12038" width="10.5703125" style="164" customWidth="1"/>
    <col min="12039" max="12039" width="12" style="164" customWidth="1"/>
    <col min="12040" max="12040" width="12.140625" style="164" customWidth="1"/>
    <col min="12041" max="12043" width="10.7109375" style="164" customWidth="1"/>
    <col min="12044" max="12044" width="19.140625" style="164" bestFit="1" customWidth="1"/>
    <col min="12045" max="12045" width="8.5703125" style="164" bestFit="1" customWidth="1"/>
    <col min="12046" max="12046" width="9.5703125" style="164" bestFit="1" customWidth="1"/>
    <col min="12047" max="12047" width="11.42578125" style="164" bestFit="1" customWidth="1"/>
    <col min="12048" max="12048" width="12" style="164" bestFit="1" customWidth="1"/>
    <col min="12049" max="12049" width="23.85546875" style="164" bestFit="1" customWidth="1"/>
    <col min="12050" max="12050" width="11.5703125" style="164" bestFit="1" customWidth="1"/>
    <col min="12051" max="12051" width="8.7109375" style="164" bestFit="1" customWidth="1"/>
    <col min="12052" max="12052" width="0" style="164" hidden="1" customWidth="1"/>
    <col min="12053" max="12053" width="9.140625" style="164" customWidth="1"/>
    <col min="12054" max="12272" width="9.140625" style="164"/>
    <col min="12273" max="12273" width="6.140625" style="164" customWidth="1"/>
    <col min="12274" max="12274" width="12.5703125" style="164" customWidth="1"/>
    <col min="12275" max="12275" width="11.7109375" style="164" customWidth="1"/>
    <col min="12276" max="12291" width="0" style="164" hidden="1" customWidth="1"/>
    <col min="12292" max="12292" width="27" style="164" customWidth="1"/>
    <col min="12293" max="12294" width="10.5703125" style="164" customWidth="1"/>
    <col min="12295" max="12295" width="12" style="164" customWidth="1"/>
    <col min="12296" max="12296" width="12.140625" style="164" customWidth="1"/>
    <col min="12297" max="12299" width="10.7109375" style="164" customWidth="1"/>
    <col min="12300" max="12300" width="19.140625" style="164" bestFit="1" customWidth="1"/>
    <col min="12301" max="12301" width="8.5703125" style="164" bestFit="1" customWidth="1"/>
    <col min="12302" max="12302" width="9.5703125" style="164" bestFit="1" customWidth="1"/>
    <col min="12303" max="12303" width="11.42578125" style="164" bestFit="1" customWidth="1"/>
    <col min="12304" max="12304" width="12" style="164" bestFit="1" customWidth="1"/>
    <col min="12305" max="12305" width="23.85546875" style="164" bestFit="1" customWidth="1"/>
    <col min="12306" max="12306" width="11.5703125" style="164" bestFit="1" customWidth="1"/>
    <col min="12307" max="12307" width="8.7109375" style="164" bestFit="1" customWidth="1"/>
    <col min="12308" max="12308" width="0" style="164" hidden="1" customWidth="1"/>
    <col min="12309" max="12309" width="9.140625" style="164" customWidth="1"/>
    <col min="12310" max="12528" width="9.140625" style="164"/>
    <col min="12529" max="12529" width="6.140625" style="164" customWidth="1"/>
    <col min="12530" max="12530" width="12.5703125" style="164" customWidth="1"/>
    <col min="12531" max="12531" width="11.7109375" style="164" customWidth="1"/>
    <col min="12532" max="12547" width="0" style="164" hidden="1" customWidth="1"/>
    <col min="12548" max="12548" width="27" style="164" customWidth="1"/>
    <col min="12549" max="12550" width="10.5703125" style="164" customWidth="1"/>
    <col min="12551" max="12551" width="12" style="164" customWidth="1"/>
    <col min="12552" max="12552" width="12.140625" style="164" customWidth="1"/>
    <col min="12553" max="12555" width="10.7109375" style="164" customWidth="1"/>
    <col min="12556" max="12556" width="19.140625" style="164" bestFit="1" customWidth="1"/>
    <col min="12557" max="12557" width="8.5703125" style="164" bestFit="1" customWidth="1"/>
    <col min="12558" max="12558" width="9.5703125" style="164" bestFit="1" customWidth="1"/>
    <col min="12559" max="12559" width="11.42578125" style="164" bestFit="1" customWidth="1"/>
    <col min="12560" max="12560" width="12" style="164" bestFit="1" customWidth="1"/>
    <col min="12561" max="12561" width="23.85546875" style="164" bestFit="1" customWidth="1"/>
    <col min="12562" max="12562" width="11.5703125" style="164" bestFit="1" customWidth="1"/>
    <col min="12563" max="12563" width="8.7109375" style="164" bestFit="1" customWidth="1"/>
    <col min="12564" max="12564" width="0" style="164" hidden="1" customWidth="1"/>
    <col min="12565" max="12565" width="9.140625" style="164" customWidth="1"/>
    <col min="12566" max="12784" width="9.140625" style="164"/>
    <col min="12785" max="12785" width="6.140625" style="164" customWidth="1"/>
    <col min="12786" max="12786" width="12.5703125" style="164" customWidth="1"/>
    <col min="12787" max="12787" width="11.7109375" style="164" customWidth="1"/>
    <col min="12788" max="12803" width="0" style="164" hidden="1" customWidth="1"/>
    <col min="12804" max="12804" width="27" style="164" customWidth="1"/>
    <col min="12805" max="12806" width="10.5703125" style="164" customWidth="1"/>
    <col min="12807" max="12807" width="12" style="164" customWidth="1"/>
    <col min="12808" max="12808" width="12.140625" style="164" customWidth="1"/>
    <col min="12809" max="12811" width="10.7109375" style="164" customWidth="1"/>
    <col min="12812" max="12812" width="19.140625" style="164" bestFit="1" customWidth="1"/>
    <col min="12813" max="12813" width="8.5703125" style="164" bestFit="1" customWidth="1"/>
    <col min="12814" max="12814" width="9.5703125" style="164" bestFit="1" customWidth="1"/>
    <col min="12815" max="12815" width="11.42578125" style="164" bestFit="1" customWidth="1"/>
    <col min="12816" max="12816" width="12" style="164" bestFit="1" customWidth="1"/>
    <col min="12817" max="12817" width="23.85546875" style="164" bestFit="1" customWidth="1"/>
    <col min="12818" max="12818" width="11.5703125" style="164" bestFit="1" customWidth="1"/>
    <col min="12819" max="12819" width="8.7109375" style="164" bestFit="1" customWidth="1"/>
    <col min="12820" max="12820" width="0" style="164" hidden="1" customWidth="1"/>
    <col min="12821" max="12821" width="9.140625" style="164" customWidth="1"/>
    <col min="12822" max="13040" width="9.140625" style="164"/>
    <col min="13041" max="13041" width="6.140625" style="164" customWidth="1"/>
    <col min="13042" max="13042" width="12.5703125" style="164" customWidth="1"/>
    <col min="13043" max="13043" width="11.7109375" style="164" customWidth="1"/>
    <col min="13044" max="13059" width="0" style="164" hidden="1" customWidth="1"/>
    <col min="13060" max="13060" width="27" style="164" customWidth="1"/>
    <col min="13061" max="13062" width="10.5703125" style="164" customWidth="1"/>
    <col min="13063" max="13063" width="12" style="164" customWidth="1"/>
    <col min="13064" max="13064" width="12.140625" style="164" customWidth="1"/>
    <col min="13065" max="13067" width="10.7109375" style="164" customWidth="1"/>
    <col min="13068" max="13068" width="19.140625" style="164" bestFit="1" customWidth="1"/>
    <col min="13069" max="13069" width="8.5703125" style="164" bestFit="1" customWidth="1"/>
    <col min="13070" max="13070" width="9.5703125" style="164" bestFit="1" customWidth="1"/>
    <col min="13071" max="13071" width="11.42578125" style="164" bestFit="1" customWidth="1"/>
    <col min="13072" max="13072" width="12" style="164" bestFit="1" customWidth="1"/>
    <col min="13073" max="13073" width="23.85546875" style="164" bestFit="1" customWidth="1"/>
    <col min="13074" max="13074" width="11.5703125" style="164" bestFit="1" customWidth="1"/>
    <col min="13075" max="13075" width="8.7109375" style="164" bestFit="1" customWidth="1"/>
    <col min="13076" max="13076" width="0" style="164" hidden="1" customWidth="1"/>
    <col min="13077" max="13077" width="9.140625" style="164" customWidth="1"/>
    <col min="13078" max="13296" width="9.140625" style="164"/>
    <col min="13297" max="13297" width="6.140625" style="164" customWidth="1"/>
    <col min="13298" max="13298" width="12.5703125" style="164" customWidth="1"/>
    <col min="13299" max="13299" width="11.7109375" style="164" customWidth="1"/>
    <col min="13300" max="13315" width="0" style="164" hidden="1" customWidth="1"/>
    <col min="13316" max="13316" width="27" style="164" customWidth="1"/>
    <col min="13317" max="13318" width="10.5703125" style="164" customWidth="1"/>
    <col min="13319" max="13319" width="12" style="164" customWidth="1"/>
    <col min="13320" max="13320" width="12.140625" style="164" customWidth="1"/>
    <col min="13321" max="13323" width="10.7109375" style="164" customWidth="1"/>
    <col min="13324" max="13324" width="19.140625" style="164" bestFit="1" customWidth="1"/>
    <col min="13325" max="13325" width="8.5703125" style="164" bestFit="1" customWidth="1"/>
    <col min="13326" max="13326" width="9.5703125" style="164" bestFit="1" customWidth="1"/>
    <col min="13327" max="13327" width="11.42578125" style="164" bestFit="1" customWidth="1"/>
    <col min="13328" max="13328" width="12" style="164" bestFit="1" customWidth="1"/>
    <col min="13329" max="13329" width="23.85546875" style="164" bestFit="1" customWidth="1"/>
    <col min="13330" max="13330" width="11.5703125" style="164" bestFit="1" customWidth="1"/>
    <col min="13331" max="13331" width="8.7109375" style="164" bestFit="1" customWidth="1"/>
    <col min="13332" max="13332" width="0" style="164" hidden="1" customWidth="1"/>
    <col min="13333" max="13333" width="9.140625" style="164" customWidth="1"/>
    <col min="13334" max="13552" width="9.140625" style="164"/>
    <col min="13553" max="13553" width="6.140625" style="164" customWidth="1"/>
    <col min="13554" max="13554" width="12.5703125" style="164" customWidth="1"/>
    <col min="13555" max="13555" width="11.7109375" style="164" customWidth="1"/>
    <col min="13556" max="13571" width="0" style="164" hidden="1" customWidth="1"/>
    <col min="13572" max="13572" width="27" style="164" customWidth="1"/>
    <col min="13573" max="13574" width="10.5703125" style="164" customWidth="1"/>
    <col min="13575" max="13575" width="12" style="164" customWidth="1"/>
    <col min="13576" max="13576" width="12.140625" style="164" customWidth="1"/>
    <col min="13577" max="13579" width="10.7109375" style="164" customWidth="1"/>
    <col min="13580" max="13580" width="19.140625" style="164" bestFit="1" customWidth="1"/>
    <col min="13581" max="13581" width="8.5703125" style="164" bestFit="1" customWidth="1"/>
    <col min="13582" max="13582" width="9.5703125" style="164" bestFit="1" customWidth="1"/>
    <col min="13583" max="13583" width="11.42578125" style="164" bestFit="1" customWidth="1"/>
    <col min="13584" max="13584" width="12" style="164" bestFit="1" customWidth="1"/>
    <col min="13585" max="13585" width="23.85546875" style="164" bestFit="1" customWidth="1"/>
    <col min="13586" max="13586" width="11.5703125" style="164" bestFit="1" customWidth="1"/>
    <col min="13587" max="13587" width="8.7109375" style="164" bestFit="1" customWidth="1"/>
    <col min="13588" max="13588" width="0" style="164" hidden="1" customWidth="1"/>
    <col min="13589" max="13589" width="9.140625" style="164" customWidth="1"/>
    <col min="13590" max="13808" width="9.140625" style="164"/>
    <col min="13809" max="13809" width="6.140625" style="164" customWidth="1"/>
    <col min="13810" max="13810" width="12.5703125" style="164" customWidth="1"/>
    <col min="13811" max="13811" width="11.7109375" style="164" customWidth="1"/>
    <col min="13812" max="13827" width="0" style="164" hidden="1" customWidth="1"/>
    <col min="13828" max="13828" width="27" style="164" customWidth="1"/>
    <col min="13829" max="13830" width="10.5703125" style="164" customWidth="1"/>
    <col min="13831" max="13831" width="12" style="164" customWidth="1"/>
    <col min="13832" max="13832" width="12.140625" style="164" customWidth="1"/>
    <col min="13833" max="13835" width="10.7109375" style="164" customWidth="1"/>
    <col min="13836" max="13836" width="19.140625" style="164" bestFit="1" customWidth="1"/>
    <col min="13837" max="13837" width="8.5703125" style="164" bestFit="1" customWidth="1"/>
    <col min="13838" max="13838" width="9.5703125" style="164" bestFit="1" customWidth="1"/>
    <col min="13839" max="13839" width="11.42578125" style="164" bestFit="1" customWidth="1"/>
    <col min="13840" max="13840" width="12" style="164" bestFit="1" customWidth="1"/>
    <col min="13841" max="13841" width="23.85546875" style="164" bestFit="1" customWidth="1"/>
    <col min="13842" max="13842" width="11.5703125" style="164" bestFit="1" customWidth="1"/>
    <col min="13843" max="13843" width="8.7109375" style="164" bestFit="1" customWidth="1"/>
    <col min="13844" max="13844" width="0" style="164" hidden="1" customWidth="1"/>
    <col min="13845" max="13845" width="9.140625" style="164" customWidth="1"/>
    <col min="13846" max="14064" width="9.140625" style="164"/>
    <col min="14065" max="14065" width="6.140625" style="164" customWidth="1"/>
    <col min="14066" max="14066" width="12.5703125" style="164" customWidth="1"/>
    <col min="14067" max="14067" width="11.7109375" style="164" customWidth="1"/>
    <col min="14068" max="14083" width="0" style="164" hidden="1" customWidth="1"/>
    <col min="14084" max="14084" width="27" style="164" customWidth="1"/>
    <col min="14085" max="14086" width="10.5703125" style="164" customWidth="1"/>
    <col min="14087" max="14087" width="12" style="164" customWidth="1"/>
    <col min="14088" max="14088" width="12.140625" style="164" customWidth="1"/>
    <col min="14089" max="14091" width="10.7109375" style="164" customWidth="1"/>
    <col min="14092" max="14092" width="19.140625" style="164" bestFit="1" customWidth="1"/>
    <col min="14093" max="14093" width="8.5703125" style="164" bestFit="1" customWidth="1"/>
    <col min="14094" max="14094" width="9.5703125" style="164" bestFit="1" customWidth="1"/>
    <col min="14095" max="14095" width="11.42578125" style="164" bestFit="1" customWidth="1"/>
    <col min="14096" max="14096" width="12" style="164" bestFit="1" customWidth="1"/>
    <col min="14097" max="14097" width="23.85546875" style="164" bestFit="1" customWidth="1"/>
    <col min="14098" max="14098" width="11.5703125" style="164" bestFit="1" customWidth="1"/>
    <col min="14099" max="14099" width="8.7109375" style="164" bestFit="1" customWidth="1"/>
    <col min="14100" max="14100" width="0" style="164" hidden="1" customWidth="1"/>
    <col min="14101" max="14101" width="9.140625" style="164" customWidth="1"/>
    <col min="14102" max="14320" width="9.140625" style="164"/>
    <col min="14321" max="14321" width="6.140625" style="164" customWidth="1"/>
    <col min="14322" max="14322" width="12.5703125" style="164" customWidth="1"/>
    <col min="14323" max="14323" width="11.7109375" style="164" customWidth="1"/>
    <col min="14324" max="14339" width="0" style="164" hidden="1" customWidth="1"/>
    <col min="14340" max="14340" width="27" style="164" customWidth="1"/>
    <col min="14341" max="14342" width="10.5703125" style="164" customWidth="1"/>
    <col min="14343" max="14343" width="12" style="164" customWidth="1"/>
    <col min="14344" max="14344" width="12.140625" style="164" customWidth="1"/>
    <col min="14345" max="14347" width="10.7109375" style="164" customWidth="1"/>
    <col min="14348" max="14348" width="19.140625" style="164" bestFit="1" customWidth="1"/>
    <col min="14349" max="14349" width="8.5703125" style="164" bestFit="1" customWidth="1"/>
    <col min="14350" max="14350" width="9.5703125" style="164" bestFit="1" customWidth="1"/>
    <col min="14351" max="14351" width="11.42578125" style="164" bestFit="1" customWidth="1"/>
    <col min="14352" max="14352" width="12" style="164" bestFit="1" customWidth="1"/>
    <col min="14353" max="14353" width="23.85546875" style="164" bestFit="1" customWidth="1"/>
    <col min="14354" max="14354" width="11.5703125" style="164" bestFit="1" customWidth="1"/>
    <col min="14355" max="14355" width="8.7109375" style="164" bestFit="1" customWidth="1"/>
    <col min="14356" max="14356" width="0" style="164" hidden="1" customWidth="1"/>
    <col min="14357" max="14357" width="9.140625" style="164" customWidth="1"/>
    <col min="14358" max="14576" width="9.140625" style="164"/>
    <col min="14577" max="14577" width="6.140625" style="164" customWidth="1"/>
    <col min="14578" max="14578" width="12.5703125" style="164" customWidth="1"/>
    <col min="14579" max="14579" width="11.7109375" style="164" customWidth="1"/>
    <col min="14580" max="14595" width="0" style="164" hidden="1" customWidth="1"/>
    <col min="14596" max="14596" width="27" style="164" customWidth="1"/>
    <col min="14597" max="14598" width="10.5703125" style="164" customWidth="1"/>
    <col min="14599" max="14599" width="12" style="164" customWidth="1"/>
    <col min="14600" max="14600" width="12.140625" style="164" customWidth="1"/>
    <col min="14601" max="14603" width="10.7109375" style="164" customWidth="1"/>
    <col min="14604" max="14604" width="19.140625" style="164" bestFit="1" customWidth="1"/>
    <col min="14605" max="14605" width="8.5703125" style="164" bestFit="1" customWidth="1"/>
    <col min="14606" max="14606" width="9.5703125" style="164" bestFit="1" customWidth="1"/>
    <col min="14607" max="14607" width="11.42578125" style="164" bestFit="1" customWidth="1"/>
    <col min="14608" max="14608" width="12" style="164" bestFit="1" customWidth="1"/>
    <col min="14609" max="14609" width="23.85546875" style="164" bestFit="1" customWidth="1"/>
    <col min="14610" max="14610" width="11.5703125" style="164" bestFit="1" customWidth="1"/>
    <col min="14611" max="14611" width="8.7109375" style="164" bestFit="1" customWidth="1"/>
    <col min="14612" max="14612" width="0" style="164" hidden="1" customWidth="1"/>
    <col min="14613" max="14613" width="9.140625" style="164" customWidth="1"/>
    <col min="14614" max="14832" width="9.140625" style="164"/>
    <col min="14833" max="14833" width="6.140625" style="164" customWidth="1"/>
    <col min="14834" max="14834" width="12.5703125" style="164" customWidth="1"/>
    <col min="14835" max="14835" width="11.7109375" style="164" customWidth="1"/>
    <col min="14836" max="14851" width="0" style="164" hidden="1" customWidth="1"/>
    <col min="14852" max="14852" width="27" style="164" customWidth="1"/>
    <col min="14853" max="14854" width="10.5703125" style="164" customWidth="1"/>
    <col min="14855" max="14855" width="12" style="164" customWidth="1"/>
    <col min="14856" max="14856" width="12.140625" style="164" customWidth="1"/>
    <col min="14857" max="14859" width="10.7109375" style="164" customWidth="1"/>
    <col min="14860" max="14860" width="19.140625" style="164" bestFit="1" customWidth="1"/>
    <col min="14861" max="14861" width="8.5703125" style="164" bestFit="1" customWidth="1"/>
    <col min="14862" max="14862" width="9.5703125" style="164" bestFit="1" customWidth="1"/>
    <col min="14863" max="14863" width="11.42578125" style="164" bestFit="1" customWidth="1"/>
    <col min="14864" max="14864" width="12" style="164" bestFit="1" customWidth="1"/>
    <col min="14865" max="14865" width="23.85546875" style="164" bestFit="1" customWidth="1"/>
    <col min="14866" max="14866" width="11.5703125" style="164" bestFit="1" customWidth="1"/>
    <col min="14867" max="14867" width="8.7109375" style="164" bestFit="1" customWidth="1"/>
    <col min="14868" max="14868" width="0" style="164" hidden="1" customWidth="1"/>
    <col min="14869" max="14869" width="9.140625" style="164" customWidth="1"/>
    <col min="14870" max="15088" width="9.140625" style="164"/>
    <col min="15089" max="15089" width="6.140625" style="164" customWidth="1"/>
    <col min="15090" max="15090" width="12.5703125" style="164" customWidth="1"/>
    <col min="15091" max="15091" width="11.7109375" style="164" customWidth="1"/>
    <col min="15092" max="15107" width="0" style="164" hidden="1" customWidth="1"/>
    <col min="15108" max="15108" width="27" style="164" customWidth="1"/>
    <col min="15109" max="15110" width="10.5703125" style="164" customWidth="1"/>
    <col min="15111" max="15111" width="12" style="164" customWidth="1"/>
    <col min="15112" max="15112" width="12.140625" style="164" customWidth="1"/>
    <col min="15113" max="15115" width="10.7109375" style="164" customWidth="1"/>
    <col min="15116" max="15116" width="19.140625" style="164" bestFit="1" customWidth="1"/>
    <col min="15117" max="15117" width="8.5703125" style="164" bestFit="1" customWidth="1"/>
    <col min="15118" max="15118" width="9.5703125" style="164" bestFit="1" customWidth="1"/>
    <col min="15119" max="15119" width="11.42578125" style="164" bestFit="1" customWidth="1"/>
    <col min="15120" max="15120" width="12" style="164" bestFit="1" customWidth="1"/>
    <col min="15121" max="15121" width="23.85546875" style="164" bestFit="1" customWidth="1"/>
    <col min="15122" max="15122" width="11.5703125" style="164" bestFit="1" customWidth="1"/>
    <col min="15123" max="15123" width="8.7109375" style="164" bestFit="1" customWidth="1"/>
    <col min="15124" max="15124" width="0" style="164" hidden="1" customWidth="1"/>
    <col min="15125" max="15125" width="9.140625" style="164" customWidth="1"/>
    <col min="15126" max="15344" width="9.140625" style="164"/>
    <col min="15345" max="15345" width="6.140625" style="164" customWidth="1"/>
    <col min="15346" max="15346" width="12.5703125" style="164" customWidth="1"/>
    <col min="15347" max="15347" width="11.7109375" style="164" customWidth="1"/>
    <col min="15348" max="15363" width="0" style="164" hidden="1" customWidth="1"/>
    <col min="15364" max="15364" width="27" style="164" customWidth="1"/>
    <col min="15365" max="15366" width="10.5703125" style="164" customWidth="1"/>
    <col min="15367" max="15367" width="12" style="164" customWidth="1"/>
    <col min="15368" max="15368" width="12.140625" style="164" customWidth="1"/>
    <col min="15369" max="15371" width="10.7109375" style="164" customWidth="1"/>
    <col min="15372" max="15372" width="19.140625" style="164" bestFit="1" customWidth="1"/>
    <col min="15373" max="15373" width="8.5703125" style="164" bestFit="1" customWidth="1"/>
    <col min="15374" max="15374" width="9.5703125" style="164" bestFit="1" customWidth="1"/>
    <col min="15375" max="15375" width="11.42578125" style="164" bestFit="1" customWidth="1"/>
    <col min="15376" max="15376" width="12" style="164" bestFit="1" customWidth="1"/>
    <col min="15377" max="15377" width="23.85546875" style="164" bestFit="1" customWidth="1"/>
    <col min="15378" max="15378" width="11.5703125" style="164" bestFit="1" customWidth="1"/>
    <col min="15379" max="15379" width="8.7109375" style="164" bestFit="1" customWidth="1"/>
    <col min="15380" max="15380" width="0" style="164" hidden="1" customWidth="1"/>
    <col min="15381" max="15381" width="9.140625" style="164" customWidth="1"/>
    <col min="15382" max="15600" width="9.140625" style="164"/>
    <col min="15601" max="15601" width="6.140625" style="164" customWidth="1"/>
    <col min="15602" max="15602" width="12.5703125" style="164" customWidth="1"/>
    <col min="15603" max="15603" width="11.7109375" style="164" customWidth="1"/>
    <col min="15604" max="15619" width="0" style="164" hidden="1" customWidth="1"/>
    <col min="15620" max="15620" width="27" style="164" customWidth="1"/>
    <col min="15621" max="15622" width="10.5703125" style="164" customWidth="1"/>
    <col min="15623" max="15623" width="12" style="164" customWidth="1"/>
    <col min="15624" max="15624" width="12.140625" style="164" customWidth="1"/>
    <col min="15625" max="15627" width="10.7109375" style="164" customWidth="1"/>
    <col min="15628" max="15628" width="19.140625" style="164" bestFit="1" customWidth="1"/>
    <col min="15629" max="15629" width="8.5703125" style="164" bestFit="1" customWidth="1"/>
    <col min="15630" max="15630" width="9.5703125" style="164" bestFit="1" customWidth="1"/>
    <col min="15631" max="15631" width="11.42578125" style="164" bestFit="1" customWidth="1"/>
    <col min="15632" max="15632" width="12" style="164" bestFit="1" customWidth="1"/>
    <col min="15633" max="15633" width="23.85546875" style="164" bestFit="1" customWidth="1"/>
    <col min="15634" max="15634" width="11.5703125" style="164" bestFit="1" customWidth="1"/>
    <col min="15635" max="15635" width="8.7109375" style="164" bestFit="1" customWidth="1"/>
    <col min="15636" max="15636" width="0" style="164" hidden="1" customWidth="1"/>
    <col min="15637" max="15637" width="9.140625" style="164" customWidth="1"/>
    <col min="15638" max="15856" width="9.140625" style="164"/>
    <col min="15857" max="15857" width="6.140625" style="164" customWidth="1"/>
    <col min="15858" max="15858" width="12.5703125" style="164" customWidth="1"/>
    <col min="15859" max="15859" width="11.7109375" style="164" customWidth="1"/>
    <col min="15860" max="15875" width="0" style="164" hidden="1" customWidth="1"/>
    <col min="15876" max="15876" width="27" style="164" customWidth="1"/>
    <col min="15877" max="15878" width="10.5703125" style="164" customWidth="1"/>
    <col min="15879" max="15879" width="12" style="164" customWidth="1"/>
    <col min="15880" max="15880" width="12.140625" style="164" customWidth="1"/>
    <col min="15881" max="15883" width="10.7109375" style="164" customWidth="1"/>
    <col min="15884" max="15884" width="19.140625" style="164" bestFit="1" customWidth="1"/>
    <col min="15885" max="15885" width="8.5703125" style="164" bestFit="1" customWidth="1"/>
    <col min="15886" max="15886" width="9.5703125" style="164" bestFit="1" customWidth="1"/>
    <col min="15887" max="15887" width="11.42578125" style="164" bestFit="1" customWidth="1"/>
    <col min="15888" max="15888" width="12" style="164" bestFit="1" customWidth="1"/>
    <col min="15889" max="15889" width="23.85546875" style="164" bestFit="1" customWidth="1"/>
    <col min="15890" max="15890" width="11.5703125" style="164" bestFit="1" customWidth="1"/>
    <col min="15891" max="15891" width="8.7109375" style="164" bestFit="1" customWidth="1"/>
    <col min="15892" max="15892" width="0" style="164" hidden="1" customWidth="1"/>
    <col min="15893" max="15893" width="9.140625" style="164" customWidth="1"/>
    <col min="15894" max="16112" width="9.140625" style="164"/>
    <col min="16113" max="16113" width="6.140625" style="164" customWidth="1"/>
    <col min="16114" max="16114" width="12.5703125" style="164" customWidth="1"/>
    <col min="16115" max="16115" width="11.7109375" style="164" customWidth="1"/>
    <col min="16116" max="16131" width="0" style="164" hidden="1" customWidth="1"/>
    <col min="16132" max="16132" width="27" style="164" customWidth="1"/>
    <col min="16133" max="16134" width="10.5703125" style="164" customWidth="1"/>
    <col min="16135" max="16135" width="12" style="164" customWidth="1"/>
    <col min="16136" max="16136" width="12.140625" style="164" customWidth="1"/>
    <col min="16137" max="16139" width="10.7109375" style="164" customWidth="1"/>
    <col min="16140" max="16140" width="19.140625" style="164" bestFit="1" customWidth="1"/>
    <col min="16141" max="16141" width="8.5703125" style="164" bestFit="1" customWidth="1"/>
    <col min="16142" max="16142" width="9.5703125" style="164" bestFit="1" customWidth="1"/>
    <col min="16143" max="16143" width="11.42578125" style="164" bestFit="1" customWidth="1"/>
    <col min="16144" max="16144" width="12" style="164" bestFit="1" customWidth="1"/>
    <col min="16145" max="16145" width="23.85546875" style="164" bestFit="1" customWidth="1"/>
    <col min="16146" max="16146" width="11.5703125" style="164" bestFit="1" customWidth="1"/>
    <col min="16147" max="16147" width="8.7109375" style="164" bestFit="1" customWidth="1"/>
    <col min="16148" max="16148" width="0" style="164" hidden="1" customWidth="1"/>
    <col min="16149" max="16149" width="9.140625" style="164" customWidth="1"/>
    <col min="16150" max="16384" width="9.140625" style="164"/>
  </cols>
  <sheetData>
    <row r="1" spans="1:25" ht="12.75" customHeight="1">
      <c r="A1" s="513" t="s">
        <v>1012</v>
      </c>
      <c r="B1" s="513"/>
      <c r="C1" s="513"/>
      <c r="D1" s="513"/>
      <c r="E1" s="513"/>
      <c r="F1" s="513"/>
      <c r="G1" s="513"/>
      <c r="H1" s="513"/>
      <c r="I1" s="513"/>
      <c r="J1" s="513"/>
      <c r="K1" s="513"/>
      <c r="L1" s="513"/>
      <c r="M1" s="513"/>
      <c r="N1" s="513"/>
      <c r="O1" s="513"/>
      <c r="P1" s="513"/>
      <c r="Q1" s="513"/>
      <c r="R1" s="513"/>
      <c r="S1" s="513"/>
      <c r="T1" s="513"/>
      <c r="U1" s="513"/>
      <c r="V1" s="513"/>
      <c r="W1" s="513"/>
      <c r="X1" s="513"/>
      <c r="Y1" s="513"/>
    </row>
    <row r="2" spans="1:25" ht="12.75" customHeight="1">
      <c r="A2" s="514" t="s">
        <v>1013</v>
      </c>
      <c r="B2" s="514"/>
      <c r="C2" s="514"/>
      <c r="D2" s="514"/>
      <c r="E2" s="514"/>
      <c r="F2" s="514"/>
      <c r="G2" s="514"/>
      <c r="H2" s="514"/>
      <c r="I2" s="514"/>
      <c r="J2" s="514"/>
      <c r="K2" s="514"/>
      <c r="L2" s="514"/>
      <c r="M2" s="514"/>
      <c r="N2" s="514"/>
      <c r="O2" s="514"/>
      <c r="P2" s="514"/>
      <c r="Q2" s="514"/>
      <c r="R2" s="514"/>
      <c r="S2" s="514"/>
      <c r="T2" s="514"/>
      <c r="U2" s="514"/>
      <c r="V2" s="514"/>
      <c r="W2" s="514"/>
      <c r="X2" s="514"/>
      <c r="Y2" s="514"/>
    </row>
    <row r="3" spans="1:25" ht="13.5" thickBot="1">
      <c r="A3" s="515" t="s">
        <v>1014</v>
      </c>
      <c r="B3" s="515"/>
      <c r="C3" s="515"/>
      <c r="D3" s="515"/>
      <c r="E3" s="515"/>
      <c r="F3" s="515"/>
      <c r="G3" s="515"/>
      <c r="H3" s="515"/>
      <c r="I3" s="515"/>
      <c r="J3" s="515"/>
      <c r="K3" s="515"/>
      <c r="L3" s="515"/>
      <c r="M3" s="515"/>
      <c r="N3" s="515"/>
      <c r="O3" s="515"/>
      <c r="P3" s="515"/>
      <c r="Q3" s="515"/>
      <c r="R3" s="515"/>
      <c r="S3" s="515"/>
      <c r="T3" s="515"/>
      <c r="U3" s="516" t="s">
        <v>821</v>
      </c>
      <c r="V3" s="517"/>
      <c r="W3" s="517"/>
      <c r="X3" s="517"/>
      <c r="Y3" s="518"/>
    </row>
    <row r="4" spans="1:25" s="165" customFormat="1">
      <c r="A4" s="519" t="s">
        <v>1015</v>
      </c>
      <c r="B4" s="521" t="s">
        <v>72</v>
      </c>
      <c r="C4" s="522" t="s">
        <v>73</v>
      </c>
      <c r="D4" s="508" t="s">
        <v>1016</v>
      </c>
      <c r="E4" s="524" t="s">
        <v>3649</v>
      </c>
      <c r="F4" s="524"/>
      <c r="G4" s="524"/>
      <c r="H4" s="524"/>
      <c r="I4" s="524"/>
      <c r="J4" s="524"/>
      <c r="K4" s="524"/>
      <c r="L4" s="524"/>
      <c r="M4" s="524"/>
      <c r="N4" s="524"/>
      <c r="O4" s="524"/>
      <c r="P4" s="524"/>
      <c r="Q4" s="524"/>
      <c r="R4" s="524"/>
      <c r="S4" s="524"/>
      <c r="T4" s="524"/>
      <c r="U4" s="525"/>
      <c r="V4" s="511" t="s">
        <v>822</v>
      </c>
      <c r="W4" s="511" t="s">
        <v>823</v>
      </c>
      <c r="X4" s="511" t="s">
        <v>824</v>
      </c>
      <c r="Y4" s="511" t="s">
        <v>1017</v>
      </c>
    </row>
    <row r="5" spans="1:25" s="165" customFormat="1" ht="15" customHeight="1">
      <c r="A5" s="520"/>
      <c r="B5" s="508"/>
      <c r="C5" s="523"/>
      <c r="D5" s="508"/>
      <c r="E5" s="508" t="s">
        <v>41</v>
      </c>
      <c r="F5" s="508"/>
      <c r="G5" s="508"/>
      <c r="H5" s="508"/>
      <c r="I5" s="508"/>
      <c r="J5" s="508"/>
      <c r="K5" s="508"/>
      <c r="L5" s="508"/>
      <c r="M5" s="508"/>
      <c r="N5" s="508" t="s">
        <v>53</v>
      </c>
      <c r="O5" s="508"/>
      <c r="P5" s="508"/>
      <c r="Q5" s="508"/>
      <c r="R5" s="508"/>
      <c r="S5" s="508" t="s">
        <v>54</v>
      </c>
      <c r="T5" s="508"/>
      <c r="U5" s="526"/>
      <c r="V5" s="512"/>
      <c r="W5" s="512"/>
      <c r="X5" s="512"/>
      <c r="Y5" s="512"/>
    </row>
    <row r="6" spans="1:25" s="165" customFormat="1" ht="15" customHeight="1">
      <c r="A6" s="520"/>
      <c r="B6" s="508"/>
      <c r="C6" s="523"/>
      <c r="D6" s="508"/>
      <c r="E6" s="508" t="s">
        <v>42</v>
      </c>
      <c r="F6" s="510" t="s">
        <v>63</v>
      </c>
      <c r="G6" s="508" t="s">
        <v>64</v>
      </c>
      <c r="H6" s="508" t="s">
        <v>68</v>
      </c>
      <c r="I6" s="508" t="s">
        <v>69</v>
      </c>
      <c r="J6" s="510" t="s">
        <v>66</v>
      </c>
      <c r="K6" s="508" t="s">
        <v>65</v>
      </c>
      <c r="L6" s="508" t="s">
        <v>67</v>
      </c>
      <c r="M6" s="508" t="s">
        <v>48</v>
      </c>
      <c r="N6" s="166"/>
      <c r="O6" s="508" t="s">
        <v>59</v>
      </c>
      <c r="P6" s="508"/>
      <c r="Q6" s="508"/>
      <c r="R6" s="508" t="s">
        <v>50</v>
      </c>
      <c r="S6" s="508" t="s">
        <v>51</v>
      </c>
      <c r="T6" s="508" t="s">
        <v>52</v>
      </c>
      <c r="U6" s="526"/>
      <c r="V6" s="512"/>
      <c r="W6" s="512"/>
      <c r="X6" s="512"/>
      <c r="Y6" s="512"/>
    </row>
    <row r="7" spans="1:25" s="165" customFormat="1" ht="58.5" customHeight="1" thickBot="1">
      <c r="A7" s="520"/>
      <c r="B7" s="508"/>
      <c r="C7" s="523"/>
      <c r="D7" s="508"/>
      <c r="E7" s="508"/>
      <c r="F7" s="510"/>
      <c r="G7" s="508"/>
      <c r="H7" s="508"/>
      <c r="I7" s="508"/>
      <c r="J7" s="510"/>
      <c r="K7" s="508"/>
      <c r="L7" s="508"/>
      <c r="M7" s="508"/>
      <c r="N7" s="166" t="s">
        <v>62</v>
      </c>
      <c r="O7" s="167" t="s">
        <v>57</v>
      </c>
      <c r="P7" s="166" t="s">
        <v>58</v>
      </c>
      <c r="Q7" s="166" t="s">
        <v>60</v>
      </c>
      <c r="R7" s="508"/>
      <c r="S7" s="508"/>
      <c r="T7" s="508"/>
      <c r="U7" s="527"/>
      <c r="V7" s="512"/>
      <c r="W7" s="512"/>
      <c r="X7" s="528"/>
      <c r="Y7" s="529"/>
    </row>
    <row r="8" spans="1:25" ht="15" customHeight="1">
      <c r="A8" s="451">
        <v>1</v>
      </c>
      <c r="B8" s="463" t="s">
        <v>1018</v>
      </c>
      <c r="C8" s="449" t="s">
        <v>1019</v>
      </c>
      <c r="D8" s="461" t="s">
        <v>1020</v>
      </c>
      <c r="E8" s="168" t="s">
        <v>43</v>
      </c>
      <c r="F8" s="169">
        <v>204612</v>
      </c>
      <c r="G8" s="170">
        <v>0</v>
      </c>
      <c r="H8" s="171">
        <f>F8+G8</f>
        <v>204612</v>
      </c>
      <c r="I8" s="172">
        <f>H8/$H$13</f>
        <v>0.83952683989611154</v>
      </c>
      <c r="J8" s="173">
        <v>491.22078999999985</v>
      </c>
      <c r="K8" s="174">
        <v>0</v>
      </c>
      <c r="L8" s="175">
        <f>J8+K8</f>
        <v>491.22078999999985</v>
      </c>
      <c r="M8" s="172">
        <f>L8/$L$13</f>
        <v>0.76379455735135215</v>
      </c>
      <c r="N8" s="509">
        <v>125.06214634995</v>
      </c>
      <c r="O8" s="275">
        <v>67.609708676395627</v>
      </c>
      <c r="P8" s="174">
        <v>0</v>
      </c>
      <c r="Q8" s="175">
        <f>O8+P8</f>
        <v>67.609708676395627</v>
      </c>
      <c r="R8" s="172">
        <f>Q8/$Q$13</f>
        <v>0.58627427964495338</v>
      </c>
      <c r="S8" s="468">
        <f>N13-Q13</f>
        <v>9.7411933015919061</v>
      </c>
      <c r="T8" s="507">
        <f>S8/N13</f>
        <v>7.7890821370792826E-2</v>
      </c>
      <c r="U8" s="176"/>
      <c r="V8" s="455">
        <v>94.825993531628683</v>
      </c>
      <c r="W8" s="469">
        <v>93.255598907753864</v>
      </c>
      <c r="X8" s="452">
        <f>MIN(1,+W8/V8)</f>
        <v>0.98343919672878488</v>
      </c>
      <c r="Y8" s="455">
        <f>+((N13-(O13+P13)*X8)/N8)*100</f>
        <v>9.3161690072652892</v>
      </c>
    </row>
    <row r="9" spans="1:25" ht="15" customHeight="1">
      <c r="A9" s="451"/>
      <c r="B9" s="463"/>
      <c r="C9" s="450"/>
      <c r="D9" s="461"/>
      <c r="E9" s="177" t="s">
        <v>44</v>
      </c>
      <c r="F9" s="178">
        <v>39</v>
      </c>
      <c r="G9" s="178">
        <v>264</v>
      </c>
      <c r="H9" s="180">
        <f>F9+G9</f>
        <v>303</v>
      </c>
      <c r="I9" s="181">
        <f>H9/$H$13</f>
        <v>1.243214633005502E-3</v>
      </c>
      <c r="J9" s="182">
        <v>0.14324000000000001</v>
      </c>
      <c r="K9" s="182">
        <v>1.1124700000000001</v>
      </c>
      <c r="L9" s="184">
        <f>J9+K9</f>
        <v>1.2557100000000001</v>
      </c>
      <c r="M9" s="181">
        <f>L9/$L$13</f>
        <v>1.9524915946893592E-3</v>
      </c>
      <c r="N9" s="498"/>
      <c r="O9" s="276">
        <v>23.986765027974208</v>
      </c>
      <c r="P9" s="185">
        <v>0</v>
      </c>
      <c r="Q9" s="184">
        <f>O9+P9</f>
        <v>23.986765027974208</v>
      </c>
      <c r="R9" s="181">
        <f>Q9/$Q$13</f>
        <v>0.20800005891310769</v>
      </c>
      <c r="S9" s="506"/>
      <c r="T9" s="501"/>
      <c r="V9" s="456"/>
      <c r="W9" s="470"/>
      <c r="X9" s="453"/>
      <c r="Y9" s="456"/>
    </row>
    <row r="10" spans="1:25" ht="15" customHeight="1">
      <c r="A10" s="451"/>
      <c r="B10" s="463"/>
      <c r="C10" s="450"/>
      <c r="D10" s="461"/>
      <c r="E10" s="177" t="s">
        <v>45</v>
      </c>
      <c r="F10" s="178">
        <v>35811</v>
      </c>
      <c r="G10" s="179">
        <v>0</v>
      </c>
      <c r="H10" s="180">
        <f>F10+G10</f>
        <v>35811</v>
      </c>
      <c r="I10" s="181">
        <f>H10/$H$13</f>
        <v>0.14693319875432356</v>
      </c>
      <c r="J10" s="182">
        <v>109.32843999999999</v>
      </c>
      <c r="K10" s="183">
        <v>0</v>
      </c>
      <c r="L10" s="184">
        <f>J10+K10</f>
        <v>109.32843999999999</v>
      </c>
      <c r="M10" s="181">
        <f>L10/$L$13</f>
        <v>0.16999375664803168</v>
      </c>
      <c r="N10" s="498"/>
      <c r="O10" s="276">
        <v>4.8689918485773687</v>
      </c>
      <c r="P10" s="183">
        <v>0</v>
      </c>
      <c r="Q10" s="184">
        <f>O10+P10</f>
        <v>4.8689918485773687</v>
      </c>
      <c r="R10" s="181">
        <f>Q10/$Q$13</f>
        <v>4.2221224503197013E-2</v>
      </c>
      <c r="S10" s="506"/>
      <c r="T10" s="501"/>
      <c r="U10" s="186"/>
      <c r="V10" s="456"/>
      <c r="W10" s="470"/>
      <c r="X10" s="453"/>
      <c r="Y10" s="456"/>
    </row>
    <row r="11" spans="1:25" ht="15" customHeight="1">
      <c r="A11" s="451"/>
      <c r="B11" s="463"/>
      <c r="C11" s="450"/>
      <c r="D11" s="461"/>
      <c r="E11" s="177" t="s">
        <v>46</v>
      </c>
      <c r="F11" s="376">
        <v>153</v>
      </c>
      <c r="G11" s="179">
        <v>0</v>
      </c>
      <c r="H11" s="180">
        <f>F11+G11</f>
        <v>153</v>
      </c>
      <c r="I11" s="181">
        <f>H11/$H$13</f>
        <v>6.2776184438891698E-4</v>
      </c>
      <c r="J11" s="377">
        <v>28.910999999999998</v>
      </c>
      <c r="K11" s="183">
        <v>0</v>
      </c>
      <c r="L11" s="184">
        <f>J11+K11</f>
        <v>28.910999999999998</v>
      </c>
      <c r="M11" s="181">
        <f>L11/$L$13</f>
        <v>4.4953440280051965E-2</v>
      </c>
      <c r="N11" s="498"/>
      <c r="O11" s="276">
        <v>14.772392315478637</v>
      </c>
      <c r="P11" s="183">
        <v>0</v>
      </c>
      <c r="Q11" s="184">
        <f>O11+P11</f>
        <v>14.772392315478637</v>
      </c>
      <c r="R11" s="181">
        <f>Q11/$Q$13</f>
        <v>0.12809807693216044</v>
      </c>
      <c r="S11" s="506"/>
      <c r="T11" s="501"/>
      <c r="V11" s="456"/>
      <c r="W11" s="470"/>
      <c r="X11" s="453"/>
      <c r="Y11" s="456"/>
    </row>
    <row r="12" spans="1:25" ht="15" customHeight="1" thickBot="1">
      <c r="A12" s="451"/>
      <c r="B12" s="463"/>
      <c r="C12" s="450"/>
      <c r="D12" s="462"/>
      <c r="E12" s="177" t="s">
        <v>47</v>
      </c>
      <c r="F12" s="376">
        <v>2844</v>
      </c>
      <c r="G12" s="179">
        <v>0</v>
      </c>
      <c r="H12" s="180">
        <f>F12+G12</f>
        <v>2844</v>
      </c>
      <c r="I12" s="181">
        <f>H12/$H$13</f>
        <v>1.1668984872170456E-2</v>
      </c>
      <c r="J12" s="376">
        <v>12.416150000000005</v>
      </c>
      <c r="K12" s="183">
        <v>0</v>
      </c>
      <c r="L12" s="184">
        <f>J12+K12</f>
        <v>12.416150000000005</v>
      </c>
      <c r="M12" s="181">
        <f>L12/$L$13</f>
        <v>1.930575412587484E-2</v>
      </c>
      <c r="N12" s="499"/>
      <c r="O12" s="276">
        <v>4.0830951799322595</v>
      </c>
      <c r="P12" s="183">
        <v>0</v>
      </c>
      <c r="Q12" s="184">
        <f>O12+P12</f>
        <v>4.0830951799322595</v>
      </c>
      <c r="R12" s="181">
        <f>Q12/$Q$13</f>
        <v>3.5406360006581594E-2</v>
      </c>
      <c r="S12" s="506"/>
      <c r="T12" s="501"/>
      <c r="V12" s="468"/>
      <c r="W12" s="471"/>
      <c r="X12" s="454"/>
      <c r="Y12" s="457"/>
    </row>
    <row r="13" spans="1:25" s="197" customFormat="1" ht="15" customHeight="1" thickBot="1">
      <c r="A13" s="458" t="s">
        <v>49</v>
      </c>
      <c r="B13" s="500"/>
      <c r="C13" s="502"/>
      <c r="D13" s="458" t="s">
        <v>1021</v>
      </c>
      <c r="E13" s="459"/>
      <c r="F13" s="187">
        <f>SUM(F8:F12)</f>
        <v>243459</v>
      </c>
      <c r="G13" s="187">
        <f>SUM(G8:G12)</f>
        <v>264</v>
      </c>
      <c r="H13" s="187">
        <f>SUM(H8:H12)</f>
        <v>243723</v>
      </c>
      <c r="I13" s="188">
        <v>1</v>
      </c>
      <c r="J13" s="189">
        <f>SUM(J8:J12)</f>
        <v>642.0196199999998</v>
      </c>
      <c r="K13" s="190">
        <f>SUM(K8:K12)</f>
        <v>1.1124700000000001</v>
      </c>
      <c r="L13" s="190">
        <f>SUM(L8:L12)</f>
        <v>643.13208999999983</v>
      </c>
      <c r="M13" s="188">
        <v>1</v>
      </c>
      <c r="N13" s="191">
        <f>N8</f>
        <v>125.06214634995</v>
      </c>
      <c r="O13" s="278">
        <f>SUM(O8:O12)</f>
        <v>115.32095304835809</v>
      </c>
      <c r="P13" s="203">
        <f>SUM(P8:P12)</f>
        <v>0</v>
      </c>
      <c r="Q13" s="193">
        <f>+O13+P13</f>
        <v>115.32095304835809</v>
      </c>
      <c r="R13" s="194">
        <v>1</v>
      </c>
      <c r="S13" s="195">
        <f>S8</f>
        <v>9.7411933015919061</v>
      </c>
      <c r="T13" s="196">
        <f>T8</f>
        <v>7.7890821370792826E-2</v>
      </c>
      <c r="V13" s="313">
        <f>SUM(V8:V12)</f>
        <v>94.825993531628683</v>
      </c>
      <c r="W13" s="314">
        <f>SUM(W8:W12)</f>
        <v>93.255598907753864</v>
      </c>
      <c r="X13" s="195">
        <f>MIN(100,+W13/V13*100)</f>
        <v>98.343919672878485</v>
      </c>
      <c r="Y13" s="195">
        <f>Y8</f>
        <v>9.3161690072652892</v>
      </c>
    </row>
    <row r="14" spans="1:25" ht="15" customHeight="1">
      <c r="A14" s="451">
        <f>A8+1</f>
        <v>2</v>
      </c>
      <c r="B14" s="463" t="s">
        <v>1018</v>
      </c>
      <c r="C14" s="449" t="s">
        <v>1019</v>
      </c>
      <c r="D14" s="460" t="s">
        <v>1022</v>
      </c>
      <c r="E14" s="177" t="s">
        <v>43</v>
      </c>
      <c r="F14" s="178">
        <v>154673</v>
      </c>
      <c r="G14" s="179">
        <v>0</v>
      </c>
      <c r="H14" s="180">
        <f>F14+G14</f>
        <v>154673</v>
      </c>
      <c r="I14" s="181">
        <f>H14/$H$19</f>
        <v>0.7110650368007061</v>
      </c>
      <c r="J14" s="182">
        <v>135.05394000000007</v>
      </c>
      <c r="K14" s="183">
        <v>0</v>
      </c>
      <c r="L14" s="184">
        <f>J14+K14</f>
        <v>135.05394000000007</v>
      </c>
      <c r="M14" s="181">
        <f>L14/$L$19</f>
        <v>0.29226629463114806</v>
      </c>
      <c r="N14" s="503">
        <v>242.22161430165301</v>
      </c>
      <c r="O14" s="378">
        <v>28.079630911188005</v>
      </c>
      <c r="P14" s="183">
        <v>0</v>
      </c>
      <c r="Q14" s="184">
        <f>O14+P14</f>
        <v>28.079630911188005</v>
      </c>
      <c r="R14" s="181">
        <f>Q14/$Q$19</f>
        <v>0.12687395272319149</v>
      </c>
      <c r="S14" s="506">
        <f>N19-Q19</f>
        <v>20.902499475530902</v>
      </c>
      <c r="T14" s="501">
        <f>S14/N19</f>
        <v>8.6294939185318845E-2</v>
      </c>
      <c r="V14" s="455">
        <v>177.72542590822343</v>
      </c>
      <c r="W14" s="469">
        <v>136.74473086862241</v>
      </c>
      <c r="X14" s="452">
        <f>MIN(1,+W14/V14)</f>
        <v>0.76941568810326977</v>
      </c>
      <c r="Y14" s="455">
        <f>+((N19-(O19+P19)*X14)/N14)*100</f>
        <v>29.698099190983218</v>
      </c>
    </row>
    <row r="15" spans="1:25" ht="15" customHeight="1">
      <c r="A15" s="451"/>
      <c r="B15" s="463"/>
      <c r="C15" s="450"/>
      <c r="D15" s="461"/>
      <c r="E15" s="177" t="s">
        <v>44</v>
      </c>
      <c r="F15" s="178">
        <v>2055</v>
      </c>
      <c r="G15" s="178">
        <v>42198</v>
      </c>
      <c r="H15" s="180">
        <f>F15+G15</f>
        <v>44253</v>
      </c>
      <c r="I15" s="181">
        <f>H15/$H$19</f>
        <v>0.20344055571135006</v>
      </c>
      <c r="J15" s="182">
        <v>6.9992399999999995</v>
      </c>
      <c r="K15" s="182">
        <v>140.71088</v>
      </c>
      <c r="L15" s="184">
        <f>J15+K15</f>
        <v>147.71011999999999</v>
      </c>
      <c r="M15" s="181">
        <f>L15/$L$19</f>
        <v>0.31965516483208273</v>
      </c>
      <c r="N15" s="504"/>
      <c r="O15" s="378">
        <v>46.314573985548385</v>
      </c>
      <c r="P15" s="183">
        <v>34.04628724323991</v>
      </c>
      <c r="Q15" s="184">
        <f>O15+P15</f>
        <v>80.360861228788295</v>
      </c>
      <c r="R15" s="181">
        <f>Q15/$Q$19</f>
        <v>0.36309950585119261</v>
      </c>
      <c r="S15" s="506"/>
      <c r="T15" s="501"/>
      <c r="V15" s="456"/>
      <c r="W15" s="470"/>
      <c r="X15" s="453"/>
      <c r="Y15" s="456"/>
    </row>
    <row r="16" spans="1:25" ht="15" customHeight="1">
      <c r="A16" s="451"/>
      <c r="B16" s="463"/>
      <c r="C16" s="450"/>
      <c r="D16" s="461"/>
      <c r="E16" s="177" t="s">
        <v>45</v>
      </c>
      <c r="F16" s="178">
        <v>13563</v>
      </c>
      <c r="G16" s="179">
        <v>0</v>
      </c>
      <c r="H16" s="180">
        <f>F16+G16</f>
        <v>13563</v>
      </c>
      <c r="I16" s="181">
        <f>H16/$H$19</f>
        <v>6.2352027141957402E-2</v>
      </c>
      <c r="J16" s="182">
        <v>43.640329999999985</v>
      </c>
      <c r="K16" s="183">
        <v>0</v>
      </c>
      <c r="L16" s="184">
        <f>J16+K16</f>
        <v>43.640329999999985</v>
      </c>
      <c r="M16" s="181">
        <f>L16/$L$19</f>
        <v>9.444076600490528E-2</v>
      </c>
      <c r="N16" s="504"/>
      <c r="O16" s="378">
        <v>4.62039860316</v>
      </c>
      <c r="P16" s="183">
        <v>0</v>
      </c>
      <c r="Q16" s="184">
        <f>O16+P16</f>
        <v>4.62039860316</v>
      </c>
      <c r="R16" s="181">
        <f>Q16/$Q$19</f>
        <v>2.0876636013974596E-2</v>
      </c>
      <c r="S16" s="506"/>
      <c r="T16" s="501"/>
      <c r="V16" s="456"/>
      <c r="W16" s="470"/>
      <c r="X16" s="453"/>
      <c r="Y16" s="456"/>
    </row>
    <row r="17" spans="1:25" ht="15" customHeight="1">
      <c r="A17" s="451"/>
      <c r="B17" s="463"/>
      <c r="C17" s="450"/>
      <c r="D17" s="461"/>
      <c r="E17" s="177" t="s">
        <v>46</v>
      </c>
      <c r="F17" s="376">
        <v>180</v>
      </c>
      <c r="G17" s="179">
        <v>0</v>
      </c>
      <c r="H17" s="180">
        <f>F17+G17</f>
        <v>180</v>
      </c>
      <c r="I17" s="181">
        <f>H17/$H$19</f>
        <v>8.2749870128676051E-4</v>
      </c>
      <c r="J17" s="377">
        <v>103.82300000000001</v>
      </c>
      <c r="K17" s="183">
        <v>0</v>
      </c>
      <c r="L17" s="184">
        <f>J17+K17</f>
        <v>103.82300000000001</v>
      </c>
      <c r="M17" s="181">
        <f>L17/$L$19</f>
        <v>0.22468032778228958</v>
      </c>
      <c r="N17" s="504"/>
      <c r="O17" s="378">
        <v>68.567054809563686</v>
      </c>
      <c r="P17" s="183">
        <v>0</v>
      </c>
      <c r="Q17" s="184">
        <f>O17+P17</f>
        <v>68.567054809563686</v>
      </c>
      <c r="R17" s="181">
        <f>Q17/$Q$19</f>
        <v>0.30981081260619059</v>
      </c>
      <c r="S17" s="506"/>
      <c r="T17" s="501"/>
      <c r="V17" s="456"/>
      <c r="W17" s="470"/>
      <c r="X17" s="453"/>
      <c r="Y17" s="456"/>
    </row>
    <row r="18" spans="1:25" ht="15" customHeight="1" thickBot="1">
      <c r="A18" s="451"/>
      <c r="B18" s="463"/>
      <c r="C18" s="450"/>
      <c r="D18" s="462"/>
      <c r="E18" s="177" t="s">
        <v>47</v>
      </c>
      <c r="F18" s="376">
        <v>4854</v>
      </c>
      <c r="G18" s="179">
        <v>0</v>
      </c>
      <c r="H18" s="180">
        <f>F18+G18</f>
        <v>4854</v>
      </c>
      <c r="I18" s="181">
        <f>H18/$H$19</f>
        <v>2.2314881644699643E-2</v>
      </c>
      <c r="J18" s="376">
        <v>31.864689999999996</v>
      </c>
      <c r="K18" s="183">
        <v>0</v>
      </c>
      <c r="L18" s="184">
        <f>J18+K18</f>
        <v>31.864689999999996</v>
      </c>
      <c r="M18" s="181">
        <f>L18/$L$19</f>
        <v>6.8957446749574214E-2</v>
      </c>
      <c r="N18" s="505"/>
      <c r="O18" s="378">
        <v>39.691169273422133</v>
      </c>
      <c r="P18" s="183">
        <v>0</v>
      </c>
      <c r="Q18" s="184">
        <f>O18+P18</f>
        <v>39.691169273422133</v>
      </c>
      <c r="R18" s="181">
        <f>Q18/$Q$19</f>
        <v>0.17933909280545079</v>
      </c>
      <c r="S18" s="506"/>
      <c r="T18" s="501"/>
      <c r="V18" s="468"/>
      <c r="W18" s="471"/>
      <c r="X18" s="454"/>
      <c r="Y18" s="457"/>
    </row>
    <row r="19" spans="1:25" s="197" customFormat="1" ht="15" customHeight="1" thickBot="1">
      <c r="A19" s="458" t="s">
        <v>49</v>
      </c>
      <c r="B19" s="500"/>
      <c r="C19" s="502"/>
      <c r="D19" s="458" t="s">
        <v>1021</v>
      </c>
      <c r="E19" s="459"/>
      <c r="F19" s="187">
        <f>SUM(F14:F18)</f>
        <v>175325</v>
      </c>
      <c r="G19" s="187">
        <f>SUM(G14:G18)</f>
        <v>42198</v>
      </c>
      <c r="H19" s="187">
        <f>SUM(H14:H18)</f>
        <v>217523</v>
      </c>
      <c r="I19" s="188">
        <v>1</v>
      </c>
      <c r="J19" s="190">
        <f>SUM(J14:J18)</f>
        <v>321.38120000000004</v>
      </c>
      <c r="K19" s="189">
        <f>SUM(K14:K18)</f>
        <v>140.71088</v>
      </c>
      <c r="L19" s="190">
        <f>SUM(L14:L18)</f>
        <v>462.09208000000012</v>
      </c>
      <c r="M19" s="188">
        <v>1</v>
      </c>
      <c r="N19" s="191">
        <f>N14</f>
        <v>242.22161430165301</v>
      </c>
      <c r="O19" s="337">
        <f>SUM(O14:O18)</f>
        <v>187.2728275828822</v>
      </c>
      <c r="P19" s="337">
        <f>SUM(P14:P18)</f>
        <v>34.04628724323991</v>
      </c>
      <c r="Q19" s="193">
        <f>+O19+P19</f>
        <v>221.3191148261221</v>
      </c>
      <c r="R19" s="194">
        <v>1</v>
      </c>
      <c r="S19" s="195">
        <f>S14</f>
        <v>20.902499475530902</v>
      </c>
      <c r="T19" s="196">
        <f>T14</f>
        <v>8.6294939185318845E-2</v>
      </c>
      <c r="U19" s="198"/>
      <c r="V19" s="314">
        <f>SUM(V14:V18)</f>
        <v>177.72542590822343</v>
      </c>
      <c r="W19" s="314">
        <f>SUM(W14:W18)</f>
        <v>136.74473086862241</v>
      </c>
      <c r="X19" s="195">
        <f>MIN(100,+W19/V19*100)</f>
        <v>76.94156881032697</v>
      </c>
      <c r="Y19" s="195">
        <f>Y14</f>
        <v>29.698099190983218</v>
      </c>
    </row>
    <row r="20" spans="1:25" ht="15" customHeight="1">
      <c r="A20" s="451">
        <f>A14+1</f>
        <v>3</v>
      </c>
      <c r="B20" s="463" t="s">
        <v>1018</v>
      </c>
      <c r="C20" s="449" t="s">
        <v>1019</v>
      </c>
      <c r="D20" s="460" t="s">
        <v>1023</v>
      </c>
      <c r="E20" s="177" t="s">
        <v>43</v>
      </c>
      <c r="F20" s="178">
        <v>141221</v>
      </c>
      <c r="G20" s="179">
        <v>0</v>
      </c>
      <c r="H20" s="180">
        <f>F20+G20</f>
        <v>141221</v>
      </c>
      <c r="I20" s="181">
        <f>H20/$H$25</f>
        <v>0.70825810463809979</v>
      </c>
      <c r="J20" s="182">
        <v>172.54241000000005</v>
      </c>
      <c r="K20" s="179">
        <v>0</v>
      </c>
      <c r="L20" s="180">
        <f>J20+K20</f>
        <v>172.54241000000005</v>
      </c>
      <c r="M20" s="181">
        <f>L20/$L$25</f>
        <v>0.29690917461142297</v>
      </c>
      <c r="N20" s="497">
        <v>275.95499999999998</v>
      </c>
      <c r="O20" s="276">
        <v>29.504005943739134</v>
      </c>
      <c r="P20" s="183">
        <v>0</v>
      </c>
      <c r="Q20" s="184">
        <f>O20+P20</f>
        <v>29.504005943739134</v>
      </c>
      <c r="R20" s="181">
        <f>Q20/$Q$25</f>
        <v>0.11623226633519824</v>
      </c>
      <c r="S20" s="467">
        <f>N25-Q25</f>
        <v>22.11837722733938</v>
      </c>
      <c r="T20" s="446">
        <f>S20/N25</f>
        <v>8.0152116204958712E-2</v>
      </c>
      <c r="U20" s="186"/>
      <c r="V20" s="455">
        <v>190.91887654320811</v>
      </c>
      <c r="W20" s="469">
        <v>166.62432584807539</v>
      </c>
      <c r="X20" s="452">
        <f>MIN(1,+W20/V20)</f>
        <v>0.87274935231648265</v>
      </c>
      <c r="Y20" s="455">
        <f>+((N25-(O25+P25)*X20)/N20)*100</f>
        <v>19.720335518819056</v>
      </c>
    </row>
    <row r="21" spans="1:25" ht="15" customHeight="1">
      <c r="A21" s="451"/>
      <c r="B21" s="463"/>
      <c r="C21" s="450"/>
      <c r="D21" s="461"/>
      <c r="E21" s="177" t="s">
        <v>44</v>
      </c>
      <c r="F21" s="178">
        <v>110</v>
      </c>
      <c r="G21" s="178">
        <v>38721</v>
      </c>
      <c r="H21" s="180">
        <f>F21+G21</f>
        <v>38831</v>
      </c>
      <c r="I21" s="181">
        <f>H21/$H$25</f>
        <v>0.19474703097416146</v>
      </c>
      <c r="J21" s="182">
        <v>0.45065</v>
      </c>
      <c r="K21" s="182">
        <v>146.91417000000001</v>
      </c>
      <c r="L21" s="180">
        <f>J21+K21</f>
        <v>147.36482000000001</v>
      </c>
      <c r="M21" s="181">
        <f>L21/$L$25</f>
        <v>0.25358384105658954</v>
      </c>
      <c r="N21" s="498"/>
      <c r="O21" s="276">
        <v>4.4566432258064517E-2</v>
      </c>
      <c r="P21" s="183">
        <v>11.473115857374591</v>
      </c>
      <c r="Q21" s="184">
        <f>O21+P21</f>
        <v>11.517682289632655</v>
      </c>
      <c r="R21" s="181">
        <f>Q21/$Q$25</f>
        <v>4.5374391464182227E-2</v>
      </c>
      <c r="S21" s="456"/>
      <c r="T21" s="447"/>
      <c r="V21" s="456"/>
      <c r="W21" s="470"/>
      <c r="X21" s="453"/>
      <c r="Y21" s="456"/>
    </row>
    <row r="22" spans="1:25" ht="15" customHeight="1">
      <c r="A22" s="451"/>
      <c r="B22" s="463"/>
      <c r="C22" s="450"/>
      <c r="D22" s="461"/>
      <c r="E22" s="177" t="s">
        <v>45</v>
      </c>
      <c r="F22" s="178">
        <v>14496</v>
      </c>
      <c r="G22" s="179">
        <v>0</v>
      </c>
      <c r="H22" s="180">
        <f>F22+G22</f>
        <v>14496</v>
      </c>
      <c r="I22" s="181">
        <f>H22/$H$25</f>
        <v>7.2701011073663932E-2</v>
      </c>
      <c r="J22" s="182">
        <v>43.104639999999989</v>
      </c>
      <c r="K22" s="179">
        <v>0</v>
      </c>
      <c r="L22" s="180">
        <f>J22+K22</f>
        <v>43.104639999999989</v>
      </c>
      <c r="M22" s="181">
        <f>L22/$L$25</f>
        <v>7.4174013706673744E-2</v>
      </c>
      <c r="N22" s="498"/>
      <c r="O22" s="276">
        <v>6.9016809572208322</v>
      </c>
      <c r="P22" s="183">
        <v>0</v>
      </c>
      <c r="Q22" s="184">
        <f>O22+P22</f>
        <v>6.9016809572208322</v>
      </c>
      <c r="R22" s="181">
        <f>Q22/$Q$25</f>
        <v>2.7189461007768242E-2</v>
      </c>
      <c r="S22" s="456"/>
      <c r="T22" s="447"/>
      <c r="V22" s="456"/>
      <c r="W22" s="470"/>
      <c r="X22" s="453"/>
      <c r="Y22" s="456"/>
    </row>
    <row r="23" spans="1:25" ht="15" customHeight="1">
      <c r="A23" s="451"/>
      <c r="B23" s="463"/>
      <c r="C23" s="450"/>
      <c r="D23" s="461"/>
      <c r="E23" s="177" t="s">
        <v>46</v>
      </c>
      <c r="F23" s="376">
        <v>130</v>
      </c>
      <c r="G23" s="179">
        <v>0</v>
      </c>
      <c r="H23" s="180">
        <f>F23+G23</f>
        <v>130</v>
      </c>
      <c r="I23" s="181">
        <f>H23/$H$25</f>
        <v>6.5198202535708552E-4</v>
      </c>
      <c r="J23" s="377">
        <v>180.39700000000002</v>
      </c>
      <c r="K23" s="179">
        <v>0</v>
      </c>
      <c r="L23" s="180">
        <f>J23+K23</f>
        <v>180.39700000000002</v>
      </c>
      <c r="M23" s="181">
        <f>L23/$L$25</f>
        <v>0.31042527093702277</v>
      </c>
      <c r="N23" s="498"/>
      <c r="O23" s="276">
        <v>185.69171438589493</v>
      </c>
      <c r="P23" s="183">
        <v>0</v>
      </c>
      <c r="Q23" s="184">
        <f>O23+P23</f>
        <v>185.69171438589493</v>
      </c>
      <c r="R23" s="181">
        <f>Q23/$Q$25</f>
        <v>0.7315402811366698</v>
      </c>
      <c r="S23" s="456"/>
      <c r="T23" s="447"/>
      <c r="V23" s="456"/>
      <c r="W23" s="470"/>
      <c r="X23" s="453"/>
      <c r="Y23" s="456"/>
    </row>
    <row r="24" spans="1:25" ht="15" customHeight="1" thickBot="1">
      <c r="A24" s="451"/>
      <c r="B24" s="463"/>
      <c r="C24" s="450"/>
      <c r="D24" s="462"/>
      <c r="E24" s="177" t="s">
        <v>47</v>
      </c>
      <c r="F24" s="376">
        <v>4714</v>
      </c>
      <c r="G24" s="179">
        <v>0</v>
      </c>
      <c r="H24" s="180">
        <f>F24+G24</f>
        <v>4714</v>
      </c>
      <c r="I24" s="181">
        <f>H24/$H$25</f>
        <v>2.3641871288717701E-2</v>
      </c>
      <c r="J24" s="376">
        <v>37.719719999999995</v>
      </c>
      <c r="K24" s="179">
        <v>0</v>
      </c>
      <c r="L24" s="180">
        <f>J24+K24</f>
        <v>37.719719999999995</v>
      </c>
      <c r="M24" s="181">
        <f>L24/$L$25</f>
        <v>6.4907699688291007E-2</v>
      </c>
      <c r="N24" s="499"/>
      <c r="O24" s="276">
        <v>20.221539196173069</v>
      </c>
      <c r="P24" s="183">
        <v>0</v>
      </c>
      <c r="Q24" s="184">
        <f>O24+P24</f>
        <v>20.221539196173069</v>
      </c>
      <c r="R24" s="181">
        <f>Q24/$Q$25</f>
        <v>7.9663600056181588E-2</v>
      </c>
      <c r="S24" s="457"/>
      <c r="T24" s="448"/>
      <c r="V24" s="468"/>
      <c r="W24" s="471"/>
      <c r="X24" s="454"/>
      <c r="Y24" s="457"/>
    </row>
    <row r="25" spans="1:25" s="197" customFormat="1" ht="15" customHeight="1" thickBot="1">
      <c r="A25" s="458" t="s">
        <v>1021</v>
      </c>
      <c r="B25" s="500"/>
      <c r="C25" s="500"/>
      <c r="D25" s="500"/>
      <c r="E25" s="459"/>
      <c r="F25" s="187">
        <f>SUM(F20:F24)</f>
        <v>160671</v>
      </c>
      <c r="G25" s="187">
        <f>SUM(G20:G24)</f>
        <v>38721</v>
      </c>
      <c r="H25" s="187">
        <f>SUM(H20:H24)</f>
        <v>199392</v>
      </c>
      <c r="I25" s="188">
        <v>1</v>
      </c>
      <c r="J25" s="189">
        <f>SUM(J20:J24)</f>
        <v>434.21442000000008</v>
      </c>
      <c r="K25" s="189">
        <f>SUM(K20:K24)</f>
        <v>146.91417000000001</v>
      </c>
      <c r="L25" s="187">
        <f>SUM(L20:L24)</f>
        <v>581.12859000000003</v>
      </c>
      <c r="M25" s="188">
        <v>1</v>
      </c>
      <c r="N25" s="191">
        <f>N20</f>
        <v>275.95499999999998</v>
      </c>
      <c r="O25" s="224">
        <f>SUM(O20:O24)</f>
        <v>242.36350691528602</v>
      </c>
      <c r="P25" s="192">
        <f>SUM(P20:P24)</f>
        <v>11.473115857374591</v>
      </c>
      <c r="Q25" s="193">
        <f>+O25+P25</f>
        <v>253.8366227726606</v>
      </c>
      <c r="R25" s="194">
        <v>1</v>
      </c>
      <c r="S25" s="195">
        <f>S20</f>
        <v>22.11837722733938</v>
      </c>
      <c r="T25" s="196">
        <f>T20</f>
        <v>8.0152116204958712E-2</v>
      </c>
      <c r="V25" s="314">
        <f>SUM(V20:V24)</f>
        <v>190.91887654320811</v>
      </c>
      <c r="W25" s="314">
        <f>SUM(W20:W24)</f>
        <v>166.62432584807539</v>
      </c>
      <c r="X25" s="195">
        <f>MIN(100,+W25/V25*100)</f>
        <v>87.274935231648271</v>
      </c>
      <c r="Y25" s="195">
        <f>Y20</f>
        <v>19.720335518819056</v>
      </c>
    </row>
    <row r="26" spans="1:25" ht="15" customHeight="1">
      <c r="A26" s="451">
        <f>A20+1</f>
        <v>4</v>
      </c>
      <c r="B26" s="463" t="s">
        <v>1018</v>
      </c>
      <c r="C26" s="449" t="s">
        <v>1019</v>
      </c>
      <c r="D26" s="460" t="s">
        <v>1024</v>
      </c>
      <c r="E26" s="177" t="s">
        <v>43</v>
      </c>
      <c r="F26" s="178">
        <v>215418</v>
      </c>
      <c r="G26" s="179">
        <v>0</v>
      </c>
      <c r="H26" s="180">
        <f>F26+G26</f>
        <v>215418</v>
      </c>
      <c r="I26" s="181">
        <f>H26/$H$31</f>
        <v>0.70152505446623092</v>
      </c>
      <c r="J26" s="182">
        <v>203.17764999999991</v>
      </c>
      <c r="K26" s="179">
        <v>0</v>
      </c>
      <c r="L26" s="180">
        <f>J26+K26</f>
        <v>203.17764999999991</v>
      </c>
      <c r="M26" s="181">
        <f>L26/$L$31</f>
        <v>0.3412145032384683</v>
      </c>
      <c r="N26" s="497">
        <v>237.74662483399999</v>
      </c>
      <c r="O26" s="276">
        <v>57.491273509067121</v>
      </c>
      <c r="P26" s="183">
        <v>0</v>
      </c>
      <c r="Q26" s="184">
        <f>O26+P26</f>
        <v>57.491273509067121</v>
      </c>
      <c r="R26" s="181">
        <f>Q26/$Q$31</f>
        <v>0.26446405687470487</v>
      </c>
      <c r="S26" s="467">
        <f>N31-Q31</f>
        <v>20.358771874061603</v>
      </c>
      <c r="T26" s="446">
        <f>S26/N31</f>
        <v>8.5632222490126003E-2</v>
      </c>
      <c r="V26" s="455">
        <v>165.06602344755947</v>
      </c>
      <c r="W26" s="469">
        <v>105.06152278994571</v>
      </c>
      <c r="X26" s="452">
        <f>MIN(1,+W26/V26)</f>
        <v>0.63648181858166075</v>
      </c>
      <c r="Y26" s="455">
        <f>+((N31-(O31+P31)*X26)/N26)*100</f>
        <v>41.802153411804412</v>
      </c>
    </row>
    <row r="27" spans="1:25" ht="15" customHeight="1">
      <c r="A27" s="451"/>
      <c r="B27" s="463"/>
      <c r="C27" s="450"/>
      <c r="D27" s="461"/>
      <c r="E27" s="177" t="s">
        <v>44</v>
      </c>
      <c r="F27" s="178">
        <v>906</v>
      </c>
      <c r="G27" s="178">
        <v>62597</v>
      </c>
      <c r="H27" s="180">
        <f>F27+G27</f>
        <v>63503</v>
      </c>
      <c r="I27" s="181">
        <f>H27/$H$31</f>
        <v>0.20680233561619299</v>
      </c>
      <c r="J27" s="182">
        <v>3.3138299999999998</v>
      </c>
      <c r="K27" s="182">
        <v>232.77533</v>
      </c>
      <c r="L27" s="180">
        <f>J27+K27</f>
        <v>236.08915999999999</v>
      </c>
      <c r="M27" s="181">
        <f>L27/$L$31</f>
        <v>0.3964857623335406</v>
      </c>
      <c r="N27" s="498"/>
      <c r="O27" s="276">
        <v>20.87944970492903</v>
      </c>
      <c r="P27" s="183">
        <v>48.143090801695706</v>
      </c>
      <c r="Q27" s="184">
        <f>O27+P27</f>
        <v>69.022540506624736</v>
      </c>
      <c r="R27" s="181">
        <f>Q27/$Q$31</f>
        <v>0.31750872722104051</v>
      </c>
      <c r="S27" s="456"/>
      <c r="T27" s="447"/>
      <c r="V27" s="456"/>
      <c r="W27" s="470"/>
      <c r="X27" s="453"/>
      <c r="Y27" s="456"/>
    </row>
    <row r="28" spans="1:25" ht="15" customHeight="1">
      <c r="A28" s="451"/>
      <c r="B28" s="463"/>
      <c r="C28" s="450"/>
      <c r="D28" s="461"/>
      <c r="E28" s="177" t="s">
        <v>45</v>
      </c>
      <c r="F28" s="178">
        <v>21568</v>
      </c>
      <c r="G28" s="179">
        <v>0</v>
      </c>
      <c r="H28" s="180">
        <f>F28+G28</f>
        <v>21568</v>
      </c>
      <c r="I28" s="181">
        <f>H28/$H$31</f>
        <v>7.023782773365117E-2</v>
      </c>
      <c r="J28" s="182">
        <v>63.994109999999964</v>
      </c>
      <c r="K28" s="179">
        <v>0</v>
      </c>
      <c r="L28" s="180">
        <f>J28+K28</f>
        <v>63.994109999999964</v>
      </c>
      <c r="M28" s="181">
        <f>L28/$L$31</f>
        <v>0.10747106511881545</v>
      </c>
      <c r="N28" s="498"/>
      <c r="O28" s="276">
        <v>19.527885329454691</v>
      </c>
      <c r="P28" s="183">
        <v>0</v>
      </c>
      <c r="Q28" s="184">
        <f>O28+P28</f>
        <v>19.527885329454691</v>
      </c>
      <c r="R28" s="181">
        <f>Q28/$Q$31</f>
        <v>8.9829698686307982E-2</v>
      </c>
      <c r="S28" s="456"/>
      <c r="T28" s="447"/>
      <c r="V28" s="456"/>
      <c r="W28" s="470"/>
      <c r="X28" s="453"/>
      <c r="Y28" s="456"/>
    </row>
    <row r="29" spans="1:25" ht="15" customHeight="1">
      <c r="A29" s="451"/>
      <c r="B29" s="463"/>
      <c r="C29" s="450"/>
      <c r="D29" s="461"/>
      <c r="E29" s="177" t="s">
        <v>46</v>
      </c>
      <c r="F29" s="376">
        <v>92</v>
      </c>
      <c r="G29" s="179">
        <v>0</v>
      </c>
      <c r="H29" s="180">
        <f>F29+G29</f>
        <v>92</v>
      </c>
      <c r="I29" s="181">
        <f>H29/$H$31</f>
        <v>2.9960497735051505E-4</v>
      </c>
      <c r="J29" s="377">
        <v>40.342000000000006</v>
      </c>
      <c r="K29" s="179">
        <v>0</v>
      </c>
      <c r="L29" s="180">
        <f>J29+K29</f>
        <v>40.342000000000006</v>
      </c>
      <c r="M29" s="181">
        <f>L29/$L$31</f>
        <v>6.774994931601136E-2</v>
      </c>
      <c r="N29" s="498"/>
      <c r="O29" s="276">
        <v>28.141118730145017</v>
      </c>
      <c r="P29" s="183">
        <v>0</v>
      </c>
      <c r="Q29" s="184">
        <f>O29+P29</f>
        <v>28.141118730145017</v>
      </c>
      <c r="R29" s="181">
        <f>Q29/$Q$31</f>
        <v>0.12945120137568608</v>
      </c>
      <c r="S29" s="456"/>
      <c r="T29" s="447"/>
      <c r="V29" s="456"/>
      <c r="W29" s="470"/>
      <c r="X29" s="453"/>
      <c r="Y29" s="456"/>
    </row>
    <row r="30" spans="1:25" ht="15" customHeight="1" thickBot="1">
      <c r="A30" s="451"/>
      <c r="B30" s="463"/>
      <c r="C30" s="450"/>
      <c r="D30" s="462"/>
      <c r="E30" s="177" t="s">
        <v>47</v>
      </c>
      <c r="F30" s="376">
        <v>6490</v>
      </c>
      <c r="G30" s="179">
        <v>0</v>
      </c>
      <c r="H30" s="180">
        <f>F30+G30</f>
        <v>6490</v>
      </c>
      <c r="I30" s="181">
        <f>H30/$H$31</f>
        <v>2.1135177206574374E-2</v>
      </c>
      <c r="J30" s="376">
        <v>51.851399999999991</v>
      </c>
      <c r="K30" s="179">
        <v>0</v>
      </c>
      <c r="L30" s="180">
        <f>J30+K30</f>
        <v>51.851399999999991</v>
      </c>
      <c r="M30" s="181">
        <f>L30/$L$31</f>
        <v>8.7078719993164203E-2</v>
      </c>
      <c r="N30" s="499"/>
      <c r="O30" s="276">
        <v>43.205034884646842</v>
      </c>
      <c r="P30" s="183">
        <v>0</v>
      </c>
      <c r="Q30" s="184">
        <f>O30+P30</f>
        <v>43.205034884646842</v>
      </c>
      <c r="R30" s="181">
        <f>Q30/$Q$31</f>
        <v>0.19874631584226071</v>
      </c>
      <c r="S30" s="457"/>
      <c r="T30" s="448"/>
      <c r="V30" s="468"/>
      <c r="W30" s="471"/>
      <c r="X30" s="454"/>
      <c r="Y30" s="457"/>
    </row>
    <row r="31" spans="1:25" s="197" customFormat="1" ht="15" customHeight="1" thickBot="1">
      <c r="A31" s="199" t="s">
        <v>49</v>
      </c>
      <c r="B31" s="200"/>
      <c r="C31" s="201"/>
      <c r="D31" s="458" t="s">
        <v>1021</v>
      </c>
      <c r="E31" s="459"/>
      <c r="F31" s="187">
        <f>SUM(F26:F30)</f>
        <v>244474</v>
      </c>
      <c r="G31" s="187">
        <f>SUM(G26:G30)</f>
        <v>62597</v>
      </c>
      <c r="H31" s="187">
        <f>SUM(H26:H30)</f>
        <v>307071</v>
      </c>
      <c r="I31" s="188">
        <v>1</v>
      </c>
      <c r="J31" s="187">
        <f>SUM(J26:J30)</f>
        <v>362.67898999999989</v>
      </c>
      <c r="K31" s="187">
        <f>SUM(K26:K30)</f>
        <v>232.77533</v>
      </c>
      <c r="L31" s="187">
        <f>SUM(L26:L30)</f>
        <v>595.45431999999994</v>
      </c>
      <c r="M31" s="188">
        <v>1</v>
      </c>
      <c r="N31" s="191">
        <f>N26</f>
        <v>237.74662483399999</v>
      </c>
      <c r="O31" s="277">
        <f>SUM(O26:O30)</f>
        <v>169.24476215824268</v>
      </c>
      <c r="P31" s="192">
        <f>SUM(P26:P30)</f>
        <v>48.143090801695706</v>
      </c>
      <c r="Q31" s="193">
        <f>+O31+P31</f>
        <v>217.38785295993839</v>
      </c>
      <c r="R31" s="194">
        <v>1</v>
      </c>
      <c r="S31" s="195">
        <f>S26</f>
        <v>20.358771874061603</v>
      </c>
      <c r="T31" s="196">
        <f>T26</f>
        <v>8.5632222490126003E-2</v>
      </c>
      <c r="U31" s="198"/>
      <c r="V31" s="314">
        <f>SUM(V26:V30)</f>
        <v>165.06602344755947</v>
      </c>
      <c r="W31" s="314">
        <f>SUM(W26:W30)</f>
        <v>105.06152278994571</v>
      </c>
      <c r="X31" s="195">
        <f>MIN(100,+W31/V31*100)</f>
        <v>63.648181858166076</v>
      </c>
      <c r="Y31" s="195">
        <f>Y26</f>
        <v>41.802153411804412</v>
      </c>
    </row>
    <row r="32" spans="1:25" ht="15" customHeight="1">
      <c r="A32" s="451">
        <f>A26+1</f>
        <v>5</v>
      </c>
      <c r="B32" s="463" t="s">
        <v>1018</v>
      </c>
      <c r="C32" s="449" t="s">
        <v>1019</v>
      </c>
      <c r="D32" s="460" t="s">
        <v>1025</v>
      </c>
      <c r="E32" s="177" t="s">
        <v>43</v>
      </c>
      <c r="F32" s="178">
        <v>116987</v>
      </c>
      <c r="G32" s="179">
        <v>0</v>
      </c>
      <c r="H32" s="180">
        <f>F32+G32</f>
        <v>116987</v>
      </c>
      <c r="I32" s="181">
        <f>H32/$H$37</f>
        <v>0.69966627592641328</v>
      </c>
      <c r="J32" s="182">
        <v>101.87557999999996</v>
      </c>
      <c r="K32" s="179">
        <v>0</v>
      </c>
      <c r="L32" s="180">
        <f>J32+K32</f>
        <v>101.87557999999996</v>
      </c>
      <c r="M32" s="181">
        <f>L32/$L$37</f>
        <v>0.28770829609032411</v>
      </c>
      <c r="N32" s="497">
        <v>158.935</v>
      </c>
      <c r="O32" s="276">
        <v>17.038687609075048</v>
      </c>
      <c r="P32" s="183">
        <v>0</v>
      </c>
      <c r="Q32" s="184">
        <f>O32+P32</f>
        <v>17.038687609075048</v>
      </c>
      <c r="R32" s="181">
        <f>Q32/$Q$37</f>
        <v>0.11654992138801835</v>
      </c>
      <c r="S32" s="467">
        <f>N37-Q37</f>
        <v>12.742815516667775</v>
      </c>
      <c r="T32" s="446">
        <f>S32/N37</f>
        <v>8.0176270278212947E-2</v>
      </c>
      <c r="V32" s="455">
        <v>111.70980308731512</v>
      </c>
      <c r="W32" s="469">
        <v>90.161352387728726</v>
      </c>
      <c r="X32" s="452">
        <f>MIN(1,+W32/V32)</f>
        <v>0.80710331498173349</v>
      </c>
      <c r="Y32" s="455">
        <f>+((N37-(O37+P37)*X32)/N32)*100</f>
        <v>25.760721854268358</v>
      </c>
    </row>
    <row r="33" spans="1:25" ht="15" customHeight="1">
      <c r="A33" s="451"/>
      <c r="B33" s="463"/>
      <c r="C33" s="450"/>
      <c r="D33" s="461"/>
      <c r="E33" s="177" t="s">
        <v>44</v>
      </c>
      <c r="F33" s="178">
        <v>321</v>
      </c>
      <c r="G33" s="178">
        <v>34686</v>
      </c>
      <c r="H33" s="180">
        <f>F33+G33</f>
        <v>35007</v>
      </c>
      <c r="I33" s="181">
        <f>H33/$H$37</f>
        <v>0.2093670007894548</v>
      </c>
      <c r="J33" s="182">
        <v>1.3102100000000001</v>
      </c>
      <c r="K33" s="182">
        <v>133.98041000000001</v>
      </c>
      <c r="L33" s="180">
        <f>J33+K33</f>
        <v>135.29062000000002</v>
      </c>
      <c r="M33" s="181">
        <f>L33/$L$37</f>
        <v>0.38207619291299783</v>
      </c>
      <c r="N33" s="498"/>
      <c r="O33" s="276">
        <v>22.514233560000001</v>
      </c>
      <c r="P33" s="183">
        <v>18.944834516253039</v>
      </c>
      <c r="Q33" s="184">
        <f>O33+P33</f>
        <v>41.45906807625304</v>
      </c>
      <c r="R33" s="181">
        <f>Q33/$Q$37</f>
        <v>0.28359291724640656</v>
      </c>
      <c r="S33" s="456"/>
      <c r="T33" s="447"/>
      <c r="V33" s="456"/>
      <c r="W33" s="470"/>
      <c r="X33" s="453"/>
      <c r="Y33" s="456"/>
    </row>
    <row r="34" spans="1:25" ht="15" customHeight="1">
      <c r="A34" s="451"/>
      <c r="B34" s="463"/>
      <c r="C34" s="450"/>
      <c r="D34" s="461"/>
      <c r="E34" s="177" t="s">
        <v>45</v>
      </c>
      <c r="F34" s="178">
        <v>11190</v>
      </c>
      <c r="G34" s="179">
        <v>0</v>
      </c>
      <c r="H34" s="180">
        <f>F34+G34</f>
        <v>11190</v>
      </c>
      <c r="I34" s="181">
        <f>H34/$H$37</f>
        <v>6.6924236262290382E-2</v>
      </c>
      <c r="J34" s="182">
        <v>34.733579999999982</v>
      </c>
      <c r="K34" s="179">
        <v>0</v>
      </c>
      <c r="L34" s="180">
        <f>J34+K34</f>
        <v>34.733579999999982</v>
      </c>
      <c r="M34" s="181">
        <f>L34/$L$37</f>
        <v>9.8091604670294472E-2</v>
      </c>
      <c r="N34" s="498"/>
      <c r="O34" s="276">
        <v>18.044720050126237</v>
      </c>
      <c r="P34" s="183">
        <v>0</v>
      </c>
      <c r="Q34" s="184">
        <f>O34+P34</f>
        <v>18.044720050126237</v>
      </c>
      <c r="R34" s="181">
        <f>Q34/$Q$37</f>
        <v>0.12343149610835431</v>
      </c>
      <c r="S34" s="456"/>
      <c r="T34" s="447"/>
      <c r="V34" s="456"/>
      <c r="W34" s="470"/>
      <c r="X34" s="453"/>
      <c r="Y34" s="456"/>
    </row>
    <row r="35" spans="1:25" ht="15" customHeight="1">
      <c r="A35" s="451"/>
      <c r="B35" s="463"/>
      <c r="C35" s="450"/>
      <c r="D35" s="461"/>
      <c r="E35" s="177" t="s">
        <v>46</v>
      </c>
      <c r="F35" s="376">
        <v>81</v>
      </c>
      <c r="G35" s="179">
        <v>0</v>
      </c>
      <c r="H35" s="180">
        <f>F35+G35</f>
        <v>81</v>
      </c>
      <c r="I35" s="181">
        <f>H35/$H$37</f>
        <v>4.84438171335614E-4</v>
      </c>
      <c r="J35" s="377">
        <v>56.564</v>
      </c>
      <c r="K35" s="179">
        <v>0</v>
      </c>
      <c r="L35" s="180">
        <f>J35+K35</f>
        <v>56.564</v>
      </c>
      <c r="M35" s="181">
        <f>L35/$L$37</f>
        <v>0.15974320892262012</v>
      </c>
      <c r="N35" s="498"/>
      <c r="O35" s="276">
        <v>52.721052051663534</v>
      </c>
      <c r="P35" s="183">
        <v>0</v>
      </c>
      <c r="Q35" s="184">
        <f>O35+P35</f>
        <v>52.721052051663534</v>
      </c>
      <c r="R35" s="181">
        <f>Q35/$Q$37</f>
        <v>0.36062838952703663</v>
      </c>
      <c r="S35" s="456"/>
      <c r="T35" s="447"/>
      <c r="V35" s="456"/>
      <c r="W35" s="470"/>
      <c r="X35" s="453"/>
      <c r="Y35" s="456"/>
    </row>
    <row r="36" spans="1:25" ht="15" customHeight="1" thickBot="1">
      <c r="A36" s="451"/>
      <c r="B36" s="463"/>
      <c r="C36" s="450"/>
      <c r="D36" s="462"/>
      <c r="E36" s="177" t="s">
        <v>47</v>
      </c>
      <c r="F36" s="376">
        <v>3939</v>
      </c>
      <c r="G36" s="179">
        <v>0</v>
      </c>
      <c r="H36" s="180">
        <f>F36+G36</f>
        <v>3939</v>
      </c>
      <c r="I36" s="181">
        <f>H36/$H$37</f>
        <v>2.3558048850505969E-2</v>
      </c>
      <c r="J36" s="376">
        <v>25.629519999999996</v>
      </c>
      <c r="K36" s="179">
        <v>0</v>
      </c>
      <c r="L36" s="180">
        <f>J36+K36</f>
        <v>25.629519999999996</v>
      </c>
      <c r="M36" s="181">
        <f>L36/$L$37</f>
        <v>7.238069740376335E-2</v>
      </c>
      <c r="N36" s="499"/>
      <c r="O36" s="276">
        <v>16.928656696214361</v>
      </c>
      <c r="P36" s="183">
        <v>0</v>
      </c>
      <c r="Q36" s="184">
        <f>O36+P36</f>
        <v>16.928656696214361</v>
      </c>
      <c r="R36" s="181">
        <f>Q36/$Q$37</f>
        <v>0.11579727573018408</v>
      </c>
      <c r="S36" s="457"/>
      <c r="T36" s="448"/>
      <c r="V36" s="468"/>
      <c r="W36" s="471"/>
      <c r="X36" s="454"/>
      <c r="Y36" s="457"/>
    </row>
    <row r="37" spans="1:25" s="197" customFormat="1" ht="15" customHeight="1" thickBot="1">
      <c r="A37" s="199" t="s">
        <v>49</v>
      </c>
      <c r="B37" s="200"/>
      <c r="C37" s="201"/>
      <c r="D37" s="458" t="s">
        <v>1021</v>
      </c>
      <c r="E37" s="459"/>
      <c r="F37" s="187">
        <f>SUM(F32:F36)</f>
        <v>132518</v>
      </c>
      <c r="G37" s="187">
        <f>SUM(G32:G36)</f>
        <v>34686</v>
      </c>
      <c r="H37" s="187">
        <f>SUM(H32:H36)</f>
        <v>167204</v>
      </c>
      <c r="I37" s="188">
        <v>1</v>
      </c>
      <c r="J37" s="187">
        <f>SUM(J32:J36)</f>
        <v>220.11288999999991</v>
      </c>
      <c r="K37" s="187">
        <f>SUM(K32:K36)</f>
        <v>133.98041000000001</v>
      </c>
      <c r="L37" s="187">
        <f>SUM(L32:L36)</f>
        <v>354.0933</v>
      </c>
      <c r="M37" s="188">
        <v>1</v>
      </c>
      <c r="N37" s="191">
        <f>N32</f>
        <v>158.935</v>
      </c>
      <c r="O37" s="224">
        <f>SUM(O32:O36)</f>
        <v>127.24734996707919</v>
      </c>
      <c r="P37" s="192">
        <f>SUM(P32:P36)</f>
        <v>18.944834516253039</v>
      </c>
      <c r="Q37" s="193">
        <f>+O37+P37</f>
        <v>146.19218448333223</v>
      </c>
      <c r="R37" s="194">
        <v>1</v>
      </c>
      <c r="S37" s="195">
        <f>S32</f>
        <v>12.742815516667775</v>
      </c>
      <c r="T37" s="196">
        <f>T32</f>
        <v>8.0176270278212947E-2</v>
      </c>
      <c r="U37" s="198"/>
      <c r="V37" s="314">
        <f>SUM(V32:V36)</f>
        <v>111.70980308731512</v>
      </c>
      <c r="W37" s="314">
        <f>SUM(W32:W36)</f>
        <v>90.161352387728726</v>
      </c>
      <c r="X37" s="195">
        <f>MIN(100,+W37/V37*100)</f>
        <v>80.710331498173346</v>
      </c>
      <c r="Y37" s="195">
        <f>Y32</f>
        <v>25.760721854268358</v>
      </c>
    </row>
    <row r="38" spans="1:25" ht="15" customHeight="1">
      <c r="A38" s="451">
        <f>A32+1</f>
        <v>6</v>
      </c>
      <c r="B38" s="463" t="s">
        <v>1018</v>
      </c>
      <c r="C38" s="449" t="s">
        <v>1019</v>
      </c>
      <c r="D38" s="460" t="s">
        <v>1026</v>
      </c>
      <c r="E38" s="177" t="s">
        <v>43</v>
      </c>
      <c r="F38" s="178">
        <v>71983</v>
      </c>
      <c r="G38" s="179">
        <v>0</v>
      </c>
      <c r="H38" s="180">
        <f>F38+G38</f>
        <v>71983</v>
      </c>
      <c r="I38" s="181">
        <f>H38/$H$43</f>
        <v>0.65432547654325479</v>
      </c>
      <c r="J38" s="182">
        <v>42.380570000000013</v>
      </c>
      <c r="K38" s="179">
        <v>0</v>
      </c>
      <c r="L38" s="180">
        <f>J38+K38</f>
        <v>42.380570000000013</v>
      </c>
      <c r="M38" s="181">
        <f>L38/$L$43</f>
        <v>0.24846544749825106</v>
      </c>
      <c r="N38" s="497">
        <v>43.247999999999998</v>
      </c>
      <c r="O38" s="276">
        <v>13.713694350390803</v>
      </c>
      <c r="P38" s="183">
        <v>0</v>
      </c>
      <c r="Q38" s="184">
        <f>O38+P38</f>
        <v>13.713694350390803</v>
      </c>
      <c r="R38" s="181">
        <f>Q38/$Q$43</f>
        <v>0.34163950352346967</v>
      </c>
      <c r="S38" s="467">
        <f>N43-Q43</f>
        <v>3.1071667270447492</v>
      </c>
      <c r="T38" s="446">
        <f>S38/N43</f>
        <v>7.1845327576876367E-2</v>
      </c>
      <c r="V38" s="455">
        <v>38.088854092079693</v>
      </c>
      <c r="W38" s="469">
        <v>13.954462915702614</v>
      </c>
      <c r="X38" s="452">
        <f>MIN(1,+W38/V38)</f>
        <v>0.36636604718975635</v>
      </c>
      <c r="Y38" s="455">
        <f>+((N43-(O43+P43)*X38)/N38)*100</f>
        <v>65.995564148363712</v>
      </c>
    </row>
    <row r="39" spans="1:25" ht="15" customHeight="1">
      <c r="A39" s="451"/>
      <c r="B39" s="463"/>
      <c r="C39" s="450"/>
      <c r="D39" s="461"/>
      <c r="E39" s="177" t="s">
        <v>44</v>
      </c>
      <c r="F39" s="178">
        <v>121</v>
      </c>
      <c r="G39" s="178">
        <v>29163</v>
      </c>
      <c r="H39" s="180">
        <f>F39+G39</f>
        <v>29284</v>
      </c>
      <c r="I39" s="181">
        <f>H39/$H$43</f>
        <v>0.26619156266191563</v>
      </c>
      <c r="J39" s="182">
        <v>0.47649999999999998</v>
      </c>
      <c r="K39" s="182">
        <v>105.46841000000001</v>
      </c>
      <c r="L39" s="180">
        <f>J39+K39</f>
        <v>105.94491000000001</v>
      </c>
      <c r="M39" s="181">
        <f>L39/$L$43</f>
        <v>0.6211254231198855</v>
      </c>
      <c r="N39" s="498"/>
      <c r="O39" s="276">
        <v>4.4872925806451615E-2</v>
      </c>
      <c r="P39" s="183">
        <v>20.283333367711453</v>
      </c>
      <c r="Q39" s="184">
        <f>O39+P39</f>
        <v>20.328206293517905</v>
      </c>
      <c r="R39" s="181">
        <f>Q39/$Q$43</f>
        <v>0.50642213018567217</v>
      </c>
      <c r="S39" s="456"/>
      <c r="T39" s="447"/>
      <c r="V39" s="456"/>
      <c r="W39" s="470"/>
      <c r="X39" s="453"/>
      <c r="Y39" s="456"/>
    </row>
    <row r="40" spans="1:25" ht="15" customHeight="1">
      <c r="A40" s="451"/>
      <c r="B40" s="463"/>
      <c r="C40" s="450"/>
      <c r="D40" s="461"/>
      <c r="E40" s="177" t="s">
        <v>45</v>
      </c>
      <c r="F40" s="178">
        <v>5992</v>
      </c>
      <c r="G40" s="179">
        <v>0</v>
      </c>
      <c r="H40" s="180">
        <f>F40+G40</f>
        <v>5992</v>
      </c>
      <c r="I40" s="181">
        <f>H40/$H$43</f>
        <v>5.4467280544672807E-2</v>
      </c>
      <c r="J40" s="182">
        <v>14.015919999999998</v>
      </c>
      <c r="K40" s="179">
        <v>0</v>
      </c>
      <c r="L40" s="180">
        <f>J40+K40</f>
        <v>14.015919999999998</v>
      </c>
      <c r="M40" s="181">
        <f>L40/$L$43</f>
        <v>8.2171425134199116E-2</v>
      </c>
      <c r="N40" s="498"/>
      <c r="O40" s="276">
        <v>2.8222670391228819</v>
      </c>
      <c r="P40" s="183">
        <v>0</v>
      </c>
      <c r="Q40" s="184">
        <f>O40+P40</f>
        <v>2.8222670391228819</v>
      </c>
      <c r="R40" s="181">
        <f>Q40/$Q$43</f>
        <v>7.0309129357919303E-2</v>
      </c>
      <c r="S40" s="456"/>
      <c r="T40" s="447"/>
      <c r="V40" s="456"/>
      <c r="W40" s="470"/>
      <c r="X40" s="453"/>
      <c r="Y40" s="456"/>
    </row>
    <row r="41" spans="1:25" ht="15" customHeight="1">
      <c r="A41" s="451"/>
      <c r="B41" s="463"/>
      <c r="C41" s="450"/>
      <c r="D41" s="461"/>
      <c r="E41" s="177" t="s">
        <v>46</v>
      </c>
      <c r="F41" s="376">
        <v>14</v>
      </c>
      <c r="G41" s="179">
        <v>0</v>
      </c>
      <c r="H41" s="180">
        <f>F41+G41</f>
        <v>14</v>
      </c>
      <c r="I41" s="181">
        <f>H41/$H$43</f>
        <v>1.2726000127260002E-4</v>
      </c>
      <c r="J41" s="377">
        <v>1.9100000000000001</v>
      </c>
      <c r="K41" s="179">
        <v>0</v>
      </c>
      <c r="L41" s="180">
        <f>J41+K41</f>
        <v>1.9100000000000001</v>
      </c>
      <c r="M41" s="181">
        <f>L41/$L$43</f>
        <v>1.1197796648833637E-2</v>
      </c>
      <c r="N41" s="498"/>
      <c r="O41" s="276">
        <v>0.66783858080289904</v>
      </c>
      <c r="P41" s="183">
        <v>0</v>
      </c>
      <c r="Q41" s="184">
        <f>O41+P41</f>
        <v>0.66783858080289904</v>
      </c>
      <c r="R41" s="181">
        <f>Q41/$Q$43</f>
        <v>1.6637387078181385E-2</v>
      </c>
      <c r="S41" s="456"/>
      <c r="T41" s="447"/>
      <c r="V41" s="456"/>
      <c r="W41" s="470"/>
      <c r="X41" s="453"/>
      <c r="Y41" s="456"/>
    </row>
    <row r="42" spans="1:25" ht="15" customHeight="1" thickBot="1">
      <c r="A42" s="451"/>
      <c r="B42" s="463"/>
      <c r="C42" s="450"/>
      <c r="D42" s="462"/>
      <c r="E42" s="177" t="s">
        <v>47</v>
      </c>
      <c r="F42" s="376">
        <v>2738</v>
      </c>
      <c r="G42" s="179">
        <v>0</v>
      </c>
      <c r="H42" s="180">
        <f>F42+G42</f>
        <v>2738</v>
      </c>
      <c r="I42" s="181">
        <f>H42/$H$43</f>
        <v>2.4888420248884203E-2</v>
      </c>
      <c r="J42" s="376">
        <v>6.3178699999999974</v>
      </c>
      <c r="K42" s="179">
        <v>0</v>
      </c>
      <c r="L42" s="180">
        <f>J42+K42</f>
        <v>6.3178699999999974</v>
      </c>
      <c r="M42" s="181">
        <f>L42/$L$43</f>
        <v>3.7039907598830649E-2</v>
      </c>
      <c r="N42" s="499"/>
      <c r="O42" s="276">
        <v>2.6088270091207626</v>
      </c>
      <c r="P42" s="183">
        <v>0</v>
      </c>
      <c r="Q42" s="184">
        <f>O42+P42</f>
        <v>2.6088270091207626</v>
      </c>
      <c r="R42" s="181">
        <f>Q42/$Q$43</f>
        <v>6.4991849854757519E-2</v>
      </c>
      <c r="S42" s="457"/>
      <c r="T42" s="448"/>
      <c r="V42" s="468"/>
      <c r="W42" s="471"/>
      <c r="X42" s="454"/>
      <c r="Y42" s="457"/>
    </row>
    <row r="43" spans="1:25" s="197" customFormat="1" ht="15" customHeight="1" thickBot="1">
      <c r="A43" s="199" t="s">
        <v>49</v>
      </c>
      <c r="B43" s="200"/>
      <c r="C43" s="201"/>
      <c r="D43" s="496" t="s">
        <v>1021</v>
      </c>
      <c r="E43" s="475"/>
      <c r="F43" s="187">
        <f>SUM(F38:F42)</f>
        <v>80848</v>
      </c>
      <c r="G43" s="187">
        <f>SUM(G38:G42)</f>
        <v>29163</v>
      </c>
      <c r="H43" s="187">
        <f>SUM(H38:H42)</f>
        <v>110011</v>
      </c>
      <c r="I43" s="188">
        <v>1</v>
      </c>
      <c r="J43" s="187">
        <f>SUM(J38:J42)</f>
        <v>65.100860000000011</v>
      </c>
      <c r="K43" s="187">
        <f>SUM(K38:K42)</f>
        <v>105.46841000000001</v>
      </c>
      <c r="L43" s="187">
        <f>SUM(L38:L42)</f>
        <v>170.56927000000002</v>
      </c>
      <c r="M43" s="188">
        <v>1</v>
      </c>
      <c r="N43" s="202">
        <f>N38</f>
        <v>43.247999999999998</v>
      </c>
      <c r="O43" s="278">
        <f>SUM(O38:O42)</f>
        <v>19.857499905243799</v>
      </c>
      <c r="P43" s="203">
        <f>SUM(P38:P42)</f>
        <v>20.283333367711453</v>
      </c>
      <c r="Q43" s="193">
        <f>+O43+P43</f>
        <v>40.140833272955248</v>
      </c>
      <c r="R43" s="194">
        <v>1</v>
      </c>
      <c r="S43" s="195">
        <f>S38</f>
        <v>3.1071667270447492</v>
      </c>
      <c r="T43" s="196">
        <f>T38</f>
        <v>7.1845327576876367E-2</v>
      </c>
      <c r="V43" s="314">
        <f>SUM(V38:V42)</f>
        <v>38.088854092079693</v>
      </c>
      <c r="W43" s="314">
        <f>SUM(W38:W42)</f>
        <v>13.954462915702614</v>
      </c>
      <c r="X43" s="195">
        <f>MIN(100,+W43/V43*100)</f>
        <v>36.636604718975633</v>
      </c>
      <c r="Y43" s="195">
        <f>Y38</f>
        <v>65.995564148363712</v>
      </c>
    </row>
    <row r="44" spans="1:25" s="211" customFormat="1" ht="15" customHeight="1">
      <c r="A44" s="484">
        <v>1</v>
      </c>
      <c r="B44" s="485" t="s">
        <v>1018</v>
      </c>
      <c r="C44" s="486" t="s">
        <v>1019</v>
      </c>
      <c r="D44" s="472" t="s">
        <v>1027</v>
      </c>
      <c r="E44" s="204" t="s">
        <v>43</v>
      </c>
      <c r="F44" s="205">
        <f>+F8+F14+F20+F26+F32+F38</f>
        <v>904894</v>
      </c>
      <c r="G44" s="205">
        <f t="shared" ref="G44:L44" si="0">+G8+G14+G20+G26+G32+G38</f>
        <v>0</v>
      </c>
      <c r="H44" s="205">
        <f t="shared" si="0"/>
        <v>904894</v>
      </c>
      <c r="I44" s="206">
        <f t="shared" ref="I44:I49" si="1">+H44/$H$49</f>
        <v>0.72686686094894148</v>
      </c>
      <c r="J44" s="205">
        <f t="shared" si="0"/>
        <v>1146.2509399999997</v>
      </c>
      <c r="K44" s="205">
        <f t="shared" si="0"/>
        <v>0</v>
      </c>
      <c r="L44" s="205">
        <f t="shared" si="0"/>
        <v>1146.2509399999997</v>
      </c>
      <c r="M44" s="206">
        <f t="shared" ref="M44:M49" si="2">+L44/$L$49</f>
        <v>0.40843161799380218</v>
      </c>
      <c r="N44" s="495">
        <f>+N49</f>
        <v>1083.168385485603</v>
      </c>
      <c r="O44" s="207">
        <f>+O8+O14+O20+O26+O32+O38</f>
        <v>213.43700099985574</v>
      </c>
      <c r="P44" s="207">
        <f>+P8+P14+P20+P26+P32+P38</f>
        <v>0</v>
      </c>
      <c r="Q44" s="208">
        <f>O44+P44</f>
        <v>213.43700099985574</v>
      </c>
      <c r="R44" s="209">
        <f>Q44/$Q$49</f>
        <v>0.21468268410069777</v>
      </c>
      <c r="S44" s="489">
        <f>N49-Q49</f>
        <v>88.970824122236309</v>
      </c>
      <c r="T44" s="480">
        <f>S44/N49</f>
        <v>8.2139421085807587E-2</v>
      </c>
      <c r="U44" s="210"/>
      <c r="V44" s="494">
        <f>+V8+V14+V20+V26+V32+V38</f>
        <v>778.33497661001445</v>
      </c>
      <c r="W44" s="494">
        <f>+W8+W14+W20+W26+W32+W38</f>
        <v>605.80199371782862</v>
      </c>
      <c r="X44" s="494">
        <f>MIN(1,+W44/V44)</f>
        <v>0.77833068270471206</v>
      </c>
      <c r="Y44" s="443">
        <f>+((N49-(O49+P49)*X44)/N44)*100</f>
        <v>28.560094898597434</v>
      </c>
    </row>
    <row r="45" spans="1:25" s="211" customFormat="1" ht="15" customHeight="1">
      <c r="A45" s="484"/>
      <c r="B45" s="485"/>
      <c r="C45" s="487"/>
      <c r="D45" s="472"/>
      <c r="E45" s="204" t="s">
        <v>44</v>
      </c>
      <c r="F45" s="205">
        <f t="shared" ref="F45:L49" si="3">+F9+F15+F21+F27+F33+F39</f>
        <v>3552</v>
      </c>
      <c r="G45" s="205">
        <f t="shared" si="3"/>
        <v>207629</v>
      </c>
      <c r="H45" s="205">
        <f t="shared" si="3"/>
        <v>211181</v>
      </c>
      <c r="I45" s="206">
        <f t="shared" si="1"/>
        <v>0.16963364831909417</v>
      </c>
      <c r="J45" s="212">
        <f t="shared" si="3"/>
        <v>12.693669999999997</v>
      </c>
      <c r="K45" s="212">
        <f t="shared" si="3"/>
        <v>760.96167000000014</v>
      </c>
      <c r="L45" s="205">
        <f t="shared" si="3"/>
        <v>773.65534000000002</v>
      </c>
      <c r="M45" s="206">
        <f t="shared" si="2"/>
        <v>0.27566852183845991</v>
      </c>
      <c r="N45" s="472"/>
      <c r="O45" s="207">
        <f t="shared" ref="O45:P48" si="4">+O9+O15+O21+O27+O33+O39</f>
        <v>113.78446163651613</v>
      </c>
      <c r="P45" s="207">
        <f>+P9+P15+P21+P27+P33+P39</f>
        <v>132.89066178627471</v>
      </c>
      <c r="Q45" s="208">
        <f>O45+P45</f>
        <v>246.67512342279082</v>
      </c>
      <c r="R45" s="209">
        <f>Q45/$Q$49</f>
        <v>0.24811479429150818</v>
      </c>
      <c r="S45" s="489"/>
      <c r="T45" s="480"/>
      <c r="V45" s="444"/>
      <c r="W45" s="444"/>
      <c r="X45" s="444"/>
      <c r="Y45" s="444"/>
    </row>
    <row r="46" spans="1:25" s="211" customFormat="1" ht="15" customHeight="1">
      <c r="A46" s="484"/>
      <c r="B46" s="485"/>
      <c r="C46" s="487"/>
      <c r="D46" s="472"/>
      <c r="E46" s="204" t="s">
        <v>45</v>
      </c>
      <c r="F46" s="205">
        <f t="shared" si="3"/>
        <v>102620</v>
      </c>
      <c r="G46" s="205">
        <f t="shared" si="3"/>
        <v>0</v>
      </c>
      <c r="H46" s="205">
        <f t="shared" si="3"/>
        <v>102620</v>
      </c>
      <c r="I46" s="206">
        <f t="shared" si="1"/>
        <v>8.2430734727581764E-2</v>
      </c>
      <c r="J46" s="205">
        <f t="shared" si="3"/>
        <v>308.8170199999999</v>
      </c>
      <c r="K46" s="205">
        <f t="shared" si="3"/>
        <v>0</v>
      </c>
      <c r="L46" s="205">
        <f t="shared" si="3"/>
        <v>308.8170199999999</v>
      </c>
      <c r="M46" s="206">
        <f t="shared" si="2"/>
        <v>0.11003754129320439</v>
      </c>
      <c r="N46" s="472"/>
      <c r="O46" s="207">
        <f t="shared" si="4"/>
        <v>56.78594382766201</v>
      </c>
      <c r="P46" s="207">
        <f t="shared" si="4"/>
        <v>0</v>
      </c>
      <c r="Q46" s="208">
        <f>O46+P46</f>
        <v>56.78594382766201</v>
      </c>
      <c r="R46" s="209">
        <f t="shared" ref="R46:R48" si="5">Q46/$Q$49</f>
        <v>5.7117363826350666E-2</v>
      </c>
      <c r="S46" s="489"/>
      <c r="T46" s="480"/>
      <c r="U46" s="213"/>
      <c r="V46" s="444"/>
      <c r="W46" s="444"/>
      <c r="X46" s="444"/>
      <c r="Y46" s="444"/>
    </row>
    <row r="47" spans="1:25" s="211" customFormat="1" ht="15" customHeight="1">
      <c r="A47" s="484"/>
      <c r="B47" s="485"/>
      <c r="C47" s="487"/>
      <c r="D47" s="472"/>
      <c r="E47" s="204" t="s">
        <v>46</v>
      </c>
      <c r="F47" s="205">
        <f t="shared" si="3"/>
        <v>650</v>
      </c>
      <c r="G47" s="205">
        <f t="shared" si="3"/>
        <v>0</v>
      </c>
      <c r="H47" s="205">
        <f t="shared" si="3"/>
        <v>650</v>
      </c>
      <c r="I47" s="206">
        <f t="shared" si="1"/>
        <v>5.2212022581298132E-4</v>
      </c>
      <c r="J47" s="205">
        <f t="shared" si="3"/>
        <v>411.94700000000006</v>
      </c>
      <c r="K47" s="205">
        <f t="shared" si="3"/>
        <v>0</v>
      </c>
      <c r="L47" s="205">
        <f t="shared" si="3"/>
        <v>411.94700000000006</v>
      </c>
      <c r="M47" s="206">
        <f t="shared" si="2"/>
        <v>0.14678476925627898</v>
      </c>
      <c r="N47" s="472"/>
      <c r="O47" s="207">
        <f t="shared" si="4"/>
        <v>350.56117087354869</v>
      </c>
      <c r="P47" s="207">
        <f t="shared" si="4"/>
        <v>0</v>
      </c>
      <c r="Q47" s="208">
        <f>O47+P47</f>
        <v>350.56117087354869</v>
      </c>
      <c r="R47" s="209">
        <f t="shared" si="5"/>
        <v>0.35260715223724332</v>
      </c>
      <c r="S47" s="489"/>
      <c r="T47" s="480"/>
      <c r="V47" s="444"/>
      <c r="W47" s="444"/>
      <c r="X47" s="444"/>
      <c r="Y47" s="444"/>
    </row>
    <row r="48" spans="1:25" s="211" customFormat="1" ht="15" customHeight="1" thickBot="1">
      <c r="A48" s="484"/>
      <c r="B48" s="485"/>
      <c r="C48" s="487"/>
      <c r="D48" s="472"/>
      <c r="E48" s="204" t="s">
        <v>47</v>
      </c>
      <c r="F48" s="205">
        <f t="shared" si="3"/>
        <v>25579</v>
      </c>
      <c r="G48" s="205">
        <f t="shared" si="3"/>
        <v>0</v>
      </c>
      <c r="H48" s="205">
        <f t="shared" si="3"/>
        <v>25579</v>
      </c>
      <c r="I48" s="206">
        <f t="shared" si="1"/>
        <v>2.0546635778569616E-2</v>
      </c>
      <c r="J48" s="205">
        <f t="shared" si="3"/>
        <v>165.79934999999998</v>
      </c>
      <c r="K48" s="205">
        <f t="shared" si="3"/>
        <v>0</v>
      </c>
      <c r="L48" s="205">
        <f t="shared" si="3"/>
        <v>165.79934999999998</v>
      </c>
      <c r="M48" s="206">
        <f t="shared" si="2"/>
        <v>5.9077549618254371E-2</v>
      </c>
      <c r="N48" s="472"/>
      <c r="O48" s="207">
        <f t="shared" si="4"/>
        <v>126.73832223950942</v>
      </c>
      <c r="P48" s="207">
        <f t="shared" si="4"/>
        <v>0</v>
      </c>
      <c r="Q48" s="208">
        <f>O48+P48</f>
        <v>126.73832223950942</v>
      </c>
      <c r="R48" s="209">
        <f t="shared" si="5"/>
        <v>0.12747800554420002</v>
      </c>
      <c r="S48" s="489"/>
      <c r="T48" s="480"/>
      <c r="V48" s="445"/>
      <c r="W48" s="445"/>
      <c r="X48" s="445"/>
      <c r="Y48" s="445"/>
    </row>
    <row r="49" spans="1:25" s="211" customFormat="1" ht="15" customHeight="1" thickBot="1">
      <c r="A49" s="481" t="s">
        <v>49</v>
      </c>
      <c r="B49" s="482"/>
      <c r="C49" s="482"/>
      <c r="D49" s="483" t="s">
        <v>1028</v>
      </c>
      <c r="E49" s="483"/>
      <c r="F49" s="205">
        <f t="shared" si="3"/>
        <v>1037295</v>
      </c>
      <c r="G49" s="205">
        <f t="shared" si="3"/>
        <v>207629</v>
      </c>
      <c r="H49" s="205">
        <f t="shared" si="3"/>
        <v>1244924</v>
      </c>
      <c r="I49" s="206">
        <f t="shared" si="1"/>
        <v>1</v>
      </c>
      <c r="J49" s="205">
        <f t="shared" si="3"/>
        <v>2045.5079799999996</v>
      </c>
      <c r="K49" s="205">
        <f t="shared" si="3"/>
        <v>760.96167000000014</v>
      </c>
      <c r="L49" s="205">
        <f t="shared" si="3"/>
        <v>2806.46965</v>
      </c>
      <c r="M49" s="206">
        <f t="shared" si="2"/>
        <v>1</v>
      </c>
      <c r="N49" s="205">
        <f>+N13+N19+N25+N31+N37+N43</f>
        <v>1083.168385485603</v>
      </c>
      <c r="O49" s="207">
        <f>+O13+O19+O25+O31+O37+O43</f>
        <v>861.30689957709205</v>
      </c>
      <c r="P49" s="207">
        <f>+P13+P19+P25+P31+P37+P43</f>
        <v>132.89066178627471</v>
      </c>
      <c r="Q49" s="214">
        <f>+O49+P49</f>
        <v>994.19756136336673</v>
      </c>
      <c r="R49" s="215">
        <v>1</v>
      </c>
      <c r="S49" s="216">
        <f>S44</f>
        <v>88.970824122236309</v>
      </c>
      <c r="T49" s="217">
        <f>T44</f>
        <v>8.2139421085807587E-2</v>
      </c>
      <c r="V49" s="323">
        <f>V44</f>
        <v>778.33497661001445</v>
      </c>
      <c r="W49" s="323">
        <f>W44</f>
        <v>605.80199371782862</v>
      </c>
      <c r="X49" s="216">
        <f>MIN(100,+W49/V49*100)</f>
        <v>77.833068270471202</v>
      </c>
      <c r="Y49" s="216">
        <f>Y44</f>
        <v>28.560094898597434</v>
      </c>
    </row>
    <row r="50" spans="1:25" ht="15" customHeight="1">
      <c r="A50" s="451">
        <f>A38+1</f>
        <v>7</v>
      </c>
      <c r="B50" s="463" t="s">
        <v>1029</v>
      </c>
      <c r="C50" s="449" t="s">
        <v>1030</v>
      </c>
      <c r="D50" s="461" t="s">
        <v>1031</v>
      </c>
      <c r="E50" s="168" t="s">
        <v>43</v>
      </c>
      <c r="F50" s="178">
        <v>264494</v>
      </c>
      <c r="G50" s="179">
        <v>0</v>
      </c>
      <c r="H50" s="180">
        <f>F50+G50</f>
        <v>264494</v>
      </c>
      <c r="I50" s="181">
        <f>H50/$H$55</f>
        <v>0.84409835803986022</v>
      </c>
      <c r="J50" s="182">
        <v>642.10932000000003</v>
      </c>
      <c r="K50" s="179">
        <v>0</v>
      </c>
      <c r="L50" s="180">
        <f>J50+K50</f>
        <v>642.10932000000003</v>
      </c>
      <c r="M50" s="181">
        <f>L50/$L$55</f>
        <v>0.64390664373652884</v>
      </c>
      <c r="N50" s="493">
        <v>240.8668933472</v>
      </c>
      <c r="O50" s="275">
        <v>58.005760669778873</v>
      </c>
      <c r="P50" s="174">
        <v>0</v>
      </c>
      <c r="Q50" s="184">
        <f>O50+P50</f>
        <v>58.005760669778873</v>
      </c>
      <c r="R50" s="181">
        <f>Q50/$Q$55</f>
        <v>0.25899923974777861</v>
      </c>
      <c r="S50" s="467">
        <f>N55-Q55</f>
        <v>16.905770039399357</v>
      </c>
      <c r="T50" s="446">
        <f>S50/N55</f>
        <v>7.0187188469402334E-2</v>
      </c>
      <c r="V50" s="455">
        <v>189.56667575143786</v>
      </c>
      <c r="W50" s="469">
        <v>185.88620705299803</v>
      </c>
      <c r="X50" s="452">
        <f>MIN(1,+W50/V50)</f>
        <v>0.98058483283599007</v>
      </c>
      <c r="Y50" s="455">
        <f>+((N55-(O55+P55)*X50)/N50)*100</f>
        <v>8.8239659636506893</v>
      </c>
    </row>
    <row r="51" spans="1:25" ht="15" customHeight="1">
      <c r="A51" s="451"/>
      <c r="B51" s="463"/>
      <c r="C51" s="450"/>
      <c r="D51" s="461"/>
      <c r="E51" s="177" t="s">
        <v>44</v>
      </c>
      <c r="F51" s="178">
        <v>54</v>
      </c>
      <c r="G51" s="178">
        <v>5569</v>
      </c>
      <c r="H51" s="180">
        <f>F51+G51</f>
        <v>5623</v>
      </c>
      <c r="I51" s="181">
        <f>H51/$H$55</f>
        <v>1.7945076513108553E-2</v>
      </c>
      <c r="J51" s="182">
        <v>0.21074999999999999</v>
      </c>
      <c r="K51" s="182">
        <v>20.196870000000001</v>
      </c>
      <c r="L51" s="180">
        <f>J51+K51</f>
        <v>20.407620000000001</v>
      </c>
      <c r="M51" s="181">
        <f>L51/$L$55</f>
        <v>2.0464742827359151E-2</v>
      </c>
      <c r="N51" s="465"/>
      <c r="O51" s="276">
        <v>0.12865161290322583</v>
      </c>
      <c r="P51" s="183">
        <v>2.3123921197107968</v>
      </c>
      <c r="Q51" s="184">
        <f>O51+P51</f>
        <v>2.4410437326140229</v>
      </c>
      <c r="R51" s="181">
        <f>Q51/$Q$55</f>
        <v>1.0899408328378393E-2</v>
      </c>
      <c r="S51" s="456"/>
      <c r="T51" s="447"/>
      <c r="V51" s="456"/>
      <c r="W51" s="470"/>
      <c r="X51" s="453"/>
      <c r="Y51" s="456"/>
    </row>
    <row r="52" spans="1:25" ht="15" customHeight="1">
      <c r="A52" s="451"/>
      <c r="B52" s="463"/>
      <c r="C52" s="450"/>
      <c r="D52" s="461"/>
      <c r="E52" s="177" t="s">
        <v>45</v>
      </c>
      <c r="F52" s="178">
        <v>38369</v>
      </c>
      <c r="G52" s="179">
        <v>0</v>
      </c>
      <c r="H52" s="180">
        <f>F52+G52</f>
        <v>38369</v>
      </c>
      <c r="I52" s="181">
        <f>H52/$H$55</f>
        <v>0.12244969602195663</v>
      </c>
      <c r="J52" s="182">
        <v>159.54921000000004</v>
      </c>
      <c r="K52" s="179">
        <v>0</v>
      </c>
      <c r="L52" s="180">
        <f>J52+K52</f>
        <v>159.54921000000004</v>
      </c>
      <c r="M52" s="181">
        <f>L52/$L$55</f>
        <v>0.15999580308523578</v>
      </c>
      <c r="N52" s="465"/>
      <c r="O52" s="276">
        <v>27.964266706515751</v>
      </c>
      <c r="P52" s="183">
        <v>0</v>
      </c>
      <c r="Q52" s="184">
        <f>O52+P52</f>
        <v>27.964266706515751</v>
      </c>
      <c r="R52" s="181">
        <f>Q52/$Q$55</f>
        <v>0.12486214702577242</v>
      </c>
      <c r="S52" s="456"/>
      <c r="T52" s="447"/>
      <c r="V52" s="456"/>
      <c r="W52" s="470"/>
      <c r="X52" s="453"/>
      <c r="Y52" s="456"/>
    </row>
    <row r="53" spans="1:25" ht="15" customHeight="1">
      <c r="A53" s="451"/>
      <c r="B53" s="463"/>
      <c r="C53" s="450"/>
      <c r="D53" s="461"/>
      <c r="E53" s="177" t="s">
        <v>46</v>
      </c>
      <c r="F53" s="376">
        <v>345</v>
      </c>
      <c r="G53" s="179">
        <v>0</v>
      </c>
      <c r="H53" s="180">
        <f>F53+G53</f>
        <v>345</v>
      </c>
      <c r="I53" s="181">
        <f>H53/$H$55</f>
        <v>1.1010228342561714E-3</v>
      </c>
      <c r="J53" s="377">
        <v>126.05099999999999</v>
      </c>
      <c r="K53" s="179">
        <v>0</v>
      </c>
      <c r="L53" s="180">
        <f>J53+K53</f>
        <v>126.05099999999999</v>
      </c>
      <c r="M53" s="181">
        <f>L53/$L$55</f>
        <v>0.12640382847835505</v>
      </c>
      <c r="N53" s="465"/>
      <c r="O53" s="276">
        <v>99.821680368670556</v>
      </c>
      <c r="P53" s="183">
        <v>0</v>
      </c>
      <c r="Q53" s="184">
        <f>O53+P53</f>
        <v>99.821680368670556</v>
      </c>
      <c r="R53" s="181">
        <f>Q53/$Q$55</f>
        <v>0.44570985756077303</v>
      </c>
      <c r="S53" s="456"/>
      <c r="T53" s="447"/>
      <c r="V53" s="456"/>
      <c r="W53" s="470"/>
      <c r="X53" s="453"/>
      <c r="Y53" s="456"/>
    </row>
    <row r="54" spans="1:25" ht="15" customHeight="1" thickBot="1">
      <c r="A54" s="451"/>
      <c r="B54" s="463"/>
      <c r="C54" s="450"/>
      <c r="D54" s="462"/>
      <c r="E54" s="177" t="s">
        <v>47</v>
      </c>
      <c r="F54" s="376">
        <v>4514</v>
      </c>
      <c r="G54" s="179">
        <v>0</v>
      </c>
      <c r="H54" s="180">
        <f>F54+G54</f>
        <v>4514</v>
      </c>
      <c r="I54" s="181">
        <f>H54/$H$55</f>
        <v>1.4405846590818427E-2</v>
      </c>
      <c r="J54" s="376">
        <v>49.09156999999999</v>
      </c>
      <c r="K54" s="179">
        <v>0</v>
      </c>
      <c r="L54" s="180">
        <f>J54+K54</f>
        <v>49.09156999999999</v>
      </c>
      <c r="M54" s="181">
        <f>L54/$L$55</f>
        <v>4.9228981872521116E-2</v>
      </c>
      <c r="N54" s="466"/>
      <c r="O54" s="276">
        <v>35.728371830221448</v>
      </c>
      <c r="P54" s="183">
        <v>0</v>
      </c>
      <c r="Q54" s="184">
        <f>O54+P54</f>
        <v>35.728371830221448</v>
      </c>
      <c r="R54" s="181">
        <f>Q54/$Q$55</f>
        <v>0.15952934733729751</v>
      </c>
      <c r="S54" s="457"/>
      <c r="T54" s="448"/>
      <c r="V54" s="468"/>
      <c r="W54" s="471"/>
      <c r="X54" s="454"/>
      <c r="Y54" s="457"/>
    </row>
    <row r="55" spans="1:25" s="197" customFormat="1" ht="15" customHeight="1" thickBot="1">
      <c r="A55" s="199" t="s">
        <v>49</v>
      </c>
      <c r="B55" s="200"/>
      <c r="C55" s="201"/>
      <c r="D55" s="458" t="s">
        <v>1021</v>
      </c>
      <c r="E55" s="459"/>
      <c r="F55" s="187">
        <f>SUM(F50:F54)</f>
        <v>307776</v>
      </c>
      <c r="G55" s="187">
        <f>SUM(G50:G54)</f>
        <v>5569</v>
      </c>
      <c r="H55" s="187">
        <f>SUM(H50:H54)</f>
        <v>313345</v>
      </c>
      <c r="I55" s="188">
        <v>1</v>
      </c>
      <c r="J55" s="187">
        <f>SUM(J50:J54)</f>
        <v>977.01185000000009</v>
      </c>
      <c r="K55" s="187">
        <f>SUM(K50:K54)</f>
        <v>20.196870000000001</v>
      </c>
      <c r="L55" s="187">
        <f>SUM(L50:L54)</f>
        <v>997.20872000000008</v>
      </c>
      <c r="M55" s="188">
        <v>1</v>
      </c>
      <c r="N55" s="191">
        <f>N50</f>
        <v>240.8668933472</v>
      </c>
      <c r="O55" s="224">
        <f>SUM(O50:O54)</f>
        <v>221.64873118808984</v>
      </c>
      <c r="P55" s="192">
        <f>SUM(P50:P54)</f>
        <v>2.3123921197107968</v>
      </c>
      <c r="Q55" s="193">
        <f>+O55+P55</f>
        <v>223.96112330780065</v>
      </c>
      <c r="R55" s="194">
        <v>1</v>
      </c>
      <c r="S55" s="195">
        <f>S50</f>
        <v>16.905770039399357</v>
      </c>
      <c r="T55" s="196">
        <f>T50</f>
        <v>7.0187188469402334E-2</v>
      </c>
      <c r="V55" s="314">
        <f>SUM(V50:V54)</f>
        <v>189.56667575143786</v>
      </c>
      <c r="W55" s="314">
        <f>SUM(W50:W54)</f>
        <v>185.88620705299803</v>
      </c>
      <c r="X55" s="195">
        <f>MIN(100,+W55/V55*100)</f>
        <v>98.058483283599003</v>
      </c>
      <c r="Y55" s="195">
        <f>Y50</f>
        <v>8.8239659636506893</v>
      </c>
    </row>
    <row r="56" spans="1:25" ht="15" customHeight="1">
      <c r="A56" s="451">
        <f>A50+1</f>
        <v>8</v>
      </c>
      <c r="B56" s="463" t="s">
        <v>1029</v>
      </c>
      <c r="C56" s="449" t="s">
        <v>1030</v>
      </c>
      <c r="D56" s="460" t="s">
        <v>1032</v>
      </c>
      <c r="E56" s="177" t="s">
        <v>43</v>
      </c>
      <c r="F56" s="178">
        <v>143508</v>
      </c>
      <c r="G56" s="179">
        <v>0</v>
      </c>
      <c r="H56" s="180">
        <f>F56+G56</f>
        <v>143508</v>
      </c>
      <c r="I56" s="181">
        <f>H56/$H$61</f>
        <v>0.68346255691235025</v>
      </c>
      <c r="J56" s="182">
        <v>199.7467</v>
      </c>
      <c r="K56" s="179">
        <v>0</v>
      </c>
      <c r="L56" s="180">
        <f>J56+K56</f>
        <v>199.7467</v>
      </c>
      <c r="M56" s="181">
        <f>L56/$L$61</f>
        <v>0.31388635758996036</v>
      </c>
      <c r="N56" s="464">
        <v>270.49676156999999</v>
      </c>
      <c r="O56" s="276">
        <v>30.255183420529587</v>
      </c>
      <c r="P56" s="183">
        <v>0</v>
      </c>
      <c r="Q56" s="184">
        <f>O56+P56</f>
        <v>30.255183420529587</v>
      </c>
      <c r="R56" s="181">
        <f>Q56/$Q$61</f>
        <v>0.12193065643471809</v>
      </c>
      <c r="S56" s="467">
        <f>N61-Q61</f>
        <v>22.362417794624093</v>
      </c>
      <c r="T56" s="446">
        <f>S56/N61</f>
        <v>8.2671665512110304E-2</v>
      </c>
      <c r="V56" s="455">
        <v>188.90523948973905</v>
      </c>
      <c r="W56" s="469">
        <v>147.33630660474114</v>
      </c>
      <c r="X56" s="452">
        <f>MIN(1,+W56/V56)</f>
        <v>0.77994822696669641</v>
      </c>
      <c r="Y56" s="455">
        <f>+((N61-(O61+P61)*X56)/N56)*100</f>
        <v>28.453139196985777</v>
      </c>
    </row>
    <row r="57" spans="1:25" ht="15" customHeight="1">
      <c r="A57" s="451"/>
      <c r="B57" s="463"/>
      <c r="C57" s="450"/>
      <c r="D57" s="461"/>
      <c r="E57" s="177" t="s">
        <v>44</v>
      </c>
      <c r="F57" s="178">
        <v>400</v>
      </c>
      <c r="G57" s="178">
        <v>44877</v>
      </c>
      <c r="H57" s="180">
        <f>F57+G57</f>
        <v>45277</v>
      </c>
      <c r="I57" s="181">
        <f>H57/$H$61</f>
        <v>0.21563351303983389</v>
      </c>
      <c r="J57" s="182">
        <v>1.66658</v>
      </c>
      <c r="K57" s="182">
        <v>174.79976000000002</v>
      </c>
      <c r="L57" s="180">
        <f>J57+K57</f>
        <v>176.46634000000003</v>
      </c>
      <c r="M57" s="181">
        <f>L57/$L$61</f>
        <v>0.2773030878599323</v>
      </c>
      <c r="N57" s="465"/>
      <c r="O57" s="276">
        <v>4.8395709677419359E-2</v>
      </c>
      <c r="P57" s="183">
        <v>21.149033818689819</v>
      </c>
      <c r="Q57" s="184">
        <f>O57+P57</f>
        <v>21.197429528367238</v>
      </c>
      <c r="R57" s="181">
        <f>Q57/$Q$61</f>
        <v>8.5427229483219999E-2</v>
      </c>
      <c r="S57" s="456"/>
      <c r="T57" s="447"/>
      <c r="V57" s="456"/>
      <c r="W57" s="470"/>
      <c r="X57" s="453"/>
      <c r="Y57" s="456"/>
    </row>
    <row r="58" spans="1:25" ht="15" customHeight="1">
      <c r="A58" s="451"/>
      <c r="B58" s="463"/>
      <c r="C58" s="450"/>
      <c r="D58" s="461"/>
      <c r="E58" s="177" t="s">
        <v>45</v>
      </c>
      <c r="F58" s="178">
        <v>15684</v>
      </c>
      <c r="G58" s="179">
        <v>0</v>
      </c>
      <c r="H58" s="180">
        <f>F58+G58</f>
        <v>15684</v>
      </c>
      <c r="I58" s="181">
        <f>H58/$H$61</f>
        <v>7.4695673708875462E-2</v>
      </c>
      <c r="J58" s="182">
        <v>54.559459999999994</v>
      </c>
      <c r="K58" s="179">
        <v>0</v>
      </c>
      <c r="L58" s="180">
        <f>J58+K58</f>
        <v>54.559459999999994</v>
      </c>
      <c r="M58" s="181">
        <f>L58/$L$61</f>
        <v>8.5735935419584589E-2</v>
      </c>
      <c r="N58" s="465"/>
      <c r="O58" s="276">
        <v>8.2794372394045688</v>
      </c>
      <c r="P58" s="183">
        <v>0</v>
      </c>
      <c r="Q58" s="184">
        <f>O58+P58</f>
        <v>8.2794372394045688</v>
      </c>
      <c r="R58" s="181">
        <f>Q58/$Q$61</f>
        <v>3.3366752515724088E-2</v>
      </c>
      <c r="S58" s="456"/>
      <c r="T58" s="447"/>
      <c r="V58" s="456"/>
      <c r="W58" s="470"/>
      <c r="X58" s="453"/>
      <c r="Y58" s="456"/>
    </row>
    <row r="59" spans="1:25" ht="15" customHeight="1">
      <c r="A59" s="451"/>
      <c r="B59" s="463"/>
      <c r="C59" s="450"/>
      <c r="D59" s="461"/>
      <c r="E59" s="177" t="s">
        <v>46</v>
      </c>
      <c r="F59" s="376">
        <v>134</v>
      </c>
      <c r="G59" s="179">
        <v>0</v>
      </c>
      <c r="H59" s="180">
        <f>F59+G59</f>
        <v>134</v>
      </c>
      <c r="I59" s="181">
        <f>H59/$H$61</f>
        <v>6.3818032880574556E-4</v>
      </c>
      <c r="J59" s="377">
        <v>181.33500000000001</v>
      </c>
      <c r="K59" s="179">
        <v>0</v>
      </c>
      <c r="L59" s="180">
        <f>J59+K59</f>
        <v>181.33500000000001</v>
      </c>
      <c r="M59" s="181">
        <f>L59/$L$61</f>
        <v>0.28495380726477815</v>
      </c>
      <c r="N59" s="465"/>
      <c r="O59" s="276">
        <v>176.99365183381951</v>
      </c>
      <c r="P59" s="183">
        <v>0</v>
      </c>
      <c r="Q59" s="184">
        <f>O59+P59</f>
        <v>176.99365183381951</v>
      </c>
      <c r="R59" s="181">
        <f>Q59/$Q$61</f>
        <v>0.71329768036480823</v>
      </c>
      <c r="S59" s="456"/>
      <c r="T59" s="447"/>
      <c r="V59" s="456"/>
      <c r="W59" s="470"/>
      <c r="X59" s="453"/>
      <c r="Y59" s="456"/>
    </row>
    <row r="60" spans="1:25" ht="15" customHeight="1" thickBot="1">
      <c r="A60" s="451"/>
      <c r="B60" s="463"/>
      <c r="C60" s="450"/>
      <c r="D60" s="462"/>
      <c r="E60" s="177" t="s">
        <v>47</v>
      </c>
      <c r="F60" s="376">
        <v>5369</v>
      </c>
      <c r="G60" s="179">
        <v>0</v>
      </c>
      <c r="H60" s="180">
        <f>F60+G60</f>
        <v>5369</v>
      </c>
      <c r="I60" s="181">
        <f>H60/$H$61</f>
        <v>2.5570076010134685E-2</v>
      </c>
      <c r="J60" s="376">
        <v>24.258800000000001</v>
      </c>
      <c r="K60" s="179">
        <v>0</v>
      </c>
      <c r="L60" s="180">
        <f>J60+K60</f>
        <v>24.258800000000001</v>
      </c>
      <c r="M60" s="181">
        <f>L60/$L$61</f>
        <v>3.8120811865744619E-2</v>
      </c>
      <c r="N60" s="466"/>
      <c r="O60" s="276">
        <v>11.408641753254978</v>
      </c>
      <c r="P60" s="183">
        <v>0</v>
      </c>
      <c r="Q60" s="184">
        <f>O60+P60</f>
        <v>11.408641753254978</v>
      </c>
      <c r="R60" s="181">
        <f>Q60/$Q$61</f>
        <v>4.5977681201529577E-2</v>
      </c>
      <c r="S60" s="457"/>
      <c r="T60" s="448"/>
      <c r="V60" s="468"/>
      <c r="W60" s="471"/>
      <c r="X60" s="454"/>
      <c r="Y60" s="457"/>
    </row>
    <row r="61" spans="1:25" s="197" customFormat="1" ht="15" customHeight="1" thickBot="1">
      <c r="A61" s="199" t="s">
        <v>49</v>
      </c>
      <c r="B61" s="200"/>
      <c r="C61" s="201"/>
      <c r="D61" s="458" t="s">
        <v>1021</v>
      </c>
      <c r="E61" s="459"/>
      <c r="F61" s="187">
        <f>SUM(F56:F60)</f>
        <v>165095</v>
      </c>
      <c r="G61" s="187">
        <f>SUM(G56:G60)</f>
        <v>44877</v>
      </c>
      <c r="H61" s="187">
        <f>SUM(H56:H60)</f>
        <v>209972</v>
      </c>
      <c r="I61" s="188">
        <v>1</v>
      </c>
      <c r="J61" s="187">
        <f>SUM(J56:J60)</f>
        <v>461.56654000000003</v>
      </c>
      <c r="K61" s="187">
        <f>SUM(K56:K60)</f>
        <v>174.79976000000002</v>
      </c>
      <c r="L61" s="187">
        <f>SUM(L56:L60)</f>
        <v>636.36630000000002</v>
      </c>
      <c r="M61" s="188">
        <v>1</v>
      </c>
      <c r="N61" s="191">
        <f>N56</f>
        <v>270.49676156999999</v>
      </c>
      <c r="O61" s="224">
        <f>SUM(O56:O60)</f>
        <v>226.98530995668608</v>
      </c>
      <c r="P61" s="192">
        <f>SUM(P56:P60)</f>
        <v>21.149033818689819</v>
      </c>
      <c r="Q61" s="193">
        <f>+O61+P61</f>
        <v>248.1343437753759</v>
      </c>
      <c r="R61" s="194">
        <v>1</v>
      </c>
      <c r="S61" s="195">
        <f>S56</f>
        <v>22.362417794624093</v>
      </c>
      <c r="T61" s="196">
        <f>T56</f>
        <v>8.2671665512110304E-2</v>
      </c>
      <c r="V61" s="314">
        <f>SUM(V56:V60)</f>
        <v>188.90523948973905</v>
      </c>
      <c r="W61" s="314">
        <f>SUM(W56:W60)</f>
        <v>147.33630660474114</v>
      </c>
      <c r="X61" s="195">
        <f>MIN(100,+W61/V61*100)</f>
        <v>77.994822696669644</v>
      </c>
      <c r="Y61" s="195">
        <f>Y56</f>
        <v>28.453139196985777</v>
      </c>
    </row>
    <row r="62" spans="1:25" ht="15" customHeight="1">
      <c r="A62" s="451">
        <f>A56+1</f>
        <v>9</v>
      </c>
      <c r="B62" s="463" t="s">
        <v>1029</v>
      </c>
      <c r="C62" s="449" t="s">
        <v>1030</v>
      </c>
      <c r="D62" s="460" t="s">
        <v>1033</v>
      </c>
      <c r="E62" s="177" t="s">
        <v>43</v>
      </c>
      <c r="F62" s="178">
        <v>168807</v>
      </c>
      <c r="G62" s="179">
        <v>0</v>
      </c>
      <c r="H62" s="180">
        <f>F62+G62</f>
        <v>168807</v>
      </c>
      <c r="I62" s="181">
        <f>H62/$H$67</f>
        <v>0.64843467906119157</v>
      </c>
      <c r="J62" s="182">
        <v>173.28016999999991</v>
      </c>
      <c r="K62" s="179">
        <v>0</v>
      </c>
      <c r="L62" s="180">
        <f>J62+K62</f>
        <v>173.28016999999991</v>
      </c>
      <c r="M62" s="181">
        <f>L62/$L$67</f>
        <v>0.23545990003481471</v>
      </c>
      <c r="N62" s="464">
        <v>223.335101000668</v>
      </c>
      <c r="O62" s="276">
        <v>2.0299999999999998</v>
      </c>
      <c r="P62" s="183">
        <v>0</v>
      </c>
      <c r="Q62" s="184">
        <f>O62+P62</f>
        <v>2.0299999999999998</v>
      </c>
      <c r="R62" s="181">
        <f>Q62/$Q$67</f>
        <v>9.8699554112889956E-3</v>
      </c>
      <c r="S62" s="467">
        <f>N67-Q67</f>
        <v>17.660412979469953</v>
      </c>
      <c r="T62" s="446">
        <f>S62/N67</f>
        <v>7.9075850147788146E-2</v>
      </c>
      <c r="V62" s="455">
        <v>200.49786093144309</v>
      </c>
      <c r="W62" s="469">
        <v>164.4445946490751</v>
      </c>
      <c r="X62" s="452">
        <f>MIN(1,+W62/V62)</f>
        <v>0.8201812921351026</v>
      </c>
      <c r="Y62" s="455">
        <f>+((N67-(O67+P67)*X62)/N62)*100</f>
        <v>24.467524081579203</v>
      </c>
    </row>
    <row r="63" spans="1:25" ht="15" customHeight="1">
      <c r="A63" s="451"/>
      <c r="B63" s="463"/>
      <c r="C63" s="450"/>
      <c r="D63" s="461"/>
      <c r="E63" s="177" t="s">
        <v>44</v>
      </c>
      <c r="F63" s="178">
        <v>331</v>
      </c>
      <c r="G63" s="178">
        <v>61078</v>
      </c>
      <c r="H63" s="180">
        <f>F63+G63</f>
        <v>61409</v>
      </c>
      <c r="I63" s="181">
        <f>H63/$H$67</f>
        <v>0.23588906388045941</v>
      </c>
      <c r="J63" s="182">
        <v>1.32867</v>
      </c>
      <c r="K63" s="182">
        <v>242.38583</v>
      </c>
      <c r="L63" s="180">
        <f>J63+K63</f>
        <v>243.71449999999999</v>
      </c>
      <c r="M63" s="181">
        <f>L63/$L$67</f>
        <v>0.33116883372768435</v>
      </c>
      <c r="N63" s="465"/>
      <c r="O63" s="276">
        <v>2.7301385806451608E-2</v>
      </c>
      <c r="P63" s="183">
        <v>24.316689106200226</v>
      </c>
      <c r="Q63" s="184">
        <f>O63+P63</f>
        <v>24.343990492006679</v>
      </c>
      <c r="R63" s="181">
        <f>Q63/$Q$67</f>
        <v>0.1183616259551474</v>
      </c>
      <c r="S63" s="456"/>
      <c r="T63" s="447"/>
      <c r="V63" s="456"/>
      <c r="W63" s="470"/>
      <c r="X63" s="453"/>
      <c r="Y63" s="456"/>
    </row>
    <row r="64" spans="1:25" ht="15" customHeight="1">
      <c r="A64" s="451"/>
      <c r="B64" s="463"/>
      <c r="C64" s="450"/>
      <c r="D64" s="461"/>
      <c r="E64" s="177" t="s">
        <v>45</v>
      </c>
      <c r="F64" s="178">
        <v>21859</v>
      </c>
      <c r="G64" s="179">
        <v>0</v>
      </c>
      <c r="H64" s="180">
        <f>F64+G64</f>
        <v>21859</v>
      </c>
      <c r="I64" s="181">
        <f>H64/$H$67</f>
        <v>8.3966504052548685E-2</v>
      </c>
      <c r="J64" s="182">
        <v>69.218409999999992</v>
      </c>
      <c r="K64" s="179">
        <v>0</v>
      </c>
      <c r="L64" s="180">
        <f>J64+K64</f>
        <v>69.218409999999992</v>
      </c>
      <c r="M64" s="181">
        <f>L64/$L$67</f>
        <v>9.4056693845399775E-2</v>
      </c>
      <c r="N64" s="465"/>
      <c r="O64" s="276">
        <v>4.34</v>
      </c>
      <c r="P64" s="183">
        <v>0</v>
      </c>
      <c r="Q64" s="184">
        <f>O64+P64</f>
        <v>4.34</v>
      </c>
      <c r="R64" s="181">
        <f>Q64/$Q$67</f>
        <v>2.1101283982755785E-2</v>
      </c>
      <c r="S64" s="456"/>
      <c r="T64" s="447"/>
      <c r="V64" s="456"/>
      <c r="W64" s="470"/>
      <c r="X64" s="453"/>
      <c r="Y64" s="456"/>
    </row>
    <row r="65" spans="1:25" ht="15" customHeight="1">
      <c r="A65" s="451"/>
      <c r="B65" s="463"/>
      <c r="C65" s="450"/>
      <c r="D65" s="461"/>
      <c r="E65" s="177" t="s">
        <v>46</v>
      </c>
      <c r="F65" s="376">
        <v>243</v>
      </c>
      <c r="G65" s="179">
        <v>0</v>
      </c>
      <c r="H65" s="180">
        <f>F65+G65</f>
        <v>243</v>
      </c>
      <c r="I65" s="181">
        <f>H65/$H$67</f>
        <v>9.334306457188952E-4</v>
      </c>
      <c r="J65" s="377">
        <v>218.333</v>
      </c>
      <c r="K65" s="179">
        <v>0</v>
      </c>
      <c r="L65" s="180">
        <f>J65+K65</f>
        <v>218.333</v>
      </c>
      <c r="M65" s="181">
        <f>L65/$L$67</f>
        <v>0.29667945474834906</v>
      </c>
      <c r="N65" s="465"/>
      <c r="O65" s="276">
        <v>166.99961852451125</v>
      </c>
      <c r="P65" s="183">
        <v>0</v>
      </c>
      <c r="Q65" s="184">
        <f>O65+P65</f>
        <v>166.99961852451125</v>
      </c>
      <c r="R65" s="181">
        <f>Q65/$Q$67</f>
        <v>0.81195999435428479</v>
      </c>
      <c r="S65" s="456"/>
      <c r="T65" s="447"/>
      <c r="V65" s="456"/>
      <c r="W65" s="470"/>
      <c r="X65" s="453"/>
      <c r="Y65" s="456"/>
    </row>
    <row r="66" spans="1:25" ht="15" customHeight="1" thickBot="1">
      <c r="A66" s="451"/>
      <c r="B66" s="463"/>
      <c r="C66" s="450"/>
      <c r="D66" s="462"/>
      <c r="E66" s="177" t="s">
        <v>47</v>
      </c>
      <c r="F66" s="376">
        <v>8012</v>
      </c>
      <c r="G66" s="179">
        <v>0</v>
      </c>
      <c r="H66" s="180">
        <f>F66+G66</f>
        <v>8012</v>
      </c>
      <c r="I66" s="181">
        <f>H66/$H$67</f>
        <v>3.0776322360081435E-2</v>
      </c>
      <c r="J66" s="376">
        <v>31.376129999999986</v>
      </c>
      <c r="K66" s="179">
        <v>0</v>
      </c>
      <c r="L66" s="180">
        <f>J66+K66</f>
        <v>31.376129999999986</v>
      </c>
      <c r="M66" s="181">
        <f>L66/$L$67</f>
        <v>4.2635117643752031E-2</v>
      </c>
      <c r="N66" s="466"/>
      <c r="O66" s="276">
        <v>7.9610790046801174</v>
      </c>
      <c r="P66" s="183">
        <v>0</v>
      </c>
      <c r="Q66" s="184">
        <f>O66+P66</f>
        <v>7.9610790046801174</v>
      </c>
      <c r="R66" s="181">
        <f>Q66/$Q$67</f>
        <v>3.8707140296523029E-2</v>
      </c>
      <c r="S66" s="457"/>
      <c r="T66" s="448"/>
      <c r="V66" s="468"/>
      <c r="W66" s="471"/>
      <c r="X66" s="454"/>
      <c r="Y66" s="457"/>
    </row>
    <row r="67" spans="1:25" s="197" customFormat="1" ht="15" customHeight="1" thickBot="1">
      <c r="A67" s="199" t="s">
        <v>49</v>
      </c>
      <c r="B67" s="200"/>
      <c r="C67" s="201"/>
      <c r="D67" s="458" t="s">
        <v>1021</v>
      </c>
      <c r="E67" s="459"/>
      <c r="F67" s="187">
        <f>SUM(F62:F66)</f>
        <v>199252</v>
      </c>
      <c r="G67" s="187">
        <f>SUM(G62:G66)</f>
        <v>61078</v>
      </c>
      <c r="H67" s="187">
        <f>SUM(H62:H66)</f>
        <v>260330</v>
      </c>
      <c r="I67" s="188">
        <v>1</v>
      </c>
      <c r="J67" s="187">
        <f>SUM(J62:J66)</f>
        <v>493.53637999999989</v>
      </c>
      <c r="K67" s="187">
        <f>SUM(K62:K66)</f>
        <v>242.38583</v>
      </c>
      <c r="L67" s="187">
        <f>SUM(L62:L66)</f>
        <v>735.92220999999995</v>
      </c>
      <c r="M67" s="188">
        <v>1</v>
      </c>
      <c r="N67" s="191">
        <f>N62</f>
        <v>223.335101000668</v>
      </c>
      <c r="O67" s="224">
        <f>SUM(O62:O66)</f>
        <v>181.35799891499784</v>
      </c>
      <c r="P67" s="192">
        <f>SUM(P62:P66)</f>
        <v>24.316689106200226</v>
      </c>
      <c r="Q67" s="193">
        <f>+O67+P67</f>
        <v>205.67468802119805</v>
      </c>
      <c r="R67" s="194">
        <v>1</v>
      </c>
      <c r="S67" s="195">
        <f>S62</f>
        <v>17.660412979469953</v>
      </c>
      <c r="T67" s="196">
        <f>T62</f>
        <v>7.9075850147788146E-2</v>
      </c>
      <c r="V67" s="314">
        <f>SUM(V62:V66)</f>
        <v>200.49786093144309</v>
      </c>
      <c r="W67" s="314">
        <f>SUM(W62:W66)</f>
        <v>164.4445946490751</v>
      </c>
      <c r="X67" s="195">
        <f>MIN(100,+W67/V67*100)</f>
        <v>82.018129213510264</v>
      </c>
      <c r="Y67" s="195">
        <f>Y62</f>
        <v>24.467524081579203</v>
      </c>
    </row>
    <row r="68" spans="1:25" ht="15" customHeight="1">
      <c r="A68" s="451">
        <f>A62+1</f>
        <v>10</v>
      </c>
      <c r="B68" s="463" t="s">
        <v>1029</v>
      </c>
      <c r="C68" s="449" t="s">
        <v>1030</v>
      </c>
      <c r="D68" s="460" t="s">
        <v>1034</v>
      </c>
      <c r="E68" s="177" t="s">
        <v>43</v>
      </c>
      <c r="F68" s="178">
        <v>101008</v>
      </c>
      <c r="G68" s="179">
        <v>0</v>
      </c>
      <c r="H68" s="180">
        <f>F68+G68</f>
        <v>101008</v>
      </c>
      <c r="I68" s="181">
        <f>H68/$H$73</f>
        <v>0.65565768292049642</v>
      </c>
      <c r="J68" s="182">
        <v>109.82471000000004</v>
      </c>
      <c r="K68" s="179">
        <v>0</v>
      </c>
      <c r="L68" s="180">
        <f>J68+K68</f>
        <v>109.82471000000004</v>
      </c>
      <c r="M68" s="181">
        <f>L68/$L$73</f>
        <v>0.27845353912150089</v>
      </c>
      <c r="N68" s="490">
        <v>69.612353973341598</v>
      </c>
      <c r="O68" s="276">
        <v>24.42413139462672</v>
      </c>
      <c r="P68" s="183">
        <v>0</v>
      </c>
      <c r="Q68" s="184">
        <f>O68+P68</f>
        <v>24.42413139462672</v>
      </c>
      <c r="R68" s="181">
        <f>Q68/$Q$73</f>
        <v>0.3820309683667758</v>
      </c>
      <c r="S68" s="467">
        <f>N73-Q73</f>
        <v>5.6800201653192914</v>
      </c>
      <c r="T68" s="446">
        <f>S68/N73</f>
        <v>8.1595002052286342E-2</v>
      </c>
      <c r="V68" s="455">
        <v>50.439006914989164</v>
      </c>
      <c r="W68" s="469">
        <v>13.227089537656752</v>
      </c>
      <c r="X68" s="452">
        <f>MIN(1,+W68/V68)</f>
        <v>0.26223929348866709</v>
      </c>
      <c r="Y68" s="455">
        <f>+((N73-(O73+P73)*X68)/N68)*100</f>
        <v>75.915812220173081</v>
      </c>
    </row>
    <row r="69" spans="1:25" ht="15" customHeight="1">
      <c r="A69" s="451"/>
      <c r="B69" s="463"/>
      <c r="C69" s="450"/>
      <c r="D69" s="461"/>
      <c r="E69" s="177" t="s">
        <v>44</v>
      </c>
      <c r="F69" s="178">
        <v>37</v>
      </c>
      <c r="G69" s="178">
        <v>37766</v>
      </c>
      <c r="H69" s="180">
        <f>F69+G69</f>
        <v>37803</v>
      </c>
      <c r="I69" s="181">
        <f>H69/$H$73</f>
        <v>0.24538479513942982</v>
      </c>
      <c r="J69" s="182">
        <v>0.14623</v>
      </c>
      <c r="K69" s="182">
        <v>191.4667</v>
      </c>
      <c r="L69" s="180">
        <f>J69+K69</f>
        <v>191.61293000000001</v>
      </c>
      <c r="M69" s="181">
        <f>L69/$L$73</f>
        <v>0.48582234817592862</v>
      </c>
      <c r="N69" s="491"/>
      <c r="O69" s="276">
        <v>8.3006777419354832E-2</v>
      </c>
      <c r="P69" s="183">
        <v>23.463716765842388</v>
      </c>
      <c r="Q69" s="184">
        <f>O69+P69</f>
        <v>23.546723543261745</v>
      </c>
      <c r="R69" s="181">
        <f>Q69/$Q$73</f>
        <v>0.36830696051185097</v>
      </c>
      <c r="S69" s="456"/>
      <c r="T69" s="447"/>
      <c r="V69" s="456"/>
      <c r="W69" s="470"/>
      <c r="X69" s="453"/>
      <c r="Y69" s="456"/>
    </row>
    <row r="70" spans="1:25" ht="15" customHeight="1">
      <c r="A70" s="451"/>
      <c r="B70" s="463"/>
      <c r="C70" s="450"/>
      <c r="D70" s="461"/>
      <c r="E70" s="177" t="s">
        <v>45</v>
      </c>
      <c r="F70" s="178">
        <v>10236</v>
      </c>
      <c r="G70" s="179">
        <v>0</v>
      </c>
      <c r="H70" s="180">
        <f>F70+G70</f>
        <v>10236</v>
      </c>
      <c r="I70" s="181">
        <f>H70/$H$73</f>
        <v>6.6443371241626428E-2</v>
      </c>
      <c r="J70" s="182">
        <v>29.204730000000001</v>
      </c>
      <c r="K70" s="179">
        <v>0</v>
      </c>
      <c r="L70" s="180">
        <f>J70+K70</f>
        <v>29.204730000000001</v>
      </c>
      <c r="M70" s="181">
        <f>L70/$L$73</f>
        <v>7.404672798669687E-2</v>
      </c>
      <c r="N70" s="491"/>
      <c r="O70" s="276">
        <v>6.6964277582754415</v>
      </c>
      <c r="P70" s="183">
        <v>0</v>
      </c>
      <c r="Q70" s="184">
        <f>O70+P70</f>
        <v>6.6964277582754415</v>
      </c>
      <c r="R70" s="181">
        <f>Q70/$Q$73</f>
        <v>0.10474242624058823</v>
      </c>
      <c r="S70" s="456"/>
      <c r="T70" s="447"/>
      <c r="V70" s="456"/>
      <c r="W70" s="470"/>
      <c r="X70" s="453"/>
      <c r="Y70" s="456"/>
    </row>
    <row r="71" spans="1:25" ht="15" customHeight="1">
      <c r="A71" s="451"/>
      <c r="B71" s="463"/>
      <c r="C71" s="450"/>
      <c r="D71" s="461"/>
      <c r="E71" s="177" t="s">
        <v>46</v>
      </c>
      <c r="F71" s="376">
        <v>24</v>
      </c>
      <c r="G71" s="179">
        <v>0</v>
      </c>
      <c r="H71" s="180">
        <f>F71+G71</f>
        <v>24</v>
      </c>
      <c r="I71" s="181">
        <f>H71/$H$73</f>
        <v>1.5578750584203146E-4</v>
      </c>
      <c r="J71" s="377">
        <v>6.3460000000000001</v>
      </c>
      <c r="K71" s="179">
        <v>0</v>
      </c>
      <c r="L71" s="180">
        <f>J71+K71</f>
        <v>6.3460000000000001</v>
      </c>
      <c r="M71" s="181">
        <f>L71/$L$73</f>
        <v>1.6089877763073936E-2</v>
      </c>
      <c r="N71" s="491"/>
      <c r="O71" s="276">
        <v>2.0052276796131863</v>
      </c>
      <c r="P71" s="183">
        <v>0</v>
      </c>
      <c r="Q71" s="184">
        <f>O71+P71</f>
        <v>2.0052276796131863</v>
      </c>
      <c r="R71" s="181">
        <f>Q71/$Q$73</f>
        <v>3.1364844049562413E-2</v>
      </c>
      <c r="S71" s="456"/>
      <c r="T71" s="447"/>
      <c r="V71" s="456"/>
      <c r="W71" s="470"/>
      <c r="X71" s="453"/>
      <c r="Y71" s="456"/>
    </row>
    <row r="72" spans="1:25" ht="15" customHeight="1" thickBot="1">
      <c r="A72" s="451"/>
      <c r="B72" s="463"/>
      <c r="C72" s="450"/>
      <c r="D72" s="462"/>
      <c r="E72" s="177" t="s">
        <v>47</v>
      </c>
      <c r="F72" s="376">
        <v>4985</v>
      </c>
      <c r="G72" s="179">
        <v>0</v>
      </c>
      <c r="H72" s="180">
        <f>F72+G72</f>
        <v>4985</v>
      </c>
      <c r="I72" s="181">
        <f>H72/$H$73</f>
        <v>3.2358363192605287E-2</v>
      </c>
      <c r="J72" s="376">
        <v>57.421090000000007</v>
      </c>
      <c r="K72" s="179">
        <v>0</v>
      </c>
      <c r="L72" s="180">
        <f>J72+K72</f>
        <v>57.421090000000007</v>
      </c>
      <c r="M72" s="181">
        <f>L72/$L$73</f>
        <v>0.14558750695279976</v>
      </c>
      <c r="N72" s="492"/>
      <c r="O72" s="276">
        <v>7.2598234322452155</v>
      </c>
      <c r="P72" s="183">
        <v>0</v>
      </c>
      <c r="Q72" s="184">
        <f>O72+P72</f>
        <v>7.2598234322452155</v>
      </c>
      <c r="R72" s="181">
        <f>Q72/$Q$73</f>
        <v>0.11355480083122266</v>
      </c>
      <c r="S72" s="457"/>
      <c r="T72" s="448"/>
      <c r="V72" s="468"/>
      <c r="W72" s="471"/>
      <c r="X72" s="454"/>
      <c r="Y72" s="457"/>
    </row>
    <row r="73" spans="1:25" s="197" customFormat="1" ht="15" customHeight="1" thickBot="1">
      <c r="A73" s="199" t="s">
        <v>49</v>
      </c>
      <c r="B73" s="200"/>
      <c r="C73" s="201"/>
      <c r="D73" s="458" t="s">
        <v>1021</v>
      </c>
      <c r="E73" s="459"/>
      <c r="F73" s="187">
        <f>SUM(F68:F72)</f>
        <v>116290</v>
      </c>
      <c r="G73" s="187">
        <f>SUM(G68:G72)</f>
        <v>37766</v>
      </c>
      <c r="H73" s="187">
        <f>SUM(H68:H72)</f>
        <v>154056</v>
      </c>
      <c r="I73" s="188">
        <v>1</v>
      </c>
      <c r="J73" s="187">
        <f>SUM(J68:J72)</f>
        <v>202.94276000000008</v>
      </c>
      <c r="K73" s="187">
        <f>SUM(K68:K72)</f>
        <v>191.4667</v>
      </c>
      <c r="L73" s="187">
        <f>SUM(L68:L72)</f>
        <v>394.40946000000002</v>
      </c>
      <c r="M73" s="188">
        <v>1</v>
      </c>
      <c r="N73" s="191">
        <f>N68</f>
        <v>69.612353973341598</v>
      </c>
      <c r="O73" s="224">
        <f>SUM(O68:O72)</f>
        <v>40.468617042179915</v>
      </c>
      <c r="P73" s="192">
        <f>SUM(P68:P72)</f>
        <v>23.463716765842388</v>
      </c>
      <c r="Q73" s="193">
        <f>+O73+P73</f>
        <v>63.932333808022307</v>
      </c>
      <c r="R73" s="194">
        <v>1</v>
      </c>
      <c r="S73" s="195">
        <f>S68</f>
        <v>5.6800201653192914</v>
      </c>
      <c r="T73" s="196">
        <f>T68</f>
        <v>8.1595002052286342E-2</v>
      </c>
      <c r="V73" s="314">
        <f>SUM(V68:V72)</f>
        <v>50.439006914989164</v>
      </c>
      <c r="W73" s="314">
        <f>SUM(W68:W72)</f>
        <v>13.227089537656752</v>
      </c>
      <c r="X73" s="195">
        <f>MIN(100,+W73/V73*100)</f>
        <v>26.223929348866708</v>
      </c>
      <c r="Y73" s="195">
        <f>Y68</f>
        <v>75.915812220173081</v>
      </c>
    </row>
    <row r="74" spans="1:25" ht="15" customHeight="1">
      <c r="A74" s="451">
        <f>A68+1</f>
        <v>11</v>
      </c>
      <c r="B74" s="463" t="s">
        <v>1029</v>
      </c>
      <c r="C74" s="449" t="s">
        <v>1030</v>
      </c>
      <c r="D74" s="460" t="s">
        <v>1035</v>
      </c>
      <c r="E74" s="177" t="s">
        <v>43</v>
      </c>
      <c r="F74" s="178">
        <v>326447</v>
      </c>
      <c r="G74" s="179">
        <v>0</v>
      </c>
      <c r="H74" s="180">
        <f>F74+G74</f>
        <v>326447</v>
      </c>
      <c r="I74" s="181">
        <f>H74/$H$79</f>
        <v>0.68537818442920673</v>
      </c>
      <c r="J74" s="182">
        <v>289.41056999999995</v>
      </c>
      <c r="K74" s="179">
        <v>0</v>
      </c>
      <c r="L74" s="180">
        <f>J74+K74</f>
        <v>289.41056999999995</v>
      </c>
      <c r="M74" s="181">
        <f>L74/$L$79</f>
        <v>0.25284344791187546</v>
      </c>
      <c r="N74" s="464">
        <v>320.18317146660002</v>
      </c>
      <c r="O74" s="276">
        <v>68.882451353387879</v>
      </c>
      <c r="P74" s="183">
        <v>0</v>
      </c>
      <c r="Q74" s="184">
        <f>O74+P74</f>
        <v>68.882451353387879</v>
      </c>
      <c r="R74" s="181">
        <f>Q74/$Q$79</f>
        <v>0.2345562106745408</v>
      </c>
      <c r="S74" s="467">
        <f>N79-Q79</f>
        <v>26.511768968689012</v>
      </c>
      <c r="T74" s="446">
        <f>S74/N79</f>
        <v>8.280188133327486E-2</v>
      </c>
      <c r="V74" s="455">
        <v>235.94112931962403</v>
      </c>
      <c r="W74" s="469">
        <v>77.098487753619224</v>
      </c>
      <c r="X74" s="452">
        <f>MIN(1,+W74/V74)</f>
        <v>0.3267700208774354</v>
      </c>
      <c r="Y74" s="455">
        <f>+((N79-(O79+P79)*X74)/N74)*100</f>
        <v>70.028715161452979</v>
      </c>
    </row>
    <row r="75" spans="1:25" ht="15" customHeight="1">
      <c r="A75" s="451"/>
      <c r="B75" s="463"/>
      <c r="C75" s="450"/>
      <c r="D75" s="461"/>
      <c r="E75" s="177" t="s">
        <v>44</v>
      </c>
      <c r="F75" s="178">
        <v>327</v>
      </c>
      <c r="G75" s="178">
        <v>98804</v>
      </c>
      <c r="H75" s="180">
        <f>F75+G75</f>
        <v>99131</v>
      </c>
      <c r="I75" s="181">
        <f>H75/$H$79</f>
        <v>0.20812635680723574</v>
      </c>
      <c r="J75" s="182">
        <v>1.7036899999999999</v>
      </c>
      <c r="K75" s="182">
        <v>567.36392999999998</v>
      </c>
      <c r="L75" s="180">
        <f>J75+K75</f>
        <v>569.06762000000003</v>
      </c>
      <c r="M75" s="181">
        <f>L75/$L$79</f>
        <v>0.4971657363302418</v>
      </c>
      <c r="N75" s="465"/>
      <c r="O75" s="276">
        <v>0.92882150903225813</v>
      </c>
      <c r="P75" s="183">
        <v>48.520983787074464</v>
      </c>
      <c r="Q75" s="184">
        <f>O75+P75</f>
        <v>49.449805296106724</v>
      </c>
      <c r="R75" s="181">
        <f>Q75/$Q$79</f>
        <v>0.16838481675606284</v>
      </c>
      <c r="S75" s="456"/>
      <c r="T75" s="447"/>
      <c r="V75" s="456"/>
      <c r="W75" s="470"/>
      <c r="X75" s="453"/>
      <c r="Y75" s="456"/>
    </row>
    <row r="76" spans="1:25" ht="15" customHeight="1">
      <c r="A76" s="451"/>
      <c r="B76" s="463"/>
      <c r="C76" s="450"/>
      <c r="D76" s="461"/>
      <c r="E76" s="177" t="s">
        <v>45</v>
      </c>
      <c r="F76" s="178">
        <v>38571</v>
      </c>
      <c r="G76" s="179">
        <v>0</v>
      </c>
      <c r="H76" s="180">
        <f>F76+G76</f>
        <v>38571</v>
      </c>
      <c r="I76" s="181">
        <f>H76/$H$79</f>
        <v>8.0980134452511218E-2</v>
      </c>
      <c r="J76" s="182">
        <v>113.33439999999996</v>
      </c>
      <c r="K76" s="179">
        <v>0</v>
      </c>
      <c r="L76" s="180">
        <f>J76+K76</f>
        <v>113.33439999999996</v>
      </c>
      <c r="M76" s="181">
        <f>L76/$L$79</f>
        <v>9.9014560743319269E-2</v>
      </c>
      <c r="N76" s="465"/>
      <c r="O76" s="276">
        <v>24.236738941196737</v>
      </c>
      <c r="P76" s="183">
        <v>0</v>
      </c>
      <c r="Q76" s="184">
        <f>O76+P76</f>
        <v>24.236738941196737</v>
      </c>
      <c r="R76" s="181">
        <f>Q76/$Q$79</f>
        <v>8.2530129713154973E-2</v>
      </c>
      <c r="S76" s="456"/>
      <c r="T76" s="447"/>
      <c r="V76" s="456"/>
      <c r="W76" s="470"/>
      <c r="X76" s="453"/>
      <c r="Y76" s="456"/>
    </row>
    <row r="77" spans="1:25" ht="15" customHeight="1">
      <c r="A77" s="451"/>
      <c r="B77" s="463"/>
      <c r="C77" s="450"/>
      <c r="D77" s="461"/>
      <c r="E77" s="177" t="s">
        <v>46</v>
      </c>
      <c r="F77" s="376">
        <v>170</v>
      </c>
      <c r="G77" s="179">
        <v>0</v>
      </c>
      <c r="H77" s="180">
        <f>F77+G77</f>
        <v>170</v>
      </c>
      <c r="I77" s="181">
        <f>H77/$H$79</f>
        <v>3.5691641017673663E-4</v>
      </c>
      <c r="J77" s="377">
        <v>63.55</v>
      </c>
      <c r="K77" s="179">
        <v>0</v>
      </c>
      <c r="L77" s="180">
        <f>J77+K77</f>
        <v>63.55</v>
      </c>
      <c r="M77" s="181">
        <f>L77/$L$79</f>
        <v>5.5520436295052003E-2</v>
      </c>
      <c r="N77" s="465"/>
      <c r="O77" s="276">
        <v>27.619537114038899</v>
      </c>
      <c r="P77" s="183">
        <v>0</v>
      </c>
      <c r="Q77" s="184">
        <f>O77+P77</f>
        <v>27.619537114038899</v>
      </c>
      <c r="R77" s="181">
        <f>Q77/$Q$79</f>
        <v>9.4049120476534534E-2</v>
      </c>
      <c r="S77" s="456"/>
      <c r="T77" s="447"/>
      <c r="V77" s="456"/>
      <c r="W77" s="470"/>
      <c r="X77" s="453"/>
      <c r="Y77" s="456"/>
    </row>
    <row r="78" spans="1:25" ht="15" customHeight="1" thickBot="1">
      <c r="A78" s="451"/>
      <c r="B78" s="463"/>
      <c r="C78" s="450"/>
      <c r="D78" s="462"/>
      <c r="E78" s="177" t="s">
        <v>47</v>
      </c>
      <c r="F78" s="376">
        <v>11983</v>
      </c>
      <c r="G78" s="179">
        <v>0</v>
      </c>
      <c r="H78" s="180">
        <f>F78+G78</f>
        <v>11983</v>
      </c>
      <c r="I78" s="181">
        <f>H78/$H$79</f>
        <v>2.5158407900869616E-2</v>
      </c>
      <c r="J78" s="376">
        <v>109.26097999999999</v>
      </c>
      <c r="K78" s="179">
        <v>0</v>
      </c>
      <c r="L78" s="180">
        <f>J78+K78</f>
        <v>109.26097999999999</v>
      </c>
      <c r="M78" s="181">
        <f>L78/$L$79</f>
        <v>9.5455818719511421E-2</v>
      </c>
      <c r="N78" s="466"/>
      <c r="O78" s="276">
        <v>123.48286979318078</v>
      </c>
      <c r="P78" s="183">
        <v>0</v>
      </c>
      <c r="Q78" s="184">
        <f>O78+P78</f>
        <v>123.48286979318078</v>
      </c>
      <c r="R78" s="181">
        <f>Q78/$Q$79</f>
        <v>0.42047972237970688</v>
      </c>
      <c r="S78" s="457"/>
      <c r="T78" s="448"/>
      <c r="V78" s="468"/>
      <c r="W78" s="471"/>
      <c r="X78" s="454"/>
      <c r="Y78" s="457"/>
    </row>
    <row r="79" spans="1:25" s="197" customFormat="1" ht="15" customHeight="1" thickBot="1">
      <c r="A79" s="199" t="s">
        <v>49</v>
      </c>
      <c r="B79" s="200"/>
      <c r="C79" s="201"/>
      <c r="D79" s="458" t="s">
        <v>1021</v>
      </c>
      <c r="E79" s="459"/>
      <c r="F79" s="187">
        <f>SUM(F74:F78)</f>
        <v>377498</v>
      </c>
      <c r="G79" s="187">
        <f>SUM(G74:G78)</f>
        <v>98804</v>
      </c>
      <c r="H79" s="187">
        <f>SUM(H74:H78)</f>
        <v>476302</v>
      </c>
      <c r="I79" s="188">
        <v>1</v>
      </c>
      <c r="J79" s="187">
        <f>SUM(J74:J78)</f>
        <v>577.25963999999988</v>
      </c>
      <c r="K79" s="187">
        <f>SUM(K74:K78)</f>
        <v>567.36392999999998</v>
      </c>
      <c r="L79" s="187">
        <f>SUM(L74:L78)</f>
        <v>1144.62357</v>
      </c>
      <c r="M79" s="188">
        <v>1</v>
      </c>
      <c r="N79" s="191">
        <f>N74</f>
        <v>320.18317146660002</v>
      </c>
      <c r="O79" s="224">
        <f>SUM(O74:O78)</f>
        <v>245.15041871083656</v>
      </c>
      <c r="P79" s="192">
        <f>SUM(P74:P78)</f>
        <v>48.520983787074464</v>
      </c>
      <c r="Q79" s="193">
        <f>+O79+P79</f>
        <v>293.671402497911</v>
      </c>
      <c r="R79" s="194">
        <v>1</v>
      </c>
      <c r="S79" s="195">
        <f>S74</f>
        <v>26.511768968689012</v>
      </c>
      <c r="T79" s="196">
        <f>T74</f>
        <v>8.280188133327486E-2</v>
      </c>
      <c r="V79" s="314">
        <f>SUM(V74:V78)</f>
        <v>235.94112931962403</v>
      </c>
      <c r="W79" s="314">
        <f>SUM(W74:W78)</f>
        <v>77.098487753619224</v>
      </c>
      <c r="X79" s="195">
        <f>MIN(100,+W79/V79*100)</f>
        <v>32.677002087743539</v>
      </c>
      <c r="Y79" s="195">
        <f>Y74</f>
        <v>70.028715161452979</v>
      </c>
    </row>
    <row r="80" spans="1:25" ht="15" customHeight="1">
      <c r="A80" s="451">
        <f>A74+1</f>
        <v>12</v>
      </c>
      <c r="B80" s="463" t="s">
        <v>1029</v>
      </c>
      <c r="C80" s="449" t="s">
        <v>1030</v>
      </c>
      <c r="D80" s="460" t="s">
        <v>1036</v>
      </c>
      <c r="E80" s="177" t="s">
        <v>43</v>
      </c>
      <c r="F80" s="178">
        <v>127785</v>
      </c>
      <c r="G80" s="179">
        <v>0</v>
      </c>
      <c r="H80" s="180">
        <f>F80+G80</f>
        <v>127785</v>
      </c>
      <c r="I80" s="181">
        <f>H80/$H$85</f>
        <v>0.68118939607976925</v>
      </c>
      <c r="J80" s="182">
        <v>181.32259000000008</v>
      </c>
      <c r="K80" s="179">
        <v>0</v>
      </c>
      <c r="L80" s="180">
        <f>J80+K80</f>
        <v>181.32259000000008</v>
      </c>
      <c r="M80" s="181">
        <f>L80/$L$85</f>
        <v>0.36830495913756295</v>
      </c>
      <c r="N80" s="464">
        <v>163.873610748761</v>
      </c>
      <c r="O80" s="276">
        <v>52.402020924970877</v>
      </c>
      <c r="P80" s="183">
        <v>0</v>
      </c>
      <c r="Q80" s="184">
        <f>O80+P80</f>
        <v>52.402020924970877</v>
      </c>
      <c r="R80" s="181">
        <f>Q80/$Q$85</f>
        <v>0.35220471921489438</v>
      </c>
      <c r="S80" s="467">
        <f>N85-Q85</f>
        <v>15.090763540520499</v>
      </c>
      <c r="T80" s="446">
        <f>S80/N85</f>
        <v>9.2087819823879702E-2</v>
      </c>
      <c r="V80" s="455">
        <v>96.683271699226992</v>
      </c>
      <c r="W80" s="469">
        <v>61.728372610468696</v>
      </c>
      <c r="X80" s="452">
        <f>MIN(1,+W80/V80)</f>
        <v>0.63845969965207772</v>
      </c>
      <c r="Y80" s="455">
        <f>+((N85-(O85+P85)*X80)/N80)*100</f>
        <v>42.033466213429115</v>
      </c>
    </row>
    <row r="81" spans="1:25" ht="15" customHeight="1">
      <c r="A81" s="451"/>
      <c r="B81" s="463"/>
      <c r="C81" s="450"/>
      <c r="D81" s="461"/>
      <c r="E81" s="177" t="s">
        <v>44</v>
      </c>
      <c r="F81" s="178">
        <v>152</v>
      </c>
      <c r="G81" s="178">
        <v>35585</v>
      </c>
      <c r="H81" s="180">
        <f>F81+G81</f>
        <v>35737</v>
      </c>
      <c r="I81" s="181">
        <f>H81/$H$85</f>
        <v>0.19050487496734919</v>
      </c>
      <c r="J81" s="182">
        <v>0.62145000000000006</v>
      </c>
      <c r="K81" s="182">
        <v>162.39601999999999</v>
      </c>
      <c r="L81" s="180">
        <f>J81+K81</f>
        <v>163.01747</v>
      </c>
      <c r="M81" s="181">
        <f>L81/$L$85</f>
        <v>0.3311233455636105</v>
      </c>
      <c r="N81" s="465"/>
      <c r="O81" s="276">
        <v>0.1004481522580645</v>
      </c>
      <c r="P81" s="183">
        <v>23.597181351493553</v>
      </c>
      <c r="Q81" s="184">
        <f>O81+P81</f>
        <v>23.697629503751617</v>
      </c>
      <c r="R81" s="181">
        <f>Q81/$Q$85</f>
        <v>0.15927662326950751</v>
      </c>
      <c r="S81" s="456"/>
      <c r="T81" s="447"/>
      <c r="V81" s="456"/>
      <c r="W81" s="470"/>
      <c r="X81" s="453"/>
      <c r="Y81" s="456"/>
    </row>
    <row r="82" spans="1:25" ht="15" customHeight="1">
      <c r="A82" s="451"/>
      <c r="B82" s="463"/>
      <c r="C82" s="450"/>
      <c r="D82" s="461"/>
      <c r="E82" s="177" t="s">
        <v>45</v>
      </c>
      <c r="F82" s="178">
        <v>18879</v>
      </c>
      <c r="G82" s="179">
        <v>0</v>
      </c>
      <c r="H82" s="180">
        <f>F82+G82</f>
        <v>18879</v>
      </c>
      <c r="I82" s="181">
        <f>H82/$H$85</f>
        <v>0.10063915646273008</v>
      </c>
      <c r="J82" s="182">
        <v>70.531549999999982</v>
      </c>
      <c r="K82" s="179">
        <v>0</v>
      </c>
      <c r="L82" s="180">
        <f>J82+K82</f>
        <v>70.531549999999982</v>
      </c>
      <c r="M82" s="181">
        <f>L82/$L$85</f>
        <v>0.14326466239346658</v>
      </c>
      <c r="N82" s="465"/>
      <c r="O82" s="276">
        <v>24.521369689903374</v>
      </c>
      <c r="P82" s="183">
        <v>0</v>
      </c>
      <c r="Q82" s="184">
        <f>O82+P82</f>
        <v>24.521369689903374</v>
      </c>
      <c r="R82" s="181">
        <f>Q82/$Q$85</f>
        <v>0.16481314983562992</v>
      </c>
      <c r="S82" s="456"/>
      <c r="T82" s="447"/>
      <c r="V82" s="456"/>
      <c r="W82" s="470"/>
      <c r="X82" s="453"/>
      <c r="Y82" s="456"/>
    </row>
    <row r="83" spans="1:25" ht="15" customHeight="1">
      <c r="A83" s="451"/>
      <c r="B83" s="463"/>
      <c r="C83" s="450"/>
      <c r="D83" s="461"/>
      <c r="E83" s="177" t="s">
        <v>46</v>
      </c>
      <c r="F83" s="376">
        <v>252</v>
      </c>
      <c r="G83" s="179">
        <v>0</v>
      </c>
      <c r="H83" s="180">
        <f>F83+G83</f>
        <v>252</v>
      </c>
      <c r="I83" s="181">
        <f>H83/$H$85</f>
        <v>1.3433480284235385E-3</v>
      </c>
      <c r="J83" s="377">
        <v>61.241999999999997</v>
      </c>
      <c r="K83" s="179">
        <v>0</v>
      </c>
      <c r="L83" s="180">
        <f>J83+K83</f>
        <v>61.241999999999997</v>
      </c>
      <c r="M83" s="181">
        <f>L83/$L$85</f>
        <v>0.12439559961890363</v>
      </c>
      <c r="N83" s="465"/>
      <c r="O83" s="276">
        <v>35.858028462413692</v>
      </c>
      <c r="P83" s="183">
        <v>0</v>
      </c>
      <c r="Q83" s="184">
        <f>O83+P83</f>
        <v>35.858028462413692</v>
      </c>
      <c r="R83" s="181">
        <f>Q83/$Q$85</f>
        <v>0.24100915619813235</v>
      </c>
      <c r="S83" s="456"/>
      <c r="T83" s="447"/>
      <c r="V83" s="456"/>
      <c r="W83" s="470"/>
      <c r="X83" s="453"/>
      <c r="Y83" s="456"/>
    </row>
    <row r="84" spans="1:25" ht="15" customHeight="1" thickBot="1">
      <c r="A84" s="451"/>
      <c r="B84" s="463"/>
      <c r="C84" s="450"/>
      <c r="D84" s="462"/>
      <c r="E84" s="177" t="s">
        <v>47</v>
      </c>
      <c r="F84" s="376">
        <v>4938</v>
      </c>
      <c r="G84" s="179">
        <v>0</v>
      </c>
      <c r="H84" s="180">
        <f>F84+G84</f>
        <v>4938</v>
      </c>
      <c r="I84" s="181">
        <f>H84/$H$85</f>
        <v>2.6323224461727909E-2</v>
      </c>
      <c r="J84" s="376">
        <v>16.202839999999995</v>
      </c>
      <c r="K84" s="179">
        <v>0</v>
      </c>
      <c r="L84" s="180">
        <f>J84+K84</f>
        <v>16.202839999999995</v>
      </c>
      <c r="M84" s="181">
        <f>L84/$L$85</f>
        <v>3.2911433286456286E-2</v>
      </c>
      <c r="N84" s="466"/>
      <c r="O84" s="276">
        <v>12.30379862720093</v>
      </c>
      <c r="P84" s="183">
        <v>0</v>
      </c>
      <c r="Q84" s="184">
        <f>O84+P84</f>
        <v>12.30379862720093</v>
      </c>
      <c r="R84" s="181">
        <f>Q84/$Q$85</f>
        <v>8.2696351481835809E-2</v>
      </c>
      <c r="S84" s="457"/>
      <c r="T84" s="448"/>
      <c r="V84" s="468"/>
      <c r="W84" s="471"/>
      <c r="X84" s="454"/>
      <c r="Y84" s="457"/>
    </row>
    <row r="85" spans="1:25" s="197" customFormat="1" ht="15" customHeight="1" thickBot="1">
      <c r="A85" s="199" t="s">
        <v>49</v>
      </c>
      <c r="B85" s="200"/>
      <c r="C85" s="201"/>
      <c r="D85" s="458" t="s">
        <v>1021</v>
      </c>
      <c r="E85" s="459"/>
      <c r="F85" s="187">
        <f>SUM(F80:F84)</f>
        <v>152006</v>
      </c>
      <c r="G85" s="187">
        <f>SUM(G80:G84)</f>
        <v>35585</v>
      </c>
      <c r="H85" s="187">
        <f>SUM(H80:H84)</f>
        <v>187591</v>
      </c>
      <c r="I85" s="188">
        <v>1</v>
      </c>
      <c r="J85" s="187">
        <f>SUM(J80:J84)</f>
        <v>329.92043000000007</v>
      </c>
      <c r="K85" s="187">
        <f>SUM(K80:K84)</f>
        <v>162.39601999999999</v>
      </c>
      <c r="L85" s="187">
        <f>SUM(L80:L84)</f>
        <v>492.31645000000009</v>
      </c>
      <c r="M85" s="188">
        <v>1</v>
      </c>
      <c r="N85" s="191">
        <f>N80</f>
        <v>163.873610748761</v>
      </c>
      <c r="O85" s="224">
        <f>SUM(O80:O84)</f>
        <v>125.18566585674694</v>
      </c>
      <c r="P85" s="192">
        <f>SUM(P80:P84)</f>
        <v>23.597181351493553</v>
      </c>
      <c r="Q85" s="193">
        <f>+O85+P85</f>
        <v>148.7828472082405</v>
      </c>
      <c r="R85" s="194">
        <v>1</v>
      </c>
      <c r="S85" s="195">
        <f>S80</f>
        <v>15.090763540520499</v>
      </c>
      <c r="T85" s="196">
        <f>T80</f>
        <v>9.2087819823879702E-2</v>
      </c>
      <c r="V85" s="314">
        <f>SUM(V80:V84)</f>
        <v>96.683271699226992</v>
      </c>
      <c r="W85" s="314">
        <f>SUM(W80:W84)</f>
        <v>61.728372610468696</v>
      </c>
      <c r="X85" s="195">
        <f>MIN(100,+W85/V85*100)</f>
        <v>63.845969965207772</v>
      </c>
      <c r="Y85" s="195">
        <f>Y80</f>
        <v>42.033466213429115</v>
      </c>
    </row>
    <row r="86" spans="1:25" ht="15" customHeight="1">
      <c r="A86" s="451">
        <f>A80+1</f>
        <v>13</v>
      </c>
      <c r="B86" s="463" t="s">
        <v>1029</v>
      </c>
      <c r="C86" s="449" t="s">
        <v>1030</v>
      </c>
      <c r="D86" s="460" t="s">
        <v>1037</v>
      </c>
      <c r="E86" s="177" t="s">
        <v>43</v>
      </c>
      <c r="F86" s="178">
        <v>59201</v>
      </c>
      <c r="G86" s="179">
        <v>0</v>
      </c>
      <c r="H86" s="180">
        <f>F86+G86</f>
        <v>59201</v>
      </c>
      <c r="I86" s="181">
        <f>H86/$H$91</f>
        <v>0.62702960334692581</v>
      </c>
      <c r="J86" s="182">
        <v>41.772529999999989</v>
      </c>
      <c r="K86" s="179">
        <v>0</v>
      </c>
      <c r="L86" s="180">
        <f>J86+K86</f>
        <v>41.772529999999989</v>
      </c>
      <c r="M86" s="181">
        <f>L86/$L$91</f>
        <v>0.1535176604811041</v>
      </c>
      <c r="N86" s="464">
        <v>138.099755354</v>
      </c>
      <c r="O86" s="276">
        <v>14.313875757765324</v>
      </c>
      <c r="P86" s="183">
        <v>0</v>
      </c>
      <c r="Q86" s="184">
        <f>O86+P86</f>
        <v>14.313875757765324</v>
      </c>
      <c r="R86" s="181">
        <f>Q86/$Q$91</f>
        <v>0.11273570321803882</v>
      </c>
      <c r="S86" s="467">
        <f>N91-Q91</f>
        <v>11.131320783797548</v>
      </c>
      <c r="T86" s="446">
        <f>S86/N91</f>
        <v>8.0603479385346607E-2</v>
      </c>
      <c r="V86" s="455">
        <v>84.775640888955664</v>
      </c>
      <c r="W86" s="469">
        <v>60.700637361264498</v>
      </c>
      <c r="X86" s="452">
        <f>MIN(1,+W86/V86)</f>
        <v>0.71601508080338683</v>
      </c>
      <c r="Y86" s="455">
        <f>+((N91-(O91+P91)*X86)/N86)*100</f>
        <v>34.169822600174626</v>
      </c>
    </row>
    <row r="87" spans="1:25" ht="15" customHeight="1">
      <c r="A87" s="451"/>
      <c r="B87" s="463"/>
      <c r="C87" s="450"/>
      <c r="D87" s="461"/>
      <c r="E87" s="177" t="s">
        <v>44</v>
      </c>
      <c r="F87" s="178">
        <v>86</v>
      </c>
      <c r="G87" s="178">
        <v>27533</v>
      </c>
      <c r="H87" s="180">
        <f>F87+G87</f>
        <v>27619</v>
      </c>
      <c r="I87" s="181">
        <f>H87/$H$91</f>
        <v>0.2925276703913573</v>
      </c>
      <c r="J87" s="182">
        <v>0.45955000000000001</v>
      </c>
      <c r="K87" s="182">
        <v>142.78317999999999</v>
      </c>
      <c r="L87" s="180">
        <f>J87+K87</f>
        <v>143.24272999999999</v>
      </c>
      <c r="M87" s="181">
        <f>L87/$L$91</f>
        <v>0.5264294212135695</v>
      </c>
      <c r="N87" s="465"/>
      <c r="O87" s="276">
        <v>0.22235160967741935</v>
      </c>
      <c r="P87" s="183">
        <v>18.460756631069692</v>
      </c>
      <c r="Q87" s="184">
        <f>O87+P87</f>
        <v>18.68310824074711</v>
      </c>
      <c r="R87" s="181">
        <f>Q87/$Q$91</f>
        <v>0.14714766157423942</v>
      </c>
      <c r="S87" s="456"/>
      <c r="T87" s="447"/>
      <c r="V87" s="456"/>
      <c r="W87" s="470"/>
      <c r="X87" s="453"/>
      <c r="Y87" s="456"/>
    </row>
    <row r="88" spans="1:25" ht="15" customHeight="1">
      <c r="A88" s="451"/>
      <c r="B88" s="463"/>
      <c r="C88" s="450"/>
      <c r="D88" s="461"/>
      <c r="E88" s="177" t="s">
        <v>45</v>
      </c>
      <c r="F88" s="178">
        <v>4925</v>
      </c>
      <c r="G88" s="179">
        <v>0</v>
      </c>
      <c r="H88" s="180">
        <f>F88+G88</f>
        <v>4925</v>
      </c>
      <c r="I88" s="181">
        <f>H88/$H$91</f>
        <v>5.2163321506116613E-2</v>
      </c>
      <c r="J88" s="182">
        <v>18.672099999999997</v>
      </c>
      <c r="K88" s="179">
        <v>0</v>
      </c>
      <c r="L88" s="180">
        <f>J88+K88</f>
        <v>18.672099999999997</v>
      </c>
      <c r="M88" s="181">
        <f>L88/$L$91</f>
        <v>6.8621582371697951E-2</v>
      </c>
      <c r="N88" s="465"/>
      <c r="O88" s="276">
        <v>5.8958924289758059</v>
      </c>
      <c r="P88" s="183">
        <v>0</v>
      </c>
      <c r="Q88" s="184">
        <f>O88+P88</f>
        <v>5.8958924289758059</v>
      </c>
      <c r="R88" s="181">
        <f>Q88/$Q$91</f>
        <v>4.6435891321601613E-2</v>
      </c>
      <c r="S88" s="456"/>
      <c r="T88" s="447"/>
      <c r="V88" s="456"/>
      <c r="W88" s="470"/>
      <c r="X88" s="453"/>
      <c r="Y88" s="456"/>
    </row>
    <row r="89" spans="1:25" ht="15" customHeight="1">
      <c r="A89" s="451"/>
      <c r="B89" s="463"/>
      <c r="C89" s="450"/>
      <c r="D89" s="461"/>
      <c r="E89" s="177" t="s">
        <v>46</v>
      </c>
      <c r="F89" s="376">
        <v>80</v>
      </c>
      <c r="G89" s="179">
        <v>0</v>
      </c>
      <c r="H89" s="180">
        <f>F89+G89</f>
        <v>80</v>
      </c>
      <c r="I89" s="181">
        <f>H89/$H$91</f>
        <v>8.473229889318435E-4</v>
      </c>
      <c r="J89" s="377">
        <v>58.643999999999998</v>
      </c>
      <c r="K89" s="179">
        <v>0</v>
      </c>
      <c r="L89" s="180">
        <f>J89+K89</f>
        <v>58.643999999999998</v>
      </c>
      <c r="M89" s="181">
        <f>L89/$L$91</f>
        <v>0.21552177187385754</v>
      </c>
      <c r="N89" s="465"/>
      <c r="O89" s="276">
        <v>83.59932161003438</v>
      </c>
      <c r="P89" s="183">
        <v>0</v>
      </c>
      <c r="Q89" s="184">
        <f>O89+P89</f>
        <v>83.59932161003438</v>
      </c>
      <c r="R89" s="181">
        <f>Q89/$Q$91</f>
        <v>0.65842602449202647</v>
      </c>
      <c r="S89" s="456"/>
      <c r="T89" s="447"/>
      <c r="V89" s="456"/>
      <c r="W89" s="470"/>
      <c r="X89" s="453"/>
      <c r="Y89" s="456"/>
    </row>
    <row r="90" spans="1:25" ht="15" customHeight="1" thickBot="1">
      <c r="A90" s="451"/>
      <c r="B90" s="463"/>
      <c r="C90" s="450"/>
      <c r="D90" s="462"/>
      <c r="E90" s="177" t="s">
        <v>47</v>
      </c>
      <c r="F90" s="376">
        <f>2589+1</f>
        <v>2590</v>
      </c>
      <c r="G90" s="179">
        <v>0</v>
      </c>
      <c r="H90" s="180">
        <f>F90+G90</f>
        <v>2590</v>
      </c>
      <c r="I90" s="181">
        <f>H90/$H$91</f>
        <v>2.7432081766668431E-2</v>
      </c>
      <c r="J90" s="376">
        <v>9.7710799999999995</v>
      </c>
      <c r="K90" s="179">
        <v>0</v>
      </c>
      <c r="L90" s="180">
        <f>J90+K90</f>
        <v>9.7710799999999995</v>
      </c>
      <c r="M90" s="181">
        <f>L90/$L$91</f>
        <v>3.5909564059771026E-2</v>
      </c>
      <c r="N90" s="466"/>
      <c r="O90" s="276">
        <v>4.4762365326798328</v>
      </c>
      <c r="P90" s="183">
        <v>0</v>
      </c>
      <c r="Q90" s="184">
        <f>O90+P90</f>
        <v>4.4762365326798328</v>
      </c>
      <c r="R90" s="181">
        <f>Q90/$Q$91</f>
        <v>3.5254719394093699E-2</v>
      </c>
      <c r="S90" s="457"/>
      <c r="T90" s="448"/>
      <c r="V90" s="468"/>
      <c r="W90" s="471"/>
      <c r="X90" s="454"/>
      <c r="Y90" s="457"/>
    </row>
    <row r="91" spans="1:25" s="197" customFormat="1" ht="15" customHeight="1" thickBot="1">
      <c r="A91" s="199" t="s">
        <v>49</v>
      </c>
      <c r="B91" s="200"/>
      <c r="C91" s="201"/>
      <c r="D91" s="458" t="s">
        <v>1021</v>
      </c>
      <c r="E91" s="459"/>
      <c r="F91" s="187">
        <f>SUM(F86:F90)</f>
        <v>66882</v>
      </c>
      <c r="G91" s="187">
        <f>SUM(G86:G90)</f>
        <v>27533</v>
      </c>
      <c r="H91" s="187">
        <f>SUM(H86:H90)</f>
        <v>94415</v>
      </c>
      <c r="I91" s="188">
        <v>1</v>
      </c>
      <c r="J91" s="187">
        <f>SUM(J86:J90)</f>
        <v>129.31925999999999</v>
      </c>
      <c r="K91" s="187">
        <f>SUM(K86:K90)</f>
        <v>142.78317999999999</v>
      </c>
      <c r="L91" s="187">
        <f>SUM(L86:L90)</f>
        <v>272.10243999999994</v>
      </c>
      <c r="M91" s="188">
        <v>1</v>
      </c>
      <c r="N91" s="191">
        <f>N86</f>
        <v>138.099755354</v>
      </c>
      <c r="O91" s="224">
        <f>SUM(O86:O90)</f>
        <v>108.50767793913276</v>
      </c>
      <c r="P91" s="192">
        <f>SUM(P86:P90)</f>
        <v>18.460756631069692</v>
      </c>
      <c r="Q91" s="193">
        <f>+O91+P91</f>
        <v>126.96843457020245</v>
      </c>
      <c r="R91" s="194">
        <v>1</v>
      </c>
      <c r="S91" s="195">
        <f>S86</f>
        <v>11.131320783797548</v>
      </c>
      <c r="T91" s="196">
        <f>T86</f>
        <v>8.0603479385346607E-2</v>
      </c>
      <c r="V91" s="314">
        <f>SUM(V86:V90)</f>
        <v>84.775640888955664</v>
      </c>
      <c r="W91" s="314">
        <f>SUM(W86:W90)</f>
        <v>60.700637361264498</v>
      </c>
      <c r="X91" s="195">
        <f>MIN(100,+W91/V91*100)</f>
        <v>71.601508080338689</v>
      </c>
      <c r="Y91" s="195">
        <f>Y86</f>
        <v>34.169822600174626</v>
      </c>
    </row>
    <row r="92" spans="1:25" s="211" customFormat="1" ht="15" customHeight="1">
      <c r="A92" s="484">
        <v>1</v>
      </c>
      <c r="B92" s="485" t="s">
        <v>1029</v>
      </c>
      <c r="C92" s="486" t="s">
        <v>1019</v>
      </c>
      <c r="D92" s="472" t="s">
        <v>1038</v>
      </c>
      <c r="E92" s="204" t="s">
        <v>43</v>
      </c>
      <c r="F92" s="205">
        <f>+F50+F56+F62+F68+F74+F80+F86</f>
        <v>1191250</v>
      </c>
      <c r="G92" s="205">
        <f t="shared" ref="G92:Q92" si="6">+G50+G56+G62+G68+G74+G80+G86</f>
        <v>0</v>
      </c>
      <c r="H92" s="205">
        <f t="shared" si="6"/>
        <v>1191250</v>
      </c>
      <c r="I92" s="206">
        <f t="shared" ref="I92:I97" si="7">+H92/$H$97</f>
        <v>0.7023834161452962</v>
      </c>
      <c r="J92" s="205">
        <f t="shared" si="6"/>
        <v>1637.46659</v>
      </c>
      <c r="K92" s="205">
        <f t="shared" si="6"/>
        <v>0</v>
      </c>
      <c r="L92" s="205">
        <f t="shared" si="6"/>
        <v>1637.46659</v>
      </c>
      <c r="M92" s="206">
        <f t="shared" ref="M92:M97" si="8">+L92/$L$97</f>
        <v>0.35041395432261446</v>
      </c>
      <c r="N92" s="488">
        <f>+N50+N56+N62+N68+N74+N80+N86</f>
        <v>1426.4676474605706</v>
      </c>
      <c r="O92" s="205">
        <f t="shared" si="6"/>
        <v>250.31342352105926</v>
      </c>
      <c r="P92" s="205">
        <f t="shared" si="6"/>
        <v>0</v>
      </c>
      <c r="Q92" s="205">
        <f t="shared" si="6"/>
        <v>250.31342352105926</v>
      </c>
      <c r="R92" s="206">
        <f t="shared" ref="R92:R97" si="9">+Q92/$Q$97</f>
        <v>0.19091497031689122</v>
      </c>
      <c r="S92" s="489">
        <f>+S50+S56+S62+S68+S74+S80+S86</f>
        <v>115.34247427181975</v>
      </c>
      <c r="T92" s="480">
        <f>S92/N97</f>
        <v>8.0858808453984216E-2</v>
      </c>
      <c r="U92" s="210"/>
      <c r="V92" s="489">
        <f>+V50+V56+V62+V68+V74+V80+V86</f>
        <v>1046.8088249954158</v>
      </c>
      <c r="W92" s="489">
        <f>+W50+W56+W62+W68+W74+W80+W86</f>
        <v>710.42169556982344</v>
      </c>
      <c r="X92" s="489">
        <f>MIN(1,+W92/V92)</f>
        <v>0.67865466798384566</v>
      </c>
      <c r="Y92" s="443">
        <f>+((N97-(O97+P97)*X92)/N92)*100</f>
        <v>37.622053982106245</v>
      </c>
    </row>
    <row r="93" spans="1:25" s="211" customFormat="1" ht="15" customHeight="1">
      <c r="A93" s="484"/>
      <c r="B93" s="485"/>
      <c r="C93" s="487"/>
      <c r="D93" s="472"/>
      <c r="E93" s="204" t="s">
        <v>44</v>
      </c>
      <c r="F93" s="205">
        <f t="shared" ref="F93:Q97" si="10">+F51+F57+F63+F69+F75+F81+F87</f>
        <v>1387</v>
      </c>
      <c r="G93" s="205">
        <f>+G51+G57+G63+G69+G75+G81+G87</f>
        <v>311212</v>
      </c>
      <c r="H93" s="205">
        <f t="shared" si="10"/>
        <v>312599</v>
      </c>
      <c r="I93" s="206">
        <f t="shared" si="7"/>
        <v>0.18431425267878568</v>
      </c>
      <c r="J93" s="205">
        <f t="shared" si="10"/>
        <v>6.1369200000000008</v>
      </c>
      <c r="K93" s="205">
        <f t="shared" si="10"/>
        <v>1501.3922899999998</v>
      </c>
      <c r="L93" s="205">
        <f t="shared" si="10"/>
        <v>1507.5292099999999</v>
      </c>
      <c r="M93" s="206">
        <f t="shared" si="8"/>
        <v>0.32260766415572917</v>
      </c>
      <c r="N93" s="473"/>
      <c r="O93" s="205">
        <f t="shared" si="10"/>
        <v>1.5389767567741937</v>
      </c>
      <c r="P93" s="212">
        <f>+P51+P57+P63+P69+P75+P81+P87</f>
        <v>161.82075358008095</v>
      </c>
      <c r="Q93" s="205">
        <f t="shared" si="10"/>
        <v>163.35973033685514</v>
      </c>
      <c r="R93" s="206">
        <f t="shared" si="9"/>
        <v>0.12459506817305055</v>
      </c>
      <c r="S93" s="489"/>
      <c r="T93" s="480"/>
      <c r="V93" s="489"/>
      <c r="W93" s="489"/>
      <c r="X93" s="489"/>
      <c r="Y93" s="444"/>
    </row>
    <row r="94" spans="1:25" s="211" customFormat="1" ht="15" customHeight="1">
      <c r="A94" s="484"/>
      <c r="B94" s="485"/>
      <c r="C94" s="487"/>
      <c r="D94" s="472"/>
      <c r="E94" s="204" t="s">
        <v>45</v>
      </c>
      <c r="F94" s="205">
        <f t="shared" si="10"/>
        <v>148523</v>
      </c>
      <c r="G94" s="205">
        <f>+G52+G58+G64+G70+G76+G82+G88</f>
        <v>0</v>
      </c>
      <c r="H94" s="205">
        <f t="shared" si="10"/>
        <v>148523</v>
      </c>
      <c r="I94" s="206">
        <f t="shared" si="7"/>
        <v>8.7571955606420004E-2</v>
      </c>
      <c r="J94" s="205">
        <f t="shared" si="10"/>
        <v>515.06985999999995</v>
      </c>
      <c r="K94" s="205">
        <f t="shared" si="10"/>
        <v>0</v>
      </c>
      <c r="L94" s="205">
        <f t="shared" si="10"/>
        <v>515.06985999999995</v>
      </c>
      <c r="M94" s="206">
        <f t="shared" si="8"/>
        <v>0.11022372456160795</v>
      </c>
      <c r="N94" s="473"/>
      <c r="O94" s="205">
        <f t="shared" si="10"/>
        <v>101.93413276427168</v>
      </c>
      <c r="P94" s="205">
        <f t="shared" si="10"/>
        <v>0</v>
      </c>
      <c r="Q94" s="205">
        <f t="shared" si="10"/>
        <v>101.93413276427168</v>
      </c>
      <c r="R94" s="206">
        <f t="shared" si="9"/>
        <v>7.7745538602054687E-2</v>
      </c>
      <c r="S94" s="489"/>
      <c r="T94" s="480"/>
      <c r="U94" s="213"/>
      <c r="V94" s="489"/>
      <c r="W94" s="489"/>
      <c r="X94" s="489"/>
      <c r="Y94" s="444"/>
    </row>
    <row r="95" spans="1:25" s="211" customFormat="1" ht="15" customHeight="1">
      <c r="A95" s="484"/>
      <c r="B95" s="485"/>
      <c r="C95" s="487"/>
      <c r="D95" s="472"/>
      <c r="E95" s="204" t="s">
        <v>46</v>
      </c>
      <c r="F95" s="205">
        <f t="shared" si="10"/>
        <v>1248</v>
      </c>
      <c r="G95" s="205">
        <f t="shared" si="10"/>
        <v>0</v>
      </c>
      <c r="H95" s="205">
        <f t="shared" si="10"/>
        <v>1248</v>
      </c>
      <c r="I95" s="206">
        <f t="shared" si="7"/>
        <v>7.3584428402881819E-4</v>
      </c>
      <c r="J95" s="205">
        <f t="shared" si="10"/>
        <v>715.50099999999986</v>
      </c>
      <c r="K95" s="205">
        <f t="shared" si="10"/>
        <v>0</v>
      </c>
      <c r="L95" s="205">
        <f t="shared" si="10"/>
        <v>715.50099999999986</v>
      </c>
      <c r="M95" s="206">
        <f t="shared" si="8"/>
        <v>0.15311551164642995</v>
      </c>
      <c r="N95" s="473"/>
      <c r="O95" s="205">
        <f t="shared" si="10"/>
        <v>592.8970655931015</v>
      </c>
      <c r="P95" s="205">
        <f t="shared" si="10"/>
        <v>0</v>
      </c>
      <c r="Q95" s="205">
        <f t="shared" si="10"/>
        <v>592.8970655931015</v>
      </c>
      <c r="R95" s="206">
        <f t="shared" si="9"/>
        <v>0.45220477626185229</v>
      </c>
      <c r="S95" s="489"/>
      <c r="T95" s="480"/>
      <c r="V95" s="489"/>
      <c r="W95" s="489"/>
      <c r="X95" s="489"/>
      <c r="Y95" s="444"/>
    </row>
    <row r="96" spans="1:25" s="211" customFormat="1" ht="15" customHeight="1" thickBot="1">
      <c r="A96" s="484"/>
      <c r="B96" s="485"/>
      <c r="C96" s="487"/>
      <c r="D96" s="472"/>
      <c r="E96" s="204" t="s">
        <v>47</v>
      </c>
      <c r="F96" s="205">
        <f t="shared" si="10"/>
        <v>42391</v>
      </c>
      <c r="G96" s="205">
        <f t="shared" si="10"/>
        <v>0</v>
      </c>
      <c r="H96" s="205">
        <f t="shared" si="10"/>
        <v>42391</v>
      </c>
      <c r="I96" s="206">
        <f t="shared" si="7"/>
        <v>2.4994531285469256E-2</v>
      </c>
      <c r="J96" s="205">
        <f t="shared" si="10"/>
        <v>297.3824899999999</v>
      </c>
      <c r="K96" s="205">
        <f t="shared" si="10"/>
        <v>0</v>
      </c>
      <c r="L96" s="205">
        <f t="shared" si="10"/>
        <v>297.3824899999999</v>
      </c>
      <c r="M96" s="206">
        <f t="shared" si="8"/>
        <v>6.3639145313618473E-2</v>
      </c>
      <c r="N96" s="474"/>
      <c r="O96" s="205">
        <f t="shared" si="10"/>
        <v>202.62082097346328</v>
      </c>
      <c r="P96" s="205">
        <f t="shared" si="10"/>
        <v>0</v>
      </c>
      <c r="Q96" s="205">
        <f t="shared" si="10"/>
        <v>202.62082097346328</v>
      </c>
      <c r="R96" s="206">
        <f t="shared" si="9"/>
        <v>0.15453964664615114</v>
      </c>
      <c r="S96" s="489"/>
      <c r="T96" s="480"/>
      <c r="V96" s="489"/>
      <c r="W96" s="489"/>
      <c r="X96" s="489"/>
      <c r="Y96" s="445"/>
    </row>
    <row r="97" spans="1:25" s="211" customFormat="1" ht="15" customHeight="1" thickBot="1">
      <c r="A97" s="481" t="s">
        <v>49</v>
      </c>
      <c r="B97" s="482"/>
      <c r="C97" s="482"/>
      <c r="D97" s="483" t="s">
        <v>1067</v>
      </c>
      <c r="E97" s="483"/>
      <c r="F97" s="205">
        <f t="shared" si="10"/>
        <v>1384799</v>
      </c>
      <c r="G97" s="205">
        <f t="shared" si="10"/>
        <v>311212</v>
      </c>
      <c r="H97" s="205">
        <f t="shared" si="10"/>
        <v>1696011</v>
      </c>
      <c r="I97" s="206">
        <f t="shared" si="7"/>
        <v>1</v>
      </c>
      <c r="J97" s="205">
        <f t="shared" si="10"/>
        <v>3171.5568599999997</v>
      </c>
      <c r="K97" s="205">
        <f t="shared" si="10"/>
        <v>1501.3922899999998</v>
      </c>
      <c r="L97" s="205">
        <f t="shared" si="10"/>
        <v>4672.9491499999995</v>
      </c>
      <c r="M97" s="206">
        <f t="shared" si="8"/>
        <v>1</v>
      </c>
      <c r="N97" s="205">
        <f t="shared" si="10"/>
        <v>1426.4676474605706</v>
      </c>
      <c r="O97" s="205">
        <f t="shared" si="10"/>
        <v>1149.3044196086696</v>
      </c>
      <c r="P97" s="205">
        <f t="shared" si="10"/>
        <v>161.82075358008095</v>
      </c>
      <c r="Q97" s="205">
        <f t="shared" si="10"/>
        <v>1311.125173188751</v>
      </c>
      <c r="R97" s="206">
        <f t="shared" si="9"/>
        <v>1</v>
      </c>
      <c r="S97" s="216">
        <f>S92</f>
        <v>115.34247427181975</v>
      </c>
      <c r="T97" s="217">
        <f>T92</f>
        <v>8.0858808453984216E-2</v>
      </c>
      <c r="V97" s="323">
        <f>V92</f>
        <v>1046.8088249954158</v>
      </c>
      <c r="W97" s="323">
        <f>W92</f>
        <v>710.42169556982344</v>
      </c>
      <c r="X97" s="216">
        <f>MIN(100,+W97/V97*100)</f>
        <v>67.86546679838456</v>
      </c>
      <c r="Y97" s="216">
        <f>Y92</f>
        <v>37.622053982106245</v>
      </c>
    </row>
    <row r="98" spans="1:25" ht="15" customHeight="1">
      <c r="A98" s="451">
        <f>A86+1</f>
        <v>14</v>
      </c>
      <c r="B98" s="463" t="s">
        <v>1039</v>
      </c>
      <c r="C98" s="449" t="s">
        <v>1040</v>
      </c>
      <c r="D98" s="460" t="s">
        <v>1041</v>
      </c>
      <c r="E98" s="177" t="s">
        <v>43</v>
      </c>
      <c r="F98" s="178">
        <v>108823</v>
      </c>
      <c r="G98" s="179">
        <v>0</v>
      </c>
      <c r="H98" s="180">
        <f>F98+G98</f>
        <v>108823</v>
      </c>
      <c r="I98" s="181">
        <f>H98/$H$103</f>
        <v>0.70460225580461777</v>
      </c>
      <c r="J98" s="182">
        <v>122.23519999999996</v>
      </c>
      <c r="K98" s="179">
        <v>0</v>
      </c>
      <c r="L98" s="180">
        <f>J98+K98</f>
        <v>122.23519999999996</v>
      </c>
      <c r="M98" s="181">
        <f>L98/$L$103</f>
        <v>0.38666897504625009</v>
      </c>
      <c r="N98" s="464">
        <v>53.688000000000002</v>
      </c>
      <c r="O98" s="276">
        <v>22.500918492566417</v>
      </c>
      <c r="P98" s="183">
        <v>0</v>
      </c>
      <c r="Q98" s="184">
        <f>O98+P98</f>
        <v>22.500918492566417</v>
      </c>
      <c r="R98" s="181">
        <f>Q98/$Q$103</f>
        <v>0.45234138493874221</v>
      </c>
      <c r="S98" s="467">
        <f>N103-Q103</f>
        <v>3.9447767580815665</v>
      </c>
      <c r="T98" s="446">
        <f>S98/N103</f>
        <v>7.3475949152167458E-2</v>
      </c>
      <c r="V98" s="455">
        <v>41.405777389588259</v>
      </c>
      <c r="W98" s="469">
        <v>19.754298662381402</v>
      </c>
      <c r="X98" s="452">
        <f>MIN(1,+W98/V98)</f>
        <v>0.4770903943310274</v>
      </c>
      <c r="Y98" s="455">
        <f>+((N103-(O103+P103)*X98)/N98)*100</f>
        <v>55.796427522382665</v>
      </c>
    </row>
    <row r="99" spans="1:25" ht="15" customHeight="1">
      <c r="A99" s="451"/>
      <c r="B99" s="463"/>
      <c r="C99" s="450"/>
      <c r="D99" s="461"/>
      <c r="E99" s="177" t="s">
        <v>44</v>
      </c>
      <c r="F99" s="178">
        <v>13</v>
      </c>
      <c r="G99" s="178">
        <v>31416</v>
      </c>
      <c r="H99" s="180">
        <f>F99+G99</f>
        <v>31429</v>
      </c>
      <c r="I99" s="181">
        <f>H99/$H$103</f>
        <v>0.20349507271149786</v>
      </c>
      <c r="J99" s="182">
        <v>3.4320000000000003E-2</v>
      </c>
      <c r="K99" s="182">
        <v>146.06204</v>
      </c>
      <c r="L99" s="180">
        <f>J99+K99</f>
        <v>146.09636</v>
      </c>
      <c r="M99" s="181">
        <f>L99/$L$103</f>
        <v>0.46214944450688494</v>
      </c>
      <c r="N99" s="465"/>
      <c r="O99" s="276">
        <v>1.637962064516129E-2</v>
      </c>
      <c r="P99" s="183">
        <v>14.036287721358656</v>
      </c>
      <c r="Q99" s="184">
        <f>O99+P99</f>
        <v>14.052667342003817</v>
      </c>
      <c r="R99" s="181">
        <f>Q99/$Q$103</f>
        <v>0.28250415687099434</v>
      </c>
      <c r="S99" s="456"/>
      <c r="T99" s="447"/>
      <c r="V99" s="456"/>
      <c r="W99" s="470"/>
      <c r="X99" s="453"/>
      <c r="Y99" s="456"/>
    </row>
    <row r="100" spans="1:25" ht="15" customHeight="1">
      <c r="A100" s="451"/>
      <c r="B100" s="463"/>
      <c r="C100" s="450"/>
      <c r="D100" s="461"/>
      <c r="E100" s="177" t="s">
        <v>45</v>
      </c>
      <c r="F100" s="178">
        <v>9742</v>
      </c>
      <c r="G100" s="179">
        <v>0</v>
      </c>
      <c r="H100" s="180">
        <f>F100+G100</f>
        <v>9742</v>
      </c>
      <c r="I100" s="181">
        <f>H100/$H$103</f>
        <v>6.3077062533183126E-2</v>
      </c>
      <c r="J100" s="182">
        <v>29.271419999999996</v>
      </c>
      <c r="K100" s="179">
        <v>0</v>
      </c>
      <c r="L100" s="180">
        <f>J100+K100</f>
        <v>29.271419999999996</v>
      </c>
      <c r="M100" s="181">
        <f>L100/$L$103</f>
        <v>9.2594849679538349E-2</v>
      </c>
      <c r="N100" s="465"/>
      <c r="O100" s="276">
        <v>5.4055644024528169</v>
      </c>
      <c r="P100" s="183">
        <v>0</v>
      </c>
      <c r="Q100" s="184">
        <f>O100+P100</f>
        <v>5.4055644024528169</v>
      </c>
      <c r="R100" s="181">
        <f>Q100/$Q$103</f>
        <v>0.10866936338571577</v>
      </c>
      <c r="S100" s="456"/>
      <c r="T100" s="447"/>
      <c r="V100" s="456"/>
      <c r="W100" s="470"/>
      <c r="X100" s="453"/>
      <c r="Y100" s="456"/>
    </row>
    <row r="101" spans="1:25" ht="15" customHeight="1">
      <c r="A101" s="451"/>
      <c r="B101" s="463"/>
      <c r="C101" s="450"/>
      <c r="D101" s="461"/>
      <c r="E101" s="177" t="s">
        <v>46</v>
      </c>
      <c r="F101" s="376">
        <v>34</v>
      </c>
      <c r="G101" s="179">
        <v>0</v>
      </c>
      <c r="H101" s="180">
        <f>F101+G101</f>
        <v>34</v>
      </c>
      <c r="I101" s="181">
        <f>H101/$H$103</f>
        <v>2.2014166763787991E-4</v>
      </c>
      <c r="J101" s="377">
        <v>6.3959999999999999</v>
      </c>
      <c r="K101" s="179">
        <v>0</v>
      </c>
      <c r="L101" s="180">
        <f>J101+K101</f>
        <v>6.3959999999999999</v>
      </c>
      <c r="M101" s="181">
        <f>L101/$L$103</f>
        <v>2.0232590648158764E-2</v>
      </c>
      <c r="N101" s="465"/>
      <c r="O101" s="276">
        <v>2.7880561505464097</v>
      </c>
      <c r="P101" s="183">
        <v>0</v>
      </c>
      <c r="Q101" s="184">
        <f>O101+P101</f>
        <v>2.7880561505464097</v>
      </c>
      <c r="R101" s="181">
        <f>Q101/$Q$103</f>
        <v>5.6048964438575516E-2</v>
      </c>
      <c r="S101" s="456"/>
      <c r="T101" s="447"/>
      <c r="V101" s="456"/>
      <c r="W101" s="470"/>
      <c r="X101" s="453"/>
      <c r="Y101" s="456"/>
    </row>
    <row r="102" spans="1:25" ht="15" customHeight="1" thickBot="1">
      <c r="A102" s="451"/>
      <c r="B102" s="463"/>
      <c r="C102" s="450"/>
      <c r="D102" s="462"/>
      <c r="E102" s="177" t="s">
        <v>47</v>
      </c>
      <c r="F102" s="376">
        <v>4418</v>
      </c>
      <c r="G102" s="179">
        <v>0</v>
      </c>
      <c r="H102" s="180">
        <f>F102+G102</f>
        <v>4418</v>
      </c>
      <c r="I102" s="181">
        <f>H102/$H$103</f>
        <v>2.8605467283063336E-2</v>
      </c>
      <c r="J102" s="376">
        <v>12.124649999999999</v>
      </c>
      <c r="K102" s="179">
        <v>0</v>
      </c>
      <c r="L102" s="180">
        <f>J102+K102</f>
        <v>12.124649999999999</v>
      </c>
      <c r="M102" s="181">
        <f>L102/$L$103</f>
        <v>3.8354140119167941E-2</v>
      </c>
      <c r="N102" s="466"/>
      <c r="O102" s="276">
        <v>4.9960168543489756</v>
      </c>
      <c r="P102" s="183">
        <v>0</v>
      </c>
      <c r="Q102" s="184">
        <f>O102+P102</f>
        <v>4.9960168543489756</v>
      </c>
      <c r="R102" s="181">
        <f>Q102/$Q$103</f>
        <v>0.10043613036597214</v>
      </c>
      <c r="S102" s="457"/>
      <c r="T102" s="448"/>
      <c r="V102" s="468"/>
      <c r="W102" s="471"/>
      <c r="X102" s="454"/>
      <c r="Y102" s="457"/>
    </row>
    <row r="103" spans="1:25" s="197" customFormat="1" ht="15" customHeight="1" thickBot="1">
      <c r="A103" s="199" t="s">
        <v>49</v>
      </c>
      <c r="B103" s="200"/>
      <c r="C103" s="201"/>
      <c r="D103" s="458" t="s">
        <v>1021</v>
      </c>
      <c r="E103" s="459"/>
      <c r="F103" s="187">
        <f>SUM(F98:F102)</f>
        <v>123030</v>
      </c>
      <c r="G103" s="187">
        <f>SUM(G98:G102)</f>
        <v>31416</v>
      </c>
      <c r="H103" s="187">
        <f>SUM(H98:H102)</f>
        <v>154446</v>
      </c>
      <c r="I103" s="188">
        <v>1</v>
      </c>
      <c r="J103" s="187">
        <f>SUM(J98:J102)</f>
        <v>170.06158999999994</v>
      </c>
      <c r="K103" s="187">
        <f>SUM(K98:K102)</f>
        <v>146.06204</v>
      </c>
      <c r="L103" s="187">
        <f>SUM(L98:L102)</f>
        <v>316.12362999999993</v>
      </c>
      <c r="M103" s="188">
        <v>1</v>
      </c>
      <c r="N103" s="191">
        <f>N98</f>
        <v>53.688000000000002</v>
      </c>
      <c r="O103" s="224">
        <f>SUM(O98:O102)</f>
        <v>35.706935520559782</v>
      </c>
      <c r="P103" s="192">
        <f>SUM(P98:P102)</f>
        <v>14.036287721358656</v>
      </c>
      <c r="Q103" s="193">
        <f>+O103+P103</f>
        <v>49.743223241918436</v>
      </c>
      <c r="R103" s="194">
        <v>1</v>
      </c>
      <c r="S103" s="195">
        <f>S98</f>
        <v>3.9447767580815665</v>
      </c>
      <c r="T103" s="196">
        <f>T98</f>
        <v>7.3475949152167458E-2</v>
      </c>
      <c r="V103" s="314">
        <f>SUM(V98:V102)</f>
        <v>41.405777389588259</v>
      </c>
      <c r="W103" s="314">
        <f>SUM(W98:W102)</f>
        <v>19.754298662381402</v>
      </c>
      <c r="X103" s="195">
        <f>MIN(100,+W103/V103*100)</f>
        <v>47.709039433102738</v>
      </c>
      <c r="Y103" s="195">
        <f>Y98</f>
        <v>55.796427522382665</v>
      </c>
    </row>
    <row r="104" spans="1:25" ht="15" customHeight="1">
      <c r="A104" s="451">
        <f>A98+1</f>
        <v>15</v>
      </c>
      <c r="B104" s="463" t="s">
        <v>1039</v>
      </c>
      <c r="C104" s="449" t="s">
        <v>1040</v>
      </c>
      <c r="D104" s="460" t="s">
        <v>1042</v>
      </c>
      <c r="E104" s="177" t="s">
        <v>43</v>
      </c>
      <c r="F104" s="178">
        <v>128710</v>
      </c>
      <c r="G104" s="179">
        <v>0</v>
      </c>
      <c r="H104" s="180">
        <f>F104+G104</f>
        <v>128710</v>
      </c>
      <c r="I104" s="181">
        <f>H104/$H$109</f>
        <v>0.6943335563083961</v>
      </c>
      <c r="J104" s="182">
        <v>150.20870000000002</v>
      </c>
      <c r="K104" s="179">
        <v>0</v>
      </c>
      <c r="L104" s="180">
        <f>J104+K104</f>
        <v>150.20870000000002</v>
      </c>
      <c r="M104" s="181">
        <f>L104/$L$109</f>
        <v>0.30977339285230016</v>
      </c>
      <c r="N104" s="464">
        <v>112.7</v>
      </c>
      <c r="O104" s="276">
        <v>35.259928813187948</v>
      </c>
      <c r="P104" s="183">
        <v>0</v>
      </c>
      <c r="Q104" s="184">
        <f>O104+P104</f>
        <v>35.259928813187948</v>
      </c>
      <c r="R104" s="181">
        <f>Q104/$Q$109</f>
        <v>0.33988349169480631</v>
      </c>
      <c r="S104" s="467">
        <f>N109-Q109</f>
        <v>8.9587778612998505</v>
      </c>
      <c r="T104" s="446">
        <f>S104/N109</f>
        <v>7.949226141348581E-2</v>
      </c>
      <c r="V104" s="455">
        <v>83.299382291158054</v>
      </c>
      <c r="W104" s="469">
        <v>44.562090518570045</v>
      </c>
      <c r="X104" s="452">
        <f>MIN(1,+W104/V104)</f>
        <v>0.53496303685435809</v>
      </c>
      <c r="Y104" s="455">
        <f>+((N109-(O109+P109)*X104)/N104)*100</f>
        <v>50.756238471782076</v>
      </c>
    </row>
    <row r="105" spans="1:25" ht="15" customHeight="1">
      <c r="A105" s="451"/>
      <c r="B105" s="463"/>
      <c r="C105" s="450"/>
      <c r="D105" s="461"/>
      <c r="E105" s="177" t="s">
        <v>44</v>
      </c>
      <c r="F105" s="178">
        <v>15</v>
      </c>
      <c r="G105" s="178">
        <v>38115</v>
      </c>
      <c r="H105" s="180">
        <f>F105+G105</f>
        <v>38130</v>
      </c>
      <c r="I105" s="181">
        <f>H105/$H$109</f>
        <v>0.20569449539304749</v>
      </c>
      <c r="J105" s="182">
        <v>8.3310000000000009E-2</v>
      </c>
      <c r="K105" s="182">
        <v>239.92577</v>
      </c>
      <c r="L105" s="180">
        <f>J105+K105</f>
        <v>240.00908000000001</v>
      </c>
      <c r="M105" s="181">
        <f>L105/$L$109</f>
        <v>0.49496751537666678</v>
      </c>
      <c r="N105" s="465"/>
      <c r="O105" s="276">
        <v>6.4439322580645162E-3</v>
      </c>
      <c r="P105" s="183">
        <v>24.911779369647629</v>
      </c>
      <c r="Q105" s="184">
        <f>O105+P105</f>
        <v>24.918223301905694</v>
      </c>
      <c r="R105" s="181">
        <f>Q105/$Q$109</f>
        <v>0.24019596827759054</v>
      </c>
      <c r="S105" s="456"/>
      <c r="T105" s="447"/>
      <c r="V105" s="456"/>
      <c r="W105" s="470"/>
      <c r="X105" s="453"/>
      <c r="Y105" s="456"/>
    </row>
    <row r="106" spans="1:25" ht="15" customHeight="1">
      <c r="A106" s="451"/>
      <c r="B106" s="463"/>
      <c r="C106" s="450"/>
      <c r="D106" s="461"/>
      <c r="E106" s="177" t="s">
        <v>45</v>
      </c>
      <c r="F106" s="178">
        <v>13080</v>
      </c>
      <c r="G106" s="179">
        <v>0</v>
      </c>
      <c r="H106" s="180">
        <f>F106+G106</f>
        <v>13080</v>
      </c>
      <c r="I106" s="181">
        <f>H106/$H$109</f>
        <v>7.0560818246552873E-2</v>
      </c>
      <c r="J106" s="182">
        <v>37.112879999999997</v>
      </c>
      <c r="K106" s="179">
        <v>0</v>
      </c>
      <c r="L106" s="180">
        <f>J106+K106</f>
        <v>37.112879999999997</v>
      </c>
      <c r="M106" s="181">
        <f>L106/$L$109</f>
        <v>7.6537396010485884E-2</v>
      </c>
      <c r="N106" s="465"/>
      <c r="O106" s="276">
        <v>8.5230982110205851</v>
      </c>
      <c r="P106" s="183">
        <v>0</v>
      </c>
      <c r="Q106" s="184">
        <f>O106+P106</f>
        <v>8.5230982110205851</v>
      </c>
      <c r="R106" s="181">
        <f>Q106/$Q$109</f>
        <v>8.2157295193856075E-2</v>
      </c>
      <c r="S106" s="456"/>
      <c r="T106" s="447"/>
      <c r="V106" s="456"/>
      <c r="W106" s="470"/>
      <c r="X106" s="453"/>
      <c r="Y106" s="456"/>
    </row>
    <row r="107" spans="1:25" ht="15" customHeight="1">
      <c r="A107" s="451"/>
      <c r="B107" s="463"/>
      <c r="C107" s="450"/>
      <c r="D107" s="461"/>
      <c r="E107" s="177" t="s">
        <v>46</v>
      </c>
      <c r="F107" s="376">
        <v>26</v>
      </c>
      <c r="G107" s="179">
        <v>0</v>
      </c>
      <c r="H107" s="180">
        <f>F107+G107</f>
        <v>26</v>
      </c>
      <c r="I107" s="181">
        <f>H107/$H$109</f>
        <v>1.4025850721791856E-4</v>
      </c>
      <c r="J107" s="377">
        <v>15.575000000000001</v>
      </c>
      <c r="K107" s="179">
        <v>0</v>
      </c>
      <c r="L107" s="180">
        <f>J107+K107</f>
        <v>15.575000000000001</v>
      </c>
      <c r="M107" s="181">
        <f>L107/$L$109</f>
        <v>3.2120114172312086E-2</v>
      </c>
      <c r="N107" s="465"/>
      <c r="O107" s="276">
        <v>10.42684026731243</v>
      </c>
      <c r="P107" s="183">
        <v>0</v>
      </c>
      <c r="Q107" s="184">
        <f>O107+P107</f>
        <v>10.42684026731243</v>
      </c>
      <c r="R107" s="181">
        <f>Q107/$Q$109</f>
        <v>0.10050816881038795</v>
      </c>
      <c r="S107" s="456"/>
      <c r="T107" s="447"/>
      <c r="V107" s="456"/>
      <c r="W107" s="470"/>
      <c r="X107" s="453"/>
      <c r="Y107" s="456"/>
    </row>
    <row r="108" spans="1:25" ht="15" customHeight="1" thickBot="1">
      <c r="A108" s="451"/>
      <c r="B108" s="463"/>
      <c r="C108" s="450"/>
      <c r="D108" s="462"/>
      <c r="E108" s="177" t="s">
        <v>47</v>
      </c>
      <c r="F108" s="376">
        <v>5426</v>
      </c>
      <c r="G108" s="179">
        <v>0</v>
      </c>
      <c r="H108" s="180">
        <f>F108+G108</f>
        <v>5426</v>
      </c>
      <c r="I108" s="181">
        <f>H108/$H$109</f>
        <v>2.927087154478562E-2</v>
      </c>
      <c r="J108" s="376">
        <v>41.992989999999999</v>
      </c>
      <c r="K108" s="179">
        <v>0</v>
      </c>
      <c r="L108" s="180">
        <f>J108+K108</f>
        <v>41.992989999999999</v>
      </c>
      <c r="M108" s="181">
        <f>L108/$L$109</f>
        <v>8.6601581588234972E-2</v>
      </c>
      <c r="N108" s="466"/>
      <c r="O108" s="276">
        <v>24.61313154527349</v>
      </c>
      <c r="P108" s="183">
        <v>0</v>
      </c>
      <c r="Q108" s="184">
        <f>O108+P108</f>
        <v>24.61313154527349</v>
      </c>
      <c r="R108" s="181">
        <f>Q108/$Q$109</f>
        <v>0.2372550760233591</v>
      </c>
      <c r="S108" s="457"/>
      <c r="T108" s="448"/>
      <c r="V108" s="468"/>
      <c r="W108" s="471"/>
      <c r="X108" s="454"/>
      <c r="Y108" s="457"/>
    </row>
    <row r="109" spans="1:25" s="197" customFormat="1" ht="15" customHeight="1" thickBot="1">
      <c r="A109" s="199" t="s">
        <v>49</v>
      </c>
      <c r="B109" s="200"/>
      <c r="C109" s="201"/>
      <c r="D109" s="458" t="s">
        <v>1021</v>
      </c>
      <c r="E109" s="459"/>
      <c r="F109" s="187">
        <f>SUM(F104:F108)</f>
        <v>147257</v>
      </c>
      <c r="G109" s="187">
        <f>SUM(G104:G108)</f>
        <v>38115</v>
      </c>
      <c r="H109" s="187">
        <f>SUM(H104:H108)</f>
        <v>185372</v>
      </c>
      <c r="I109" s="188">
        <v>1</v>
      </c>
      <c r="J109" s="187">
        <f>SUM(J104:J108)</f>
        <v>244.97288</v>
      </c>
      <c r="K109" s="187">
        <f>SUM(K104:K108)</f>
        <v>239.92577</v>
      </c>
      <c r="L109" s="187">
        <f>SUM(L104:L108)</f>
        <v>484.89865000000009</v>
      </c>
      <c r="M109" s="188">
        <v>1</v>
      </c>
      <c r="N109" s="191">
        <f>N104</f>
        <v>112.7</v>
      </c>
      <c r="O109" s="224">
        <f>SUM(O104:O108)</f>
        <v>78.82944276905252</v>
      </c>
      <c r="P109" s="192">
        <f>SUM(P104:P108)</f>
        <v>24.911779369647629</v>
      </c>
      <c r="Q109" s="193">
        <f>+O109+P109</f>
        <v>103.74122213870015</v>
      </c>
      <c r="R109" s="194">
        <v>1</v>
      </c>
      <c r="S109" s="195">
        <f>S104</f>
        <v>8.9587778612998505</v>
      </c>
      <c r="T109" s="196">
        <f>T104</f>
        <v>7.949226141348581E-2</v>
      </c>
      <c r="V109" s="314">
        <f>SUM(V104:V108)</f>
        <v>83.299382291158054</v>
      </c>
      <c r="W109" s="314">
        <f>SUM(W104:W108)</f>
        <v>44.562090518570045</v>
      </c>
      <c r="X109" s="195">
        <f>MIN(100,+W109/V109*100)</f>
        <v>53.496303685435805</v>
      </c>
      <c r="Y109" s="195">
        <f>Y104</f>
        <v>50.756238471782076</v>
      </c>
    </row>
    <row r="110" spans="1:25" ht="15" customHeight="1">
      <c r="A110" s="451">
        <f>A104+1</f>
        <v>16</v>
      </c>
      <c r="B110" s="463" t="s">
        <v>1039</v>
      </c>
      <c r="C110" s="449" t="s">
        <v>1040</v>
      </c>
      <c r="D110" s="460" t="s">
        <v>1043</v>
      </c>
      <c r="E110" s="177" t="s">
        <v>43</v>
      </c>
      <c r="F110" s="178">
        <v>76747</v>
      </c>
      <c r="G110" s="179">
        <v>0</v>
      </c>
      <c r="H110" s="180">
        <f>F110+G110</f>
        <v>76747</v>
      </c>
      <c r="I110" s="181">
        <f>H110/$H$115</f>
        <v>0.65369447638516243</v>
      </c>
      <c r="J110" s="182">
        <v>89.82557999999996</v>
      </c>
      <c r="K110" s="179">
        <v>0</v>
      </c>
      <c r="L110" s="180">
        <f>J110+K110</f>
        <v>89.82557999999996</v>
      </c>
      <c r="M110" s="181">
        <f>L110/$L$115</f>
        <v>0.21189193805034484</v>
      </c>
      <c r="N110" s="464">
        <v>110.89</v>
      </c>
      <c r="O110" s="276">
        <v>19.297256750125683</v>
      </c>
      <c r="P110" s="183">
        <v>0</v>
      </c>
      <c r="Q110" s="184">
        <f>O110+P110</f>
        <v>19.297256750125683</v>
      </c>
      <c r="R110" s="181">
        <f>Q110/$Q$115</f>
        <v>0.19169864495892441</v>
      </c>
      <c r="S110" s="467">
        <f>N115-Q115</f>
        <v>10.225455635273065</v>
      </c>
      <c r="T110" s="446">
        <f>S110/N115</f>
        <v>9.221260379901762E-2</v>
      </c>
      <c r="V110" s="455">
        <v>88.820410465404152</v>
      </c>
      <c r="W110" s="469">
        <v>35.485623369200511</v>
      </c>
      <c r="X110" s="452">
        <f>MIN(1,+W110/V110)</f>
        <v>0.39952104683216116</v>
      </c>
      <c r="Y110" s="455">
        <f>+((N115-(O115+P115)*X110)/N110)*100</f>
        <v>63.731982916874173</v>
      </c>
    </row>
    <row r="111" spans="1:25" ht="15" customHeight="1">
      <c r="A111" s="451"/>
      <c r="B111" s="463"/>
      <c r="C111" s="450"/>
      <c r="D111" s="461"/>
      <c r="E111" s="177" t="s">
        <v>44</v>
      </c>
      <c r="F111" s="178">
        <v>29</v>
      </c>
      <c r="G111" s="178">
        <v>30596</v>
      </c>
      <c r="H111" s="180">
        <f>F111+G111</f>
        <v>30625</v>
      </c>
      <c r="I111" s="181">
        <f>H111/$H$115</f>
        <v>0.26084919722328692</v>
      </c>
      <c r="J111" s="182">
        <v>0.2059</v>
      </c>
      <c r="K111" s="182">
        <v>247.02270000000001</v>
      </c>
      <c r="L111" s="180">
        <f>J111+K111</f>
        <v>247.22860000000003</v>
      </c>
      <c r="M111" s="181">
        <f>L111/$L$115</f>
        <v>0.58319408786977511</v>
      </c>
      <c r="N111" s="465"/>
      <c r="O111" s="276">
        <v>1.6904065161290321E-2</v>
      </c>
      <c r="P111" s="183">
        <v>35.585020758422125</v>
      </c>
      <c r="Q111" s="184">
        <f>O111+P111</f>
        <v>35.601924823583417</v>
      </c>
      <c r="R111" s="181">
        <f>Q111/$Q$115</f>
        <v>0.3536689610851545</v>
      </c>
      <c r="S111" s="456"/>
      <c r="T111" s="447"/>
      <c r="V111" s="456"/>
      <c r="W111" s="470"/>
      <c r="X111" s="453"/>
      <c r="Y111" s="456"/>
    </row>
    <row r="112" spans="1:25" ht="15" customHeight="1">
      <c r="A112" s="451"/>
      <c r="B112" s="463"/>
      <c r="C112" s="450"/>
      <c r="D112" s="461"/>
      <c r="E112" s="177" t="s">
        <v>45</v>
      </c>
      <c r="F112" s="178">
        <v>6849</v>
      </c>
      <c r="G112" s="179">
        <v>0</v>
      </c>
      <c r="H112" s="180">
        <f>F112+G112</f>
        <v>6849</v>
      </c>
      <c r="I112" s="181">
        <f>H112/$H$115</f>
        <v>5.833652740513607E-2</v>
      </c>
      <c r="J112" s="182">
        <v>19.968940000000003</v>
      </c>
      <c r="K112" s="179">
        <v>0</v>
      </c>
      <c r="L112" s="180">
        <f>J112+K112</f>
        <v>19.968940000000003</v>
      </c>
      <c r="M112" s="181">
        <f>L112/$L$115</f>
        <v>4.7105261078314843E-2</v>
      </c>
      <c r="N112" s="465"/>
      <c r="O112" s="276">
        <v>4.6156982062382168</v>
      </c>
      <c r="P112" s="183">
        <v>0</v>
      </c>
      <c r="Q112" s="184">
        <f>O112+P112</f>
        <v>4.6156982062382168</v>
      </c>
      <c r="R112" s="181">
        <f>Q112/$Q$115</f>
        <v>4.5852273363644877E-2</v>
      </c>
      <c r="S112" s="456"/>
      <c r="T112" s="447"/>
      <c r="V112" s="456"/>
      <c r="W112" s="470"/>
      <c r="X112" s="453"/>
      <c r="Y112" s="456"/>
    </row>
    <row r="113" spans="1:25" ht="15" customHeight="1">
      <c r="A113" s="451"/>
      <c r="B113" s="463"/>
      <c r="C113" s="450"/>
      <c r="D113" s="461"/>
      <c r="E113" s="177" t="s">
        <v>46</v>
      </c>
      <c r="F113" s="376">
        <v>36</v>
      </c>
      <c r="G113" s="179">
        <v>0</v>
      </c>
      <c r="H113" s="180">
        <f>F113+G113</f>
        <v>36</v>
      </c>
      <c r="I113" s="181">
        <f>H113/$H$115</f>
        <v>3.0663089306247603E-4</v>
      </c>
      <c r="J113" s="377">
        <v>30.722999999999999</v>
      </c>
      <c r="K113" s="179">
        <v>0</v>
      </c>
      <c r="L113" s="180">
        <f>J113+K113</f>
        <v>30.722999999999999</v>
      </c>
      <c r="M113" s="181">
        <f>L113/$L$115</f>
        <v>7.2473297836994174E-2</v>
      </c>
      <c r="N113" s="465"/>
      <c r="O113" s="276">
        <v>34.751804351697935</v>
      </c>
      <c r="P113" s="183">
        <v>0</v>
      </c>
      <c r="Q113" s="184">
        <f>O113+P113</f>
        <v>34.751804351697935</v>
      </c>
      <c r="R113" s="181">
        <f>Q113/$Q$115</f>
        <v>0.34522387769208479</v>
      </c>
      <c r="S113" s="456"/>
      <c r="T113" s="447"/>
      <c r="V113" s="456"/>
      <c r="W113" s="470"/>
      <c r="X113" s="453"/>
      <c r="Y113" s="456"/>
    </row>
    <row r="114" spans="1:25" ht="15" customHeight="1" thickBot="1">
      <c r="A114" s="451"/>
      <c r="B114" s="463"/>
      <c r="C114" s="450"/>
      <c r="D114" s="462"/>
      <c r="E114" s="177" t="s">
        <v>47</v>
      </c>
      <c r="F114" s="376">
        <v>3148</v>
      </c>
      <c r="G114" s="179">
        <v>0</v>
      </c>
      <c r="H114" s="180">
        <f>F114+G114</f>
        <v>3148</v>
      </c>
      <c r="I114" s="181">
        <f>H114/$H$115</f>
        <v>2.6813168093352071E-2</v>
      </c>
      <c r="J114" s="376">
        <v>36.175529999999995</v>
      </c>
      <c r="K114" s="179">
        <v>0</v>
      </c>
      <c r="L114" s="180">
        <f>J114+K114</f>
        <v>36.175529999999995</v>
      </c>
      <c r="M114" s="181">
        <f>L114/$L$115</f>
        <v>8.5335415164571091E-2</v>
      </c>
      <c r="N114" s="466"/>
      <c r="O114" s="276">
        <v>6.3978602330816807</v>
      </c>
      <c r="P114" s="183">
        <v>0</v>
      </c>
      <c r="Q114" s="184">
        <f>O114+P114</f>
        <v>6.3978602330816807</v>
      </c>
      <c r="R114" s="181">
        <f>Q114/$Q$115</f>
        <v>6.355624290019142E-2</v>
      </c>
      <c r="S114" s="457"/>
      <c r="T114" s="448"/>
      <c r="V114" s="468"/>
      <c r="W114" s="471"/>
      <c r="X114" s="454"/>
      <c r="Y114" s="457"/>
    </row>
    <row r="115" spans="1:25" s="197" customFormat="1" ht="15" customHeight="1" thickBot="1">
      <c r="A115" s="199" t="s">
        <v>49</v>
      </c>
      <c r="B115" s="200"/>
      <c r="C115" s="201"/>
      <c r="D115" s="458" t="s">
        <v>1021</v>
      </c>
      <c r="E115" s="459"/>
      <c r="F115" s="187">
        <f>SUM(F110:F114)</f>
        <v>86809</v>
      </c>
      <c r="G115" s="187">
        <f>SUM(G110:G114)</f>
        <v>30596</v>
      </c>
      <c r="H115" s="187">
        <f>SUM(H110:H114)</f>
        <v>117405</v>
      </c>
      <c r="I115" s="188">
        <v>1</v>
      </c>
      <c r="J115" s="187">
        <f>SUM(J110:J114)</f>
        <v>176.89894999999996</v>
      </c>
      <c r="K115" s="187">
        <f>SUM(K110:K114)</f>
        <v>247.02270000000001</v>
      </c>
      <c r="L115" s="187">
        <f>SUM(L110:L114)</f>
        <v>423.92164999999994</v>
      </c>
      <c r="M115" s="188">
        <v>1</v>
      </c>
      <c r="N115" s="191">
        <f>N110</f>
        <v>110.89</v>
      </c>
      <c r="O115" s="224">
        <f>SUM(O110:O114)</f>
        <v>65.079523606304818</v>
      </c>
      <c r="P115" s="192">
        <f>SUM(P110:P114)</f>
        <v>35.585020758422125</v>
      </c>
      <c r="Q115" s="193">
        <f>+O115+P115</f>
        <v>100.66454436472694</v>
      </c>
      <c r="R115" s="194">
        <v>1</v>
      </c>
      <c r="S115" s="195">
        <f>S110</f>
        <v>10.225455635273065</v>
      </c>
      <c r="T115" s="196">
        <f>T110</f>
        <v>9.221260379901762E-2</v>
      </c>
      <c r="V115" s="314">
        <f>SUM(V110:V114)</f>
        <v>88.820410465404152</v>
      </c>
      <c r="W115" s="314">
        <f>SUM(W110:W114)</f>
        <v>35.485623369200511</v>
      </c>
      <c r="X115" s="195">
        <f>MIN(100,+W115/V115*100)</f>
        <v>39.952104683216113</v>
      </c>
      <c r="Y115" s="195">
        <f>Y110</f>
        <v>63.731982916874173</v>
      </c>
    </row>
    <row r="116" spans="1:25" ht="15" customHeight="1">
      <c r="A116" s="451">
        <f>A110+1</f>
        <v>17</v>
      </c>
      <c r="B116" s="463" t="s">
        <v>1039</v>
      </c>
      <c r="C116" s="449" t="s">
        <v>1040</v>
      </c>
      <c r="D116" s="460" t="s">
        <v>1044</v>
      </c>
      <c r="E116" s="177" t="s">
        <v>43</v>
      </c>
      <c r="F116" s="178">
        <v>185151</v>
      </c>
      <c r="G116" s="179">
        <v>0</v>
      </c>
      <c r="H116" s="180">
        <f>F116+G116</f>
        <v>185151</v>
      </c>
      <c r="I116" s="181">
        <f>H116/$H$121</f>
        <v>0.77296011021353872</v>
      </c>
      <c r="J116" s="182">
        <v>217.61508999999973</v>
      </c>
      <c r="K116" s="179">
        <v>0</v>
      </c>
      <c r="L116" s="180">
        <f>J116+K116</f>
        <v>217.61508999999973</v>
      </c>
      <c r="M116" s="181">
        <f>L116/$L$121</f>
        <v>0.30884814258961374</v>
      </c>
      <c r="N116" s="464">
        <v>316.69</v>
      </c>
      <c r="O116" s="276">
        <v>41.0129160621252</v>
      </c>
      <c r="P116" s="183">
        <v>0</v>
      </c>
      <c r="Q116" s="184">
        <f>O116+P116</f>
        <v>41.0129160621252</v>
      </c>
      <c r="R116" s="181">
        <f>Q116/$Q$121</f>
        <v>0.14081639896503262</v>
      </c>
      <c r="S116" s="467">
        <f>N121-Q121</f>
        <v>25.439006766538</v>
      </c>
      <c r="T116" s="446">
        <f>S116/N121</f>
        <v>8.0327786688995553E-2</v>
      </c>
      <c r="V116" s="455">
        <v>223.81440175891152</v>
      </c>
      <c r="W116" s="469">
        <v>149.05603702658868</v>
      </c>
      <c r="X116" s="452">
        <f>MIN(1,+W116/V116)</f>
        <v>0.66598054394707329</v>
      </c>
      <c r="Y116" s="455">
        <f>+((N121-(O121+P121)*X116)/N116)*100</f>
        <v>38.751619912612838</v>
      </c>
    </row>
    <row r="117" spans="1:25" ht="15" customHeight="1">
      <c r="A117" s="451"/>
      <c r="B117" s="463"/>
      <c r="C117" s="450"/>
      <c r="D117" s="461"/>
      <c r="E117" s="177" t="s">
        <v>44</v>
      </c>
      <c r="F117" s="178">
        <v>58</v>
      </c>
      <c r="G117" s="178">
        <v>24490</v>
      </c>
      <c r="H117" s="180">
        <f>F117+G117</f>
        <v>24548</v>
      </c>
      <c r="I117" s="181">
        <f>H117/$H$121</f>
        <v>0.10248189199908156</v>
      </c>
      <c r="J117" s="182">
        <v>0.27838000000000002</v>
      </c>
      <c r="K117" s="182">
        <v>124.95792</v>
      </c>
      <c r="L117" s="180">
        <f>J117+K117</f>
        <v>125.2363</v>
      </c>
      <c r="M117" s="181">
        <f>L117/$L$121</f>
        <v>0.17774042526093062</v>
      </c>
      <c r="N117" s="465"/>
      <c r="O117" s="276">
        <v>5.8995089032258058E-2</v>
      </c>
      <c r="P117" s="183">
        <v>26.077103004715063</v>
      </c>
      <c r="Q117" s="184">
        <f>O117+P117</f>
        <v>26.136098093747322</v>
      </c>
      <c r="R117" s="181">
        <f>Q117/$Q$121</f>
        <v>8.9737369832064595E-2</v>
      </c>
      <c r="S117" s="456"/>
      <c r="T117" s="447"/>
      <c r="V117" s="456"/>
      <c r="W117" s="470"/>
      <c r="X117" s="453"/>
      <c r="Y117" s="456"/>
    </row>
    <row r="118" spans="1:25" ht="15" customHeight="1">
      <c r="A118" s="451"/>
      <c r="B118" s="463"/>
      <c r="C118" s="450"/>
      <c r="D118" s="461"/>
      <c r="E118" s="177" t="s">
        <v>45</v>
      </c>
      <c r="F118" s="178">
        <v>24709</v>
      </c>
      <c r="G118" s="179">
        <v>0</v>
      </c>
      <c r="H118" s="180">
        <f>F118+G118</f>
        <v>24709</v>
      </c>
      <c r="I118" s="181">
        <f>H118/$H$121</f>
        <v>0.10315402759513223</v>
      </c>
      <c r="J118" s="182">
        <v>88.215050000000019</v>
      </c>
      <c r="K118" s="179">
        <v>0</v>
      </c>
      <c r="L118" s="180">
        <f>J118+K118</f>
        <v>88.215050000000019</v>
      </c>
      <c r="M118" s="181">
        <f>L118/$L$121</f>
        <v>0.12519836901452902</v>
      </c>
      <c r="N118" s="465"/>
      <c r="O118" s="276">
        <v>14.950524145290732</v>
      </c>
      <c r="P118" s="183">
        <v>0</v>
      </c>
      <c r="Q118" s="184">
        <f>O118+P118</f>
        <v>14.950524145290732</v>
      </c>
      <c r="R118" s="181">
        <f>Q118/$Q$121</f>
        <v>5.1332096688530907E-2</v>
      </c>
      <c r="S118" s="456"/>
      <c r="T118" s="447"/>
      <c r="V118" s="456"/>
      <c r="W118" s="470"/>
      <c r="X118" s="453"/>
      <c r="Y118" s="456"/>
    </row>
    <row r="119" spans="1:25" ht="15" customHeight="1">
      <c r="A119" s="451"/>
      <c r="B119" s="463"/>
      <c r="C119" s="450"/>
      <c r="D119" s="461"/>
      <c r="E119" s="177" t="s">
        <v>46</v>
      </c>
      <c r="F119" s="376">
        <v>79</v>
      </c>
      <c r="G119" s="179">
        <v>0</v>
      </c>
      <c r="H119" s="180">
        <f>F119+G119</f>
        <v>79</v>
      </c>
      <c r="I119" s="181">
        <f>H119/$H$121</f>
        <v>3.29805665142881E-4</v>
      </c>
      <c r="J119" s="377">
        <v>147.178</v>
      </c>
      <c r="K119" s="179">
        <v>0</v>
      </c>
      <c r="L119" s="180">
        <f>J119+K119</f>
        <v>147.178</v>
      </c>
      <c r="M119" s="181">
        <f>L119/$L$121</f>
        <v>0.20888097387940435</v>
      </c>
      <c r="N119" s="465"/>
      <c r="O119" s="276">
        <v>173.93291401821352</v>
      </c>
      <c r="P119" s="183">
        <v>0</v>
      </c>
      <c r="Q119" s="184">
        <f>O119+P119</f>
        <v>173.93291401821352</v>
      </c>
      <c r="R119" s="181">
        <f>Q119/$Q$121</f>
        <v>0.59719251799698336</v>
      </c>
      <c r="S119" s="456"/>
      <c r="T119" s="447"/>
      <c r="V119" s="456"/>
      <c r="W119" s="470"/>
      <c r="X119" s="453"/>
      <c r="Y119" s="456"/>
    </row>
    <row r="120" spans="1:25" ht="15" customHeight="1" thickBot="1">
      <c r="A120" s="451"/>
      <c r="B120" s="463"/>
      <c r="C120" s="450"/>
      <c r="D120" s="462"/>
      <c r="E120" s="177" t="s">
        <v>47</v>
      </c>
      <c r="F120" s="376">
        <v>5048</v>
      </c>
      <c r="G120" s="179">
        <v>0</v>
      </c>
      <c r="H120" s="180">
        <f>F120+G120</f>
        <v>5048</v>
      </c>
      <c r="I120" s="181">
        <f>H120/$H$121</f>
        <v>2.1074164527104599E-2</v>
      </c>
      <c r="J120" s="376">
        <v>126.35778999999999</v>
      </c>
      <c r="K120" s="179">
        <v>0</v>
      </c>
      <c r="L120" s="180">
        <f>J120+K120</f>
        <v>126.35778999999999</v>
      </c>
      <c r="M120" s="181">
        <f>L120/$L$121</f>
        <v>0.1793320892555223</v>
      </c>
      <c r="N120" s="466"/>
      <c r="O120" s="276">
        <v>35.21854091408521</v>
      </c>
      <c r="P120" s="183">
        <v>0</v>
      </c>
      <c r="Q120" s="184">
        <f>O120+P120</f>
        <v>35.21854091408521</v>
      </c>
      <c r="R120" s="181">
        <f>Q120/$Q$121</f>
        <v>0.12092161651738852</v>
      </c>
      <c r="S120" s="457"/>
      <c r="T120" s="448"/>
      <c r="V120" s="468"/>
      <c r="W120" s="471"/>
      <c r="X120" s="454"/>
      <c r="Y120" s="457"/>
    </row>
    <row r="121" spans="1:25" s="197" customFormat="1" ht="15" customHeight="1" thickBot="1">
      <c r="A121" s="199" t="s">
        <v>49</v>
      </c>
      <c r="B121" s="200"/>
      <c r="C121" s="201"/>
      <c r="D121" s="458" t="s">
        <v>1021</v>
      </c>
      <c r="E121" s="459"/>
      <c r="F121" s="187">
        <f>SUM(F116:F120)</f>
        <v>215045</v>
      </c>
      <c r="G121" s="187">
        <f>SUM(G116:G120)</f>
        <v>24490</v>
      </c>
      <c r="H121" s="187">
        <f>SUM(H116:H120)</f>
        <v>239535</v>
      </c>
      <c r="I121" s="188">
        <v>1</v>
      </c>
      <c r="J121" s="187">
        <f>SUM(J116:J120)</f>
        <v>579.64430999999979</v>
      </c>
      <c r="K121" s="187">
        <f>SUM(K116:K120)</f>
        <v>124.95792</v>
      </c>
      <c r="L121" s="187">
        <f>SUM(L116:L120)</f>
        <v>704.60222999999974</v>
      </c>
      <c r="M121" s="188">
        <v>1</v>
      </c>
      <c r="N121" s="191">
        <f>N116</f>
        <v>316.69</v>
      </c>
      <c r="O121" s="224">
        <f>SUM(O116:O120)</f>
        <v>265.17389022874693</v>
      </c>
      <c r="P121" s="192">
        <f>SUM(P116:P120)</f>
        <v>26.077103004715063</v>
      </c>
      <c r="Q121" s="193">
        <f>+O121+P121</f>
        <v>291.250993233462</v>
      </c>
      <c r="R121" s="194">
        <v>1</v>
      </c>
      <c r="S121" s="195">
        <f>S116</f>
        <v>25.439006766538</v>
      </c>
      <c r="T121" s="196">
        <f>T116</f>
        <v>8.0327786688995553E-2</v>
      </c>
      <c r="V121" s="314">
        <f>SUM(V116:V120)</f>
        <v>223.81440175891152</v>
      </c>
      <c r="W121" s="314">
        <f>SUM(W116:W120)</f>
        <v>149.05603702658868</v>
      </c>
      <c r="X121" s="195">
        <f>MIN(100,+W121/V121*100)</f>
        <v>66.598054394707333</v>
      </c>
      <c r="Y121" s="195">
        <f>Y116</f>
        <v>38.751619912612838</v>
      </c>
    </row>
    <row r="122" spans="1:25" ht="15" customHeight="1">
      <c r="A122" s="451">
        <f>A116+1</f>
        <v>18</v>
      </c>
      <c r="B122" s="463" t="s">
        <v>1039</v>
      </c>
      <c r="C122" s="449" t="s">
        <v>1040</v>
      </c>
      <c r="D122" s="460" t="s">
        <v>1045</v>
      </c>
      <c r="E122" s="177" t="s">
        <v>43</v>
      </c>
      <c r="F122" s="178">
        <v>129886</v>
      </c>
      <c r="G122" s="179">
        <v>0</v>
      </c>
      <c r="H122" s="180">
        <f>F122+G122</f>
        <v>129886</v>
      </c>
      <c r="I122" s="181">
        <f>H122/$H$127</f>
        <v>0.68234638984617968</v>
      </c>
      <c r="J122" s="182">
        <v>121.37812000000001</v>
      </c>
      <c r="K122" s="179">
        <v>0</v>
      </c>
      <c r="L122" s="180">
        <f>J122+K122</f>
        <v>121.37812000000001</v>
      </c>
      <c r="M122" s="181">
        <f>L122/$L$127</f>
        <v>0.27126805925571323</v>
      </c>
      <c r="N122" s="464">
        <v>96.98</v>
      </c>
      <c r="O122" s="276">
        <v>28.592748319655023</v>
      </c>
      <c r="P122" s="183">
        <v>0</v>
      </c>
      <c r="Q122" s="184">
        <f>O122+P122</f>
        <v>28.592748319655023</v>
      </c>
      <c r="R122" s="181">
        <f>Q122/$Q$127</f>
        <v>0.3206798007665877</v>
      </c>
      <c r="S122" s="467">
        <f>N127-Q127</f>
        <v>7.817077198801357</v>
      </c>
      <c r="T122" s="446">
        <f>S122/N127</f>
        <v>8.0605044326679282E-2</v>
      </c>
      <c r="V122" s="455">
        <v>81.917917391023863</v>
      </c>
      <c r="W122" s="469">
        <v>29.637210804128983</v>
      </c>
      <c r="X122" s="452">
        <f>MIN(1,+W122/V122)</f>
        <v>0.36179155608485325</v>
      </c>
      <c r="Y122" s="455">
        <f>+((N127-(O127+P127)*X122)/N122)*100</f>
        <v>66.737066833038455</v>
      </c>
    </row>
    <row r="123" spans="1:25" ht="15" customHeight="1">
      <c r="A123" s="451"/>
      <c r="B123" s="463"/>
      <c r="C123" s="450"/>
      <c r="D123" s="461"/>
      <c r="E123" s="177" t="s">
        <v>44</v>
      </c>
      <c r="F123" s="178">
        <v>52</v>
      </c>
      <c r="G123" s="178">
        <v>44327</v>
      </c>
      <c r="H123" s="180">
        <f>F123+G123</f>
        <v>44379</v>
      </c>
      <c r="I123" s="181">
        <f>H123/$H$127</f>
        <v>0.23314175842649407</v>
      </c>
      <c r="J123" s="182">
        <v>0.34764999999999996</v>
      </c>
      <c r="K123" s="182">
        <v>271.13478000000003</v>
      </c>
      <c r="L123" s="180">
        <f>J123+K123</f>
        <v>271.48243000000002</v>
      </c>
      <c r="M123" s="181">
        <f>L123/$L$127</f>
        <v>0.60673630394114708</v>
      </c>
      <c r="N123" s="465"/>
      <c r="O123" s="276">
        <v>0.2093630941935484</v>
      </c>
      <c r="P123" s="183">
        <v>42.357230687150121</v>
      </c>
      <c r="Q123" s="184">
        <f>O123+P123</f>
        <v>42.56659378134367</v>
      </c>
      <c r="R123" s="181">
        <f>Q123/$Q$127</f>
        <v>0.47740240499127551</v>
      </c>
      <c r="S123" s="456"/>
      <c r="T123" s="447"/>
      <c r="V123" s="456"/>
      <c r="W123" s="470"/>
      <c r="X123" s="453"/>
      <c r="Y123" s="456"/>
    </row>
    <row r="124" spans="1:25" ht="15" customHeight="1">
      <c r="A124" s="451"/>
      <c r="B124" s="463"/>
      <c r="C124" s="450"/>
      <c r="D124" s="461"/>
      <c r="E124" s="177" t="s">
        <v>45</v>
      </c>
      <c r="F124" s="178">
        <v>10752</v>
      </c>
      <c r="G124" s="179">
        <v>0</v>
      </c>
      <c r="H124" s="180">
        <f>F124+G124</f>
        <v>10752</v>
      </c>
      <c r="I124" s="181">
        <f>H124/$H$127</f>
        <v>5.648482810792637E-2</v>
      </c>
      <c r="J124" s="182">
        <v>31.78755000000001</v>
      </c>
      <c r="K124" s="179">
        <v>0</v>
      </c>
      <c r="L124" s="180">
        <f>J124+K124</f>
        <v>31.78755000000001</v>
      </c>
      <c r="M124" s="181">
        <f>L124/$L$127</f>
        <v>7.1042021387330345E-2</v>
      </c>
      <c r="N124" s="465"/>
      <c r="O124" s="276">
        <v>7.0910071838936464</v>
      </c>
      <c r="P124" s="183">
        <v>0</v>
      </c>
      <c r="Q124" s="184">
        <f>O124+P124</f>
        <v>7.0910071838936464</v>
      </c>
      <c r="R124" s="181">
        <f>Q124/$Q$127</f>
        <v>7.9528653403433736E-2</v>
      </c>
      <c r="S124" s="456"/>
      <c r="T124" s="447"/>
      <c r="V124" s="456"/>
      <c r="W124" s="470"/>
      <c r="X124" s="453"/>
      <c r="Y124" s="456"/>
    </row>
    <row r="125" spans="1:25" ht="15" customHeight="1">
      <c r="A125" s="451"/>
      <c r="B125" s="463"/>
      <c r="C125" s="450"/>
      <c r="D125" s="461"/>
      <c r="E125" s="177" t="s">
        <v>46</v>
      </c>
      <c r="F125" s="376">
        <v>25</v>
      </c>
      <c r="G125" s="179">
        <v>0</v>
      </c>
      <c r="H125" s="180">
        <f>F125+G125</f>
        <v>25</v>
      </c>
      <c r="I125" s="181">
        <f>H125/$H$127</f>
        <v>1.3133563083130202E-4</v>
      </c>
      <c r="J125" s="377">
        <v>8.0869999999999997</v>
      </c>
      <c r="K125" s="179">
        <v>0</v>
      </c>
      <c r="L125" s="180">
        <f>J125+K125</f>
        <v>8.0869999999999997</v>
      </c>
      <c r="M125" s="181">
        <f>L125/$L$127</f>
        <v>1.8073642887210254E-2</v>
      </c>
      <c r="N125" s="465"/>
      <c r="O125" s="276">
        <v>4.7068037060139725</v>
      </c>
      <c r="P125" s="183">
        <v>0</v>
      </c>
      <c r="Q125" s="184">
        <f>O125+P125</f>
        <v>4.7068037060139725</v>
      </c>
      <c r="R125" s="181">
        <f>Q125/$Q$127</f>
        <v>5.2788800076781439E-2</v>
      </c>
      <c r="S125" s="456"/>
      <c r="T125" s="447"/>
      <c r="V125" s="456"/>
      <c r="W125" s="470"/>
      <c r="X125" s="453"/>
      <c r="Y125" s="456"/>
    </row>
    <row r="126" spans="1:25" ht="15" customHeight="1" thickBot="1">
      <c r="A126" s="451"/>
      <c r="B126" s="463"/>
      <c r="C126" s="450"/>
      <c r="D126" s="462"/>
      <c r="E126" s="177" t="s">
        <v>47</v>
      </c>
      <c r="F126" s="376">
        <v>5310</v>
      </c>
      <c r="G126" s="179">
        <v>0</v>
      </c>
      <c r="H126" s="180">
        <f>F126+G126</f>
        <v>5310</v>
      </c>
      <c r="I126" s="181">
        <f>H126/$H$127</f>
        <v>2.7895687988568545E-2</v>
      </c>
      <c r="J126" s="376">
        <v>14.712049999999991</v>
      </c>
      <c r="K126" s="179">
        <v>0</v>
      </c>
      <c r="L126" s="180">
        <f>J126+K126</f>
        <v>14.712049999999991</v>
      </c>
      <c r="M126" s="181">
        <f>L126/$L$127</f>
        <v>3.2879972528599165E-2</v>
      </c>
      <c r="N126" s="466"/>
      <c r="O126" s="276">
        <v>6.2057698102923471</v>
      </c>
      <c r="P126" s="183">
        <v>0</v>
      </c>
      <c r="Q126" s="184">
        <f>O126+P126</f>
        <v>6.2057698102923471</v>
      </c>
      <c r="R126" s="181">
        <f>Q126/$Q$127</f>
        <v>6.9600340761921731E-2</v>
      </c>
      <c r="S126" s="457"/>
      <c r="T126" s="448"/>
      <c r="V126" s="468"/>
      <c r="W126" s="471"/>
      <c r="X126" s="454"/>
      <c r="Y126" s="457"/>
    </row>
    <row r="127" spans="1:25" s="197" customFormat="1" ht="15" customHeight="1" thickBot="1">
      <c r="A127" s="199" t="s">
        <v>49</v>
      </c>
      <c r="B127" s="200"/>
      <c r="C127" s="201"/>
      <c r="D127" s="458" t="s">
        <v>1021</v>
      </c>
      <c r="E127" s="459"/>
      <c r="F127" s="187">
        <f>SUM(F122:F126)</f>
        <v>146025</v>
      </c>
      <c r="G127" s="187">
        <f>SUM(G122:G126)</f>
        <v>44327</v>
      </c>
      <c r="H127" s="187">
        <f>SUM(H122:H126)</f>
        <v>190352</v>
      </c>
      <c r="I127" s="188">
        <v>1</v>
      </c>
      <c r="J127" s="187">
        <f>SUM(J122:J126)</f>
        <v>176.31236999999999</v>
      </c>
      <c r="K127" s="187">
        <f>SUM(K122:K126)</f>
        <v>271.13478000000003</v>
      </c>
      <c r="L127" s="187">
        <f>SUM(L122:L126)</f>
        <v>447.44715000000002</v>
      </c>
      <c r="M127" s="188">
        <v>1</v>
      </c>
      <c r="N127" s="191">
        <f>N122</f>
        <v>96.98</v>
      </c>
      <c r="O127" s="224">
        <f>SUM(O122:O126)</f>
        <v>46.805692114048533</v>
      </c>
      <c r="P127" s="192">
        <f>SUM(P122:P126)</f>
        <v>42.357230687150121</v>
      </c>
      <c r="Q127" s="193">
        <f>+O127+P127</f>
        <v>89.162922801198647</v>
      </c>
      <c r="R127" s="194">
        <v>1</v>
      </c>
      <c r="S127" s="195">
        <f>S122</f>
        <v>7.817077198801357</v>
      </c>
      <c r="T127" s="196">
        <f>T122</f>
        <v>8.0605044326679282E-2</v>
      </c>
      <c r="V127" s="314">
        <f>SUM(V122:V126)</f>
        <v>81.917917391023863</v>
      </c>
      <c r="W127" s="314">
        <f>SUM(W122:W126)</f>
        <v>29.637210804128983</v>
      </c>
      <c r="X127" s="195">
        <f>MIN(100,+W127/V127*100)</f>
        <v>36.179155608485324</v>
      </c>
      <c r="Y127" s="195">
        <f>Y122</f>
        <v>66.737066833038455</v>
      </c>
    </row>
    <row r="128" spans="1:25" ht="15" customHeight="1">
      <c r="A128" s="451">
        <f>A122+1</f>
        <v>19</v>
      </c>
      <c r="B128" s="463" t="s">
        <v>1039</v>
      </c>
      <c r="C128" s="449" t="s">
        <v>1040</v>
      </c>
      <c r="D128" s="460" t="s">
        <v>1046</v>
      </c>
      <c r="E128" s="177" t="s">
        <v>43</v>
      </c>
      <c r="F128" s="178">
        <v>161278</v>
      </c>
      <c r="G128" s="179">
        <v>0</v>
      </c>
      <c r="H128" s="180">
        <f>F128+G128</f>
        <v>161278</v>
      </c>
      <c r="I128" s="181">
        <f>H128/$H$133</f>
        <v>0.80792505760945799</v>
      </c>
      <c r="J128" s="182">
        <v>290.75198000000012</v>
      </c>
      <c r="K128" s="179">
        <v>0</v>
      </c>
      <c r="L128" s="180">
        <f>J128+K128</f>
        <v>290.75198000000012</v>
      </c>
      <c r="M128" s="181">
        <f>L128/$L$133</f>
        <v>0.57672260662640751</v>
      </c>
      <c r="N128" s="464">
        <v>115.485</v>
      </c>
      <c r="O128" s="276">
        <v>37.925015601010479</v>
      </c>
      <c r="P128" s="183">
        <v>0</v>
      </c>
      <c r="Q128" s="184">
        <f>O128+P128</f>
        <v>37.925015601010479</v>
      </c>
      <c r="R128" s="181">
        <f>Q128/$Q$133</f>
        <v>0.35624854600173222</v>
      </c>
      <c r="S128" s="467">
        <f>N133-Q133</f>
        <v>9.0283813649134999</v>
      </c>
      <c r="T128" s="446">
        <f>S128/N133</f>
        <v>7.8177957006654544E-2</v>
      </c>
      <c r="V128" s="455">
        <v>84.081738006972472</v>
      </c>
      <c r="W128" s="469">
        <v>65.544334243717159</v>
      </c>
      <c r="X128" s="452">
        <f>MIN(1,+W128/V128)</f>
        <v>0.77953115381941673</v>
      </c>
      <c r="Y128" s="455">
        <f>+((N133-(O133+P133)*X128)/N128)*100</f>
        <v>28.141099920922542</v>
      </c>
    </row>
    <row r="129" spans="1:25" ht="15" customHeight="1">
      <c r="A129" s="451"/>
      <c r="B129" s="463"/>
      <c r="C129" s="450"/>
      <c r="D129" s="461"/>
      <c r="E129" s="177" t="s">
        <v>44</v>
      </c>
      <c r="F129" s="178">
        <v>46</v>
      </c>
      <c r="G129" s="178">
        <v>11145</v>
      </c>
      <c r="H129" s="180">
        <f>F129+G129</f>
        <v>11191</v>
      </c>
      <c r="I129" s="181">
        <f>H129/$H$133</f>
        <v>5.6061516882075946E-2</v>
      </c>
      <c r="J129" s="182">
        <v>0.30363000000000001</v>
      </c>
      <c r="K129" s="182">
        <v>75.647139999999993</v>
      </c>
      <c r="L129" s="180">
        <f>J129+K129</f>
        <v>75.950769999999991</v>
      </c>
      <c r="M129" s="181">
        <f>L129/$L$133</f>
        <v>0.15065254602800204</v>
      </c>
      <c r="N129" s="465"/>
      <c r="O129" s="276">
        <v>6.9832095483872592E-2</v>
      </c>
      <c r="P129" s="183">
        <v>12.192791244023075</v>
      </c>
      <c r="Q129" s="184">
        <f>O129+P129</f>
        <v>12.262623339506948</v>
      </c>
      <c r="R129" s="181">
        <f>Q129/$Q$133</f>
        <v>0.11518892387086746</v>
      </c>
      <c r="S129" s="456"/>
      <c r="T129" s="447"/>
      <c r="V129" s="456"/>
      <c r="W129" s="470"/>
      <c r="X129" s="453"/>
      <c r="Y129" s="456"/>
    </row>
    <row r="130" spans="1:25" ht="15" customHeight="1">
      <c r="A130" s="451"/>
      <c r="B130" s="463"/>
      <c r="C130" s="450"/>
      <c r="D130" s="461"/>
      <c r="E130" s="177" t="s">
        <v>45</v>
      </c>
      <c r="F130" s="178">
        <v>23311</v>
      </c>
      <c r="G130" s="179">
        <v>0</v>
      </c>
      <c r="H130" s="180">
        <f>F130+G130</f>
        <v>23311</v>
      </c>
      <c r="I130" s="181">
        <f>H130/$H$133</f>
        <v>0.1167768760645226</v>
      </c>
      <c r="J130" s="182">
        <v>74.339169999999982</v>
      </c>
      <c r="K130" s="179">
        <v>0</v>
      </c>
      <c r="L130" s="180">
        <f>J130+K130</f>
        <v>74.339169999999982</v>
      </c>
      <c r="M130" s="181">
        <f>L130/$L$133</f>
        <v>0.1474558484411477</v>
      </c>
      <c r="N130" s="465"/>
      <c r="O130" s="276">
        <v>17.068222955268538</v>
      </c>
      <c r="P130" s="183">
        <v>0</v>
      </c>
      <c r="Q130" s="184">
        <f>O130+P130</f>
        <v>17.068222955268538</v>
      </c>
      <c r="R130" s="181">
        <f>Q130/$Q$133</f>
        <v>0.16033031270488907</v>
      </c>
      <c r="S130" s="456"/>
      <c r="T130" s="447"/>
      <c r="V130" s="456"/>
      <c r="W130" s="470"/>
      <c r="X130" s="453"/>
      <c r="Y130" s="456"/>
    </row>
    <row r="131" spans="1:25" ht="15" customHeight="1">
      <c r="A131" s="451"/>
      <c r="B131" s="463"/>
      <c r="C131" s="450"/>
      <c r="D131" s="461"/>
      <c r="E131" s="177" t="s">
        <v>46</v>
      </c>
      <c r="F131" s="376">
        <v>126</v>
      </c>
      <c r="G131" s="179">
        <v>0</v>
      </c>
      <c r="H131" s="180">
        <f>F131+G131</f>
        <v>126</v>
      </c>
      <c r="I131" s="181">
        <f>H131/$H$133</f>
        <v>6.3119927862939585E-4</v>
      </c>
      <c r="J131" s="377">
        <v>29.405999999999999</v>
      </c>
      <c r="K131" s="179">
        <v>0</v>
      </c>
      <c r="L131" s="180">
        <f>J131+K131</f>
        <v>29.405999999999999</v>
      </c>
      <c r="M131" s="181">
        <f>L131/$L$133</f>
        <v>5.8328424695357643E-2</v>
      </c>
      <c r="N131" s="465"/>
      <c r="O131" s="276">
        <v>13.947543841286041</v>
      </c>
      <c r="P131" s="183">
        <v>0</v>
      </c>
      <c r="Q131" s="184">
        <f>O131+P131</f>
        <v>13.947543841286041</v>
      </c>
      <c r="R131" s="181">
        <f>Q131/$Q$133</f>
        <v>0.13101622069263377</v>
      </c>
      <c r="S131" s="456"/>
      <c r="T131" s="447"/>
      <c r="V131" s="456"/>
      <c r="W131" s="470"/>
      <c r="X131" s="453"/>
      <c r="Y131" s="456"/>
    </row>
    <row r="132" spans="1:25" ht="15" customHeight="1" thickBot="1">
      <c r="A132" s="451"/>
      <c r="B132" s="463"/>
      <c r="C132" s="450"/>
      <c r="D132" s="462"/>
      <c r="E132" s="177" t="s">
        <v>47</v>
      </c>
      <c r="F132" s="376">
        <v>3714</v>
      </c>
      <c r="G132" s="179">
        <v>0</v>
      </c>
      <c r="H132" s="180">
        <f>F132+G132</f>
        <v>3714</v>
      </c>
      <c r="I132" s="181">
        <f>H132/$H$133</f>
        <v>1.8605350165314095E-2</v>
      </c>
      <c r="J132" s="376">
        <v>33.697359999999996</v>
      </c>
      <c r="K132" s="179">
        <v>0</v>
      </c>
      <c r="L132" s="180">
        <f>J132+K132</f>
        <v>33.697359999999996</v>
      </c>
      <c r="M132" s="181">
        <f>L132/$L$133</f>
        <v>6.684057420908511E-2</v>
      </c>
      <c r="N132" s="466"/>
      <c r="O132" s="276">
        <v>25.253212898014496</v>
      </c>
      <c r="P132" s="183">
        <v>0</v>
      </c>
      <c r="Q132" s="184">
        <f>O132+P132</f>
        <v>25.253212898014496</v>
      </c>
      <c r="R132" s="181">
        <f>Q132/$Q$133</f>
        <v>0.2372159967298775</v>
      </c>
      <c r="S132" s="457"/>
      <c r="T132" s="448"/>
      <c r="V132" s="468"/>
      <c r="W132" s="471"/>
      <c r="X132" s="454"/>
      <c r="Y132" s="457"/>
    </row>
    <row r="133" spans="1:25" s="197" customFormat="1" ht="15" customHeight="1" thickBot="1">
      <c r="A133" s="199" t="s">
        <v>49</v>
      </c>
      <c r="B133" s="200"/>
      <c r="C133" s="201"/>
      <c r="D133" s="458" t="s">
        <v>1021</v>
      </c>
      <c r="E133" s="459"/>
      <c r="F133" s="187">
        <f>SUM(F128:F132)</f>
        <v>188475</v>
      </c>
      <c r="G133" s="187">
        <f>SUM(G128:G132)</f>
        <v>11145</v>
      </c>
      <c r="H133" s="187">
        <f>SUM(H128:H132)</f>
        <v>199620</v>
      </c>
      <c r="I133" s="188">
        <v>1</v>
      </c>
      <c r="J133" s="187">
        <f>SUM(J128:J132)</f>
        <v>428.49814000000009</v>
      </c>
      <c r="K133" s="187">
        <f>SUM(K128:K132)</f>
        <v>75.647139999999993</v>
      </c>
      <c r="L133" s="187">
        <f>SUM(L128:L132)</f>
        <v>504.14528000000007</v>
      </c>
      <c r="M133" s="188">
        <v>1</v>
      </c>
      <c r="N133" s="191">
        <f>N128</f>
        <v>115.485</v>
      </c>
      <c r="O133" s="224">
        <f>SUM(O128:O132)</f>
        <v>94.26382739106343</v>
      </c>
      <c r="P133" s="192">
        <f>SUM(P128:P132)</f>
        <v>12.192791244023075</v>
      </c>
      <c r="Q133" s="193">
        <f>+O133+P133</f>
        <v>106.4566186350865</v>
      </c>
      <c r="R133" s="194">
        <v>1</v>
      </c>
      <c r="S133" s="195">
        <f>S128</f>
        <v>9.0283813649134999</v>
      </c>
      <c r="T133" s="196">
        <f>T128</f>
        <v>7.8177957006654544E-2</v>
      </c>
      <c r="V133" s="314">
        <f>SUM(V128:V132)</f>
        <v>84.081738006972472</v>
      </c>
      <c r="W133" s="314">
        <f>SUM(W128:W132)</f>
        <v>65.544334243717159</v>
      </c>
      <c r="X133" s="195">
        <f>MIN(100,+W133/V133*100)</f>
        <v>77.953115381941672</v>
      </c>
      <c r="Y133" s="195">
        <f>Y128</f>
        <v>28.141099920922542</v>
      </c>
    </row>
    <row r="134" spans="1:25" s="211" customFormat="1" ht="15" customHeight="1">
      <c r="A134" s="484">
        <v>1</v>
      </c>
      <c r="B134" s="463" t="s">
        <v>1039</v>
      </c>
      <c r="C134" s="486" t="s">
        <v>1019</v>
      </c>
      <c r="D134" s="472" t="s">
        <v>1047</v>
      </c>
      <c r="E134" s="204" t="s">
        <v>43</v>
      </c>
      <c r="F134" s="205">
        <f>+F98+F104+F110+F116+F122+F128</f>
        <v>790595</v>
      </c>
      <c r="G134" s="205">
        <f t="shared" ref="G134:L134" si="11">+G98+G104+G110+G116+G122+G128</f>
        <v>0</v>
      </c>
      <c r="H134" s="205">
        <f t="shared" si="11"/>
        <v>790595</v>
      </c>
      <c r="I134" s="206">
        <f t="shared" ref="I134:I139" si="12">+H134/$H$139</f>
        <v>0.72749901079384949</v>
      </c>
      <c r="J134" s="205">
        <f t="shared" si="11"/>
        <v>992.0146699999998</v>
      </c>
      <c r="K134" s="205">
        <f t="shared" si="11"/>
        <v>0</v>
      </c>
      <c r="L134" s="205">
        <f t="shared" si="11"/>
        <v>992.0146699999998</v>
      </c>
      <c r="M134" s="206">
        <f t="shared" ref="M134:M139" si="13">+L134/$L$139</f>
        <v>0.34431341603737287</v>
      </c>
      <c r="N134" s="488">
        <f>+N98+N104+N110+N116+N122+N128</f>
        <v>806.43300000000011</v>
      </c>
      <c r="O134" s="212">
        <f t="shared" ref="O134:Q139" si="14">+O98+O104+O110+O116+O122+O128</f>
        <v>184.58878403867075</v>
      </c>
      <c r="P134" s="205">
        <f t="shared" si="14"/>
        <v>0</v>
      </c>
      <c r="Q134" s="205">
        <f t="shared" si="14"/>
        <v>184.58878403867075</v>
      </c>
      <c r="R134" s="206">
        <f t="shared" ref="R134:R139" si="15">+Q134/$Q$139</f>
        <v>0.24910110726754708</v>
      </c>
      <c r="S134" s="489">
        <f>+S98+S104+S110+S116+S122+S128</f>
        <v>65.413475584907331</v>
      </c>
      <c r="T134" s="480">
        <f>S134/N139</f>
        <v>8.111458184983418E-2</v>
      </c>
      <c r="U134" s="210"/>
      <c r="V134" s="489">
        <f>+V98+V104+V110+V116+V122+V128</f>
        <v>603.33962730305836</v>
      </c>
      <c r="W134" s="489">
        <f>+W98+W104+W110+W116+W122+W128</f>
        <v>344.03959462458681</v>
      </c>
      <c r="X134" s="489">
        <f>MIN(1,+W134/V134)</f>
        <v>0.5702254237177351</v>
      </c>
      <c r="Y134" s="443">
        <f>+((N139-(O139+P139)*X134)/N134)*100</f>
        <v>47.602817308727353</v>
      </c>
    </row>
    <row r="135" spans="1:25" s="211" customFormat="1" ht="15" customHeight="1">
      <c r="A135" s="484"/>
      <c r="B135" s="463"/>
      <c r="C135" s="487"/>
      <c r="D135" s="472"/>
      <c r="E135" s="204" t="s">
        <v>44</v>
      </c>
      <c r="F135" s="205">
        <f t="shared" ref="F135:L139" si="16">+F99+F105+F111+F117+F123+F129</f>
        <v>213</v>
      </c>
      <c r="G135" s="205">
        <f t="shared" si="16"/>
        <v>180089</v>
      </c>
      <c r="H135" s="205">
        <f t="shared" si="16"/>
        <v>180302</v>
      </c>
      <c r="I135" s="206">
        <f t="shared" si="12"/>
        <v>0.16591241614752514</v>
      </c>
      <c r="J135" s="205">
        <f t="shared" si="16"/>
        <v>1.25319</v>
      </c>
      <c r="K135" s="205">
        <f t="shared" si="16"/>
        <v>1104.75035</v>
      </c>
      <c r="L135" s="205">
        <f t="shared" si="16"/>
        <v>1106.0035400000002</v>
      </c>
      <c r="M135" s="206">
        <f t="shared" si="13"/>
        <v>0.38387724347546925</v>
      </c>
      <c r="N135" s="473"/>
      <c r="O135" s="212">
        <f t="shared" si="14"/>
        <v>0.37791789677419518</v>
      </c>
      <c r="P135" s="205">
        <f t="shared" si="14"/>
        <v>155.16021278531667</v>
      </c>
      <c r="Q135" s="205">
        <f t="shared" si="14"/>
        <v>155.53813068209087</v>
      </c>
      <c r="R135" s="206">
        <f t="shared" si="15"/>
        <v>0.20989747983342466</v>
      </c>
      <c r="S135" s="489"/>
      <c r="T135" s="480"/>
      <c r="V135" s="489"/>
      <c r="W135" s="489"/>
      <c r="X135" s="489"/>
      <c r="Y135" s="444"/>
    </row>
    <row r="136" spans="1:25" s="211" customFormat="1" ht="15" customHeight="1">
      <c r="A136" s="484"/>
      <c r="B136" s="463"/>
      <c r="C136" s="487"/>
      <c r="D136" s="472"/>
      <c r="E136" s="204" t="s">
        <v>45</v>
      </c>
      <c r="F136" s="205">
        <f t="shared" si="16"/>
        <v>88443</v>
      </c>
      <c r="G136" s="205">
        <f t="shared" si="16"/>
        <v>0</v>
      </c>
      <c r="H136" s="205">
        <f t="shared" si="16"/>
        <v>88443</v>
      </c>
      <c r="I136" s="206">
        <f t="shared" si="12"/>
        <v>8.1384520534079297E-2</v>
      </c>
      <c r="J136" s="205">
        <f t="shared" si="16"/>
        <v>280.69501000000002</v>
      </c>
      <c r="K136" s="205">
        <f t="shared" si="16"/>
        <v>0</v>
      </c>
      <c r="L136" s="205">
        <f t="shared" si="16"/>
        <v>280.69501000000002</v>
      </c>
      <c r="M136" s="206">
        <f t="shared" si="13"/>
        <v>9.7425028762674004E-2</v>
      </c>
      <c r="N136" s="473"/>
      <c r="O136" s="212">
        <f t="shared" si="14"/>
        <v>57.654115104164539</v>
      </c>
      <c r="P136" s="205">
        <f t="shared" si="14"/>
        <v>0</v>
      </c>
      <c r="Q136" s="205">
        <f t="shared" si="14"/>
        <v>57.654115104164539</v>
      </c>
      <c r="R136" s="206">
        <f t="shared" si="15"/>
        <v>7.7803773321185474E-2</v>
      </c>
      <c r="S136" s="489"/>
      <c r="T136" s="480"/>
      <c r="U136" s="213"/>
      <c r="V136" s="489"/>
      <c r="W136" s="489"/>
      <c r="X136" s="489"/>
      <c r="Y136" s="444"/>
    </row>
    <row r="137" spans="1:25" s="211" customFormat="1" ht="15" customHeight="1">
      <c r="A137" s="484"/>
      <c r="B137" s="463"/>
      <c r="C137" s="487"/>
      <c r="D137" s="472"/>
      <c r="E137" s="204" t="s">
        <v>46</v>
      </c>
      <c r="F137" s="205">
        <f t="shared" si="16"/>
        <v>326</v>
      </c>
      <c r="G137" s="205">
        <f t="shared" si="16"/>
        <v>0</v>
      </c>
      <c r="H137" s="205">
        <f t="shared" si="16"/>
        <v>326</v>
      </c>
      <c r="I137" s="206">
        <f t="shared" si="12"/>
        <v>2.9998251635640866E-4</v>
      </c>
      <c r="J137" s="205">
        <f t="shared" si="16"/>
        <v>237.36500000000001</v>
      </c>
      <c r="K137" s="205">
        <f t="shared" si="16"/>
        <v>0</v>
      </c>
      <c r="L137" s="205">
        <f t="shared" si="16"/>
        <v>237.36500000000001</v>
      </c>
      <c r="M137" s="206">
        <f t="shared" si="13"/>
        <v>8.2385832053986682E-2</v>
      </c>
      <c r="N137" s="473"/>
      <c r="O137" s="212">
        <f t="shared" si="14"/>
        <v>240.55396233507031</v>
      </c>
      <c r="P137" s="205">
        <f t="shared" si="14"/>
        <v>0</v>
      </c>
      <c r="Q137" s="205">
        <f t="shared" si="14"/>
        <v>240.55396233507031</v>
      </c>
      <c r="R137" s="206">
        <f t="shared" si="15"/>
        <v>0.32462567369590728</v>
      </c>
      <c r="S137" s="489"/>
      <c r="T137" s="480"/>
      <c r="V137" s="489"/>
      <c r="W137" s="489"/>
      <c r="X137" s="489"/>
      <c r="Y137" s="444"/>
    </row>
    <row r="138" spans="1:25" s="211" customFormat="1" ht="15" customHeight="1" thickBot="1">
      <c r="A138" s="484"/>
      <c r="B138" s="463"/>
      <c r="C138" s="487"/>
      <c r="D138" s="472"/>
      <c r="E138" s="204" t="s">
        <v>47</v>
      </c>
      <c r="F138" s="205">
        <f t="shared" si="16"/>
        <v>27064</v>
      </c>
      <c r="G138" s="205">
        <f t="shared" si="16"/>
        <v>0</v>
      </c>
      <c r="H138" s="205">
        <f t="shared" si="16"/>
        <v>27064</v>
      </c>
      <c r="I138" s="206">
        <f t="shared" si="12"/>
        <v>2.4904070008189706E-2</v>
      </c>
      <c r="J138" s="205">
        <f t="shared" si="16"/>
        <v>265.06036999999998</v>
      </c>
      <c r="K138" s="205">
        <f t="shared" si="16"/>
        <v>0</v>
      </c>
      <c r="L138" s="205">
        <f t="shared" si="16"/>
        <v>265.06036999999998</v>
      </c>
      <c r="M138" s="206">
        <f t="shared" si="13"/>
        <v>9.1998479670497207E-2</v>
      </c>
      <c r="N138" s="474"/>
      <c r="O138" s="212">
        <f t="shared" si="14"/>
        <v>102.6845322550962</v>
      </c>
      <c r="P138" s="205">
        <f t="shared" si="14"/>
        <v>0</v>
      </c>
      <c r="Q138" s="205">
        <f t="shared" si="14"/>
        <v>102.6845322550962</v>
      </c>
      <c r="R138" s="206">
        <f t="shared" si="15"/>
        <v>0.13857196588193535</v>
      </c>
      <c r="S138" s="489"/>
      <c r="T138" s="480"/>
      <c r="V138" s="489"/>
      <c r="W138" s="489"/>
      <c r="X138" s="489"/>
      <c r="Y138" s="445"/>
    </row>
    <row r="139" spans="1:25" s="211" customFormat="1" ht="15" customHeight="1" thickBot="1">
      <c r="A139" s="481" t="s">
        <v>49</v>
      </c>
      <c r="B139" s="482"/>
      <c r="C139" s="482"/>
      <c r="D139" s="483" t="s">
        <v>1066</v>
      </c>
      <c r="E139" s="483"/>
      <c r="F139" s="205">
        <f t="shared" si="16"/>
        <v>906641</v>
      </c>
      <c r="G139" s="205">
        <f t="shared" si="16"/>
        <v>180089</v>
      </c>
      <c r="H139" s="205">
        <f t="shared" si="16"/>
        <v>1086730</v>
      </c>
      <c r="I139" s="206">
        <f t="shared" si="12"/>
        <v>1</v>
      </c>
      <c r="J139" s="205">
        <f t="shared" si="16"/>
        <v>1776.3882399999998</v>
      </c>
      <c r="K139" s="205">
        <f t="shared" si="16"/>
        <v>1104.75035</v>
      </c>
      <c r="L139" s="205">
        <f t="shared" si="16"/>
        <v>2881.13859</v>
      </c>
      <c r="M139" s="206">
        <f t="shared" si="13"/>
        <v>1</v>
      </c>
      <c r="N139" s="205">
        <f>+N134</f>
        <v>806.43300000000011</v>
      </c>
      <c r="O139" s="212">
        <f t="shared" si="14"/>
        <v>585.85931162977602</v>
      </c>
      <c r="P139" s="205">
        <f t="shared" si="14"/>
        <v>155.16021278531667</v>
      </c>
      <c r="Q139" s="205">
        <f t="shared" si="14"/>
        <v>741.01952441509275</v>
      </c>
      <c r="R139" s="206">
        <f t="shared" si="15"/>
        <v>1</v>
      </c>
      <c r="S139" s="216">
        <f>S134</f>
        <v>65.413475584907331</v>
      </c>
      <c r="T139" s="217">
        <f>T134</f>
        <v>8.111458184983418E-2</v>
      </c>
      <c r="V139" s="323">
        <f>V134</f>
        <v>603.33962730305836</v>
      </c>
      <c r="W139" s="323">
        <f>W134</f>
        <v>344.03959462458681</v>
      </c>
      <c r="X139" s="216">
        <f>MIN(100,+W139/V139*100)</f>
        <v>57.022542371773511</v>
      </c>
      <c r="Y139" s="216">
        <f>Y134</f>
        <v>47.602817308727353</v>
      </c>
    </row>
    <row r="140" spans="1:25" ht="15" customHeight="1">
      <c r="A140" s="451">
        <f>A128+1</f>
        <v>20</v>
      </c>
      <c r="B140" s="463" t="s">
        <v>1048</v>
      </c>
      <c r="C140" s="449" t="s">
        <v>1049</v>
      </c>
      <c r="D140" s="460" t="s">
        <v>1050</v>
      </c>
      <c r="E140" s="177" t="s">
        <v>43</v>
      </c>
      <c r="F140" s="178">
        <v>163303</v>
      </c>
      <c r="G140" s="179"/>
      <c r="H140" s="180">
        <f>F140+G140</f>
        <v>163303</v>
      </c>
      <c r="I140" s="181">
        <f>H140/$H$145</f>
        <v>0.62271158649354608</v>
      </c>
      <c r="J140" s="182">
        <v>76.773629999999955</v>
      </c>
      <c r="K140" s="179">
        <v>0</v>
      </c>
      <c r="L140" s="180">
        <f>J140+K140</f>
        <v>76.773629999999955</v>
      </c>
      <c r="M140" s="181">
        <f>L140/$L$145</f>
        <v>0.133172517385373</v>
      </c>
      <c r="N140" s="464">
        <v>156.43199999999999</v>
      </c>
      <c r="O140" s="276">
        <v>31.285931725995766</v>
      </c>
      <c r="P140" s="183">
        <v>0</v>
      </c>
      <c r="Q140" s="184">
        <f>O140+P140</f>
        <v>31.285931725995766</v>
      </c>
      <c r="R140" s="181">
        <f>Q140/$Q$145</f>
        <v>0.21735006048128483</v>
      </c>
      <c r="S140" s="467">
        <f>N145-Q145</f>
        <v>12.489405014204351</v>
      </c>
      <c r="T140" s="446">
        <f>S140/N145</f>
        <v>7.9839195396110466E-2</v>
      </c>
      <c r="V140" s="455">
        <v>142.32635867904295</v>
      </c>
      <c r="W140" s="469">
        <v>42.35097397112969</v>
      </c>
      <c r="X140" s="452">
        <f>MIN(1,+W140/V140)</f>
        <v>0.29756240772402842</v>
      </c>
      <c r="Y140" s="455">
        <f>+((N145-(O145+P145)*X140)/N140)*100</f>
        <v>72.61947354887873</v>
      </c>
    </row>
    <row r="141" spans="1:25" ht="15" customHeight="1">
      <c r="A141" s="451"/>
      <c r="B141" s="463"/>
      <c r="C141" s="450"/>
      <c r="D141" s="461"/>
      <c r="E141" s="177" t="s">
        <v>44</v>
      </c>
      <c r="F141" s="178">
        <v>20</v>
      </c>
      <c r="G141" s="178">
        <v>80940</v>
      </c>
      <c r="H141" s="180">
        <f>F141+G141</f>
        <v>80960</v>
      </c>
      <c r="I141" s="181">
        <f>H141/$H$145</f>
        <v>0.30871894602375644</v>
      </c>
      <c r="J141" s="182">
        <v>9.623000000000001E-2</v>
      </c>
      <c r="K141" s="182">
        <v>371.10027000000002</v>
      </c>
      <c r="L141" s="180">
        <f>J141+K141</f>
        <v>371.19650000000001</v>
      </c>
      <c r="M141" s="181">
        <f>L141/$L$145</f>
        <v>0.64388218128593955</v>
      </c>
      <c r="N141" s="465"/>
      <c r="O141" s="276">
        <v>2.3156533548387096E-2</v>
      </c>
      <c r="P141" s="183">
        <v>77.342505029356488</v>
      </c>
      <c r="Q141" s="184">
        <f>O141+P141</f>
        <v>77.365661562904876</v>
      </c>
      <c r="R141" s="181">
        <f>Q141/$Q$145</f>
        <v>0.53747580117295635</v>
      </c>
      <c r="S141" s="456"/>
      <c r="T141" s="447"/>
      <c r="V141" s="456"/>
      <c r="W141" s="470"/>
      <c r="X141" s="453"/>
      <c r="Y141" s="456"/>
    </row>
    <row r="142" spans="1:25" ht="15" customHeight="1">
      <c r="A142" s="451"/>
      <c r="B142" s="463"/>
      <c r="C142" s="450"/>
      <c r="D142" s="461"/>
      <c r="E142" s="177" t="s">
        <v>45</v>
      </c>
      <c r="F142" s="178">
        <v>14134</v>
      </c>
      <c r="G142" s="179">
        <v>0</v>
      </c>
      <c r="H142" s="180">
        <f>F142+G142</f>
        <v>14134</v>
      </c>
      <c r="I142" s="181">
        <f>H142/$H$145</f>
        <v>5.3896165799157278E-2</v>
      </c>
      <c r="J142" s="182">
        <v>32.854150000000004</v>
      </c>
      <c r="K142" s="179">
        <v>0</v>
      </c>
      <c r="L142" s="180">
        <f>J142+K142</f>
        <v>32.854150000000004</v>
      </c>
      <c r="M142" s="181">
        <f>L142/$L$145</f>
        <v>5.6989227447714223E-2</v>
      </c>
      <c r="N142" s="465"/>
      <c r="O142" s="276">
        <v>7.7609659562374622</v>
      </c>
      <c r="P142" s="183">
        <v>0</v>
      </c>
      <c r="Q142" s="184">
        <f>O142+P142</f>
        <v>7.7609659562374622</v>
      </c>
      <c r="R142" s="181">
        <f>Q142/$Q$145</f>
        <v>5.3917090747205999E-2</v>
      </c>
      <c r="S142" s="456"/>
      <c r="T142" s="447"/>
      <c r="V142" s="456"/>
      <c r="W142" s="470"/>
      <c r="X142" s="453"/>
      <c r="Y142" s="456"/>
    </row>
    <row r="143" spans="1:25" ht="15" customHeight="1">
      <c r="A143" s="451"/>
      <c r="B143" s="463"/>
      <c r="C143" s="450"/>
      <c r="D143" s="461"/>
      <c r="E143" s="177" t="s">
        <v>46</v>
      </c>
      <c r="F143" s="376">
        <v>110</v>
      </c>
      <c r="G143" s="179">
        <v>0</v>
      </c>
      <c r="H143" s="180">
        <f>F143+G143</f>
        <v>110</v>
      </c>
      <c r="I143" s="181">
        <f>H143/$H$145</f>
        <v>4.1945508970619077E-4</v>
      </c>
      <c r="J143" s="377">
        <v>38.881</v>
      </c>
      <c r="K143" s="179">
        <v>0</v>
      </c>
      <c r="L143" s="180">
        <f>J143+K143</f>
        <v>38.881</v>
      </c>
      <c r="M143" s="181">
        <f>L143/$L$145</f>
        <v>6.7443478294053449E-2</v>
      </c>
      <c r="N143" s="465"/>
      <c r="O143" s="276">
        <v>15.107988714995074</v>
      </c>
      <c r="P143" s="183">
        <v>0</v>
      </c>
      <c r="Q143" s="184">
        <f>O143+P143</f>
        <v>15.107988714995074</v>
      </c>
      <c r="R143" s="181">
        <f>Q143/$Q$145</f>
        <v>0.10495842954954328</v>
      </c>
      <c r="S143" s="456"/>
      <c r="T143" s="447"/>
      <c r="V143" s="456"/>
      <c r="W143" s="470"/>
      <c r="X143" s="453"/>
      <c r="Y143" s="456"/>
    </row>
    <row r="144" spans="1:25" ht="15" customHeight="1" thickBot="1">
      <c r="A144" s="451"/>
      <c r="B144" s="463"/>
      <c r="C144" s="450"/>
      <c r="D144" s="462"/>
      <c r="E144" s="177" t="s">
        <v>47</v>
      </c>
      <c r="F144" s="376">
        <v>3738</v>
      </c>
      <c r="G144" s="179">
        <v>0</v>
      </c>
      <c r="H144" s="180">
        <f>F144+G144</f>
        <v>3738</v>
      </c>
      <c r="I144" s="181">
        <f>H144/$H$145</f>
        <v>1.425384659383401E-2</v>
      </c>
      <c r="J144" s="376">
        <v>56.792269999999995</v>
      </c>
      <c r="K144" s="179">
        <v>0</v>
      </c>
      <c r="L144" s="180">
        <f>J144+K144</f>
        <v>56.792269999999995</v>
      </c>
      <c r="M144" s="181">
        <f>L144/$L$145</f>
        <v>9.8512595586919646E-2</v>
      </c>
      <c r="N144" s="466"/>
      <c r="O144" s="276">
        <v>12.422047025662465</v>
      </c>
      <c r="P144" s="183">
        <v>0</v>
      </c>
      <c r="Q144" s="184">
        <f>O144+P144</f>
        <v>12.422047025662465</v>
      </c>
      <c r="R144" s="181">
        <f>Q144/$Q$145</f>
        <v>8.6298618049009623E-2</v>
      </c>
      <c r="S144" s="457"/>
      <c r="T144" s="448"/>
      <c r="V144" s="468"/>
      <c r="W144" s="471"/>
      <c r="X144" s="454"/>
      <c r="Y144" s="457"/>
    </row>
    <row r="145" spans="1:25" s="197" customFormat="1" ht="15" customHeight="1" thickBot="1">
      <c r="A145" s="199" t="s">
        <v>49</v>
      </c>
      <c r="B145" s="200"/>
      <c r="C145" s="201"/>
      <c r="D145" s="458" t="s">
        <v>1021</v>
      </c>
      <c r="E145" s="459"/>
      <c r="F145" s="187">
        <f>SUM(F140:F144)</f>
        <v>181305</v>
      </c>
      <c r="G145" s="187">
        <f>SUM(G140:G144)</f>
        <v>80940</v>
      </c>
      <c r="H145" s="187">
        <f>SUM(H140:H144)</f>
        <v>262245</v>
      </c>
      <c r="I145" s="188">
        <v>1</v>
      </c>
      <c r="J145" s="187">
        <f>SUM(J140:J144)</f>
        <v>205.39727999999997</v>
      </c>
      <c r="K145" s="187">
        <f>SUM(K140:K144)</f>
        <v>371.10027000000002</v>
      </c>
      <c r="L145" s="187">
        <f>SUM(L140:L144)</f>
        <v>576.49755000000005</v>
      </c>
      <c r="M145" s="188">
        <v>1</v>
      </c>
      <c r="N145" s="191">
        <f>N140</f>
        <v>156.43199999999999</v>
      </c>
      <c r="O145" s="224">
        <f>SUM(O140:O144)</f>
        <v>66.600089956439149</v>
      </c>
      <c r="P145" s="192">
        <f>SUM(P140:P144)</f>
        <v>77.342505029356488</v>
      </c>
      <c r="Q145" s="193">
        <f>+O145+P145</f>
        <v>143.94259498579564</v>
      </c>
      <c r="R145" s="194">
        <v>1</v>
      </c>
      <c r="S145" s="195">
        <f>S140</f>
        <v>12.489405014204351</v>
      </c>
      <c r="T145" s="196">
        <f>T140</f>
        <v>7.9839195396110466E-2</v>
      </c>
      <c r="V145" s="314">
        <f>SUM(V140:V144)</f>
        <v>142.32635867904295</v>
      </c>
      <c r="W145" s="314">
        <f>SUM(W140:W144)</f>
        <v>42.35097397112969</v>
      </c>
      <c r="X145" s="195">
        <f>MIN(100,+W145/V145*100)</f>
        <v>29.75624077240284</v>
      </c>
      <c r="Y145" s="195">
        <f>Y140</f>
        <v>72.61947354887873</v>
      </c>
    </row>
    <row r="146" spans="1:25" ht="15" customHeight="1">
      <c r="A146" s="451">
        <f>A140+1</f>
        <v>21</v>
      </c>
      <c r="B146" s="463" t="s">
        <v>1048</v>
      </c>
      <c r="C146" s="449" t="s">
        <v>1049</v>
      </c>
      <c r="D146" s="460" t="s">
        <v>1051</v>
      </c>
      <c r="E146" s="177" t="s">
        <v>43</v>
      </c>
      <c r="F146" s="178">
        <v>185782</v>
      </c>
      <c r="G146" s="179">
        <v>0</v>
      </c>
      <c r="H146" s="180">
        <f>F146+G146</f>
        <v>185782</v>
      </c>
      <c r="I146" s="181">
        <f>H146/$H$151</f>
        <v>0.69794578186517597</v>
      </c>
      <c r="J146" s="182">
        <v>111.42323999999999</v>
      </c>
      <c r="K146" s="179">
        <v>0</v>
      </c>
      <c r="L146" s="180">
        <f>J146+K146</f>
        <v>111.42323999999999</v>
      </c>
      <c r="M146" s="181">
        <f>L146/$L$151</f>
        <v>0.1967445636768784</v>
      </c>
      <c r="N146" s="464">
        <v>125.16500000000001</v>
      </c>
      <c r="O146" s="276">
        <v>30.087087826611047</v>
      </c>
      <c r="P146" s="183">
        <v>0</v>
      </c>
      <c r="Q146" s="184">
        <f>O146+P146</f>
        <v>30.087087826611047</v>
      </c>
      <c r="R146" s="181">
        <f>Q146/$Q$151</f>
        <v>0.26138122827245375</v>
      </c>
      <c r="S146" s="467">
        <f>N151-Q151</f>
        <v>10.056933420523151</v>
      </c>
      <c r="T146" s="446">
        <f>S146/N151</f>
        <v>8.0349406148069749E-2</v>
      </c>
      <c r="V146" s="455">
        <v>107.78494194715867</v>
      </c>
      <c r="W146" s="469">
        <v>31.087255844255651</v>
      </c>
      <c r="X146" s="452">
        <f>MIN(1,+W146/V146)</f>
        <v>0.28841928457405591</v>
      </c>
      <c r="Y146" s="455">
        <f>+((N151-(O151+P151)*X146)/N146)*100</f>
        <v>73.475503366312068</v>
      </c>
    </row>
    <row r="147" spans="1:25" ht="15" customHeight="1">
      <c r="A147" s="451"/>
      <c r="B147" s="463"/>
      <c r="C147" s="450"/>
      <c r="D147" s="461"/>
      <c r="E147" s="177" t="s">
        <v>44</v>
      </c>
      <c r="F147" s="178">
        <v>60</v>
      </c>
      <c r="G147" s="178">
        <v>56839</v>
      </c>
      <c r="H147" s="180">
        <f>F147+G147</f>
        <v>56899</v>
      </c>
      <c r="I147" s="181">
        <f>H147/$H$151</f>
        <v>0.21375815225558262</v>
      </c>
      <c r="J147" s="182">
        <v>0.27829000000000004</v>
      </c>
      <c r="K147" s="182">
        <v>302.38812999999999</v>
      </c>
      <c r="L147" s="180">
        <f>J147+K147</f>
        <v>302.66642000000002</v>
      </c>
      <c r="M147" s="181">
        <f>L147/$L$151</f>
        <v>0.53443045402864631</v>
      </c>
      <c r="N147" s="465"/>
      <c r="O147" s="276">
        <v>8.47814129032258E-3</v>
      </c>
      <c r="P147" s="183">
        <v>42.050618629533666</v>
      </c>
      <c r="Q147" s="184">
        <f>O147+P147</f>
        <v>42.059096770823992</v>
      </c>
      <c r="R147" s="181">
        <f>Q147/$Q$151</f>
        <v>0.36538791781185992</v>
      </c>
      <c r="S147" s="456"/>
      <c r="T147" s="447"/>
      <c r="V147" s="456"/>
      <c r="W147" s="470"/>
      <c r="X147" s="453"/>
      <c r="Y147" s="456"/>
    </row>
    <row r="148" spans="1:25" ht="15" customHeight="1">
      <c r="A148" s="451"/>
      <c r="B148" s="463"/>
      <c r="C148" s="450"/>
      <c r="D148" s="461"/>
      <c r="E148" s="177" t="s">
        <v>45</v>
      </c>
      <c r="F148" s="178">
        <v>18004</v>
      </c>
      <c r="G148" s="179">
        <v>0</v>
      </c>
      <c r="H148" s="180">
        <f>F148+G148</f>
        <v>18004</v>
      </c>
      <c r="I148" s="181">
        <f>H148/$H$151</f>
        <v>6.7637423736963909E-2</v>
      </c>
      <c r="J148" s="182">
        <v>42.011739999999989</v>
      </c>
      <c r="K148" s="179">
        <v>0</v>
      </c>
      <c r="L148" s="180">
        <f>J148+K148</f>
        <v>42.011739999999989</v>
      </c>
      <c r="M148" s="181">
        <f>L148/$L$151</f>
        <v>7.4181844430358135E-2</v>
      </c>
      <c r="N148" s="465"/>
      <c r="O148" s="276">
        <v>8.4835120795967853</v>
      </c>
      <c r="P148" s="183">
        <v>0</v>
      </c>
      <c r="Q148" s="184">
        <f>O148+P148</f>
        <v>8.4835120795967853</v>
      </c>
      <c r="R148" s="181">
        <f>Q148/$Q$151</f>
        <v>7.3700413287189639E-2</v>
      </c>
      <c r="S148" s="456"/>
      <c r="T148" s="447"/>
      <c r="V148" s="456"/>
      <c r="W148" s="470"/>
      <c r="X148" s="453"/>
      <c r="Y148" s="456"/>
    </row>
    <row r="149" spans="1:25" ht="15" customHeight="1">
      <c r="A149" s="451"/>
      <c r="B149" s="463"/>
      <c r="C149" s="450"/>
      <c r="D149" s="461"/>
      <c r="E149" s="177" t="s">
        <v>46</v>
      </c>
      <c r="F149" s="376">
        <v>41</v>
      </c>
      <c r="G149" s="179">
        <v>0</v>
      </c>
      <c r="H149" s="180">
        <f>F149+G149</f>
        <v>41</v>
      </c>
      <c r="I149" s="181">
        <f>H149/$H$151</f>
        <v>1.5402879211372583E-4</v>
      </c>
      <c r="J149" s="377">
        <v>12.366999999999999</v>
      </c>
      <c r="K149" s="179">
        <v>0</v>
      </c>
      <c r="L149" s="180">
        <f>J149+K149</f>
        <v>12.366999999999999</v>
      </c>
      <c r="M149" s="181">
        <f>L149/$L$151</f>
        <v>2.1836916777792093E-2</v>
      </c>
      <c r="N149" s="465"/>
      <c r="O149" s="276">
        <v>4.8784876056848887</v>
      </c>
      <c r="P149" s="183">
        <v>0</v>
      </c>
      <c r="Q149" s="184">
        <f>O149+P149</f>
        <v>4.8784876056848887</v>
      </c>
      <c r="R149" s="181">
        <f>Q149/$Q$151</f>
        <v>4.2381804774007874E-2</v>
      </c>
      <c r="S149" s="456"/>
      <c r="T149" s="447"/>
      <c r="V149" s="456"/>
      <c r="W149" s="470"/>
      <c r="X149" s="453"/>
      <c r="Y149" s="456"/>
    </row>
    <row r="150" spans="1:25" ht="15" customHeight="1" thickBot="1">
      <c r="A150" s="451"/>
      <c r="B150" s="463"/>
      <c r="C150" s="450"/>
      <c r="D150" s="462"/>
      <c r="E150" s="177" t="s">
        <v>47</v>
      </c>
      <c r="F150" s="376">
        <v>5458</v>
      </c>
      <c r="G150" s="179">
        <v>0</v>
      </c>
      <c r="H150" s="180">
        <f>F150+G150</f>
        <v>5458</v>
      </c>
      <c r="I150" s="181">
        <f>H150/$H$151</f>
        <v>2.0504613350163795E-2</v>
      </c>
      <c r="J150" s="376">
        <v>97.86612999999997</v>
      </c>
      <c r="K150" s="179">
        <v>0</v>
      </c>
      <c r="L150" s="180">
        <f>J150+K150</f>
        <v>97.86612999999997</v>
      </c>
      <c r="M150" s="181">
        <f>L150/$L$151</f>
        <v>0.17280622108632504</v>
      </c>
      <c r="N150" s="466"/>
      <c r="O150" s="276">
        <v>29.599882296760143</v>
      </c>
      <c r="P150" s="183">
        <v>0</v>
      </c>
      <c r="Q150" s="184">
        <f>O150+P150</f>
        <v>29.599882296760143</v>
      </c>
      <c r="R150" s="181">
        <f>Q150/$Q$151</f>
        <v>0.25714863585448877</v>
      </c>
      <c r="S150" s="457"/>
      <c r="T150" s="448"/>
      <c r="V150" s="468"/>
      <c r="W150" s="471"/>
      <c r="X150" s="454"/>
      <c r="Y150" s="457"/>
    </row>
    <row r="151" spans="1:25" s="197" customFormat="1" ht="15" customHeight="1" thickBot="1">
      <c r="A151" s="199" t="s">
        <v>49</v>
      </c>
      <c r="B151" s="200"/>
      <c r="C151" s="201"/>
      <c r="D151" s="458" t="s">
        <v>1021</v>
      </c>
      <c r="E151" s="459"/>
      <c r="F151" s="187">
        <f>SUM(F146:F150)</f>
        <v>209345</v>
      </c>
      <c r="G151" s="187">
        <f>SUM(G146:G150)</f>
        <v>56839</v>
      </c>
      <c r="H151" s="187">
        <f>SUM(H146:H150)</f>
        <v>266184</v>
      </c>
      <c r="I151" s="188">
        <v>1</v>
      </c>
      <c r="J151" s="187">
        <f>SUM(J146:J150)</f>
        <v>263.94639999999993</v>
      </c>
      <c r="K151" s="187">
        <f>SUM(K146:K150)</f>
        <v>302.38812999999999</v>
      </c>
      <c r="L151" s="187">
        <f>SUM(L146:L150)</f>
        <v>566.33452999999997</v>
      </c>
      <c r="M151" s="188">
        <v>1</v>
      </c>
      <c r="N151" s="191">
        <f>N146</f>
        <v>125.16500000000001</v>
      </c>
      <c r="O151" s="224">
        <f>SUM(O146:O150)</f>
        <v>73.057447949943196</v>
      </c>
      <c r="P151" s="192">
        <f>SUM(P146:P150)</f>
        <v>42.050618629533666</v>
      </c>
      <c r="Q151" s="193">
        <f>SUM(Q146:Q150)</f>
        <v>115.10806657947685</v>
      </c>
      <c r="R151" s="194">
        <v>1</v>
      </c>
      <c r="S151" s="195">
        <f>S146</f>
        <v>10.056933420523151</v>
      </c>
      <c r="T151" s="196">
        <f>T146</f>
        <v>8.0349406148069749E-2</v>
      </c>
      <c r="V151" s="314">
        <f>SUM(V146:V150)</f>
        <v>107.78494194715867</v>
      </c>
      <c r="W151" s="314">
        <f>SUM(W146:W150)</f>
        <v>31.087255844255651</v>
      </c>
      <c r="X151" s="195">
        <f>MIN(100,+W151/V151*100)</f>
        <v>28.84192845740559</v>
      </c>
      <c r="Y151" s="195">
        <f>Y146</f>
        <v>73.475503366312068</v>
      </c>
    </row>
    <row r="152" spans="1:25" ht="15" customHeight="1">
      <c r="A152" s="451">
        <f>A146+1</f>
        <v>22</v>
      </c>
      <c r="B152" s="463" t="s">
        <v>1048</v>
      </c>
      <c r="C152" s="449" t="s">
        <v>1049</v>
      </c>
      <c r="D152" s="460" t="s">
        <v>1052</v>
      </c>
      <c r="E152" s="177" t="s">
        <v>43</v>
      </c>
      <c r="F152" s="178">
        <v>196574</v>
      </c>
      <c r="G152" s="179">
        <v>0</v>
      </c>
      <c r="H152" s="180">
        <f>F152+G152</f>
        <v>196574</v>
      </c>
      <c r="I152" s="181">
        <f>H152/$H$157</f>
        <v>0.71856677048149609</v>
      </c>
      <c r="J152" s="182">
        <v>110.22815999999997</v>
      </c>
      <c r="K152" s="179">
        <v>0</v>
      </c>
      <c r="L152" s="180">
        <f>J152+K152</f>
        <v>110.22815999999997</v>
      </c>
      <c r="M152" s="181">
        <f>L152/$L$157</f>
        <v>0.12772957282603514</v>
      </c>
      <c r="N152" s="464">
        <v>547.21666759925699</v>
      </c>
      <c r="O152" s="276">
        <v>29.345839782768824</v>
      </c>
      <c r="P152" s="183">
        <v>0</v>
      </c>
      <c r="Q152" s="184">
        <f>O152+P152</f>
        <v>29.345839782768824</v>
      </c>
      <c r="R152" s="181">
        <f>Q152/$Q$157</f>
        <v>5.8456576064735886E-2</v>
      </c>
      <c r="S152" s="467">
        <f>N157-Q157</f>
        <v>45.205743280482295</v>
      </c>
      <c r="T152" s="446">
        <f>S152/N157</f>
        <v>8.2610318649116513E-2</v>
      </c>
      <c r="V152" s="455">
        <v>363.48107348350715</v>
      </c>
      <c r="W152" s="469">
        <v>246.6421681343063</v>
      </c>
      <c r="X152" s="452">
        <f>MIN(1,+W152/V152)</f>
        <v>0.67855573818617998</v>
      </c>
      <c r="Y152" s="455">
        <f>+((N157-(O157+P157)*X152)/N152)*100</f>
        <v>37.749996756656685</v>
      </c>
    </row>
    <row r="153" spans="1:25" ht="15" customHeight="1">
      <c r="A153" s="451"/>
      <c r="B153" s="463"/>
      <c r="C153" s="450"/>
      <c r="D153" s="461"/>
      <c r="E153" s="177" t="s">
        <v>44</v>
      </c>
      <c r="F153" s="178">
        <v>229</v>
      </c>
      <c r="G153" s="178">
        <v>45723</v>
      </c>
      <c r="H153" s="180">
        <f>F153+G153</f>
        <v>45952</v>
      </c>
      <c r="I153" s="181">
        <f>H153/$H$157</f>
        <v>0.16797531838984661</v>
      </c>
      <c r="J153" s="182">
        <v>1.3246900000000001</v>
      </c>
      <c r="K153" s="182">
        <v>253.56157999999999</v>
      </c>
      <c r="L153" s="180">
        <f>J153+K153</f>
        <v>254.88627</v>
      </c>
      <c r="M153" s="181">
        <f>L153/$L$157</f>
        <v>0.29535569119834226</v>
      </c>
      <c r="N153" s="465"/>
      <c r="O153" s="276">
        <v>0.15656976967741934</v>
      </c>
      <c r="P153" s="183">
        <v>56.934529660561381</v>
      </c>
      <c r="Q153" s="184">
        <f>O153+P153</f>
        <v>57.091099430238799</v>
      </c>
      <c r="R153" s="181">
        <f>Q153/$Q$157</f>
        <v>0.1137248148687422</v>
      </c>
      <c r="S153" s="456"/>
      <c r="T153" s="447"/>
      <c r="V153" s="456"/>
      <c r="W153" s="470"/>
      <c r="X153" s="453"/>
      <c r="Y153" s="456"/>
    </row>
    <row r="154" spans="1:25" ht="15" customHeight="1">
      <c r="A154" s="451"/>
      <c r="B154" s="463"/>
      <c r="C154" s="450"/>
      <c r="D154" s="461"/>
      <c r="E154" s="177" t="s">
        <v>45</v>
      </c>
      <c r="F154" s="178">
        <v>25191</v>
      </c>
      <c r="G154" s="179">
        <v>0</v>
      </c>
      <c r="H154" s="180">
        <f>F154+G154</f>
        <v>25191</v>
      </c>
      <c r="I154" s="181">
        <f>H154/$H$157</f>
        <v>9.2084484800631666E-2</v>
      </c>
      <c r="J154" s="182">
        <v>73.389119999999991</v>
      </c>
      <c r="K154" s="179">
        <v>0</v>
      </c>
      <c r="L154" s="180">
        <f>J154+K154</f>
        <v>73.389119999999991</v>
      </c>
      <c r="M154" s="181">
        <f>L154/$L$157</f>
        <v>8.5041435397983908E-2</v>
      </c>
      <c r="N154" s="465"/>
      <c r="O154" s="276">
        <v>14.552112414457323</v>
      </c>
      <c r="P154" s="183">
        <v>0</v>
      </c>
      <c r="Q154" s="184">
        <f>O154+P154</f>
        <v>14.552112414457323</v>
      </c>
      <c r="R154" s="181">
        <f>Q154/$Q$157</f>
        <v>2.8987640924755646E-2</v>
      </c>
      <c r="S154" s="456"/>
      <c r="T154" s="447"/>
      <c r="V154" s="456"/>
      <c r="W154" s="470"/>
      <c r="X154" s="453"/>
      <c r="Y154" s="456"/>
    </row>
    <row r="155" spans="1:25" ht="15" customHeight="1">
      <c r="A155" s="451"/>
      <c r="B155" s="463"/>
      <c r="C155" s="450"/>
      <c r="D155" s="461"/>
      <c r="E155" s="177" t="s">
        <v>46</v>
      </c>
      <c r="F155" s="376">
        <v>215</v>
      </c>
      <c r="G155" s="179">
        <v>0</v>
      </c>
      <c r="H155" s="180">
        <f>F155+G155</f>
        <v>215</v>
      </c>
      <c r="I155" s="181">
        <f>H155/$H$157</f>
        <v>7.8592212425611558E-4</v>
      </c>
      <c r="J155" s="377">
        <v>333.62099999999998</v>
      </c>
      <c r="K155" s="179">
        <v>0</v>
      </c>
      <c r="L155" s="180">
        <f>J155+K155</f>
        <v>333.62099999999998</v>
      </c>
      <c r="M155" s="181">
        <f>L155/$L$157</f>
        <v>0.38659148275535654</v>
      </c>
      <c r="N155" s="465"/>
      <c r="O155" s="276">
        <v>382.37649476481795</v>
      </c>
      <c r="P155" s="183">
        <v>0</v>
      </c>
      <c r="Q155" s="184">
        <f>O155+P155</f>
        <v>382.37649476481795</v>
      </c>
      <c r="R155" s="181">
        <f>Q155/$Q$157</f>
        <v>0.76168958929270347</v>
      </c>
      <c r="S155" s="456"/>
      <c r="T155" s="447"/>
      <c r="V155" s="456"/>
      <c r="W155" s="470"/>
      <c r="X155" s="453"/>
      <c r="Y155" s="456"/>
    </row>
    <row r="156" spans="1:25" ht="15" customHeight="1" thickBot="1">
      <c r="A156" s="451"/>
      <c r="B156" s="463"/>
      <c r="C156" s="450"/>
      <c r="D156" s="462"/>
      <c r="E156" s="177" t="s">
        <v>47</v>
      </c>
      <c r="F156" s="376">
        <v>5632</v>
      </c>
      <c r="G156" s="179">
        <v>0</v>
      </c>
      <c r="H156" s="180">
        <f>F156+G156</f>
        <v>5632</v>
      </c>
      <c r="I156" s="181">
        <f>H156/$H$157</f>
        <v>2.0587504203769501E-2</v>
      </c>
      <c r="J156" s="376">
        <v>90.856179999999981</v>
      </c>
      <c r="K156" s="179">
        <v>0</v>
      </c>
      <c r="L156" s="180">
        <f>J156+K156</f>
        <v>90.856179999999981</v>
      </c>
      <c r="M156" s="181">
        <f>L156/$L$157</f>
        <v>0.10528181782228206</v>
      </c>
      <c r="N156" s="466"/>
      <c r="O156" s="276">
        <v>18.645377926491797</v>
      </c>
      <c r="P156" s="183">
        <v>0</v>
      </c>
      <c r="Q156" s="184">
        <f>O156+P156</f>
        <v>18.645377926491797</v>
      </c>
      <c r="R156" s="181">
        <f>Q156/$Q$157</f>
        <v>3.7141378849062788E-2</v>
      </c>
      <c r="S156" s="457"/>
      <c r="T156" s="448"/>
      <c r="V156" s="468"/>
      <c r="W156" s="471"/>
      <c r="X156" s="454"/>
      <c r="Y156" s="457"/>
    </row>
    <row r="157" spans="1:25" s="197" customFormat="1" ht="15" customHeight="1" thickBot="1">
      <c r="A157" s="199" t="s">
        <v>49</v>
      </c>
      <c r="B157" s="200"/>
      <c r="C157" s="201"/>
      <c r="D157" s="458" t="s">
        <v>1021</v>
      </c>
      <c r="E157" s="459"/>
      <c r="F157" s="187">
        <f>SUM(F152:F156)</f>
        <v>227841</v>
      </c>
      <c r="G157" s="187">
        <f>SUM(G152:G156)</f>
        <v>45723</v>
      </c>
      <c r="H157" s="187">
        <f>SUM(H152:H156)</f>
        <v>273564</v>
      </c>
      <c r="I157" s="188">
        <v>1</v>
      </c>
      <c r="J157" s="187">
        <f>SUM(J152:J156)</f>
        <v>609.41914999999995</v>
      </c>
      <c r="K157" s="187">
        <f>SUM(K152:K156)</f>
        <v>253.56157999999999</v>
      </c>
      <c r="L157" s="187">
        <f>SUM(L152:L156)</f>
        <v>862.98072999999999</v>
      </c>
      <c r="M157" s="188">
        <v>1</v>
      </c>
      <c r="N157" s="191">
        <f>N152</f>
        <v>547.21666759925699</v>
      </c>
      <c r="O157" s="224">
        <f>SUM(O152:O156)</f>
        <v>445.0763946582133</v>
      </c>
      <c r="P157" s="192">
        <f>SUM(P152:P156)</f>
        <v>56.934529660561381</v>
      </c>
      <c r="Q157" s="193">
        <f>+O157+P157</f>
        <v>502.0109243187747</v>
      </c>
      <c r="R157" s="194">
        <v>1</v>
      </c>
      <c r="S157" s="195">
        <f>S152</f>
        <v>45.205743280482295</v>
      </c>
      <c r="T157" s="196">
        <f>T152</f>
        <v>8.2610318649116513E-2</v>
      </c>
      <c r="V157" s="314">
        <f>SUM(V152:V156)</f>
        <v>363.48107348350715</v>
      </c>
      <c r="W157" s="314">
        <f>SUM(W152:W156)</f>
        <v>246.6421681343063</v>
      </c>
      <c r="X157" s="195">
        <f>MIN(100,+W157/V157*100)</f>
        <v>67.855573818617998</v>
      </c>
      <c r="Y157" s="195">
        <f>Y152</f>
        <v>37.749996756656685</v>
      </c>
    </row>
    <row r="158" spans="1:25" ht="15" customHeight="1">
      <c r="A158" s="451">
        <f>A152+1</f>
        <v>23</v>
      </c>
      <c r="B158" s="463" t="s">
        <v>1048</v>
      </c>
      <c r="C158" s="449" t="s">
        <v>1049</v>
      </c>
      <c r="D158" s="460" t="s">
        <v>1053</v>
      </c>
      <c r="E158" s="177" t="s">
        <v>43</v>
      </c>
      <c r="F158" s="178">
        <v>196034</v>
      </c>
      <c r="G158" s="179">
        <v>0</v>
      </c>
      <c r="H158" s="180">
        <f>F158+G158</f>
        <v>196034</v>
      </c>
      <c r="I158" s="181">
        <f>H158/$H$163</f>
        <v>0.69879621147039006</v>
      </c>
      <c r="J158" s="182">
        <v>136.90124000000003</v>
      </c>
      <c r="K158" s="179">
        <v>0</v>
      </c>
      <c r="L158" s="180">
        <f>J158+K158</f>
        <v>136.90124000000003</v>
      </c>
      <c r="M158" s="181">
        <f>L158/$L$163</f>
        <v>0.16135743060385041</v>
      </c>
      <c r="N158" s="464">
        <v>327.80839079418598</v>
      </c>
      <c r="O158" s="276">
        <v>50.616998421039519</v>
      </c>
      <c r="P158" s="183">
        <v>0</v>
      </c>
      <c r="Q158" s="184">
        <f>O158+P158</f>
        <v>50.616998421039519</v>
      </c>
      <c r="R158" s="181">
        <f>Q158/$Q$163</f>
        <v>0.1682421003949659</v>
      </c>
      <c r="S158" s="467">
        <f>N163-Q163</f>
        <v>26.950292243283286</v>
      </c>
      <c r="T158" s="446">
        <f>S158/N163</f>
        <v>8.2213552185136068E-2</v>
      </c>
      <c r="V158" s="455">
        <v>237.53969434968656</v>
      </c>
      <c r="W158" s="469">
        <v>152.32962623142726</v>
      </c>
      <c r="X158" s="452">
        <f>MIN(1,+W158/V158)</f>
        <v>0.64128072004327841</v>
      </c>
      <c r="Y158" s="455">
        <f>+((N163-(O163+P163)*X158)/N158)*100</f>
        <v>41.144124589932133</v>
      </c>
    </row>
    <row r="159" spans="1:25" ht="15" customHeight="1">
      <c r="A159" s="451"/>
      <c r="B159" s="463"/>
      <c r="C159" s="450"/>
      <c r="D159" s="461"/>
      <c r="E159" s="177" t="s">
        <v>44</v>
      </c>
      <c r="F159" s="178">
        <v>12</v>
      </c>
      <c r="G159" s="178">
        <v>55718</v>
      </c>
      <c r="H159" s="180">
        <f>F159+G159</f>
        <v>55730</v>
      </c>
      <c r="I159" s="181">
        <f>H159/$H$163</f>
        <v>0.19865897173574401</v>
      </c>
      <c r="J159" s="182">
        <v>4.9239999999999999E-2</v>
      </c>
      <c r="K159" s="182">
        <v>308.66922999999997</v>
      </c>
      <c r="L159" s="180">
        <f>J159+K159</f>
        <v>308.71846999999997</v>
      </c>
      <c r="M159" s="181">
        <f>L159/$L$163</f>
        <v>0.3638682827062184</v>
      </c>
      <c r="N159" s="465"/>
      <c r="O159" s="276">
        <v>4.1580201290322576E-2</v>
      </c>
      <c r="P159" s="183">
        <v>52.36363767053961</v>
      </c>
      <c r="Q159" s="184">
        <f>O159+P159</f>
        <v>52.405217871829933</v>
      </c>
      <c r="R159" s="181">
        <f>Q159/$Q$163</f>
        <v>0.17418583087589182</v>
      </c>
      <c r="S159" s="456"/>
      <c r="T159" s="447"/>
      <c r="V159" s="456"/>
      <c r="W159" s="470"/>
      <c r="X159" s="453"/>
      <c r="Y159" s="456"/>
    </row>
    <row r="160" spans="1:25" ht="15" customHeight="1">
      <c r="A160" s="451"/>
      <c r="B160" s="463"/>
      <c r="C160" s="450"/>
      <c r="D160" s="461"/>
      <c r="E160" s="177" t="s">
        <v>45</v>
      </c>
      <c r="F160" s="178">
        <v>24205</v>
      </c>
      <c r="G160" s="179">
        <v>0</v>
      </c>
      <c r="H160" s="180">
        <f>F160+G160</f>
        <v>24205</v>
      </c>
      <c r="I160" s="181">
        <f>H160/$H$163</f>
        <v>8.6282799405413307E-2</v>
      </c>
      <c r="J160" s="182">
        <v>109.30710000000003</v>
      </c>
      <c r="K160" s="179">
        <v>0</v>
      </c>
      <c r="L160" s="180">
        <f>J160+K160</f>
        <v>109.30710000000003</v>
      </c>
      <c r="M160" s="181">
        <f>L160/$L$163</f>
        <v>0.12883384257701491</v>
      </c>
      <c r="N160" s="465"/>
      <c r="O160" s="276">
        <v>32.683094493855705</v>
      </c>
      <c r="P160" s="183">
        <v>0</v>
      </c>
      <c r="Q160" s="184">
        <f>O160+P160</f>
        <v>32.683094493855705</v>
      </c>
      <c r="R160" s="181">
        <f>Q160/$Q$163</f>
        <v>0.10863292246835096</v>
      </c>
      <c r="S160" s="456"/>
      <c r="T160" s="447"/>
      <c r="V160" s="456"/>
      <c r="W160" s="470"/>
      <c r="X160" s="453"/>
      <c r="Y160" s="456"/>
    </row>
    <row r="161" spans="1:25" ht="15" customHeight="1">
      <c r="A161" s="451"/>
      <c r="B161" s="463"/>
      <c r="C161" s="450"/>
      <c r="D161" s="461"/>
      <c r="E161" s="177" t="s">
        <v>46</v>
      </c>
      <c r="F161" s="376">
        <v>131</v>
      </c>
      <c r="G161" s="179">
        <v>0</v>
      </c>
      <c r="H161" s="180">
        <f>F161+G161</f>
        <v>131</v>
      </c>
      <c r="I161" s="181">
        <f>H161/$H$163</f>
        <v>4.6697156463991501E-4</v>
      </c>
      <c r="J161" s="377">
        <v>128.916</v>
      </c>
      <c r="K161" s="179">
        <v>0</v>
      </c>
      <c r="L161" s="180">
        <f>J161+K161</f>
        <v>128.916</v>
      </c>
      <c r="M161" s="181">
        <f>L161/$L$163</f>
        <v>0.15194569840073013</v>
      </c>
      <c r="N161" s="465"/>
      <c r="O161" s="276">
        <v>127.51447117538255</v>
      </c>
      <c r="P161" s="183">
        <v>0</v>
      </c>
      <c r="Q161" s="184">
        <f>O161+P161</f>
        <v>127.51447117538255</v>
      </c>
      <c r="R161" s="181">
        <f>Q161/$Q$163</f>
        <v>0.42383592726791153</v>
      </c>
      <c r="S161" s="456"/>
      <c r="T161" s="447"/>
      <c r="V161" s="456"/>
      <c r="W161" s="470"/>
      <c r="X161" s="453"/>
      <c r="Y161" s="456"/>
    </row>
    <row r="162" spans="1:25" ht="15" customHeight="1" thickBot="1">
      <c r="A162" s="451"/>
      <c r="B162" s="463"/>
      <c r="C162" s="450"/>
      <c r="D162" s="462"/>
      <c r="E162" s="177" t="s">
        <v>47</v>
      </c>
      <c r="F162" s="376">
        <v>4431</v>
      </c>
      <c r="G162" s="179">
        <v>0</v>
      </c>
      <c r="H162" s="180">
        <f>F162+G162</f>
        <v>4431</v>
      </c>
      <c r="I162" s="181">
        <f>H162/$H$163</f>
        <v>1.5795045823812699E-2</v>
      </c>
      <c r="J162" s="376">
        <v>164.59186999999997</v>
      </c>
      <c r="K162" s="179">
        <v>0</v>
      </c>
      <c r="L162" s="180">
        <f>J162+K162</f>
        <v>164.59186999999997</v>
      </c>
      <c r="M162" s="181">
        <f>L162/$L$163</f>
        <v>0.19399474571218606</v>
      </c>
      <c r="N162" s="466"/>
      <c r="O162" s="276">
        <v>37.63831658879495</v>
      </c>
      <c r="P162" s="183">
        <v>0</v>
      </c>
      <c r="Q162" s="184">
        <f>O162+P162</f>
        <v>37.63831658879495</v>
      </c>
      <c r="R162" s="181">
        <f>Q162/$Q$163</f>
        <v>0.12510321899287966</v>
      </c>
      <c r="S162" s="457"/>
      <c r="T162" s="448"/>
      <c r="V162" s="468"/>
      <c r="W162" s="471"/>
      <c r="X162" s="454"/>
      <c r="Y162" s="457"/>
    </row>
    <row r="163" spans="1:25" s="197" customFormat="1" ht="15" customHeight="1" thickBot="1">
      <c r="A163" s="199" t="s">
        <v>49</v>
      </c>
      <c r="B163" s="200"/>
      <c r="C163" s="201"/>
      <c r="D163" s="458" t="s">
        <v>1021</v>
      </c>
      <c r="E163" s="459"/>
      <c r="F163" s="187">
        <f>SUM(F158:F162)</f>
        <v>224813</v>
      </c>
      <c r="G163" s="187">
        <f>SUM(G158:G162)</f>
        <v>55718</v>
      </c>
      <c r="H163" s="187">
        <f>SUM(H158:H162)</f>
        <v>280531</v>
      </c>
      <c r="I163" s="188">
        <v>1</v>
      </c>
      <c r="J163" s="187">
        <f>SUM(J158:J162)</f>
        <v>539.7654500000001</v>
      </c>
      <c r="K163" s="187">
        <f>SUM(K158:K162)</f>
        <v>308.66922999999997</v>
      </c>
      <c r="L163" s="187">
        <f>SUM(L158:L162)</f>
        <v>848.43468000000007</v>
      </c>
      <c r="M163" s="188">
        <v>1</v>
      </c>
      <c r="N163" s="191">
        <f>N158</f>
        <v>327.80839079418598</v>
      </c>
      <c r="O163" s="278">
        <f>SUM(O158:O162)</f>
        <v>248.49446088036308</v>
      </c>
      <c r="P163" s="203">
        <f>SUM(P158:P162)</f>
        <v>52.36363767053961</v>
      </c>
      <c r="Q163" s="193">
        <f>+O163+P163</f>
        <v>300.8580985509027</v>
      </c>
      <c r="R163" s="194">
        <v>1</v>
      </c>
      <c r="S163" s="195">
        <f>S158</f>
        <v>26.950292243283286</v>
      </c>
      <c r="T163" s="196">
        <f>T158</f>
        <v>8.2213552185136068E-2</v>
      </c>
      <c r="V163" s="314">
        <f>SUM(V158:V162)</f>
        <v>237.53969434968656</v>
      </c>
      <c r="W163" s="314">
        <f>SUM(W158:W162)</f>
        <v>152.32962623142726</v>
      </c>
      <c r="X163" s="195">
        <f>MIN(100,+W163/V163*100)</f>
        <v>64.128072004327834</v>
      </c>
      <c r="Y163" s="195">
        <f>Y158</f>
        <v>41.144124589932133</v>
      </c>
    </row>
    <row r="164" spans="1:25" s="336" customFormat="1" ht="15" customHeight="1">
      <c r="A164" s="451">
        <f>A158+1</f>
        <v>24</v>
      </c>
      <c r="B164" s="463" t="s">
        <v>1048</v>
      </c>
      <c r="C164" s="449" t="s">
        <v>1049</v>
      </c>
      <c r="D164" s="460" t="s">
        <v>2443</v>
      </c>
      <c r="E164" s="177" t="s">
        <v>43</v>
      </c>
      <c r="F164" s="335">
        <v>130902</v>
      </c>
      <c r="G164" s="335">
        <v>0</v>
      </c>
      <c r="H164" s="180">
        <f>F164+G164</f>
        <v>130902</v>
      </c>
      <c r="I164" s="181">
        <f>H164/$H$163</f>
        <v>0.46662222713354318</v>
      </c>
      <c r="J164" s="335">
        <v>67.831790000000012</v>
      </c>
      <c r="K164" s="335">
        <v>0</v>
      </c>
      <c r="L164" s="180">
        <f>J164+K164</f>
        <v>67.831790000000012</v>
      </c>
      <c r="M164" s="181">
        <f>L164/$L$163</f>
        <v>7.9949336818716563E-2</v>
      </c>
      <c r="N164" s="464">
        <v>124.932</v>
      </c>
      <c r="O164" s="339">
        <v>23.149936046656624</v>
      </c>
      <c r="P164" s="340">
        <v>0</v>
      </c>
      <c r="Q164" s="184">
        <f>O164+P164</f>
        <v>23.149936046656624</v>
      </c>
      <c r="R164" s="181">
        <f>Q164/$Q$163</f>
        <v>7.6946361617517986E-2</v>
      </c>
      <c r="S164" s="467">
        <f>N169-Q169</f>
        <v>9.8483012359637456</v>
      </c>
      <c r="T164" s="446">
        <f>S164/N169</f>
        <v>7.8829293023114533E-2</v>
      </c>
      <c r="V164" s="455">
        <v>116.56912080426999</v>
      </c>
      <c r="W164" s="469">
        <v>20.754109036715079</v>
      </c>
      <c r="X164" s="452">
        <f>MIN(1,+W164/V164)</f>
        <v>0.17804122475593764</v>
      </c>
      <c r="Y164" s="455">
        <f>+((N169-(O169+P169)*X164)/N164)*100</f>
        <v>83.59936391205423</v>
      </c>
    </row>
    <row r="165" spans="1:25" s="336" customFormat="1" ht="15" customHeight="1">
      <c r="A165" s="451"/>
      <c r="B165" s="463"/>
      <c r="C165" s="450"/>
      <c r="D165" s="461"/>
      <c r="E165" s="177" t="s">
        <v>44</v>
      </c>
      <c r="F165" s="335">
        <v>85</v>
      </c>
      <c r="G165" s="335">
        <v>63506</v>
      </c>
      <c r="H165" s="180">
        <f>F165+G165</f>
        <v>63591</v>
      </c>
      <c r="I165" s="181">
        <f>H165/$H$163</f>
        <v>0.22668083028257127</v>
      </c>
      <c r="J165" s="335">
        <v>0.43792000000000003</v>
      </c>
      <c r="K165" s="335">
        <v>312.76451000000003</v>
      </c>
      <c r="L165" s="180">
        <f>J165+K165</f>
        <v>313.20243000000005</v>
      </c>
      <c r="M165" s="181">
        <f>L165/$L$163</f>
        <v>0.36915326233482115</v>
      </c>
      <c r="N165" s="465"/>
      <c r="O165" s="339">
        <v>2.2289270322580643E-2</v>
      </c>
      <c r="P165" s="340">
        <v>57.774069721007947</v>
      </c>
      <c r="Q165" s="184">
        <f>O165+P165</f>
        <v>57.796358991330528</v>
      </c>
      <c r="R165" s="181">
        <f>Q165/$Q$163</f>
        <v>0.19210504643122267</v>
      </c>
      <c r="S165" s="456"/>
      <c r="T165" s="447"/>
      <c r="V165" s="456"/>
      <c r="W165" s="470"/>
      <c r="X165" s="453"/>
      <c r="Y165" s="456"/>
    </row>
    <row r="166" spans="1:25" s="336" customFormat="1" ht="15" customHeight="1">
      <c r="A166" s="451"/>
      <c r="B166" s="463"/>
      <c r="C166" s="450"/>
      <c r="D166" s="461"/>
      <c r="E166" s="177" t="s">
        <v>45</v>
      </c>
      <c r="F166" s="335">
        <v>13559</v>
      </c>
      <c r="G166" s="335">
        <v>0</v>
      </c>
      <c r="H166" s="180">
        <f>F166+G166</f>
        <v>13559</v>
      </c>
      <c r="I166" s="181">
        <f>H166/$H$163</f>
        <v>4.8333339274447384E-2</v>
      </c>
      <c r="J166" s="335">
        <v>35.969589999999997</v>
      </c>
      <c r="K166" s="335">
        <v>0</v>
      </c>
      <c r="L166" s="180">
        <f>J166+K166</f>
        <v>35.969589999999997</v>
      </c>
      <c r="M166" s="181">
        <f>L166/$L$163</f>
        <v>4.2395237780709284E-2</v>
      </c>
      <c r="N166" s="465"/>
      <c r="O166" s="339">
        <v>6.5119551740483201</v>
      </c>
      <c r="P166" s="340">
        <v>0</v>
      </c>
      <c r="Q166" s="184">
        <f>O166+P166</f>
        <v>6.5119551740483201</v>
      </c>
      <c r="R166" s="181">
        <f>Q166/$Q$163</f>
        <v>2.1644606561742767E-2</v>
      </c>
      <c r="S166" s="456"/>
      <c r="T166" s="447"/>
      <c r="V166" s="456"/>
      <c r="W166" s="470"/>
      <c r="X166" s="453"/>
      <c r="Y166" s="456"/>
    </row>
    <row r="167" spans="1:25" s="336" customFormat="1" ht="15" customHeight="1">
      <c r="A167" s="451"/>
      <c r="B167" s="463"/>
      <c r="C167" s="450"/>
      <c r="D167" s="461"/>
      <c r="E167" s="177" t="s">
        <v>46</v>
      </c>
      <c r="F167" s="335">
        <v>62</v>
      </c>
      <c r="G167" s="335">
        <v>0</v>
      </c>
      <c r="H167" s="180">
        <f>F167+G167</f>
        <v>62</v>
      </c>
      <c r="I167" s="181">
        <f>H167/$H$163</f>
        <v>2.2100944280667735E-4</v>
      </c>
      <c r="J167" s="335">
        <v>12.881</v>
      </c>
      <c r="K167" s="335">
        <v>0</v>
      </c>
      <c r="L167" s="180">
        <f>J167+K167</f>
        <v>12.881</v>
      </c>
      <c r="M167" s="181">
        <f>L167/$L$163</f>
        <v>1.5182076244219531E-2</v>
      </c>
      <c r="N167" s="465"/>
      <c r="O167" s="339">
        <v>6.1674388275353085</v>
      </c>
      <c r="P167" s="340">
        <v>0</v>
      </c>
      <c r="Q167" s="184">
        <f>O167+P167</f>
        <v>6.1674388275353085</v>
      </c>
      <c r="R167" s="181">
        <f>Q167/$Q$163</f>
        <v>2.0499494137738255E-2</v>
      </c>
      <c r="S167" s="456"/>
      <c r="T167" s="447"/>
      <c r="V167" s="456"/>
      <c r="W167" s="470"/>
      <c r="X167" s="453"/>
      <c r="Y167" s="456"/>
    </row>
    <row r="168" spans="1:25" s="336" customFormat="1" ht="15" customHeight="1" thickBot="1">
      <c r="A168" s="451"/>
      <c r="B168" s="463"/>
      <c r="C168" s="450"/>
      <c r="D168" s="462"/>
      <c r="E168" s="177" t="s">
        <v>47</v>
      </c>
      <c r="F168" s="335">
        <v>2882</v>
      </c>
      <c r="G168" s="335">
        <v>0</v>
      </c>
      <c r="H168" s="180">
        <f>F168+G168</f>
        <v>2882</v>
      </c>
      <c r="I168" s="181">
        <f>H168/$H$163</f>
        <v>1.0273374422078131E-2</v>
      </c>
      <c r="J168" s="335">
        <v>39.031119999999994</v>
      </c>
      <c r="K168" s="335">
        <v>0</v>
      </c>
      <c r="L168" s="180">
        <f>J168+K168</f>
        <v>39.031119999999994</v>
      </c>
      <c r="M168" s="181">
        <f>L168/$L$163</f>
        <v>4.6003682923475016E-2</v>
      </c>
      <c r="N168" s="466"/>
      <c r="O168" s="339">
        <v>21.45800972446547</v>
      </c>
      <c r="P168" s="340">
        <v>0</v>
      </c>
      <c r="Q168" s="184">
        <f>O168+P168</f>
        <v>21.45800972446547</v>
      </c>
      <c r="R168" s="181">
        <f>Q168/$Q$163</f>
        <v>7.1322692750565769E-2</v>
      </c>
      <c r="S168" s="457"/>
      <c r="T168" s="448"/>
      <c r="V168" s="468"/>
      <c r="W168" s="471"/>
      <c r="X168" s="454"/>
      <c r="Y168" s="457"/>
    </row>
    <row r="169" spans="1:25" s="336" customFormat="1" ht="15" customHeight="1" thickBot="1">
      <c r="A169" s="333" t="s">
        <v>49</v>
      </c>
      <c r="B169" s="200"/>
      <c r="C169" s="334"/>
      <c r="D169" s="458" t="s">
        <v>1021</v>
      </c>
      <c r="E169" s="459"/>
      <c r="F169" s="187">
        <f>SUM(F164:F168)</f>
        <v>147490</v>
      </c>
      <c r="G169" s="187">
        <f>SUM(G164:G168)</f>
        <v>63506</v>
      </c>
      <c r="H169" s="187">
        <f>SUM(H164:H168)</f>
        <v>210996</v>
      </c>
      <c r="I169" s="188">
        <v>1</v>
      </c>
      <c r="J169" s="187">
        <f>SUM(J164:J168)</f>
        <v>156.15142</v>
      </c>
      <c r="K169" s="187">
        <f>SUM(K164:K168)</f>
        <v>312.76451000000003</v>
      </c>
      <c r="L169" s="187">
        <f>SUM(L164:L168)</f>
        <v>468.91593</v>
      </c>
      <c r="M169" s="188">
        <v>1</v>
      </c>
      <c r="N169" s="191">
        <f>N164</f>
        <v>124.932</v>
      </c>
      <c r="O169" s="337">
        <f>SUM(O164:O168)</f>
        <v>57.309629043028302</v>
      </c>
      <c r="P169" s="338">
        <f>SUM(P164:P168)</f>
        <v>57.774069721007947</v>
      </c>
      <c r="Q169" s="190">
        <f>SUM(Q164:Q168)</f>
        <v>115.08369876403626</v>
      </c>
      <c r="R169" s="194">
        <v>1</v>
      </c>
      <c r="S169" s="195">
        <f>S164</f>
        <v>9.8483012359637456</v>
      </c>
      <c r="T169" s="196">
        <f>T164</f>
        <v>7.8829293023114533E-2</v>
      </c>
      <c r="U169" s="197"/>
      <c r="V169" s="332">
        <f>SUM(V164:V168)</f>
        <v>116.56912080426999</v>
      </c>
      <c r="W169" s="332">
        <f>SUM(W164:W168)</f>
        <v>20.754109036715079</v>
      </c>
      <c r="X169" s="195">
        <f>MIN(100,+W169/V169*100)</f>
        <v>17.804122475593765</v>
      </c>
      <c r="Y169" s="195">
        <f>Y164</f>
        <v>83.59936391205423</v>
      </c>
    </row>
    <row r="170" spans="1:25" ht="15" customHeight="1">
      <c r="A170" s="451">
        <v>25</v>
      </c>
      <c r="B170" s="463" t="s">
        <v>1048</v>
      </c>
      <c r="C170" s="449" t="s">
        <v>1049</v>
      </c>
      <c r="D170" s="460" t="s">
        <v>1054</v>
      </c>
      <c r="E170" s="177" t="s">
        <v>43</v>
      </c>
      <c r="F170" s="178">
        <v>209854</v>
      </c>
      <c r="G170" s="179">
        <v>0</v>
      </c>
      <c r="H170" s="180">
        <f>F170+G170</f>
        <v>209854</v>
      </c>
      <c r="I170" s="181">
        <f>H170/$H$175</f>
        <v>0.74890619312382678</v>
      </c>
      <c r="J170" s="182">
        <v>238.87814999999989</v>
      </c>
      <c r="K170" s="179">
        <v>0</v>
      </c>
      <c r="L170" s="180">
        <f>J170+K170</f>
        <v>238.87814999999989</v>
      </c>
      <c r="M170" s="181">
        <f>L170/$L$175</f>
        <v>0.42002453280172947</v>
      </c>
      <c r="N170" s="464">
        <v>162.905</v>
      </c>
      <c r="O170" s="276">
        <v>49.171765791795146</v>
      </c>
      <c r="P170" s="183">
        <v>0</v>
      </c>
      <c r="Q170" s="184">
        <f>O170+P170</f>
        <v>49.171765791795146</v>
      </c>
      <c r="R170" s="181">
        <f>Q170/$Q$175</f>
        <v>0.32748067101686035</v>
      </c>
      <c r="S170" s="467">
        <f>N175-Q175</f>
        <v>12.753341768960354</v>
      </c>
      <c r="T170" s="446">
        <f>S170/N175</f>
        <v>7.8286987931373217E-2</v>
      </c>
      <c r="V170" s="455">
        <v>131.22526591800809</v>
      </c>
      <c r="W170" s="469">
        <v>68.553061410251701</v>
      </c>
      <c r="X170" s="452">
        <f>MIN(1,+W170/V170)</f>
        <v>0.52240748708472717</v>
      </c>
      <c r="Y170" s="455">
        <f>+((N175-(O175+P175)*X170)/N170)*100</f>
        <v>51.849022155193389</v>
      </c>
    </row>
    <row r="171" spans="1:25" ht="15" customHeight="1">
      <c r="A171" s="451"/>
      <c r="B171" s="463"/>
      <c r="C171" s="450"/>
      <c r="D171" s="461"/>
      <c r="E171" s="177" t="s">
        <v>44</v>
      </c>
      <c r="F171" s="178">
        <v>42</v>
      </c>
      <c r="G171" s="178">
        <v>36303</v>
      </c>
      <c r="H171" s="180">
        <f>F171+G171</f>
        <v>36345</v>
      </c>
      <c r="I171" s="181">
        <f>H171/$H$175</f>
        <v>0.12970444017786406</v>
      </c>
      <c r="J171" s="182">
        <v>0.20682</v>
      </c>
      <c r="K171" s="182">
        <v>188.30507999999998</v>
      </c>
      <c r="L171" s="180">
        <f>J171+K171</f>
        <v>188.51189999999997</v>
      </c>
      <c r="M171" s="181">
        <f>L171/$L$175</f>
        <v>0.33146448398510442</v>
      </c>
      <c r="N171" s="465"/>
      <c r="O171" s="276">
        <v>6.0541935483870969E-2</v>
      </c>
      <c r="P171" s="183">
        <v>48.951129176994691</v>
      </c>
      <c r="Q171" s="184">
        <f>O171+P171</f>
        <v>49.01167111247856</v>
      </c>
      <c r="R171" s="181">
        <f>Q171/$Q$175</f>
        <v>0.32641445116153084</v>
      </c>
      <c r="S171" s="456"/>
      <c r="T171" s="447"/>
      <c r="V171" s="456"/>
      <c r="W171" s="470"/>
      <c r="X171" s="453"/>
      <c r="Y171" s="456"/>
    </row>
    <row r="172" spans="1:25" ht="15" customHeight="1">
      <c r="A172" s="451"/>
      <c r="B172" s="463"/>
      <c r="C172" s="450"/>
      <c r="D172" s="461"/>
      <c r="E172" s="177" t="s">
        <v>45</v>
      </c>
      <c r="F172" s="178">
        <v>30067</v>
      </c>
      <c r="G172" s="179">
        <v>0</v>
      </c>
      <c r="H172" s="180">
        <f>F172+G172</f>
        <v>30067</v>
      </c>
      <c r="I172" s="181">
        <f>H172/$H$175</f>
        <v>0.10730013489690023</v>
      </c>
      <c r="J172" s="182">
        <v>91.447100000000006</v>
      </c>
      <c r="K172" s="179">
        <v>0</v>
      </c>
      <c r="L172" s="180">
        <f>J172+K172</f>
        <v>91.447100000000006</v>
      </c>
      <c r="M172" s="181">
        <f>L172/$L$175</f>
        <v>0.16079338128486451</v>
      </c>
      <c r="N172" s="465"/>
      <c r="O172" s="276">
        <v>24.161671034479539</v>
      </c>
      <c r="P172" s="183">
        <v>0</v>
      </c>
      <c r="Q172" s="184">
        <f>O172+P172</f>
        <v>24.161671034479539</v>
      </c>
      <c r="R172" s="181">
        <f>Q172/$Q$175</f>
        <v>0.16091511288740992</v>
      </c>
      <c r="S172" s="456"/>
      <c r="T172" s="447"/>
      <c r="V172" s="456"/>
      <c r="W172" s="470"/>
      <c r="X172" s="453"/>
      <c r="Y172" s="456"/>
    </row>
    <row r="173" spans="1:25" ht="15" customHeight="1">
      <c r="A173" s="451"/>
      <c r="B173" s="463"/>
      <c r="C173" s="450"/>
      <c r="D173" s="461"/>
      <c r="E173" s="177" t="s">
        <v>46</v>
      </c>
      <c r="F173" s="376">
        <v>97</v>
      </c>
      <c r="G173" s="179">
        <v>0</v>
      </c>
      <c r="H173" s="180">
        <f>F173+G173</f>
        <v>97</v>
      </c>
      <c r="I173" s="181">
        <f>H173/$H$175</f>
        <v>3.4616400322610579E-4</v>
      </c>
      <c r="J173" s="377">
        <v>19.545000000000002</v>
      </c>
      <c r="K173" s="179">
        <v>0</v>
      </c>
      <c r="L173" s="180">
        <f>J173+K173</f>
        <v>19.545000000000002</v>
      </c>
      <c r="M173" s="181">
        <f>L173/$L$175</f>
        <v>3.4366389280935938E-2</v>
      </c>
      <c r="N173" s="465"/>
      <c r="O173" s="276">
        <v>4.5096319778147977</v>
      </c>
      <c r="P173" s="183">
        <v>0</v>
      </c>
      <c r="Q173" s="184">
        <f>O173+P173</f>
        <v>4.5096319778147977</v>
      </c>
      <c r="R173" s="181">
        <f>Q173/$Q$175</f>
        <v>3.0033847317728509E-2</v>
      </c>
      <c r="S173" s="456"/>
      <c r="T173" s="447"/>
      <c r="V173" s="456"/>
      <c r="W173" s="470"/>
      <c r="X173" s="453"/>
      <c r="Y173" s="456"/>
    </row>
    <row r="174" spans="1:25" ht="15" customHeight="1" thickBot="1">
      <c r="A174" s="451"/>
      <c r="B174" s="463"/>
      <c r="C174" s="450"/>
      <c r="D174" s="462"/>
      <c r="E174" s="177" t="s">
        <v>47</v>
      </c>
      <c r="F174" s="376">
        <v>3851</v>
      </c>
      <c r="G174" s="179">
        <v>0</v>
      </c>
      <c r="H174" s="180">
        <f>F174+G174</f>
        <v>3851</v>
      </c>
      <c r="I174" s="181">
        <f>H174/$H$175</f>
        <v>1.3743067798182818E-2</v>
      </c>
      <c r="J174" s="376">
        <v>30.342129999999997</v>
      </c>
      <c r="K174" s="179">
        <v>0</v>
      </c>
      <c r="L174" s="180">
        <f>J174+K174</f>
        <v>30.342129999999997</v>
      </c>
      <c r="M174" s="181">
        <f>L174/$L$175</f>
        <v>5.3351212647365802E-2</v>
      </c>
      <c r="N174" s="466"/>
      <c r="O174" s="276">
        <v>23.296918314471622</v>
      </c>
      <c r="P174" s="183">
        <v>0</v>
      </c>
      <c r="Q174" s="184">
        <f>O174+P174</f>
        <v>23.296918314471622</v>
      </c>
      <c r="R174" s="181">
        <f>Q174/$Q$175</f>
        <v>0.15515591761647049</v>
      </c>
      <c r="S174" s="457"/>
      <c r="T174" s="448"/>
      <c r="V174" s="468"/>
      <c r="W174" s="471"/>
      <c r="X174" s="454"/>
      <c r="Y174" s="457"/>
    </row>
    <row r="175" spans="1:25" s="197" customFormat="1" ht="15" customHeight="1" thickBot="1">
      <c r="A175" s="199" t="s">
        <v>49</v>
      </c>
      <c r="B175" s="200"/>
      <c r="C175" s="201"/>
      <c r="D175" s="458" t="s">
        <v>1021</v>
      </c>
      <c r="E175" s="459"/>
      <c r="F175" s="187">
        <f>SUM(F170:F174)</f>
        <v>243911</v>
      </c>
      <c r="G175" s="187">
        <f>SUM(G170:G174)</f>
        <v>36303</v>
      </c>
      <c r="H175" s="187">
        <f>SUM(H170:H174)</f>
        <v>280214</v>
      </c>
      <c r="I175" s="188">
        <v>1</v>
      </c>
      <c r="J175" s="187">
        <f>SUM(J170:J174)</f>
        <v>380.41919999999988</v>
      </c>
      <c r="K175" s="187">
        <f>SUM(K170:K174)</f>
        <v>188.30507999999998</v>
      </c>
      <c r="L175" s="187">
        <f>SUM(L170:L174)</f>
        <v>568.72427999999979</v>
      </c>
      <c r="M175" s="188">
        <v>1</v>
      </c>
      <c r="N175" s="191">
        <f>N170</f>
        <v>162.905</v>
      </c>
      <c r="O175" s="224">
        <f>SUM(O170:O174)</f>
        <v>101.20052905404496</v>
      </c>
      <c r="P175" s="192">
        <f>SUM(P170:P174)</f>
        <v>48.951129176994691</v>
      </c>
      <c r="Q175" s="193">
        <f>+O175+P175</f>
        <v>150.15165823103965</v>
      </c>
      <c r="R175" s="194">
        <v>1</v>
      </c>
      <c r="S175" s="195">
        <f>S170</f>
        <v>12.753341768960354</v>
      </c>
      <c r="T175" s="196">
        <f>T170</f>
        <v>7.8286987931373217E-2</v>
      </c>
      <c r="V175" s="314">
        <f>SUM(V170:V174)</f>
        <v>131.22526591800809</v>
      </c>
      <c r="W175" s="314">
        <f>SUM(W170:W174)</f>
        <v>68.553061410251701</v>
      </c>
      <c r="X175" s="195">
        <f>MIN(100,+W175/V175*100)</f>
        <v>52.240748708472715</v>
      </c>
      <c r="Y175" s="195">
        <f>Y170</f>
        <v>51.849022155193389</v>
      </c>
    </row>
    <row r="176" spans="1:25" s="211" customFormat="1" ht="15" customHeight="1">
      <c r="A176" s="484">
        <v>1</v>
      </c>
      <c r="B176" s="485" t="s">
        <v>1048</v>
      </c>
      <c r="C176" s="486" t="s">
        <v>1019</v>
      </c>
      <c r="D176" s="472" t="s">
        <v>1055</v>
      </c>
      <c r="E176" s="204" t="s">
        <v>43</v>
      </c>
      <c r="F176" s="205">
        <f t="shared" ref="F176:G181" si="17">+F140+F146+F152+F158+F170+F164</f>
        <v>1082449</v>
      </c>
      <c r="G176" s="205">
        <f t="shared" si="17"/>
        <v>0</v>
      </c>
      <c r="H176" s="205">
        <f>F176+G176</f>
        <v>1082449</v>
      </c>
      <c r="I176" s="206">
        <f>+H176/$H$181</f>
        <v>0.68782208429124614</v>
      </c>
      <c r="J176" s="220">
        <f t="shared" ref="J176:J181" si="18">+J140+J146+J152+J158+J170+J164</f>
        <v>742.03620999999976</v>
      </c>
      <c r="K176" s="205">
        <f>+K140+K146+K152+K158+K170</f>
        <v>0</v>
      </c>
      <c r="L176" s="220">
        <f>J176+J176</f>
        <v>1484.0724199999995</v>
      </c>
      <c r="M176" s="206">
        <f>+L176/$L$181</f>
        <v>0.38132457419056554</v>
      </c>
      <c r="N176" s="488">
        <f>+N140+N146+N152+N158+N170+N164</f>
        <v>1444.459058393443</v>
      </c>
      <c r="O176" s="212">
        <f>+O140+O146+O152+O158+O170+O164</f>
        <v>213.65755959486691</v>
      </c>
      <c r="P176" s="205">
        <f t="shared" ref="P176:Q180" si="19">+P140+P146+P152+P158+P170</f>
        <v>0</v>
      </c>
      <c r="Q176" s="212">
        <f>+Q140+Q146+Q152+Q158+Q170+Q164</f>
        <v>213.65755959486691</v>
      </c>
      <c r="R176" s="206">
        <f>+Q176/$Q$181</f>
        <v>0.16098914815909399</v>
      </c>
      <c r="S176" s="440">
        <f>+S140+S146+S152+S158+S170+S164</f>
        <v>117.30401696341718</v>
      </c>
      <c r="T176" s="480">
        <f>S176/N181</f>
        <v>8.1209651655952869E-2</v>
      </c>
      <c r="U176" s="210"/>
      <c r="V176" s="440">
        <f>+V140+V146+V152+V158+V170+V164</f>
        <v>1098.9264551816734</v>
      </c>
      <c r="W176" s="440">
        <f>+W140+W146+W152+W158+W170+W164</f>
        <v>561.71719462808574</v>
      </c>
      <c r="X176" s="440">
        <f>MIN(1,+W176/V176)</f>
        <v>0.51115085270672023</v>
      </c>
      <c r="Y176" s="443">
        <f>+((N181-(O181+P181)*X176)/N176)*100</f>
        <v>53.035952998523584</v>
      </c>
    </row>
    <row r="177" spans="1:25" s="211" customFormat="1" ht="15" customHeight="1">
      <c r="A177" s="484"/>
      <c r="B177" s="485"/>
      <c r="C177" s="487"/>
      <c r="D177" s="472"/>
      <c r="E177" s="204" t="s">
        <v>44</v>
      </c>
      <c r="F177" s="205">
        <f t="shared" si="17"/>
        <v>448</v>
      </c>
      <c r="G177" s="205">
        <f t="shared" si="17"/>
        <v>339029</v>
      </c>
      <c r="H177" s="205">
        <f t="shared" ref="H177:H180" si="20">F177+G177</f>
        <v>339477</v>
      </c>
      <c r="I177" s="206">
        <f t="shared" ref="I177:I180" si="21">+H177/$H$181</f>
        <v>0.21571434562638922</v>
      </c>
      <c r="J177" s="220">
        <f t="shared" si="18"/>
        <v>2.3931900000000002</v>
      </c>
      <c r="K177" s="220">
        <f>+K141+K147+K153+K159+K171+K165</f>
        <v>1736.7887999999998</v>
      </c>
      <c r="L177" s="220">
        <f>J177+J177</f>
        <v>4.7863800000000003</v>
      </c>
      <c r="M177" s="206">
        <f t="shared" ref="M177:M180" si="22">+L177/$L$181</f>
        <v>1.2298350746348617E-3</v>
      </c>
      <c r="N177" s="473"/>
      <c r="O177" s="212">
        <f>+O141+O147+O153+O159+O171+O165</f>
        <v>0.31261585161290323</v>
      </c>
      <c r="P177" s="212">
        <f>+P141+P147+P153+P159+P171+P165</f>
        <v>335.41648988799381</v>
      </c>
      <c r="Q177" s="212">
        <f>+Q141+Q147+Q153+Q159+Q171+Q165</f>
        <v>335.72910573960672</v>
      </c>
      <c r="R177" s="206">
        <f t="shared" ref="R177:R180" si="23">+Q177/$Q$181</f>
        <v>0.25296901662510701</v>
      </c>
      <c r="S177" s="473"/>
      <c r="T177" s="480"/>
      <c r="U177" s="218"/>
      <c r="V177" s="473"/>
      <c r="W177" s="473"/>
      <c r="X177" s="441"/>
      <c r="Y177" s="444"/>
    </row>
    <row r="178" spans="1:25" s="211" customFormat="1" ht="15" customHeight="1">
      <c r="A178" s="484"/>
      <c r="B178" s="485"/>
      <c r="C178" s="487"/>
      <c r="D178" s="472"/>
      <c r="E178" s="204" t="s">
        <v>45</v>
      </c>
      <c r="F178" s="205">
        <f t="shared" si="17"/>
        <v>125160</v>
      </c>
      <c r="G178" s="205">
        <f t="shared" si="17"/>
        <v>0</v>
      </c>
      <c r="H178" s="205">
        <f t="shared" si="20"/>
        <v>125160</v>
      </c>
      <c r="I178" s="206">
        <f t="shared" si="21"/>
        <v>7.9530594115651054E-2</v>
      </c>
      <c r="J178" s="220">
        <f t="shared" si="18"/>
        <v>384.97880000000004</v>
      </c>
      <c r="K178" s="205">
        <f>+K142+K148+K154+K160+K172</f>
        <v>0</v>
      </c>
      <c r="L178" s="220">
        <f t="shared" ref="L178:L180" si="24">J178+J178</f>
        <v>769.95760000000007</v>
      </c>
      <c r="M178" s="206">
        <f t="shared" si="22"/>
        <v>0.19783654086421867</v>
      </c>
      <c r="N178" s="473"/>
      <c r="O178" s="212">
        <f>+O142+O148+O154+O160+O172+O166</f>
        <v>94.153311152675144</v>
      </c>
      <c r="P178" s="205">
        <f t="shared" si="19"/>
        <v>0</v>
      </c>
      <c r="Q178" s="205">
        <f t="shared" si="19"/>
        <v>87.641355978626819</v>
      </c>
      <c r="R178" s="206">
        <f t="shared" si="23"/>
        <v>6.6037013945403233E-2</v>
      </c>
      <c r="S178" s="473"/>
      <c r="T178" s="480"/>
      <c r="U178" s="219"/>
      <c r="V178" s="473"/>
      <c r="W178" s="473"/>
      <c r="X178" s="441"/>
      <c r="Y178" s="444"/>
    </row>
    <row r="179" spans="1:25" s="211" customFormat="1" ht="15" customHeight="1">
      <c r="A179" s="484"/>
      <c r="B179" s="485"/>
      <c r="C179" s="487"/>
      <c r="D179" s="472"/>
      <c r="E179" s="204" t="s">
        <v>46</v>
      </c>
      <c r="F179" s="205">
        <f t="shared" si="17"/>
        <v>656</v>
      </c>
      <c r="G179" s="205">
        <f t="shared" si="17"/>
        <v>0</v>
      </c>
      <c r="H179" s="205">
        <f t="shared" si="20"/>
        <v>656</v>
      </c>
      <c r="I179" s="206">
        <f t="shared" si="21"/>
        <v>4.1684299888036986E-4</v>
      </c>
      <c r="J179" s="220">
        <f t="shared" si="18"/>
        <v>546.2109999999999</v>
      </c>
      <c r="K179" s="205">
        <f>+K143+K149+K155+K161+K173</f>
        <v>0</v>
      </c>
      <c r="L179" s="220">
        <f t="shared" si="24"/>
        <v>1092.4219999999998</v>
      </c>
      <c r="M179" s="206">
        <f t="shared" si="22"/>
        <v>0.28069206621763515</v>
      </c>
      <c r="N179" s="473"/>
      <c r="O179" s="212">
        <f>+O143+O149+O155+O161+O173+O167</f>
        <v>540.55451306623058</v>
      </c>
      <c r="P179" s="205">
        <f t="shared" si="19"/>
        <v>0</v>
      </c>
      <c r="Q179" s="205">
        <f t="shared" si="19"/>
        <v>534.38707423869528</v>
      </c>
      <c r="R179" s="206">
        <f t="shared" si="23"/>
        <v>0.4026561008749111</v>
      </c>
      <c r="S179" s="473"/>
      <c r="T179" s="480"/>
      <c r="U179" s="218"/>
      <c r="V179" s="473"/>
      <c r="W179" s="473"/>
      <c r="X179" s="441"/>
      <c r="Y179" s="444"/>
    </row>
    <row r="180" spans="1:25" s="211" customFormat="1" ht="15" customHeight="1" thickBot="1">
      <c r="A180" s="484"/>
      <c r="B180" s="485"/>
      <c r="C180" s="487"/>
      <c r="D180" s="472"/>
      <c r="E180" s="204" t="s">
        <v>47</v>
      </c>
      <c r="F180" s="205">
        <f t="shared" si="17"/>
        <v>25992</v>
      </c>
      <c r="G180" s="205">
        <f t="shared" si="17"/>
        <v>0</v>
      </c>
      <c r="H180" s="205">
        <f t="shared" si="20"/>
        <v>25992</v>
      </c>
      <c r="I180" s="206">
        <f t="shared" si="21"/>
        <v>1.6516132967833191E-2</v>
      </c>
      <c r="J180" s="205">
        <f t="shared" si="18"/>
        <v>479.47969999999992</v>
      </c>
      <c r="K180" s="205">
        <f>+K144+K150+K156+K162+K174</f>
        <v>0</v>
      </c>
      <c r="L180" s="220">
        <f t="shared" si="24"/>
        <v>958.95939999999985</v>
      </c>
      <c r="M180" s="206">
        <f t="shared" si="22"/>
        <v>0.24639955567063249</v>
      </c>
      <c r="N180" s="474"/>
      <c r="O180" s="212">
        <f>+O144+O150+O156+O162+O174+O168</f>
        <v>143.06055187664646</v>
      </c>
      <c r="P180" s="205">
        <f t="shared" si="19"/>
        <v>0</v>
      </c>
      <c r="Q180" s="205">
        <f t="shared" si="19"/>
        <v>121.60254215218099</v>
      </c>
      <c r="R180" s="206">
        <f t="shared" si="23"/>
        <v>9.1626477959314209E-2</v>
      </c>
      <c r="S180" s="474"/>
      <c r="T180" s="480"/>
      <c r="U180" s="218"/>
      <c r="V180" s="474"/>
      <c r="W180" s="474"/>
      <c r="X180" s="442"/>
      <c r="Y180" s="445"/>
    </row>
    <row r="181" spans="1:25" s="211" customFormat="1" ht="15" customHeight="1" thickBot="1">
      <c r="A181" s="481" t="s">
        <v>49</v>
      </c>
      <c r="B181" s="482"/>
      <c r="C181" s="482"/>
      <c r="D181" s="483" t="s">
        <v>1056</v>
      </c>
      <c r="E181" s="483"/>
      <c r="F181" s="212">
        <f t="shared" si="17"/>
        <v>1234705</v>
      </c>
      <c r="G181" s="212">
        <f t="shared" si="17"/>
        <v>339029</v>
      </c>
      <c r="H181" s="212">
        <f>+H145+H151+H157+H163+H175+H169</f>
        <v>1573734</v>
      </c>
      <c r="I181" s="206">
        <f>+H181/$H$181</f>
        <v>1</v>
      </c>
      <c r="J181" s="212">
        <f t="shared" si="18"/>
        <v>2155.0989</v>
      </c>
      <c r="K181" s="212">
        <f>+K145+K151+K157+K163+K175+K169</f>
        <v>1736.7887999999998</v>
      </c>
      <c r="L181" s="212">
        <f>+L145+L151+L157+L163+L175+L169</f>
        <v>3891.8877000000002</v>
      </c>
      <c r="M181" s="206">
        <f>+L181/$L$181</f>
        <v>1</v>
      </c>
      <c r="N181" s="205">
        <f>+N176</f>
        <v>1444.459058393443</v>
      </c>
      <c r="O181" s="212">
        <f>+O145+O151+O157+O163+O175+O169</f>
        <v>991.73855154203204</v>
      </c>
      <c r="P181" s="212">
        <f>+P145+P151+P157+P163+P175+P169</f>
        <v>335.41648988799381</v>
      </c>
      <c r="Q181" s="212">
        <f>+Q145+Q151+Q157+Q163+Q175+Q169</f>
        <v>1327.1550414300257</v>
      </c>
      <c r="R181" s="206">
        <f>+Q181/$Q$181</f>
        <v>1</v>
      </c>
      <c r="S181" s="216">
        <f>S176</f>
        <v>117.30401696341718</v>
      </c>
      <c r="T181" s="217">
        <f>T176</f>
        <v>8.1209651655952869E-2</v>
      </c>
      <c r="V181" s="323">
        <f>V176</f>
        <v>1098.9264551816734</v>
      </c>
      <c r="W181" s="323">
        <f>W176</f>
        <v>561.71719462808574</v>
      </c>
      <c r="X181" s="216">
        <f>MIN(100,+W181/V181*100)</f>
        <v>51.115085270672026</v>
      </c>
      <c r="Y181" s="216">
        <f>Y176</f>
        <v>53.035952998523584</v>
      </c>
    </row>
    <row r="182" spans="1:25" ht="15" customHeight="1">
      <c r="A182" s="451">
        <f>A170+1</f>
        <v>26</v>
      </c>
      <c r="B182" s="463" t="s">
        <v>1057</v>
      </c>
      <c r="C182" s="449" t="s">
        <v>1058</v>
      </c>
      <c r="D182" s="460" t="s">
        <v>1059</v>
      </c>
      <c r="E182" s="177" t="s">
        <v>43</v>
      </c>
      <c r="F182" s="178">
        <v>292023</v>
      </c>
      <c r="G182" s="179">
        <v>0</v>
      </c>
      <c r="H182" s="180">
        <f>F182+G182</f>
        <v>292023</v>
      </c>
      <c r="I182" s="181">
        <f>H182/$H$187</f>
        <v>0.73882177328560039</v>
      </c>
      <c r="J182" s="182">
        <v>209.97948999999986</v>
      </c>
      <c r="K182" s="179">
        <v>0</v>
      </c>
      <c r="L182" s="180">
        <f>J182+K182</f>
        <v>209.97948999999986</v>
      </c>
      <c r="M182" s="181">
        <f>L182/$L$187</f>
        <v>0.27242828944887121</v>
      </c>
      <c r="N182" s="464">
        <v>258.01</v>
      </c>
      <c r="O182" s="276">
        <v>73.621730861754045</v>
      </c>
      <c r="P182" s="183">
        <v>0</v>
      </c>
      <c r="Q182" s="184">
        <f>O182+P182</f>
        <v>73.621730861754045</v>
      </c>
      <c r="R182" s="181">
        <f>Q182/$Q$187</f>
        <v>0.31041940685130576</v>
      </c>
      <c r="S182" s="467">
        <f>N187-Q187</f>
        <v>20.841416989918883</v>
      </c>
      <c r="T182" s="446">
        <f>S182/N187</f>
        <v>8.077755509444938E-2</v>
      </c>
      <c r="V182" s="455">
        <v>197.69378057017485</v>
      </c>
      <c r="W182" s="469">
        <v>107.66443732503799</v>
      </c>
      <c r="X182" s="452">
        <f>MIN(1,+W182/V182)</f>
        <v>0.5446020457220232</v>
      </c>
      <c r="Y182" s="455">
        <f>+((N187-(O187+P187)*X182)/N182)*100</f>
        <v>49.938957603083736</v>
      </c>
    </row>
    <row r="183" spans="1:25" ht="15" customHeight="1">
      <c r="A183" s="451"/>
      <c r="B183" s="463"/>
      <c r="C183" s="450"/>
      <c r="D183" s="461"/>
      <c r="E183" s="177" t="s">
        <v>44</v>
      </c>
      <c r="F183" s="178">
        <v>46</v>
      </c>
      <c r="G183" s="178">
        <v>63134</v>
      </c>
      <c r="H183" s="180">
        <f>F183+G183</f>
        <v>63180</v>
      </c>
      <c r="I183" s="181">
        <f>H183/$H$187</f>
        <v>0.15984617525394998</v>
      </c>
      <c r="J183" s="182">
        <v>0.23275999999999999</v>
      </c>
      <c r="K183" s="182">
        <v>307.87655999999998</v>
      </c>
      <c r="L183" s="180">
        <f>J183+K183</f>
        <v>308.10931999999997</v>
      </c>
      <c r="M183" s="181">
        <f>L183/$L$187</f>
        <v>0.39974235107845502</v>
      </c>
      <c r="N183" s="465"/>
      <c r="O183" s="276">
        <v>6.0765940645161297E-2</v>
      </c>
      <c r="P183" s="183">
        <v>63.522298020758122</v>
      </c>
      <c r="Q183" s="184">
        <f>O183+P183</f>
        <v>63.583063961403283</v>
      </c>
      <c r="R183" s="181">
        <f>Q183/$Q$187</f>
        <v>0.26809227071488057</v>
      </c>
      <c r="S183" s="456"/>
      <c r="T183" s="447"/>
      <c r="V183" s="456"/>
      <c r="W183" s="470"/>
      <c r="X183" s="453"/>
      <c r="Y183" s="456"/>
    </row>
    <row r="184" spans="1:25" ht="15" customHeight="1">
      <c r="A184" s="451"/>
      <c r="B184" s="463"/>
      <c r="C184" s="450"/>
      <c r="D184" s="461"/>
      <c r="E184" s="177" t="s">
        <v>45</v>
      </c>
      <c r="F184" s="178">
        <v>33329</v>
      </c>
      <c r="G184" s="179">
        <v>0</v>
      </c>
      <c r="H184" s="180">
        <f>F184+G184</f>
        <v>33329</v>
      </c>
      <c r="I184" s="181">
        <f>H184/$H$187</f>
        <v>8.4322778965477976E-2</v>
      </c>
      <c r="J184" s="182">
        <v>127.15054999999995</v>
      </c>
      <c r="K184" s="179">
        <v>0</v>
      </c>
      <c r="L184" s="180">
        <f>J184+K184</f>
        <v>127.15054999999995</v>
      </c>
      <c r="M184" s="181">
        <f>L184/$L$187</f>
        <v>0.16496566802302065</v>
      </c>
      <c r="N184" s="465"/>
      <c r="O184" s="276">
        <v>24.416546038301803</v>
      </c>
      <c r="P184" s="183">
        <v>0</v>
      </c>
      <c r="Q184" s="184">
        <f>O184+P184</f>
        <v>24.416546038301803</v>
      </c>
      <c r="R184" s="181">
        <f>Q184/$Q$187</f>
        <v>0.1029501704163909</v>
      </c>
      <c r="S184" s="456"/>
      <c r="T184" s="447"/>
      <c r="V184" s="456"/>
      <c r="W184" s="470"/>
      <c r="X184" s="453"/>
      <c r="Y184" s="456"/>
    </row>
    <row r="185" spans="1:25" ht="15" customHeight="1">
      <c r="A185" s="451"/>
      <c r="B185" s="463"/>
      <c r="C185" s="450"/>
      <c r="D185" s="461"/>
      <c r="E185" s="177" t="s">
        <v>46</v>
      </c>
      <c r="F185" s="376">
        <v>144</v>
      </c>
      <c r="G185" s="179">
        <v>0</v>
      </c>
      <c r="H185" s="180">
        <f>F185+G185</f>
        <v>144</v>
      </c>
      <c r="I185" s="181">
        <f>H185/$H$187</f>
        <v>3.6432176696056978E-4</v>
      </c>
      <c r="J185" s="377">
        <v>90.210000000000008</v>
      </c>
      <c r="K185" s="179">
        <v>0</v>
      </c>
      <c r="L185" s="180">
        <f>J185+K185</f>
        <v>90.210000000000008</v>
      </c>
      <c r="M185" s="181">
        <f>L185/$L$187</f>
        <v>0.11703884027522254</v>
      </c>
      <c r="N185" s="465"/>
      <c r="O185" s="276">
        <v>59.712821381105719</v>
      </c>
      <c r="P185" s="183">
        <v>0</v>
      </c>
      <c r="Q185" s="184">
        <f>O185+P185</f>
        <v>59.712821381105719</v>
      </c>
      <c r="R185" s="181">
        <f>Q185/$Q$187</f>
        <v>0.25177374095357125</v>
      </c>
      <c r="S185" s="456"/>
      <c r="T185" s="447"/>
      <c r="V185" s="456"/>
      <c r="W185" s="470"/>
      <c r="X185" s="453"/>
      <c r="Y185" s="456"/>
    </row>
    <row r="186" spans="1:25" ht="15" customHeight="1" thickBot="1">
      <c r="A186" s="451"/>
      <c r="B186" s="463"/>
      <c r="C186" s="450"/>
      <c r="D186" s="462"/>
      <c r="E186" s="177" t="s">
        <v>47</v>
      </c>
      <c r="F186" s="376">
        <v>6579</v>
      </c>
      <c r="G186" s="179">
        <v>0</v>
      </c>
      <c r="H186" s="180">
        <f>F186+G186</f>
        <v>6579</v>
      </c>
      <c r="I186" s="181">
        <f>H186/$H$187</f>
        <v>1.6644950728011032E-2</v>
      </c>
      <c r="J186" s="376">
        <v>35.320409999999988</v>
      </c>
      <c r="K186" s="179">
        <v>0</v>
      </c>
      <c r="L186" s="180">
        <f>J186+K186</f>
        <v>35.320409999999988</v>
      </c>
      <c r="M186" s="181">
        <f>L186/$L$187</f>
        <v>4.5824851174430456E-2</v>
      </c>
      <c r="N186" s="466"/>
      <c r="O186" s="276">
        <v>15.834420767516269</v>
      </c>
      <c r="P186" s="183">
        <v>0</v>
      </c>
      <c r="Q186" s="184">
        <f>O186+P186</f>
        <v>15.834420767516269</v>
      </c>
      <c r="R186" s="181">
        <f>Q186/$Q$187</f>
        <v>6.6764411063851614E-2</v>
      </c>
      <c r="S186" s="457"/>
      <c r="T186" s="448"/>
      <c r="V186" s="468"/>
      <c r="W186" s="471"/>
      <c r="X186" s="454"/>
      <c r="Y186" s="457"/>
    </row>
    <row r="187" spans="1:25" s="197" customFormat="1" ht="15" customHeight="1" thickBot="1">
      <c r="A187" s="199" t="s">
        <v>49</v>
      </c>
      <c r="B187" s="200"/>
      <c r="C187" s="201"/>
      <c r="D187" s="458" t="s">
        <v>1021</v>
      </c>
      <c r="E187" s="459"/>
      <c r="F187" s="187">
        <f>SUM(F182:F186)</f>
        <v>332121</v>
      </c>
      <c r="G187" s="187">
        <f>SUM(G182:G186)</f>
        <v>63134</v>
      </c>
      <c r="H187" s="187">
        <f>SUM(H182:H186)</f>
        <v>395255</v>
      </c>
      <c r="I187" s="188">
        <v>1</v>
      </c>
      <c r="J187" s="187">
        <f>SUM(J182:J186)</f>
        <v>462.89320999999978</v>
      </c>
      <c r="K187" s="187">
        <f>SUM(K182:K186)</f>
        <v>307.87655999999998</v>
      </c>
      <c r="L187" s="187">
        <f>SUM(L182:L186)</f>
        <v>770.76976999999988</v>
      </c>
      <c r="M187" s="188">
        <v>1</v>
      </c>
      <c r="N187" s="191">
        <f>N182</f>
        <v>258.01</v>
      </c>
      <c r="O187" s="224">
        <f>SUM(O182:O186)</f>
        <v>173.64628498932299</v>
      </c>
      <c r="P187" s="192">
        <f>SUM(P182:P186)</f>
        <v>63.522298020758122</v>
      </c>
      <c r="Q187" s="193">
        <f>+O187+P187</f>
        <v>237.16858301008111</v>
      </c>
      <c r="R187" s="194">
        <v>1</v>
      </c>
      <c r="S187" s="195">
        <f>S182</f>
        <v>20.841416989918883</v>
      </c>
      <c r="T187" s="196">
        <f>T182</f>
        <v>8.077755509444938E-2</v>
      </c>
      <c r="V187" s="314">
        <f>SUM(V182:V186)</f>
        <v>197.69378057017485</v>
      </c>
      <c r="W187" s="314">
        <f>SUM(W182:W186)</f>
        <v>107.66443732503799</v>
      </c>
      <c r="X187" s="195">
        <f>MIN(100,+W187/V187*100)</f>
        <v>54.460204572202322</v>
      </c>
      <c r="Y187" s="195">
        <f>Y182</f>
        <v>49.938957603083736</v>
      </c>
    </row>
    <row r="188" spans="1:25" ht="15" customHeight="1">
      <c r="A188" s="451">
        <f>A182+1</f>
        <v>27</v>
      </c>
      <c r="B188" s="463" t="s">
        <v>1057</v>
      </c>
      <c r="C188" s="449" t="s">
        <v>1058</v>
      </c>
      <c r="D188" s="460" t="s">
        <v>3614</v>
      </c>
      <c r="E188" s="177" t="s">
        <v>43</v>
      </c>
      <c r="F188" s="178">
        <v>232873</v>
      </c>
      <c r="G188" s="179">
        <v>0</v>
      </c>
      <c r="H188" s="180">
        <f>F188+G188</f>
        <v>232873</v>
      </c>
      <c r="I188" s="181">
        <f>H188/$H$193</f>
        <v>0.82403167705819491</v>
      </c>
      <c r="J188" s="182">
        <v>272.67234000000002</v>
      </c>
      <c r="K188" s="179">
        <v>0</v>
      </c>
      <c r="L188" s="180">
        <f>J188+K188</f>
        <v>272.67234000000002</v>
      </c>
      <c r="M188" s="181">
        <f>L188/$L$193</f>
        <v>0.4872512267172992</v>
      </c>
      <c r="N188" s="464">
        <v>242.2</v>
      </c>
      <c r="O188" s="276">
        <v>63.521526778690628</v>
      </c>
      <c r="P188" s="183">
        <v>0</v>
      </c>
      <c r="Q188" s="184">
        <f>O188+P188</f>
        <v>63.521526778690628</v>
      </c>
      <c r="R188" s="181">
        <f>Q188/$Q$193</f>
        <v>0.2847830969339511</v>
      </c>
      <c r="S188" s="467">
        <f>N193-Q193</f>
        <v>19.147692954462826</v>
      </c>
      <c r="T188" s="446">
        <f>S188/N193</f>
        <v>7.9057361496543466E-2</v>
      </c>
      <c r="V188" s="455">
        <v>152.5037253400638</v>
      </c>
      <c r="W188" s="469">
        <v>100.291097624353</v>
      </c>
      <c r="X188" s="452">
        <f>MIN(1,+W188/V188)</f>
        <v>0.65763047689960807</v>
      </c>
      <c r="Y188" s="455">
        <f>+((N193-(O193+P193)*X188)/N188)*100</f>
        <v>39.436005344378863</v>
      </c>
    </row>
    <row r="189" spans="1:25" ht="15" customHeight="1">
      <c r="A189" s="451"/>
      <c r="B189" s="463"/>
      <c r="C189" s="450"/>
      <c r="D189" s="461"/>
      <c r="E189" s="177" t="s">
        <v>44</v>
      </c>
      <c r="F189" s="178">
        <v>87</v>
      </c>
      <c r="G189" s="178">
        <v>11004</v>
      </c>
      <c r="H189" s="180">
        <f>F189+G189</f>
        <v>11091</v>
      </c>
      <c r="I189" s="181">
        <f>H189/$H$193</f>
        <v>3.9246006751544577E-2</v>
      </c>
      <c r="J189" s="182">
        <v>0.44947999999999999</v>
      </c>
      <c r="K189" s="182">
        <v>48.1449</v>
      </c>
      <c r="L189" s="180">
        <f>J189+K189</f>
        <v>48.594380000000001</v>
      </c>
      <c r="M189" s="181">
        <f>L189/$L$193</f>
        <v>8.6835618407670498E-2</v>
      </c>
      <c r="N189" s="465"/>
      <c r="O189" s="276">
        <v>0.23331499741934758</v>
      </c>
      <c r="P189" s="183">
        <v>8.1118294157908277</v>
      </c>
      <c r="Q189" s="184">
        <f>O189+P189</f>
        <v>8.3451444132101749</v>
      </c>
      <c r="R189" s="181">
        <f>Q189/$Q$193</f>
        <v>3.7413396542482186E-2</v>
      </c>
      <c r="S189" s="456"/>
      <c r="T189" s="447"/>
      <c r="V189" s="456"/>
      <c r="W189" s="470"/>
      <c r="X189" s="453"/>
      <c r="Y189" s="456"/>
    </row>
    <row r="190" spans="1:25" ht="15" customHeight="1">
      <c r="A190" s="451"/>
      <c r="B190" s="463"/>
      <c r="C190" s="450"/>
      <c r="D190" s="461"/>
      <c r="E190" s="177" t="s">
        <v>45</v>
      </c>
      <c r="F190" s="178">
        <v>34976</v>
      </c>
      <c r="G190" s="179">
        <v>0</v>
      </c>
      <c r="H190" s="180">
        <f>F190+G190</f>
        <v>34976</v>
      </c>
      <c r="I190" s="181">
        <f>H190/$H$193</f>
        <v>0.1237641630278625</v>
      </c>
      <c r="J190" s="182">
        <v>111.18087000000004</v>
      </c>
      <c r="K190" s="179">
        <v>0</v>
      </c>
      <c r="L190" s="180">
        <f>J190+K190</f>
        <v>111.18087000000004</v>
      </c>
      <c r="M190" s="181">
        <f>L190/$L$193</f>
        <v>0.19867440641392739</v>
      </c>
      <c r="N190" s="465"/>
      <c r="O190" s="276">
        <v>25.207186516325851</v>
      </c>
      <c r="P190" s="183">
        <v>0</v>
      </c>
      <c r="Q190" s="184">
        <f>O190+P190</f>
        <v>25.207186516325851</v>
      </c>
      <c r="R190" s="181">
        <f>Q190/$Q$193</f>
        <v>0.11301020307841823</v>
      </c>
      <c r="S190" s="456"/>
      <c r="T190" s="447"/>
      <c r="V190" s="456"/>
      <c r="W190" s="470"/>
      <c r="X190" s="453"/>
      <c r="Y190" s="456"/>
    </row>
    <row r="191" spans="1:25" ht="15" customHeight="1">
      <c r="A191" s="451"/>
      <c r="B191" s="463"/>
      <c r="C191" s="450"/>
      <c r="D191" s="461"/>
      <c r="E191" s="177" t="s">
        <v>46</v>
      </c>
      <c r="F191" s="376">
        <v>159</v>
      </c>
      <c r="G191" s="179">
        <v>0</v>
      </c>
      <c r="H191" s="180">
        <f>F191+G191</f>
        <v>159</v>
      </c>
      <c r="I191" s="181">
        <f>H191/$H$193</f>
        <v>5.6262871458800717E-4</v>
      </c>
      <c r="J191" s="377">
        <v>109.602</v>
      </c>
      <c r="K191" s="179">
        <v>0</v>
      </c>
      <c r="L191" s="180">
        <f>J191+K191</f>
        <v>109.602</v>
      </c>
      <c r="M191" s="181">
        <f>L191/$L$193</f>
        <v>0.1958530482067577</v>
      </c>
      <c r="N191" s="465"/>
      <c r="O191" s="276">
        <v>112.12427784164119</v>
      </c>
      <c r="P191" s="183">
        <v>0</v>
      </c>
      <c r="Q191" s="184">
        <f>O191+P191</f>
        <v>112.12427784164119</v>
      </c>
      <c r="R191" s="181">
        <f>Q191/$Q$193</f>
        <v>0.50268154284882827</v>
      </c>
      <c r="S191" s="456"/>
      <c r="T191" s="447"/>
      <c r="V191" s="456"/>
      <c r="W191" s="470"/>
      <c r="X191" s="453"/>
      <c r="Y191" s="456"/>
    </row>
    <row r="192" spans="1:25" ht="15" customHeight="1" thickBot="1">
      <c r="A192" s="451"/>
      <c r="B192" s="463"/>
      <c r="C192" s="450"/>
      <c r="D192" s="462"/>
      <c r="E192" s="177" t="s">
        <v>47</v>
      </c>
      <c r="F192" s="376">
        <v>3503</v>
      </c>
      <c r="G192" s="179">
        <v>0</v>
      </c>
      <c r="H192" s="180">
        <f>F192+G192</f>
        <v>3503</v>
      </c>
      <c r="I192" s="181">
        <f>H192/$H$193</f>
        <v>1.2395524447809994E-2</v>
      </c>
      <c r="J192" s="376">
        <v>17.563860000000002</v>
      </c>
      <c r="K192" s="179">
        <v>0</v>
      </c>
      <c r="L192" s="180">
        <f>J192+K192</f>
        <v>17.563860000000002</v>
      </c>
      <c r="M192" s="181">
        <f>L192/$L$193</f>
        <v>3.1385700254345207E-2</v>
      </c>
      <c r="N192" s="466"/>
      <c r="O192" s="276">
        <f>14.0741714956693-0.22</f>
        <v>13.854171495669299</v>
      </c>
      <c r="P192" s="183">
        <v>0</v>
      </c>
      <c r="Q192" s="184">
        <f>O192+P192</f>
        <v>13.854171495669299</v>
      </c>
      <c r="R192" s="181">
        <f>Q192/$Q$193</f>
        <v>6.2111760596320148E-2</v>
      </c>
      <c r="S192" s="457"/>
      <c r="T192" s="448"/>
      <c r="V192" s="468"/>
      <c r="W192" s="471"/>
      <c r="X192" s="454"/>
      <c r="Y192" s="457"/>
    </row>
    <row r="193" spans="1:25" s="197" customFormat="1" ht="15" customHeight="1" thickBot="1">
      <c r="A193" s="199" t="s">
        <v>49</v>
      </c>
      <c r="B193" s="200"/>
      <c r="C193" s="201"/>
      <c r="D193" s="458" t="s">
        <v>1021</v>
      </c>
      <c r="E193" s="459"/>
      <c r="F193" s="187">
        <f>SUM(F188:F192)</f>
        <v>271598</v>
      </c>
      <c r="G193" s="187">
        <f>SUM(G188:G192)</f>
        <v>11004</v>
      </c>
      <c r="H193" s="187">
        <f>SUM(H188:H192)</f>
        <v>282602</v>
      </c>
      <c r="I193" s="188">
        <v>1</v>
      </c>
      <c r="J193" s="187">
        <f>SUM(J188:J192)</f>
        <v>511.46855000000005</v>
      </c>
      <c r="K193" s="187">
        <f>SUM(K188:K192)</f>
        <v>48.1449</v>
      </c>
      <c r="L193" s="187">
        <f>SUM(L188:L192)</f>
        <v>559.61345000000006</v>
      </c>
      <c r="M193" s="188">
        <v>1</v>
      </c>
      <c r="N193" s="191">
        <f>N188</f>
        <v>242.2</v>
      </c>
      <c r="O193" s="224">
        <f>SUM(O188:O192)</f>
        <v>214.94047762974631</v>
      </c>
      <c r="P193" s="192">
        <f>SUM(P188:P192)</f>
        <v>8.1118294157908277</v>
      </c>
      <c r="Q193" s="193">
        <f>SUM(Q188:Q192)</f>
        <v>223.05230704553716</v>
      </c>
      <c r="R193" s="194">
        <v>1</v>
      </c>
      <c r="S193" s="195">
        <f>S188</f>
        <v>19.147692954462826</v>
      </c>
      <c r="T193" s="196">
        <f>T188</f>
        <v>7.9057361496543466E-2</v>
      </c>
      <c r="V193" s="314">
        <f>SUM(V188:V192)</f>
        <v>152.5037253400638</v>
      </c>
      <c r="W193" s="314">
        <f>SUM(W188:W192)</f>
        <v>100.291097624353</v>
      </c>
      <c r="X193" s="195">
        <f>MIN(100,+W193/V193*100)</f>
        <v>65.763047689960814</v>
      </c>
      <c r="Y193" s="195">
        <f>Y188</f>
        <v>39.436005344378863</v>
      </c>
    </row>
    <row r="194" spans="1:25" ht="15" customHeight="1">
      <c r="A194" s="451">
        <f>A188+1</f>
        <v>28</v>
      </c>
      <c r="B194" s="463" t="s">
        <v>1057</v>
      </c>
      <c r="C194" s="449" t="s">
        <v>1058</v>
      </c>
      <c r="D194" s="460" t="s">
        <v>1060</v>
      </c>
      <c r="E194" s="177" t="s">
        <v>43</v>
      </c>
      <c r="F194" s="178">
        <v>133177</v>
      </c>
      <c r="G194" s="179">
        <v>0</v>
      </c>
      <c r="H194" s="180">
        <f>F194+G194</f>
        <v>133177</v>
      </c>
      <c r="I194" s="181">
        <f>H194/$H$199</f>
        <v>0.71408579088471846</v>
      </c>
      <c r="J194" s="182">
        <v>69.796419999999983</v>
      </c>
      <c r="K194" s="179">
        <v>0</v>
      </c>
      <c r="L194" s="180">
        <f>J194+K194</f>
        <v>69.796419999999983</v>
      </c>
      <c r="M194" s="181">
        <f>L194/$L$199</f>
        <v>0.11288571270209093</v>
      </c>
      <c r="N194" s="464">
        <v>267.18</v>
      </c>
      <c r="O194" s="276">
        <v>25.410043233372022</v>
      </c>
      <c r="P194" s="183">
        <v>0</v>
      </c>
      <c r="Q194" s="184">
        <f>O194+P194</f>
        <v>25.410043233372022</v>
      </c>
      <c r="R194" s="181">
        <f>Q194/$Q$199</f>
        <v>0.10346269864251505</v>
      </c>
      <c r="S194" s="467">
        <f>N199-Q199</f>
        <v>21.583823148196046</v>
      </c>
      <c r="T194" s="446">
        <f>S194/N199</f>
        <v>8.0783827936956529E-2</v>
      </c>
      <c r="V194" s="455">
        <v>205.48413033623581</v>
      </c>
      <c r="W194" s="469">
        <v>40.152342172751602</v>
      </c>
      <c r="X194" s="452">
        <f>MIN(1,+W194/V194)</f>
        <v>0.19540361636224612</v>
      </c>
      <c r="Y194" s="455">
        <f>+((N199-(O199+P199)*X194)/N194)*100</f>
        <v>82.038183576022064</v>
      </c>
    </row>
    <row r="195" spans="1:25" ht="15" customHeight="1">
      <c r="A195" s="451"/>
      <c r="B195" s="463"/>
      <c r="C195" s="450"/>
      <c r="D195" s="461"/>
      <c r="E195" s="177" t="s">
        <v>44</v>
      </c>
      <c r="F195" s="178">
        <v>39</v>
      </c>
      <c r="G195" s="178">
        <v>35590</v>
      </c>
      <c r="H195" s="180">
        <f>F195+G195</f>
        <v>35629</v>
      </c>
      <c r="I195" s="181">
        <f>H195/$H$199</f>
        <v>0.19104021447721178</v>
      </c>
      <c r="J195" s="182">
        <v>0.16393000000000002</v>
      </c>
      <c r="K195" s="182">
        <v>166.11320999999998</v>
      </c>
      <c r="L195" s="180">
        <f>J195+K195</f>
        <v>166.27713999999997</v>
      </c>
      <c r="M195" s="181">
        <f>L195/$L$199</f>
        <v>0.26892945877403673</v>
      </c>
      <c r="N195" s="465"/>
      <c r="O195" s="276">
        <v>3.9804052258064514E-2</v>
      </c>
      <c r="P195" s="183">
        <v>37.25989780323841</v>
      </c>
      <c r="Q195" s="184">
        <f>O195+P195</f>
        <v>37.299701855496473</v>
      </c>
      <c r="R195" s="181">
        <f>Q195/$Q$199</f>
        <v>0.15187411438413234</v>
      </c>
      <c r="S195" s="456"/>
      <c r="T195" s="447"/>
      <c r="V195" s="456"/>
      <c r="W195" s="470"/>
      <c r="X195" s="453"/>
      <c r="Y195" s="456"/>
    </row>
    <row r="196" spans="1:25" ht="15" customHeight="1">
      <c r="A196" s="451"/>
      <c r="B196" s="463"/>
      <c r="C196" s="450"/>
      <c r="D196" s="461"/>
      <c r="E196" s="177" t="s">
        <v>45</v>
      </c>
      <c r="F196" s="178">
        <v>14472</v>
      </c>
      <c r="G196" s="179">
        <v>0</v>
      </c>
      <c r="H196" s="180">
        <f>F196+G196</f>
        <v>14472</v>
      </c>
      <c r="I196" s="181">
        <f>H196/$H$199</f>
        <v>7.759785522788204E-2</v>
      </c>
      <c r="J196" s="182">
        <v>80.156579999999991</v>
      </c>
      <c r="K196" s="179">
        <v>0</v>
      </c>
      <c r="L196" s="180">
        <f>J196+K196</f>
        <v>80.156579999999991</v>
      </c>
      <c r="M196" s="181">
        <f>L196/$L$199</f>
        <v>0.12964178765991391</v>
      </c>
      <c r="N196" s="465"/>
      <c r="O196" s="276">
        <v>16.98241026962285</v>
      </c>
      <c r="P196" s="183">
        <v>0</v>
      </c>
      <c r="Q196" s="184">
        <f>O196+P196</f>
        <v>16.98241026962285</v>
      </c>
      <c r="R196" s="181">
        <f>Q196/$Q$199</f>
        <v>6.9147698011073941E-2</v>
      </c>
      <c r="S196" s="456"/>
      <c r="T196" s="447"/>
      <c r="V196" s="456"/>
      <c r="W196" s="470"/>
      <c r="X196" s="453"/>
      <c r="Y196" s="456"/>
    </row>
    <row r="197" spans="1:25" ht="15" customHeight="1">
      <c r="A197" s="451"/>
      <c r="B197" s="463"/>
      <c r="C197" s="450"/>
      <c r="D197" s="461"/>
      <c r="E197" s="177" t="s">
        <v>46</v>
      </c>
      <c r="F197" s="376">
        <v>45</v>
      </c>
      <c r="G197" s="179">
        <v>0</v>
      </c>
      <c r="H197" s="180">
        <f>F197+G197</f>
        <v>45</v>
      </c>
      <c r="I197" s="181">
        <f>H197/$H$199</f>
        <v>2.4128686327077749E-4</v>
      </c>
      <c r="J197" s="377">
        <v>59.603000000000002</v>
      </c>
      <c r="K197" s="179">
        <v>0</v>
      </c>
      <c r="L197" s="180">
        <f>J197+K197</f>
        <v>59.603000000000002</v>
      </c>
      <c r="M197" s="181">
        <f>L197/$L$199</f>
        <v>9.6399315812798522E-2</v>
      </c>
      <c r="N197" s="465"/>
      <c r="O197" s="276">
        <v>50.040927880072942</v>
      </c>
      <c r="P197" s="183">
        <v>0</v>
      </c>
      <c r="Q197" s="184">
        <f>O197+P197</f>
        <v>50.040927880072942</v>
      </c>
      <c r="R197" s="181">
        <f>Q197/$Q$199</f>
        <v>0.20375287808436982</v>
      </c>
      <c r="S197" s="456"/>
      <c r="T197" s="447"/>
      <c r="V197" s="456"/>
      <c r="W197" s="470"/>
      <c r="X197" s="453"/>
      <c r="Y197" s="456"/>
    </row>
    <row r="198" spans="1:25" ht="15" customHeight="1" thickBot="1">
      <c r="A198" s="451"/>
      <c r="B198" s="463"/>
      <c r="C198" s="450"/>
      <c r="D198" s="462"/>
      <c r="E198" s="177" t="s">
        <v>47</v>
      </c>
      <c r="F198" s="376">
        <v>3177</v>
      </c>
      <c r="G198" s="179">
        <v>0</v>
      </c>
      <c r="H198" s="180">
        <f>F198+G198</f>
        <v>3177</v>
      </c>
      <c r="I198" s="181">
        <f>H198/$H$199</f>
        <v>1.703485254691689E-2</v>
      </c>
      <c r="J198" s="376">
        <v>242.45963</v>
      </c>
      <c r="K198" s="179">
        <v>0</v>
      </c>
      <c r="L198" s="180">
        <f>J198+K198</f>
        <v>242.45963</v>
      </c>
      <c r="M198" s="181">
        <f>L198/$L$199</f>
        <v>0.3921437250511598</v>
      </c>
      <c r="N198" s="466"/>
      <c r="O198" s="276">
        <v>115.86309361323968</v>
      </c>
      <c r="P198" s="183">
        <v>0</v>
      </c>
      <c r="Q198" s="184">
        <f>O198+P198</f>
        <v>115.86309361323968</v>
      </c>
      <c r="R198" s="181">
        <f>Q198/$Q$199</f>
        <v>0.47176261087790888</v>
      </c>
      <c r="S198" s="457"/>
      <c r="T198" s="448"/>
      <c r="V198" s="468"/>
      <c r="W198" s="471"/>
      <c r="X198" s="454"/>
      <c r="Y198" s="457"/>
    </row>
    <row r="199" spans="1:25" s="197" customFormat="1" ht="15" customHeight="1" thickBot="1">
      <c r="A199" s="199" t="s">
        <v>49</v>
      </c>
      <c r="B199" s="200"/>
      <c r="C199" s="201"/>
      <c r="D199" s="458" t="s">
        <v>1021</v>
      </c>
      <c r="E199" s="459"/>
      <c r="F199" s="187">
        <f>SUM(F194:F198)</f>
        <v>150910</v>
      </c>
      <c r="G199" s="187">
        <f>SUM(G194:G198)</f>
        <v>35590</v>
      </c>
      <c r="H199" s="187">
        <f>SUM(H194:H198)</f>
        <v>186500</v>
      </c>
      <c r="I199" s="188">
        <v>1</v>
      </c>
      <c r="J199" s="187">
        <f>SUM(J194:J198)</f>
        <v>452.17955999999998</v>
      </c>
      <c r="K199" s="187">
        <f>SUM(K194:K198)</f>
        <v>166.11320999999998</v>
      </c>
      <c r="L199" s="187">
        <f>SUM(L194:L198)</f>
        <v>618.29277000000002</v>
      </c>
      <c r="M199" s="188">
        <v>1</v>
      </c>
      <c r="N199" s="191">
        <f>N194</f>
        <v>267.18</v>
      </c>
      <c r="O199" s="224">
        <f>SUM(O194:O198)</f>
        <v>208.33627904856556</v>
      </c>
      <c r="P199" s="224">
        <f>SUM(P194:P198)</f>
        <v>37.25989780323841</v>
      </c>
      <c r="Q199" s="193">
        <f>+O199+P199</f>
        <v>245.59617685180396</v>
      </c>
      <c r="R199" s="194">
        <v>1</v>
      </c>
      <c r="S199" s="195">
        <f>S194</f>
        <v>21.583823148196046</v>
      </c>
      <c r="T199" s="196">
        <f>T194</f>
        <v>8.0783827936956529E-2</v>
      </c>
      <c r="V199" s="314">
        <f>SUM(V194:V198)</f>
        <v>205.48413033623581</v>
      </c>
      <c r="W199" s="314">
        <f>SUM(W194:W198)</f>
        <v>40.152342172751602</v>
      </c>
      <c r="X199" s="195">
        <f>MIN(100,+W199/V199*100)</f>
        <v>19.540361636224613</v>
      </c>
      <c r="Y199" s="195">
        <f>Y194</f>
        <v>82.038183576022064</v>
      </c>
    </row>
    <row r="200" spans="1:25" ht="15" customHeight="1">
      <c r="A200" s="451">
        <f>A194+1</f>
        <v>29</v>
      </c>
      <c r="B200" s="463" t="s">
        <v>1057</v>
      </c>
      <c r="C200" s="449" t="s">
        <v>1058</v>
      </c>
      <c r="D200" s="460" t="s">
        <v>1061</v>
      </c>
      <c r="E200" s="177" t="s">
        <v>43</v>
      </c>
      <c r="F200" s="178">
        <v>306456</v>
      </c>
      <c r="G200" s="179">
        <v>0</v>
      </c>
      <c r="H200" s="180">
        <f>F200+G200</f>
        <v>306456</v>
      </c>
      <c r="I200" s="181">
        <f>H200/$H$205</f>
        <v>0.73185270096002297</v>
      </c>
      <c r="J200" s="182">
        <v>154.69819000000004</v>
      </c>
      <c r="K200" s="179">
        <v>0</v>
      </c>
      <c r="L200" s="180">
        <f>J200+K200</f>
        <v>154.69819000000004</v>
      </c>
      <c r="M200" s="181">
        <f>L200/$L$205</f>
        <v>0.22427925416402433</v>
      </c>
      <c r="N200" s="464">
        <v>255.05</v>
      </c>
      <c r="O200" s="276">
        <v>55.490933961901085</v>
      </c>
      <c r="P200" s="183">
        <v>0</v>
      </c>
      <c r="Q200" s="184">
        <f>O200+P200</f>
        <v>55.490933961901085</v>
      </c>
      <c r="R200" s="181">
        <f>Q200/$Q$205</f>
        <v>0.2365257083420019</v>
      </c>
      <c r="S200" s="467">
        <f>N205-Q205</f>
        <v>20.441532485489745</v>
      </c>
      <c r="T200" s="446">
        <f>S200/N205</f>
        <v>8.0147157363221894E-2</v>
      </c>
      <c r="V200" s="455">
        <v>193.18464421226489</v>
      </c>
      <c r="W200" s="469">
        <v>80.342175212285383</v>
      </c>
      <c r="X200" s="452">
        <f>MIN(1,+W200/V200)</f>
        <v>0.41588282308819569</v>
      </c>
      <c r="Y200" s="455">
        <f>+((N205-(O205+P205)*X200)/N200)*100</f>
        <v>61.744900297851487</v>
      </c>
    </row>
    <row r="201" spans="1:25" ht="15" customHeight="1">
      <c r="A201" s="451"/>
      <c r="B201" s="463"/>
      <c r="C201" s="450"/>
      <c r="D201" s="461"/>
      <c r="E201" s="177" t="s">
        <v>44</v>
      </c>
      <c r="F201" s="178">
        <v>19</v>
      </c>
      <c r="G201" s="178">
        <v>72961</v>
      </c>
      <c r="H201" s="180">
        <f>F201+G201</f>
        <v>72980</v>
      </c>
      <c r="I201" s="181">
        <f>H201/$H$205</f>
        <v>0.17428475903902182</v>
      </c>
      <c r="J201" s="182">
        <v>6.6769999999999996E-2</v>
      </c>
      <c r="K201" s="182">
        <v>281.31858</v>
      </c>
      <c r="L201" s="180">
        <f>J201+K201</f>
        <v>281.38535000000002</v>
      </c>
      <c r="M201" s="181">
        <f>L201/$L$205</f>
        <v>0.4079485120716857</v>
      </c>
      <c r="N201" s="465"/>
      <c r="O201" s="276">
        <v>0.95255697483870971</v>
      </c>
      <c r="P201" s="183">
        <v>73.467043700835418</v>
      </c>
      <c r="Q201" s="184">
        <f>O201+P201</f>
        <v>74.419600675674133</v>
      </c>
      <c r="R201" s="181">
        <f>Q201/$Q$205</f>
        <v>0.31720765010781787</v>
      </c>
      <c r="S201" s="456"/>
      <c r="T201" s="447"/>
      <c r="V201" s="456"/>
      <c r="W201" s="470"/>
      <c r="X201" s="453"/>
      <c r="Y201" s="456"/>
    </row>
    <row r="202" spans="1:25" ht="15" customHeight="1">
      <c r="A202" s="451"/>
      <c r="B202" s="463"/>
      <c r="C202" s="450"/>
      <c r="D202" s="461"/>
      <c r="E202" s="177" t="s">
        <v>45</v>
      </c>
      <c r="F202" s="178">
        <v>32960</v>
      </c>
      <c r="G202" s="179">
        <v>0</v>
      </c>
      <c r="H202" s="180">
        <f>F202+G202</f>
        <v>32960</v>
      </c>
      <c r="I202" s="181">
        <f>H202/$H$205</f>
        <v>7.871232745856617E-2</v>
      </c>
      <c r="J202" s="182">
        <v>70.887210000000024</v>
      </c>
      <c r="K202" s="179">
        <v>0</v>
      </c>
      <c r="L202" s="180">
        <f>J202+K202</f>
        <v>70.887210000000024</v>
      </c>
      <c r="M202" s="181">
        <f>L202/$L$205</f>
        <v>0.10277127734053365</v>
      </c>
      <c r="N202" s="465"/>
      <c r="O202" s="276">
        <v>13.70501400503549</v>
      </c>
      <c r="P202" s="183">
        <v>0</v>
      </c>
      <c r="Q202" s="184">
        <f>O202+P202</f>
        <v>13.70501400503549</v>
      </c>
      <c r="R202" s="181">
        <f>Q202/$Q$205</f>
        <v>5.8416536070625205E-2</v>
      </c>
      <c r="S202" s="456"/>
      <c r="T202" s="447"/>
      <c r="V202" s="456"/>
      <c r="W202" s="470"/>
      <c r="X202" s="453"/>
      <c r="Y202" s="456"/>
    </row>
    <row r="203" spans="1:25" ht="15" customHeight="1">
      <c r="A203" s="451"/>
      <c r="B203" s="463"/>
      <c r="C203" s="450"/>
      <c r="D203" s="461"/>
      <c r="E203" s="177" t="s">
        <v>46</v>
      </c>
      <c r="F203" s="376">
        <v>128</v>
      </c>
      <c r="G203" s="179">
        <v>0</v>
      </c>
      <c r="H203" s="180">
        <f>F203+G203</f>
        <v>128</v>
      </c>
      <c r="I203" s="181">
        <f>H203/$H$205</f>
        <v>3.0567894158666474E-4</v>
      </c>
      <c r="J203" s="377">
        <v>42.695000000000007</v>
      </c>
      <c r="K203" s="179">
        <v>0</v>
      </c>
      <c r="L203" s="180">
        <f>J203+K203</f>
        <v>42.695000000000007</v>
      </c>
      <c r="M203" s="181">
        <f>L203/$L$205</f>
        <v>6.1898608875339899E-2</v>
      </c>
      <c r="N203" s="465"/>
      <c r="O203" s="276">
        <v>26.731542736743918</v>
      </c>
      <c r="P203" s="183">
        <v>0</v>
      </c>
      <c r="Q203" s="184">
        <f>O203+P203</f>
        <v>26.731542736743918</v>
      </c>
      <c r="R203" s="181">
        <f>Q203/$Q$205</f>
        <v>0.11394108243382393</v>
      </c>
      <c r="S203" s="456"/>
      <c r="T203" s="447"/>
      <c r="V203" s="456"/>
      <c r="W203" s="470"/>
      <c r="X203" s="453"/>
      <c r="Y203" s="456"/>
    </row>
    <row r="204" spans="1:25" ht="15" customHeight="1" thickBot="1">
      <c r="A204" s="451"/>
      <c r="B204" s="463"/>
      <c r="C204" s="450"/>
      <c r="D204" s="462"/>
      <c r="E204" s="177" t="s">
        <v>47</v>
      </c>
      <c r="F204" s="376">
        <v>6216</v>
      </c>
      <c r="G204" s="179">
        <v>0</v>
      </c>
      <c r="H204" s="180">
        <f>F204+G204</f>
        <v>6216</v>
      </c>
      <c r="I204" s="181">
        <f>H204/$H$205</f>
        <v>1.4844533600802408E-2</v>
      </c>
      <c r="J204" s="376">
        <v>140.09127000000001</v>
      </c>
      <c r="K204" s="179">
        <v>0</v>
      </c>
      <c r="L204" s="180">
        <f>J204+K204</f>
        <v>140.09127000000001</v>
      </c>
      <c r="M204" s="181">
        <f>L204/$L$205</f>
        <v>0.20310234754841638</v>
      </c>
      <c r="N204" s="466"/>
      <c r="O204" s="276">
        <v>64.261376135155629</v>
      </c>
      <c r="P204" s="183">
        <v>0</v>
      </c>
      <c r="Q204" s="184">
        <f>O204+P204</f>
        <v>64.261376135155629</v>
      </c>
      <c r="R204" s="181">
        <f>Q204/$Q$205</f>
        <v>0.273909023045731</v>
      </c>
      <c r="S204" s="457"/>
      <c r="T204" s="448"/>
      <c r="V204" s="468"/>
      <c r="W204" s="471"/>
      <c r="X204" s="454"/>
      <c r="Y204" s="457"/>
    </row>
    <row r="205" spans="1:25" s="197" customFormat="1" ht="15" customHeight="1" thickBot="1">
      <c r="A205" s="199" t="s">
        <v>49</v>
      </c>
      <c r="B205" s="200"/>
      <c r="C205" s="201"/>
      <c r="D205" s="458" t="s">
        <v>1021</v>
      </c>
      <c r="E205" s="475"/>
      <c r="F205" s="187">
        <f>SUM(F200:F204)</f>
        <v>345779</v>
      </c>
      <c r="G205" s="187">
        <f>SUM(G200:G204)</f>
        <v>72961</v>
      </c>
      <c r="H205" s="187">
        <f>SUM(H200:H204)</f>
        <v>418740</v>
      </c>
      <c r="I205" s="188">
        <v>1</v>
      </c>
      <c r="J205" s="335">
        <f>SUM(J200:J204)</f>
        <v>408.43844000000007</v>
      </c>
      <c r="K205" s="187">
        <f>SUM(K200:K204)</f>
        <v>281.31858</v>
      </c>
      <c r="L205" s="187">
        <f>SUM(L200:L204)</f>
        <v>689.75702000000013</v>
      </c>
      <c r="M205" s="188">
        <v>1</v>
      </c>
      <c r="N205" s="202">
        <f>N200</f>
        <v>255.05</v>
      </c>
      <c r="O205" s="278">
        <f>SUM(O200:O204)</f>
        <v>161.14142381367483</v>
      </c>
      <c r="P205" s="278">
        <f>SUM(P200:P204)</f>
        <v>73.467043700835418</v>
      </c>
      <c r="Q205" s="250">
        <f>+O205+P205</f>
        <v>234.60846751451027</v>
      </c>
      <c r="R205" s="251">
        <v>1</v>
      </c>
      <c r="S205" s="195">
        <f>S200</f>
        <v>20.441532485489745</v>
      </c>
      <c r="T205" s="196">
        <f>T200</f>
        <v>8.0147157363221894E-2</v>
      </c>
      <c r="V205" s="314">
        <f>SUM(V200:V204)</f>
        <v>193.18464421226489</v>
      </c>
      <c r="W205" s="314">
        <f>SUM(W200:W204)</f>
        <v>80.342175212285383</v>
      </c>
      <c r="X205" s="195">
        <f>MIN(100,+W205/V205*100)</f>
        <v>41.588282308819572</v>
      </c>
      <c r="Y205" s="195">
        <f>Y200</f>
        <v>61.744900297851487</v>
      </c>
    </row>
    <row r="206" spans="1:25" ht="15" customHeight="1">
      <c r="A206" s="451">
        <f>A200+1</f>
        <v>30</v>
      </c>
      <c r="B206" s="372"/>
      <c r="C206" s="373"/>
      <c r="D206" s="476" t="s">
        <v>3648</v>
      </c>
      <c r="E206" s="177" t="s">
        <v>43</v>
      </c>
      <c r="F206" s="376">
        <v>141909</v>
      </c>
      <c r="G206" s="179">
        <v>0</v>
      </c>
      <c r="H206" s="180">
        <f t="shared" ref="H206:H210" si="25">F206+G206</f>
        <v>141909</v>
      </c>
      <c r="I206" s="181">
        <f t="shared" ref="I206:I210" si="26">H206/$H$205</f>
        <v>0.33889525720017194</v>
      </c>
      <c r="J206" s="376">
        <v>69.396290000000008</v>
      </c>
      <c r="K206" s="179">
        <v>0</v>
      </c>
      <c r="L206" s="180">
        <f t="shared" ref="L206:L210" si="27">J206+K206</f>
        <v>69.396290000000008</v>
      </c>
      <c r="M206" s="181">
        <f t="shared" ref="M206:M210" si="28">L206/$L$205</f>
        <v>0.10060976255087624</v>
      </c>
      <c r="N206" s="479">
        <v>158.72999999999999</v>
      </c>
      <c r="O206" s="276">
        <v>32.856346194913968</v>
      </c>
      <c r="P206" s="183">
        <v>0</v>
      </c>
      <c r="Q206" s="184">
        <f t="shared" ref="Q206:Q210" si="29">O206+P206</f>
        <v>32.856346194913968</v>
      </c>
      <c r="R206" s="181">
        <f t="shared" ref="R206:R210" si="30">Q206/$Q$205</f>
        <v>0.14004757178204508</v>
      </c>
      <c r="S206" s="467">
        <f>N211-Q211</f>
        <v>12.792832525445931</v>
      </c>
      <c r="T206" s="446">
        <f>S206/N211</f>
        <v>8.059492550523488E-2</v>
      </c>
      <c r="V206" s="455">
        <v>151.97293997309885</v>
      </c>
      <c r="W206" s="469">
        <v>26.7969685405394</v>
      </c>
      <c r="X206" s="452">
        <f>MIN(1,+W206/V206)</f>
        <v>0.1763272365809519</v>
      </c>
      <c r="Y206" s="455">
        <f>+((N211-(O211+P211)*X206)/N206)*100</f>
        <v>83.788384391583378</v>
      </c>
    </row>
    <row r="207" spans="1:25" ht="15" customHeight="1">
      <c r="A207" s="451"/>
      <c r="B207" s="372"/>
      <c r="C207" s="373"/>
      <c r="D207" s="477"/>
      <c r="E207" s="177" t="s">
        <v>44</v>
      </c>
      <c r="F207" s="376">
        <v>39</v>
      </c>
      <c r="G207" s="179">
        <v>28418</v>
      </c>
      <c r="H207" s="180">
        <f t="shared" si="25"/>
        <v>28457</v>
      </c>
      <c r="I207" s="181">
        <f t="shared" si="26"/>
        <v>6.7958637818216552E-2</v>
      </c>
      <c r="J207" s="376">
        <v>0.16785</v>
      </c>
      <c r="K207" s="179">
        <v>111.78691000000001</v>
      </c>
      <c r="L207" s="180">
        <f t="shared" si="27"/>
        <v>111.95476000000001</v>
      </c>
      <c r="M207" s="181">
        <f t="shared" si="28"/>
        <v>0.16231043215768937</v>
      </c>
      <c r="N207" s="479"/>
      <c r="O207" s="276">
        <v>2.9514193548387094E-4</v>
      </c>
      <c r="P207" s="183">
        <v>34.881806444959075</v>
      </c>
      <c r="Q207" s="184">
        <f t="shared" si="29"/>
        <v>34.882101586894557</v>
      </c>
      <c r="R207" s="181">
        <f t="shared" si="30"/>
        <v>0.14868219359873333</v>
      </c>
      <c r="S207" s="456"/>
      <c r="T207" s="447"/>
      <c r="V207" s="456"/>
      <c r="W207" s="470"/>
      <c r="X207" s="453"/>
      <c r="Y207" s="456"/>
    </row>
    <row r="208" spans="1:25" ht="15" customHeight="1">
      <c r="A208" s="451"/>
      <c r="B208" s="372"/>
      <c r="C208" s="373"/>
      <c r="D208" s="477"/>
      <c r="E208" s="177" t="s">
        <v>45</v>
      </c>
      <c r="F208" s="376">
        <v>15105</v>
      </c>
      <c r="G208" s="179">
        <v>0</v>
      </c>
      <c r="H208" s="180">
        <f t="shared" si="25"/>
        <v>15105</v>
      </c>
      <c r="I208" s="181">
        <f t="shared" si="26"/>
        <v>3.6072503223957587E-2</v>
      </c>
      <c r="J208" s="376">
        <v>32.470950000000002</v>
      </c>
      <c r="K208" s="179">
        <v>0</v>
      </c>
      <c r="L208" s="180">
        <f t="shared" si="27"/>
        <v>32.470950000000002</v>
      </c>
      <c r="M208" s="181">
        <f t="shared" si="28"/>
        <v>4.7075925374416627E-2</v>
      </c>
      <c r="N208" s="479"/>
      <c r="O208" s="276">
        <v>7.0875279160315436</v>
      </c>
      <c r="P208" s="183">
        <v>0</v>
      </c>
      <c r="Q208" s="184">
        <f t="shared" si="29"/>
        <v>7.0875279160315436</v>
      </c>
      <c r="R208" s="181">
        <f t="shared" si="30"/>
        <v>3.0210026053698116E-2</v>
      </c>
      <c r="S208" s="456"/>
      <c r="T208" s="447"/>
      <c r="V208" s="456"/>
      <c r="W208" s="470"/>
      <c r="X208" s="453"/>
      <c r="Y208" s="456"/>
    </row>
    <row r="209" spans="1:25" ht="15" customHeight="1">
      <c r="A209" s="451"/>
      <c r="B209" s="372"/>
      <c r="C209" s="373"/>
      <c r="D209" s="477"/>
      <c r="E209" s="177" t="s">
        <v>46</v>
      </c>
      <c r="F209" s="376">
        <v>25</v>
      </c>
      <c r="G209" s="179">
        <v>0</v>
      </c>
      <c r="H209" s="180">
        <f t="shared" si="25"/>
        <v>25</v>
      </c>
      <c r="I209" s="181">
        <f t="shared" si="26"/>
        <v>5.9702918278645457E-5</v>
      </c>
      <c r="J209" s="376">
        <v>3.9550000000000001</v>
      </c>
      <c r="K209" s="179">
        <v>0</v>
      </c>
      <c r="L209" s="180">
        <f t="shared" si="27"/>
        <v>3.9550000000000001</v>
      </c>
      <c r="M209" s="181">
        <f t="shared" si="28"/>
        <v>5.733903222905944E-3</v>
      </c>
      <c r="N209" s="479"/>
      <c r="O209" s="276">
        <v>1.7519250076213029</v>
      </c>
      <c r="P209" s="183">
        <v>0</v>
      </c>
      <c r="Q209" s="184">
        <f t="shared" si="29"/>
        <v>1.7519250076213029</v>
      </c>
      <c r="R209" s="181">
        <f t="shared" si="30"/>
        <v>7.4674415044842669E-3</v>
      </c>
      <c r="S209" s="456"/>
      <c r="T209" s="447"/>
      <c r="V209" s="456"/>
      <c r="W209" s="470"/>
      <c r="X209" s="453"/>
      <c r="Y209" s="456"/>
    </row>
    <row r="210" spans="1:25" ht="15" customHeight="1" thickBot="1">
      <c r="A210" s="451"/>
      <c r="B210" s="372"/>
      <c r="C210" s="373"/>
      <c r="D210" s="478"/>
      <c r="E210" s="177" t="s">
        <v>47</v>
      </c>
      <c r="F210" s="376">
        <v>3709</v>
      </c>
      <c r="G210" s="179">
        <v>0</v>
      </c>
      <c r="H210" s="180">
        <f t="shared" si="25"/>
        <v>3709</v>
      </c>
      <c r="I210" s="181">
        <f t="shared" si="26"/>
        <v>8.8575249558198402E-3</v>
      </c>
      <c r="J210" s="376">
        <v>174.56516999999997</v>
      </c>
      <c r="K210" s="179">
        <v>0</v>
      </c>
      <c r="L210" s="180">
        <f t="shared" si="27"/>
        <v>174.56516999999997</v>
      </c>
      <c r="M210" s="181">
        <f t="shared" si="28"/>
        <v>0.2530821215853663</v>
      </c>
      <c r="N210" s="479"/>
      <c r="O210" s="276">
        <v>69.359266769092699</v>
      </c>
      <c r="P210" s="183">
        <v>0</v>
      </c>
      <c r="Q210" s="184">
        <f t="shared" si="29"/>
        <v>69.359266769092699</v>
      </c>
      <c r="R210" s="181">
        <f t="shared" si="30"/>
        <v>0.29563837786376107</v>
      </c>
      <c r="S210" s="457"/>
      <c r="T210" s="448"/>
      <c r="V210" s="468"/>
      <c r="W210" s="471"/>
      <c r="X210" s="454"/>
      <c r="Y210" s="457"/>
    </row>
    <row r="211" spans="1:25" s="197" customFormat="1" ht="15" customHeight="1" thickBot="1">
      <c r="A211" s="370" t="s">
        <v>49</v>
      </c>
      <c r="B211" s="200"/>
      <c r="C211" s="371"/>
      <c r="D211" s="458" t="s">
        <v>1021</v>
      </c>
      <c r="E211" s="475"/>
      <c r="F211" s="187">
        <f>SUM(F206:F210)</f>
        <v>160787</v>
      </c>
      <c r="G211" s="187">
        <f>SUM(G206:G210)</f>
        <v>28418</v>
      </c>
      <c r="H211" s="187">
        <f>SUM(H206:H210)</f>
        <v>189205</v>
      </c>
      <c r="I211" s="188">
        <v>1</v>
      </c>
      <c r="J211" s="187">
        <f>SUM(J206:J210)</f>
        <v>280.55525999999998</v>
      </c>
      <c r="K211" s="187">
        <f>SUM(K206:K210)</f>
        <v>111.78691000000001</v>
      </c>
      <c r="L211" s="187">
        <f>SUM(L206:L210)</f>
        <v>392.34217000000001</v>
      </c>
      <c r="M211" s="188">
        <v>1</v>
      </c>
      <c r="N211" s="374">
        <f>N206</f>
        <v>158.72999999999999</v>
      </c>
      <c r="O211" s="375">
        <f>SUM(O206:O210)</f>
        <v>111.05536102959499</v>
      </c>
      <c r="P211" s="375">
        <f>SUM(P206:P210)</f>
        <v>34.881806444959075</v>
      </c>
      <c r="Q211" s="250">
        <f>+O211+P211</f>
        <v>145.93716747455406</v>
      </c>
      <c r="R211" s="251">
        <v>1</v>
      </c>
      <c r="S211" s="195">
        <f>S206</f>
        <v>12.792832525445931</v>
      </c>
      <c r="T211" s="196">
        <f>T206</f>
        <v>8.059492550523488E-2</v>
      </c>
      <c r="V211" s="332">
        <f>SUM(V206:V210)</f>
        <v>151.97293997309885</v>
      </c>
      <c r="W211" s="332">
        <f>SUM(W206:W210)</f>
        <v>26.7969685405394</v>
      </c>
      <c r="X211" s="195">
        <f>MIN(100,+W211/V211*100)</f>
        <v>17.632723658095191</v>
      </c>
      <c r="Y211" s="195">
        <f>Y206</f>
        <v>83.788384391583378</v>
      </c>
    </row>
    <row r="212" spans="1:25" s="211" customFormat="1" ht="15" customHeight="1">
      <c r="A212" s="484">
        <v>5</v>
      </c>
      <c r="B212" s="485" t="s">
        <v>1057</v>
      </c>
      <c r="C212" s="486" t="s">
        <v>1019</v>
      </c>
      <c r="D212" s="472" t="s">
        <v>1062</v>
      </c>
      <c r="E212" s="204" t="s">
        <v>43</v>
      </c>
      <c r="F212" s="205">
        <f>+F182+F188+F194+F200+F206</f>
        <v>1106438</v>
      </c>
      <c r="G212" s="205">
        <f>+G182+G188+G194+G200</f>
        <v>0</v>
      </c>
      <c r="H212" s="205">
        <f>F212+G212</f>
        <v>1106438</v>
      </c>
      <c r="I212" s="206">
        <f t="shared" ref="I212:I217" si="31">+H212/$H$139</f>
        <v>1.0181351393630433</v>
      </c>
      <c r="J212" s="220">
        <f t="shared" ref="J212:J217" si="32">J182+J188+J194+J200+J206</f>
        <v>776.54273000000001</v>
      </c>
      <c r="K212" s="205">
        <f>+K182+K188+K194+K200</f>
        <v>0</v>
      </c>
      <c r="L212" s="220">
        <f t="shared" ref="L212:L217" si="33">J212+K212</f>
        <v>776.54273000000001</v>
      </c>
      <c r="M212" s="206">
        <f>+L212/$L$217</f>
        <v>0.25621917954336687</v>
      </c>
      <c r="N212" s="440">
        <f>+N182+N188+N194+N200+N206</f>
        <v>1181.17</v>
      </c>
      <c r="O212" s="220">
        <f t="shared" ref="O212:Q217" si="34">+O182+O188+O194+O200+O206</f>
        <v>250.90058103063177</v>
      </c>
      <c r="P212" s="205">
        <f>+P182+P188+P194+P200</f>
        <v>0</v>
      </c>
      <c r="Q212" s="220">
        <f t="shared" si="34"/>
        <v>250.90058103063177</v>
      </c>
      <c r="R212" s="206">
        <f t="shared" ref="R212:R217" si="35">+Q212/$Q$217</f>
        <v>0.23095470839769189</v>
      </c>
      <c r="S212" s="440">
        <f>+S182+S188+S194+S200+S206</f>
        <v>94.807298103513432</v>
      </c>
      <c r="T212" s="480">
        <f>S212/N217</f>
        <v>8.0265582518615805E-2</v>
      </c>
      <c r="U212" s="210"/>
      <c r="V212" s="440">
        <f>+V182+V188+V194+V200+V206</f>
        <v>900.83922043183816</v>
      </c>
      <c r="W212" s="440">
        <f>+W182+W188+W194+W200+W206</f>
        <v>355.2470208749674</v>
      </c>
      <c r="X212" s="440">
        <f>MIN(1,+W212/V212)</f>
        <v>0.39435119255206441</v>
      </c>
      <c r="Y212" s="443">
        <f>+((N217-(O217+P217)*X212)/N212)*100</f>
        <v>63.730163563503794</v>
      </c>
    </row>
    <row r="213" spans="1:25" s="211" customFormat="1" ht="15" customHeight="1">
      <c r="A213" s="484"/>
      <c r="B213" s="485"/>
      <c r="C213" s="487"/>
      <c r="D213" s="472"/>
      <c r="E213" s="204" t="s">
        <v>44</v>
      </c>
      <c r="F213" s="205">
        <f>+F183+F189+F195+F201+F207</f>
        <v>230</v>
      </c>
      <c r="G213" s="205">
        <f>+G183+G189+G195+G201+G207</f>
        <v>211107</v>
      </c>
      <c r="H213" s="205">
        <f>F213+G213</f>
        <v>211337</v>
      </c>
      <c r="I213" s="206">
        <f t="shared" si="31"/>
        <v>0.19447056766630166</v>
      </c>
      <c r="J213" s="220">
        <f t="shared" si="32"/>
        <v>1.0807899999999999</v>
      </c>
      <c r="K213" s="220">
        <f>K189+K183+K195+K201+K207</f>
        <v>915.24015999999995</v>
      </c>
      <c r="L213" s="220">
        <f t="shared" si="33"/>
        <v>916.32094999999993</v>
      </c>
      <c r="M213" s="206">
        <f t="shared" ref="M213:M216" si="36">+L213/$L$217</f>
        <v>0.30233880627199805</v>
      </c>
      <c r="N213" s="473"/>
      <c r="O213" s="220">
        <f t="shared" si="34"/>
        <v>1.286737107096767</v>
      </c>
      <c r="P213" s="212">
        <f>+P183+P189+P195+P201+P207</f>
        <v>217.24287538558184</v>
      </c>
      <c r="Q213" s="212">
        <f>+Q183+Q189+Q195+Q201+Q207</f>
        <v>218.52961249267861</v>
      </c>
      <c r="R213" s="206">
        <f t="shared" si="35"/>
        <v>0.20115713850557165</v>
      </c>
      <c r="S213" s="473"/>
      <c r="T213" s="480"/>
      <c r="U213" s="218"/>
      <c r="V213" s="473"/>
      <c r="W213" s="473"/>
      <c r="X213" s="473"/>
      <c r="Y213" s="444"/>
    </row>
    <row r="214" spans="1:25" s="211" customFormat="1" ht="15" customHeight="1">
      <c r="A214" s="484"/>
      <c r="B214" s="485"/>
      <c r="C214" s="487"/>
      <c r="D214" s="472"/>
      <c r="E214" s="204" t="s">
        <v>45</v>
      </c>
      <c r="F214" s="205">
        <f>+F184+F190+F196+F202+F208</f>
        <v>130842</v>
      </c>
      <c r="G214" s="205">
        <f>+G184+G190+G196+G202</f>
        <v>0</v>
      </c>
      <c r="H214" s="205">
        <f>F214+G214</f>
        <v>130842</v>
      </c>
      <c r="I214" s="206">
        <f t="shared" si="31"/>
        <v>0.12039973130400375</v>
      </c>
      <c r="J214" s="220">
        <f t="shared" si="32"/>
        <v>421.84616</v>
      </c>
      <c r="K214" s="205">
        <f>+K184+K190+K196+K202</f>
        <v>0</v>
      </c>
      <c r="L214" s="220">
        <f t="shared" si="33"/>
        <v>421.84616</v>
      </c>
      <c r="M214" s="206">
        <f t="shared" si="36"/>
        <v>0.13918754607195907</v>
      </c>
      <c r="N214" s="473"/>
      <c r="O214" s="220">
        <f t="shared" si="34"/>
        <v>87.398684745317539</v>
      </c>
      <c r="P214" s="205">
        <f>+P184+P190+P196+P202</f>
        <v>0</v>
      </c>
      <c r="Q214" s="212">
        <f>+Q184+Q190+Q196+Q202+Q208</f>
        <v>87.398684745317539</v>
      </c>
      <c r="R214" s="206">
        <f t="shared" si="35"/>
        <v>8.0450741352537034E-2</v>
      </c>
      <c r="S214" s="473"/>
      <c r="T214" s="480"/>
      <c r="U214" s="219"/>
      <c r="V214" s="473"/>
      <c r="W214" s="473"/>
      <c r="X214" s="473"/>
      <c r="Y214" s="444"/>
    </row>
    <row r="215" spans="1:25" s="211" customFormat="1" ht="15" customHeight="1">
      <c r="A215" s="484"/>
      <c r="B215" s="485"/>
      <c r="C215" s="487"/>
      <c r="D215" s="472"/>
      <c r="E215" s="204" t="s">
        <v>46</v>
      </c>
      <c r="F215" s="205">
        <f>+F185+F191+F197+F203+F209</f>
        <v>501</v>
      </c>
      <c r="G215" s="205">
        <f>+G185+G191+G197+G203</f>
        <v>0</v>
      </c>
      <c r="H215" s="205">
        <f>F215+G215</f>
        <v>501</v>
      </c>
      <c r="I215" s="206">
        <f t="shared" si="31"/>
        <v>4.6101607575018636E-4</v>
      </c>
      <c r="J215" s="220">
        <f t="shared" si="32"/>
        <v>306.065</v>
      </c>
      <c r="K215" s="205">
        <f>+K185+K191+K197+K203</f>
        <v>0</v>
      </c>
      <c r="L215" s="220">
        <f t="shared" si="33"/>
        <v>306.065</v>
      </c>
      <c r="M215" s="206">
        <f t="shared" si="36"/>
        <v>0.10098571547626309</v>
      </c>
      <c r="N215" s="473"/>
      <c r="O215" s="220">
        <f t="shared" si="34"/>
        <v>250.36149484718504</v>
      </c>
      <c r="P215" s="205">
        <f>+P185+P191+P197+P203</f>
        <v>0</v>
      </c>
      <c r="Q215" s="212">
        <f>+Q185+Q191+Q197+Q203+Q209</f>
        <v>250.36149484718504</v>
      </c>
      <c r="R215" s="206">
        <f t="shared" si="35"/>
        <v>0.23045847801118688</v>
      </c>
      <c r="S215" s="473"/>
      <c r="T215" s="480"/>
      <c r="U215" s="218"/>
      <c r="V215" s="473"/>
      <c r="W215" s="473"/>
      <c r="X215" s="473"/>
      <c r="Y215" s="444"/>
    </row>
    <row r="216" spans="1:25" s="211" customFormat="1" ht="15" customHeight="1" thickBot="1">
      <c r="A216" s="484"/>
      <c r="B216" s="485"/>
      <c r="C216" s="487"/>
      <c r="D216" s="472"/>
      <c r="E216" s="204" t="s">
        <v>47</v>
      </c>
      <c r="F216" s="205">
        <f>+F186+F192+F198+F204+F210</f>
        <v>23184</v>
      </c>
      <c r="G216" s="205">
        <f>+G186+G192+G198+G204</f>
        <v>0</v>
      </c>
      <c r="H216" s="205">
        <f>F216+G216</f>
        <v>23184</v>
      </c>
      <c r="I216" s="206">
        <f t="shared" si="31"/>
        <v>2.1333725948487665E-2</v>
      </c>
      <c r="J216" s="220">
        <f t="shared" si="32"/>
        <v>610.00033999999994</v>
      </c>
      <c r="K216" s="205">
        <f>+K186+K192+K198+K204</f>
        <v>0</v>
      </c>
      <c r="L216" s="220">
        <f t="shared" si="33"/>
        <v>610.00033999999994</v>
      </c>
      <c r="M216" s="206">
        <f t="shared" si="36"/>
        <v>0.20126875263641297</v>
      </c>
      <c r="N216" s="474"/>
      <c r="O216" s="220">
        <f t="shared" si="34"/>
        <v>279.17232878067358</v>
      </c>
      <c r="P216" s="205">
        <f>+P186+P192+P198+P204</f>
        <v>0</v>
      </c>
      <c r="Q216" s="212">
        <f>+Q186+Q192+Q198+Q204+Q210</f>
        <v>279.17232878067358</v>
      </c>
      <c r="R216" s="206">
        <f t="shared" si="35"/>
        <v>0.25697893373301245</v>
      </c>
      <c r="S216" s="474"/>
      <c r="T216" s="480"/>
      <c r="U216" s="218"/>
      <c r="V216" s="474"/>
      <c r="W216" s="474"/>
      <c r="X216" s="474"/>
      <c r="Y216" s="445"/>
    </row>
    <row r="217" spans="1:25" s="211" customFormat="1" ht="15" customHeight="1" thickBot="1">
      <c r="A217" s="481" t="s">
        <v>49</v>
      </c>
      <c r="B217" s="482"/>
      <c r="C217" s="482"/>
      <c r="D217" s="483" t="s">
        <v>1063</v>
      </c>
      <c r="E217" s="483"/>
      <c r="F217" s="205">
        <f>SUM(F212:F216)</f>
        <v>1261195</v>
      </c>
      <c r="G217" s="205">
        <f>+G187+G193+G199+G205+G211</f>
        <v>211107</v>
      </c>
      <c r="H217" s="205">
        <f>+H187+H193+H199+H205+H211</f>
        <v>1472302</v>
      </c>
      <c r="I217" s="206">
        <f t="shared" si="31"/>
        <v>1.3548001803575864</v>
      </c>
      <c r="J217" s="220">
        <f t="shared" si="32"/>
        <v>2115.5350199999998</v>
      </c>
      <c r="K217" s="220">
        <f>K213</f>
        <v>915.24015999999995</v>
      </c>
      <c r="L217" s="220">
        <f t="shared" si="33"/>
        <v>3030.7751799999996</v>
      </c>
      <c r="M217" s="206">
        <f>+L217/$L$217</f>
        <v>1</v>
      </c>
      <c r="N217" s="205">
        <f>+N212</f>
        <v>1181.17</v>
      </c>
      <c r="O217" s="220">
        <f t="shared" si="34"/>
        <v>869.11982651090466</v>
      </c>
      <c r="P217" s="212">
        <f>P213</f>
        <v>217.24287538558184</v>
      </c>
      <c r="Q217" s="212">
        <f>+Q187+Q193+Q199+Q205+Q211</f>
        <v>1086.3627018964867</v>
      </c>
      <c r="R217" s="206">
        <f t="shared" si="35"/>
        <v>1</v>
      </c>
      <c r="S217" s="216">
        <f>S212</f>
        <v>94.807298103513432</v>
      </c>
      <c r="T217" s="217">
        <f>T212</f>
        <v>8.0265582518615805E-2</v>
      </c>
      <c r="U217" s="218"/>
      <c r="V217" s="216">
        <f>V212</f>
        <v>900.83922043183816</v>
      </c>
      <c r="W217" s="216">
        <f>W212</f>
        <v>355.2470208749674</v>
      </c>
      <c r="X217" s="216">
        <f>MIN(100,+W217/V217*100)</f>
        <v>39.435119255206445</v>
      </c>
      <c r="Y217" s="216">
        <f>Y212</f>
        <v>63.730163563503794</v>
      </c>
    </row>
    <row r="218" spans="1:25" s="211" customFormat="1" ht="15" customHeight="1">
      <c r="A218" s="484">
        <v>1</v>
      </c>
      <c r="B218" s="485" t="s">
        <v>1064</v>
      </c>
      <c r="C218" s="486" t="s">
        <v>1019</v>
      </c>
      <c r="D218" s="472" t="s">
        <v>1064</v>
      </c>
      <c r="E218" s="204" t="s">
        <v>43</v>
      </c>
      <c r="F218" s="205">
        <f t="shared" ref="F218:H222" si="37">+F44+F92+F134+F176+F212</f>
        <v>5075626</v>
      </c>
      <c r="G218" s="205">
        <f t="shared" si="37"/>
        <v>0</v>
      </c>
      <c r="H218" s="205">
        <f t="shared" si="37"/>
        <v>5075626</v>
      </c>
      <c r="I218" s="206">
        <f t="shared" ref="I218:I223" si="38">+H218/$H$223</f>
        <v>0.71753471061329843</v>
      </c>
      <c r="J218" s="205">
        <f t="shared" ref="J218:L223" si="39">+J44+J92+J134+J176+J212</f>
        <v>5294.3111399999989</v>
      </c>
      <c r="K218" s="205">
        <f t="shared" si="39"/>
        <v>0</v>
      </c>
      <c r="L218" s="220">
        <f t="shared" si="39"/>
        <v>6036.3473499999991</v>
      </c>
      <c r="M218" s="206">
        <f t="shared" ref="M218:M223" si="40">+L218/$L$223</f>
        <v>0.34926056925154253</v>
      </c>
      <c r="N218" s="440">
        <f>+N44+N92+N134+N176+N212</f>
        <v>5941.6980913396164</v>
      </c>
      <c r="O218" s="220">
        <f>+O44+O92+O134+O176+O212</f>
        <v>1112.8973491850843</v>
      </c>
      <c r="P218" s="220">
        <f>+P44+P92+P134+P176+P212</f>
        <v>0</v>
      </c>
      <c r="Q218" s="220">
        <f>+Q44+Q92+Q134+Q176+Q212</f>
        <v>1112.8973491850843</v>
      </c>
      <c r="R218" s="206">
        <f t="shared" ref="R218:R223" si="41">+Q218/$Q$223</f>
        <v>0.20383257972137545</v>
      </c>
      <c r="S218" s="440">
        <f>+S44+S92+S134+S176+S212</f>
        <v>481.83808904589398</v>
      </c>
      <c r="T218" s="480">
        <f>S218/N223</f>
        <v>8.1094340647870022E-2</v>
      </c>
      <c r="U218" s="210"/>
      <c r="V218" s="440">
        <f>+V44+V92+V134+V176+V212</f>
        <v>4428.2491045220004</v>
      </c>
      <c r="W218" s="440">
        <f>+W44+W92+W134+W176+W212</f>
        <v>2577.2274994152922</v>
      </c>
      <c r="X218" s="440">
        <f>MIN(1,+W218/V218)</f>
        <v>0.58199695603923951</v>
      </c>
      <c r="Y218" s="443">
        <f>+((N223-(O223+P223)*X218)/N218)*100</f>
        <v>46.519970336982993</v>
      </c>
    </row>
    <row r="219" spans="1:25" s="211" customFormat="1" ht="15" customHeight="1">
      <c r="A219" s="484"/>
      <c r="B219" s="485"/>
      <c r="C219" s="487"/>
      <c r="D219" s="472"/>
      <c r="E219" s="204" t="s">
        <v>44</v>
      </c>
      <c r="F219" s="205">
        <f t="shared" si="37"/>
        <v>5830</v>
      </c>
      <c r="G219" s="205">
        <f t="shared" si="37"/>
        <v>1249066</v>
      </c>
      <c r="H219" s="205">
        <f t="shared" si="37"/>
        <v>1254896</v>
      </c>
      <c r="I219" s="206">
        <f t="shared" si="38"/>
        <v>0.17740303131274562</v>
      </c>
      <c r="J219" s="205">
        <f t="shared" si="39"/>
        <v>23.557759999999998</v>
      </c>
      <c r="K219" s="220">
        <f t="shared" si="39"/>
        <v>6019.1332699999994</v>
      </c>
      <c r="L219" s="205">
        <f t="shared" si="39"/>
        <v>4308.2954200000004</v>
      </c>
      <c r="M219" s="206">
        <f t="shared" si="40"/>
        <v>0.24927619695261802</v>
      </c>
      <c r="N219" s="473"/>
      <c r="O219" s="220">
        <f t="shared" ref="O219:Q223" si="42">+O45+O93+O135+O177+O213</f>
        <v>117.30070924877418</v>
      </c>
      <c r="P219" s="220">
        <f t="shared" si="42"/>
        <v>1002.530993425248</v>
      </c>
      <c r="Q219" s="220">
        <f t="shared" si="42"/>
        <v>1119.8317026740222</v>
      </c>
      <c r="R219" s="206">
        <f t="shared" si="41"/>
        <v>0.20510264039802734</v>
      </c>
      <c r="S219" s="473"/>
      <c r="T219" s="480"/>
      <c r="U219" s="218"/>
      <c r="V219" s="473"/>
      <c r="W219" s="473"/>
      <c r="X219" s="473"/>
      <c r="Y219" s="444"/>
    </row>
    <row r="220" spans="1:25" s="211" customFormat="1" ht="15" customHeight="1">
      <c r="A220" s="484"/>
      <c r="B220" s="485"/>
      <c r="C220" s="487"/>
      <c r="D220" s="472"/>
      <c r="E220" s="204" t="s">
        <v>45</v>
      </c>
      <c r="F220" s="205">
        <f t="shared" si="37"/>
        <v>595588</v>
      </c>
      <c r="G220" s="205">
        <f t="shared" si="37"/>
        <v>0</v>
      </c>
      <c r="H220" s="205">
        <f t="shared" si="37"/>
        <v>595588</v>
      </c>
      <c r="I220" s="206">
        <f t="shared" si="38"/>
        <v>8.4197508489544576E-2</v>
      </c>
      <c r="J220" s="205">
        <f t="shared" si="39"/>
        <v>1911.4068500000001</v>
      </c>
      <c r="K220" s="205">
        <f t="shared" si="39"/>
        <v>0</v>
      </c>
      <c r="L220" s="205">
        <f t="shared" si="39"/>
        <v>2296.3856500000002</v>
      </c>
      <c r="M220" s="206">
        <f t="shared" si="40"/>
        <v>0.1328679270486437</v>
      </c>
      <c r="N220" s="473"/>
      <c r="O220" s="220">
        <f t="shared" si="42"/>
        <v>397.92618759409089</v>
      </c>
      <c r="P220" s="220">
        <f t="shared" si="42"/>
        <v>0</v>
      </c>
      <c r="Q220" s="220">
        <f t="shared" si="42"/>
        <v>391.41423242004259</v>
      </c>
      <c r="R220" s="206">
        <f t="shared" si="41"/>
        <v>7.1689426515626209E-2</v>
      </c>
      <c r="S220" s="473"/>
      <c r="T220" s="480"/>
      <c r="U220" s="219"/>
      <c r="V220" s="473"/>
      <c r="W220" s="473"/>
      <c r="X220" s="473"/>
      <c r="Y220" s="444"/>
    </row>
    <row r="221" spans="1:25" s="211" customFormat="1" ht="15" customHeight="1">
      <c r="A221" s="484"/>
      <c r="B221" s="485"/>
      <c r="C221" s="487"/>
      <c r="D221" s="472"/>
      <c r="E221" s="204" t="s">
        <v>46</v>
      </c>
      <c r="F221" s="205">
        <f t="shared" si="37"/>
        <v>3381</v>
      </c>
      <c r="G221" s="205">
        <f t="shared" si="37"/>
        <v>0</v>
      </c>
      <c r="H221" s="205">
        <f t="shared" si="37"/>
        <v>3381</v>
      </c>
      <c r="I221" s="206">
        <f t="shared" si="38"/>
        <v>4.7796761553817445E-4</v>
      </c>
      <c r="J221" s="205">
        <f t="shared" si="39"/>
        <v>2217.0889999999999</v>
      </c>
      <c r="K221" s="205">
        <f t="shared" si="39"/>
        <v>0</v>
      </c>
      <c r="L221" s="205">
        <f t="shared" si="39"/>
        <v>2763.2999999999997</v>
      </c>
      <c r="M221" s="206">
        <f t="shared" si="40"/>
        <v>0.15988339885921038</v>
      </c>
      <c r="N221" s="473"/>
      <c r="O221" s="220">
        <f t="shared" si="42"/>
        <v>1974.928206715136</v>
      </c>
      <c r="P221" s="220">
        <f t="shared" si="42"/>
        <v>0</v>
      </c>
      <c r="Q221" s="220">
        <f t="shared" si="42"/>
        <v>1968.7607678876007</v>
      </c>
      <c r="R221" s="206">
        <f t="shared" si="41"/>
        <v>0.36058814091579483</v>
      </c>
      <c r="S221" s="473"/>
      <c r="T221" s="480"/>
      <c r="U221" s="218"/>
      <c r="V221" s="473"/>
      <c r="W221" s="473"/>
      <c r="X221" s="473"/>
      <c r="Y221" s="444"/>
    </row>
    <row r="222" spans="1:25" s="211" customFormat="1" ht="15" customHeight="1" thickBot="1">
      <c r="A222" s="484"/>
      <c r="B222" s="485"/>
      <c r="C222" s="487"/>
      <c r="D222" s="472"/>
      <c r="E222" s="204" t="s">
        <v>47</v>
      </c>
      <c r="F222" s="205">
        <f t="shared" si="37"/>
        <v>144210</v>
      </c>
      <c r="G222" s="205">
        <f t="shared" si="37"/>
        <v>0</v>
      </c>
      <c r="H222" s="205">
        <f t="shared" si="37"/>
        <v>144210</v>
      </c>
      <c r="I222" s="206">
        <f t="shared" si="38"/>
        <v>2.0386781968873155E-2</v>
      </c>
      <c r="J222" s="205">
        <f t="shared" si="39"/>
        <v>1817.7222499999998</v>
      </c>
      <c r="K222" s="205">
        <f t="shared" si="39"/>
        <v>0</v>
      </c>
      <c r="L222" s="205">
        <f t="shared" si="39"/>
        <v>2297.2019499999997</v>
      </c>
      <c r="M222" s="206">
        <f t="shared" si="40"/>
        <v>0.13291515783013275</v>
      </c>
      <c r="N222" s="474"/>
      <c r="O222" s="220">
        <f t="shared" si="42"/>
        <v>854.27655612538888</v>
      </c>
      <c r="P222" s="220">
        <f t="shared" si="42"/>
        <v>0</v>
      </c>
      <c r="Q222" s="220">
        <f t="shared" si="42"/>
        <v>832.81854640092342</v>
      </c>
      <c r="R222" s="206">
        <f t="shared" si="41"/>
        <v>0.15253478038833432</v>
      </c>
      <c r="S222" s="474"/>
      <c r="T222" s="480"/>
      <c r="U222" s="218"/>
      <c r="V222" s="474"/>
      <c r="W222" s="474"/>
      <c r="X222" s="474"/>
      <c r="Y222" s="445"/>
    </row>
    <row r="223" spans="1:25" s="211" customFormat="1" ht="15" customHeight="1" thickBot="1">
      <c r="A223" s="481" t="s">
        <v>49</v>
      </c>
      <c r="B223" s="482"/>
      <c r="C223" s="482"/>
      <c r="D223" s="483" t="s">
        <v>1065</v>
      </c>
      <c r="E223" s="483"/>
      <c r="F223" s="205">
        <f>+F49+F97+F139+F181+F217</f>
        <v>5824635</v>
      </c>
      <c r="G223" s="205">
        <f>G219</f>
        <v>1249066</v>
      </c>
      <c r="H223" s="205">
        <f>+H49+H97+H139+H181+H217</f>
        <v>7073701</v>
      </c>
      <c r="I223" s="206">
        <f t="shared" si="38"/>
        <v>1</v>
      </c>
      <c r="J223" s="205">
        <f t="shared" si="39"/>
        <v>11264.087</v>
      </c>
      <c r="K223" s="220">
        <f t="shared" si="39"/>
        <v>6019.1332699999994</v>
      </c>
      <c r="L223" s="205">
        <f t="shared" si="39"/>
        <v>17283.220270000002</v>
      </c>
      <c r="M223" s="206">
        <f t="shared" si="40"/>
        <v>1</v>
      </c>
      <c r="N223" s="205">
        <f>+N218</f>
        <v>5941.6980913396164</v>
      </c>
      <c r="O223" s="220">
        <f t="shared" si="42"/>
        <v>4457.3290088684744</v>
      </c>
      <c r="P223" s="220">
        <f t="shared" si="42"/>
        <v>1002.530993425248</v>
      </c>
      <c r="Q223" s="220">
        <f t="shared" si="42"/>
        <v>5459.8600022937226</v>
      </c>
      <c r="R223" s="206">
        <f t="shared" si="41"/>
        <v>1</v>
      </c>
      <c r="S223" s="216">
        <f>S218</f>
        <v>481.83808904589398</v>
      </c>
      <c r="T223" s="217">
        <f>T218</f>
        <v>8.1094340647870022E-2</v>
      </c>
      <c r="U223" s="218"/>
      <c r="V223" s="216">
        <f>V218</f>
        <v>4428.2491045220004</v>
      </c>
      <c r="W223" s="216">
        <f>W218</f>
        <v>2577.2274994152922</v>
      </c>
      <c r="X223" s="216">
        <f>MIN(100,+W223/V223*100)</f>
        <v>58.199695603923949</v>
      </c>
      <c r="Y223" s="216">
        <f>Y218</f>
        <v>46.519970336982993</v>
      </c>
    </row>
    <row r="225" spans="2:25" ht="12.75" customHeight="1">
      <c r="B225" s="412" t="s">
        <v>834</v>
      </c>
      <c r="C225" s="412"/>
      <c r="D225" s="412"/>
      <c r="E225" s="412"/>
      <c r="F225" s="412"/>
      <c r="G225" s="412"/>
      <c r="H225" s="412"/>
      <c r="I225" s="412"/>
      <c r="J225" s="412"/>
      <c r="K225" s="412"/>
      <c r="L225" s="412"/>
      <c r="M225" s="412"/>
      <c r="N225" s="412"/>
      <c r="O225" s="412"/>
      <c r="P225" s="412"/>
      <c r="Q225" s="412"/>
      <c r="R225" s="412"/>
      <c r="S225" s="412"/>
      <c r="T225" s="412"/>
      <c r="U225" s="412"/>
      <c r="V225" s="412"/>
      <c r="W225" s="412"/>
      <c r="X225" s="412"/>
      <c r="Y225" s="412"/>
    </row>
    <row r="226" spans="2:25" ht="12.75" customHeight="1">
      <c r="B226" s="412"/>
      <c r="C226" s="412"/>
      <c r="D226" s="412"/>
      <c r="E226" s="412"/>
      <c r="F226" s="412"/>
      <c r="G226" s="412"/>
      <c r="H226" s="412"/>
      <c r="I226" s="412"/>
      <c r="J226" s="412"/>
      <c r="K226" s="412"/>
      <c r="L226" s="412"/>
      <c r="M226" s="412"/>
      <c r="N226" s="412"/>
      <c r="O226" s="412"/>
      <c r="P226" s="412"/>
      <c r="Q226" s="412"/>
      <c r="R226" s="412"/>
      <c r="S226" s="412"/>
      <c r="T226" s="412"/>
      <c r="U226" s="412"/>
      <c r="V226" s="412"/>
      <c r="W226" s="412"/>
      <c r="X226" s="412"/>
      <c r="Y226" s="412"/>
    </row>
    <row r="227" spans="2:25" ht="12.75" customHeight="1">
      <c r="B227" s="412"/>
      <c r="C227" s="412"/>
      <c r="D227" s="412"/>
      <c r="E227" s="412"/>
      <c r="F227" s="412"/>
      <c r="G227" s="412"/>
      <c r="H227" s="412"/>
      <c r="I227" s="412"/>
      <c r="J227" s="412"/>
      <c r="K227" s="412"/>
      <c r="L227" s="412"/>
      <c r="M227" s="412"/>
      <c r="N227" s="412"/>
      <c r="O227" s="412"/>
      <c r="P227" s="412"/>
      <c r="Q227" s="412"/>
      <c r="R227" s="412"/>
      <c r="S227" s="412"/>
      <c r="T227" s="412"/>
      <c r="U227" s="412"/>
      <c r="V227" s="412"/>
      <c r="W227" s="412"/>
      <c r="X227" s="412"/>
      <c r="Y227" s="412"/>
    </row>
    <row r="228" spans="2:25" ht="12.75" customHeight="1">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row>
    <row r="229" spans="2:25" ht="14.25">
      <c r="B229" s="37" t="s">
        <v>14</v>
      </c>
      <c r="C229" s="39"/>
      <c r="D229" s="39"/>
      <c r="E229" s="232"/>
    </row>
    <row r="230" spans="2:25" ht="16.5">
      <c r="B230" s="1"/>
      <c r="C230" s="2"/>
      <c r="E230" s="233"/>
    </row>
    <row r="231" spans="2:25" ht="16.5">
      <c r="B231" s="1"/>
      <c r="C231" s="2"/>
      <c r="E231" s="161"/>
      <c r="K231" s="49" t="s">
        <v>15</v>
      </c>
    </row>
    <row r="232" spans="2:25" ht="16.5">
      <c r="B232" s="49" t="s">
        <v>815</v>
      </c>
      <c r="C232" s="29"/>
      <c r="E232" s="161"/>
      <c r="K232" s="37" t="s">
        <v>828</v>
      </c>
    </row>
    <row r="233" spans="2:25" ht="14.25">
      <c r="B233" s="37" t="s">
        <v>829</v>
      </c>
      <c r="C233" s="29"/>
      <c r="D233" s="3"/>
      <c r="E233" s="5"/>
      <c r="K233" s="37" t="s">
        <v>16</v>
      </c>
    </row>
    <row r="234" spans="2:25" ht="14.25">
      <c r="B234" s="37" t="s">
        <v>17</v>
      </c>
      <c r="C234" s="29"/>
      <c r="D234" s="2"/>
      <c r="E234" s="2"/>
    </row>
  </sheetData>
  <mergeCells count="469">
    <mergeCell ref="B225:Y227"/>
    <mergeCell ref="T212:T216"/>
    <mergeCell ref="V212:V216"/>
    <mergeCell ref="W212:W216"/>
    <mergeCell ref="X212:X216"/>
    <mergeCell ref="Y212:Y216"/>
    <mergeCell ref="A217:C217"/>
    <mergeCell ref="D217:E217"/>
    <mergeCell ref="A212:A216"/>
    <mergeCell ref="B212:B216"/>
    <mergeCell ref="C212:C216"/>
    <mergeCell ref="D212:D216"/>
    <mergeCell ref="N212:N216"/>
    <mergeCell ref="S212:S216"/>
    <mergeCell ref="T218:T222"/>
    <mergeCell ref="V218:V222"/>
    <mergeCell ref="W218:W222"/>
    <mergeCell ref="X218:X222"/>
    <mergeCell ref="Y218:Y222"/>
    <mergeCell ref="A223:C223"/>
    <mergeCell ref="D223:E223"/>
    <mergeCell ref="A218:A222"/>
    <mergeCell ref="B218:B222"/>
    <mergeCell ref="C218:C222"/>
    <mergeCell ref="A1:Y1"/>
    <mergeCell ref="A2:Y2"/>
    <mergeCell ref="A3:T3"/>
    <mergeCell ref="U3:Y3"/>
    <mergeCell ref="A4:A7"/>
    <mergeCell ref="B4:B7"/>
    <mergeCell ref="C4:C7"/>
    <mergeCell ref="D4:D7"/>
    <mergeCell ref="E4:T4"/>
    <mergeCell ref="U4:U7"/>
    <mergeCell ref="W4:W7"/>
    <mergeCell ref="X4:X7"/>
    <mergeCell ref="Y4:Y7"/>
    <mergeCell ref="E5:M5"/>
    <mergeCell ref="N5:R5"/>
    <mergeCell ref="S5:T5"/>
    <mergeCell ref="E6:E7"/>
    <mergeCell ref="F6:F7"/>
    <mergeCell ref="G6:G7"/>
    <mergeCell ref="T8:T12"/>
    <mergeCell ref="X8:X12"/>
    <mergeCell ref="Y8:Y12"/>
    <mergeCell ref="A13:C13"/>
    <mergeCell ref="D13:E13"/>
    <mergeCell ref="O6:Q6"/>
    <mergeCell ref="R6:R7"/>
    <mergeCell ref="S6:S7"/>
    <mergeCell ref="T6:T7"/>
    <mergeCell ref="A8:A12"/>
    <mergeCell ref="B8:B12"/>
    <mergeCell ref="C8:C12"/>
    <mergeCell ref="D8:D12"/>
    <mergeCell ref="N8:N12"/>
    <mergeCell ref="S8:S12"/>
    <mergeCell ref="H6:H7"/>
    <mergeCell ref="I6:I7"/>
    <mergeCell ref="J6:J7"/>
    <mergeCell ref="K6:K7"/>
    <mergeCell ref="L6:L7"/>
    <mergeCell ref="M6:M7"/>
    <mergeCell ref="V4:V7"/>
    <mergeCell ref="V8:V12"/>
    <mergeCell ref="W8:W12"/>
    <mergeCell ref="T14:T18"/>
    <mergeCell ref="X14:X18"/>
    <mergeCell ref="Y14:Y18"/>
    <mergeCell ref="A19:C19"/>
    <mergeCell ref="D19:E19"/>
    <mergeCell ref="A14:A18"/>
    <mergeCell ref="B14:B18"/>
    <mergeCell ref="C14:C18"/>
    <mergeCell ref="D14:D18"/>
    <mergeCell ref="N14:N18"/>
    <mergeCell ref="S14:S18"/>
    <mergeCell ref="V14:V18"/>
    <mergeCell ref="W14:W18"/>
    <mergeCell ref="T20:T24"/>
    <mergeCell ref="X20:X24"/>
    <mergeCell ref="Y20:Y24"/>
    <mergeCell ref="A25:E25"/>
    <mergeCell ref="A20:A24"/>
    <mergeCell ref="B20:B24"/>
    <mergeCell ref="C20:C24"/>
    <mergeCell ref="D20:D24"/>
    <mergeCell ref="N20:N24"/>
    <mergeCell ref="S20:S24"/>
    <mergeCell ref="V20:V24"/>
    <mergeCell ref="W20:W24"/>
    <mergeCell ref="T26:T30"/>
    <mergeCell ref="X26:X30"/>
    <mergeCell ref="Y26:Y30"/>
    <mergeCell ref="D31:E31"/>
    <mergeCell ref="A26:A30"/>
    <mergeCell ref="B26:B30"/>
    <mergeCell ref="C26:C30"/>
    <mergeCell ref="D26:D30"/>
    <mergeCell ref="N26:N30"/>
    <mergeCell ref="S26:S30"/>
    <mergeCell ref="V26:V30"/>
    <mergeCell ref="W26:W30"/>
    <mergeCell ref="T32:T36"/>
    <mergeCell ref="X32:X36"/>
    <mergeCell ref="Y32:Y36"/>
    <mergeCell ref="D37:E37"/>
    <mergeCell ref="A32:A36"/>
    <mergeCell ref="B32:B36"/>
    <mergeCell ref="C32:C36"/>
    <mergeCell ref="D32:D36"/>
    <mergeCell ref="N32:N36"/>
    <mergeCell ref="S32:S36"/>
    <mergeCell ref="V32:V36"/>
    <mergeCell ref="W32:W36"/>
    <mergeCell ref="T38:T42"/>
    <mergeCell ref="X38:X42"/>
    <mergeCell ref="Y38:Y42"/>
    <mergeCell ref="D43:E43"/>
    <mergeCell ref="A38:A42"/>
    <mergeCell ref="B38:B42"/>
    <mergeCell ref="C38:C42"/>
    <mergeCell ref="D38:D42"/>
    <mergeCell ref="N38:N42"/>
    <mergeCell ref="S38:S42"/>
    <mergeCell ref="V38:V42"/>
    <mergeCell ref="W38:W42"/>
    <mergeCell ref="T44:T48"/>
    <mergeCell ref="V44:V48"/>
    <mergeCell ref="W44:W48"/>
    <mergeCell ref="X44:X48"/>
    <mergeCell ref="Y44:Y48"/>
    <mergeCell ref="A49:C49"/>
    <mergeCell ref="D49:E49"/>
    <mergeCell ref="A44:A48"/>
    <mergeCell ref="B44:B48"/>
    <mergeCell ref="C44:C48"/>
    <mergeCell ref="D44:D48"/>
    <mergeCell ref="N44:N48"/>
    <mergeCell ref="S44:S48"/>
    <mergeCell ref="T50:T54"/>
    <mergeCell ref="X50:X54"/>
    <mergeCell ref="Y50:Y54"/>
    <mergeCell ref="D55:E55"/>
    <mergeCell ref="A50:A54"/>
    <mergeCell ref="B50:B54"/>
    <mergeCell ref="C50:C54"/>
    <mergeCell ref="D50:D54"/>
    <mergeCell ref="N50:N54"/>
    <mergeCell ref="S50:S54"/>
    <mergeCell ref="V50:V54"/>
    <mergeCell ref="W50:W54"/>
    <mergeCell ref="T56:T60"/>
    <mergeCell ref="X56:X60"/>
    <mergeCell ref="Y56:Y60"/>
    <mergeCell ref="D61:E61"/>
    <mergeCell ref="A56:A60"/>
    <mergeCell ref="B56:B60"/>
    <mergeCell ref="C56:C60"/>
    <mergeCell ref="D56:D60"/>
    <mergeCell ref="N56:N60"/>
    <mergeCell ref="S56:S60"/>
    <mergeCell ref="V56:V60"/>
    <mergeCell ref="W56:W60"/>
    <mergeCell ref="T62:T66"/>
    <mergeCell ref="X62:X66"/>
    <mergeCell ref="Y62:Y66"/>
    <mergeCell ref="D67:E67"/>
    <mergeCell ref="A62:A66"/>
    <mergeCell ref="B62:B66"/>
    <mergeCell ref="C62:C66"/>
    <mergeCell ref="D62:D66"/>
    <mergeCell ref="N62:N66"/>
    <mergeCell ref="S62:S66"/>
    <mergeCell ref="V62:V66"/>
    <mergeCell ref="W62:W66"/>
    <mergeCell ref="T68:T72"/>
    <mergeCell ref="X68:X72"/>
    <mergeCell ref="Y68:Y72"/>
    <mergeCell ref="D73:E73"/>
    <mergeCell ref="A68:A72"/>
    <mergeCell ref="B68:B72"/>
    <mergeCell ref="C68:C72"/>
    <mergeCell ref="D68:D72"/>
    <mergeCell ref="N68:N72"/>
    <mergeCell ref="S68:S72"/>
    <mergeCell ref="V68:V72"/>
    <mergeCell ref="W68:W72"/>
    <mergeCell ref="T74:T78"/>
    <mergeCell ref="X74:X78"/>
    <mergeCell ref="Y74:Y78"/>
    <mergeCell ref="D79:E79"/>
    <mergeCell ref="A74:A78"/>
    <mergeCell ref="B74:B78"/>
    <mergeCell ref="C74:C78"/>
    <mergeCell ref="D74:D78"/>
    <mergeCell ref="N74:N78"/>
    <mergeCell ref="S74:S78"/>
    <mergeCell ref="V74:V78"/>
    <mergeCell ref="W74:W78"/>
    <mergeCell ref="T80:T84"/>
    <mergeCell ref="X80:X84"/>
    <mergeCell ref="Y80:Y84"/>
    <mergeCell ref="D85:E85"/>
    <mergeCell ref="A80:A84"/>
    <mergeCell ref="B80:B84"/>
    <mergeCell ref="C80:C84"/>
    <mergeCell ref="D80:D84"/>
    <mergeCell ref="N80:N84"/>
    <mergeCell ref="S80:S84"/>
    <mergeCell ref="V80:V84"/>
    <mergeCell ref="W80:W84"/>
    <mergeCell ref="T86:T90"/>
    <mergeCell ref="X86:X90"/>
    <mergeCell ref="Y86:Y90"/>
    <mergeCell ref="D91:E91"/>
    <mergeCell ref="A86:A90"/>
    <mergeCell ref="B86:B90"/>
    <mergeCell ref="C86:C90"/>
    <mergeCell ref="D86:D90"/>
    <mergeCell ref="N86:N90"/>
    <mergeCell ref="S86:S90"/>
    <mergeCell ref="V86:V90"/>
    <mergeCell ref="W86:W90"/>
    <mergeCell ref="T92:T96"/>
    <mergeCell ref="V92:V96"/>
    <mergeCell ref="W92:W96"/>
    <mergeCell ref="X92:X96"/>
    <mergeCell ref="Y92:Y96"/>
    <mergeCell ref="A97:C97"/>
    <mergeCell ref="D97:E97"/>
    <mergeCell ref="A92:A96"/>
    <mergeCell ref="B92:B96"/>
    <mergeCell ref="C92:C96"/>
    <mergeCell ref="D92:D96"/>
    <mergeCell ref="N92:N96"/>
    <mergeCell ref="S92:S96"/>
    <mergeCell ref="T98:T102"/>
    <mergeCell ref="X98:X102"/>
    <mergeCell ref="Y98:Y102"/>
    <mergeCell ref="D103:E103"/>
    <mergeCell ref="A98:A102"/>
    <mergeCell ref="B98:B102"/>
    <mergeCell ref="C98:C102"/>
    <mergeCell ref="D98:D102"/>
    <mergeCell ref="N98:N102"/>
    <mergeCell ref="S98:S102"/>
    <mergeCell ref="V98:V102"/>
    <mergeCell ref="W98:W102"/>
    <mergeCell ref="T104:T108"/>
    <mergeCell ref="X104:X108"/>
    <mergeCell ref="Y104:Y108"/>
    <mergeCell ref="D109:E109"/>
    <mergeCell ref="A104:A108"/>
    <mergeCell ref="B104:B108"/>
    <mergeCell ref="C104:C108"/>
    <mergeCell ref="D104:D108"/>
    <mergeCell ref="N104:N108"/>
    <mergeCell ref="S104:S108"/>
    <mergeCell ref="V104:V108"/>
    <mergeCell ref="W104:W108"/>
    <mergeCell ref="T110:T114"/>
    <mergeCell ref="X110:X114"/>
    <mergeCell ref="Y110:Y114"/>
    <mergeCell ref="D115:E115"/>
    <mergeCell ref="A110:A114"/>
    <mergeCell ref="B110:B114"/>
    <mergeCell ref="C110:C114"/>
    <mergeCell ref="D110:D114"/>
    <mergeCell ref="N110:N114"/>
    <mergeCell ref="S110:S114"/>
    <mergeCell ref="V110:V114"/>
    <mergeCell ref="W110:W114"/>
    <mergeCell ref="T116:T120"/>
    <mergeCell ref="X116:X120"/>
    <mergeCell ref="Y116:Y120"/>
    <mergeCell ref="D121:E121"/>
    <mergeCell ref="A116:A120"/>
    <mergeCell ref="B116:B120"/>
    <mergeCell ref="C116:C120"/>
    <mergeCell ref="D116:D120"/>
    <mergeCell ref="N116:N120"/>
    <mergeCell ref="S116:S120"/>
    <mergeCell ref="V116:V120"/>
    <mergeCell ref="W116:W120"/>
    <mergeCell ref="T122:T126"/>
    <mergeCell ref="X122:X126"/>
    <mergeCell ref="Y122:Y126"/>
    <mergeCell ref="D127:E127"/>
    <mergeCell ref="A122:A126"/>
    <mergeCell ref="B122:B126"/>
    <mergeCell ref="C122:C126"/>
    <mergeCell ref="D122:D126"/>
    <mergeCell ref="N122:N126"/>
    <mergeCell ref="S122:S126"/>
    <mergeCell ref="V122:V126"/>
    <mergeCell ref="W122:W126"/>
    <mergeCell ref="T128:T132"/>
    <mergeCell ref="X128:X132"/>
    <mergeCell ref="Y128:Y132"/>
    <mergeCell ref="D133:E133"/>
    <mergeCell ref="A128:A132"/>
    <mergeCell ref="B128:B132"/>
    <mergeCell ref="C128:C132"/>
    <mergeCell ref="D128:D132"/>
    <mergeCell ref="N128:N132"/>
    <mergeCell ref="S128:S132"/>
    <mergeCell ref="V128:V132"/>
    <mergeCell ref="W128:W132"/>
    <mergeCell ref="T134:T138"/>
    <mergeCell ref="V134:V138"/>
    <mergeCell ref="W134:W138"/>
    <mergeCell ref="X134:X138"/>
    <mergeCell ref="Y134:Y138"/>
    <mergeCell ref="A139:C139"/>
    <mergeCell ref="D139:E139"/>
    <mergeCell ref="A134:A138"/>
    <mergeCell ref="B134:B138"/>
    <mergeCell ref="C134:C138"/>
    <mergeCell ref="D134:D138"/>
    <mergeCell ref="N134:N138"/>
    <mergeCell ref="S134:S138"/>
    <mergeCell ref="T140:T144"/>
    <mergeCell ref="X140:X144"/>
    <mergeCell ref="Y140:Y144"/>
    <mergeCell ref="D145:E145"/>
    <mergeCell ref="A140:A144"/>
    <mergeCell ref="B140:B144"/>
    <mergeCell ref="C140:C144"/>
    <mergeCell ref="D140:D144"/>
    <mergeCell ref="N140:N144"/>
    <mergeCell ref="S140:S144"/>
    <mergeCell ref="V140:V144"/>
    <mergeCell ref="W140:W144"/>
    <mergeCell ref="T146:T150"/>
    <mergeCell ref="X146:X150"/>
    <mergeCell ref="Y146:Y150"/>
    <mergeCell ref="D151:E151"/>
    <mergeCell ref="A146:A150"/>
    <mergeCell ref="B146:B150"/>
    <mergeCell ref="C146:C150"/>
    <mergeCell ref="D146:D150"/>
    <mergeCell ref="N146:N150"/>
    <mergeCell ref="S146:S150"/>
    <mergeCell ref="V146:V150"/>
    <mergeCell ref="W146:W150"/>
    <mergeCell ref="T152:T156"/>
    <mergeCell ref="X152:X156"/>
    <mergeCell ref="Y152:Y156"/>
    <mergeCell ref="D157:E157"/>
    <mergeCell ref="A152:A156"/>
    <mergeCell ref="B152:B156"/>
    <mergeCell ref="C152:C156"/>
    <mergeCell ref="D152:D156"/>
    <mergeCell ref="N152:N156"/>
    <mergeCell ref="S152:S156"/>
    <mergeCell ref="V152:V156"/>
    <mergeCell ref="W152:W156"/>
    <mergeCell ref="T158:T162"/>
    <mergeCell ref="X158:X162"/>
    <mergeCell ref="Y158:Y162"/>
    <mergeCell ref="D163:E163"/>
    <mergeCell ref="A158:A162"/>
    <mergeCell ref="B158:B162"/>
    <mergeCell ref="C158:C162"/>
    <mergeCell ref="D158:D162"/>
    <mergeCell ref="N158:N162"/>
    <mergeCell ref="S158:S162"/>
    <mergeCell ref="V158:V162"/>
    <mergeCell ref="W158:W162"/>
    <mergeCell ref="X170:X174"/>
    <mergeCell ref="Y170:Y174"/>
    <mergeCell ref="D175:E175"/>
    <mergeCell ref="A170:A174"/>
    <mergeCell ref="B170:B174"/>
    <mergeCell ref="C170:C174"/>
    <mergeCell ref="D170:D174"/>
    <mergeCell ref="N170:N174"/>
    <mergeCell ref="S170:S174"/>
    <mergeCell ref="V170:V174"/>
    <mergeCell ref="W170:W174"/>
    <mergeCell ref="T176:T180"/>
    <mergeCell ref="V176:V180"/>
    <mergeCell ref="W176:W180"/>
    <mergeCell ref="A181:C181"/>
    <mergeCell ref="D181:E181"/>
    <mergeCell ref="A176:A180"/>
    <mergeCell ref="B176:B180"/>
    <mergeCell ref="C176:C180"/>
    <mergeCell ref="D176:D180"/>
    <mergeCell ref="N176:N180"/>
    <mergeCell ref="S176:S180"/>
    <mergeCell ref="W188:W192"/>
    <mergeCell ref="T194:T198"/>
    <mergeCell ref="A182:A186"/>
    <mergeCell ref="B182:B186"/>
    <mergeCell ref="C182:C186"/>
    <mergeCell ref="D182:D186"/>
    <mergeCell ref="N182:N186"/>
    <mergeCell ref="S182:S186"/>
    <mergeCell ref="V182:V186"/>
    <mergeCell ref="W182:W186"/>
    <mergeCell ref="T188:T192"/>
    <mergeCell ref="D193:E193"/>
    <mergeCell ref="A188:A192"/>
    <mergeCell ref="B188:B192"/>
    <mergeCell ref="C188:C192"/>
    <mergeCell ref="D188:D192"/>
    <mergeCell ref="N188:N192"/>
    <mergeCell ref="S188:S192"/>
    <mergeCell ref="V188:V192"/>
    <mergeCell ref="Y206:Y210"/>
    <mergeCell ref="A194:A198"/>
    <mergeCell ref="B194:B198"/>
    <mergeCell ref="C194:C198"/>
    <mergeCell ref="D194:D198"/>
    <mergeCell ref="N194:N198"/>
    <mergeCell ref="S194:S198"/>
    <mergeCell ref="V194:V198"/>
    <mergeCell ref="W194:W198"/>
    <mergeCell ref="W164:W168"/>
    <mergeCell ref="D218:D222"/>
    <mergeCell ref="N218:N222"/>
    <mergeCell ref="S218:S222"/>
    <mergeCell ref="T200:T204"/>
    <mergeCell ref="X200:X204"/>
    <mergeCell ref="Y200:Y204"/>
    <mergeCell ref="D205:E205"/>
    <mergeCell ref="A200:A204"/>
    <mergeCell ref="B200:B204"/>
    <mergeCell ref="C200:C204"/>
    <mergeCell ref="D200:D204"/>
    <mergeCell ref="N200:N204"/>
    <mergeCell ref="S200:S204"/>
    <mergeCell ref="V200:V204"/>
    <mergeCell ref="W200:W204"/>
    <mergeCell ref="D211:E211"/>
    <mergeCell ref="D206:D210"/>
    <mergeCell ref="N206:N210"/>
    <mergeCell ref="S206:S210"/>
    <mergeCell ref="T206:T210"/>
    <mergeCell ref="V206:V210"/>
    <mergeCell ref="W206:W210"/>
    <mergeCell ref="X206:X210"/>
    <mergeCell ref="X176:X180"/>
    <mergeCell ref="Y176:Y180"/>
    <mergeCell ref="T170:T174"/>
    <mergeCell ref="C164:C168"/>
    <mergeCell ref="A164:A168"/>
    <mergeCell ref="A206:A210"/>
    <mergeCell ref="X194:X198"/>
    <mergeCell ref="Y194:Y198"/>
    <mergeCell ref="D199:E199"/>
    <mergeCell ref="X188:X192"/>
    <mergeCell ref="Y188:Y192"/>
    <mergeCell ref="T182:T186"/>
    <mergeCell ref="X182:X186"/>
    <mergeCell ref="Y182:Y186"/>
    <mergeCell ref="D187:E187"/>
    <mergeCell ref="D164:D168"/>
    <mergeCell ref="D169:E169"/>
    <mergeCell ref="B164:B168"/>
    <mergeCell ref="N164:N168"/>
    <mergeCell ref="S164:S168"/>
    <mergeCell ref="T164:T168"/>
    <mergeCell ref="X164:X168"/>
    <mergeCell ref="Y164:Y168"/>
    <mergeCell ref="V164:V168"/>
  </mergeCells>
  <printOptions horizontalCentered="1"/>
  <pageMargins left="0.39370078740157483" right="0.51181102362204722" top="0.51181102362204722" bottom="0.51181102362204722" header="0.31496062992125984" footer="0.31496062992125984"/>
  <pageSetup paperSize="5" scale="59" fitToHeight="3" orientation="landscape" r:id="rId1"/>
  <rowBreaks count="4" manualBreakCount="4">
    <brk id="49" max="24" man="1"/>
    <brk id="97" max="24" man="1"/>
    <brk id="139" max="24" man="1"/>
    <brk id="19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36"/>
  <sheetViews>
    <sheetView view="pageBreakPreview" zoomScale="118" zoomScaleSheetLayoutView="118" workbookViewId="0">
      <pane xSplit="2" ySplit="4" topLeftCell="C39" activePane="bottomRight" state="frozen"/>
      <selection pane="topRight" activeCell="C1" sqref="C1"/>
      <selection pane="bottomLeft" activeCell="A5" sqref="A5"/>
      <selection pane="bottomRight" activeCell="F34" sqref="F34:F43"/>
    </sheetView>
  </sheetViews>
  <sheetFormatPr defaultColWidth="0" defaultRowHeight="15" customHeight="1" zeroHeight="1"/>
  <cols>
    <col min="1" max="1" width="9.140625" style="56" customWidth="1"/>
    <col min="2" max="2" width="44.85546875" style="56" bestFit="1" customWidth="1"/>
    <col min="3" max="3" width="18.28515625" style="56" customWidth="1"/>
    <col min="4" max="4" width="11.140625" style="56" customWidth="1"/>
    <col min="5" max="5" width="11.42578125" style="56" customWidth="1"/>
    <col min="6" max="6" width="17.140625" style="56" customWidth="1"/>
    <col min="7" max="7" width="24.5703125" style="56" customWidth="1"/>
    <col min="8" max="16384" width="5" style="56" hidden="1"/>
  </cols>
  <sheetData>
    <row r="1" spans="1:7" s="7" customFormat="1" ht="15.75">
      <c r="A1" s="417" t="s">
        <v>820</v>
      </c>
      <c r="B1" s="417"/>
      <c r="C1" s="417"/>
      <c r="D1" s="417"/>
      <c r="E1" s="417"/>
      <c r="F1" s="417"/>
      <c r="G1" s="417"/>
    </row>
    <row r="2" spans="1:7" s="7" customFormat="1" ht="15" customHeight="1">
      <c r="A2" s="530" t="s">
        <v>985</v>
      </c>
      <c r="B2" s="530"/>
      <c r="C2" s="530"/>
      <c r="D2" s="530"/>
      <c r="E2" s="530"/>
      <c r="F2" s="530"/>
      <c r="G2" s="530"/>
    </row>
    <row r="3" spans="1:7" s="7" customFormat="1" ht="15" customHeight="1">
      <c r="A3" s="531" t="s">
        <v>3650</v>
      </c>
      <c r="B3" s="531"/>
      <c r="C3" s="531"/>
      <c r="D3" s="531"/>
      <c r="E3" s="531"/>
      <c r="F3" s="531"/>
      <c r="G3" s="531"/>
    </row>
    <row r="4" spans="1:7" s="7" customFormat="1" ht="54" customHeight="1">
      <c r="A4" s="243" t="s">
        <v>0</v>
      </c>
      <c r="B4" s="243" t="s">
        <v>819</v>
      </c>
      <c r="C4" s="243" t="s">
        <v>851</v>
      </c>
      <c r="D4" s="243" t="s">
        <v>870</v>
      </c>
      <c r="E4" s="243" t="s">
        <v>832</v>
      </c>
      <c r="F4" s="243" t="s">
        <v>852</v>
      </c>
      <c r="G4" s="243" t="s">
        <v>782</v>
      </c>
    </row>
    <row r="5" spans="1:7" customFormat="1">
      <c r="A5" s="155">
        <v>1</v>
      </c>
      <c r="B5" s="156" t="s">
        <v>853</v>
      </c>
      <c r="C5" s="55" t="s">
        <v>905</v>
      </c>
      <c r="D5" s="55"/>
      <c r="E5" s="55">
        <v>5075626</v>
      </c>
      <c r="F5" s="245">
        <v>1112.9000000000001</v>
      </c>
      <c r="G5" s="54"/>
    </row>
    <row r="6" spans="1:7" customFormat="1">
      <c r="A6" s="155">
        <v>2</v>
      </c>
      <c r="B6" s="156" t="s">
        <v>854</v>
      </c>
      <c r="C6" s="55" t="s">
        <v>905</v>
      </c>
      <c r="D6" s="55"/>
      <c r="E6" s="55">
        <v>554678</v>
      </c>
      <c r="F6" s="245">
        <v>255.59</v>
      </c>
      <c r="G6" s="54"/>
    </row>
    <row r="7" spans="1:7" customFormat="1">
      <c r="A7" s="155">
        <v>3</v>
      </c>
      <c r="B7" s="156" t="s">
        <v>855</v>
      </c>
      <c r="C7" s="55" t="s">
        <v>905</v>
      </c>
      <c r="D7" s="55"/>
      <c r="E7" s="324">
        <v>1254896</v>
      </c>
      <c r="F7" s="245">
        <v>1119.83</v>
      </c>
      <c r="G7" s="54" t="s">
        <v>1405</v>
      </c>
    </row>
    <row r="8" spans="1:7" customFormat="1">
      <c r="A8" s="155">
        <v>4</v>
      </c>
      <c r="B8" s="156" t="s">
        <v>872</v>
      </c>
      <c r="C8" s="55"/>
      <c r="D8" s="55"/>
      <c r="E8" s="55"/>
      <c r="F8" s="244"/>
      <c r="G8" s="54"/>
    </row>
    <row r="9" spans="1:7" customFormat="1">
      <c r="A9" s="155">
        <v>5</v>
      </c>
      <c r="B9" s="156" t="s">
        <v>873</v>
      </c>
      <c r="C9" s="55"/>
      <c r="D9" s="55"/>
      <c r="E9" s="55"/>
      <c r="F9" s="244"/>
      <c r="G9" s="54"/>
    </row>
    <row r="10" spans="1:7" customFormat="1">
      <c r="A10" s="155">
        <v>6</v>
      </c>
      <c r="B10" s="156" t="s">
        <v>856</v>
      </c>
      <c r="C10" s="55"/>
      <c r="D10" s="55"/>
      <c r="E10" s="55"/>
      <c r="F10" s="244"/>
      <c r="G10" s="54"/>
    </row>
    <row r="11" spans="1:7" customFormat="1">
      <c r="A11" s="155">
        <v>7</v>
      </c>
      <c r="B11" s="156" t="s">
        <v>857</v>
      </c>
      <c r="C11" s="55"/>
      <c r="D11" s="55"/>
      <c r="E11" s="55"/>
      <c r="F11" s="245"/>
      <c r="G11" s="54"/>
    </row>
    <row r="12" spans="1:7" customFormat="1">
      <c r="A12" s="155">
        <v>8</v>
      </c>
      <c r="B12" s="156" t="s">
        <v>858</v>
      </c>
      <c r="C12" s="55"/>
      <c r="D12" s="55"/>
      <c r="E12" s="55"/>
      <c r="F12" s="246"/>
      <c r="G12" s="54"/>
    </row>
    <row r="13" spans="1:7" customFormat="1">
      <c r="A13" s="155">
        <v>9</v>
      </c>
      <c r="B13" s="156" t="s">
        <v>859</v>
      </c>
      <c r="C13" s="55"/>
      <c r="D13" s="55"/>
      <c r="E13" s="55"/>
      <c r="F13" s="244"/>
      <c r="G13" s="54"/>
    </row>
    <row r="14" spans="1:7" customFormat="1">
      <c r="A14" s="155">
        <v>10</v>
      </c>
      <c r="B14" s="156" t="s">
        <v>860</v>
      </c>
      <c r="C14" s="55"/>
      <c r="D14" s="55"/>
      <c r="E14" s="55"/>
      <c r="F14" s="244"/>
      <c r="G14" s="54"/>
    </row>
    <row r="15" spans="1:7" customFormat="1">
      <c r="A15" s="155">
        <v>11</v>
      </c>
      <c r="B15" s="156" t="s">
        <v>874</v>
      </c>
      <c r="C15" s="55" t="s">
        <v>905</v>
      </c>
      <c r="D15" s="55"/>
      <c r="E15" s="55">
        <v>40910</v>
      </c>
      <c r="F15" s="245">
        <v>149.21</v>
      </c>
      <c r="G15" s="54"/>
    </row>
    <row r="16" spans="1:7" customFormat="1">
      <c r="A16" s="155">
        <v>12</v>
      </c>
      <c r="B16" s="156" t="s">
        <v>875</v>
      </c>
      <c r="C16" s="55"/>
      <c r="D16" s="55"/>
      <c r="E16" s="55"/>
      <c r="F16" s="244"/>
      <c r="G16" s="54"/>
    </row>
    <row r="17" spans="1:7" customFormat="1">
      <c r="A17" s="155">
        <v>13</v>
      </c>
      <c r="B17" s="156" t="s">
        <v>861</v>
      </c>
      <c r="C17" s="55"/>
      <c r="D17" s="55"/>
      <c r="E17" s="55"/>
      <c r="F17" s="244"/>
      <c r="G17" s="54"/>
    </row>
    <row r="18" spans="1:7" customFormat="1">
      <c r="A18" s="155">
        <v>14</v>
      </c>
      <c r="B18" s="156" t="s">
        <v>862</v>
      </c>
      <c r="C18" s="55"/>
      <c r="D18" s="55"/>
      <c r="E18" s="55"/>
      <c r="F18" s="244"/>
      <c r="G18" s="54"/>
    </row>
    <row r="19" spans="1:7" customFormat="1">
      <c r="A19" s="155">
        <v>15</v>
      </c>
      <c r="B19" s="156" t="s">
        <v>863</v>
      </c>
      <c r="C19" s="55"/>
      <c r="D19" s="55"/>
      <c r="E19" s="55"/>
      <c r="F19" s="244"/>
      <c r="G19" s="54"/>
    </row>
    <row r="20" spans="1:7" customFormat="1">
      <c r="A20" s="155">
        <v>16</v>
      </c>
      <c r="B20" s="156" t="s">
        <v>864</v>
      </c>
      <c r="C20" s="55"/>
      <c r="D20" s="55"/>
      <c r="E20" s="55"/>
      <c r="F20" s="244"/>
      <c r="G20" s="54"/>
    </row>
    <row r="21" spans="1:7" customFormat="1">
      <c r="A21" s="155">
        <v>17</v>
      </c>
      <c r="B21" s="156" t="s">
        <v>876</v>
      </c>
      <c r="C21" s="55"/>
      <c r="D21" s="55"/>
      <c r="E21" s="55"/>
      <c r="F21" s="244"/>
      <c r="G21" s="54"/>
    </row>
    <row r="22" spans="1:7" customFormat="1">
      <c r="A22" s="155">
        <v>18</v>
      </c>
      <c r="B22" s="157" t="s">
        <v>2010</v>
      </c>
      <c r="C22" s="55" t="s">
        <v>905</v>
      </c>
      <c r="D22" s="55"/>
      <c r="E22" s="55">
        <v>143630</v>
      </c>
      <c r="F22" s="245">
        <v>260.42</v>
      </c>
      <c r="G22" s="54"/>
    </row>
    <row r="23" spans="1:7" customFormat="1">
      <c r="A23" s="155">
        <v>19</v>
      </c>
      <c r="B23" s="55" t="s">
        <v>865</v>
      </c>
      <c r="C23" s="55" t="s">
        <v>2094</v>
      </c>
      <c r="D23" s="55" t="s">
        <v>1491</v>
      </c>
      <c r="E23" s="324">
        <v>35.333333333333336</v>
      </c>
      <c r="F23" s="244">
        <v>3.0955270000000001</v>
      </c>
      <c r="G23" t="s">
        <v>1836</v>
      </c>
    </row>
    <row r="24" spans="1:7" customFormat="1">
      <c r="A24" s="155">
        <v>20</v>
      </c>
      <c r="B24" s="55" t="s">
        <v>866</v>
      </c>
      <c r="C24" s="55" t="s">
        <v>2095</v>
      </c>
      <c r="D24" s="55" t="s">
        <v>1491</v>
      </c>
      <c r="E24" s="324">
        <v>1000.3333333333334</v>
      </c>
      <c r="F24" s="291">
        <v>85.416011400000002</v>
      </c>
      <c r="G24" s="54" t="s">
        <v>1837</v>
      </c>
    </row>
    <row r="25" spans="1:7" customFormat="1">
      <c r="A25" s="155">
        <v>21</v>
      </c>
      <c r="B25" s="55" t="s">
        <v>867</v>
      </c>
      <c r="C25" s="55" t="s">
        <v>2096</v>
      </c>
      <c r="D25" s="55" t="s">
        <v>1491</v>
      </c>
      <c r="E25" s="324">
        <v>1689.6666666666667</v>
      </c>
      <c r="F25" s="244">
        <v>242.43</v>
      </c>
      <c r="G25" s="54" t="s">
        <v>1838</v>
      </c>
    </row>
    <row r="26" spans="1:7" customFormat="1">
      <c r="A26" s="155">
        <v>22</v>
      </c>
      <c r="B26" s="55" t="s">
        <v>868</v>
      </c>
      <c r="C26" s="55" t="s">
        <v>2097</v>
      </c>
      <c r="D26" s="55" t="s">
        <v>1491</v>
      </c>
      <c r="E26" s="324">
        <v>273.66666666666669</v>
      </c>
      <c r="F26" s="244">
        <v>43.111745999999997</v>
      </c>
      <c r="G26" s="54" t="s">
        <v>1839</v>
      </c>
    </row>
    <row r="27" spans="1:7" customFormat="1">
      <c r="A27" s="155">
        <v>23</v>
      </c>
      <c r="B27" s="55" t="s">
        <v>869</v>
      </c>
      <c r="C27" s="55" t="s">
        <v>2098</v>
      </c>
      <c r="D27" s="55" t="s">
        <v>1491</v>
      </c>
      <c r="E27" s="324">
        <v>141.33333333333334</v>
      </c>
      <c r="F27" s="244">
        <v>9.2198130000000003</v>
      </c>
      <c r="G27" s="54" t="s">
        <v>1840</v>
      </c>
    </row>
    <row r="28" spans="1:7" customFormat="1">
      <c r="A28" s="155">
        <v>24</v>
      </c>
      <c r="B28" s="55" t="s">
        <v>869</v>
      </c>
      <c r="C28" s="55" t="s">
        <v>2099</v>
      </c>
      <c r="D28" s="55" t="s">
        <v>1491</v>
      </c>
      <c r="E28" s="324">
        <v>1</v>
      </c>
      <c r="F28" s="244">
        <v>99.853454999999997</v>
      </c>
      <c r="G28" s="54"/>
    </row>
    <row r="29" spans="1:7" customFormat="1">
      <c r="A29" s="155">
        <v>25</v>
      </c>
      <c r="B29" s="55" t="s">
        <v>869</v>
      </c>
      <c r="C29" s="55" t="s">
        <v>2094</v>
      </c>
      <c r="D29" s="55" t="s">
        <v>2011</v>
      </c>
      <c r="E29" s="324">
        <v>5</v>
      </c>
      <c r="F29" s="244">
        <v>0.41409099999999999</v>
      </c>
      <c r="G29" s="54"/>
    </row>
    <row r="30" spans="1:7" customFormat="1">
      <c r="A30" s="155">
        <v>26</v>
      </c>
      <c r="B30" s="55" t="s">
        <v>869</v>
      </c>
      <c r="C30" s="55" t="s">
        <v>2095</v>
      </c>
      <c r="D30" s="55" t="s">
        <v>2011</v>
      </c>
      <c r="E30" s="324">
        <v>367.33333333333331</v>
      </c>
      <c r="F30" s="244">
        <v>19.529333999999999</v>
      </c>
      <c r="G30" s="54"/>
    </row>
    <row r="31" spans="1:7" customFormat="1">
      <c r="A31" s="155">
        <v>27</v>
      </c>
      <c r="B31" s="55" t="s">
        <v>869</v>
      </c>
      <c r="C31" s="55" t="s">
        <v>2096</v>
      </c>
      <c r="D31" s="55" t="s">
        <v>2011</v>
      </c>
      <c r="E31" s="324">
        <v>254.66666666666666</v>
      </c>
      <c r="F31" s="244">
        <v>433.87</v>
      </c>
      <c r="G31" s="54"/>
    </row>
    <row r="32" spans="1:7" customFormat="1">
      <c r="A32" s="58">
        <v>28</v>
      </c>
      <c r="B32" s="55" t="s">
        <v>869</v>
      </c>
      <c r="C32" s="55" t="s">
        <v>2097</v>
      </c>
      <c r="D32" s="55" t="s">
        <v>2011</v>
      </c>
      <c r="E32" s="55">
        <v>29</v>
      </c>
      <c r="F32" s="244">
        <v>26.254624</v>
      </c>
      <c r="G32" s="54"/>
    </row>
    <row r="33" spans="1:7" customFormat="1">
      <c r="A33" s="58">
        <v>29</v>
      </c>
      <c r="B33" s="55" t="s">
        <v>869</v>
      </c>
      <c r="C33" s="55" t="s">
        <v>2098</v>
      </c>
      <c r="D33" s="55" t="s">
        <v>2011</v>
      </c>
      <c r="E33" s="55">
        <v>44</v>
      </c>
      <c r="F33" s="244">
        <v>29.285546</v>
      </c>
      <c r="G33" s="54"/>
    </row>
    <row r="34" spans="1:7" customFormat="1">
      <c r="A34" s="58">
        <v>30</v>
      </c>
      <c r="B34" s="55" t="s">
        <v>869</v>
      </c>
      <c r="C34" s="55" t="s">
        <v>2094</v>
      </c>
      <c r="D34" s="55" t="s">
        <v>1402</v>
      </c>
      <c r="E34" s="55">
        <v>0</v>
      </c>
      <c r="F34" s="244">
        <v>0</v>
      </c>
      <c r="G34" s="54"/>
    </row>
    <row r="35" spans="1:7" customFormat="1">
      <c r="A35" s="58">
        <v>31</v>
      </c>
      <c r="B35" s="55" t="s">
        <v>869</v>
      </c>
      <c r="C35" s="55" t="s">
        <v>2095</v>
      </c>
      <c r="D35" s="55" t="s">
        <v>1402</v>
      </c>
      <c r="E35" s="55">
        <v>19</v>
      </c>
      <c r="F35" s="244">
        <v>12.90728</v>
      </c>
      <c r="G35" s="54"/>
    </row>
    <row r="36" spans="1:7" customFormat="1">
      <c r="A36" s="58">
        <v>32</v>
      </c>
      <c r="B36" s="55" t="s">
        <v>869</v>
      </c>
      <c r="C36" s="55" t="s">
        <v>2096</v>
      </c>
      <c r="D36" s="55" t="s">
        <v>1402</v>
      </c>
      <c r="E36" s="55">
        <v>39</v>
      </c>
      <c r="F36" s="244">
        <v>1003.62</v>
      </c>
      <c r="G36" s="54"/>
    </row>
    <row r="37" spans="1:7" customFormat="1">
      <c r="A37" s="58">
        <v>33</v>
      </c>
      <c r="B37" s="55" t="s">
        <v>869</v>
      </c>
      <c r="C37" s="55" t="s">
        <v>2097</v>
      </c>
      <c r="D37" s="55" t="s">
        <v>1402</v>
      </c>
      <c r="E37" s="55">
        <v>21</v>
      </c>
      <c r="F37" s="244">
        <v>163.42048</v>
      </c>
      <c r="G37" s="54"/>
    </row>
    <row r="38" spans="1:7" customFormat="1">
      <c r="A38" s="58">
        <v>34</v>
      </c>
      <c r="B38" s="55" t="s">
        <v>869</v>
      </c>
      <c r="C38" s="55" t="s">
        <v>2098</v>
      </c>
      <c r="D38" s="55" t="s">
        <v>1402</v>
      </c>
      <c r="E38" s="55">
        <v>15</v>
      </c>
      <c r="F38" s="244">
        <v>19.66</v>
      </c>
      <c r="G38" s="54"/>
    </row>
    <row r="39" spans="1:7" customFormat="1">
      <c r="A39" s="58">
        <v>35</v>
      </c>
      <c r="B39" s="55" t="s">
        <v>869</v>
      </c>
      <c r="C39" s="55" t="s">
        <v>2094</v>
      </c>
      <c r="D39" s="55" t="s">
        <v>1403</v>
      </c>
      <c r="E39" s="55">
        <v>0</v>
      </c>
      <c r="F39" s="244">
        <v>0</v>
      </c>
      <c r="G39" s="54"/>
    </row>
    <row r="40" spans="1:7" customFormat="1">
      <c r="A40" s="58">
        <v>36</v>
      </c>
      <c r="B40" s="55" t="s">
        <v>869</v>
      </c>
      <c r="C40" s="55" t="s">
        <v>2095</v>
      </c>
      <c r="D40" s="55" t="s">
        <v>1403</v>
      </c>
      <c r="E40" s="55">
        <v>3</v>
      </c>
      <c r="F40" s="244">
        <v>0.52310000000000001</v>
      </c>
      <c r="G40" s="54"/>
    </row>
    <row r="41" spans="1:7" customFormat="1">
      <c r="A41" s="58">
        <v>37</v>
      </c>
      <c r="B41" s="55" t="s">
        <v>869</v>
      </c>
      <c r="C41" s="55" t="s">
        <v>2096</v>
      </c>
      <c r="D41" s="55" t="s">
        <v>1403</v>
      </c>
      <c r="E41" s="55">
        <v>4</v>
      </c>
      <c r="F41" s="244">
        <v>145.06760700000001</v>
      </c>
      <c r="G41" s="54"/>
    </row>
    <row r="42" spans="1:7" customFormat="1">
      <c r="A42" s="58">
        <v>39</v>
      </c>
      <c r="B42" s="55" t="s">
        <v>869</v>
      </c>
      <c r="C42" s="55" t="s">
        <v>2097</v>
      </c>
      <c r="D42" s="55" t="s">
        <v>1403</v>
      </c>
      <c r="E42" s="55">
        <v>5</v>
      </c>
      <c r="F42" s="244">
        <v>32.6813</v>
      </c>
      <c r="G42" s="54"/>
    </row>
    <row r="43" spans="1:7" customFormat="1">
      <c r="A43" s="58">
        <v>40</v>
      </c>
      <c r="B43" s="55" t="s">
        <v>869</v>
      </c>
      <c r="C43" s="55" t="s">
        <v>2098</v>
      </c>
      <c r="D43" s="55" t="s">
        <v>1403</v>
      </c>
      <c r="E43" s="55">
        <v>14</v>
      </c>
      <c r="F43" s="244">
        <v>191.55013600000001</v>
      </c>
      <c r="G43" s="54"/>
    </row>
    <row r="44" spans="1:7" customFormat="1">
      <c r="A44" s="58">
        <v>41</v>
      </c>
      <c r="B44" s="55" t="s">
        <v>869</v>
      </c>
      <c r="C44" s="55"/>
      <c r="D44" s="55"/>
      <c r="E44" s="55"/>
      <c r="F44" s="244"/>
      <c r="G44" s="54"/>
    </row>
    <row r="45" spans="1:7" customFormat="1">
      <c r="A45" s="58">
        <v>42</v>
      </c>
      <c r="B45" s="55" t="s">
        <v>869</v>
      </c>
      <c r="C45" s="55"/>
      <c r="D45" s="55"/>
      <c r="E45" s="55"/>
      <c r="F45" s="244"/>
      <c r="G45" s="54"/>
    </row>
    <row r="46" spans="1:7" customFormat="1">
      <c r="A46" s="58">
        <v>43</v>
      </c>
      <c r="B46" s="55" t="s">
        <v>869</v>
      </c>
      <c r="C46" s="55"/>
      <c r="D46" s="55"/>
      <c r="E46" s="55"/>
      <c r="F46" s="244"/>
      <c r="G46" s="54"/>
    </row>
    <row r="47" spans="1:7" customFormat="1">
      <c r="A47" s="58">
        <v>44</v>
      </c>
      <c r="B47" s="55" t="s">
        <v>869</v>
      </c>
      <c r="C47" s="55"/>
      <c r="D47" s="55"/>
      <c r="E47" s="55"/>
      <c r="F47" s="244"/>
      <c r="G47" s="247"/>
    </row>
    <row r="48" spans="1:7" customFormat="1">
      <c r="A48" s="58">
        <v>45</v>
      </c>
      <c r="B48" s="55" t="s">
        <v>869</v>
      </c>
      <c r="C48" s="55"/>
      <c r="D48" s="55"/>
      <c r="E48" s="55"/>
      <c r="F48" s="244"/>
      <c r="G48" s="247"/>
    </row>
    <row r="49" spans="1:7" customFormat="1">
      <c r="A49" s="58">
        <v>46</v>
      </c>
      <c r="B49" s="55" t="s">
        <v>869</v>
      </c>
      <c r="C49" s="55"/>
      <c r="D49" s="55"/>
      <c r="E49" s="55"/>
      <c r="F49" s="244"/>
      <c r="G49" s="247"/>
    </row>
    <row r="50" spans="1:7" customFormat="1">
      <c r="A50" s="249">
        <v>47</v>
      </c>
      <c r="B50" s="55" t="s">
        <v>869</v>
      </c>
      <c r="C50" s="55"/>
      <c r="D50" s="55"/>
      <c r="E50" s="55"/>
      <c r="F50" s="244"/>
      <c r="G50" s="292"/>
    </row>
    <row r="51" spans="1:7" customFormat="1">
      <c r="A51" s="54"/>
      <c r="B51" s="55"/>
      <c r="C51" s="55"/>
      <c r="D51" s="55"/>
      <c r="E51" s="55"/>
      <c r="F51" s="57"/>
      <c r="G51" s="247"/>
    </row>
    <row r="52" spans="1:7" customFormat="1" ht="15.75">
      <c r="A52" s="158"/>
      <c r="B52" s="532" t="s">
        <v>55</v>
      </c>
      <c r="C52" s="533"/>
      <c r="D52" s="534"/>
      <c r="E52" s="159">
        <f>SUM(E5:E50)</f>
        <v>7073701.333333333</v>
      </c>
      <c r="F52" s="160">
        <f>SUM(F5:F50)</f>
        <v>5459.8600503999996</v>
      </c>
      <c r="G52" s="290"/>
    </row>
    <row r="53" spans="1:7" customFormat="1">
      <c r="A53" s="54"/>
      <c r="B53" s="55"/>
      <c r="C53" s="55"/>
      <c r="D53" s="55"/>
      <c r="E53" s="55"/>
      <c r="F53" s="57"/>
      <c r="G53" s="247"/>
    </row>
    <row r="54" spans="1:7" customFormat="1" hidden="1">
      <c r="A54" s="54"/>
      <c r="B54" s="55"/>
      <c r="C54" s="55"/>
      <c r="D54" s="55"/>
      <c r="E54" s="55"/>
      <c r="F54" s="57"/>
      <c r="G54" s="54"/>
    </row>
    <row r="55" spans="1:7" customFormat="1" hidden="1">
      <c r="A55" s="54"/>
      <c r="B55" s="55"/>
      <c r="C55" s="55"/>
      <c r="D55" s="55"/>
      <c r="E55" s="55"/>
      <c r="F55" s="57"/>
      <c r="G55" s="54"/>
    </row>
    <row r="56" spans="1:7" customFormat="1" hidden="1">
      <c r="A56" s="54"/>
      <c r="B56" s="55"/>
      <c r="C56" s="55"/>
      <c r="D56" s="55"/>
      <c r="E56" s="55"/>
      <c r="F56" s="57"/>
      <c r="G56" s="54"/>
    </row>
    <row r="57" spans="1:7" customFormat="1" hidden="1">
      <c r="A57" s="54"/>
      <c r="B57" s="55"/>
      <c r="C57" s="55"/>
      <c r="D57" s="55"/>
      <c r="E57" s="55"/>
      <c r="F57" s="57"/>
      <c r="G57" s="54"/>
    </row>
    <row r="58" spans="1:7" customFormat="1" hidden="1">
      <c r="A58" s="54"/>
      <c r="B58" s="55"/>
      <c r="C58" s="55"/>
      <c r="D58" s="55"/>
      <c r="E58" s="55"/>
      <c r="F58" s="57"/>
      <c r="G58" s="54"/>
    </row>
    <row r="59" spans="1:7" customFormat="1" hidden="1">
      <c r="A59" s="54"/>
      <c r="B59" s="55"/>
      <c r="C59" s="55"/>
      <c r="D59" s="55"/>
      <c r="E59" s="55"/>
      <c r="F59" s="57"/>
      <c r="G59" s="54"/>
    </row>
    <row r="60" spans="1:7" customFormat="1" hidden="1">
      <c r="A60" s="54"/>
      <c r="B60" s="55"/>
      <c r="C60" s="55"/>
      <c r="D60" s="55"/>
      <c r="E60" s="55"/>
      <c r="F60" s="57"/>
      <c r="G60" s="54"/>
    </row>
    <row r="61" spans="1:7" customFormat="1" hidden="1">
      <c r="A61" s="54"/>
      <c r="B61" s="55"/>
      <c r="C61" s="55"/>
      <c r="D61" s="55"/>
      <c r="E61" s="55"/>
      <c r="F61" s="57"/>
      <c r="G61" s="54"/>
    </row>
    <row r="62" spans="1:7" customFormat="1" hidden="1">
      <c r="A62" s="54"/>
      <c r="B62" s="55"/>
      <c r="C62" s="55"/>
      <c r="D62" s="55"/>
      <c r="E62" s="55"/>
      <c r="F62" s="57"/>
      <c r="G62" s="54"/>
    </row>
    <row r="63" spans="1:7" customFormat="1" hidden="1">
      <c r="A63" s="54"/>
      <c r="B63" s="55"/>
      <c r="C63" s="55"/>
      <c r="D63" s="55"/>
      <c r="E63" s="55"/>
      <c r="F63" s="57"/>
      <c r="G63" s="54"/>
    </row>
    <row r="64" spans="1:7" customFormat="1" hidden="1">
      <c r="A64" s="54"/>
      <c r="B64" s="55"/>
      <c r="C64" s="55"/>
      <c r="D64" s="55"/>
      <c r="E64" s="55"/>
      <c r="F64" s="57"/>
      <c r="G64" s="54"/>
    </row>
    <row r="65" spans="1:7" customFormat="1" hidden="1">
      <c r="A65" s="54"/>
      <c r="B65" s="55"/>
      <c r="C65" s="55"/>
      <c r="D65" s="55"/>
      <c r="E65" s="55"/>
      <c r="F65" s="57"/>
      <c r="G65" s="54"/>
    </row>
    <row r="66" spans="1:7" customFormat="1" hidden="1">
      <c r="A66" s="54"/>
      <c r="B66" s="55"/>
      <c r="C66" s="55"/>
      <c r="D66" s="55"/>
      <c r="E66" s="55"/>
      <c r="F66" s="57"/>
      <c r="G66" s="54"/>
    </row>
    <row r="67" spans="1:7" customFormat="1" hidden="1">
      <c r="A67" s="54"/>
      <c r="B67" s="55"/>
      <c r="C67" s="55"/>
      <c r="D67" s="55"/>
      <c r="E67" s="55"/>
      <c r="F67" s="57"/>
      <c r="G67" s="54"/>
    </row>
    <row r="68" spans="1:7" customFormat="1" hidden="1">
      <c r="A68" s="54"/>
      <c r="B68" s="55"/>
      <c r="C68" s="55"/>
      <c r="D68" s="55"/>
      <c r="E68" s="55"/>
      <c r="F68" s="57"/>
      <c r="G68" s="54"/>
    </row>
    <row r="69" spans="1:7" customFormat="1" hidden="1">
      <c r="A69" s="54"/>
      <c r="B69" s="55"/>
      <c r="C69" s="55"/>
      <c r="D69" s="55"/>
      <c r="E69" s="55"/>
      <c r="F69" s="57"/>
      <c r="G69" s="54"/>
    </row>
    <row r="70" spans="1:7" customFormat="1" hidden="1">
      <c r="A70" s="54"/>
      <c r="B70" s="55"/>
      <c r="C70" s="55"/>
      <c r="D70" s="55"/>
      <c r="E70" s="55"/>
      <c r="F70" s="57"/>
      <c r="G70" s="54"/>
    </row>
    <row r="71" spans="1:7" customFormat="1" hidden="1">
      <c r="A71" s="54"/>
      <c r="B71" s="55"/>
      <c r="C71" s="55"/>
      <c r="D71" s="55"/>
      <c r="E71" s="55"/>
      <c r="F71" s="57"/>
      <c r="G71" s="54"/>
    </row>
    <row r="72" spans="1:7" customFormat="1" hidden="1">
      <c r="A72" s="54"/>
      <c r="B72" s="55"/>
      <c r="C72" s="55"/>
      <c r="D72" s="55"/>
      <c r="E72" s="55"/>
      <c r="F72" s="57"/>
      <c r="G72" s="54"/>
    </row>
    <row r="73" spans="1:7" customFormat="1" hidden="1">
      <c r="A73" s="54"/>
      <c r="B73" s="55"/>
      <c r="C73" s="55"/>
      <c r="D73" s="55"/>
      <c r="E73" s="55"/>
      <c r="F73" s="57"/>
      <c r="G73" s="54"/>
    </row>
    <row r="74" spans="1:7" customFormat="1" hidden="1">
      <c r="A74" s="54"/>
      <c r="B74" s="55"/>
      <c r="C74" s="55"/>
      <c r="D74" s="55"/>
      <c r="E74" s="55"/>
      <c r="F74" s="57"/>
      <c r="G74" s="54"/>
    </row>
    <row r="75" spans="1:7" customFormat="1" hidden="1">
      <c r="A75" s="54"/>
      <c r="B75" s="55"/>
      <c r="C75" s="55"/>
      <c r="D75" s="55"/>
      <c r="E75" s="55"/>
      <c r="F75" s="57"/>
      <c r="G75" s="54"/>
    </row>
    <row r="76" spans="1:7" customFormat="1" hidden="1">
      <c r="A76" s="54"/>
      <c r="B76" s="55"/>
      <c r="C76" s="55"/>
      <c r="D76" s="55"/>
      <c r="E76" s="55"/>
      <c r="F76" s="57"/>
      <c r="G76" s="54"/>
    </row>
    <row r="77" spans="1:7" customFormat="1" hidden="1">
      <c r="A77" s="54"/>
      <c r="B77" s="55"/>
      <c r="C77" s="55"/>
      <c r="D77" s="55"/>
      <c r="E77" s="55"/>
      <c r="F77" s="57"/>
      <c r="G77" s="54"/>
    </row>
    <row r="78" spans="1:7" customFormat="1" hidden="1">
      <c r="A78" s="54"/>
      <c r="B78" s="55"/>
      <c r="C78" s="55"/>
      <c r="D78" s="55"/>
      <c r="E78" s="55"/>
      <c r="F78" s="57"/>
      <c r="G78" s="54"/>
    </row>
    <row r="79" spans="1:7" customFormat="1" hidden="1">
      <c r="A79" s="54"/>
      <c r="B79" s="55"/>
      <c r="C79" s="55"/>
      <c r="D79" s="55"/>
      <c r="E79" s="55"/>
      <c r="F79" s="57"/>
      <c r="G79" s="54"/>
    </row>
    <row r="80" spans="1:7" customFormat="1" hidden="1">
      <c r="A80" s="54"/>
      <c r="B80" s="55"/>
      <c r="C80" s="55"/>
      <c r="D80" s="55"/>
      <c r="E80" s="55"/>
      <c r="F80" s="57"/>
      <c r="G80" s="54"/>
    </row>
    <row r="81" spans="1:7" customFormat="1" hidden="1">
      <c r="A81" s="54"/>
      <c r="B81" s="55"/>
      <c r="C81" s="55"/>
      <c r="D81" s="55"/>
      <c r="E81" s="55"/>
      <c r="F81" s="57"/>
      <c r="G81" s="54"/>
    </row>
    <row r="82" spans="1:7" customFormat="1" hidden="1">
      <c r="A82" s="54"/>
      <c r="B82" s="55"/>
      <c r="C82" s="55"/>
      <c r="D82" s="55"/>
      <c r="E82" s="55"/>
      <c r="F82" s="57"/>
      <c r="G82" s="54"/>
    </row>
    <row r="83" spans="1:7" customFormat="1" hidden="1">
      <c r="A83" s="54"/>
      <c r="B83" s="55"/>
      <c r="C83" s="55"/>
      <c r="D83" s="55"/>
      <c r="E83" s="55"/>
      <c r="F83" s="57"/>
      <c r="G83" s="54"/>
    </row>
    <row r="84" spans="1:7" customFormat="1" hidden="1">
      <c r="A84" s="54"/>
      <c r="B84" s="55"/>
      <c r="C84" s="55"/>
      <c r="D84" s="55"/>
      <c r="E84" s="55"/>
      <c r="F84" s="57"/>
      <c r="G84" s="54"/>
    </row>
    <row r="85" spans="1:7" customFormat="1" hidden="1">
      <c r="A85" s="54"/>
      <c r="B85" s="55"/>
      <c r="C85" s="55"/>
      <c r="D85" s="55"/>
      <c r="E85" s="55"/>
      <c r="F85" s="57"/>
      <c r="G85" s="54"/>
    </row>
    <row r="86" spans="1:7" customFormat="1" hidden="1">
      <c r="A86" s="54"/>
      <c r="B86" s="55"/>
      <c r="C86" s="55"/>
      <c r="D86" s="55"/>
      <c r="E86" s="55"/>
      <c r="F86" s="57"/>
      <c r="G86" s="54"/>
    </row>
    <row r="87" spans="1:7" customFormat="1" hidden="1">
      <c r="A87" s="54"/>
      <c r="B87" s="55"/>
      <c r="C87" s="55"/>
      <c r="D87" s="55"/>
      <c r="E87" s="55"/>
      <c r="F87" s="57"/>
      <c r="G87" s="54"/>
    </row>
    <row r="88" spans="1:7" customFormat="1" hidden="1">
      <c r="A88" s="54"/>
      <c r="B88" s="55"/>
      <c r="C88" s="55"/>
      <c r="D88" s="55"/>
      <c r="E88" s="55"/>
      <c r="F88" s="57"/>
      <c r="G88" s="54"/>
    </row>
    <row r="89" spans="1:7" customFormat="1" hidden="1">
      <c r="A89" s="54"/>
      <c r="B89" s="55"/>
      <c r="C89" s="55"/>
      <c r="D89" s="55"/>
      <c r="E89" s="55"/>
      <c r="F89" s="57"/>
      <c r="G89" s="54"/>
    </row>
    <row r="90" spans="1:7" customFormat="1" hidden="1">
      <c r="A90" s="54"/>
      <c r="B90" s="55"/>
      <c r="C90" s="55"/>
      <c r="D90" s="55"/>
      <c r="E90" s="55"/>
      <c r="F90" s="57"/>
      <c r="G90" s="54"/>
    </row>
    <row r="91" spans="1:7" customFormat="1" hidden="1">
      <c r="A91" s="54"/>
      <c r="B91" s="55"/>
      <c r="C91" s="55"/>
      <c r="D91" s="55"/>
      <c r="E91" s="55"/>
      <c r="F91" s="57"/>
      <c r="G91" s="54"/>
    </row>
    <row r="92" spans="1:7" customFormat="1" hidden="1">
      <c r="A92" s="54"/>
      <c r="B92" s="55"/>
      <c r="C92" s="55"/>
      <c r="D92" s="55"/>
      <c r="E92" s="55"/>
      <c r="F92" s="57"/>
      <c r="G92" s="54"/>
    </row>
    <row r="93" spans="1:7" customFormat="1" hidden="1">
      <c r="A93" s="54"/>
      <c r="B93" s="55"/>
      <c r="C93" s="55"/>
      <c r="D93" s="55"/>
      <c r="E93" s="55"/>
      <c r="F93" s="57"/>
      <c r="G93" s="54"/>
    </row>
    <row r="94" spans="1:7" customFormat="1" hidden="1">
      <c r="A94" s="54"/>
      <c r="B94" s="55"/>
      <c r="C94" s="55"/>
      <c r="D94" s="55"/>
      <c r="E94" s="55"/>
      <c r="F94" s="57"/>
      <c r="G94" s="54"/>
    </row>
    <row r="95" spans="1:7" customFormat="1" hidden="1">
      <c r="A95" s="54"/>
      <c r="B95" s="55"/>
      <c r="C95" s="55"/>
      <c r="D95" s="55"/>
      <c r="E95" s="55"/>
      <c r="F95" s="57"/>
      <c r="G95" s="54"/>
    </row>
    <row r="96" spans="1:7" customFormat="1" hidden="1">
      <c r="A96" s="54"/>
      <c r="B96" s="55"/>
      <c r="C96" s="55"/>
      <c r="D96" s="55"/>
      <c r="E96" s="55"/>
      <c r="F96" s="57"/>
      <c r="G96" s="54"/>
    </row>
    <row r="97" spans="1:7" customFormat="1" hidden="1">
      <c r="A97" s="54"/>
      <c r="B97" s="55"/>
      <c r="C97" s="55"/>
      <c r="D97" s="55"/>
      <c r="E97" s="55"/>
      <c r="F97" s="57"/>
      <c r="G97" s="54"/>
    </row>
    <row r="98" spans="1:7" customFormat="1" hidden="1">
      <c r="A98" s="54"/>
      <c r="B98" s="55"/>
      <c r="C98" s="55"/>
      <c r="D98" s="55"/>
      <c r="E98" s="55"/>
      <c r="F98" s="57"/>
      <c r="G98" s="54"/>
    </row>
    <row r="99" spans="1:7" customFormat="1" hidden="1">
      <c r="A99" s="54"/>
      <c r="B99" s="55"/>
      <c r="C99" s="55"/>
      <c r="D99" s="55"/>
      <c r="E99" s="55"/>
      <c r="F99" s="57"/>
      <c r="G99" s="54"/>
    </row>
    <row r="100" spans="1:7" customFormat="1" hidden="1">
      <c r="A100" s="54"/>
      <c r="B100" s="55"/>
      <c r="C100" s="55"/>
      <c r="D100" s="55"/>
      <c r="E100" s="55"/>
      <c r="F100" s="57"/>
      <c r="G100" s="54"/>
    </row>
    <row r="101" spans="1:7" customFormat="1" hidden="1">
      <c r="A101" s="54"/>
      <c r="B101" s="55"/>
      <c r="C101" s="55"/>
      <c r="D101" s="55"/>
      <c r="E101" s="55"/>
      <c r="F101" s="57"/>
      <c r="G101" s="54"/>
    </row>
    <row r="102" spans="1:7" customFormat="1" hidden="1">
      <c r="A102" s="54"/>
      <c r="B102" s="55"/>
      <c r="C102" s="55"/>
      <c r="D102" s="55"/>
      <c r="E102" s="55"/>
      <c r="F102" s="57"/>
      <c r="G102" s="54"/>
    </row>
    <row r="103" spans="1:7" customFormat="1" hidden="1">
      <c r="A103" s="54"/>
      <c r="B103" s="55"/>
      <c r="C103" s="55"/>
      <c r="D103" s="55"/>
      <c r="E103" s="55"/>
      <c r="F103" s="57"/>
      <c r="G103" s="54"/>
    </row>
    <row r="104" spans="1:7" customFormat="1" hidden="1">
      <c r="A104" s="54"/>
      <c r="B104" s="55"/>
      <c r="C104" s="55"/>
      <c r="D104" s="55"/>
      <c r="E104" s="55"/>
      <c r="F104" s="57"/>
      <c r="G104" s="54"/>
    </row>
    <row r="105" spans="1:7" customFormat="1" hidden="1">
      <c r="A105" s="54"/>
      <c r="B105" s="55"/>
      <c r="C105" s="55"/>
      <c r="D105" s="55"/>
      <c r="E105" s="55"/>
      <c r="F105" s="57"/>
      <c r="G105" s="54"/>
    </row>
    <row r="106" spans="1:7" customFormat="1" hidden="1">
      <c r="A106" s="54"/>
      <c r="B106" s="55"/>
      <c r="C106" s="55"/>
      <c r="D106" s="55"/>
      <c r="E106" s="55"/>
      <c r="F106" s="57"/>
      <c r="G106" s="54"/>
    </row>
    <row r="107" spans="1:7" customFormat="1" hidden="1">
      <c r="A107" s="54"/>
      <c r="B107" s="55"/>
      <c r="C107" s="55"/>
      <c r="D107" s="55"/>
      <c r="E107" s="55"/>
      <c r="F107" s="57"/>
      <c r="G107" s="54"/>
    </row>
    <row r="108" spans="1:7" customFormat="1" hidden="1">
      <c r="A108" s="54"/>
      <c r="B108" s="55"/>
      <c r="C108" s="55"/>
      <c r="D108" s="55"/>
      <c r="E108" s="55"/>
      <c r="F108" s="57"/>
      <c r="G108" s="54"/>
    </row>
    <row r="109" spans="1:7" customFormat="1" hidden="1">
      <c r="A109" s="54"/>
      <c r="B109" s="55"/>
      <c r="C109" s="55"/>
      <c r="D109" s="55"/>
      <c r="E109" s="55"/>
      <c r="F109" s="57"/>
      <c r="G109" s="54"/>
    </row>
    <row r="110" spans="1:7" customFormat="1" hidden="1">
      <c r="A110" s="54"/>
      <c r="B110" s="55"/>
      <c r="C110" s="55"/>
      <c r="D110" s="55"/>
      <c r="E110" s="55"/>
      <c r="F110" s="57"/>
      <c r="G110" s="54"/>
    </row>
    <row r="111" spans="1:7" customFormat="1" hidden="1">
      <c r="A111" s="54"/>
      <c r="B111" s="55"/>
      <c r="C111" s="55"/>
      <c r="D111" s="55"/>
      <c r="E111" s="55"/>
      <c r="F111" s="57"/>
      <c r="G111" s="54"/>
    </row>
    <row r="112" spans="1:7" customFormat="1" hidden="1">
      <c r="A112" s="54"/>
      <c r="B112" s="55"/>
      <c r="C112" s="55"/>
      <c r="D112" s="55"/>
      <c r="E112" s="55"/>
      <c r="F112" s="57"/>
      <c r="G112" s="54"/>
    </row>
    <row r="113" spans="1:7" customFormat="1" hidden="1">
      <c r="A113" s="54"/>
      <c r="B113" s="55"/>
      <c r="C113" s="55"/>
      <c r="D113" s="55"/>
      <c r="E113" s="55"/>
      <c r="F113" s="57"/>
      <c r="G113" s="54"/>
    </row>
    <row r="114" spans="1:7" customFormat="1" hidden="1">
      <c r="A114" s="54"/>
      <c r="B114" s="55"/>
      <c r="C114" s="55"/>
      <c r="D114" s="55"/>
      <c r="E114" s="55"/>
      <c r="F114" s="57"/>
      <c r="G114" s="54"/>
    </row>
    <row r="115" spans="1:7" customFormat="1" hidden="1">
      <c r="A115" s="54"/>
      <c r="B115" s="55"/>
      <c r="C115" s="55"/>
      <c r="D115" s="55"/>
      <c r="E115" s="55"/>
      <c r="F115" s="57"/>
      <c r="G115" s="54"/>
    </row>
    <row r="116" spans="1:7" customFormat="1" hidden="1">
      <c r="A116" s="54"/>
      <c r="B116" s="55"/>
      <c r="C116" s="55"/>
      <c r="D116" s="55"/>
      <c r="E116" s="55"/>
      <c r="F116" s="57"/>
      <c r="G116" s="54"/>
    </row>
    <row r="117" spans="1:7" customFormat="1" hidden="1">
      <c r="A117" s="54"/>
      <c r="B117" s="55"/>
      <c r="C117" s="55"/>
      <c r="D117" s="55"/>
      <c r="E117" s="55"/>
      <c r="F117" s="57"/>
      <c r="G117" s="54"/>
    </row>
    <row r="118" spans="1:7" customFormat="1" hidden="1">
      <c r="A118" s="54"/>
      <c r="B118" s="55"/>
      <c r="C118" s="55"/>
      <c r="D118" s="55"/>
      <c r="E118" s="55"/>
      <c r="F118" s="57"/>
      <c r="G118" s="54"/>
    </row>
    <row r="119" spans="1:7" customFormat="1" hidden="1">
      <c r="A119" s="54"/>
      <c r="B119" s="55"/>
      <c r="C119" s="55"/>
      <c r="D119" s="55"/>
      <c r="E119" s="55"/>
      <c r="F119" s="57"/>
      <c r="G119" s="54"/>
    </row>
    <row r="120" spans="1:7" customFormat="1" hidden="1">
      <c r="A120" s="54"/>
      <c r="B120" s="55"/>
      <c r="C120" s="55"/>
      <c r="D120" s="55"/>
      <c r="E120" s="55"/>
      <c r="F120" s="57"/>
      <c r="G120" s="54"/>
    </row>
    <row r="121" spans="1:7" customFormat="1" hidden="1">
      <c r="A121" s="54"/>
      <c r="B121" s="55"/>
      <c r="C121" s="55"/>
      <c r="D121" s="55"/>
      <c r="E121" s="55"/>
      <c r="F121" s="57"/>
      <c r="G121" s="54"/>
    </row>
    <row r="122" spans="1:7" customFormat="1" hidden="1">
      <c r="A122" s="54"/>
      <c r="B122" s="55"/>
      <c r="C122" s="55"/>
      <c r="D122" s="55"/>
      <c r="E122" s="55"/>
      <c r="F122" s="57"/>
      <c r="G122" s="54"/>
    </row>
    <row r="123" spans="1:7" customFormat="1" hidden="1">
      <c r="A123" s="54"/>
      <c r="B123" s="55"/>
      <c r="C123" s="55"/>
      <c r="D123" s="55"/>
      <c r="E123" s="55"/>
      <c r="F123" s="57"/>
      <c r="G123" s="54"/>
    </row>
    <row r="124" spans="1:7" customFormat="1" hidden="1">
      <c r="A124" s="54"/>
      <c r="B124" s="55"/>
      <c r="C124" s="55"/>
      <c r="D124" s="55"/>
      <c r="E124" s="55"/>
      <c r="F124" s="57"/>
      <c r="G124" s="54"/>
    </row>
    <row r="125" spans="1:7" customFormat="1" hidden="1">
      <c r="A125" s="54"/>
      <c r="B125" s="55"/>
      <c r="C125" s="55"/>
      <c r="D125" s="55"/>
      <c r="E125" s="55"/>
      <c r="F125" s="57"/>
      <c r="G125" s="54"/>
    </row>
    <row r="126" spans="1:7" customFormat="1" hidden="1">
      <c r="A126" s="54"/>
      <c r="B126" s="55"/>
      <c r="C126" s="55"/>
      <c r="D126" s="55"/>
      <c r="E126" s="55"/>
      <c r="F126" s="57"/>
      <c r="G126" s="54"/>
    </row>
    <row r="127" spans="1:7" customFormat="1" hidden="1">
      <c r="A127" s="54"/>
      <c r="B127" s="55"/>
      <c r="C127" s="55"/>
      <c r="D127" s="55"/>
      <c r="E127" s="55"/>
      <c r="F127" s="57"/>
      <c r="G127" s="54"/>
    </row>
    <row r="128" spans="1:7" customFormat="1" hidden="1">
      <c r="A128" s="54"/>
      <c r="B128" s="55"/>
      <c r="C128" s="55"/>
      <c r="D128" s="55"/>
      <c r="E128" s="55"/>
      <c r="F128" s="57"/>
      <c r="G128" s="54"/>
    </row>
    <row r="129" spans="1:7" customFormat="1" hidden="1">
      <c r="A129" s="54"/>
      <c r="B129" s="55"/>
      <c r="C129" s="55"/>
      <c r="D129" s="55"/>
      <c r="E129" s="55"/>
      <c r="F129" s="57"/>
      <c r="G129" s="54"/>
    </row>
    <row r="130" spans="1:7" customFormat="1" hidden="1">
      <c r="A130" s="54"/>
      <c r="B130" s="55"/>
      <c r="C130" s="55"/>
      <c r="D130" s="55"/>
      <c r="E130" s="55"/>
      <c r="F130" s="57"/>
      <c r="G130" s="54"/>
    </row>
    <row r="131" spans="1:7" customFormat="1" hidden="1">
      <c r="A131" s="54"/>
      <c r="B131" s="55"/>
      <c r="C131" s="55"/>
      <c r="D131" s="55"/>
      <c r="E131" s="55"/>
      <c r="F131" s="57"/>
      <c r="G131" s="54"/>
    </row>
    <row r="132" spans="1:7" customFormat="1" hidden="1">
      <c r="A132" s="54"/>
      <c r="B132" s="55"/>
      <c r="C132" s="55"/>
      <c r="D132" s="55"/>
      <c r="E132" s="55"/>
      <c r="F132" s="57"/>
      <c r="G132" s="54"/>
    </row>
    <row r="133" spans="1:7" customFormat="1" hidden="1">
      <c r="A133" s="54"/>
      <c r="B133" s="55"/>
      <c r="C133" s="55"/>
      <c r="D133" s="55"/>
      <c r="E133" s="55"/>
      <c r="F133" s="57"/>
      <c r="G133" s="54"/>
    </row>
    <row r="134" spans="1:7" customFormat="1" hidden="1">
      <c r="A134" s="54"/>
      <c r="B134" s="55"/>
      <c r="C134" s="55"/>
      <c r="D134" s="55"/>
      <c r="E134" s="55"/>
      <c r="F134" s="57"/>
      <c r="G134" s="54"/>
    </row>
    <row r="135" spans="1:7" customFormat="1" hidden="1">
      <c r="A135" s="54"/>
      <c r="B135" s="55"/>
      <c r="C135" s="55"/>
      <c r="D135" s="55"/>
      <c r="E135" s="55"/>
      <c r="F135" s="57"/>
      <c r="G135" s="54"/>
    </row>
    <row r="136" spans="1:7" customFormat="1" hidden="1">
      <c r="A136" s="54"/>
      <c r="B136" s="55"/>
      <c r="C136" s="55"/>
      <c r="D136" s="55"/>
      <c r="E136" s="55"/>
      <c r="F136" s="57"/>
      <c r="G136" s="54"/>
    </row>
    <row r="137" spans="1:7" customFormat="1" hidden="1">
      <c r="A137" s="54"/>
      <c r="B137" s="55"/>
      <c r="C137" s="55"/>
      <c r="D137" s="55"/>
      <c r="E137" s="55"/>
      <c r="F137" s="57"/>
      <c r="G137" s="54"/>
    </row>
    <row r="138" spans="1:7" customFormat="1" hidden="1">
      <c r="A138" s="54"/>
      <c r="B138" s="55"/>
      <c r="C138" s="55"/>
      <c r="D138" s="55"/>
      <c r="E138" s="55"/>
      <c r="F138" s="57"/>
      <c r="G138" s="54"/>
    </row>
    <row r="139" spans="1:7" customFormat="1" hidden="1">
      <c r="A139" s="54"/>
      <c r="B139" s="55"/>
      <c r="C139" s="55"/>
      <c r="D139" s="55"/>
      <c r="E139" s="55"/>
      <c r="F139" s="57"/>
      <c r="G139" s="54"/>
    </row>
    <row r="140" spans="1:7" customFormat="1" hidden="1">
      <c r="A140" s="54"/>
      <c r="B140" s="55"/>
      <c r="C140" s="55"/>
      <c r="D140" s="55"/>
      <c r="E140" s="55"/>
      <c r="F140" s="57"/>
      <c r="G140" s="54"/>
    </row>
    <row r="141" spans="1:7" customFormat="1" hidden="1">
      <c r="A141" s="54"/>
      <c r="B141" s="55"/>
      <c r="C141" s="55"/>
      <c r="D141" s="55"/>
      <c r="E141" s="55"/>
      <c r="F141" s="57"/>
      <c r="G141" s="54"/>
    </row>
    <row r="142" spans="1:7" customFormat="1" hidden="1">
      <c r="A142" s="54"/>
      <c r="B142" s="55"/>
      <c r="C142" s="55"/>
      <c r="D142" s="55"/>
      <c r="E142" s="55"/>
      <c r="F142" s="57"/>
      <c r="G142" s="54"/>
    </row>
    <row r="143" spans="1:7" customFormat="1" hidden="1">
      <c r="A143" s="54"/>
      <c r="B143" s="55"/>
      <c r="C143" s="55"/>
      <c r="D143" s="55"/>
      <c r="E143" s="55"/>
      <c r="F143" s="57"/>
      <c r="G143" s="54"/>
    </row>
    <row r="144" spans="1:7" customFormat="1" hidden="1">
      <c r="A144" s="54"/>
      <c r="B144" s="55"/>
      <c r="C144" s="55"/>
      <c r="D144" s="55"/>
      <c r="E144" s="55"/>
      <c r="F144" s="57"/>
      <c r="G144" s="54"/>
    </row>
    <row r="145" spans="1:7" customFormat="1" hidden="1">
      <c r="A145" s="54"/>
      <c r="B145" s="55"/>
      <c r="C145" s="55"/>
      <c r="D145" s="55"/>
      <c r="E145" s="55"/>
      <c r="F145" s="57"/>
      <c r="G145" s="54"/>
    </row>
    <row r="146" spans="1:7" customFormat="1" hidden="1">
      <c r="A146" s="54"/>
      <c r="B146" s="55"/>
      <c r="C146" s="55"/>
      <c r="D146" s="55"/>
      <c r="E146" s="55"/>
      <c r="F146" s="57"/>
      <c r="G146" s="54"/>
    </row>
    <row r="147" spans="1:7" customFormat="1" hidden="1">
      <c r="A147" s="54"/>
      <c r="B147" s="55"/>
      <c r="C147" s="55"/>
      <c r="D147" s="55"/>
      <c r="E147" s="55"/>
      <c r="F147" s="57"/>
      <c r="G147" s="54"/>
    </row>
    <row r="148" spans="1:7" customFormat="1" hidden="1">
      <c r="A148" s="54"/>
      <c r="B148" s="55"/>
      <c r="C148" s="55"/>
      <c r="D148" s="55"/>
      <c r="E148" s="55"/>
      <c r="F148" s="57"/>
      <c r="G148" s="54"/>
    </row>
    <row r="149" spans="1:7" customFormat="1" hidden="1">
      <c r="A149" s="54"/>
      <c r="B149" s="55"/>
      <c r="C149" s="55"/>
      <c r="D149" s="55"/>
      <c r="E149" s="55"/>
      <c r="F149" s="57"/>
      <c r="G149" s="54"/>
    </row>
    <row r="150" spans="1:7" customFormat="1" hidden="1">
      <c r="A150" s="54"/>
      <c r="B150" s="55"/>
      <c r="C150" s="55"/>
      <c r="D150" s="55"/>
      <c r="E150" s="55"/>
      <c r="F150" s="57"/>
      <c r="G150" s="54"/>
    </row>
    <row r="151" spans="1:7" customFormat="1" hidden="1">
      <c r="A151" s="54"/>
      <c r="B151" s="55"/>
      <c r="C151" s="55"/>
      <c r="D151" s="55"/>
      <c r="E151" s="55"/>
      <c r="F151" s="57"/>
      <c r="G151" s="54"/>
    </row>
    <row r="152" spans="1:7" customFormat="1" hidden="1">
      <c r="A152" s="54"/>
      <c r="B152" s="55"/>
      <c r="C152" s="55"/>
      <c r="D152" s="55"/>
      <c r="E152" s="55"/>
      <c r="F152" s="57"/>
      <c r="G152" s="54"/>
    </row>
    <row r="153" spans="1:7" customFormat="1" hidden="1">
      <c r="A153" s="54"/>
      <c r="B153" s="55"/>
      <c r="C153" s="55"/>
      <c r="D153" s="55"/>
      <c r="E153" s="55"/>
      <c r="F153" s="57"/>
      <c r="G153" s="54"/>
    </row>
    <row r="154" spans="1:7" customFormat="1" hidden="1">
      <c r="A154" s="54"/>
      <c r="B154" s="55"/>
      <c r="C154" s="55"/>
      <c r="D154" s="55"/>
      <c r="E154" s="55"/>
      <c r="F154" s="57"/>
      <c r="G154" s="54"/>
    </row>
    <row r="155" spans="1:7" customFormat="1" hidden="1">
      <c r="A155" s="54"/>
      <c r="B155" s="55"/>
      <c r="C155" s="55"/>
      <c r="D155" s="55"/>
      <c r="E155" s="55"/>
      <c r="F155" s="57"/>
      <c r="G155" s="54"/>
    </row>
    <row r="156" spans="1:7" customFormat="1" hidden="1">
      <c r="A156" s="54"/>
      <c r="B156" s="55"/>
      <c r="C156" s="55"/>
      <c r="D156" s="55"/>
      <c r="E156" s="55"/>
      <c r="F156" s="57"/>
      <c r="G156" s="54"/>
    </row>
    <row r="157" spans="1:7" customFormat="1" hidden="1">
      <c r="A157" s="54"/>
      <c r="B157" s="55"/>
      <c r="C157" s="55"/>
      <c r="D157" s="55"/>
      <c r="E157" s="55"/>
      <c r="F157" s="57"/>
      <c r="G157" s="54"/>
    </row>
    <row r="158" spans="1:7" customFormat="1" hidden="1">
      <c r="A158" s="54"/>
      <c r="B158" s="55"/>
      <c r="C158" s="55"/>
      <c r="D158" s="55"/>
      <c r="E158" s="55"/>
      <c r="F158" s="57"/>
      <c r="G158" s="54"/>
    </row>
    <row r="159" spans="1:7" customFormat="1" hidden="1">
      <c r="A159" s="54"/>
      <c r="B159" s="55"/>
      <c r="C159" s="55"/>
      <c r="D159" s="55"/>
      <c r="E159" s="55"/>
      <c r="F159" s="57"/>
      <c r="G159" s="54"/>
    </row>
    <row r="160" spans="1:7" customFormat="1" hidden="1">
      <c r="A160" s="54"/>
      <c r="B160" s="55"/>
      <c r="C160" s="55"/>
      <c r="D160" s="55"/>
      <c r="E160" s="55"/>
      <c r="F160" s="57"/>
      <c r="G160" s="54"/>
    </row>
    <row r="161" spans="1:7" customFormat="1" hidden="1">
      <c r="A161" s="54"/>
      <c r="B161" s="55"/>
      <c r="C161" s="55"/>
      <c r="D161" s="55"/>
      <c r="E161" s="55"/>
      <c r="F161" s="57"/>
      <c r="G161" s="54"/>
    </row>
    <row r="162" spans="1:7" customFormat="1" hidden="1">
      <c r="A162" s="54"/>
      <c r="B162" s="55"/>
      <c r="C162" s="55"/>
      <c r="D162" s="55"/>
      <c r="E162" s="55"/>
      <c r="F162" s="57"/>
      <c r="G162" s="54"/>
    </row>
    <row r="163" spans="1:7" customFormat="1" hidden="1">
      <c r="A163" s="54"/>
      <c r="B163" s="55"/>
      <c r="C163" s="55"/>
      <c r="D163" s="55"/>
      <c r="E163" s="55"/>
      <c r="F163" s="57"/>
      <c r="G163" s="54"/>
    </row>
    <row r="164" spans="1:7" customFormat="1" hidden="1">
      <c r="A164" s="54"/>
      <c r="B164" s="55"/>
      <c r="C164" s="55"/>
      <c r="D164" s="55"/>
      <c r="E164" s="55"/>
      <c r="F164" s="57"/>
      <c r="G164" s="54"/>
    </row>
    <row r="165" spans="1:7" customFormat="1" hidden="1">
      <c r="A165" s="54"/>
      <c r="B165" s="55"/>
      <c r="C165" s="55"/>
      <c r="D165" s="55"/>
      <c r="E165" s="55"/>
      <c r="F165" s="57"/>
      <c r="G165" s="54"/>
    </row>
    <row r="166" spans="1:7" customFormat="1" hidden="1">
      <c r="A166" s="54"/>
      <c r="B166" s="55"/>
      <c r="C166" s="55"/>
      <c r="D166" s="55"/>
      <c r="E166" s="55"/>
      <c r="F166" s="57"/>
      <c r="G166" s="54"/>
    </row>
    <row r="167" spans="1:7" customFormat="1" hidden="1">
      <c r="A167" s="54"/>
      <c r="B167" s="55"/>
      <c r="C167" s="55"/>
      <c r="D167" s="55"/>
      <c r="E167" s="55"/>
      <c r="F167" s="57"/>
      <c r="G167" s="54"/>
    </row>
    <row r="168" spans="1:7" customFormat="1" hidden="1">
      <c r="A168" s="54"/>
      <c r="B168" s="55"/>
      <c r="C168" s="55"/>
      <c r="D168" s="55"/>
      <c r="E168" s="55"/>
      <c r="F168" s="57"/>
      <c r="G168" s="54"/>
    </row>
    <row r="169" spans="1:7" customFormat="1" hidden="1">
      <c r="A169" s="54"/>
      <c r="B169" s="55"/>
      <c r="C169" s="55"/>
      <c r="D169" s="55"/>
      <c r="E169" s="55"/>
      <c r="F169" s="57"/>
      <c r="G169" s="54"/>
    </row>
    <row r="170" spans="1:7" customFormat="1" hidden="1">
      <c r="A170" s="54"/>
      <c r="B170" s="55"/>
      <c r="C170" s="55"/>
      <c r="D170" s="55"/>
      <c r="E170" s="55"/>
      <c r="F170" s="57"/>
      <c r="G170" s="54"/>
    </row>
    <row r="171" spans="1:7" customFormat="1" hidden="1">
      <c r="A171" s="54"/>
      <c r="B171" s="55"/>
      <c r="C171" s="55"/>
      <c r="D171" s="55"/>
      <c r="E171" s="55"/>
      <c r="F171" s="57"/>
      <c r="G171" s="54"/>
    </row>
    <row r="172" spans="1:7" customFormat="1" hidden="1">
      <c r="A172" s="54"/>
      <c r="B172" s="55"/>
      <c r="C172" s="55"/>
      <c r="D172" s="55"/>
      <c r="E172" s="55"/>
      <c r="F172" s="57"/>
      <c r="G172" s="54"/>
    </row>
    <row r="173" spans="1:7" customFormat="1" hidden="1">
      <c r="A173" s="54"/>
      <c r="B173" s="55"/>
      <c r="C173" s="55"/>
      <c r="D173" s="55"/>
      <c r="E173" s="55"/>
      <c r="F173" s="57"/>
      <c r="G173" s="54"/>
    </row>
    <row r="174" spans="1:7" customFormat="1" hidden="1">
      <c r="A174" s="54"/>
      <c r="B174" s="55"/>
      <c r="C174" s="55"/>
      <c r="D174" s="55"/>
      <c r="E174" s="55"/>
      <c r="F174" s="57"/>
      <c r="G174" s="54"/>
    </row>
    <row r="175" spans="1:7" customFormat="1" hidden="1">
      <c r="A175" s="54"/>
      <c r="B175" s="55"/>
      <c r="C175" s="55"/>
      <c r="D175" s="55"/>
      <c r="E175" s="55"/>
      <c r="F175" s="57"/>
      <c r="G175" s="54"/>
    </row>
    <row r="176" spans="1:7" customFormat="1" hidden="1">
      <c r="A176" s="54"/>
      <c r="B176" s="55"/>
      <c r="C176" s="55"/>
      <c r="D176" s="55"/>
      <c r="E176" s="55"/>
      <c r="F176" s="57"/>
      <c r="G176" s="54"/>
    </row>
    <row r="177" spans="1:7" customFormat="1" hidden="1">
      <c r="A177" s="54"/>
      <c r="B177" s="55"/>
      <c r="C177" s="55"/>
      <c r="D177" s="55"/>
      <c r="E177" s="55"/>
      <c r="F177" s="57"/>
      <c r="G177" s="54"/>
    </row>
    <row r="178" spans="1:7" customFormat="1" hidden="1">
      <c r="A178" s="54"/>
      <c r="B178" s="55"/>
      <c r="C178" s="55"/>
      <c r="D178" s="55"/>
      <c r="E178" s="55"/>
      <c r="F178" s="57"/>
      <c r="G178" s="54"/>
    </row>
    <row r="179" spans="1:7" customFormat="1" hidden="1">
      <c r="A179" s="54"/>
      <c r="B179" s="55"/>
      <c r="C179" s="55"/>
      <c r="D179" s="55"/>
      <c r="E179" s="55"/>
      <c r="F179" s="57"/>
      <c r="G179" s="54"/>
    </row>
    <row r="180" spans="1:7" customFormat="1" hidden="1">
      <c r="A180" s="54"/>
      <c r="B180" s="55"/>
      <c r="C180" s="55"/>
      <c r="D180" s="55"/>
      <c r="E180" s="55"/>
      <c r="F180" s="57"/>
      <c r="G180" s="54"/>
    </row>
    <row r="181" spans="1:7" customFormat="1" hidden="1">
      <c r="A181" s="54"/>
      <c r="B181" s="55"/>
      <c r="C181" s="55"/>
      <c r="D181" s="55"/>
      <c r="E181" s="55"/>
      <c r="F181" s="57"/>
      <c r="G181" s="54"/>
    </row>
    <row r="182" spans="1:7" customFormat="1" hidden="1">
      <c r="A182" s="54"/>
      <c r="B182" s="55"/>
      <c r="C182" s="55"/>
      <c r="D182" s="55"/>
      <c r="E182" s="55"/>
      <c r="F182" s="57"/>
      <c r="G182" s="54"/>
    </row>
    <row r="183" spans="1:7" customFormat="1" hidden="1">
      <c r="A183" s="54"/>
      <c r="B183" s="55"/>
      <c r="C183" s="55"/>
      <c r="D183" s="55"/>
      <c r="E183" s="55"/>
      <c r="F183" s="57"/>
      <c r="G183" s="54"/>
    </row>
    <row r="184" spans="1:7" customFormat="1" hidden="1">
      <c r="A184" s="54"/>
      <c r="B184" s="55"/>
      <c r="C184" s="55"/>
      <c r="D184" s="55"/>
      <c r="E184" s="55"/>
      <c r="F184" s="57"/>
      <c r="G184" s="54"/>
    </row>
    <row r="185" spans="1:7" customFormat="1" hidden="1">
      <c r="A185" s="54"/>
      <c r="B185" s="55"/>
      <c r="C185" s="55"/>
      <c r="D185" s="55"/>
      <c r="E185" s="55"/>
      <c r="F185" s="57"/>
      <c r="G185" s="54"/>
    </row>
    <row r="186" spans="1:7" customFormat="1" hidden="1">
      <c r="A186" s="54"/>
      <c r="B186" s="55"/>
      <c r="C186" s="55"/>
      <c r="D186" s="55"/>
      <c r="E186" s="55"/>
      <c r="F186" s="57"/>
      <c r="G186" s="54"/>
    </row>
    <row r="187" spans="1:7" customFormat="1" hidden="1">
      <c r="A187" s="54"/>
      <c r="B187" s="55"/>
      <c r="C187" s="55"/>
      <c r="D187" s="55"/>
      <c r="E187" s="55"/>
      <c r="F187" s="57"/>
      <c r="G187" s="54"/>
    </row>
    <row r="188" spans="1:7" customFormat="1" hidden="1">
      <c r="A188" s="54"/>
      <c r="B188" s="55"/>
      <c r="C188" s="55"/>
      <c r="D188" s="55"/>
      <c r="E188" s="55"/>
      <c r="F188" s="57"/>
      <c r="G188" s="54"/>
    </row>
    <row r="189" spans="1:7" customFormat="1" hidden="1">
      <c r="A189" s="54"/>
      <c r="B189" s="55"/>
      <c r="C189" s="55"/>
      <c r="D189" s="55"/>
      <c r="E189" s="55"/>
      <c r="F189" s="57"/>
      <c r="G189" s="54"/>
    </row>
    <row r="190" spans="1:7" customFormat="1" hidden="1">
      <c r="A190" s="54"/>
      <c r="B190" s="55"/>
      <c r="C190" s="55"/>
      <c r="D190" s="55"/>
      <c r="E190" s="55"/>
      <c r="F190" s="57"/>
      <c r="G190" s="54"/>
    </row>
    <row r="191" spans="1:7" customFormat="1" hidden="1">
      <c r="A191" s="54"/>
      <c r="B191" s="55"/>
      <c r="C191" s="55"/>
      <c r="D191" s="55"/>
      <c r="E191" s="55"/>
      <c r="F191" s="57"/>
      <c r="G191" s="54"/>
    </row>
    <row r="192" spans="1:7" customFormat="1" hidden="1">
      <c r="A192" s="54"/>
      <c r="B192" s="55"/>
      <c r="C192" s="55"/>
      <c r="D192" s="55"/>
      <c r="E192" s="55"/>
      <c r="F192" s="57"/>
      <c r="G192" s="54"/>
    </row>
    <row r="193" spans="1:7" customFormat="1" hidden="1">
      <c r="A193" s="54"/>
      <c r="B193" s="55"/>
      <c r="C193" s="55"/>
      <c r="D193" s="55"/>
      <c r="E193" s="55"/>
      <c r="F193" s="57"/>
      <c r="G193" s="54"/>
    </row>
    <row r="194" spans="1:7" customFormat="1" hidden="1">
      <c r="A194" s="54"/>
      <c r="B194" s="55"/>
      <c r="C194" s="55"/>
      <c r="D194" s="55"/>
      <c r="E194" s="55"/>
      <c r="F194" s="57"/>
      <c r="G194" s="54"/>
    </row>
    <row r="195" spans="1:7" customFormat="1" hidden="1">
      <c r="A195" s="54"/>
      <c r="B195" s="55"/>
      <c r="C195" s="55"/>
      <c r="D195" s="55"/>
      <c r="E195" s="55"/>
      <c r="F195" s="57"/>
      <c r="G195" s="54"/>
    </row>
    <row r="196" spans="1:7" customFormat="1" hidden="1">
      <c r="A196" s="54"/>
      <c r="B196" s="55"/>
      <c r="C196" s="55"/>
      <c r="D196" s="55"/>
      <c r="E196" s="55"/>
      <c r="F196" s="57"/>
      <c r="G196" s="54"/>
    </row>
    <row r="197" spans="1:7" customFormat="1" hidden="1">
      <c r="A197" s="54"/>
      <c r="B197" s="55"/>
      <c r="C197" s="55"/>
      <c r="D197" s="55"/>
      <c r="E197" s="55"/>
      <c r="F197" s="57"/>
      <c r="G197" s="54"/>
    </row>
    <row r="198" spans="1:7" customFormat="1" hidden="1">
      <c r="A198" s="54"/>
      <c r="B198" s="55"/>
      <c r="C198" s="55"/>
      <c r="D198" s="55"/>
      <c r="E198" s="55"/>
      <c r="F198" s="57"/>
      <c r="G198" s="54"/>
    </row>
    <row r="199" spans="1:7" customFormat="1" hidden="1">
      <c r="A199" s="54"/>
      <c r="B199" s="55"/>
      <c r="C199" s="55"/>
      <c r="D199" s="55"/>
      <c r="E199" s="55"/>
      <c r="F199" s="57"/>
      <c r="G199" s="54"/>
    </row>
    <row r="200" spans="1:7" customFormat="1" hidden="1">
      <c r="A200" s="54"/>
      <c r="B200" s="55"/>
      <c r="C200" s="55"/>
      <c r="D200" s="55"/>
      <c r="E200" s="55"/>
      <c r="F200" s="57"/>
      <c r="G200" s="54"/>
    </row>
    <row r="201" spans="1:7" customFormat="1" hidden="1">
      <c r="A201" s="54"/>
      <c r="B201" s="55"/>
      <c r="C201" s="55"/>
      <c r="D201" s="55"/>
      <c r="E201" s="55"/>
      <c r="F201" s="57"/>
      <c r="G201" s="54"/>
    </row>
    <row r="202" spans="1:7" customFormat="1" hidden="1">
      <c r="A202" s="54"/>
      <c r="B202" s="55"/>
      <c r="C202" s="55"/>
      <c r="D202" s="55"/>
      <c r="E202" s="55"/>
      <c r="F202" s="57"/>
      <c r="G202" s="54"/>
    </row>
    <row r="203" spans="1:7" customFormat="1" hidden="1">
      <c r="A203" s="54"/>
      <c r="B203" s="55"/>
      <c r="C203" s="55"/>
      <c r="D203" s="55"/>
      <c r="E203" s="55"/>
      <c r="F203" s="57"/>
      <c r="G203" s="54"/>
    </row>
    <row r="204" spans="1:7" customFormat="1" hidden="1">
      <c r="A204" s="54"/>
      <c r="B204" s="55"/>
      <c r="C204" s="55"/>
      <c r="D204" s="55"/>
      <c r="E204" s="55"/>
      <c r="F204" s="57"/>
      <c r="G204" s="54"/>
    </row>
    <row r="205" spans="1:7" customFormat="1" hidden="1">
      <c r="A205" s="54"/>
      <c r="B205" s="55"/>
      <c r="C205" s="55"/>
      <c r="D205" s="55"/>
      <c r="E205" s="55"/>
      <c r="F205" s="57"/>
      <c r="G205" s="54"/>
    </row>
    <row r="206" spans="1:7" customFormat="1" hidden="1">
      <c r="A206" s="54"/>
      <c r="B206" s="55"/>
      <c r="C206" s="55"/>
      <c r="D206" s="55"/>
      <c r="E206" s="55"/>
      <c r="F206" s="57"/>
      <c r="G206" s="54"/>
    </row>
    <row r="207" spans="1:7" customFormat="1" hidden="1">
      <c r="A207" s="54"/>
      <c r="B207" s="55"/>
      <c r="C207" s="55"/>
      <c r="D207" s="55"/>
      <c r="E207" s="55"/>
      <c r="F207" s="57"/>
      <c r="G207" s="54"/>
    </row>
    <row r="208" spans="1:7" customFormat="1" hidden="1">
      <c r="A208" s="54"/>
      <c r="B208" s="55"/>
      <c r="C208" s="55"/>
      <c r="D208" s="55"/>
      <c r="E208" s="55"/>
      <c r="F208" s="57"/>
      <c r="G208" s="54"/>
    </row>
    <row r="209" spans="1:7" customFormat="1" hidden="1">
      <c r="A209" s="54"/>
      <c r="B209" s="55"/>
      <c r="C209" s="55"/>
      <c r="D209" s="55"/>
      <c r="E209" s="55"/>
      <c r="F209" s="57"/>
      <c r="G209" s="54"/>
    </row>
    <row r="210" spans="1:7" customFormat="1" hidden="1">
      <c r="A210" s="54"/>
      <c r="B210" s="55"/>
      <c r="C210" s="55"/>
      <c r="D210" s="55"/>
      <c r="E210" s="55"/>
      <c r="F210" s="57"/>
      <c r="G210" s="54"/>
    </row>
    <row r="211" spans="1:7" customFormat="1" hidden="1">
      <c r="A211" s="54"/>
      <c r="B211" s="55"/>
      <c r="C211" s="55"/>
      <c r="D211" s="55"/>
      <c r="E211" s="55"/>
      <c r="F211" s="57"/>
      <c r="G211" s="54"/>
    </row>
    <row r="212" spans="1:7" customFormat="1" hidden="1">
      <c r="A212" s="54"/>
      <c r="B212" s="55"/>
      <c r="C212" s="55"/>
      <c r="D212" s="55"/>
      <c r="E212" s="55"/>
      <c r="F212" s="57"/>
      <c r="G212" s="54"/>
    </row>
    <row r="213" spans="1:7" customFormat="1" hidden="1">
      <c r="A213" s="54"/>
      <c r="B213" s="55"/>
      <c r="C213" s="55"/>
      <c r="D213" s="55"/>
      <c r="E213" s="55"/>
      <c r="F213" s="57"/>
      <c r="G213" s="54"/>
    </row>
    <row r="214" spans="1:7" customFormat="1" hidden="1">
      <c r="A214" s="54"/>
      <c r="B214" s="55"/>
      <c r="C214" s="55"/>
      <c r="D214" s="55"/>
      <c r="E214" s="55"/>
      <c r="F214" s="57"/>
      <c r="G214" s="54"/>
    </row>
    <row r="215" spans="1:7" customFormat="1" hidden="1">
      <c r="A215" s="54"/>
      <c r="B215" s="55"/>
      <c r="C215" s="55"/>
      <c r="D215" s="55"/>
      <c r="E215" s="55"/>
      <c r="F215" s="57"/>
      <c r="G215" s="54"/>
    </row>
    <row r="216" spans="1:7" customFormat="1" hidden="1">
      <c r="A216" s="54"/>
      <c r="B216" s="55"/>
      <c r="C216" s="55"/>
      <c r="D216" s="55"/>
      <c r="E216" s="55"/>
      <c r="F216" s="57"/>
      <c r="G216" s="54"/>
    </row>
    <row r="217" spans="1:7" customFormat="1" hidden="1">
      <c r="A217" s="54"/>
      <c r="B217" s="55"/>
      <c r="C217" s="55"/>
      <c r="D217" s="55"/>
      <c r="E217" s="55"/>
      <c r="F217" s="57"/>
      <c r="G217" s="54"/>
    </row>
    <row r="218" spans="1:7" customFormat="1" hidden="1">
      <c r="A218" s="54"/>
      <c r="B218" s="55"/>
      <c r="C218" s="55"/>
      <c r="D218" s="55"/>
      <c r="E218" s="55"/>
      <c r="F218" s="57"/>
      <c r="G218" s="54"/>
    </row>
    <row r="219" spans="1:7" customFormat="1" hidden="1">
      <c r="A219" s="54"/>
      <c r="B219" s="55"/>
      <c r="C219" s="55"/>
      <c r="D219" s="55"/>
      <c r="E219" s="55"/>
      <c r="F219" s="57"/>
      <c r="G219" s="54"/>
    </row>
    <row r="220" spans="1:7" customFormat="1" hidden="1">
      <c r="A220" s="54"/>
      <c r="B220" s="55"/>
      <c r="C220" s="55"/>
      <c r="D220" s="55"/>
      <c r="E220" s="55"/>
      <c r="F220" s="57"/>
      <c r="G220" s="54"/>
    </row>
    <row r="221" spans="1:7" customFormat="1" hidden="1">
      <c r="A221" s="54"/>
      <c r="B221" s="55"/>
      <c r="C221" s="55"/>
      <c r="D221" s="55"/>
      <c r="E221" s="55"/>
      <c r="F221" s="57"/>
      <c r="G221" s="54"/>
    </row>
    <row r="222" spans="1:7" customFormat="1" hidden="1">
      <c r="A222" s="54"/>
      <c r="B222" s="55"/>
      <c r="C222" s="55"/>
      <c r="D222" s="55"/>
      <c r="E222" s="55"/>
      <c r="F222" s="57"/>
      <c r="G222" s="54"/>
    </row>
    <row r="223" spans="1:7" customFormat="1" hidden="1">
      <c r="A223" s="54"/>
      <c r="B223" s="55"/>
      <c r="C223" s="55"/>
      <c r="D223" s="55"/>
      <c r="E223" s="55"/>
      <c r="F223" s="57"/>
      <c r="G223" s="54"/>
    </row>
    <row r="224" spans="1:7" customFormat="1" hidden="1">
      <c r="A224" s="54"/>
      <c r="B224" s="55"/>
      <c r="C224" s="55"/>
      <c r="D224" s="55"/>
      <c r="E224" s="55"/>
      <c r="F224" s="57"/>
      <c r="G224" s="54"/>
    </row>
    <row r="225" spans="1:7" customFormat="1" hidden="1">
      <c r="A225" s="54"/>
      <c r="B225" s="55"/>
      <c r="C225" s="55"/>
      <c r="D225" s="55"/>
      <c r="E225" s="55"/>
      <c r="F225" s="57"/>
      <c r="G225" s="54"/>
    </row>
    <row r="226" spans="1:7" customFormat="1" hidden="1">
      <c r="A226" s="54"/>
      <c r="B226" s="55"/>
      <c r="C226" s="55"/>
      <c r="D226" s="55"/>
      <c r="E226" s="55"/>
      <c r="F226" s="57"/>
      <c r="G226" s="54"/>
    </row>
    <row r="227" spans="1:7" customFormat="1" hidden="1">
      <c r="A227" s="54"/>
      <c r="B227" s="55"/>
      <c r="C227" s="55"/>
      <c r="D227" s="55"/>
      <c r="E227" s="55"/>
      <c r="F227" s="57"/>
      <c r="G227" s="54"/>
    </row>
    <row r="228" spans="1:7" customFormat="1" hidden="1">
      <c r="A228" s="54"/>
      <c r="B228" s="55"/>
      <c r="C228" s="55"/>
      <c r="D228" s="55"/>
      <c r="E228" s="55"/>
      <c r="F228" s="57"/>
      <c r="G228" s="54"/>
    </row>
    <row r="229" spans="1:7" customFormat="1" hidden="1">
      <c r="A229" s="54"/>
      <c r="B229" s="55"/>
      <c r="C229" s="55"/>
      <c r="D229" s="55"/>
      <c r="E229" s="55"/>
      <c r="F229" s="57"/>
      <c r="G229" s="54"/>
    </row>
    <row r="230" spans="1:7" customFormat="1" hidden="1">
      <c r="A230" s="54"/>
      <c r="B230" s="55"/>
      <c r="C230" s="55"/>
      <c r="D230" s="55"/>
      <c r="E230" s="55"/>
      <c r="F230" s="57"/>
      <c r="G230" s="54"/>
    </row>
    <row r="231" spans="1:7" customFormat="1" hidden="1">
      <c r="A231" s="54"/>
      <c r="B231" s="55"/>
      <c r="C231" s="55"/>
      <c r="D231" s="55"/>
      <c r="E231" s="55"/>
      <c r="F231" s="57"/>
      <c r="G231" s="54"/>
    </row>
    <row r="232" spans="1:7" customFormat="1" hidden="1">
      <c r="A232" s="54"/>
      <c r="B232" s="55"/>
      <c r="C232" s="55"/>
      <c r="D232" s="55"/>
      <c r="E232" s="55"/>
      <c r="F232" s="57"/>
      <c r="G232" s="54"/>
    </row>
    <row r="233" spans="1:7" customFormat="1" hidden="1">
      <c r="A233" s="54"/>
      <c r="B233" s="55"/>
      <c r="C233" s="55"/>
      <c r="D233" s="55"/>
      <c r="E233" s="55"/>
      <c r="F233" s="57"/>
      <c r="G233" s="54"/>
    </row>
    <row r="234" spans="1:7" customFormat="1" hidden="1">
      <c r="A234" s="54"/>
      <c r="B234" s="55"/>
      <c r="C234" s="55"/>
      <c r="D234" s="55"/>
      <c r="E234" s="55"/>
      <c r="F234" s="57"/>
      <c r="G234" s="54"/>
    </row>
    <row r="235" spans="1:7" customFormat="1" hidden="1">
      <c r="A235" s="54"/>
      <c r="B235" s="55"/>
      <c r="C235" s="55"/>
      <c r="D235" s="55"/>
      <c r="E235" s="55"/>
      <c r="F235" s="57"/>
      <c r="G235" s="54"/>
    </row>
    <row r="236" spans="1:7" customFormat="1" hidden="1">
      <c r="A236" s="54"/>
      <c r="B236" s="55"/>
      <c r="C236" s="55"/>
      <c r="D236" s="55"/>
      <c r="E236" s="55"/>
      <c r="F236" s="57"/>
      <c r="G236" s="54"/>
    </row>
    <row r="237" spans="1:7" customFormat="1" hidden="1">
      <c r="A237" s="54"/>
      <c r="B237" s="55"/>
      <c r="C237" s="55"/>
      <c r="D237" s="55"/>
      <c r="E237" s="55"/>
      <c r="F237" s="57"/>
      <c r="G237" s="54"/>
    </row>
    <row r="238" spans="1:7" customFormat="1" hidden="1">
      <c r="A238" s="54"/>
      <c r="B238" s="55"/>
      <c r="C238" s="55"/>
      <c r="D238" s="55"/>
      <c r="E238" s="55"/>
      <c r="F238" s="57"/>
      <c r="G238" s="54"/>
    </row>
    <row r="239" spans="1:7" customFormat="1" hidden="1">
      <c r="A239" s="54"/>
      <c r="B239" s="55"/>
      <c r="C239" s="55"/>
      <c r="D239" s="55"/>
      <c r="E239" s="55"/>
      <c r="F239" s="57"/>
      <c r="G239" s="54"/>
    </row>
    <row r="240" spans="1:7" customFormat="1" hidden="1">
      <c r="A240" s="54"/>
      <c r="B240" s="55"/>
      <c r="C240" s="55"/>
      <c r="D240" s="55"/>
      <c r="E240" s="55"/>
      <c r="F240" s="57"/>
      <c r="G240" s="54"/>
    </row>
    <row r="241" spans="1:7" customFormat="1" hidden="1">
      <c r="A241" s="54"/>
      <c r="B241" s="55"/>
      <c r="C241" s="55"/>
      <c r="D241" s="55"/>
      <c r="E241" s="55"/>
      <c r="F241" s="57"/>
      <c r="G241" s="54"/>
    </row>
    <row r="242" spans="1:7" customFormat="1" hidden="1">
      <c r="A242" s="54"/>
      <c r="B242" s="55"/>
      <c r="C242" s="55"/>
      <c r="D242" s="55"/>
      <c r="E242" s="55"/>
      <c r="F242" s="57"/>
      <c r="G242" s="54"/>
    </row>
    <row r="243" spans="1:7" customFormat="1" hidden="1">
      <c r="A243" s="54"/>
      <c r="B243" s="55"/>
      <c r="C243" s="55"/>
      <c r="D243" s="55"/>
      <c r="E243" s="55"/>
      <c r="F243" s="57"/>
      <c r="G243" s="54"/>
    </row>
    <row r="244" spans="1:7" customFormat="1" hidden="1">
      <c r="A244" s="54"/>
      <c r="B244" s="55"/>
      <c r="C244" s="55"/>
      <c r="D244" s="55"/>
      <c r="E244" s="55"/>
      <c r="F244" s="57"/>
      <c r="G244" s="54"/>
    </row>
    <row r="245" spans="1:7" customFormat="1" hidden="1">
      <c r="A245" s="54"/>
      <c r="B245" s="55"/>
      <c r="C245" s="55"/>
      <c r="D245" s="55"/>
      <c r="E245" s="55"/>
      <c r="F245" s="57"/>
      <c r="G245" s="54"/>
    </row>
    <row r="246" spans="1:7" customFormat="1" hidden="1">
      <c r="A246" s="54"/>
      <c r="B246" s="55"/>
      <c r="C246" s="55"/>
      <c r="D246" s="55"/>
      <c r="E246" s="55"/>
      <c r="F246" s="57"/>
      <c r="G246" s="54"/>
    </row>
    <row r="247" spans="1:7" customFormat="1" hidden="1">
      <c r="A247" s="54"/>
      <c r="B247" s="55"/>
      <c r="C247" s="55"/>
      <c r="D247" s="55"/>
      <c r="E247" s="55"/>
      <c r="F247" s="57"/>
      <c r="G247" s="54"/>
    </row>
    <row r="248" spans="1:7" customFormat="1" hidden="1">
      <c r="A248" s="54"/>
      <c r="B248" s="55"/>
      <c r="C248" s="55"/>
      <c r="D248" s="55"/>
      <c r="E248" s="55"/>
      <c r="F248" s="57"/>
      <c r="G248" s="54"/>
    </row>
    <row r="249" spans="1:7" customFormat="1" hidden="1">
      <c r="A249" s="54"/>
      <c r="B249" s="55"/>
      <c r="C249" s="55"/>
      <c r="D249" s="55"/>
      <c r="E249" s="55"/>
      <c r="F249" s="57"/>
      <c r="G249" s="54"/>
    </row>
    <row r="250" spans="1:7" customFormat="1" hidden="1">
      <c r="A250" s="54"/>
      <c r="B250" s="55"/>
      <c r="C250" s="55"/>
      <c r="D250" s="55"/>
      <c r="E250" s="55"/>
      <c r="F250" s="57"/>
      <c r="G250" s="54"/>
    </row>
    <row r="251" spans="1:7" customFormat="1" hidden="1">
      <c r="A251" s="54"/>
      <c r="B251" s="55"/>
      <c r="C251" s="55"/>
      <c r="D251" s="55"/>
      <c r="E251" s="55"/>
      <c r="F251" s="57"/>
      <c r="G251" s="54"/>
    </row>
    <row r="252" spans="1:7" customFormat="1" hidden="1">
      <c r="A252" s="54"/>
      <c r="B252" s="55"/>
      <c r="C252" s="55"/>
      <c r="D252" s="55"/>
      <c r="E252" s="55"/>
      <c r="F252" s="57"/>
      <c r="G252" s="54"/>
    </row>
    <row r="253" spans="1:7" customFormat="1" hidden="1">
      <c r="A253" s="54"/>
      <c r="B253" s="55"/>
      <c r="C253" s="55"/>
      <c r="D253" s="55"/>
      <c r="E253" s="55"/>
      <c r="F253" s="57"/>
      <c r="G253" s="54"/>
    </row>
    <row r="254" spans="1:7" customFormat="1" hidden="1">
      <c r="A254" s="54"/>
      <c r="B254" s="55"/>
      <c r="C254" s="55"/>
      <c r="D254" s="55"/>
      <c r="E254" s="55"/>
      <c r="F254" s="57"/>
      <c r="G254" s="54"/>
    </row>
    <row r="255" spans="1:7" customFormat="1" hidden="1">
      <c r="A255" s="54"/>
      <c r="B255" s="55"/>
      <c r="C255" s="55"/>
      <c r="D255" s="55"/>
      <c r="E255" s="55"/>
      <c r="F255" s="57"/>
      <c r="G255" s="54"/>
    </row>
    <row r="256" spans="1:7" customFormat="1" hidden="1">
      <c r="A256" s="54"/>
      <c r="B256" s="55"/>
      <c r="C256" s="55"/>
      <c r="D256" s="55"/>
      <c r="E256" s="55"/>
      <c r="F256" s="57"/>
      <c r="G256" s="54"/>
    </row>
    <row r="257" spans="1:7" customFormat="1" hidden="1">
      <c r="A257" s="54"/>
      <c r="B257" s="55"/>
      <c r="C257" s="55"/>
      <c r="D257" s="55"/>
      <c r="E257" s="55"/>
      <c r="F257" s="57"/>
      <c r="G257" s="54"/>
    </row>
    <row r="258" spans="1:7" customFormat="1" hidden="1">
      <c r="A258" s="54"/>
      <c r="B258" s="55"/>
      <c r="C258" s="55"/>
      <c r="D258" s="55"/>
      <c r="E258" s="55"/>
      <c r="F258" s="57"/>
      <c r="G258" s="54"/>
    </row>
    <row r="259" spans="1:7" customFormat="1" hidden="1">
      <c r="A259" s="54"/>
      <c r="B259" s="55"/>
      <c r="C259" s="55"/>
      <c r="D259" s="55"/>
      <c r="E259" s="55"/>
      <c r="F259" s="57"/>
      <c r="G259" s="54"/>
    </row>
    <row r="260" spans="1:7" customFormat="1" hidden="1">
      <c r="A260" s="54"/>
      <c r="B260" s="55"/>
      <c r="C260" s="55"/>
      <c r="D260" s="55"/>
      <c r="E260" s="55"/>
      <c r="F260" s="57"/>
      <c r="G260" s="54"/>
    </row>
    <row r="261" spans="1:7" customFormat="1" hidden="1">
      <c r="A261" s="54"/>
      <c r="B261" s="55"/>
      <c r="C261" s="55"/>
      <c r="D261" s="55"/>
      <c r="E261" s="55"/>
      <c r="F261" s="57"/>
      <c r="G261" s="54"/>
    </row>
    <row r="262" spans="1:7" customFormat="1" hidden="1">
      <c r="A262" s="54"/>
      <c r="B262" s="55"/>
      <c r="C262" s="55"/>
      <c r="D262" s="55"/>
      <c r="E262" s="55"/>
      <c r="F262" s="57"/>
      <c r="G262" s="54"/>
    </row>
    <row r="263" spans="1:7" customFormat="1" hidden="1">
      <c r="A263" s="54"/>
      <c r="B263" s="55"/>
      <c r="C263" s="55"/>
      <c r="D263" s="55"/>
      <c r="E263" s="55"/>
      <c r="F263" s="57"/>
      <c r="G263" s="54"/>
    </row>
    <row r="264" spans="1:7" customFormat="1" hidden="1">
      <c r="A264" s="54"/>
      <c r="B264" s="55"/>
      <c r="C264" s="55"/>
      <c r="D264" s="55"/>
      <c r="E264" s="55"/>
      <c r="F264" s="57"/>
      <c r="G264" s="54"/>
    </row>
    <row r="265" spans="1:7" customFormat="1" hidden="1">
      <c r="A265" s="54"/>
      <c r="B265" s="55"/>
      <c r="C265" s="55"/>
      <c r="D265" s="55"/>
      <c r="E265" s="55"/>
      <c r="F265" s="57"/>
      <c r="G265" s="54"/>
    </row>
    <row r="266" spans="1:7" customFormat="1" hidden="1">
      <c r="A266" s="54"/>
      <c r="B266" s="55"/>
      <c r="C266" s="55"/>
      <c r="D266" s="55"/>
      <c r="E266" s="55"/>
      <c r="F266" s="57"/>
      <c r="G266" s="54"/>
    </row>
    <row r="267" spans="1:7" customFormat="1" hidden="1">
      <c r="A267" s="54"/>
      <c r="B267" s="55"/>
      <c r="C267" s="55"/>
      <c r="D267" s="55"/>
      <c r="E267" s="55"/>
      <c r="F267" s="57"/>
      <c r="G267" s="54"/>
    </row>
    <row r="268" spans="1:7" customFormat="1" hidden="1">
      <c r="A268" s="54"/>
      <c r="B268" s="55"/>
      <c r="C268" s="55"/>
      <c r="D268" s="55"/>
      <c r="E268" s="55"/>
      <c r="F268" s="57"/>
      <c r="G268" s="54"/>
    </row>
    <row r="269" spans="1:7" customFormat="1" hidden="1">
      <c r="A269" s="54"/>
      <c r="B269" s="55"/>
      <c r="C269" s="55"/>
      <c r="D269" s="55"/>
      <c r="E269" s="55"/>
      <c r="F269" s="57"/>
      <c r="G269" s="54"/>
    </row>
    <row r="270" spans="1:7" customFormat="1" hidden="1">
      <c r="A270" s="54"/>
      <c r="B270" s="55"/>
      <c r="C270" s="55"/>
      <c r="D270" s="55"/>
      <c r="E270" s="55"/>
      <c r="F270" s="57"/>
      <c r="G270" s="54"/>
    </row>
    <row r="271" spans="1:7" customFormat="1" hidden="1">
      <c r="A271" s="54"/>
      <c r="B271" s="55"/>
      <c r="C271" s="55"/>
      <c r="D271" s="55"/>
      <c r="E271" s="55"/>
      <c r="F271" s="57"/>
      <c r="G271" s="54"/>
    </row>
    <row r="272" spans="1:7" customFormat="1" hidden="1">
      <c r="A272" s="54"/>
      <c r="B272" s="55"/>
      <c r="C272" s="55"/>
      <c r="D272" s="55"/>
      <c r="E272" s="55"/>
      <c r="F272" s="57"/>
      <c r="G272" s="54"/>
    </row>
    <row r="273" spans="1:7" customFormat="1" hidden="1">
      <c r="A273" s="54"/>
      <c r="B273" s="55"/>
      <c r="C273" s="55"/>
      <c r="D273" s="55"/>
      <c r="E273" s="55"/>
      <c r="F273" s="57"/>
      <c r="G273" s="54"/>
    </row>
    <row r="274" spans="1:7" customFormat="1" hidden="1">
      <c r="A274" s="54"/>
      <c r="B274" s="55"/>
      <c r="C274" s="55"/>
      <c r="D274" s="55"/>
      <c r="E274" s="55"/>
      <c r="F274" s="57"/>
      <c r="G274" s="54"/>
    </row>
    <row r="275" spans="1:7" customFormat="1" hidden="1">
      <c r="A275" s="54"/>
      <c r="B275" s="55"/>
      <c r="C275" s="55"/>
      <c r="D275" s="55"/>
      <c r="E275" s="55"/>
      <c r="F275" s="57"/>
      <c r="G275" s="54"/>
    </row>
    <row r="276" spans="1:7" customFormat="1" hidden="1">
      <c r="A276" s="54"/>
      <c r="B276" s="55"/>
      <c r="C276" s="55"/>
      <c r="D276" s="55"/>
      <c r="E276" s="55"/>
      <c r="F276" s="57"/>
      <c r="G276" s="54"/>
    </row>
    <row r="277" spans="1:7" customFormat="1" hidden="1">
      <c r="A277" s="54"/>
      <c r="B277" s="55"/>
      <c r="C277" s="55"/>
      <c r="D277" s="55"/>
      <c r="E277" s="55"/>
      <c r="F277" s="57"/>
      <c r="G277" s="54"/>
    </row>
    <row r="278" spans="1:7" customFormat="1" hidden="1">
      <c r="A278" s="54"/>
      <c r="B278" s="55"/>
      <c r="C278" s="55"/>
      <c r="D278" s="55"/>
      <c r="E278" s="55"/>
      <c r="F278" s="57"/>
      <c r="G278" s="54"/>
    </row>
    <row r="279" spans="1:7" customFormat="1" hidden="1">
      <c r="A279" s="54"/>
      <c r="B279" s="55"/>
      <c r="C279" s="55"/>
      <c r="D279" s="55"/>
      <c r="E279" s="55"/>
      <c r="F279" s="57"/>
      <c r="G279" s="54"/>
    </row>
    <row r="280" spans="1:7" customFormat="1" hidden="1">
      <c r="A280" s="54"/>
      <c r="B280" s="55"/>
      <c r="C280" s="55"/>
      <c r="D280" s="55"/>
      <c r="E280" s="55"/>
      <c r="F280" s="57"/>
      <c r="G280" s="54"/>
    </row>
    <row r="281" spans="1:7" customFormat="1" hidden="1">
      <c r="A281" s="54"/>
      <c r="B281" s="55"/>
      <c r="C281" s="55"/>
      <c r="D281" s="55"/>
      <c r="E281" s="55"/>
      <c r="F281" s="57"/>
      <c r="G281" s="54"/>
    </row>
    <row r="282" spans="1:7" customFormat="1" hidden="1">
      <c r="A282" s="54"/>
      <c r="B282" s="55"/>
      <c r="C282" s="55"/>
      <c r="D282" s="55"/>
      <c r="E282" s="55"/>
      <c r="F282" s="57"/>
      <c r="G282" s="54"/>
    </row>
    <row r="283" spans="1:7" customFormat="1" hidden="1">
      <c r="A283" s="54"/>
      <c r="B283" s="55"/>
      <c r="C283" s="55"/>
      <c r="D283" s="55"/>
      <c r="E283" s="55"/>
      <c r="F283" s="57"/>
      <c r="G283" s="54"/>
    </row>
    <row r="284" spans="1:7" customFormat="1" hidden="1">
      <c r="A284" s="54"/>
      <c r="B284" s="55"/>
      <c r="C284" s="55"/>
      <c r="D284" s="55"/>
      <c r="E284" s="55"/>
      <c r="F284" s="57"/>
      <c r="G284" s="54"/>
    </row>
    <row r="285" spans="1:7" customFormat="1" hidden="1">
      <c r="A285" s="54"/>
      <c r="B285" s="55"/>
      <c r="C285" s="55"/>
      <c r="D285" s="55"/>
      <c r="E285" s="55"/>
      <c r="F285" s="57"/>
      <c r="G285" s="54"/>
    </row>
    <row r="286" spans="1:7" customFormat="1" hidden="1">
      <c r="A286" s="54"/>
      <c r="B286" s="55"/>
      <c r="C286" s="55"/>
      <c r="D286" s="55"/>
      <c r="E286" s="55"/>
      <c r="F286" s="57"/>
      <c r="G286" s="54"/>
    </row>
    <row r="287" spans="1:7" customFormat="1" hidden="1">
      <c r="A287" s="54"/>
      <c r="B287" s="55"/>
      <c r="C287" s="55"/>
      <c r="D287" s="55"/>
      <c r="E287" s="55"/>
      <c r="F287" s="57"/>
      <c r="G287" s="54"/>
    </row>
    <row r="288" spans="1:7" customFormat="1" hidden="1">
      <c r="A288" s="54"/>
      <c r="B288" s="55"/>
      <c r="C288" s="55"/>
      <c r="D288" s="55"/>
      <c r="E288" s="55"/>
      <c r="F288" s="57"/>
      <c r="G288" s="54"/>
    </row>
    <row r="289" spans="1:7" customFormat="1" hidden="1">
      <c r="A289" s="54"/>
      <c r="B289" s="55"/>
      <c r="C289" s="55"/>
      <c r="D289" s="55"/>
      <c r="E289" s="55"/>
      <c r="F289" s="57"/>
      <c r="G289" s="54"/>
    </row>
    <row r="290" spans="1:7" customFormat="1" hidden="1">
      <c r="A290" s="54"/>
      <c r="B290" s="55"/>
      <c r="C290" s="55"/>
      <c r="D290" s="55"/>
      <c r="E290" s="55"/>
      <c r="F290" s="57"/>
      <c r="G290" s="54"/>
    </row>
    <row r="291" spans="1:7" customFormat="1" hidden="1">
      <c r="A291" s="54"/>
      <c r="B291" s="55"/>
      <c r="C291" s="55"/>
      <c r="D291" s="55"/>
      <c r="E291" s="55"/>
      <c r="F291" s="57"/>
      <c r="G291" s="54"/>
    </row>
    <row r="292" spans="1:7" customFormat="1" hidden="1">
      <c r="A292" s="54"/>
      <c r="B292" s="55"/>
      <c r="C292" s="55"/>
      <c r="D292" s="55"/>
      <c r="E292" s="55"/>
      <c r="F292" s="57"/>
      <c r="G292" s="54"/>
    </row>
    <row r="293" spans="1:7" customFormat="1" hidden="1">
      <c r="A293" s="54"/>
      <c r="B293" s="55"/>
      <c r="C293" s="55"/>
      <c r="D293" s="55"/>
      <c r="E293" s="55"/>
      <c r="F293" s="57"/>
      <c r="G293" s="54"/>
    </row>
    <row r="294" spans="1:7" customFormat="1" hidden="1">
      <c r="A294" s="54"/>
      <c r="B294" s="55"/>
      <c r="C294" s="55"/>
      <c r="D294" s="55"/>
      <c r="E294" s="55"/>
      <c r="F294" s="57"/>
      <c r="G294" s="54"/>
    </row>
    <row r="295" spans="1:7" customFormat="1" hidden="1">
      <c r="A295" s="54"/>
      <c r="B295" s="55"/>
      <c r="C295" s="55"/>
      <c r="D295" s="55"/>
      <c r="E295" s="55"/>
      <c r="F295" s="57"/>
      <c r="G295" s="54"/>
    </row>
    <row r="296" spans="1:7" customFormat="1" hidden="1">
      <c r="A296" s="54"/>
      <c r="B296" s="55"/>
      <c r="C296" s="55"/>
      <c r="D296" s="55"/>
      <c r="E296" s="55"/>
      <c r="F296" s="57"/>
      <c r="G296" s="54"/>
    </row>
    <row r="297" spans="1:7" customFormat="1" hidden="1">
      <c r="A297" s="54"/>
      <c r="B297" s="55"/>
      <c r="C297" s="55"/>
      <c r="D297" s="55"/>
      <c r="E297" s="55"/>
      <c r="F297" s="57"/>
      <c r="G297" s="54"/>
    </row>
    <row r="298" spans="1:7" customFormat="1" hidden="1">
      <c r="A298" s="54"/>
      <c r="B298" s="55"/>
      <c r="C298" s="55"/>
      <c r="D298" s="55"/>
      <c r="E298" s="55"/>
      <c r="F298" s="57"/>
      <c r="G298" s="54"/>
    </row>
    <row r="299" spans="1:7" customFormat="1" hidden="1">
      <c r="A299" s="54"/>
      <c r="B299" s="55"/>
      <c r="C299" s="55"/>
      <c r="D299" s="55"/>
      <c r="E299" s="55"/>
      <c r="F299" s="57"/>
      <c r="G299" s="54"/>
    </row>
    <row r="300" spans="1:7" customFormat="1" hidden="1">
      <c r="A300" s="54"/>
      <c r="B300" s="55"/>
      <c r="C300" s="55"/>
      <c r="D300" s="55"/>
      <c r="E300" s="55"/>
      <c r="F300" s="57"/>
      <c r="G300" s="54"/>
    </row>
    <row r="301" spans="1:7" customFormat="1" hidden="1">
      <c r="A301" s="54"/>
      <c r="B301" s="55"/>
      <c r="C301" s="55"/>
      <c r="D301" s="55"/>
      <c r="E301" s="55"/>
      <c r="F301" s="57"/>
      <c r="G301" s="54"/>
    </row>
    <row r="302" spans="1:7" customFormat="1" hidden="1">
      <c r="A302" s="54"/>
      <c r="B302" s="55"/>
      <c r="C302" s="55"/>
      <c r="D302" s="55"/>
      <c r="E302" s="55"/>
      <c r="F302" s="57"/>
      <c r="G302" s="54"/>
    </row>
    <row r="303" spans="1:7" customFormat="1" hidden="1">
      <c r="A303" s="54"/>
      <c r="B303" s="55"/>
      <c r="C303" s="55"/>
      <c r="D303" s="55"/>
      <c r="E303" s="55"/>
      <c r="F303" s="57"/>
      <c r="G303" s="54"/>
    </row>
    <row r="304" spans="1:7" customFormat="1" hidden="1">
      <c r="A304" s="54"/>
      <c r="B304" s="55"/>
      <c r="C304" s="55"/>
      <c r="D304" s="55"/>
      <c r="E304" s="55"/>
      <c r="F304" s="57"/>
      <c r="G304" s="54"/>
    </row>
    <row r="305" spans="1:7" customFormat="1" hidden="1">
      <c r="A305" s="54"/>
      <c r="B305" s="55"/>
      <c r="C305" s="55"/>
      <c r="D305" s="55"/>
      <c r="E305" s="55"/>
      <c r="F305" s="57"/>
      <c r="G305" s="54"/>
    </row>
    <row r="306" spans="1:7" customFormat="1" hidden="1">
      <c r="A306" s="54"/>
      <c r="B306" s="55"/>
      <c r="C306" s="55"/>
      <c r="D306" s="55"/>
      <c r="E306" s="55"/>
      <c r="F306" s="57"/>
      <c r="G306" s="54"/>
    </row>
    <row r="307" spans="1:7" customFormat="1" hidden="1">
      <c r="A307" s="54"/>
      <c r="B307" s="55"/>
      <c r="C307" s="55"/>
      <c r="D307" s="55"/>
      <c r="E307" s="55"/>
      <c r="F307" s="57"/>
      <c r="G307" s="54"/>
    </row>
    <row r="308" spans="1:7" customFormat="1" hidden="1">
      <c r="A308" s="54"/>
      <c r="B308" s="55"/>
      <c r="C308" s="55"/>
      <c r="D308" s="55"/>
      <c r="E308" s="55"/>
      <c r="F308" s="57"/>
      <c r="G308" s="54"/>
    </row>
    <row r="309" spans="1:7" customFormat="1" hidden="1">
      <c r="A309" s="54"/>
      <c r="B309" s="55"/>
      <c r="C309" s="55"/>
      <c r="D309" s="55"/>
      <c r="E309" s="55"/>
      <c r="F309" s="57"/>
      <c r="G309" s="54"/>
    </row>
    <row r="310" spans="1:7" customFormat="1" hidden="1">
      <c r="A310" s="54"/>
      <c r="B310" s="55"/>
      <c r="C310" s="55"/>
      <c r="D310" s="55"/>
      <c r="E310" s="55"/>
      <c r="F310" s="57"/>
      <c r="G310" s="54"/>
    </row>
    <row r="311" spans="1:7" customFormat="1" hidden="1">
      <c r="A311" s="54"/>
      <c r="B311" s="55"/>
      <c r="C311" s="55"/>
      <c r="D311" s="55"/>
      <c r="E311" s="55"/>
      <c r="F311" s="57"/>
      <c r="G311" s="54"/>
    </row>
    <row r="312" spans="1:7" customFormat="1" hidden="1">
      <c r="A312" s="54"/>
      <c r="B312" s="55"/>
      <c r="C312" s="55"/>
      <c r="D312" s="55"/>
      <c r="E312" s="55"/>
      <c r="F312" s="57"/>
      <c r="G312" s="54"/>
    </row>
    <row r="313" spans="1:7" customFormat="1" hidden="1">
      <c r="A313" s="54"/>
      <c r="B313" s="55"/>
      <c r="C313" s="55"/>
      <c r="D313" s="55"/>
      <c r="E313" s="55"/>
      <c r="F313" s="57"/>
      <c r="G313" s="54"/>
    </row>
    <row r="314" spans="1:7" customFormat="1" hidden="1">
      <c r="A314" s="54"/>
      <c r="B314" s="55"/>
      <c r="C314" s="55"/>
      <c r="D314" s="55"/>
      <c r="E314" s="55"/>
      <c r="F314" s="57"/>
      <c r="G314" s="54"/>
    </row>
    <row r="315" spans="1:7" customFormat="1" hidden="1">
      <c r="A315" s="54"/>
      <c r="B315" s="55"/>
      <c r="C315" s="55"/>
      <c r="D315" s="55"/>
      <c r="E315" s="55"/>
      <c r="F315" s="57"/>
      <c r="G315" s="54"/>
    </row>
    <row r="316" spans="1:7" customFormat="1" hidden="1">
      <c r="A316" s="54"/>
      <c r="B316" s="55"/>
      <c r="C316" s="55"/>
      <c r="D316" s="55"/>
      <c r="E316" s="55"/>
      <c r="F316" s="57"/>
      <c r="G316" s="54"/>
    </row>
    <row r="317" spans="1:7" customFormat="1" hidden="1">
      <c r="A317" s="54"/>
      <c r="B317" s="55"/>
      <c r="C317" s="55"/>
      <c r="D317" s="55"/>
      <c r="E317" s="55"/>
      <c r="F317" s="57"/>
      <c r="G317" s="54"/>
    </row>
    <row r="318" spans="1:7" customFormat="1" hidden="1">
      <c r="A318" s="54"/>
      <c r="B318" s="55"/>
      <c r="C318" s="55"/>
      <c r="D318" s="55"/>
      <c r="E318" s="55"/>
      <c r="F318" s="57"/>
      <c r="G318" s="54"/>
    </row>
    <row r="319" spans="1:7" customFormat="1" hidden="1">
      <c r="A319" s="54"/>
      <c r="B319" s="55"/>
      <c r="C319" s="55"/>
      <c r="D319" s="55"/>
      <c r="E319" s="55"/>
      <c r="F319" s="57"/>
      <c r="G319" s="54"/>
    </row>
    <row r="320" spans="1:7" customFormat="1" hidden="1">
      <c r="A320" s="54"/>
      <c r="B320" s="55"/>
      <c r="C320" s="55"/>
      <c r="D320" s="55"/>
      <c r="E320" s="55"/>
      <c r="F320" s="57"/>
      <c r="G320" s="54"/>
    </row>
    <row r="321" spans="1:7" customFormat="1" hidden="1">
      <c r="A321" s="54"/>
      <c r="B321" s="55"/>
      <c r="C321" s="55"/>
      <c r="D321" s="55"/>
      <c r="E321" s="55"/>
      <c r="F321" s="57"/>
      <c r="G321" s="54"/>
    </row>
    <row r="322" spans="1:7" customFormat="1" hidden="1">
      <c r="A322" s="54"/>
      <c r="B322" s="55"/>
      <c r="C322" s="55"/>
      <c r="D322" s="55"/>
      <c r="E322" s="55"/>
      <c r="F322" s="57"/>
      <c r="G322" s="54"/>
    </row>
    <row r="323" spans="1:7" customFormat="1" hidden="1">
      <c r="A323" s="54"/>
      <c r="B323" s="55"/>
      <c r="C323" s="55"/>
      <c r="D323" s="55"/>
      <c r="E323" s="55"/>
      <c r="F323" s="57"/>
      <c r="G323" s="54"/>
    </row>
    <row r="324" spans="1:7" customFormat="1" hidden="1">
      <c r="A324" s="54"/>
      <c r="B324" s="55"/>
      <c r="C324" s="55"/>
      <c r="D324" s="55"/>
      <c r="E324" s="55"/>
      <c r="F324" s="57"/>
      <c r="G324" s="54"/>
    </row>
    <row r="325" spans="1:7" customFormat="1" hidden="1">
      <c r="A325" s="54"/>
      <c r="B325" s="55"/>
      <c r="C325" s="55"/>
      <c r="D325" s="55"/>
      <c r="E325" s="55"/>
      <c r="F325" s="57"/>
      <c r="G325" s="54"/>
    </row>
    <row r="326" spans="1:7" customFormat="1" hidden="1">
      <c r="A326" s="54"/>
      <c r="B326" s="55"/>
      <c r="C326" s="55"/>
      <c r="D326" s="55"/>
      <c r="E326" s="55"/>
      <c r="F326" s="57"/>
      <c r="G326" s="54"/>
    </row>
    <row r="327" spans="1:7" customFormat="1" hidden="1">
      <c r="A327" s="54"/>
      <c r="B327" s="55"/>
      <c r="C327" s="55"/>
      <c r="D327" s="55"/>
      <c r="E327" s="55"/>
      <c r="F327" s="57"/>
      <c r="G327" s="54"/>
    </row>
    <row r="328" spans="1:7" customFormat="1" hidden="1">
      <c r="A328" s="54"/>
      <c r="B328" s="55"/>
      <c r="C328" s="55"/>
      <c r="D328" s="55"/>
      <c r="E328" s="55"/>
      <c r="F328" s="57"/>
      <c r="G328" s="54"/>
    </row>
    <row r="329" spans="1:7" customFormat="1" hidden="1">
      <c r="A329" s="54"/>
      <c r="B329" s="55"/>
      <c r="C329" s="55"/>
      <c r="D329" s="55"/>
      <c r="E329" s="55"/>
      <c r="F329" s="57"/>
      <c r="G329" s="54"/>
    </row>
    <row r="330" spans="1:7" customFormat="1" hidden="1">
      <c r="A330" s="54"/>
      <c r="B330" s="55"/>
      <c r="C330" s="55"/>
      <c r="D330" s="55"/>
      <c r="E330" s="55"/>
      <c r="F330" s="57"/>
      <c r="G330" s="54"/>
    </row>
    <row r="331" spans="1:7" customFormat="1" hidden="1">
      <c r="A331" s="54"/>
      <c r="B331" s="55"/>
      <c r="C331" s="55"/>
      <c r="D331" s="55"/>
      <c r="E331" s="55"/>
      <c r="F331" s="57"/>
      <c r="G331" s="54"/>
    </row>
    <row r="332" spans="1:7" customFormat="1" hidden="1">
      <c r="A332" s="54"/>
      <c r="B332" s="55"/>
      <c r="C332" s="55"/>
      <c r="D332" s="55"/>
      <c r="E332" s="55"/>
      <c r="F332" s="57"/>
      <c r="G332" s="54"/>
    </row>
    <row r="333" spans="1:7" customFormat="1" hidden="1">
      <c r="A333" s="54"/>
      <c r="B333" s="55"/>
      <c r="C333" s="55"/>
      <c r="D333" s="55"/>
      <c r="E333" s="55"/>
      <c r="F333" s="57"/>
      <c r="G333" s="54"/>
    </row>
    <row r="334" spans="1:7" customFormat="1" hidden="1">
      <c r="A334" s="54"/>
      <c r="B334" s="55"/>
      <c r="C334" s="55"/>
      <c r="D334" s="55"/>
      <c r="E334" s="55"/>
      <c r="F334" s="57"/>
      <c r="G334" s="54"/>
    </row>
    <row r="335" spans="1:7" customFormat="1" hidden="1">
      <c r="A335" s="54"/>
      <c r="B335" s="55"/>
      <c r="C335" s="55"/>
      <c r="D335" s="55"/>
      <c r="E335" s="55"/>
      <c r="F335" s="57"/>
      <c r="G335" s="54"/>
    </row>
    <row r="336" spans="1:7" customFormat="1" hidden="1">
      <c r="A336" s="54"/>
      <c r="B336" s="55"/>
      <c r="C336" s="55"/>
      <c r="D336" s="55"/>
      <c r="E336" s="55"/>
      <c r="F336" s="57"/>
      <c r="G336" s="54"/>
    </row>
    <row r="337" spans="1:7" customFormat="1" hidden="1">
      <c r="A337" s="54"/>
      <c r="B337" s="55"/>
      <c r="C337" s="55"/>
      <c r="D337" s="55"/>
      <c r="E337" s="55"/>
      <c r="F337" s="57"/>
      <c r="G337" s="54"/>
    </row>
    <row r="338" spans="1:7" customFormat="1" hidden="1">
      <c r="A338" s="54"/>
      <c r="B338" s="55"/>
      <c r="C338" s="55"/>
      <c r="D338" s="55"/>
      <c r="E338" s="55"/>
      <c r="F338" s="57"/>
      <c r="G338" s="54"/>
    </row>
    <row r="339" spans="1:7" customFormat="1" hidden="1">
      <c r="A339" s="54"/>
      <c r="B339" s="55"/>
      <c r="C339" s="55"/>
      <c r="D339" s="55"/>
      <c r="E339" s="55"/>
      <c r="F339" s="57"/>
      <c r="G339" s="54"/>
    </row>
    <row r="340" spans="1:7" customFormat="1" hidden="1">
      <c r="A340" s="54"/>
      <c r="B340" s="55"/>
      <c r="C340" s="55"/>
      <c r="D340" s="55"/>
      <c r="E340" s="55"/>
      <c r="F340" s="57"/>
      <c r="G340" s="54"/>
    </row>
    <row r="341" spans="1:7" customFormat="1" hidden="1">
      <c r="A341" s="54"/>
      <c r="B341" s="55"/>
      <c r="C341" s="55"/>
      <c r="D341" s="55"/>
      <c r="E341" s="55"/>
      <c r="F341" s="57"/>
      <c r="G341" s="54"/>
    </row>
    <row r="342" spans="1:7" customFormat="1" hidden="1">
      <c r="A342" s="54"/>
      <c r="B342" s="55"/>
      <c r="C342" s="55"/>
      <c r="D342" s="55"/>
      <c r="E342" s="55"/>
      <c r="F342" s="57"/>
      <c r="G342" s="54"/>
    </row>
    <row r="343" spans="1:7" customFormat="1" hidden="1">
      <c r="A343" s="54"/>
      <c r="B343" s="55"/>
      <c r="C343" s="55"/>
      <c r="D343" s="55"/>
      <c r="E343" s="55"/>
      <c r="F343" s="57"/>
      <c r="G343" s="54"/>
    </row>
    <row r="344" spans="1:7" customFormat="1" hidden="1">
      <c r="A344" s="54"/>
      <c r="B344" s="55"/>
      <c r="C344" s="55"/>
      <c r="D344" s="55"/>
      <c r="E344" s="55"/>
      <c r="F344" s="57"/>
      <c r="G344" s="54"/>
    </row>
    <row r="345" spans="1:7" customFormat="1" hidden="1">
      <c r="A345" s="54"/>
      <c r="B345" s="55"/>
      <c r="C345" s="55"/>
      <c r="D345" s="55"/>
      <c r="E345" s="55"/>
      <c r="F345" s="57"/>
      <c r="G345" s="54"/>
    </row>
    <row r="346" spans="1:7" customFormat="1" hidden="1">
      <c r="A346" s="54"/>
      <c r="B346" s="55"/>
      <c r="C346" s="55"/>
      <c r="D346" s="55"/>
      <c r="E346" s="55"/>
      <c r="F346" s="57"/>
      <c r="G346" s="54"/>
    </row>
    <row r="347" spans="1:7" customFormat="1" hidden="1">
      <c r="A347" s="54"/>
      <c r="B347" s="55"/>
      <c r="C347" s="55"/>
      <c r="D347" s="55"/>
      <c r="E347" s="55"/>
      <c r="F347" s="57"/>
      <c r="G347" s="54"/>
    </row>
    <row r="348" spans="1:7" customFormat="1" hidden="1">
      <c r="A348" s="54"/>
      <c r="B348" s="55"/>
      <c r="C348" s="55"/>
      <c r="D348" s="55"/>
      <c r="E348" s="55"/>
      <c r="F348" s="57"/>
      <c r="G348" s="54"/>
    </row>
    <row r="349" spans="1:7" customFormat="1" hidden="1">
      <c r="A349" s="54"/>
      <c r="B349" s="55"/>
      <c r="C349" s="55"/>
      <c r="D349" s="55"/>
      <c r="E349" s="55"/>
      <c r="F349" s="57"/>
      <c r="G349" s="54"/>
    </row>
    <row r="350" spans="1:7" customFormat="1" hidden="1">
      <c r="A350" s="54"/>
      <c r="B350" s="55"/>
      <c r="C350" s="55"/>
      <c r="D350" s="55"/>
      <c r="E350" s="55"/>
      <c r="F350" s="57"/>
      <c r="G350" s="54"/>
    </row>
    <row r="351" spans="1:7" customFormat="1" hidden="1">
      <c r="A351" s="54"/>
      <c r="B351" s="55"/>
      <c r="C351" s="55"/>
      <c r="D351" s="55"/>
      <c r="E351" s="55"/>
      <c r="F351" s="57"/>
      <c r="G351" s="54"/>
    </row>
    <row r="352" spans="1:7" customFormat="1" hidden="1">
      <c r="A352" s="54"/>
      <c r="B352" s="55"/>
      <c r="C352" s="55"/>
      <c r="D352" s="55"/>
      <c r="E352" s="55"/>
      <c r="F352" s="57"/>
      <c r="G352" s="54"/>
    </row>
    <row r="353" spans="1:7" customFormat="1" hidden="1">
      <c r="A353" s="54"/>
      <c r="B353" s="55"/>
      <c r="C353" s="55"/>
      <c r="D353" s="55"/>
      <c r="E353" s="55"/>
      <c r="F353" s="57"/>
      <c r="G353" s="54"/>
    </row>
    <row r="354" spans="1:7" customFormat="1" hidden="1">
      <c r="A354" s="54"/>
      <c r="B354" s="55"/>
      <c r="C354" s="55"/>
      <c r="D354" s="55"/>
      <c r="E354" s="55"/>
      <c r="F354" s="57"/>
      <c r="G354" s="54"/>
    </row>
    <row r="355" spans="1:7" customFormat="1" hidden="1">
      <c r="A355" s="54"/>
      <c r="B355" s="55"/>
      <c r="C355" s="55"/>
      <c r="D355" s="55"/>
      <c r="E355" s="55"/>
      <c r="F355" s="57"/>
      <c r="G355" s="54"/>
    </row>
    <row r="356" spans="1:7" customFormat="1" hidden="1">
      <c r="A356" s="54"/>
      <c r="B356" s="55"/>
      <c r="C356" s="55"/>
      <c r="D356" s="55"/>
      <c r="E356" s="55"/>
      <c r="F356" s="57"/>
      <c r="G356" s="54"/>
    </row>
    <row r="357" spans="1:7" customFormat="1" hidden="1">
      <c r="A357" s="54"/>
      <c r="B357" s="55"/>
      <c r="C357" s="55"/>
      <c r="D357" s="55"/>
      <c r="E357" s="55"/>
      <c r="F357" s="57"/>
      <c r="G357" s="54"/>
    </row>
    <row r="358" spans="1:7" customFormat="1" hidden="1">
      <c r="A358" s="54"/>
      <c r="B358" s="55"/>
      <c r="C358" s="55"/>
      <c r="D358" s="55"/>
      <c r="E358" s="55"/>
      <c r="F358" s="57"/>
      <c r="G358" s="54"/>
    </row>
    <row r="359" spans="1:7" customFormat="1" hidden="1">
      <c r="A359" s="54"/>
      <c r="B359" s="55"/>
      <c r="C359" s="55"/>
      <c r="D359" s="55"/>
      <c r="E359" s="55"/>
      <c r="F359" s="57"/>
      <c r="G359" s="54"/>
    </row>
    <row r="360" spans="1:7" customFormat="1" hidden="1">
      <c r="A360" s="54"/>
      <c r="B360" s="55"/>
      <c r="C360" s="55"/>
      <c r="D360" s="55"/>
      <c r="E360" s="55"/>
      <c r="F360" s="57"/>
      <c r="G360" s="54"/>
    </row>
    <row r="361" spans="1:7" customFormat="1" hidden="1">
      <c r="A361" s="54"/>
      <c r="B361" s="55"/>
      <c r="C361" s="55"/>
      <c r="D361" s="55"/>
      <c r="E361" s="55"/>
      <c r="F361" s="57"/>
      <c r="G361" s="54"/>
    </row>
    <row r="362" spans="1:7" customFormat="1" hidden="1">
      <c r="A362" s="54"/>
      <c r="B362" s="55"/>
      <c r="C362" s="55"/>
      <c r="D362" s="55"/>
      <c r="E362" s="55"/>
      <c r="F362" s="57"/>
      <c r="G362" s="54"/>
    </row>
    <row r="363" spans="1:7" customFormat="1" hidden="1">
      <c r="A363" s="54"/>
      <c r="B363" s="55"/>
      <c r="C363" s="55"/>
      <c r="D363" s="55"/>
      <c r="E363" s="55"/>
      <c r="F363" s="57"/>
      <c r="G363" s="54"/>
    </row>
    <row r="364" spans="1:7" customFormat="1" hidden="1">
      <c r="A364" s="54"/>
      <c r="B364" s="55"/>
      <c r="C364" s="55"/>
      <c r="D364" s="55"/>
      <c r="E364" s="55"/>
      <c r="F364" s="57"/>
      <c r="G364" s="54"/>
    </row>
    <row r="365" spans="1:7" customFormat="1" hidden="1">
      <c r="A365" s="54"/>
      <c r="B365" s="55"/>
      <c r="C365" s="55"/>
      <c r="D365" s="55"/>
      <c r="E365" s="55"/>
      <c r="F365" s="57"/>
      <c r="G365" s="54"/>
    </row>
    <row r="366" spans="1:7" customFormat="1" hidden="1">
      <c r="A366" s="54"/>
      <c r="B366" s="55"/>
      <c r="C366" s="55"/>
      <c r="D366" s="55"/>
      <c r="E366" s="55"/>
      <c r="F366" s="57"/>
      <c r="G366" s="54"/>
    </row>
    <row r="367" spans="1:7" customFormat="1" hidden="1">
      <c r="A367" s="54"/>
      <c r="B367" s="55"/>
      <c r="C367" s="55"/>
      <c r="D367" s="55"/>
      <c r="E367" s="55"/>
      <c r="F367" s="57"/>
      <c r="G367" s="54"/>
    </row>
    <row r="368" spans="1:7" customFormat="1" hidden="1">
      <c r="A368" s="54"/>
      <c r="B368" s="55"/>
      <c r="C368" s="55"/>
      <c r="D368" s="55"/>
      <c r="E368" s="55"/>
      <c r="F368" s="57"/>
      <c r="G368" s="54"/>
    </row>
    <row r="369" spans="1:7" customFormat="1" hidden="1">
      <c r="A369" s="54"/>
      <c r="B369" s="55"/>
      <c r="C369" s="55"/>
      <c r="D369" s="55"/>
      <c r="E369" s="55"/>
      <c r="F369" s="57"/>
      <c r="G369" s="54"/>
    </row>
    <row r="370" spans="1:7" customFormat="1" hidden="1">
      <c r="A370" s="54"/>
      <c r="B370" s="55"/>
      <c r="C370" s="55"/>
      <c r="D370" s="55"/>
      <c r="E370" s="55"/>
      <c r="F370" s="57"/>
      <c r="G370" s="54"/>
    </row>
    <row r="371" spans="1:7" customFormat="1" hidden="1">
      <c r="A371" s="54"/>
      <c r="B371" s="55"/>
      <c r="C371" s="55"/>
      <c r="D371" s="55"/>
      <c r="E371" s="55"/>
      <c r="F371" s="57"/>
      <c r="G371" s="54"/>
    </row>
    <row r="372" spans="1:7" customFormat="1" hidden="1">
      <c r="A372" s="54"/>
      <c r="B372" s="55"/>
      <c r="C372" s="55"/>
      <c r="D372" s="55"/>
      <c r="E372" s="55"/>
      <c r="F372" s="57"/>
      <c r="G372" s="54"/>
    </row>
    <row r="373" spans="1:7" customFormat="1" hidden="1">
      <c r="A373" s="54"/>
      <c r="B373" s="55"/>
      <c r="C373" s="55"/>
      <c r="D373" s="55"/>
      <c r="E373" s="55"/>
      <c r="F373" s="57"/>
      <c r="G373" s="54"/>
    </row>
    <row r="374" spans="1:7" customFormat="1" hidden="1">
      <c r="A374" s="54"/>
      <c r="B374" s="55"/>
      <c r="C374" s="55"/>
      <c r="D374" s="55"/>
      <c r="E374" s="55"/>
      <c r="F374" s="57"/>
      <c r="G374" s="54"/>
    </row>
    <row r="375" spans="1:7" customFormat="1" hidden="1">
      <c r="A375" s="54"/>
      <c r="B375" s="55"/>
      <c r="C375" s="55"/>
      <c r="D375" s="55"/>
      <c r="E375" s="55"/>
      <c r="F375" s="57"/>
      <c r="G375" s="54"/>
    </row>
    <row r="376" spans="1:7" customFormat="1" hidden="1">
      <c r="A376" s="54"/>
      <c r="B376" s="55"/>
      <c r="C376" s="55"/>
      <c r="D376" s="55"/>
      <c r="E376" s="55"/>
      <c r="F376" s="57"/>
      <c r="G376" s="54"/>
    </row>
    <row r="377" spans="1:7" customFormat="1" hidden="1">
      <c r="A377" s="54"/>
      <c r="B377" s="55"/>
      <c r="C377" s="55"/>
      <c r="D377" s="55"/>
      <c r="E377" s="55"/>
      <c r="F377" s="57"/>
      <c r="G377" s="54"/>
    </row>
    <row r="378" spans="1:7" customFormat="1" hidden="1">
      <c r="A378" s="54"/>
      <c r="B378" s="55"/>
      <c r="C378" s="55"/>
      <c r="D378" s="55"/>
      <c r="E378" s="55"/>
      <c r="F378" s="57"/>
      <c r="G378" s="54"/>
    </row>
    <row r="379" spans="1:7" customFormat="1" hidden="1">
      <c r="A379" s="54"/>
      <c r="B379" s="55"/>
      <c r="C379" s="55"/>
      <c r="D379" s="55"/>
      <c r="E379" s="55"/>
      <c r="F379" s="57"/>
      <c r="G379" s="54"/>
    </row>
    <row r="380" spans="1:7" customFormat="1" hidden="1">
      <c r="A380" s="54"/>
      <c r="B380" s="55"/>
      <c r="C380" s="55"/>
      <c r="D380" s="55"/>
      <c r="E380" s="55"/>
      <c r="F380" s="57"/>
      <c r="G380" s="54"/>
    </row>
    <row r="381" spans="1:7" customFormat="1" hidden="1">
      <c r="A381" s="54"/>
      <c r="B381" s="55"/>
      <c r="C381" s="55"/>
      <c r="D381" s="55"/>
      <c r="E381" s="55"/>
      <c r="F381" s="57"/>
      <c r="G381" s="54"/>
    </row>
    <row r="382" spans="1:7" customFormat="1" hidden="1">
      <c r="A382" s="54"/>
      <c r="B382" s="55"/>
      <c r="C382" s="55"/>
      <c r="D382" s="55"/>
      <c r="E382" s="55"/>
      <c r="F382" s="57"/>
      <c r="G382" s="54"/>
    </row>
    <row r="383" spans="1:7" customFormat="1" hidden="1">
      <c r="A383" s="54"/>
      <c r="B383" s="55"/>
      <c r="C383" s="55"/>
      <c r="D383" s="55"/>
      <c r="E383" s="55"/>
      <c r="F383" s="57"/>
      <c r="G383" s="54"/>
    </row>
    <row r="384" spans="1:7" customFormat="1" hidden="1">
      <c r="A384" s="54"/>
      <c r="B384" s="55"/>
      <c r="C384" s="55"/>
      <c r="D384" s="55"/>
      <c r="E384" s="55"/>
      <c r="F384" s="57"/>
      <c r="G384" s="54"/>
    </row>
    <row r="385" spans="1:7" customFormat="1" hidden="1">
      <c r="A385" s="54"/>
      <c r="B385" s="55"/>
      <c r="C385" s="55"/>
      <c r="D385" s="55"/>
      <c r="E385" s="55"/>
      <c r="F385" s="57"/>
      <c r="G385" s="54"/>
    </row>
    <row r="386" spans="1:7" customFormat="1" hidden="1">
      <c r="A386" s="54"/>
      <c r="B386" s="55"/>
      <c r="C386" s="55"/>
      <c r="D386" s="55"/>
      <c r="E386" s="55"/>
      <c r="F386" s="57"/>
      <c r="G386" s="54"/>
    </row>
    <row r="387" spans="1:7" customFormat="1" hidden="1">
      <c r="A387" s="54"/>
      <c r="B387" s="55"/>
      <c r="C387" s="55"/>
      <c r="D387" s="55"/>
      <c r="E387" s="55"/>
      <c r="F387" s="57"/>
      <c r="G387" s="54"/>
    </row>
    <row r="388" spans="1:7" customFormat="1" hidden="1">
      <c r="A388" s="54"/>
      <c r="B388" s="55"/>
      <c r="C388" s="55"/>
      <c r="D388" s="55"/>
      <c r="E388" s="55"/>
      <c r="F388" s="57"/>
      <c r="G388" s="54"/>
    </row>
    <row r="389" spans="1:7" customFormat="1" hidden="1">
      <c r="A389" s="54"/>
      <c r="B389" s="55"/>
      <c r="C389" s="55"/>
      <c r="D389" s="55"/>
      <c r="E389" s="55"/>
      <c r="F389" s="57"/>
      <c r="G389" s="54"/>
    </row>
    <row r="390" spans="1:7" customFormat="1" hidden="1">
      <c r="A390" s="54"/>
      <c r="B390" s="55"/>
      <c r="C390" s="55"/>
      <c r="D390" s="55"/>
      <c r="E390" s="55"/>
      <c r="F390" s="57"/>
      <c r="G390" s="54"/>
    </row>
    <row r="391" spans="1:7" customFormat="1" hidden="1">
      <c r="A391" s="54"/>
      <c r="B391" s="55"/>
      <c r="C391" s="55"/>
      <c r="D391" s="55"/>
      <c r="E391" s="55"/>
      <c r="F391" s="57"/>
      <c r="G391" s="54"/>
    </row>
    <row r="392" spans="1:7" customFormat="1" hidden="1">
      <c r="A392" s="54"/>
      <c r="B392" s="55"/>
      <c r="C392" s="55"/>
      <c r="D392" s="55"/>
      <c r="E392" s="55"/>
      <c r="F392" s="57"/>
      <c r="G392" s="54"/>
    </row>
    <row r="393" spans="1:7" customFormat="1" hidden="1">
      <c r="A393" s="54"/>
      <c r="B393" s="55"/>
      <c r="C393" s="55"/>
      <c r="D393" s="55"/>
      <c r="E393" s="55"/>
      <c r="F393" s="57"/>
      <c r="G393" s="54"/>
    </row>
    <row r="394" spans="1:7" customFormat="1" hidden="1">
      <c r="A394" s="54"/>
      <c r="B394" s="55"/>
      <c r="C394" s="55"/>
      <c r="D394" s="55"/>
      <c r="E394" s="55"/>
      <c r="F394" s="57"/>
      <c r="G394" s="54"/>
    </row>
    <row r="395" spans="1:7" customFormat="1" hidden="1">
      <c r="A395" s="54"/>
      <c r="B395" s="55"/>
      <c r="C395" s="55"/>
      <c r="D395" s="55"/>
      <c r="E395" s="55"/>
      <c r="F395" s="57"/>
      <c r="G395" s="54"/>
    </row>
    <row r="396" spans="1:7" customFormat="1" hidden="1">
      <c r="A396" s="54"/>
      <c r="B396" s="55"/>
      <c r="C396" s="55"/>
      <c r="D396" s="55"/>
      <c r="E396" s="55"/>
      <c r="F396" s="57"/>
      <c r="G396" s="54"/>
    </row>
    <row r="397" spans="1:7" customFormat="1" hidden="1">
      <c r="A397" s="54"/>
      <c r="B397" s="55"/>
      <c r="C397" s="55"/>
      <c r="D397" s="55"/>
      <c r="E397" s="55"/>
      <c r="F397" s="57"/>
      <c r="G397" s="54"/>
    </row>
    <row r="398" spans="1:7" customFormat="1" hidden="1">
      <c r="A398" s="54"/>
      <c r="B398" s="55"/>
      <c r="C398" s="55"/>
      <c r="D398" s="55"/>
      <c r="E398" s="55"/>
      <c r="F398" s="57"/>
      <c r="G398" s="54"/>
    </row>
    <row r="399" spans="1:7" customFormat="1" hidden="1">
      <c r="A399" s="54"/>
      <c r="B399" s="55"/>
      <c r="C399" s="55"/>
      <c r="D399" s="55"/>
      <c r="E399" s="55"/>
      <c r="F399" s="57"/>
      <c r="G399" s="54"/>
    </row>
    <row r="400" spans="1:7" customFormat="1" hidden="1">
      <c r="A400" s="54"/>
      <c r="B400" s="55"/>
      <c r="C400" s="55"/>
      <c r="D400" s="55"/>
      <c r="E400" s="55"/>
      <c r="F400" s="57"/>
      <c r="G400" s="54"/>
    </row>
    <row r="401" spans="1:7" customFormat="1" hidden="1">
      <c r="A401" s="54"/>
      <c r="B401" s="55"/>
      <c r="C401" s="55"/>
      <c r="D401" s="55"/>
      <c r="E401" s="55"/>
      <c r="F401" s="57"/>
      <c r="G401" s="54"/>
    </row>
    <row r="402" spans="1:7" customFormat="1" hidden="1">
      <c r="A402" s="54"/>
      <c r="B402" s="55"/>
      <c r="C402" s="55"/>
      <c r="D402" s="55"/>
      <c r="E402" s="55"/>
      <c r="F402" s="57"/>
      <c r="G402" s="54"/>
    </row>
    <row r="403" spans="1:7" customFormat="1" hidden="1">
      <c r="A403" s="54"/>
      <c r="B403" s="55"/>
      <c r="C403" s="55"/>
      <c r="D403" s="55"/>
      <c r="E403" s="55"/>
      <c r="F403" s="57"/>
      <c r="G403" s="54"/>
    </row>
    <row r="404" spans="1:7" customFormat="1" hidden="1">
      <c r="A404" s="54"/>
      <c r="B404" s="55"/>
      <c r="C404" s="55"/>
      <c r="D404" s="55"/>
      <c r="E404" s="55"/>
      <c r="F404" s="57"/>
      <c r="G404" s="54"/>
    </row>
    <row r="405" spans="1:7" customFormat="1" hidden="1">
      <c r="A405" s="54"/>
      <c r="B405" s="55"/>
      <c r="C405" s="55"/>
      <c r="D405" s="55"/>
      <c r="E405" s="55"/>
      <c r="F405" s="57"/>
      <c r="G405" s="54"/>
    </row>
    <row r="406" spans="1:7" customFormat="1" hidden="1">
      <c r="A406" s="54"/>
      <c r="B406" s="55"/>
      <c r="C406" s="55"/>
      <c r="D406" s="55"/>
      <c r="E406" s="55"/>
      <c r="F406" s="57"/>
      <c r="G406" s="54"/>
    </row>
    <row r="407" spans="1:7" customFormat="1" hidden="1">
      <c r="A407" s="54"/>
      <c r="B407" s="55"/>
      <c r="C407" s="55"/>
      <c r="D407" s="55"/>
      <c r="E407" s="55"/>
      <c r="F407" s="57"/>
      <c r="G407" s="54"/>
    </row>
    <row r="408" spans="1:7" customFormat="1" hidden="1">
      <c r="A408" s="54"/>
      <c r="B408" s="55"/>
      <c r="C408" s="55"/>
      <c r="D408" s="55"/>
      <c r="E408" s="55"/>
      <c r="F408" s="57"/>
      <c r="G408" s="54"/>
    </row>
    <row r="409" spans="1:7" customFormat="1" hidden="1">
      <c r="A409" s="54"/>
      <c r="B409" s="55"/>
      <c r="C409" s="55"/>
      <c r="D409" s="55"/>
      <c r="E409" s="55"/>
      <c r="F409" s="57"/>
      <c r="G409" s="54"/>
    </row>
    <row r="410" spans="1:7" customFormat="1" hidden="1">
      <c r="A410" s="54"/>
      <c r="B410" s="55"/>
      <c r="C410" s="55"/>
      <c r="D410" s="55"/>
      <c r="E410" s="55"/>
      <c r="F410" s="57"/>
      <c r="G410" s="54"/>
    </row>
    <row r="411" spans="1:7" customFormat="1" hidden="1">
      <c r="A411" s="54"/>
      <c r="B411" s="55"/>
      <c r="C411" s="55"/>
      <c r="D411" s="55"/>
      <c r="E411" s="55"/>
      <c r="F411" s="57"/>
      <c r="G411" s="54"/>
    </row>
    <row r="412" spans="1:7" customFormat="1" hidden="1">
      <c r="A412" s="54"/>
      <c r="B412" s="55"/>
      <c r="C412" s="55"/>
      <c r="D412" s="55"/>
      <c r="E412" s="55"/>
      <c r="F412" s="57"/>
      <c r="G412" s="54"/>
    </row>
    <row r="413" spans="1:7" customFormat="1" hidden="1">
      <c r="A413" s="54"/>
      <c r="B413" s="55"/>
      <c r="C413" s="55"/>
      <c r="D413" s="55"/>
      <c r="E413" s="55"/>
      <c r="F413" s="57"/>
      <c r="G413" s="54"/>
    </row>
    <row r="414" spans="1:7" customFormat="1" hidden="1">
      <c r="A414" s="54"/>
      <c r="B414" s="55"/>
      <c r="C414" s="55"/>
      <c r="D414" s="55"/>
      <c r="E414" s="55"/>
      <c r="F414" s="57"/>
      <c r="G414" s="54"/>
    </row>
    <row r="415" spans="1:7" customFormat="1" hidden="1">
      <c r="A415" s="54"/>
      <c r="B415" s="55"/>
      <c r="C415" s="55"/>
      <c r="D415" s="55"/>
      <c r="E415" s="55"/>
      <c r="F415" s="57"/>
      <c r="G415" s="54"/>
    </row>
    <row r="416" spans="1:7" customFormat="1" hidden="1">
      <c r="A416" s="54"/>
      <c r="B416" s="55"/>
      <c r="C416" s="55"/>
      <c r="D416" s="55"/>
      <c r="E416" s="55"/>
      <c r="F416" s="57"/>
      <c r="G416" s="54"/>
    </row>
    <row r="417" spans="1:7" customFormat="1" hidden="1">
      <c r="A417" s="54"/>
      <c r="B417" s="55"/>
      <c r="C417" s="55"/>
      <c r="D417" s="55"/>
      <c r="E417" s="55"/>
      <c r="F417" s="57"/>
      <c r="G417" s="54"/>
    </row>
    <row r="418" spans="1:7" customFormat="1" hidden="1">
      <c r="A418" s="54"/>
      <c r="B418" s="55"/>
      <c r="C418" s="55"/>
      <c r="D418" s="55"/>
      <c r="E418" s="55"/>
      <c r="F418" s="57"/>
      <c r="G418" s="54"/>
    </row>
    <row r="419" spans="1:7" customFormat="1" hidden="1">
      <c r="A419" s="54"/>
      <c r="B419" s="55"/>
      <c r="C419" s="55"/>
      <c r="D419" s="55"/>
      <c r="E419" s="55"/>
      <c r="F419" s="57"/>
      <c r="G419" s="54"/>
    </row>
    <row r="420" spans="1:7" customFormat="1" hidden="1">
      <c r="A420" s="54"/>
      <c r="B420" s="55"/>
      <c r="C420" s="55"/>
      <c r="D420" s="55"/>
      <c r="E420" s="55"/>
      <c r="F420" s="57"/>
      <c r="G420" s="54"/>
    </row>
    <row r="421" spans="1:7" customFormat="1" hidden="1">
      <c r="A421" s="54"/>
      <c r="B421" s="55"/>
      <c r="C421" s="55"/>
      <c r="D421" s="55"/>
      <c r="E421" s="55"/>
      <c r="F421" s="57"/>
      <c r="G421" s="54"/>
    </row>
    <row r="422" spans="1:7" customFormat="1" hidden="1">
      <c r="A422" s="54"/>
      <c r="B422" s="55"/>
      <c r="C422" s="55"/>
      <c r="D422" s="55"/>
      <c r="E422" s="55"/>
      <c r="F422" s="57"/>
      <c r="G422" s="54"/>
    </row>
    <row r="423" spans="1:7" customFormat="1" hidden="1">
      <c r="A423" s="54"/>
      <c r="B423" s="55"/>
      <c r="C423" s="55"/>
      <c r="D423" s="55"/>
      <c r="E423" s="55"/>
      <c r="F423" s="57"/>
      <c r="G423" s="54"/>
    </row>
    <row r="424" spans="1:7" customFormat="1" hidden="1">
      <c r="A424" s="54"/>
      <c r="B424" s="55"/>
      <c r="C424" s="55"/>
      <c r="D424" s="55"/>
      <c r="E424" s="55"/>
      <c r="F424" s="57"/>
      <c r="G424" s="54"/>
    </row>
    <row r="425" spans="1:7" customFormat="1" hidden="1">
      <c r="A425" s="54"/>
      <c r="B425" s="55"/>
      <c r="C425" s="55"/>
      <c r="D425" s="55"/>
      <c r="E425" s="55"/>
      <c r="F425" s="57"/>
      <c r="G425" s="54"/>
    </row>
    <row r="426" spans="1:7" customFormat="1" hidden="1">
      <c r="A426" s="54"/>
      <c r="B426" s="55"/>
      <c r="C426" s="55"/>
      <c r="D426" s="55"/>
      <c r="E426" s="55"/>
      <c r="F426" s="57"/>
      <c r="G426" s="54"/>
    </row>
    <row r="427" spans="1:7" customFormat="1" hidden="1">
      <c r="A427" s="54"/>
      <c r="B427" s="55"/>
      <c r="C427" s="55"/>
      <c r="D427" s="55"/>
      <c r="E427" s="55"/>
      <c r="F427" s="57"/>
      <c r="G427" s="54"/>
    </row>
    <row r="428" spans="1:7" customFormat="1" hidden="1">
      <c r="A428" s="54"/>
      <c r="B428" s="55"/>
      <c r="C428" s="55"/>
      <c r="D428" s="55"/>
      <c r="E428" s="55"/>
      <c r="F428" s="57"/>
      <c r="G428" s="54"/>
    </row>
    <row r="429" spans="1:7" customFormat="1" hidden="1">
      <c r="A429" s="54"/>
      <c r="B429" s="55"/>
      <c r="C429" s="55"/>
      <c r="D429" s="55"/>
      <c r="E429" s="55"/>
      <c r="F429" s="57"/>
      <c r="G429" s="54"/>
    </row>
    <row r="430" spans="1:7" customFormat="1" hidden="1">
      <c r="A430" s="54"/>
      <c r="B430" s="55"/>
      <c r="C430" s="55"/>
      <c r="D430" s="55"/>
      <c r="E430" s="55"/>
      <c r="F430" s="57"/>
      <c r="G430" s="54"/>
    </row>
    <row r="431" spans="1:7" customFormat="1" hidden="1">
      <c r="A431" s="54"/>
      <c r="B431" s="55"/>
      <c r="C431" s="55"/>
      <c r="D431" s="55"/>
      <c r="E431" s="55"/>
      <c r="F431" s="57"/>
      <c r="G431" s="54"/>
    </row>
    <row r="432" spans="1:7" customFormat="1" hidden="1">
      <c r="A432" s="54"/>
      <c r="B432" s="55"/>
      <c r="C432" s="55"/>
      <c r="D432" s="55"/>
      <c r="E432" s="55"/>
      <c r="F432" s="57"/>
      <c r="G432" s="54"/>
    </row>
    <row r="433" spans="1:7" customFormat="1" hidden="1">
      <c r="A433" s="54"/>
      <c r="B433" s="55"/>
      <c r="C433" s="55"/>
      <c r="D433" s="55"/>
      <c r="E433" s="55"/>
      <c r="F433" s="57"/>
      <c r="G433" s="54"/>
    </row>
    <row r="434" spans="1:7" customFormat="1" hidden="1">
      <c r="A434" s="54"/>
      <c r="B434" s="55"/>
      <c r="C434" s="55"/>
      <c r="D434" s="55"/>
      <c r="E434" s="55"/>
      <c r="F434" s="57"/>
      <c r="G434" s="54"/>
    </row>
    <row r="435" spans="1:7" customFormat="1" hidden="1">
      <c r="A435" s="54"/>
      <c r="B435" s="55"/>
      <c r="C435" s="55"/>
      <c r="D435" s="55"/>
      <c r="E435" s="55"/>
      <c r="F435" s="57"/>
      <c r="G435" s="54"/>
    </row>
    <row r="436" spans="1:7" customFormat="1" hidden="1">
      <c r="A436" s="54"/>
      <c r="B436" s="55"/>
      <c r="C436" s="55"/>
      <c r="D436" s="55"/>
      <c r="E436" s="55"/>
      <c r="F436" s="57"/>
      <c r="G436" s="54"/>
    </row>
    <row r="437" spans="1:7" customFormat="1" hidden="1">
      <c r="A437" s="54"/>
      <c r="B437" s="55"/>
      <c r="C437" s="55"/>
      <c r="D437" s="55"/>
      <c r="E437" s="55"/>
      <c r="F437" s="57"/>
      <c r="G437" s="54"/>
    </row>
    <row r="438" spans="1:7" customFormat="1" hidden="1">
      <c r="A438" s="54"/>
      <c r="B438" s="55"/>
      <c r="C438" s="55"/>
      <c r="D438" s="55"/>
      <c r="E438" s="55"/>
      <c r="F438" s="57"/>
      <c r="G438" s="54"/>
    </row>
    <row r="439" spans="1:7" customFormat="1" hidden="1">
      <c r="A439" s="54"/>
      <c r="B439" s="55"/>
      <c r="C439" s="55"/>
      <c r="D439" s="55"/>
      <c r="E439" s="55"/>
      <c r="F439" s="57"/>
      <c r="G439" s="54"/>
    </row>
    <row r="440" spans="1:7" customFormat="1" hidden="1">
      <c r="A440" s="54"/>
      <c r="B440" s="55"/>
      <c r="C440" s="55"/>
      <c r="D440" s="55"/>
      <c r="E440" s="55"/>
      <c r="F440" s="57"/>
      <c r="G440" s="54"/>
    </row>
    <row r="441" spans="1:7" customFormat="1" hidden="1">
      <c r="A441" s="54"/>
      <c r="B441" s="55"/>
      <c r="C441" s="55"/>
      <c r="D441" s="55"/>
      <c r="E441" s="55"/>
      <c r="F441" s="57"/>
      <c r="G441" s="54"/>
    </row>
    <row r="442" spans="1:7" customFormat="1" hidden="1">
      <c r="A442" s="54"/>
      <c r="B442" s="55"/>
      <c r="C442" s="55"/>
      <c r="D442" s="55"/>
      <c r="E442" s="55"/>
      <c r="F442" s="57"/>
      <c r="G442" s="54"/>
    </row>
    <row r="443" spans="1:7" customFormat="1" hidden="1">
      <c r="A443" s="54"/>
      <c r="B443" s="55"/>
      <c r="C443" s="55"/>
      <c r="D443" s="55"/>
      <c r="E443" s="55"/>
      <c r="F443" s="57"/>
      <c r="G443" s="54"/>
    </row>
    <row r="444" spans="1:7" customFormat="1" hidden="1">
      <c r="A444" s="54"/>
      <c r="B444" s="55"/>
      <c r="C444" s="55"/>
      <c r="D444" s="55"/>
      <c r="E444" s="55"/>
      <c r="F444" s="57"/>
      <c r="G444" s="54"/>
    </row>
    <row r="445" spans="1:7" customFormat="1" hidden="1">
      <c r="A445" s="54"/>
      <c r="B445" s="55"/>
      <c r="C445" s="55"/>
      <c r="D445" s="55"/>
      <c r="E445" s="55"/>
      <c r="F445" s="57"/>
      <c r="G445" s="54"/>
    </row>
    <row r="446" spans="1:7" customFormat="1" hidden="1">
      <c r="A446" s="54"/>
      <c r="B446" s="55"/>
      <c r="C446" s="55"/>
      <c r="D446" s="55"/>
      <c r="E446" s="55"/>
      <c r="F446" s="57"/>
      <c r="G446" s="54"/>
    </row>
    <row r="447" spans="1:7" customFormat="1" hidden="1">
      <c r="A447" s="54"/>
      <c r="B447" s="55"/>
      <c r="C447" s="55"/>
      <c r="D447" s="55"/>
      <c r="E447" s="55"/>
      <c r="F447" s="57"/>
      <c r="G447" s="54"/>
    </row>
    <row r="448" spans="1:7" customFormat="1" hidden="1">
      <c r="A448" s="54"/>
      <c r="B448" s="55"/>
      <c r="C448" s="55"/>
      <c r="D448" s="55"/>
      <c r="E448" s="55"/>
      <c r="F448" s="57"/>
      <c r="G448" s="54"/>
    </row>
    <row r="449" spans="1:7" customFormat="1" hidden="1">
      <c r="A449" s="54"/>
      <c r="B449" s="55"/>
      <c r="C449" s="55"/>
      <c r="D449" s="55"/>
      <c r="E449" s="55"/>
      <c r="F449" s="57"/>
      <c r="G449" s="54"/>
    </row>
    <row r="450" spans="1:7" customFormat="1" hidden="1">
      <c r="A450" s="54"/>
      <c r="B450" s="55"/>
      <c r="C450" s="55"/>
      <c r="D450" s="55"/>
      <c r="E450" s="55"/>
      <c r="F450" s="57"/>
      <c r="G450" s="54"/>
    </row>
    <row r="451" spans="1:7" customFormat="1" hidden="1">
      <c r="A451" s="54"/>
      <c r="B451" s="55"/>
      <c r="C451" s="55"/>
      <c r="D451" s="55"/>
      <c r="E451" s="55"/>
      <c r="F451" s="57"/>
      <c r="G451" s="54"/>
    </row>
    <row r="452" spans="1:7" customFormat="1" hidden="1">
      <c r="A452" s="54"/>
      <c r="B452" s="55"/>
      <c r="C452" s="55"/>
      <c r="D452" s="55"/>
      <c r="E452" s="55"/>
      <c r="F452" s="57"/>
      <c r="G452" s="54"/>
    </row>
    <row r="453" spans="1:7" customFormat="1" hidden="1">
      <c r="A453" s="54"/>
      <c r="B453" s="55"/>
      <c r="C453" s="55"/>
      <c r="D453" s="55"/>
      <c r="E453" s="55"/>
      <c r="F453" s="57"/>
      <c r="G453" s="54"/>
    </row>
    <row r="454" spans="1:7" customFormat="1" hidden="1">
      <c r="A454" s="54"/>
      <c r="B454" s="55"/>
      <c r="C454" s="55"/>
      <c r="D454" s="55"/>
      <c r="E454" s="55"/>
      <c r="F454" s="57"/>
      <c r="G454" s="54"/>
    </row>
    <row r="455" spans="1:7" customFormat="1" hidden="1">
      <c r="A455" s="54"/>
      <c r="B455" s="55"/>
      <c r="C455" s="55"/>
      <c r="D455" s="55"/>
      <c r="E455" s="55"/>
      <c r="F455" s="57"/>
      <c r="G455" s="54"/>
    </row>
    <row r="456" spans="1:7" customFormat="1" hidden="1">
      <c r="A456" s="54"/>
      <c r="B456" s="55"/>
      <c r="C456" s="55"/>
      <c r="D456" s="55"/>
      <c r="E456" s="55"/>
      <c r="F456" s="57"/>
      <c r="G456" s="54"/>
    </row>
    <row r="457" spans="1:7" customFormat="1" hidden="1">
      <c r="A457" s="54"/>
      <c r="B457" s="55"/>
      <c r="C457" s="55"/>
      <c r="D457" s="55"/>
      <c r="E457" s="55"/>
      <c r="F457" s="57"/>
      <c r="G457" s="54"/>
    </row>
    <row r="458" spans="1:7" customFormat="1" hidden="1">
      <c r="A458" s="54"/>
      <c r="B458" s="55"/>
      <c r="C458" s="55"/>
      <c r="D458" s="55"/>
      <c r="E458" s="55"/>
      <c r="F458" s="57"/>
      <c r="G458" s="54"/>
    </row>
    <row r="459" spans="1:7" customFormat="1" hidden="1">
      <c r="A459" s="54"/>
      <c r="B459" s="55"/>
      <c r="C459" s="55"/>
      <c r="D459" s="55"/>
      <c r="E459" s="55"/>
      <c r="F459" s="57"/>
      <c r="G459" s="54"/>
    </row>
    <row r="460" spans="1:7" customFormat="1" hidden="1">
      <c r="A460" s="54"/>
      <c r="B460" s="55"/>
      <c r="C460" s="55"/>
      <c r="D460" s="55"/>
      <c r="E460" s="55"/>
      <c r="F460" s="57"/>
      <c r="G460" s="54"/>
    </row>
    <row r="461" spans="1:7" customFormat="1" hidden="1">
      <c r="A461" s="54"/>
      <c r="B461" s="55"/>
      <c r="C461" s="55"/>
      <c r="D461" s="55"/>
      <c r="E461" s="55"/>
      <c r="F461" s="57"/>
      <c r="G461" s="54"/>
    </row>
    <row r="462" spans="1:7" customFormat="1" hidden="1">
      <c r="A462" s="54"/>
      <c r="B462" s="55"/>
      <c r="C462" s="55"/>
      <c r="D462" s="55"/>
      <c r="E462" s="55"/>
      <c r="F462" s="57"/>
      <c r="G462" s="54"/>
    </row>
    <row r="463" spans="1:7" customFormat="1" hidden="1">
      <c r="A463" s="54"/>
      <c r="B463" s="55"/>
      <c r="C463" s="55"/>
      <c r="D463" s="55"/>
      <c r="E463" s="55"/>
      <c r="F463" s="57"/>
      <c r="G463" s="54"/>
    </row>
    <row r="464" spans="1:7" customFormat="1" hidden="1">
      <c r="A464" s="54"/>
      <c r="B464" s="55"/>
      <c r="C464" s="55"/>
      <c r="D464" s="55"/>
      <c r="E464" s="55"/>
      <c r="F464" s="57"/>
      <c r="G464" s="54"/>
    </row>
    <row r="465" spans="1:7" customFormat="1" hidden="1">
      <c r="A465" s="54"/>
      <c r="B465" s="55"/>
      <c r="C465" s="55"/>
      <c r="D465" s="55"/>
      <c r="E465" s="55"/>
      <c r="F465" s="57"/>
      <c r="G465" s="54"/>
    </row>
    <row r="466" spans="1:7" customFormat="1" hidden="1">
      <c r="A466" s="54"/>
      <c r="B466" s="55"/>
      <c r="C466" s="55"/>
      <c r="D466" s="55"/>
      <c r="E466" s="55"/>
      <c r="F466" s="57"/>
      <c r="G466" s="54"/>
    </row>
    <row r="467" spans="1:7" customFormat="1" hidden="1">
      <c r="A467" s="54"/>
      <c r="B467" s="55"/>
      <c r="C467" s="55"/>
      <c r="D467" s="55"/>
      <c r="E467" s="55"/>
      <c r="F467" s="57"/>
      <c r="G467" s="54"/>
    </row>
    <row r="468" spans="1:7" customFormat="1" hidden="1">
      <c r="A468" s="54"/>
      <c r="B468" s="55"/>
      <c r="C468" s="55"/>
      <c r="D468" s="55"/>
      <c r="E468" s="55"/>
      <c r="F468" s="57"/>
      <c r="G468" s="54"/>
    </row>
    <row r="469" spans="1:7" customFormat="1" hidden="1">
      <c r="A469" s="54"/>
      <c r="B469" s="55"/>
      <c r="C469" s="55"/>
      <c r="D469" s="55"/>
      <c r="E469" s="55"/>
      <c r="F469" s="57"/>
      <c r="G469" s="54"/>
    </row>
    <row r="470" spans="1:7" customFormat="1" hidden="1">
      <c r="A470" s="54"/>
      <c r="B470" s="55"/>
      <c r="C470" s="55"/>
      <c r="D470" s="55"/>
      <c r="E470" s="55"/>
      <c r="F470" s="57"/>
      <c r="G470" s="54"/>
    </row>
    <row r="471" spans="1:7" customFormat="1" hidden="1">
      <c r="A471" s="54"/>
      <c r="B471" s="55"/>
      <c r="C471" s="55"/>
      <c r="D471" s="55"/>
      <c r="E471" s="55"/>
      <c r="F471" s="57"/>
      <c r="G471" s="54"/>
    </row>
    <row r="472" spans="1:7" customFormat="1" hidden="1">
      <c r="A472" s="54"/>
      <c r="B472" s="55"/>
      <c r="C472" s="55"/>
      <c r="D472" s="55"/>
      <c r="E472" s="55"/>
      <c r="F472" s="57"/>
      <c r="G472" s="54"/>
    </row>
    <row r="473" spans="1:7" customFormat="1" hidden="1">
      <c r="A473" s="54"/>
      <c r="B473" s="55"/>
      <c r="C473" s="55"/>
      <c r="D473" s="55"/>
      <c r="E473" s="55"/>
      <c r="F473" s="57"/>
      <c r="G473" s="54"/>
    </row>
    <row r="474" spans="1:7" customFormat="1" hidden="1">
      <c r="A474" s="54"/>
      <c r="B474" s="55"/>
      <c r="C474" s="55"/>
      <c r="D474" s="55"/>
      <c r="E474" s="55"/>
      <c r="F474" s="57"/>
      <c r="G474" s="54"/>
    </row>
    <row r="475" spans="1:7" customFormat="1" hidden="1">
      <c r="A475" s="54"/>
      <c r="B475" s="55"/>
      <c r="C475" s="55"/>
      <c r="D475" s="55"/>
      <c r="E475" s="55"/>
      <c r="F475" s="57"/>
      <c r="G475" s="54"/>
    </row>
    <row r="476" spans="1:7" customFormat="1" hidden="1">
      <c r="A476" s="54"/>
      <c r="B476" s="55"/>
      <c r="C476" s="55"/>
      <c r="D476" s="55"/>
      <c r="E476" s="55"/>
      <c r="F476" s="57"/>
      <c r="G476" s="54"/>
    </row>
    <row r="477" spans="1:7" customFormat="1" hidden="1">
      <c r="A477" s="54"/>
      <c r="B477" s="55"/>
      <c r="C477" s="55"/>
      <c r="D477" s="55"/>
      <c r="E477" s="55"/>
      <c r="F477" s="57"/>
      <c r="G477" s="54"/>
    </row>
    <row r="478" spans="1:7" customFormat="1" hidden="1">
      <c r="A478" s="54"/>
      <c r="B478" s="55"/>
      <c r="C478" s="55"/>
      <c r="D478" s="55"/>
      <c r="E478" s="55"/>
      <c r="F478" s="57"/>
      <c r="G478" s="54"/>
    </row>
    <row r="479" spans="1:7" customFormat="1" hidden="1">
      <c r="A479" s="54"/>
      <c r="B479" s="55"/>
      <c r="C479" s="55"/>
      <c r="D479" s="55"/>
      <c r="E479" s="55"/>
      <c r="F479" s="57"/>
      <c r="G479" s="54"/>
    </row>
    <row r="480" spans="1:7" customFormat="1" hidden="1">
      <c r="A480" s="54"/>
      <c r="B480" s="55"/>
      <c r="C480" s="55"/>
      <c r="D480" s="55"/>
      <c r="E480" s="55"/>
      <c r="F480" s="57"/>
      <c r="G480" s="54"/>
    </row>
    <row r="481" spans="1:7" customFormat="1" hidden="1">
      <c r="A481" s="54"/>
      <c r="B481" s="55"/>
      <c r="C481" s="55"/>
      <c r="D481" s="55"/>
      <c r="E481" s="55"/>
      <c r="F481" s="57"/>
      <c r="G481" s="54"/>
    </row>
    <row r="482" spans="1:7" customFormat="1" hidden="1">
      <c r="A482" s="54"/>
      <c r="B482" s="55"/>
      <c r="C482" s="55"/>
      <c r="D482" s="55"/>
      <c r="E482" s="55"/>
      <c r="F482" s="57"/>
      <c r="G482" s="54"/>
    </row>
    <row r="483" spans="1:7" customFormat="1" hidden="1">
      <c r="A483" s="54"/>
      <c r="B483" s="55"/>
      <c r="C483" s="55"/>
      <c r="D483" s="55"/>
      <c r="E483" s="55"/>
      <c r="F483" s="57"/>
      <c r="G483" s="54"/>
    </row>
    <row r="484" spans="1:7" customFormat="1" hidden="1">
      <c r="A484" s="54"/>
      <c r="B484" s="55"/>
      <c r="C484" s="55"/>
      <c r="D484" s="55"/>
      <c r="E484" s="55"/>
      <c r="F484" s="57"/>
      <c r="G484" s="54"/>
    </row>
    <row r="485" spans="1:7" customFormat="1" hidden="1">
      <c r="A485" s="54"/>
      <c r="B485" s="55"/>
      <c r="C485" s="55"/>
      <c r="D485" s="55"/>
      <c r="E485" s="55"/>
      <c r="F485" s="57"/>
      <c r="G485" s="54"/>
    </row>
    <row r="486" spans="1:7" customFormat="1" hidden="1">
      <c r="A486" s="54"/>
      <c r="B486" s="55"/>
      <c r="C486" s="55"/>
      <c r="D486" s="55"/>
      <c r="E486" s="55"/>
      <c r="F486" s="57"/>
      <c r="G486" s="54"/>
    </row>
    <row r="487" spans="1:7" customFormat="1" hidden="1">
      <c r="A487" s="54"/>
      <c r="B487" s="55"/>
      <c r="C487" s="55"/>
      <c r="D487" s="55"/>
      <c r="E487" s="55"/>
      <c r="F487" s="57"/>
      <c r="G487" s="54"/>
    </row>
    <row r="488" spans="1:7" customFormat="1" hidden="1">
      <c r="A488" s="54"/>
      <c r="B488" s="55"/>
      <c r="C488" s="55"/>
      <c r="D488" s="55"/>
      <c r="E488" s="55"/>
      <c r="F488" s="57"/>
      <c r="G488" s="54"/>
    </row>
    <row r="489" spans="1:7" customFormat="1" hidden="1">
      <c r="A489" s="54"/>
      <c r="B489" s="55"/>
      <c r="C489" s="55"/>
      <c r="D489" s="55"/>
      <c r="E489" s="55"/>
      <c r="F489" s="57"/>
      <c r="G489" s="54"/>
    </row>
    <row r="490" spans="1:7" customFormat="1" hidden="1">
      <c r="A490" s="54"/>
      <c r="B490" s="55"/>
      <c r="C490" s="55"/>
      <c r="D490" s="55"/>
      <c r="E490" s="55"/>
      <c r="F490" s="57"/>
      <c r="G490" s="54"/>
    </row>
    <row r="491" spans="1:7" customFormat="1" hidden="1">
      <c r="A491" s="54"/>
      <c r="B491" s="55"/>
      <c r="C491" s="55"/>
      <c r="D491" s="55"/>
      <c r="E491" s="55"/>
      <c r="F491" s="57"/>
      <c r="G491" s="54"/>
    </row>
    <row r="492" spans="1:7" customFormat="1" hidden="1">
      <c r="A492" s="54"/>
      <c r="B492" s="55"/>
      <c r="C492" s="55"/>
      <c r="D492" s="55"/>
      <c r="E492" s="55"/>
      <c r="F492" s="57"/>
      <c r="G492" s="54"/>
    </row>
    <row r="493" spans="1:7" customFormat="1" hidden="1">
      <c r="A493" s="54"/>
      <c r="B493" s="55"/>
      <c r="C493" s="55"/>
      <c r="D493" s="55"/>
      <c r="E493" s="55"/>
      <c r="F493" s="57"/>
      <c r="G493" s="54"/>
    </row>
    <row r="494" spans="1:7" customFormat="1" hidden="1">
      <c r="A494" s="54"/>
      <c r="B494" s="55"/>
      <c r="C494" s="55"/>
      <c r="D494" s="55"/>
      <c r="E494" s="55"/>
      <c r="F494" s="57"/>
      <c r="G494" s="54"/>
    </row>
    <row r="495" spans="1:7" customFormat="1" hidden="1">
      <c r="A495" s="54"/>
      <c r="B495" s="55"/>
      <c r="C495" s="55"/>
      <c r="D495" s="55"/>
      <c r="E495" s="55"/>
      <c r="F495" s="57"/>
      <c r="G495" s="54"/>
    </row>
    <row r="496" spans="1:7" customFormat="1" hidden="1">
      <c r="A496" s="54"/>
      <c r="B496" s="55"/>
      <c r="C496" s="55"/>
      <c r="D496" s="55"/>
      <c r="E496" s="55"/>
      <c r="F496" s="57"/>
      <c r="G496" s="54"/>
    </row>
    <row r="497" spans="1:7" customFormat="1" hidden="1">
      <c r="A497" s="54"/>
      <c r="B497" s="55"/>
      <c r="C497" s="55"/>
      <c r="D497" s="55"/>
      <c r="E497" s="55"/>
      <c r="F497" s="57"/>
      <c r="G497" s="54"/>
    </row>
    <row r="498" spans="1:7" customFormat="1" hidden="1">
      <c r="A498" s="54"/>
      <c r="B498" s="55"/>
      <c r="C498" s="55"/>
      <c r="D498" s="55"/>
      <c r="E498" s="55"/>
      <c r="F498" s="57"/>
      <c r="G498" s="54"/>
    </row>
    <row r="499" spans="1:7" customFormat="1" hidden="1">
      <c r="A499" s="54"/>
      <c r="B499" s="55"/>
      <c r="C499" s="55"/>
      <c r="D499" s="55"/>
      <c r="E499" s="55"/>
      <c r="F499" s="57"/>
      <c r="G499" s="54"/>
    </row>
    <row r="500" spans="1:7" customFormat="1" hidden="1">
      <c r="A500" s="54"/>
      <c r="B500" s="55"/>
      <c r="C500" s="55"/>
      <c r="D500" s="55"/>
      <c r="E500" s="55"/>
      <c r="F500" s="57"/>
      <c r="G500" s="54"/>
    </row>
    <row r="501" spans="1:7" customFormat="1" hidden="1">
      <c r="A501" s="54"/>
      <c r="B501" s="55"/>
      <c r="C501" s="55"/>
      <c r="D501" s="55"/>
      <c r="E501" s="55"/>
      <c r="F501" s="57"/>
      <c r="G501" s="54"/>
    </row>
    <row r="502" spans="1:7" customFormat="1" hidden="1">
      <c r="A502" s="54"/>
      <c r="B502" s="55"/>
      <c r="C502" s="55"/>
      <c r="D502" s="55"/>
      <c r="E502" s="55"/>
      <c r="F502" s="57"/>
      <c r="G502" s="54"/>
    </row>
    <row r="503" spans="1:7" customFormat="1" hidden="1">
      <c r="A503" s="54"/>
      <c r="B503" s="55"/>
      <c r="C503" s="55"/>
      <c r="D503" s="55"/>
      <c r="E503" s="55"/>
      <c r="F503" s="57"/>
      <c r="G503" s="54"/>
    </row>
    <row r="504" spans="1:7" customFormat="1" hidden="1">
      <c r="A504" s="54"/>
      <c r="B504" s="55"/>
      <c r="C504" s="55"/>
      <c r="D504" s="55"/>
      <c r="E504" s="55"/>
      <c r="F504" s="57"/>
      <c r="G504" s="54"/>
    </row>
    <row r="505" spans="1:7" customFormat="1" hidden="1">
      <c r="A505" s="54"/>
      <c r="B505" s="55"/>
      <c r="C505" s="55"/>
      <c r="D505" s="55"/>
      <c r="E505" s="55"/>
      <c r="F505" s="57"/>
      <c r="G505" s="54"/>
    </row>
    <row r="506" spans="1:7" customFormat="1" hidden="1">
      <c r="A506" s="54"/>
      <c r="B506" s="55"/>
      <c r="C506" s="55"/>
      <c r="D506" s="55"/>
      <c r="E506" s="55"/>
      <c r="F506" s="57"/>
      <c r="G506" s="54"/>
    </row>
    <row r="507" spans="1:7" customFormat="1" hidden="1">
      <c r="A507" s="54"/>
      <c r="B507" s="55"/>
      <c r="C507" s="55"/>
      <c r="D507" s="55"/>
      <c r="E507" s="55"/>
      <c r="F507" s="57"/>
      <c r="G507" s="54"/>
    </row>
    <row r="508" spans="1:7" customFormat="1" hidden="1">
      <c r="A508" s="54"/>
      <c r="B508" s="55"/>
      <c r="C508" s="55"/>
      <c r="D508" s="55"/>
      <c r="E508" s="55"/>
      <c r="F508" s="57"/>
      <c r="G508" s="54"/>
    </row>
    <row r="509" spans="1:7" customFormat="1" hidden="1">
      <c r="A509" s="54"/>
      <c r="B509" s="55"/>
      <c r="C509" s="55"/>
      <c r="D509" s="55"/>
      <c r="E509" s="55"/>
      <c r="F509" s="57"/>
      <c r="G509" s="54"/>
    </row>
    <row r="510" spans="1:7" customFormat="1" hidden="1">
      <c r="A510" s="54"/>
      <c r="B510" s="55"/>
      <c r="C510" s="55"/>
      <c r="D510" s="55"/>
      <c r="E510" s="55"/>
      <c r="F510" s="57"/>
      <c r="G510" s="54"/>
    </row>
    <row r="511" spans="1:7" customFormat="1" hidden="1">
      <c r="A511" s="54"/>
      <c r="B511" s="55"/>
      <c r="C511" s="55"/>
      <c r="D511" s="55"/>
      <c r="E511" s="55"/>
      <c r="F511" s="57"/>
      <c r="G511" s="54"/>
    </row>
    <row r="512" spans="1:7" customFormat="1" hidden="1">
      <c r="A512" s="54"/>
      <c r="B512" s="55"/>
      <c r="C512" s="55"/>
      <c r="D512" s="55"/>
      <c r="E512" s="55"/>
      <c r="F512" s="57"/>
      <c r="G512" s="54"/>
    </row>
    <row r="513" spans="1:7" customFormat="1" hidden="1">
      <c r="A513" s="54"/>
      <c r="B513" s="55"/>
      <c r="C513" s="55"/>
      <c r="D513" s="55"/>
      <c r="E513" s="55"/>
      <c r="F513" s="57"/>
      <c r="G513" s="54"/>
    </row>
    <row r="514" spans="1:7" customFormat="1" hidden="1">
      <c r="A514" s="54"/>
      <c r="B514" s="55"/>
      <c r="C514" s="55"/>
      <c r="D514" s="55"/>
      <c r="E514" s="55"/>
      <c r="F514" s="57"/>
      <c r="G514" s="54"/>
    </row>
    <row r="515" spans="1:7" customFormat="1" hidden="1">
      <c r="A515" s="54"/>
      <c r="B515" s="55"/>
      <c r="C515" s="55"/>
      <c r="D515" s="55"/>
      <c r="E515" s="55"/>
      <c r="F515" s="57"/>
      <c r="G515" s="54"/>
    </row>
    <row r="516" spans="1:7" customFormat="1" hidden="1">
      <c r="A516" s="54"/>
      <c r="B516" s="55"/>
      <c r="C516" s="55"/>
      <c r="D516" s="55"/>
      <c r="E516" s="55"/>
      <c r="F516" s="57"/>
      <c r="G516" s="54"/>
    </row>
    <row r="517" spans="1:7" customFormat="1" hidden="1">
      <c r="A517" s="54"/>
      <c r="B517" s="55"/>
      <c r="C517" s="55"/>
      <c r="D517" s="55"/>
      <c r="E517" s="55"/>
      <c r="F517" s="57"/>
      <c r="G517" s="54"/>
    </row>
    <row r="518" spans="1:7" customFormat="1" hidden="1">
      <c r="A518" s="54"/>
      <c r="B518" s="55"/>
      <c r="C518" s="55"/>
      <c r="D518" s="55"/>
      <c r="E518" s="55"/>
      <c r="F518" s="57"/>
      <c r="G518" s="54"/>
    </row>
    <row r="519" spans="1:7" customFormat="1" hidden="1">
      <c r="A519" s="54"/>
      <c r="B519" s="55"/>
      <c r="C519" s="55"/>
      <c r="D519" s="55"/>
      <c r="E519" s="55"/>
      <c r="F519" s="57"/>
      <c r="G519" s="54"/>
    </row>
    <row r="520" spans="1:7"/>
    <row r="521" spans="1:7"/>
    <row r="522" spans="1:7"/>
    <row r="523" spans="1:7" ht="15" customHeight="1"/>
    <row r="524" spans="1:7" ht="15" customHeight="1"/>
    <row r="525" spans="1:7" ht="15" customHeight="1"/>
    <row r="526" spans="1:7" ht="15" customHeight="1"/>
    <row r="527" spans="1:7" ht="15" customHeight="1"/>
    <row r="528" spans="1:7" ht="15" customHeight="1"/>
    <row r="529" ht="15" customHeight="1"/>
    <row r="530" ht="15" customHeight="1"/>
    <row r="531" ht="15" customHeight="1"/>
    <row r="532" ht="15" customHeight="1"/>
    <row r="533" ht="15" customHeight="1"/>
    <row r="534" ht="15" customHeight="1"/>
    <row r="535" ht="15" customHeight="1"/>
    <row r="536" ht="15" customHeight="1"/>
  </sheetData>
  <mergeCells count="4">
    <mergeCell ref="A1:G1"/>
    <mergeCell ref="A2:G2"/>
    <mergeCell ref="A3:G3"/>
    <mergeCell ref="B52:D52"/>
  </mergeCells>
  <pageMargins left="0.70866141732283472" right="0.70866141732283472" top="0.74803149606299213" bottom="0.74803149606299213" header="0.31496062992125984" footer="0.31496062992125984"/>
  <pageSetup paperSize="9" scale="70"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129"/>
  <sheetViews>
    <sheetView view="pageBreakPreview" topLeftCell="F1" zoomScale="96" zoomScaleSheetLayoutView="96" workbookViewId="0">
      <selection activeCell="B14" sqref="B14:Q14"/>
    </sheetView>
  </sheetViews>
  <sheetFormatPr defaultColWidth="0" defaultRowHeight="15" zeroHeight="1"/>
  <cols>
    <col min="1" max="1" width="7.5703125" style="115" customWidth="1"/>
    <col min="2" max="2" width="15.28515625" style="115" customWidth="1"/>
    <col min="3" max="3" width="16.5703125" style="115" customWidth="1"/>
    <col min="4" max="5" width="16.140625" style="115" customWidth="1"/>
    <col min="6" max="6" width="33.140625" style="115" customWidth="1"/>
    <col min="7" max="7" width="8" style="115" customWidth="1"/>
    <col min="8" max="8" width="69.28515625" style="115" customWidth="1"/>
    <col min="9" max="9" width="10.42578125" style="115" customWidth="1"/>
    <col min="10" max="10" width="14.7109375" style="115" customWidth="1"/>
    <col min="11" max="11" width="10.85546875" style="115" customWidth="1"/>
    <col min="12" max="13" width="12.85546875" style="115" customWidth="1"/>
    <col min="14" max="14" width="11.42578125" style="115" customWidth="1"/>
    <col min="15" max="15" width="13.85546875" style="115" customWidth="1"/>
    <col min="16" max="16" width="16.7109375" style="115" customWidth="1"/>
    <col min="17" max="17" width="8.140625" style="115" customWidth="1"/>
    <col min="18" max="18" width="20.7109375" style="115" customWidth="1"/>
    <col min="19" max="20" width="10.5703125" style="115" customWidth="1"/>
    <col min="21" max="21" width="12.5703125" style="115" customWidth="1"/>
    <col min="22" max="22" width="0.7109375" style="115" customWidth="1"/>
    <col min="23" max="25" width="0" style="75" hidden="1" customWidth="1"/>
    <col min="26" max="16384" width="9.140625" style="75" hidden="1"/>
  </cols>
  <sheetData>
    <row r="1" spans="1:22" ht="19.5" thickBot="1">
      <c r="A1" s="555" t="s">
        <v>808</v>
      </c>
      <c r="B1" s="556"/>
      <c r="C1" s="556"/>
      <c r="D1" s="557"/>
      <c r="E1" s="557"/>
      <c r="F1" s="557"/>
      <c r="G1" s="557"/>
      <c r="H1" s="557"/>
      <c r="I1" s="557"/>
      <c r="J1" s="557"/>
      <c r="K1" s="557"/>
      <c r="L1" s="557"/>
      <c r="M1" s="557"/>
      <c r="N1" s="557"/>
      <c r="O1" s="557"/>
      <c r="P1" s="557"/>
      <c r="Q1" s="557"/>
      <c r="R1" s="557"/>
      <c r="S1" s="557"/>
      <c r="T1" s="557"/>
      <c r="U1" s="557"/>
      <c r="V1" s="557"/>
    </row>
    <row r="2" spans="1:22">
      <c r="A2" s="558" t="s">
        <v>798</v>
      </c>
      <c r="B2" s="559"/>
      <c r="C2" s="559"/>
      <c r="D2" s="560"/>
      <c r="E2" s="560"/>
      <c r="F2" s="560"/>
      <c r="G2" s="560"/>
      <c r="H2" s="560"/>
      <c r="I2" s="560"/>
      <c r="J2" s="560"/>
      <c r="K2" s="560"/>
      <c r="L2" s="560"/>
      <c r="M2" s="560"/>
      <c r="N2" s="560"/>
      <c r="O2" s="560"/>
      <c r="P2" s="560"/>
      <c r="Q2" s="560"/>
      <c r="R2" s="560"/>
      <c r="S2" s="560"/>
      <c r="T2" s="560"/>
      <c r="U2" s="560"/>
      <c r="V2" s="560"/>
    </row>
    <row r="3" spans="1:22" ht="48.75" customHeight="1">
      <c r="A3" s="76" t="s">
        <v>0</v>
      </c>
      <c r="B3" s="561" t="s">
        <v>38</v>
      </c>
      <c r="C3" s="562"/>
      <c r="D3" s="562"/>
      <c r="E3" s="562"/>
      <c r="F3" s="562"/>
      <c r="G3" s="562"/>
      <c r="H3" s="562"/>
      <c r="I3" s="562"/>
      <c r="J3" s="562"/>
      <c r="K3" s="562"/>
      <c r="L3" s="562"/>
      <c r="M3" s="562"/>
      <c r="N3" s="562"/>
      <c r="O3" s="562"/>
      <c r="P3" s="562"/>
      <c r="Q3" s="563"/>
      <c r="R3" s="77" t="s">
        <v>9531</v>
      </c>
      <c r="S3" s="564" t="s">
        <v>782</v>
      </c>
      <c r="T3" s="564"/>
      <c r="U3" s="564"/>
      <c r="V3" s="564"/>
    </row>
    <row r="4" spans="1:22">
      <c r="A4" s="78" t="s">
        <v>77</v>
      </c>
      <c r="B4" s="545" t="s">
        <v>803</v>
      </c>
      <c r="C4" s="546"/>
      <c r="D4" s="546"/>
      <c r="E4" s="546"/>
      <c r="F4" s="546"/>
      <c r="G4" s="546"/>
      <c r="H4" s="546"/>
      <c r="I4" s="546"/>
      <c r="J4" s="546"/>
      <c r="K4" s="546"/>
      <c r="L4" s="546"/>
      <c r="M4" s="546"/>
      <c r="N4" s="546"/>
      <c r="O4" s="546"/>
      <c r="P4" s="546"/>
      <c r="Q4" s="547"/>
      <c r="R4" s="325">
        <v>6628.0609999999997</v>
      </c>
      <c r="S4" s="548"/>
      <c r="T4" s="548"/>
      <c r="U4" s="548"/>
      <c r="V4" s="548"/>
    </row>
    <row r="5" spans="1:22">
      <c r="A5" s="78" t="s">
        <v>78</v>
      </c>
      <c r="B5" s="545" t="s">
        <v>76</v>
      </c>
      <c r="C5" s="546"/>
      <c r="D5" s="546"/>
      <c r="E5" s="546"/>
      <c r="F5" s="546"/>
      <c r="G5" s="546"/>
      <c r="H5" s="546"/>
      <c r="I5" s="546"/>
      <c r="J5" s="546"/>
      <c r="K5" s="546"/>
      <c r="L5" s="546"/>
      <c r="M5" s="546"/>
      <c r="N5" s="546"/>
      <c r="O5" s="546"/>
      <c r="P5" s="546"/>
      <c r="Q5" s="547"/>
      <c r="R5" s="326">
        <v>2.0039999999999999E-2</v>
      </c>
      <c r="S5" s="548"/>
      <c r="T5" s="548"/>
      <c r="U5" s="548"/>
      <c r="V5" s="548"/>
    </row>
    <row r="6" spans="1:22">
      <c r="A6" s="125" t="s">
        <v>79</v>
      </c>
      <c r="B6" s="552" t="s">
        <v>39</v>
      </c>
      <c r="C6" s="553"/>
      <c r="D6" s="553"/>
      <c r="E6" s="553"/>
      <c r="F6" s="553"/>
      <c r="G6" s="553"/>
      <c r="H6" s="553"/>
      <c r="I6" s="553"/>
      <c r="J6" s="553"/>
      <c r="K6" s="553"/>
      <c r="L6" s="553"/>
      <c r="M6" s="553"/>
      <c r="N6" s="553"/>
      <c r="O6" s="553"/>
      <c r="P6" s="553"/>
      <c r="Q6" s="554"/>
      <c r="R6" s="79">
        <v>132.8766</v>
      </c>
      <c r="S6" s="548"/>
      <c r="T6" s="548"/>
      <c r="U6" s="548"/>
      <c r="V6" s="548"/>
    </row>
    <row r="7" spans="1:22" ht="15.75" thickBot="1">
      <c r="A7" s="125" t="s">
        <v>80</v>
      </c>
      <c r="B7" s="549" t="s">
        <v>61</v>
      </c>
      <c r="C7" s="550"/>
      <c r="D7" s="550"/>
      <c r="E7" s="550"/>
      <c r="F7" s="550"/>
      <c r="G7" s="550"/>
      <c r="H7" s="550"/>
      <c r="I7" s="550"/>
      <c r="J7" s="550"/>
      <c r="K7" s="550"/>
      <c r="L7" s="550"/>
      <c r="M7" s="550"/>
      <c r="N7" s="550"/>
      <c r="O7" s="550"/>
      <c r="P7" s="550"/>
      <c r="Q7" s="551"/>
      <c r="R7" s="162">
        <v>0</v>
      </c>
      <c r="S7" s="548"/>
      <c r="T7" s="548"/>
      <c r="U7" s="548"/>
      <c r="V7" s="548"/>
    </row>
    <row r="8" spans="1:22" ht="15.75" thickBot="1">
      <c r="A8" s="125" t="s">
        <v>81</v>
      </c>
      <c r="B8" s="549" t="s">
        <v>806</v>
      </c>
      <c r="C8" s="550"/>
      <c r="D8" s="550"/>
      <c r="E8" s="550"/>
      <c r="F8" s="550"/>
      <c r="G8" s="550"/>
      <c r="H8" s="550"/>
      <c r="I8" s="550"/>
      <c r="J8" s="550"/>
      <c r="K8" s="550"/>
      <c r="L8" s="550"/>
      <c r="M8" s="550"/>
      <c r="N8" s="550"/>
      <c r="O8" s="550"/>
      <c r="P8" s="550"/>
      <c r="Q8" s="551"/>
      <c r="R8" s="163">
        <v>195.68700000000001</v>
      </c>
      <c r="S8" s="548"/>
      <c r="T8" s="548"/>
      <c r="U8" s="548"/>
      <c r="V8" s="548"/>
    </row>
    <row r="9" spans="1:22" ht="15.75" thickBot="1">
      <c r="A9" s="125" t="s">
        <v>775</v>
      </c>
      <c r="B9" s="549" t="s">
        <v>807</v>
      </c>
      <c r="C9" s="550"/>
      <c r="D9" s="550"/>
      <c r="E9" s="550"/>
      <c r="F9" s="550"/>
      <c r="G9" s="550"/>
      <c r="H9" s="550"/>
      <c r="I9" s="550"/>
      <c r="J9" s="550"/>
      <c r="K9" s="550"/>
      <c r="L9" s="550"/>
      <c r="M9" s="550"/>
      <c r="N9" s="550"/>
      <c r="O9" s="550"/>
      <c r="P9" s="550"/>
      <c r="Q9" s="551"/>
      <c r="R9" s="163">
        <v>1569.43</v>
      </c>
      <c r="S9" s="548"/>
      <c r="T9" s="548"/>
      <c r="U9" s="548"/>
      <c r="V9" s="548"/>
    </row>
    <row r="10" spans="1:22">
      <c r="A10" s="125" t="s">
        <v>776</v>
      </c>
      <c r="B10" s="552" t="s">
        <v>833</v>
      </c>
      <c r="C10" s="553"/>
      <c r="D10" s="553"/>
      <c r="E10" s="553"/>
      <c r="F10" s="553"/>
      <c r="G10" s="553"/>
      <c r="H10" s="553"/>
      <c r="I10" s="553"/>
      <c r="J10" s="553"/>
      <c r="K10" s="553"/>
      <c r="L10" s="553"/>
      <c r="M10" s="553"/>
      <c r="N10" s="553"/>
      <c r="O10" s="553"/>
      <c r="P10" s="553"/>
      <c r="Q10" s="554"/>
      <c r="R10" s="79">
        <f>R775</f>
        <v>5941.6882959648729</v>
      </c>
      <c r="S10" s="548"/>
      <c r="T10" s="548"/>
      <c r="U10" s="548"/>
      <c r="V10" s="548"/>
    </row>
    <row r="11" spans="1:22">
      <c r="A11" s="125" t="s">
        <v>777</v>
      </c>
      <c r="B11" s="549" t="s">
        <v>772</v>
      </c>
      <c r="C11" s="550"/>
      <c r="D11" s="550"/>
      <c r="E11" s="550"/>
      <c r="F11" s="550"/>
      <c r="G11" s="550"/>
      <c r="H11" s="550"/>
      <c r="I11" s="550"/>
      <c r="J11" s="550"/>
      <c r="K11" s="550"/>
      <c r="L11" s="550"/>
      <c r="M11" s="550"/>
      <c r="N11" s="550"/>
      <c r="O11" s="550"/>
      <c r="P11" s="550"/>
      <c r="Q11" s="551"/>
      <c r="R11" s="80" t="s">
        <v>1404</v>
      </c>
      <c r="S11" s="548"/>
      <c r="T11" s="548"/>
      <c r="U11" s="548"/>
      <c r="V11" s="548"/>
    </row>
    <row r="12" spans="1:22">
      <c r="A12" s="125" t="s">
        <v>778</v>
      </c>
      <c r="B12" s="549" t="s">
        <v>773</v>
      </c>
      <c r="C12" s="550"/>
      <c r="D12" s="550"/>
      <c r="E12" s="550"/>
      <c r="F12" s="550"/>
      <c r="G12" s="550"/>
      <c r="H12" s="550"/>
      <c r="I12" s="550"/>
      <c r="J12" s="550"/>
      <c r="K12" s="550"/>
      <c r="L12" s="550"/>
      <c r="M12" s="550"/>
      <c r="N12" s="550"/>
      <c r="O12" s="550"/>
      <c r="P12" s="550"/>
      <c r="Q12" s="551"/>
      <c r="R12" s="80" t="s">
        <v>1404</v>
      </c>
      <c r="S12" s="548"/>
      <c r="T12" s="548"/>
      <c r="U12" s="548"/>
      <c r="V12" s="548"/>
    </row>
    <row r="13" spans="1:22">
      <c r="A13" s="125" t="s">
        <v>779</v>
      </c>
      <c r="B13" s="549" t="s">
        <v>783</v>
      </c>
      <c r="C13" s="550"/>
      <c r="D13" s="550"/>
      <c r="E13" s="550"/>
      <c r="F13" s="550"/>
      <c r="G13" s="550"/>
      <c r="H13" s="550"/>
      <c r="I13" s="550"/>
      <c r="J13" s="550"/>
      <c r="K13" s="550"/>
      <c r="L13" s="550"/>
      <c r="M13" s="550"/>
      <c r="N13" s="550"/>
      <c r="O13" s="550"/>
      <c r="P13" s="550"/>
      <c r="Q13" s="551"/>
      <c r="R13" s="81">
        <v>0</v>
      </c>
      <c r="S13" s="548"/>
      <c r="T13" s="548"/>
      <c r="U13" s="548"/>
      <c r="V13" s="548"/>
    </row>
    <row r="14" spans="1:22">
      <c r="A14" s="125" t="s">
        <v>786</v>
      </c>
      <c r="B14" s="549" t="s">
        <v>784</v>
      </c>
      <c r="C14" s="550"/>
      <c r="D14" s="550"/>
      <c r="E14" s="550"/>
      <c r="F14" s="550"/>
      <c r="G14" s="550"/>
      <c r="H14" s="550"/>
      <c r="I14" s="550"/>
      <c r="J14" s="550"/>
      <c r="K14" s="550"/>
      <c r="L14" s="550"/>
      <c r="M14" s="550"/>
      <c r="N14" s="550"/>
      <c r="O14" s="550"/>
      <c r="P14" s="550"/>
      <c r="Q14" s="551"/>
      <c r="R14" s="81">
        <v>1</v>
      </c>
      <c r="S14" s="548"/>
      <c r="T14" s="548"/>
      <c r="U14" s="548"/>
      <c r="V14" s="548"/>
    </row>
    <row r="15" spans="1:22">
      <c r="A15" s="78" t="s">
        <v>787</v>
      </c>
      <c r="B15" s="545" t="s">
        <v>795</v>
      </c>
      <c r="C15" s="546"/>
      <c r="D15" s="546"/>
      <c r="E15" s="546"/>
      <c r="F15" s="546"/>
      <c r="G15" s="546"/>
      <c r="H15" s="546"/>
      <c r="I15" s="546"/>
      <c r="J15" s="546"/>
      <c r="K15" s="546"/>
      <c r="L15" s="546"/>
      <c r="M15" s="546"/>
      <c r="N15" s="546"/>
      <c r="O15" s="546"/>
      <c r="P15" s="546"/>
      <c r="Q15" s="547"/>
      <c r="R15" s="82">
        <v>0</v>
      </c>
      <c r="S15" s="548"/>
      <c r="T15" s="548"/>
      <c r="U15" s="548"/>
      <c r="V15" s="548"/>
    </row>
    <row r="16" spans="1:22">
      <c r="A16" s="78" t="s">
        <v>788</v>
      </c>
      <c r="B16" s="545" t="s">
        <v>796</v>
      </c>
      <c r="C16" s="546"/>
      <c r="D16" s="546"/>
      <c r="E16" s="546"/>
      <c r="F16" s="546"/>
      <c r="G16" s="546"/>
      <c r="H16" s="546"/>
      <c r="I16" s="546"/>
      <c r="J16" s="546"/>
      <c r="K16" s="546"/>
      <c r="L16" s="546"/>
      <c r="M16" s="546"/>
      <c r="N16" s="546"/>
      <c r="O16" s="546"/>
      <c r="P16" s="546"/>
      <c r="Q16" s="547"/>
      <c r="R16" s="82">
        <v>704</v>
      </c>
      <c r="S16" s="548"/>
      <c r="T16" s="548"/>
      <c r="U16" s="548"/>
      <c r="V16" s="548"/>
    </row>
    <row r="17" spans="1:22">
      <c r="A17" s="78" t="s">
        <v>789</v>
      </c>
      <c r="B17" s="545" t="s">
        <v>797</v>
      </c>
      <c r="C17" s="546"/>
      <c r="D17" s="546"/>
      <c r="E17" s="546"/>
      <c r="F17" s="546"/>
      <c r="G17" s="546"/>
      <c r="H17" s="546"/>
      <c r="I17" s="546"/>
      <c r="J17" s="546"/>
      <c r="K17" s="546"/>
      <c r="L17" s="546"/>
      <c r="M17" s="546"/>
      <c r="N17" s="546"/>
      <c r="O17" s="546"/>
      <c r="P17" s="546"/>
      <c r="Q17" s="547"/>
      <c r="R17" s="82">
        <v>5845</v>
      </c>
      <c r="S17" s="548"/>
      <c r="T17" s="548"/>
      <c r="U17" s="548"/>
      <c r="V17" s="548"/>
    </row>
    <row r="18" spans="1:22">
      <c r="A18" s="78" t="s">
        <v>790</v>
      </c>
      <c r="B18" s="545" t="s">
        <v>793</v>
      </c>
      <c r="C18" s="546"/>
      <c r="D18" s="546"/>
      <c r="E18" s="546"/>
      <c r="F18" s="546"/>
      <c r="G18" s="546"/>
      <c r="H18" s="546"/>
      <c r="I18" s="546"/>
      <c r="J18" s="546"/>
      <c r="K18" s="546"/>
      <c r="L18" s="546"/>
      <c r="M18" s="546"/>
      <c r="N18" s="546"/>
      <c r="O18" s="546"/>
      <c r="P18" s="546"/>
      <c r="Q18" s="547"/>
      <c r="R18" s="82">
        <v>0</v>
      </c>
      <c r="S18" s="548"/>
      <c r="T18" s="548"/>
      <c r="U18" s="548"/>
      <c r="V18" s="548"/>
    </row>
    <row r="19" spans="1:22">
      <c r="A19" s="78" t="s">
        <v>791</v>
      </c>
      <c r="B19" s="545" t="s">
        <v>800</v>
      </c>
      <c r="C19" s="546"/>
      <c r="D19" s="546"/>
      <c r="E19" s="546"/>
      <c r="F19" s="546"/>
      <c r="G19" s="546"/>
      <c r="H19" s="546"/>
      <c r="I19" s="546"/>
      <c r="J19" s="546"/>
      <c r="K19" s="546"/>
      <c r="L19" s="546"/>
      <c r="M19" s="546"/>
      <c r="N19" s="546"/>
      <c r="O19" s="546"/>
      <c r="P19" s="546"/>
      <c r="Q19" s="547"/>
      <c r="R19" s="82">
        <v>0</v>
      </c>
      <c r="S19" s="548"/>
      <c r="T19" s="548"/>
      <c r="U19" s="548"/>
      <c r="V19" s="548"/>
    </row>
    <row r="20" spans="1:22">
      <c r="A20" s="78" t="s">
        <v>792</v>
      </c>
      <c r="B20" s="545" t="s">
        <v>801</v>
      </c>
      <c r="C20" s="546"/>
      <c r="D20" s="546"/>
      <c r="E20" s="546"/>
      <c r="F20" s="546"/>
      <c r="G20" s="546"/>
      <c r="H20" s="546"/>
      <c r="I20" s="546"/>
      <c r="J20" s="546"/>
      <c r="K20" s="546"/>
      <c r="L20" s="546"/>
      <c r="M20" s="546"/>
      <c r="N20" s="546"/>
      <c r="O20" s="546"/>
      <c r="P20" s="546"/>
      <c r="Q20" s="547"/>
      <c r="R20" s="82">
        <v>12990</v>
      </c>
      <c r="S20" s="548"/>
      <c r="T20" s="548"/>
      <c r="U20" s="548"/>
      <c r="V20" s="548"/>
    </row>
    <row r="21" spans="1:22">
      <c r="A21" s="78" t="s">
        <v>794</v>
      </c>
      <c r="B21" s="545" t="s">
        <v>802</v>
      </c>
      <c r="C21" s="546"/>
      <c r="D21" s="546"/>
      <c r="E21" s="546"/>
      <c r="F21" s="546"/>
      <c r="G21" s="546"/>
      <c r="H21" s="546"/>
      <c r="I21" s="546"/>
      <c r="J21" s="546"/>
      <c r="K21" s="546"/>
      <c r="L21" s="546"/>
      <c r="M21" s="546"/>
      <c r="N21" s="546"/>
      <c r="O21" s="546"/>
      <c r="P21" s="546"/>
      <c r="Q21" s="547"/>
      <c r="R21" s="82">
        <v>136982</v>
      </c>
      <c r="S21" s="548"/>
      <c r="T21" s="548"/>
      <c r="U21" s="548"/>
      <c r="V21" s="548"/>
    </row>
    <row r="22" spans="1:22">
      <c r="A22" s="78" t="s">
        <v>804</v>
      </c>
      <c r="B22" s="545" t="s">
        <v>785</v>
      </c>
      <c r="C22" s="546"/>
      <c r="D22" s="546"/>
      <c r="E22" s="546"/>
      <c r="F22" s="546"/>
      <c r="G22" s="546"/>
      <c r="H22" s="546"/>
      <c r="I22" s="546"/>
      <c r="J22" s="546"/>
      <c r="K22" s="546"/>
      <c r="L22" s="546"/>
      <c r="M22" s="546"/>
      <c r="N22" s="546"/>
      <c r="O22" s="546"/>
      <c r="P22" s="546"/>
      <c r="Q22" s="547"/>
      <c r="R22" s="82">
        <v>166150</v>
      </c>
      <c r="S22" s="548"/>
      <c r="T22" s="548"/>
      <c r="U22" s="548"/>
      <c r="V22" s="548"/>
    </row>
    <row r="23" spans="1:22">
      <c r="A23" s="78" t="s">
        <v>805</v>
      </c>
      <c r="B23" s="545" t="s">
        <v>963</v>
      </c>
      <c r="C23" s="546"/>
      <c r="D23" s="546"/>
      <c r="E23" s="546"/>
      <c r="F23" s="546"/>
      <c r="G23" s="546"/>
      <c r="H23" s="546"/>
      <c r="I23" s="546"/>
      <c r="J23" s="546"/>
      <c r="K23" s="546"/>
      <c r="L23" s="546"/>
      <c r="M23" s="546"/>
      <c r="N23" s="546"/>
      <c r="O23" s="546"/>
      <c r="P23" s="546"/>
      <c r="Q23" s="547"/>
      <c r="R23" s="256">
        <f>R22*0.12</f>
        <v>19938</v>
      </c>
      <c r="S23" s="548"/>
      <c r="T23" s="548"/>
      <c r="U23" s="548"/>
      <c r="V23" s="548"/>
    </row>
    <row r="24" spans="1:22">
      <c r="A24" s="78" t="s">
        <v>981</v>
      </c>
      <c r="B24" s="545" t="s">
        <v>964</v>
      </c>
      <c r="C24" s="546"/>
      <c r="D24" s="546"/>
      <c r="E24" s="546"/>
      <c r="F24" s="546"/>
      <c r="G24" s="546"/>
      <c r="H24" s="546"/>
      <c r="I24" s="546"/>
      <c r="J24" s="546"/>
      <c r="K24" s="546"/>
      <c r="L24" s="546"/>
      <c r="M24" s="546"/>
      <c r="N24" s="546"/>
      <c r="O24" s="546"/>
      <c r="P24" s="546"/>
      <c r="Q24" s="547"/>
      <c r="R24" s="82">
        <f>63+54</f>
        <v>117</v>
      </c>
      <c r="S24" s="548"/>
      <c r="T24" s="548"/>
      <c r="U24" s="548"/>
      <c r="V24" s="548"/>
    </row>
    <row r="25" spans="1:22" ht="15.75" thickBot="1">
      <c r="A25" s="78" t="s">
        <v>982</v>
      </c>
      <c r="B25" s="545" t="s">
        <v>774</v>
      </c>
      <c r="C25" s="546"/>
      <c r="D25" s="546"/>
      <c r="E25" s="546"/>
      <c r="F25" s="546"/>
      <c r="G25" s="546"/>
      <c r="H25" s="546"/>
      <c r="I25" s="546"/>
      <c r="J25" s="546"/>
      <c r="K25" s="546"/>
      <c r="L25" s="546"/>
      <c r="M25" s="546"/>
      <c r="N25" s="546"/>
      <c r="O25" s="546"/>
      <c r="P25" s="546"/>
      <c r="Q25" s="547"/>
      <c r="R25" s="225">
        <f>(R20+R21)/R22</f>
        <v>0.90263015347577491</v>
      </c>
      <c r="S25" s="548"/>
      <c r="T25" s="548"/>
      <c r="U25" s="548"/>
      <c r="V25" s="548"/>
    </row>
    <row r="26" spans="1:22">
      <c r="A26" s="538"/>
      <c r="B26" s="539"/>
      <c r="C26" s="539"/>
      <c r="D26" s="539"/>
      <c r="E26" s="539"/>
      <c r="F26" s="539"/>
      <c r="G26" s="539"/>
      <c r="H26" s="539"/>
      <c r="I26" s="539"/>
      <c r="J26" s="539"/>
      <c r="K26" s="539"/>
      <c r="L26" s="539"/>
      <c r="M26" s="539"/>
      <c r="N26" s="539"/>
      <c r="O26" s="539"/>
      <c r="P26" s="539"/>
      <c r="Q26" s="539"/>
      <c r="R26" s="539"/>
      <c r="S26" s="539"/>
      <c r="T26" s="539"/>
      <c r="U26" s="539"/>
      <c r="V26" s="539"/>
    </row>
    <row r="27" spans="1:22">
      <c r="A27" s="540" t="s">
        <v>983</v>
      </c>
      <c r="B27" s="540"/>
      <c r="C27" s="540"/>
      <c r="D27" s="540"/>
      <c r="E27" s="540"/>
      <c r="F27" s="540"/>
      <c r="G27" s="540"/>
      <c r="H27" s="540"/>
      <c r="I27" s="540"/>
      <c r="J27" s="540"/>
      <c r="K27" s="540"/>
      <c r="L27" s="540"/>
      <c r="M27" s="540"/>
      <c r="N27" s="540"/>
      <c r="O27" s="540"/>
      <c r="P27" s="540"/>
      <c r="Q27" s="540"/>
      <c r="R27" s="540"/>
      <c r="S27" s="540"/>
      <c r="T27" s="540"/>
      <c r="U27" s="540"/>
      <c r="V27" s="540"/>
    </row>
    <row r="28" spans="1:22" ht="27.75" customHeight="1">
      <c r="A28" s="541" t="s">
        <v>0</v>
      </c>
      <c r="B28" s="542" t="s">
        <v>825</v>
      </c>
      <c r="C28" s="542" t="s">
        <v>816</v>
      </c>
      <c r="D28" s="542" t="s">
        <v>844</v>
      </c>
      <c r="E28" s="542" t="s">
        <v>845</v>
      </c>
      <c r="F28" s="542" t="s">
        <v>1841</v>
      </c>
      <c r="G28" s="542" t="s">
        <v>70</v>
      </c>
      <c r="H28" s="542" t="s">
        <v>71</v>
      </c>
      <c r="I28" s="543" t="s">
        <v>884</v>
      </c>
      <c r="J28" s="543" t="s">
        <v>885</v>
      </c>
      <c r="K28" s="142" t="s">
        <v>886</v>
      </c>
      <c r="L28" s="543" t="s">
        <v>887</v>
      </c>
      <c r="M28" s="543" t="s">
        <v>888</v>
      </c>
      <c r="N28" s="543"/>
      <c r="O28" s="543"/>
      <c r="P28" s="544" t="s">
        <v>9532</v>
      </c>
      <c r="Q28" s="544"/>
      <c r="R28" s="544"/>
      <c r="S28" s="544"/>
      <c r="T28" s="543" t="s">
        <v>889</v>
      </c>
      <c r="U28" s="542" t="s">
        <v>799</v>
      </c>
      <c r="V28" s="542"/>
    </row>
    <row r="29" spans="1:22" ht="81.75" customHeight="1">
      <c r="A29" s="541"/>
      <c r="B29" s="542"/>
      <c r="C29" s="542"/>
      <c r="D29" s="542"/>
      <c r="E29" s="542"/>
      <c r="F29" s="542"/>
      <c r="G29" s="542"/>
      <c r="H29" s="542"/>
      <c r="I29" s="543"/>
      <c r="J29" s="543"/>
      <c r="K29" s="142" t="s">
        <v>880</v>
      </c>
      <c r="L29" s="543"/>
      <c r="M29" s="142" t="s">
        <v>881</v>
      </c>
      <c r="N29" s="142" t="s">
        <v>882</v>
      </c>
      <c r="O29" s="142" t="s">
        <v>883</v>
      </c>
      <c r="P29" s="296" t="s">
        <v>74</v>
      </c>
      <c r="Q29" s="296" t="s">
        <v>75</v>
      </c>
      <c r="R29" s="296" t="s">
        <v>1</v>
      </c>
      <c r="S29" s="296" t="s">
        <v>2</v>
      </c>
      <c r="T29" s="543"/>
      <c r="U29" s="542"/>
      <c r="V29" s="542"/>
    </row>
    <row r="30" spans="1:22" ht="15.75">
      <c r="A30" s="143" t="s">
        <v>83</v>
      </c>
      <c r="B30" s="143"/>
      <c r="C30" s="294" t="s">
        <v>1048</v>
      </c>
      <c r="D30" s="294" t="s">
        <v>2444</v>
      </c>
      <c r="E30" s="294" t="s">
        <v>1052</v>
      </c>
      <c r="F30" s="294" t="s">
        <v>1414</v>
      </c>
      <c r="G30" s="299"/>
      <c r="H30" s="294" t="s">
        <v>1068</v>
      </c>
      <c r="I30" s="11" t="s">
        <v>2088</v>
      </c>
      <c r="J30" s="11" t="s">
        <v>2089</v>
      </c>
      <c r="K30" s="11" t="s">
        <v>3644</v>
      </c>
      <c r="L30" s="11" t="s">
        <v>2091</v>
      </c>
      <c r="M30" s="11" t="s">
        <v>2090</v>
      </c>
      <c r="N30" s="11" t="s">
        <v>2090</v>
      </c>
      <c r="O30" s="11" t="s">
        <v>2090</v>
      </c>
      <c r="P30" s="299" t="s">
        <v>2495</v>
      </c>
      <c r="Q30" s="12">
        <v>1000</v>
      </c>
      <c r="R30" s="8">
        <v>5.0343900000000001</v>
      </c>
      <c r="S30" s="8"/>
      <c r="T30" s="8"/>
      <c r="U30" s="535"/>
      <c r="V30" s="535"/>
    </row>
    <row r="31" spans="1:22" ht="15.75">
      <c r="A31" s="143" t="s">
        <v>84</v>
      </c>
      <c r="B31" s="143"/>
      <c r="C31" s="294" t="s">
        <v>1048</v>
      </c>
      <c r="D31" s="294" t="s">
        <v>2444</v>
      </c>
      <c r="E31" s="294" t="s">
        <v>1052</v>
      </c>
      <c r="F31" s="294" t="s">
        <v>1414</v>
      </c>
      <c r="G31" s="299"/>
      <c r="H31" s="294" t="s">
        <v>1069</v>
      </c>
      <c r="I31" s="11" t="s">
        <v>2088</v>
      </c>
      <c r="J31" s="11" t="s">
        <v>2089</v>
      </c>
      <c r="K31" s="11" t="s">
        <v>3644</v>
      </c>
      <c r="L31" s="11" t="s">
        <v>2091</v>
      </c>
      <c r="M31" s="11" t="s">
        <v>2090</v>
      </c>
      <c r="N31" s="11" t="s">
        <v>2090</v>
      </c>
      <c r="O31" s="11" t="s">
        <v>2090</v>
      </c>
      <c r="P31" s="299" t="s">
        <v>2496</v>
      </c>
      <c r="Q31" s="12">
        <v>1000</v>
      </c>
      <c r="R31" s="8">
        <v>4.9480399999999998</v>
      </c>
      <c r="S31" s="8"/>
      <c r="T31" s="8"/>
      <c r="U31" s="535"/>
      <c r="V31" s="535"/>
    </row>
    <row r="32" spans="1:22" ht="15.75">
      <c r="A32" s="143" t="s">
        <v>85</v>
      </c>
      <c r="B32" s="143"/>
      <c r="C32" s="294" t="s">
        <v>1048</v>
      </c>
      <c r="D32" s="294" t="s">
        <v>2444</v>
      </c>
      <c r="E32" s="294" t="s">
        <v>1052</v>
      </c>
      <c r="F32" s="294" t="s">
        <v>1415</v>
      </c>
      <c r="G32" s="299"/>
      <c r="H32" s="294" t="s">
        <v>1070</v>
      </c>
      <c r="I32" s="11" t="s">
        <v>2088</v>
      </c>
      <c r="J32" s="11" t="s">
        <v>2089</v>
      </c>
      <c r="K32" s="11" t="s">
        <v>3644</v>
      </c>
      <c r="L32" s="11" t="s">
        <v>2091</v>
      </c>
      <c r="M32" s="11" t="s">
        <v>2090</v>
      </c>
      <c r="N32" s="11" t="s">
        <v>2090</v>
      </c>
      <c r="O32" s="11" t="s">
        <v>2090</v>
      </c>
      <c r="P32" s="299" t="s">
        <v>2497</v>
      </c>
      <c r="Q32" s="12">
        <v>3000</v>
      </c>
      <c r="R32" s="8">
        <v>15.443339999999999</v>
      </c>
      <c r="S32" s="8"/>
      <c r="T32" s="8"/>
      <c r="U32" s="535"/>
      <c r="V32" s="535"/>
    </row>
    <row r="33" spans="1:22" ht="15.75">
      <c r="A33" s="143" t="s">
        <v>86</v>
      </c>
      <c r="B33" s="143"/>
      <c r="C33" s="294" t="s">
        <v>1048</v>
      </c>
      <c r="D33" s="294" t="s">
        <v>2444</v>
      </c>
      <c r="E33" s="294" t="s">
        <v>1052</v>
      </c>
      <c r="F33" s="294" t="s">
        <v>1415</v>
      </c>
      <c r="G33" s="299"/>
      <c r="H33" s="294" t="s">
        <v>1071</v>
      </c>
      <c r="I33" s="11" t="s">
        <v>2088</v>
      </c>
      <c r="J33" s="11" t="s">
        <v>2089</v>
      </c>
      <c r="K33" s="11" t="s">
        <v>3644</v>
      </c>
      <c r="L33" s="11" t="s">
        <v>2091</v>
      </c>
      <c r="M33" s="11" t="s">
        <v>2090</v>
      </c>
      <c r="N33" s="11" t="s">
        <v>2090</v>
      </c>
      <c r="O33" s="11" t="s">
        <v>2090</v>
      </c>
      <c r="P33" s="299" t="s">
        <v>2498</v>
      </c>
      <c r="Q33" s="12">
        <v>3000</v>
      </c>
      <c r="R33" s="8">
        <v>15.771629999999998</v>
      </c>
      <c r="S33" s="8"/>
      <c r="T33" s="8"/>
      <c r="U33" s="535"/>
      <c r="V33" s="535"/>
    </row>
    <row r="34" spans="1:22" ht="15.75">
      <c r="A34" s="143" t="s">
        <v>87</v>
      </c>
      <c r="B34" s="143"/>
      <c r="C34" s="294" t="s">
        <v>1048</v>
      </c>
      <c r="D34" s="294" t="s">
        <v>2444</v>
      </c>
      <c r="E34" s="294" t="s">
        <v>1052</v>
      </c>
      <c r="F34" s="294" t="s">
        <v>1415</v>
      </c>
      <c r="G34" s="299"/>
      <c r="H34" s="294" t="s">
        <v>1072</v>
      </c>
      <c r="I34" s="11" t="s">
        <v>2088</v>
      </c>
      <c r="J34" s="11" t="s">
        <v>2089</v>
      </c>
      <c r="K34" s="11" t="s">
        <v>3644</v>
      </c>
      <c r="L34" s="11" t="s">
        <v>2091</v>
      </c>
      <c r="M34" s="11" t="s">
        <v>2090</v>
      </c>
      <c r="N34" s="11" t="s">
        <v>2090</v>
      </c>
      <c r="O34" s="11" t="s">
        <v>2090</v>
      </c>
      <c r="P34" s="299">
        <v>0</v>
      </c>
      <c r="Q34" s="12">
        <v>3000</v>
      </c>
      <c r="R34" s="8">
        <v>0</v>
      </c>
      <c r="S34" s="8"/>
      <c r="T34" s="8"/>
      <c r="U34" s="535"/>
      <c r="V34" s="535"/>
    </row>
    <row r="35" spans="1:22" ht="15.75">
      <c r="A35" s="143" t="s">
        <v>88</v>
      </c>
      <c r="B35" s="143"/>
      <c r="C35" s="294" t="s">
        <v>1048</v>
      </c>
      <c r="D35" s="294" t="s">
        <v>2444</v>
      </c>
      <c r="E35" s="294" t="s">
        <v>1052</v>
      </c>
      <c r="F35" s="294" t="s">
        <v>1048</v>
      </c>
      <c r="G35" s="299"/>
      <c r="H35" s="294" t="s">
        <v>1070</v>
      </c>
      <c r="I35" s="11" t="s">
        <v>2088</v>
      </c>
      <c r="J35" s="11" t="s">
        <v>2089</v>
      </c>
      <c r="K35" s="11" t="s">
        <v>3644</v>
      </c>
      <c r="L35" s="11" t="s">
        <v>2091</v>
      </c>
      <c r="M35" s="11" t="s">
        <v>2090</v>
      </c>
      <c r="N35" s="11" t="s">
        <v>2090</v>
      </c>
      <c r="O35" s="11" t="s">
        <v>2090</v>
      </c>
      <c r="P35" s="299">
        <v>15462021</v>
      </c>
      <c r="Q35" s="12">
        <v>3000</v>
      </c>
      <c r="R35" s="8">
        <v>28.198570999999991</v>
      </c>
      <c r="S35" s="8"/>
      <c r="T35" s="8"/>
      <c r="U35" s="535"/>
      <c r="V35" s="535"/>
    </row>
    <row r="36" spans="1:22" ht="15.75">
      <c r="A36" s="143" t="s">
        <v>89</v>
      </c>
      <c r="B36" s="143"/>
      <c r="C36" s="294" t="s">
        <v>1048</v>
      </c>
      <c r="D36" s="294" t="s">
        <v>2444</v>
      </c>
      <c r="E36" s="294" t="s">
        <v>1052</v>
      </c>
      <c r="F36" s="294" t="s">
        <v>1048</v>
      </c>
      <c r="G36" s="299"/>
      <c r="H36" s="294" t="s">
        <v>1071</v>
      </c>
      <c r="I36" s="11" t="s">
        <v>2088</v>
      </c>
      <c r="J36" s="11" t="s">
        <v>2089</v>
      </c>
      <c r="K36" s="11" t="s">
        <v>3644</v>
      </c>
      <c r="L36" s="11" t="s">
        <v>2091</v>
      </c>
      <c r="M36" s="11" t="s">
        <v>2090</v>
      </c>
      <c r="N36" s="11" t="s">
        <v>2090</v>
      </c>
      <c r="O36" s="11" t="s">
        <v>2090</v>
      </c>
      <c r="P36" s="299">
        <v>15461988</v>
      </c>
      <c r="Q36" s="12">
        <v>3000</v>
      </c>
      <c r="R36" s="8">
        <v>25.869887300000002</v>
      </c>
      <c r="S36" s="8"/>
      <c r="T36" s="8"/>
      <c r="U36" s="535"/>
      <c r="V36" s="535"/>
    </row>
    <row r="37" spans="1:22" ht="15.75">
      <c r="A37" s="143" t="s">
        <v>90</v>
      </c>
      <c r="B37" s="143"/>
      <c r="C37" s="294" t="s">
        <v>1048</v>
      </c>
      <c r="D37" s="294" t="s">
        <v>2444</v>
      </c>
      <c r="E37" s="294" t="s">
        <v>3658</v>
      </c>
      <c r="F37" s="294" t="s">
        <v>1048</v>
      </c>
      <c r="G37" s="299"/>
      <c r="H37" s="294" t="s">
        <v>1073</v>
      </c>
      <c r="I37" s="11" t="s">
        <v>2088</v>
      </c>
      <c r="J37" s="11" t="s">
        <v>2089</v>
      </c>
      <c r="K37" s="11" t="s">
        <v>3644</v>
      </c>
      <c r="L37" s="11" t="s">
        <v>2091</v>
      </c>
      <c r="M37" s="11" t="s">
        <v>2090</v>
      </c>
      <c r="N37" s="11" t="s">
        <v>2090</v>
      </c>
      <c r="O37" s="11" t="s">
        <v>2090</v>
      </c>
      <c r="P37" s="299">
        <v>15462361</v>
      </c>
      <c r="Q37" s="12">
        <v>2000</v>
      </c>
      <c r="R37" s="8">
        <v>24.075035799999991</v>
      </c>
      <c r="S37" s="8"/>
      <c r="T37" s="8"/>
      <c r="U37" s="535"/>
      <c r="V37" s="535"/>
    </row>
    <row r="38" spans="1:22" ht="15.75">
      <c r="A38" s="143" t="s">
        <v>91</v>
      </c>
      <c r="B38" s="143"/>
      <c r="C38" s="294" t="s">
        <v>1048</v>
      </c>
      <c r="D38" s="294" t="s">
        <v>2444</v>
      </c>
      <c r="E38" s="294" t="s">
        <v>1562</v>
      </c>
      <c r="F38" s="294" t="s">
        <v>1048</v>
      </c>
      <c r="G38" s="299"/>
      <c r="H38" s="294" t="s">
        <v>1172</v>
      </c>
      <c r="I38" s="11" t="s">
        <v>2088</v>
      </c>
      <c r="J38" s="11" t="s">
        <v>2089</v>
      </c>
      <c r="K38" s="11" t="s">
        <v>3644</v>
      </c>
      <c r="L38" s="11" t="s">
        <v>2092</v>
      </c>
      <c r="M38" s="11" t="s">
        <v>2090</v>
      </c>
      <c r="N38" s="11" t="s">
        <v>2090</v>
      </c>
      <c r="O38" s="11" t="s">
        <v>2090</v>
      </c>
      <c r="P38" s="299">
        <v>15462360</v>
      </c>
      <c r="Q38" s="12">
        <v>4000</v>
      </c>
      <c r="R38" s="8">
        <v>45.207783599999999</v>
      </c>
      <c r="S38" s="8"/>
      <c r="T38" s="8"/>
      <c r="U38" s="535"/>
      <c r="V38" s="535"/>
    </row>
    <row r="39" spans="1:22" ht="15.75">
      <c r="A39" s="143" t="s">
        <v>92</v>
      </c>
      <c r="B39" s="143"/>
      <c r="C39" s="294" t="s">
        <v>1048</v>
      </c>
      <c r="D39" s="294" t="s">
        <v>2445</v>
      </c>
      <c r="E39" s="294" t="s">
        <v>1050</v>
      </c>
      <c r="F39" s="294" t="s">
        <v>1416</v>
      </c>
      <c r="G39" s="299"/>
      <c r="H39" s="294" t="s">
        <v>1075</v>
      </c>
      <c r="I39" s="11" t="s">
        <v>2088</v>
      </c>
      <c r="J39" s="11" t="s">
        <v>2089</v>
      </c>
      <c r="K39" s="11" t="s">
        <v>3644</v>
      </c>
      <c r="L39" s="11" t="s">
        <v>2092</v>
      </c>
      <c r="M39" s="11" t="s">
        <v>2090</v>
      </c>
      <c r="N39" s="11" t="s">
        <v>2090</v>
      </c>
      <c r="O39" s="11" t="s">
        <v>2090</v>
      </c>
      <c r="P39" s="299" t="s">
        <v>1853</v>
      </c>
      <c r="Q39" s="12">
        <v>333.33</v>
      </c>
      <c r="R39" s="8">
        <v>3.2792099999999998E-2</v>
      </c>
      <c r="S39" s="8"/>
      <c r="T39" s="8"/>
      <c r="U39" s="535"/>
      <c r="V39" s="535"/>
    </row>
    <row r="40" spans="1:22" ht="15.75">
      <c r="A40" s="143" t="s">
        <v>93</v>
      </c>
      <c r="B40" s="143"/>
      <c r="C40" s="294" t="s">
        <v>1048</v>
      </c>
      <c r="D40" s="294" t="s">
        <v>2445</v>
      </c>
      <c r="E40" s="294" t="s">
        <v>1050</v>
      </c>
      <c r="F40" s="294" t="s">
        <v>1416</v>
      </c>
      <c r="G40" s="299"/>
      <c r="H40" s="294" t="s">
        <v>1076</v>
      </c>
      <c r="I40" s="11" t="s">
        <v>2088</v>
      </c>
      <c r="J40" s="11" t="s">
        <v>2089</v>
      </c>
      <c r="K40" s="11" t="s">
        <v>3644</v>
      </c>
      <c r="L40" s="11" t="s">
        <v>2092</v>
      </c>
      <c r="M40" s="11" t="s">
        <v>2090</v>
      </c>
      <c r="N40" s="11" t="s">
        <v>2090</v>
      </c>
      <c r="O40" s="11" t="s">
        <v>2090</v>
      </c>
      <c r="P40" s="299" t="s">
        <v>1854</v>
      </c>
      <c r="Q40" s="12">
        <v>666.66</v>
      </c>
      <c r="R40" s="8">
        <v>3.6808199999999999E-2</v>
      </c>
      <c r="S40" s="8"/>
      <c r="T40" s="8"/>
      <c r="U40" s="535"/>
      <c r="V40" s="535"/>
    </row>
    <row r="41" spans="1:22" ht="15.75">
      <c r="A41" s="143" t="s">
        <v>94</v>
      </c>
      <c r="B41" s="143"/>
      <c r="C41" s="294" t="s">
        <v>1048</v>
      </c>
      <c r="D41" s="294" t="s">
        <v>2445</v>
      </c>
      <c r="E41" s="294" t="s">
        <v>1050</v>
      </c>
      <c r="F41" s="294" t="s">
        <v>1416</v>
      </c>
      <c r="G41" s="299"/>
      <c r="H41" s="294" t="s">
        <v>1074</v>
      </c>
      <c r="I41" s="11" t="s">
        <v>2088</v>
      </c>
      <c r="J41" s="11" t="s">
        <v>2089</v>
      </c>
      <c r="K41" s="11" t="s">
        <v>3644</v>
      </c>
      <c r="L41" s="11" t="s">
        <v>2092</v>
      </c>
      <c r="M41" s="11" t="s">
        <v>2090</v>
      </c>
      <c r="N41" s="11" t="s">
        <v>2090</v>
      </c>
      <c r="O41" s="11" t="s">
        <v>2090</v>
      </c>
      <c r="P41" s="299" t="s">
        <v>1845</v>
      </c>
      <c r="Q41" s="12">
        <v>200</v>
      </c>
      <c r="R41" s="8">
        <v>4.7995999999999997E-2</v>
      </c>
      <c r="S41" s="8"/>
      <c r="T41" s="8"/>
      <c r="U41" s="535"/>
      <c r="V41" s="535"/>
    </row>
    <row r="42" spans="1:22" ht="15.75">
      <c r="A42" s="143" t="s">
        <v>95</v>
      </c>
      <c r="B42" s="143"/>
      <c r="C42" s="294" t="s">
        <v>1048</v>
      </c>
      <c r="D42" s="294" t="s">
        <v>2444</v>
      </c>
      <c r="E42" s="294" t="s">
        <v>1052</v>
      </c>
      <c r="F42" s="294" t="s">
        <v>1417</v>
      </c>
      <c r="G42" s="299"/>
      <c r="H42" s="294" t="s">
        <v>1077</v>
      </c>
      <c r="I42" s="11" t="s">
        <v>2088</v>
      </c>
      <c r="J42" s="11" t="s">
        <v>2089</v>
      </c>
      <c r="K42" s="11" t="s">
        <v>3644</v>
      </c>
      <c r="L42" s="11" t="s">
        <v>2091</v>
      </c>
      <c r="M42" s="11" t="s">
        <v>2090</v>
      </c>
      <c r="N42" s="11" t="s">
        <v>2090</v>
      </c>
      <c r="O42" s="11" t="s">
        <v>2090</v>
      </c>
      <c r="P42" s="299" t="s">
        <v>2499</v>
      </c>
      <c r="Q42" s="12">
        <v>1600</v>
      </c>
      <c r="R42" s="8">
        <v>3.7007999999999999E-2</v>
      </c>
      <c r="S42" s="8"/>
      <c r="T42" s="8"/>
      <c r="U42" s="535"/>
      <c r="V42" s="535"/>
    </row>
    <row r="43" spans="1:22" ht="15.75">
      <c r="A43" s="143" t="s">
        <v>96</v>
      </c>
      <c r="B43" s="143"/>
      <c r="C43" s="294" t="s">
        <v>1048</v>
      </c>
      <c r="D43" s="294" t="s">
        <v>2444</v>
      </c>
      <c r="E43" s="294" t="s">
        <v>1052</v>
      </c>
      <c r="F43" s="294" t="s">
        <v>1417</v>
      </c>
      <c r="G43" s="299"/>
      <c r="H43" s="294" t="s">
        <v>1078</v>
      </c>
      <c r="I43" s="11" t="s">
        <v>2088</v>
      </c>
      <c r="J43" s="11" t="s">
        <v>2089</v>
      </c>
      <c r="K43" s="11" t="s">
        <v>3644</v>
      </c>
      <c r="L43" s="11" t="s">
        <v>2091</v>
      </c>
      <c r="M43" s="11" t="s">
        <v>2090</v>
      </c>
      <c r="N43" s="11" t="s">
        <v>2090</v>
      </c>
      <c r="O43" s="11" t="s">
        <v>2090</v>
      </c>
      <c r="P43" s="299" t="s">
        <v>2500</v>
      </c>
      <c r="Q43" s="12">
        <v>2000</v>
      </c>
      <c r="R43" s="8">
        <v>1.2999999999999999E-2</v>
      </c>
      <c r="S43" s="8"/>
      <c r="T43" s="8"/>
      <c r="U43" s="535"/>
      <c r="V43" s="535"/>
    </row>
    <row r="44" spans="1:22" ht="15.75">
      <c r="A44" s="143" t="s">
        <v>97</v>
      </c>
      <c r="B44" s="143"/>
      <c r="C44" s="294" t="s">
        <v>1048</v>
      </c>
      <c r="D44" s="294" t="s">
        <v>2446</v>
      </c>
      <c r="E44" s="294" t="s">
        <v>1052</v>
      </c>
      <c r="F44" s="294" t="s">
        <v>1417</v>
      </c>
      <c r="G44" s="299"/>
      <c r="H44" s="294" t="s">
        <v>1079</v>
      </c>
      <c r="I44" s="11" t="s">
        <v>2088</v>
      </c>
      <c r="J44" s="11" t="s">
        <v>2089</v>
      </c>
      <c r="K44" s="11" t="s">
        <v>3644</v>
      </c>
      <c r="L44" s="11" t="s">
        <v>2091</v>
      </c>
      <c r="M44" s="11" t="s">
        <v>2090</v>
      </c>
      <c r="N44" s="11" t="s">
        <v>2090</v>
      </c>
      <c r="O44" s="11" t="s">
        <v>2090</v>
      </c>
      <c r="P44" s="299" t="s">
        <v>1855</v>
      </c>
      <c r="Q44" s="12">
        <v>2000</v>
      </c>
      <c r="R44" s="8">
        <v>25.876679999999997</v>
      </c>
      <c r="S44" s="8"/>
      <c r="T44" s="8"/>
      <c r="U44" s="535"/>
      <c r="V44" s="535"/>
    </row>
    <row r="45" spans="1:22" ht="15.75">
      <c r="A45" s="143" t="s">
        <v>98</v>
      </c>
      <c r="B45" s="143"/>
      <c r="C45" s="294" t="s">
        <v>1048</v>
      </c>
      <c r="D45" s="294" t="s">
        <v>2444</v>
      </c>
      <c r="E45" s="294" t="s">
        <v>1052</v>
      </c>
      <c r="F45" s="294" t="s">
        <v>1417</v>
      </c>
      <c r="G45" s="299"/>
      <c r="H45" s="294" t="s">
        <v>1072</v>
      </c>
      <c r="I45" s="11" t="s">
        <v>2088</v>
      </c>
      <c r="J45" s="11" t="s">
        <v>2089</v>
      </c>
      <c r="K45" s="11" t="s">
        <v>3644</v>
      </c>
      <c r="L45" s="11" t="s">
        <v>2092</v>
      </c>
      <c r="M45" s="11" t="s">
        <v>2090</v>
      </c>
      <c r="N45" s="11" t="s">
        <v>2090</v>
      </c>
      <c r="O45" s="11" t="s">
        <v>2090</v>
      </c>
      <c r="P45" s="299" t="s">
        <v>2501</v>
      </c>
      <c r="Q45" s="12">
        <v>3000</v>
      </c>
      <c r="R45" s="8">
        <v>7.6208499999999999</v>
      </c>
      <c r="S45" s="8"/>
      <c r="T45" s="8"/>
      <c r="U45" s="535"/>
      <c r="V45" s="535"/>
    </row>
    <row r="46" spans="1:22" ht="15.75">
      <c r="A46" s="143" t="s">
        <v>99</v>
      </c>
      <c r="B46" s="143"/>
      <c r="C46" s="294" t="s">
        <v>1048</v>
      </c>
      <c r="D46" s="294" t="s">
        <v>2446</v>
      </c>
      <c r="E46" s="294" t="s">
        <v>1053</v>
      </c>
      <c r="F46" s="294" t="s">
        <v>1418</v>
      </c>
      <c r="G46" s="299"/>
      <c r="H46" s="294" t="s">
        <v>1080</v>
      </c>
      <c r="I46" s="11" t="s">
        <v>2088</v>
      </c>
      <c r="J46" s="11" t="s">
        <v>2089</v>
      </c>
      <c r="K46" s="11" t="s">
        <v>3644</v>
      </c>
      <c r="L46" s="11" t="s">
        <v>2092</v>
      </c>
      <c r="M46" s="11" t="s">
        <v>2090</v>
      </c>
      <c r="N46" s="11" t="s">
        <v>2090</v>
      </c>
      <c r="O46" s="11" t="s">
        <v>2090</v>
      </c>
      <c r="P46" s="299">
        <v>15461899</v>
      </c>
      <c r="Q46" s="12">
        <v>1500</v>
      </c>
      <c r="R46" s="8">
        <v>24.459740399999991</v>
      </c>
      <c r="S46" s="8"/>
      <c r="T46" s="8"/>
      <c r="U46" s="535"/>
      <c r="V46" s="535"/>
    </row>
    <row r="47" spans="1:22" ht="15.75">
      <c r="A47" s="143" t="s">
        <v>100</v>
      </c>
      <c r="B47" s="143"/>
      <c r="C47" s="294" t="s">
        <v>1048</v>
      </c>
      <c r="D47" s="294" t="s">
        <v>2444</v>
      </c>
      <c r="E47" s="294" t="s">
        <v>3658</v>
      </c>
      <c r="F47" s="294" t="s">
        <v>1419</v>
      </c>
      <c r="G47" s="299"/>
      <c r="H47" s="294" t="s">
        <v>1083</v>
      </c>
      <c r="I47" s="11" t="s">
        <v>2088</v>
      </c>
      <c r="J47" s="11" t="s">
        <v>2089</v>
      </c>
      <c r="K47" s="11" t="s">
        <v>3644</v>
      </c>
      <c r="L47" s="11" t="s">
        <v>2091</v>
      </c>
      <c r="M47" s="11" t="s">
        <v>2090</v>
      </c>
      <c r="N47" s="11" t="s">
        <v>2090</v>
      </c>
      <c r="O47" s="11" t="s">
        <v>2090</v>
      </c>
      <c r="P47" s="299">
        <v>15461915</v>
      </c>
      <c r="Q47" s="12">
        <v>333.33</v>
      </c>
      <c r="R47" s="8">
        <v>12.927205221300001</v>
      </c>
      <c r="S47" s="8"/>
      <c r="T47" s="8"/>
      <c r="U47" s="535"/>
      <c r="V47" s="535"/>
    </row>
    <row r="48" spans="1:22" ht="15.75">
      <c r="A48" s="143" t="s">
        <v>101</v>
      </c>
      <c r="B48" s="143"/>
      <c r="C48" s="294" t="s">
        <v>1048</v>
      </c>
      <c r="D48" s="294" t="s">
        <v>2444</v>
      </c>
      <c r="E48" s="294" t="s">
        <v>3658</v>
      </c>
      <c r="F48" s="294" t="s">
        <v>1419</v>
      </c>
      <c r="G48" s="299"/>
      <c r="H48" s="294" t="s">
        <v>1084</v>
      </c>
      <c r="I48" s="11" t="s">
        <v>2088</v>
      </c>
      <c r="J48" s="11" t="s">
        <v>2089</v>
      </c>
      <c r="K48" s="11" t="s">
        <v>3644</v>
      </c>
      <c r="L48" s="11" t="s">
        <v>2091</v>
      </c>
      <c r="M48" s="11" t="s">
        <v>2090</v>
      </c>
      <c r="N48" s="11" t="s">
        <v>2090</v>
      </c>
      <c r="O48" s="11" t="s">
        <v>2090</v>
      </c>
      <c r="P48" s="299">
        <v>15461890</v>
      </c>
      <c r="Q48" s="12">
        <v>300</v>
      </c>
      <c r="R48" s="8">
        <v>12.958423289999988</v>
      </c>
      <c r="S48" s="8"/>
      <c r="T48" s="8"/>
      <c r="U48" s="535"/>
      <c r="V48" s="535"/>
    </row>
    <row r="49" spans="1:22" ht="15.75">
      <c r="A49" s="143" t="s">
        <v>102</v>
      </c>
      <c r="B49" s="143"/>
      <c r="C49" s="294" t="s">
        <v>1048</v>
      </c>
      <c r="D49" s="294" t="s">
        <v>2444</v>
      </c>
      <c r="E49" s="294" t="s">
        <v>3658</v>
      </c>
      <c r="F49" s="294" t="s">
        <v>1419</v>
      </c>
      <c r="G49" s="299"/>
      <c r="H49" s="294" t="s">
        <v>1081</v>
      </c>
      <c r="I49" s="11" t="s">
        <v>2088</v>
      </c>
      <c r="J49" s="11" t="s">
        <v>2089</v>
      </c>
      <c r="K49" s="11" t="s">
        <v>3644</v>
      </c>
      <c r="L49" s="11" t="s">
        <v>2091</v>
      </c>
      <c r="M49" s="11" t="s">
        <v>2090</v>
      </c>
      <c r="N49" s="11" t="s">
        <v>2090</v>
      </c>
      <c r="O49" s="11" t="s">
        <v>2090</v>
      </c>
      <c r="P49" s="299">
        <v>15461886</v>
      </c>
      <c r="Q49" s="12">
        <v>150</v>
      </c>
      <c r="R49" s="8">
        <v>3.4120903199999901</v>
      </c>
      <c r="S49" s="8"/>
      <c r="T49" s="8"/>
      <c r="U49" s="535"/>
      <c r="V49" s="535"/>
    </row>
    <row r="50" spans="1:22" ht="15.75">
      <c r="A50" s="143" t="s">
        <v>103</v>
      </c>
      <c r="B50" s="143"/>
      <c r="C50" s="294" t="s">
        <v>1048</v>
      </c>
      <c r="D50" s="294" t="s">
        <v>2444</v>
      </c>
      <c r="E50" s="294" t="s">
        <v>3658</v>
      </c>
      <c r="F50" s="294" t="s">
        <v>1419</v>
      </c>
      <c r="G50" s="299"/>
      <c r="H50" s="294" t="s">
        <v>1082</v>
      </c>
      <c r="I50" s="11" t="s">
        <v>2088</v>
      </c>
      <c r="J50" s="11" t="s">
        <v>2089</v>
      </c>
      <c r="K50" s="11" t="s">
        <v>3644</v>
      </c>
      <c r="L50" s="11" t="s">
        <v>2091</v>
      </c>
      <c r="M50" s="11" t="s">
        <v>2090</v>
      </c>
      <c r="N50" s="11" t="s">
        <v>2090</v>
      </c>
      <c r="O50" s="11" t="s">
        <v>2090</v>
      </c>
      <c r="P50" s="299">
        <v>15461931</v>
      </c>
      <c r="Q50" s="12">
        <v>666.67</v>
      </c>
      <c r="R50" s="8">
        <v>13.509575501399999</v>
      </c>
      <c r="S50" s="8"/>
      <c r="T50" s="8"/>
      <c r="U50" s="535"/>
      <c r="V50" s="535"/>
    </row>
    <row r="51" spans="1:22" ht="15.75">
      <c r="A51" s="143" t="s">
        <v>104</v>
      </c>
      <c r="B51" s="143"/>
      <c r="C51" s="294" t="s">
        <v>1048</v>
      </c>
      <c r="D51" s="294" t="s">
        <v>2446</v>
      </c>
      <c r="E51" s="294" t="s">
        <v>1053</v>
      </c>
      <c r="F51" s="294" t="s">
        <v>1420</v>
      </c>
      <c r="G51" s="299"/>
      <c r="H51" s="294" t="s">
        <v>1085</v>
      </c>
      <c r="I51" s="11" t="s">
        <v>2088</v>
      </c>
      <c r="J51" s="11" t="s">
        <v>2089</v>
      </c>
      <c r="K51" s="11" t="s">
        <v>3644</v>
      </c>
      <c r="L51" s="11" t="s">
        <v>2092</v>
      </c>
      <c r="M51" s="11" t="s">
        <v>2090</v>
      </c>
      <c r="N51" s="11" t="s">
        <v>2090</v>
      </c>
      <c r="O51" s="11" t="s">
        <v>2090</v>
      </c>
      <c r="P51" s="299" t="s">
        <v>2502</v>
      </c>
      <c r="Q51" s="12">
        <v>125000</v>
      </c>
      <c r="R51" s="8">
        <v>3.0384765625000004E-2</v>
      </c>
      <c r="S51" s="8"/>
      <c r="T51" s="8"/>
      <c r="U51" s="535"/>
      <c r="V51" s="535"/>
    </row>
    <row r="52" spans="1:22" ht="15.75">
      <c r="A52" s="143" t="s">
        <v>105</v>
      </c>
      <c r="B52" s="143"/>
      <c r="C52" s="294" t="s">
        <v>1048</v>
      </c>
      <c r="D52" s="294" t="s">
        <v>2446</v>
      </c>
      <c r="E52" s="294" t="s">
        <v>1053</v>
      </c>
      <c r="F52" s="294" t="s">
        <v>1420</v>
      </c>
      <c r="G52" s="299"/>
      <c r="H52" s="294" t="s">
        <v>1086</v>
      </c>
      <c r="I52" s="11" t="s">
        <v>2088</v>
      </c>
      <c r="J52" s="11" t="s">
        <v>2089</v>
      </c>
      <c r="K52" s="11" t="s">
        <v>3644</v>
      </c>
      <c r="L52" s="11" t="s">
        <v>2092</v>
      </c>
      <c r="M52" s="11" t="s">
        <v>2090</v>
      </c>
      <c r="N52" s="11" t="s">
        <v>2090</v>
      </c>
      <c r="O52" s="11" t="s">
        <v>2090</v>
      </c>
      <c r="P52" s="299" t="s">
        <v>2503</v>
      </c>
      <c r="Q52" s="12">
        <v>1000</v>
      </c>
      <c r="R52" s="8">
        <v>1.7239062499999999E-2</v>
      </c>
      <c r="S52" s="8"/>
      <c r="T52" s="8"/>
      <c r="U52" s="535"/>
      <c r="V52" s="535"/>
    </row>
    <row r="53" spans="1:22" ht="15.75">
      <c r="A53" s="143" t="s">
        <v>106</v>
      </c>
      <c r="B53" s="143"/>
      <c r="C53" s="294" t="s">
        <v>1048</v>
      </c>
      <c r="D53" s="294" t="s">
        <v>2446</v>
      </c>
      <c r="E53" s="294" t="s">
        <v>1053</v>
      </c>
      <c r="F53" s="294" t="s">
        <v>1421</v>
      </c>
      <c r="G53" s="299"/>
      <c r="H53" s="294" t="s">
        <v>1085</v>
      </c>
      <c r="I53" s="11" t="s">
        <v>2088</v>
      </c>
      <c r="J53" s="11" t="s">
        <v>2089</v>
      </c>
      <c r="K53" s="11" t="s">
        <v>3644</v>
      </c>
      <c r="L53" s="11" t="s">
        <v>2092</v>
      </c>
      <c r="M53" s="11" t="s">
        <v>2090</v>
      </c>
      <c r="N53" s="11" t="s">
        <v>2090</v>
      </c>
      <c r="O53" s="11" t="s">
        <v>2090</v>
      </c>
      <c r="P53" s="299" t="s">
        <v>1850</v>
      </c>
      <c r="Q53" s="12">
        <v>125000</v>
      </c>
      <c r="R53" s="8">
        <v>0.126</v>
      </c>
      <c r="S53" s="8"/>
      <c r="T53" s="8"/>
      <c r="U53" s="535"/>
      <c r="V53" s="535"/>
    </row>
    <row r="54" spans="1:22" ht="15.75">
      <c r="A54" s="143" t="s">
        <v>107</v>
      </c>
      <c r="B54" s="143"/>
      <c r="C54" s="294" t="s">
        <v>1048</v>
      </c>
      <c r="D54" s="294" t="s">
        <v>2446</v>
      </c>
      <c r="E54" s="294" t="s">
        <v>1053</v>
      </c>
      <c r="F54" s="294" t="s">
        <v>1421</v>
      </c>
      <c r="G54" s="299"/>
      <c r="H54" s="294" t="s">
        <v>1086</v>
      </c>
      <c r="I54" s="11" t="s">
        <v>2088</v>
      </c>
      <c r="J54" s="11" t="s">
        <v>2089</v>
      </c>
      <c r="K54" s="11" t="s">
        <v>3644</v>
      </c>
      <c r="L54" s="11" t="s">
        <v>2092</v>
      </c>
      <c r="M54" s="11" t="s">
        <v>2090</v>
      </c>
      <c r="N54" s="11" t="s">
        <v>2090</v>
      </c>
      <c r="O54" s="11" t="s">
        <v>2090</v>
      </c>
      <c r="P54" s="299" t="s">
        <v>1850</v>
      </c>
      <c r="Q54" s="12">
        <v>1000</v>
      </c>
      <c r="R54" s="8">
        <v>1.888359375E-2</v>
      </c>
      <c r="S54" s="8"/>
      <c r="T54" s="8"/>
      <c r="U54" s="535"/>
      <c r="V54" s="535"/>
    </row>
    <row r="55" spans="1:22" ht="15.75">
      <c r="A55" s="143" t="s">
        <v>108</v>
      </c>
      <c r="B55" s="143"/>
      <c r="C55" s="294" t="s">
        <v>1048</v>
      </c>
      <c r="D55" s="294" t="s">
        <v>2444</v>
      </c>
      <c r="E55" s="294" t="s">
        <v>1052</v>
      </c>
      <c r="F55" s="294" t="s">
        <v>1422</v>
      </c>
      <c r="G55" s="299"/>
      <c r="H55" s="294" t="s">
        <v>1077</v>
      </c>
      <c r="I55" s="11" t="s">
        <v>2088</v>
      </c>
      <c r="J55" s="11" t="s">
        <v>2089</v>
      </c>
      <c r="K55" s="11" t="s">
        <v>3644</v>
      </c>
      <c r="L55" s="11" t="s">
        <v>2092</v>
      </c>
      <c r="M55" s="11" t="s">
        <v>2090</v>
      </c>
      <c r="N55" s="11" t="s">
        <v>2090</v>
      </c>
      <c r="O55" s="11" t="s">
        <v>2090</v>
      </c>
      <c r="P55" s="299" t="s">
        <v>2504</v>
      </c>
      <c r="Q55" s="12">
        <v>1600</v>
      </c>
      <c r="R55" s="8">
        <v>20.196016416999989</v>
      </c>
      <c r="S55" s="8"/>
      <c r="T55" s="8"/>
      <c r="U55" s="535"/>
      <c r="V55" s="535"/>
    </row>
    <row r="56" spans="1:22" ht="15.75">
      <c r="A56" s="143" t="s">
        <v>109</v>
      </c>
      <c r="B56" s="143"/>
      <c r="C56" s="294" t="s">
        <v>1048</v>
      </c>
      <c r="D56" s="294" t="s">
        <v>2444</v>
      </c>
      <c r="E56" s="294" t="s">
        <v>1052</v>
      </c>
      <c r="F56" s="294" t="s">
        <v>1422</v>
      </c>
      <c r="G56" s="299"/>
      <c r="H56" s="294" t="s">
        <v>1071</v>
      </c>
      <c r="I56" s="11" t="s">
        <v>2088</v>
      </c>
      <c r="J56" s="11" t="s">
        <v>2089</v>
      </c>
      <c r="K56" s="11" t="s">
        <v>3644</v>
      </c>
      <c r="L56" s="11" t="s">
        <v>2092</v>
      </c>
      <c r="M56" s="11" t="s">
        <v>2090</v>
      </c>
      <c r="N56" s="11" t="s">
        <v>2090</v>
      </c>
      <c r="O56" s="11" t="s">
        <v>2090</v>
      </c>
      <c r="P56" s="299" t="s">
        <v>2505</v>
      </c>
      <c r="Q56" s="12">
        <v>3000</v>
      </c>
      <c r="R56" s="8">
        <v>32.413349999999994</v>
      </c>
      <c r="S56" s="8"/>
      <c r="T56" s="8"/>
      <c r="U56" s="535"/>
      <c r="V56" s="535"/>
    </row>
    <row r="57" spans="1:22" ht="15.75">
      <c r="A57" s="143" t="s">
        <v>110</v>
      </c>
      <c r="B57" s="143"/>
      <c r="C57" s="294" t="s">
        <v>1048</v>
      </c>
      <c r="D57" s="294" t="s">
        <v>2445</v>
      </c>
      <c r="E57" s="294" t="s">
        <v>1052</v>
      </c>
      <c r="F57" s="294" t="s">
        <v>1422</v>
      </c>
      <c r="G57" s="299"/>
      <c r="H57" s="294" t="s">
        <v>1087</v>
      </c>
      <c r="I57" s="11" t="s">
        <v>2088</v>
      </c>
      <c r="J57" s="11" t="s">
        <v>2089</v>
      </c>
      <c r="K57" s="11" t="s">
        <v>3644</v>
      </c>
      <c r="L57" s="11" t="s">
        <v>2091</v>
      </c>
      <c r="M57" s="11" t="s">
        <v>2090</v>
      </c>
      <c r="N57" s="11" t="s">
        <v>2090</v>
      </c>
      <c r="O57" s="11" t="s">
        <v>2090</v>
      </c>
      <c r="P57" s="299" t="s">
        <v>1856</v>
      </c>
      <c r="Q57" s="12">
        <v>500</v>
      </c>
      <c r="R57" s="8">
        <v>40.609520000000003</v>
      </c>
      <c r="S57" s="8"/>
      <c r="T57" s="8"/>
      <c r="U57" s="535"/>
      <c r="V57" s="535"/>
    </row>
    <row r="58" spans="1:22" ht="15.75">
      <c r="A58" s="143" t="s">
        <v>111</v>
      </c>
      <c r="B58" s="143"/>
      <c r="C58" s="294" t="s">
        <v>1048</v>
      </c>
      <c r="D58" s="294" t="s">
        <v>2445</v>
      </c>
      <c r="E58" s="294" t="s">
        <v>1052</v>
      </c>
      <c r="F58" s="294" t="s">
        <v>1422</v>
      </c>
      <c r="G58" s="299"/>
      <c r="H58" s="294" t="s">
        <v>1088</v>
      </c>
      <c r="I58" s="11" t="s">
        <v>2088</v>
      </c>
      <c r="J58" s="11" t="s">
        <v>2089</v>
      </c>
      <c r="K58" s="11" t="s">
        <v>3644</v>
      </c>
      <c r="L58" s="11" t="s">
        <v>2091</v>
      </c>
      <c r="M58" s="11" t="s">
        <v>2090</v>
      </c>
      <c r="N58" s="11" t="s">
        <v>2090</v>
      </c>
      <c r="O58" s="11" t="s">
        <v>2090</v>
      </c>
      <c r="P58" s="299" t="s">
        <v>1846</v>
      </c>
      <c r="Q58" s="12">
        <v>500</v>
      </c>
      <c r="R58" s="8">
        <v>10.551015</v>
      </c>
      <c r="S58" s="8"/>
      <c r="T58" s="8"/>
      <c r="U58" s="535"/>
      <c r="V58" s="535"/>
    </row>
    <row r="59" spans="1:22" ht="15.75">
      <c r="A59" s="143" t="s">
        <v>112</v>
      </c>
      <c r="B59" s="143"/>
      <c r="C59" s="299" t="s">
        <v>1048</v>
      </c>
      <c r="D59" s="299" t="s">
        <v>2445</v>
      </c>
      <c r="E59" s="294" t="s">
        <v>1052</v>
      </c>
      <c r="F59" s="299" t="s">
        <v>1422</v>
      </c>
      <c r="G59" s="299"/>
      <c r="H59" s="299" t="s">
        <v>2465</v>
      </c>
      <c r="I59" s="11" t="s">
        <v>2088</v>
      </c>
      <c r="J59" s="11" t="s">
        <v>2089</v>
      </c>
      <c r="K59" s="11" t="s">
        <v>3644</v>
      </c>
      <c r="L59" s="11" t="s">
        <v>2092</v>
      </c>
      <c r="M59" s="11" t="s">
        <v>2090</v>
      </c>
      <c r="N59" s="11" t="s">
        <v>2090</v>
      </c>
      <c r="O59" s="11" t="s">
        <v>2090</v>
      </c>
      <c r="P59" s="299" t="s">
        <v>2527</v>
      </c>
      <c r="Q59" s="12">
        <v>500</v>
      </c>
      <c r="R59" s="8">
        <v>14.111025000000001</v>
      </c>
      <c r="S59" s="8"/>
      <c r="T59" s="8"/>
      <c r="U59" s="535"/>
      <c r="V59" s="535"/>
    </row>
    <row r="60" spans="1:22" ht="15.75">
      <c r="A60" s="143" t="s">
        <v>113</v>
      </c>
      <c r="B60" s="143"/>
      <c r="C60" s="299" t="s">
        <v>1048</v>
      </c>
      <c r="D60" s="299" t="s">
        <v>2445</v>
      </c>
      <c r="E60" s="294" t="s">
        <v>1052</v>
      </c>
      <c r="F60" s="299" t="s">
        <v>1422</v>
      </c>
      <c r="G60" s="299"/>
      <c r="H60" s="299" t="s">
        <v>2465</v>
      </c>
      <c r="I60" s="11" t="s">
        <v>2088</v>
      </c>
      <c r="J60" s="11" t="s">
        <v>2089</v>
      </c>
      <c r="K60" s="11" t="s">
        <v>3644</v>
      </c>
      <c r="L60" s="11" t="s">
        <v>2091</v>
      </c>
      <c r="M60" s="11" t="s">
        <v>2090</v>
      </c>
      <c r="N60" s="11" t="s">
        <v>2090</v>
      </c>
      <c r="O60" s="11" t="s">
        <v>2090</v>
      </c>
      <c r="P60" s="299">
        <v>0</v>
      </c>
      <c r="Q60" s="12">
        <v>500</v>
      </c>
      <c r="R60" s="8"/>
      <c r="S60" s="8"/>
      <c r="T60" s="8"/>
      <c r="U60" s="535"/>
      <c r="V60" s="535"/>
    </row>
    <row r="61" spans="1:22" ht="15.75">
      <c r="A61" s="143" t="s">
        <v>114</v>
      </c>
      <c r="B61" s="143"/>
      <c r="C61" s="294" t="s">
        <v>1048</v>
      </c>
      <c r="D61" s="294" t="s">
        <v>2446</v>
      </c>
      <c r="E61" s="294" t="s">
        <v>1053</v>
      </c>
      <c r="F61" s="294" t="s">
        <v>1423</v>
      </c>
      <c r="G61" s="299"/>
      <c r="H61" s="294" t="s">
        <v>1089</v>
      </c>
      <c r="I61" s="11" t="s">
        <v>2088</v>
      </c>
      <c r="J61" s="11" t="s">
        <v>2089</v>
      </c>
      <c r="K61" s="11" t="s">
        <v>3644</v>
      </c>
      <c r="L61" s="11" t="s">
        <v>2091</v>
      </c>
      <c r="M61" s="11" t="s">
        <v>2090</v>
      </c>
      <c r="N61" s="11" t="s">
        <v>2090</v>
      </c>
      <c r="O61" s="11" t="s">
        <v>2090</v>
      </c>
      <c r="P61" s="299" t="s">
        <v>1857</v>
      </c>
      <c r="Q61" s="12">
        <v>1000</v>
      </c>
      <c r="R61" s="8">
        <v>6.2464296875</v>
      </c>
      <c r="S61" s="8"/>
      <c r="T61" s="8"/>
      <c r="U61" s="535"/>
      <c r="V61" s="535"/>
    </row>
    <row r="62" spans="1:22" ht="15.75">
      <c r="A62" s="143" t="s">
        <v>115</v>
      </c>
      <c r="B62" s="143"/>
      <c r="C62" s="294" t="s">
        <v>1048</v>
      </c>
      <c r="D62" s="294" t="s">
        <v>2444</v>
      </c>
      <c r="E62" s="294" t="s">
        <v>1052</v>
      </c>
      <c r="F62" s="294" t="s">
        <v>1424</v>
      </c>
      <c r="G62" s="299"/>
      <c r="H62" s="294" t="s">
        <v>1077</v>
      </c>
      <c r="I62" s="11" t="s">
        <v>2088</v>
      </c>
      <c r="J62" s="11" t="s">
        <v>2089</v>
      </c>
      <c r="K62" s="11" t="s">
        <v>3644</v>
      </c>
      <c r="L62" s="11" t="s">
        <v>2092</v>
      </c>
      <c r="M62" s="11" t="s">
        <v>2090</v>
      </c>
      <c r="N62" s="11" t="s">
        <v>2090</v>
      </c>
      <c r="O62" s="11" t="s">
        <v>2090</v>
      </c>
      <c r="P62" s="299">
        <v>15462149</v>
      </c>
      <c r="Q62" s="12">
        <v>1600</v>
      </c>
      <c r="R62" s="8">
        <v>13.205754299999999</v>
      </c>
      <c r="S62" s="8"/>
      <c r="T62" s="8"/>
      <c r="U62" s="535"/>
      <c r="V62" s="535"/>
    </row>
    <row r="63" spans="1:22" ht="15.75">
      <c r="A63" s="143" t="s">
        <v>116</v>
      </c>
      <c r="B63" s="143"/>
      <c r="C63" s="294" t="s">
        <v>1048</v>
      </c>
      <c r="D63" s="294" t="s">
        <v>2444</v>
      </c>
      <c r="E63" s="294" t="s">
        <v>1052</v>
      </c>
      <c r="F63" s="294" t="s">
        <v>1424</v>
      </c>
      <c r="G63" s="299"/>
      <c r="H63" s="294" t="s">
        <v>1078</v>
      </c>
      <c r="I63" s="11" t="s">
        <v>2088</v>
      </c>
      <c r="J63" s="11" t="s">
        <v>2089</v>
      </c>
      <c r="K63" s="11" t="s">
        <v>3644</v>
      </c>
      <c r="L63" s="11" t="s">
        <v>2092</v>
      </c>
      <c r="M63" s="11" t="s">
        <v>2090</v>
      </c>
      <c r="N63" s="11" t="s">
        <v>2090</v>
      </c>
      <c r="O63" s="11" t="s">
        <v>2090</v>
      </c>
      <c r="P63" s="299">
        <v>15462357</v>
      </c>
      <c r="Q63" s="12">
        <v>2000</v>
      </c>
      <c r="R63" s="8">
        <v>13.755504800000001</v>
      </c>
      <c r="S63" s="8"/>
      <c r="T63" s="8"/>
      <c r="U63" s="535"/>
      <c r="V63" s="535"/>
    </row>
    <row r="64" spans="1:22" ht="15.75">
      <c r="A64" s="143"/>
      <c r="B64" s="143"/>
      <c r="C64" s="294" t="s">
        <v>1048</v>
      </c>
      <c r="D64" s="294" t="s">
        <v>2446</v>
      </c>
      <c r="E64" s="294" t="s">
        <v>1053</v>
      </c>
      <c r="F64" s="294" t="s">
        <v>1425</v>
      </c>
      <c r="G64" s="299"/>
      <c r="H64" s="294" t="s">
        <v>1090</v>
      </c>
      <c r="I64" s="11" t="s">
        <v>2088</v>
      </c>
      <c r="J64" s="11" t="s">
        <v>2089</v>
      </c>
      <c r="K64" s="11" t="s">
        <v>3644</v>
      </c>
      <c r="L64" s="11" t="s">
        <v>2092</v>
      </c>
      <c r="M64" s="11" t="s">
        <v>2090</v>
      </c>
      <c r="N64" s="11" t="s">
        <v>2090</v>
      </c>
      <c r="O64" s="11" t="s">
        <v>2090</v>
      </c>
      <c r="P64" s="299">
        <v>16196346</v>
      </c>
      <c r="Q64" s="12">
        <v>1000</v>
      </c>
      <c r="R64" s="8">
        <v>63.170849700000005</v>
      </c>
      <c r="S64" s="8"/>
      <c r="T64" s="8"/>
      <c r="U64" s="300"/>
      <c r="V64" s="300"/>
    </row>
    <row r="65" spans="1:22" ht="15.75">
      <c r="A65" s="143" t="s">
        <v>117</v>
      </c>
      <c r="B65" s="143"/>
      <c r="C65" s="294" t="s">
        <v>1048</v>
      </c>
      <c r="D65" s="294" t="s">
        <v>2445</v>
      </c>
      <c r="E65" s="294" t="s">
        <v>1053</v>
      </c>
      <c r="F65" s="294" t="s">
        <v>1426</v>
      </c>
      <c r="G65" s="299"/>
      <c r="H65" s="294" t="s">
        <v>1091</v>
      </c>
      <c r="I65" s="11" t="s">
        <v>2088</v>
      </c>
      <c r="J65" s="11" t="s">
        <v>2089</v>
      </c>
      <c r="K65" s="11" t="s">
        <v>3644</v>
      </c>
      <c r="L65" s="11" t="s">
        <v>2091</v>
      </c>
      <c r="M65" s="11" t="s">
        <v>2090</v>
      </c>
      <c r="N65" s="11" t="s">
        <v>2090</v>
      </c>
      <c r="O65" s="11" t="s">
        <v>2090</v>
      </c>
      <c r="P65" s="299">
        <v>18054199</v>
      </c>
      <c r="Q65" s="12">
        <v>2000</v>
      </c>
      <c r="R65" s="8">
        <v>18.0303437</v>
      </c>
      <c r="S65" s="8"/>
      <c r="T65" s="8"/>
      <c r="U65" s="535"/>
      <c r="V65" s="535"/>
    </row>
    <row r="66" spans="1:22" ht="15.75">
      <c r="A66" s="143" t="s">
        <v>118</v>
      </c>
      <c r="B66" s="143"/>
      <c r="C66" s="294" t="s">
        <v>1048</v>
      </c>
      <c r="D66" s="294" t="s">
        <v>2444</v>
      </c>
      <c r="E66" s="294" t="s">
        <v>1052</v>
      </c>
      <c r="F66" s="294" t="s">
        <v>1427</v>
      </c>
      <c r="G66" s="299"/>
      <c r="H66" s="294" t="s">
        <v>1077</v>
      </c>
      <c r="I66" s="11" t="s">
        <v>2088</v>
      </c>
      <c r="J66" s="11" t="s">
        <v>2089</v>
      </c>
      <c r="K66" s="11" t="s">
        <v>3644</v>
      </c>
      <c r="L66" s="11" t="s">
        <v>2091</v>
      </c>
      <c r="M66" s="11" t="s">
        <v>2090</v>
      </c>
      <c r="N66" s="11" t="s">
        <v>2090</v>
      </c>
      <c r="O66" s="11" t="s">
        <v>2090</v>
      </c>
      <c r="P66" s="299">
        <v>15462152</v>
      </c>
      <c r="Q66" s="12">
        <v>1600</v>
      </c>
      <c r="R66" s="8">
        <v>18.087113300000002</v>
      </c>
      <c r="S66" s="8"/>
      <c r="T66" s="8"/>
      <c r="U66" s="535"/>
      <c r="V66" s="535"/>
    </row>
    <row r="67" spans="1:22" ht="15.75">
      <c r="A67" s="143" t="s">
        <v>119</v>
      </c>
      <c r="B67" s="143"/>
      <c r="C67" s="294" t="s">
        <v>1048</v>
      </c>
      <c r="D67" s="294" t="s">
        <v>2444</v>
      </c>
      <c r="E67" s="294" t="s">
        <v>1052</v>
      </c>
      <c r="F67" s="294" t="s">
        <v>1427</v>
      </c>
      <c r="G67" s="299"/>
      <c r="H67" s="294" t="s">
        <v>1078</v>
      </c>
      <c r="I67" s="11" t="s">
        <v>2088</v>
      </c>
      <c r="J67" s="11" t="s">
        <v>2089</v>
      </c>
      <c r="K67" s="11" t="s">
        <v>3644</v>
      </c>
      <c r="L67" s="11" t="s">
        <v>2091</v>
      </c>
      <c r="M67" s="11" t="s">
        <v>2090</v>
      </c>
      <c r="N67" s="11" t="s">
        <v>2090</v>
      </c>
      <c r="O67" s="11" t="s">
        <v>2090</v>
      </c>
      <c r="P67" s="299">
        <v>15462358</v>
      </c>
      <c r="Q67" s="12">
        <v>2000</v>
      </c>
      <c r="R67" s="8">
        <v>16.68603199999999</v>
      </c>
      <c r="S67" s="8"/>
      <c r="T67" s="8"/>
      <c r="U67" s="535"/>
      <c r="V67" s="535"/>
    </row>
    <row r="68" spans="1:22" ht="15.75">
      <c r="A68" s="143" t="s">
        <v>120</v>
      </c>
      <c r="B68" s="143"/>
      <c r="C68" s="294" t="s">
        <v>1048</v>
      </c>
      <c r="D68" s="294" t="s">
        <v>2445</v>
      </c>
      <c r="E68" s="294" t="s">
        <v>1053</v>
      </c>
      <c r="F68" s="294" t="s">
        <v>1427</v>
      </c>
      <c r="G68" s="299"/>
      <c r="H68" s="294" t="s">
        <v>1092</v>
      </c>
      <c r="I68" s="11" t="s">
        <v>2088</v>
      </c>
      <c r="J68" s="11" t="s">
        <v>2089</v>
      </c>
      <c r="K68" s="11" t="s">
        <v>3644</v>
      </c>
      <c r="L68" s="11" t="s">
        <v>2091</v>
      </c>
      <c r="M68" s="11" t="s">
        <v>2090</v>
      </c>
      <c r="N68" s="11" t="s">
        <v>2090</v>
      </c>
      <c r="O68" s="11" t="s">
        <v>2090</v>
      </c>
      <c r="P68" s="299">
        <v>17074557</v>
      </c>
      <c r="Q68" s="12">
        <v>500</v>
      </c>
      <c r="R68" s="8">
        <v>9.8307354</v>
      </c>
      <c r="S68" s="8"/>
      <c r="T68" s="8"/>
      <c r="U68" s="535"/>
      <c r="V68" s="535"/>
    </row>
    <row r="69" spans="1:22" ht="15.75">
      <c r="A69" s="143" t="s">
        <v>121</v>
      </c>
      <c r="B69" s="143"/>
      <c r="C69" s="294" t="s">
        <v>1048</v>
      </c>
      <c r="D69" s="294" t="s">
        <v>2444</v>
      </c>
      <c r="E69" s="294" t="s">
        <v>1052</v>
      </c>
      <c r="F69" s="294" t="s">
        <v>1428</v>
      </c>
      <c r="G69" s="299"/>
      <c r="H69" s="294" t="s">
        <v>1071</v>
      </c>
      <c r="I69" s="11" t="s">
        <v>2088</v>
      </c>
      <c r="J69" s="11" t="s">
        <v>2089</v>
      </c>
      <c r="K69" s="11" t="s">
        <v>3644</v>
      </c>
      <c r="L69" s="11" t="s">
        <v>2091</v>
      </c>
      <c r="M69" s="11" t="s">
        <v>2090</v>
      </c>
      <c r="N69" s="11" t="s">
        <v>2090</v>
      </c>
      <c r="O69" s="11" t="s">
        <v>2090</v>
      </c>
      <c r="P69" s="299">
        <v>15462032</v>
      </c>
      <c r="Q69" s="12">
        <v>3000</v>
      </c>
      <c r="R69" s="8">
        <v>19.316258600000001</v>
      </c>
      <c r="S69" s="8"/>
      <c r="T69" s="8"/>
      <c r="U69" s="535"/>
      <c r="V69" s="535"/>
    </row>
    <row r="70" spans="1:22" ht="15.75">
      <c r="A70" s="143" t="s">
        <v>122</v>
      </c>
      <c r="B70" s="143"/>
      <c r="C70" s="294" t="s">
        <v>1048</v>
      </c>
      <c r="D70" s="294" t="s">
        <v>2444</v>
      </c>
      <c r="E70" s="294" t="s">
        <v>1052</v>
      </c>
      <c r="F70" s="294" t="s">
        <v>1428</v>
      </c>
      <c r="G70" s="299"/>
      <c r="H70" s="294" t="s">
        <v>1072</v>
      </c>
      <c r="I70" s="11" t="s">
        <v>2088</v>
      </c>
      <c r="J70" s="11" t="s">
        <v>2089</v>
      </c>
      <c r="K70" s="11" t="s">
        <v>3644</v>
      </c>
      <c r="L70" s="11" t="s">
        <v>2091</v>
      </c>
      <c r="M70" s="11" t="s">
        <v>2090</v>
      </c>
      <c r="N70" s="11" t="s">
        <v>2090</v>
      </c>
      <c r="O70" s="11" t="s">
        <v>2090</v>
      </c>
      <c r="P70" s="299">
        <v>15462024</v>
      </c>
      <c r="Q70" s="12">
        <v>3000</v>
      </c>
      <c r="R70" s="8">
        <v>22.132550299999998</v>
      </c>
      <c r="S70" s="8"/>
      <c r="T70" s="8"/>
      <c r="U70" s="535"/>
      <c r="V70" s="535"/>
    </row>
    <row r="71" spans="1:22" ht="15.75">
      <c r="A71" s="143" t="s">
        <v>123</v>
      </c>
      <c r="B71" s="143"/>
      <c r="C71" s="294" t="s">
        <v>1048</v>
      </c>
      <c r="D71" s="294" t="s">
        <v>2444</v>
      </c>
      <c r="E71" s="294" t="s">
        <v>1052</v>
      </c>
      <c r="F71" s="294" t="s">
        <v>1428</v>
      </c>
      <c r="G71" s="299"/>
      <c r="H71" s="294" t="s">
        <v>1093</v>
      </c>
      <c r="I71" s="11" t="s">
        <v>2088</v>
      </c>
      <c r="J71" s="11" t="s">
        <v>2089</v>
      </c>
      <c r="K71" s="11" t="s">
        <v>3644</v>
      </c>
      <c r="L71" s="11" t="s">
        <v>2091</v>
      </c>
      <c r="M71" s="11" t="s">
        <v>2090</v>
      </c>
      <c r="N71" s="11" t="s">
        <v>2090</v>
      </c>
      <c r="O71" s="11" t="s">
        <v>2090</v>
      </c>
      <c r="P71" s="299">
        <v>15462031</v>
      </c>
      <c r="Q71" s="12">
        <v>1666.67</v>
      </c>
      <c r="R71" s="8">
        <v>37.080008159867802</v>
      </c>
      <c r="S71" s="8"/>
      <c r="T71" s="8"/>
      <c r="U71" s="535"/>
      <c r="V71" s="535"/>
    </row>
    <row r="72" spans="1:22" ht="15.75">
      <c r="A72" s="143" t="s">
        <v>124</v>
      </c>
      <c r="B72" s="143"/>
      <c r="C72" s="294" t="s">
        <v>1048</v>
      </c>
      <c r="D72" s="294" t="s">
        <v>2444</v>
      </c>
      <c r="E72" s="294" t="s">
        <v>1052</v>
      </c>
      <c r="F72" s="294" t="s">
        <v>1429</v>
      </c>
      <c r="G72" s="299"/>
      <c r="H72" s="294" t="s">
        <v>1070</v>
      </c>
      <c r="I72" s="11" t="s">
        <v>2088</v>
      </c>
      <c r="J72" s="11" t="s">
        <v>2089</v>
      </c>
      <c r="K72" s="11" t="s">
        <v>3644</v>
      </c>
      <c r="L72" s="11" t="s">
        <v>2092</v>
      </c>
      <c r="M72" s="11" t="s">
        <v>2090</v>
      </c>
      <c r="N72" s="11" t="s">
        <v>2090</v>
      </c>
      <c r="O72" s="11" t="s">
        <v>2090</v>
      </c>
      <c r="P72" s="299">
        <v>15462029</v>
      </c>
      <c r="Q72" s="12">
        <v>3000</v>
      </c>
      <c r="R72" s="8">
        <v>16.367169699999998</v>
      </c>
      <c r="S72" s="8"/>
      <c r="T72" s="8"/>
      <c r="U72" s="535"/>
      <c r="V72" s="535"/>
    </row>
    <row r="73" spans="1:22" ht="15.75">
      <c r="A73" s="143" t="s">
        <v>125</v>
      </c>
      <c r="B73" s="143"/>
      <c r="C73" s="294" t="s">
        <v>1048</v>
      </c>
      <c r="D73" s="294" t="s">
        <v>2444</v>
      </c>
      <c r="E73" s="294" t="s">
        <v>1052</v>
      </c>
      <c r="F73" s="294" t="s">
        <v>1429</v>
      </c>
      <c r="G73" s="299"/>
      <c r="H73" s="294" t="s">
        <v>1078</v>
      </c>
      <c r="I73" s="11" t="s">
        <v>2088</v>
      </c>
      <c r="J73" s="11" t="s">
        <v>2089</v>
      </c>
      <c r="K73" s="11" t="s">
        <v>3644</v>
      </c>
      <c r="L73" s="11" t="s">
        <v>2091</v>
      </c>
      <c r="M73" s="11" t="s">
        <v>2090</v>
      </c>
      <c r="N73" s="11" t="s">
        <v>2090</v>
      </c>
      <c r="O73" s="11" t="s">
        <v>2090</v>
      </c>
      <c r="P73" s="299">
        <v>15462189</v>
      </c>
      <c r="Q73" s="12">
        <v>2000</v>
      </c>
      <c r="R73" s="8">
        <v>9.1396901999999898</v>
      </c>
      <c r="S73" s="8"/>
      <c r="T73" s="8"/>
      <c r="U73" s="535"/>
      <c r="V73" s="535"/>
    </row>
    <row r="74" spans="1:22" ht="15.75">
      <c r="A74" s="143" t="s">
        <v>126</v>
      </c>
      <c r="B74" s="143"/>
      <c r="C74" s="294" t="s">
        <v>1048</v>
      </c>
      <c r="D74" s="294" t="s">
        <v>2445</v>
      </c>
      <c r="E74" s="294" t="s">
        <v>1050</v>
      </c>
      <c r="F74" s="294" t="s">
        <v>1430</v>
      </c>
      <c r="G74" s="299"/>
      <c r="H74" s="294" t="s">
        <v>1074</v>
      </c>
      <c r="I74" s="11" t="s">
        <v>2088</v>
      </c>
      <c r="J74" s="11" t="s">
        <v>2089</v>
      </c>
      <c r="K74" s="11" t="s">
        <v>3644</v>
      </c>
      <c r="L74" s="11" t="s">
        <v>2091</v>
      </c>
      <c r="M74" s="11" t="s">
        <v>2090</v>
      </c>
      <c r="N74" s="11" t="s">
        <v>2090</v>
      </c>
      <c r="O74" s="11" t="s">
        <v>2090</v>
      </c>
      <c r="P74" s="299" t="s">
        <v>2506</v>
      </c>
      <c r="Q74" s="12">
        <v>200</v>
      </c>
      <c r="R74" s="8">
        <v>5.3305199999999997E-2</v>
      </c>
      <c r="S74" s="8"/>
      <c r="T74" s="8"/>
      <c r="U74" s="535"/>
      <c r="V74" s="535"/>
    </row>
    <row r="75" spans="1:22" ht="15.75">
      <c r="A75" s="143" t="s">
        <v>127</v>
      </c>
      <c r="B75" s="143"/>
      <c r="C75" s="294" t="s">
        <v>1048</v>
      </c>
      <c r="D75" s="294" t="s">
        <v>2444</v>
      </c>
      <c r="E75" s="294" t="s">
        <v>1052</v>
      </c>
      <c r="F75" s="294" t="s">
        <v>1431</v>
      </c>
      <c r="G75" s="299"/>
      <c r="H75" s="294" t="s">
        <v>1071</v>
      </c>
      <c r="I75" s="11" t="s">
        <v>2088</v>
      </c>
      <c r="J75" s="11" t="s">
        <v>2089</v>
      </c>
      <c r="K75" s="11" t="s">
        <v>3644</v>
      </c>
      <c r="L75" s="11" t="s">
        <v>2091</v>
      </c>
      <c r="M75" s="11" t="s">
        <v>2090</v>
      </c>
      <c r="N75" s="11" t="s">
        <v>2090</v>
      </c>
      <c r="O75" s="11" t="s">
        <v>2090</v>
      </c>
      <c r="P75" s="299">
        <v>15461992</v>
      </c>
      <c r="Q75" s="12">
        <v>3000</v>
      </c>
      <c r="R75" s="8">
        <v>17.752381199999999</v>
      </c>
      <c r="S75" s="8"/>
      <c r="T75" s="8"/>
      <c r="U75" s="535"/>
      <c r="V75" s="535"/>
    </row>
    <row r="76" spans="1:22" ht="15.75">
      <c r="A76" s="143" t="s">
        <v>128</v>
      </c>
      <c r="B76" s="143"/>
      <c r="C76" s="294" t="s">
        <v>1048</v>
      </c>
      <c r="D76" s="294" t="s">
        <v>2444</v>
      </c>
      <c r="E76" s="294" t="s">
        <v>1052</v>
      </c>
      <c r="F76" s="294" t="s">
        <v>1431</v>
      </c>
      <c r="G76" s="299"/>
      <c r="H76" s="294" t="s">
        <v>1070</v>
      </c>
      <c r="I76" s="11" t="s">
        <v>2088</v>
      </c>
      <c r="J76" s="11" t="s">
        <v>2089</v>
      </c>
      <c r="K76" s="11" t="s">
        <v>3644</v>
      </c>
      <c r="L76" s="11" t="s">
        <v>2091</v>
      </c>
      <c r="M76" s="11" t="s">
        <v>2090</v>
      </c>
      <c r="N76" s="11" t="s">
        <v>2090</v>
      </c>
      <c r="O76" s="11" t="s">
        <v>2090</v>
      </c>
      <c r="P76" s="299">
        <v>15462325</v>
      </c>
      <c r="Q76" s="12">
        <v>3000</v>
      </c>
      <c r="R76" s="8">
        <v>17.781910499999999</v>
      </c>
      <c r="S76" s="8"/>
      <c r="T76" s="8"/>
      <c r="U76" s="535"/>
      <c r="V76" s="535"/>
    </row>
    <row r="77" spans="1:22" ht="15.75">
      <c r="A77" s="143" t="s">
        <v>129</v>
      </c>
      <c r="B77" s="143"/>
      <c r="C77" s="294" t="s">
        <v>1048</v>
      </c>
      <c r="D77" s="294" t="s">
        <v>2444</v>
      </c>
      <c r="E77" s="294" t="s">
        <v>1052</v>
      </c>
      <c r="F77" s="294" t="s">
        <v>1431</v>
      </c>
      <c r="G77" s="299"/>
      <c r="H77" s="294" t="s">
        <v>1072</v>
      </c>
      <c r="I77" s="11" t="s">
        <v>2088</v>
      </c>
      <c r="J77" s="11" t="s">
        <v>2089</v>
      </c>
      <c r="K77" s="11" t="s">
        <v>3644</v>
      </c>
      <c r="L77" s="11" t="s">
        <v>2091</v>
      </c>
      <c r="M77" s="11" t="s">
        <v>2090</v>
      </c>
      <c r="N77" s="11" t="s">
        <v>2090</v>
      </c>
      <c r="O77" s="11" t="s">
        <v>2090</v>
      </c>
      <c r="P77" s="299" t="s">
        <v>2507</v>
      </c>
      <c r="Q77" s="12">
        <v>3000</v>
      </c>
      <c r="R77" s="8">
        <v>16.904924999999999</v>
      </c>
      <c r="S77" s="8"/>
      <c r="T77" s="8"/>
      <c r="U77" s="535"/>
      <c r="V77" s="535"/>
    </row>
    <row r="78" spans="1:22" ht="15.75">
      <c r="A78" s="143" t="s">
        <v>130</v>
      </c>
      <c r="B78" s="143"/>
      <c r="C78" s="294" t="s">
        <v>1048</v>
      </c>
      <c r="D78" s="294" t="s">
        <v>2444</v>
      </c>
      <c r="E78" s="294" t="s">
        <v>1052</v>
      </c>
      <c r="F78" s="294" t="s">
        <v>1432</v>
      </c>
      <c r="G78" s="299"/>
      <c r="H78" s="294" t="s">
        <v>1070</v>
      </c>
      <c r="I78" s="11" t="s">
        <v>2088</v>
      </c>
      <c r="J78" s="11" t="s">
        <v>2089</v>
      </c>
      <c r="K78" s="11" t="s">
        <v>3644</v>
      </c>
      <c r="L78" s="11" t="s">
        <v>2091</v>
      </c>
      <c r="M78" s="11" t="s">
        <v>2090</v>
      </c>
      <c r="N78" s="11" t="s">
        <v>2090</v>
      </c>
      <c r="O78" s="11" t="s">
        <v>2090</v>
      </c>
      <c r="P78" s="299">
        <v>15462025</v>
      </c>
      <c r="Q78" s="12">
        <v>3000</v>
      </c>
      <c r="R78" s="8">
        <v>17.898733199999999</v>
      </c>
      <c r="S78" s="8"/>
      <c r="T78" s="8"/>
      <c r="U78" s="535"/>
      <c r="V78" s="535"/>
    </row>
    <row r="79" spans="1:22" ht="15.75">
      <c r="A79" s="143" t="s">
        <v>131</v>
      </c>
      <c r="B79" s="143"/>
      <c r="C79" s="294" t="s">
        <v>1048</v>
      </c>
      <c r="D79" s="294" t="s">
        <v>2444</v>
      </c>
      <c r="E79" s="294" t="s">
        <v>1052</v>
      </c>
      <c r="F79" s="294" t="s">
        <v>1432</v>
      </c>
      <c r="G79" s="299"/>
      <c r="H79" s="294" t="s">
        <v>1071</v>
      </c>
      <c r="I79" s="11" t="s">
        <v>2088</v>
      </c>
      <c r="J79" s="11" t="s">
        <v>2089</v>
      </c>
      <c r="K79" s="11" t="s">
        <v>3644</v>
      </c>
      <c r="L79" s="11" t="s">
        <v>2092</v>
      </c>
      <c r="M79" s="11" t="s">
        <v>2090</v>
      </c>
      <c r="N79" s="11" t="s">
        <v>2090</v>
      </c>
      <c r="O79" s="11" t="s">
        <v>2090</v>
      </c>
      <c r="P79" s="299">
        <v>15462026</v>
      </c>
      <c r="Q79" s="12">
        <v>3000</v>
      </c>
      <c r="R79" s="8">
        <v>16.653517300000001</v>
      </c>
      <c r="S79" s="8"/>
      <c r="T79" s="8"/>
      <c r="U79" s="535"/>
      <c r="V79" s="535"/>
    </row>
    <row r="80" spans="1:22" ht="15.75">
      <c r="A80" s="143" t="s">
        <v>132</v>
      </c>
      <c r="B80" s="143"/>
      <c r="C80" s="294" t="s">
        <v>1048</v>
      </c>
      <c r="D80" s="294" t="s">
        <v>2444</v>
      </c>
      <c r="E80" s="294" t="s">
        <v>1052</v>
      </c>
      <c r="F80" s="294" t="s">
        <v>1432</v>
      </c>
      <c r="G80" s="299"/>
      <c r="H80" s="294" t="s">
        <v>1072</v>
      </c>
      <c r="I80" s="11" t="s">
        <v>2088</v>
      </c>
      <c r="J80" s="11" t="s">
        <v>2089</v>
      </c>
      <c r="K80" s="11" t="s">
        <v>3644</v>
      </c>
      <c r="L80" s="11" t="s">
        <v>2091</v>
      </c>
      <c r="M80" s="11" t="s">
        <v>2090</v>
      </c>
      <c r="N80" s="11" t="s">
        <v>2090</v>
      </c>
      <c r="O80" s="11" t="s">
        <v>2090</v>
      </c>
      <c r="P80" s="299" t="s">
        <v>2508</v>
      </c>
      <c r="Q80" s="12">
        <v>3000</v>
      </c>
      <c r="R80" s="8">
        <v>17.081579999999999</v>
      </c>
      <c r="S80" s="8"/>
      <c r="T80" s="8"/>
      <c r="U80" s="535"/>
      <c r="V80" s="535"/>
    </row>
    <row r="81" spans="1:22" ht="15.75">
      <c r="A81" s="143" t="s">
        <v>133</v>
      </c>
      <c r="B81" s="143"/>
      <c r="C81" s="294" t="s">
        <v>1048</v>
      </c>
      <c r="D81" s="294" t="s">
        <v>2445</v>
      </c>
      <c r="E81" s="294" t="s">
        <v>1053</v>
      </c>
      <c r="F81" s="294" t="s">
        <v>1433</v>
      </c>
      <c r="G81" s="299"/>
      <c r="H81" s="294" t="s">
        <v>1094</v>
      </c>
      <c r="I81" s="11" t="s">
        <v>2088</v>
      </c>
      <c r="J81" s="11" t="s">
        <v>2089</v>
      </c>
      <c r="K81" s="11" t="s">
        <v>3644</v>
      </c>
      <c r="L81" s="11" t="s">
        <v>2091</v>
      </c>
      <c r="M81" s="11" t="s">
        <v>2090</v>
      </c>
      <c r="N81" s="11" t="s">
        <v>2090</v>
      </c>
      <c r="O81" s="11" t="s">
        <v>2090</v>
      </c>
      <c r="P81" s="299" t="s">
        <v>1844</v>
      </c>
      <c r="Q81" s="12">
        <v>1000</v>
      </c>
      <c r="R81" s="8">
        <v>7.4207891249999998</v>
      </c>
      <c r="S81" s="8"/>
      <c r="T81" s="8"/>
      <c r="U81" s="535"/>
      <c r="V81" s="535"/>
    </row>
    <row r="82" spans="1:22" ht="15.75">
      <c r="A82" s="143" t="s">
        <v>134</v>
      </c>
      <c r="B82" s="143"/>
      <c r="C82" s="294" t="s">
        <v>1048</v>
      </c>
      <c r="D82" s="294" t="s">
        <v>2444</v>
      </c>
      <c r="E82" s="294" t="s">
        <v>1052</v>
      </c>
      <c r="F82" s="294" t="s">
        <v>1434</v>
      </c>
      <c r="G82" s="299"/>
      <c r="H82" s="294" t="s">
        <v>1077</v>
      </c>
      <c r="I82" s="11" t="s">
        <v>2088</v>
      </c>
      <c r="J82" s="11" t="s">
        <v>2089</v>
      </c>
      <c r="K82" s="11" t="s">
        <v>3644</v>
      </c>
      <c r="L82" s="11" t="s">
        <v>2092</v>
      </c>
      <c r="M82" s="11" t="s">
        <v>2090</v>
      </c>
      <c r="N82" s="11" t="s">
        <v>2090</v>
      </c>
      <c r="O82" s="11" t="s">
        <v>2090</v>
      </c>
      <c r="P82" s="299">
        <v>15462148</v>
      </c>
      <c r="Q82" s="12">
        <v>1600</v>
      </c>
      <c r="R82" s="8">
        <v>6.8752141999999896</v>
      </c>
      <c r="S82" s="8"/>
      <c r="T82" s="8"/>
      <c r="U82" s="535"/>
      <c r="V82" s="535"/>
    </row>
    <row r="83" spans="1:22" ht="15.75">
      <c r="A83" s="143" t="s">
        <v>135</v>
      </c>
      <c r="B83" s="143"/>
      <c r="C83" s="294" t="s">
        <v>1048</v>
      </c>
      <c r="D83" s="294" t="s">
        <v>2444</v>
      </c>
      <c r="E83" s="294" t="s">
        <v>1052</v>
      </c>
      <c r="F83" s="294" t="s">
        <v>1434</v>
      </c>
      <c r="G83" s="299"/>
      <c r="H83" s="294" t="s">
        <v>1071</v>
      </c>
      <c r="I83" s="11" t="s">
        <v>2088</v>
      </c>
      <c r="J83" s="11" t="s">
        <v>2089</v>
      </c>
      <c r="K83" s="11" t="s">
        <v>3644</v>
      </c>
      <c r="L83" s="11" t="s">
        <v>2092</v>
      </c>
      <c r="M83" s="11" t="s">
        <v>2090</v>
      </c>
      <c r="N83" s="11" t="s">
        <v>2090</v>
      </c>
      <c r="O83" s="11" t="s">
        <v>2090</v>
      </c>
      <c r="P83" s="299">
        <v>15462359</v>
      </c>
      <c r="Q83" s="12">
        <v>3000</v>
      </c>
      <c r="R83" s="8">
        <v>10.582730999999981</v>
      </c>
      <c r="S83" s="8"/>
      <c r="T83" s="8"/>
      <c r="U83" s="535"/>
      <c r="V83" s="535"/>
    </row>
    <row r="84" spans="1:22" ht="15.75">
      <c r="A84" s="143" t="s">
        <v>136</v>
      </c>
      <c r="B84" s="143"/>
      <c r="C84" s="294" t="s">
        <v>1048</v>
      </c>
      <c r="D84" s="294" t="s">
        <v>2445</v>
      </c>
      <c r="E84" s="294" t="s">
        <v>1053</v>
      </c>
      <c r="F84" s="294" t="s">
        <v>1435</v>
      </c>
      <c r="G84" s="299"/>
      <c r="H84" s="294" t="s">
        <v>1095</v>
      </c>
      <c r="I84" s="11" t="s">
        <v>2088</v>
      </c>
      <c r="J84" s="11" t="s">
        <v>2089</v>
      </c>
      <c r="K84" s="11" t="s">
        <v>3644</v>
      </c>
      <c r="L84" s="11" t="s">
        <v>2092</v>
      </c>
      <c r="M84" s="11" t="s">
        <v>2090</v>
      </c>
      <c r="N84" s="11" t="s">
        <v>2090</v>
      </c>
      <c r="O84" s="11" t="s">
        <v>2090</v>
      </c>
      <c r="P84" s="299">
        <v>15297662</v>
      </c>
      <c r="Q84" s="12">
        <v>1000</v>
      </c>
      <c r="R84" s="8">
        <v>74.105298000000005</v>
      </c>
      <c r="S84" s="8"/>
      <c r="T84" s="8"/>
      <c r="U84" s="535"/>
      <c r="V84" s="535"/>
    </row>
    <row r="85" spans="1:22" ht="15.75">
      <c r="A85" s="143" t="s">
        <v>137</v>
      </c>
      <c r="B85" s="143"/>
      <c r="C85" s="294" t="s">
        <v>1048</v>
      </c>
      <c r="D85" s="294" t="s">
        <v>2445</v>
      </c>
      <c r="E85" s="294" t="s">
        <v>1050</v>
      </c>
      <c r="F85" s="294" t="s">
        <v>1436</v>
      </c>
      <c r="G85" s="299"/>
      <c r="H85" s="294" t="s">
        <v>1074</v>
      </c>
      <c r="I85" s="11" t="s">
        <v>2088</v>
      </c>
      <c r="J85" s="11" t="s">
        <v>2089</v>
      </c>
      <c r="K85" s="11" t="s">
        <v>3644</v>
      </c>
      <c r="L85" s="11" t="s">
        <v>2091</v>
      </c>
      <c r="M85" s="11" t="s">
        <v>2090</v>
      </c>
      <c r="N85" s="11" t="s">
        <v>2090</v>
      </c>
      <c r="O85" s="11" t="s">
        <v>2090</v>
      </c>
      <c r="P85" s="299" t="s">
        <v>2509</v>
      </c>
      <c r="Q85" s="12">
        <v>200</v>
      </c>
      <c r="R85" s="8">
        <v>3.3609400000000003</v>
      </c>
      <c r="S85" s="8"/>
      <c r="T85" s="8"/>
      <c r="U85" s="535"/>
      <c r="V85" s="535"/>
    </row>
    <row r="86" spans="1:22" ht="15.75">
      <c r="A86" s="143" t="s">
        <v>138</v>
      </c>
      <c r="B86" s="143"/>
      <c r="C86" s="294" t="s">
        <v>1048</v>
      </c>
      <c r="D86" s="294" t="s">
        <v>2445</v>
      </c>
      <c r="E86" s="294" t="s">
        <v>1050</v>
      </c>
      <c r="F86" s="294" t="s">
        <v>1436</v>
      </c>
      <c r="G86" s="299"/>
      <c r="H86" s="294" t="s">
        <v>1075</v>
      </c>
      <c r="I86" s="11" t="s">
        <v>2088</v>
      </c>
      <c r="J86" s="11" t="s">
        <v>2089</v>
      </c>
      <c r="K86" s="11" t="s">
        <v>3644</v>
      </c>
      <c r="L86" s="11" t="s">
        <v>2091</v>
      </c>
      <c r="M86" s="11" t="s">
        <v>2090</v>
      </c>
      <c r="N86" s="11" t="s">
        <v>2090</v>
      </c>
      <c r="O86" s="11" t="s">
        <v>2090</v>
      </c>
      <c r="P86" s="299" t="s">
        <v>2510</v>
      </c>
      <c r="Q86" s="12">
        <v>333.33</v>
      </c>
      <c r="R86" s="8">
        <v>0.66181000000000001</v>
      </c>
      <c r="S86" s="8"/>
      <c r="T86" s="8"/>
      <c r="U86" s="535"/>
      <c r="V86" s="535"/>
    </row>
    <row r="87" spans="1:22" ht="15.75">
      <c r="A87" s="143" t="s">
        <v>139</v>
      </c>
      <c r="B87" s="143"/>
      <c r="C87" s="294" t="s">
        <v>1048</v>
      </c>
      <c r="D87" s="294" t="s">
        <v>2444</v>
      </c>
      <c r="E87" s="294" t="s">
        <v>1052</v>
      </c>
      <c r="F87" s="294" t="s">
        <v>1437</v>
      </c>
      <c r="G87" s="299"/>
      <c r="H87" s="294" t="s">
        <v>1068</v>
      </c>
      <c r="I87" s="11" t="s">
        <v>2088</v>
      </c>
      <c r="J87" s="11" t="s">
        <v>2089</v>
      </c>
      <c r="K87" s="11" t="s">
        <v>3644</v>
      </c>
      <c r="L87" s="11" t="s">
        <v>2091</v>
      </c>
      <c r="M87" s="11" t="s">
        <v>2090</v>
      </c>
      <c r="N87" s="11" t="s">
        <v>2090</v>
      </c>
      <c r="O87" s="11" t="s">
        <v>2090</v>
      </c>
      <c r="P87" s="299" t="s">
        <v>2511</v>
      </c>
      <c r="Q87" s="12">
        <v>1000</v>
      </c>
      <c r="R87" s="8">
        <v>2.8407399999999998</v>
      </c>
      <c r="S87" s="8"/>
      <c r="T87" s="8"/>
      <c r="U87" s="535"/>
      <c r="V87" s="535"/>
    </row>
    <row r="88" spans="1:22" ht="15.75">
      <c r="A88" s="143" t="s">
        <v>140</v>
      </c>
      <c r="B88" s="143"/>
      <c r="C88" s="294" t="s">
        <v>1048</v>
      </c>
      <c r="D88" s="294" t="s">
        <v>2444</v>
      </c>
      <c r="E88" s="294" t="s">
        <v>1052</v>
      </c>
      <c r="F88" s="294" t="s">
        <v>1437</v>
      </c>
      <c r="G88" s="299"/>
      <c r="H88" s="294" t="s">
        <v>1069</v>
      </c>
      <c r="I88" s="11" t="s">
        <v>2088</v>
      </c>
      <c r="J88" s="11" t="s">
        <v>2089</v>
      </c>
      <c r="K88" s="11" t="s">
        <v>3644</v>
      </c>
      <c r="L88" s="11" t="s">
        <v>2091</v>
      </c>
      <c r="M88" s="11" t="s">
        <v>2090</v>
      </c>
      <c r="N88" s="11" t="s">
        <v>2090</v>
      </c>
      <c r="O88" s="11" t="s">
        <v>2090</v>
      </c>
      <c r="P88" s="299" t="s">
        <v>2512</v>
      </c>
      <c r="Q88" s="12">
        <v>1000</v>
      </c>
      <c r="R88" s="8">
        <v>2.8420350000000001</v>
      </c>
      <c r="S88" s="8"/>
      <c r="T88" s="8"/>
      <c r="U88" s="535"/>
      <c r="V88" s="535"/>
    </row>
    <row r="89" spans="1:22" ht="15.75">
      <c r="A89" s="143" t="s">
        <v>141</v>
      </c>
      <c r="B89" s="143"/>
      <c r="C89" s="294" t="s">
        <v>1048</v>
      </c>
      <c r="D89" s="294" t="s">
        <v>2444</v>
      </c>
      <c r="E89" s="294" t="s">
        <v>1052</v>
      </c>
      <c r="F89" s="294" t="s">
        <v>1438</v>
      </c>
      <c r="G89" s="299"/>
      <c r="H89" s="294" t="s">
        <v>1068</v>
      </c>
      <c r="I89" s="11" t="s">
        <v>2088</v>
      </c>
      <c r="J89" s="11" t="s">
        <v>2089</v>
      </c>
      <c r="K89" s="11" t="s">
        <v>3644</v>
      </c>
      <c r="L89" s="11" t="s">
        <v>2091</v>
      </c>
      <c r="M89" s="11" t="s">
        <v>2090</v>
      </c>
      <c r="N89" s="11" t="s">
        <v>2090</v>
      </c>
      <c r="O89" s="11" t="s">
        <v>2090</v>
      </c>
      <c r="P89" s="299" t="s">
        <v>2513</v>
      </c>
      <c r="Q89" s="12">
        <v>1000</v>
      </c>
      <c r="R89" s="8">
        <v>5.5481699999999998</v>
      </c>
      <c r="S89" s="8"/>
      <c r="T89" s="8"/>
      <c r="U89" s="535"/>
      <c r="V89" s="535"/>
    </row>
    <row r="90" spans="1:22" ht="15.75">
      <c r="A90" s="143" t="s">
        <v>142</v>
      </c>
      <c r="B90" s="143"/>
      <c r="C90" s="294" t="s">
        <v>1048</v>
      </c>
      <c r="D90" s="294" t="s">
        <v>2444</v>
      </c>
      <c r="E90" s="294" t="s">
        <v>1052</v>
      </c>
      <c r="F90" s="294" t="s">
        <v>1438</v>
      </c>
      <c r="G90" s="299"/>
      <c r="H90" s="294" t="s">
        <v>1069</v>
      </c>
      <c r="I90" s="11" t="s">
        <v>2088</v>
      </c>
      <c r="J90" s="11" t="s">
        <v>2089</v>
      </c>
      <c r="K90" s="11" t="s">
        <v>3644</v>
      </c>
      <c r="L90" s="11" t="s">
        <v>2091</v>
      </c>
      <c r="M90" s="11" t="s">
        <v>2090</v>
      </c>
      <c r="N90" s="11" t="s">
        <v>2090</v>
      </c>
      <c r="O90" s="11" t="s">
        <v>2090</v>
      </c>
      <c r="P90" s="299" t="s">
        <v>2514</v>
      </c>
      <c r="Q90" s="12">
        <v>1000</v>
      </c>
      <c r="R90" s="8">
        <v>5.7568400000000004</v>
      </c>
      <c r="S90" s="8"/>
      <c r="T90" s="8"/>
      <c r="U90" s="535"/>
      <c r="V90" s="535"/>
    </row>
    <row r="91" spans="1:22" ht="15.75">
      <c r="A91" s="143" t="s">
        <v>143</v>
      </c>
      <c r="B91" s="143"/>
      <c r="C91" s="294" t="s">
        <v>1048</v>
      </c>
      <c r="D91" s="294" t="s">
        <v>2444</v>
      </c>
      <c r="E91" s="294" t="s">
        <v>1052</v>
      </c>
      <c r="F91" s="294" t="s">
        <v>1439</v>
      </c>
      <c r="G91" s="299"/>
      <c r="H91" s="294" t="s">
        <v>1068</v>
      </c>
      <c r="I91" s="11" t="s">
        <v>2088</v>
      </c>
      <c r="J91" s="11" t="s">
        <v>2089</v>
      </c>
      <c r="K91" s="11" t="s">
        <v>3644</v>
      </c>
      <c r="L91" s="11" t="s">
        <v>2091</v>
      </c>
      <c r="M91" s="11" t="s">
        <v>2090</v>
      </c>
      <c r="N91" s="11" t="s">
        <v>2090</v>
      </c>
      <c r="O91" s="11" t="s">
        <v>2090</v>
      </c>
      <c r="P91" s="299" t="s">
        <v>2515</v>
      </c>
      <c r="Q91" s="12">
        <v>1000</v>
      </c>
      <c r="R91" s="8">
        <v>3.4550900000000002</v>
      </c>
      <c r="S91" s="8"/>
      <c r="T91" s="8"/>
      <c r="U91" s="535"/>
      <c r="V91" s="535"/>
    </row>
    <row r="92" spans="1:22" ht="15.75">
      <c r="A92" s="143" t="s">
        <v>144</v>
      </c>
      <c r="B92" s="143"/>
      <c r="C92" s="294" t="s">
        <v>1048</v>
      </c>
      <c r="D92" s="294" t="s">
        <v>2444</v>
      </c>
      <c r="E92" s="294" t="s">
        <v>1052</v>
      </c>
      <c r="F92" s="294" t="s">
        <v>1439</v>
      </c>
      <c r="G92" s="299"/>
      <c r="H92" s="294" t="s">
        <v>1069</v>
      </c>
      <c r="I92" s="11" t="s">
        <v>2088</v>
      </c>
      <c r="J92" s="11" t="s">
        <v>2089</v>
      </c>
      <c r="K92" s="11" t="s">
        <v>3644</v>
      </c>
      <c r="L92" s="11" t="s">
        <v>2091</v>
      </c>
      <c r="M92" s="11" t="s">
        <v>2090</v>
      </c>
      <c r="N92" s="11" t="s">
        <v>2090</v>
      </c>
      <c r="O92" s="11" t="s">
        <v>2090</v>
      </c>
      <c r="P92" s="299" t="s">
        <v>2516</v>
      </c>
      <c r="Q92" s="12">
        <v>1000</v>
      </c>
      <c r="R92" s="8">
        <v>2.0275500000000002</v>
      </c>
      <c r="S92" s="8"/>
      <c r="T92" s="8"/>
      <c r="U92" s="535"/>
      <c r="V92" s="535"/>
    </row>
    <row r="93" spans="1:22" ht="15.75">
      <c r="A93" s="143" t="s">
        <v>145</v>
      </c>
      <c r="B93" s="143"/>
      <c r="C93" s="294" t="s">
        <v>1048</v>
      </c>
      <c r="D93" s="294" t="s">
        <v>2444</v>
      </c>
      <c r="E93" s="294" t="s">
        <v>1052</v>
      </c>
      <c r="F93" s="294" t="s">
        <v>1440</v>
      </c>
      <c r="G93" s="299"/>
      <c r="H93" s="294" t="s">
        <v>1077</v>
      </c>
      <c r="I93" s="11" t="s">
        <v>2088</v>
      </c>
      <c r="J93" s="11" t="s">
        <v>2089</v>
      </c>
      <c r="K93" s="11" t="s">
        <v>3644</v>
      </c>
      <c r="L93" s="11" t="s">
        <v>2091</v>
      </c>
      <c r="M93" s="11" t="s">
        <v>2090</v>
      </c>
      <c r="N93" s="11" t="s">
        <v>2090</v>
      </c>
      <c r="O93" s="11" t="s">
        <v>2090</v>
      </c>
      <c r="P93" s="299">
        <v>18053513</v>
      </c>
      <c r="Q93" s="12">
        <v>1600</v>
      </c>
      <c r="R93" s="8">
        <v>13.738684199999991</v>
      </c>
      <c r="S93" s="8"/>
      <c r="T93" s="8"/>
      <c r="U93" s="535"/>
      <c r="V93" s="535"/>
    </row>
    <row r="94" spans="1:22" ht="15.75">
      <c r="A94" s="143" t="s">
        <v>146</v>
      </c>
      <c r="B94" s="143"/>
      <c r="C94" s="294" t="s">
        <v>1048</v>
      </c>
      <c r="D94" s="294" t="s">
        <v>2444</v>
      </c>
      <c r="E94" s="294" t="s">
        <v>1052</v>
      </c>
      <c r="F94" s="294" t="s">
        <v>1441</v>
      </c>
      <c r="G94" s="299"/>
      <c r="H94" s="294" t="s">
        <v>1077</v>
      </c>
      <c r="I94" s="11" t="s">
        <v>2088</v>
      </c>
      <c r="J94" s="11" t="s">
        <v>2089</v>
      </c>
      <c r="K94" s="11" t="s">
        <v>3644</v>
      </c>
      <c r="L94" s="11" t="s">
        <v>2091</v>
      </c>
      <c r="M94" s="11" t="s">
        <v>2090</v>
      </c>
      <c r="N94" s="11" t="s">
        <v>2090</v>
      </c>
      <c r="O94" s="11" t="s">
        <v>2090</v>
      </c>
      <c r="P94" s="299" t="s">
        <v>2517</v>
      </c>
      <c r="Q94" s="12">
        <v>1600</v>
      </c>
      <c r="R94" s="8">
        <v>14.229880000000001</v>
      </c>
      <c r="S94" s="8"/>
      <c r="T94" s="8"/>
      <c r="U94" s="535"/>
      <c r="V94" s="535"/>
    </row>
    <row r="95" spans="1:22" ht="15.75">
      <c r="A95" s="143" t="s">
        <v>147</v>
      </c>
      <c r="B95" s="143"/>
      <c r="C95" s="294" t="s">
        <v>1048</v>
      </c>
      <c r="D95" s="294" t="s">
        <v>2444</v>
      </c>
      <c r="E95" s="294" t="s">
        <v>1052</v>
      </c>
      <c r="F95" s="294" t="s">
        <v>1441</v>
      </c>
      <c r="G95" s="299"/>
      <c r="H95" s="294" t="s">
        <v>1069</v>
      </c>
      <c r="I95" s="11" t="s">
        <v>2088</v>
      </c>
      <c r="J95" s="11" t="s">
        <v>2089</v>
      </c>
      <c r="K95" s="11" t="s">
        <v>3644</v>
      </c>
      <c r="L95" s="11" t="s">
        <v>2092</v>
      </c>
      <c r="M95" s="11" t="s">
        <v>2090</v>
      </c>
      <c r="N95" s="11" t="s">
        <v>2090</v>
      </c>
      <c r="O95" s="11" t="s">
        <v>2090</v>
      </c>
      <c r="P95" s="299" t="s">
        <v>1858</v>
      </c>
      <c r="Q95" s="12">
        <v>1000</v>
      </c>
      <c r="R95" s="8">
        <v>8.0194600000000005</v>
      </c>
      <c r="S95" s="8"/>
      <c r="T95" s="8"/>
      <c r="U95" s="535"/>
      <c r="V95" s="535"/>
    </row>
    <row r="96" spans="1:22" ht="15.75">
      <c r="A96" s="143"/>
      <c r="B96" s="143"/>
      <c r="C96" s="294" t="s">
        <v>1048</v>
      </c>
      <c r="D96" s="294" t="s">
        <v>2444</v>
      </c>
      <c r="E96" s="294" t="s">
        <v>1052</v>
      </c>
      <c r="F96" s="294" t="s">
        <v>1442</v>
      </c>
      <c r="G96" s="299"/>
      <c r="H96" s="294" t="s">
        <v>1077</v>
      </c>
      <c r="I96" s="11" t="s">
        <v>2088</v>
      </c>
      <c r="J96" s="11" t="s">
        <v>2089</v>
      </c>
      <c r="K96" s="11" t="s">
        <v>3644</v>
      </c>
      <c r="L96" s="11" t="s">
        <v>2091</v>
      </c>
      <c r="M96" s="11" t="s">
        <v>2090</v>
      </c>
      <c r="N96" s="11" t="s">
        <v>2090</v>
      </c>
      <c r="O96" s="11" t="s">
        <v>2090</v>
      </c>
      <c r="P96" s="299">
        <v>0</v>
      </c>
      <c r="Q96" s="12">
        <v>0</v>
      </c>
      <c r="R96" s="8">
        <v>0</v>
      </c>
      <c r="S96" s="8"/>
      <c r="T96" s="8"/>
      <c r="U96" s="300"/>
      <c r="V96" s="300"/>
    </row>
    <row r="97" spans="1:22" ht="15.75">
      <c r="A97" s="143" t="s">
        <v>148</v>
      </c>
      <c r="B97" s="143"/>
      <c r="C97" s="294" t="s">
        <v>1048</v>
      </c>
      <c r="D97" s="294" t="s">
        <v>2444</v>
      </c>
      <c r="E97" s="294" t="s">
        <v>1052</v>
      </c>
      <c r="F97" s="294" t="s">
        <v>1442</v>
      </c>
      <c r="G97" s="299"/>
      <c r="H97" s="294" t="s">
        <v>1071</v>
      </c>
      <c r="I97" s="11" t="s">
        <v>2088</v>
      </c>
      <c r="J97" s="11" t="s">
        <v>2089</v>
      </c>
      <c r="K97" s="11" t="s">
        <v>3644</v>
      </c>
      <c r="L97" s="11" t="s">
        <v>2091</v>
      </c>
      <c r="M97" s="11" t="s">
        <v>2090</v>
      </c>
      <c r="N97" s="11" t="s">
        <v>2090</v>
      </c>
      <c r="O97" s="11" t="s">
        <v>2090</v>
      </c>
      <c r="P97" s="299" t="s">
        <v>2518</v>
      </c>
      <c r="Q97" s="12">
        <v>3000</v>
      </c>
      <c r="R97" s="8">
        <v>25.953914999999999</v>
      </c>
      <c r="S97" s="8"/>
      <c r="T97" s="8"/>
      <c r="U97" s="535"/>
      <c r="V97" s="535"/>
    </row>
    <row r="98" spans="1:22" ht="15.75">
      <c r="A98" s="143" t="s">
        <v>149</v>
      </c>
      <c r="B98" s="143"/>
      <c r="C98" s="294" t="s">
        <v>1048</v>
      </c>
      <c r="D98" s="294" t="s">
        <v>2444</v>
      </c>
      <c r="E98" s="294" t="s">
        <v>1051</v>
      </c>
      <c r="F98" s="294" t="s">
        <v>1443</v>
      </c>
      <c r="G98" s="299"/>
      <c r="H98" s="294" t="s">
        <v>1096</v>
      </c>
      <c r="I98" s="11" t="s">
        <v>2088</v>
      </c>
      <c r="J98" s="11" t="s">
        <v>2089</v>
      </c>
      <c r="K98" s="11" t="s">
        <v>3644</v>
      </c>
      <c r="L98" s="11" t="s">
        <v>2092</v>
      </c>
      <c r="M98" s="11" t="s">
        <v>2090</v>
      </c>
      <c r="N98" s="11" t="s">
        <v>2090</v>
      </c>
      <c r="O98" s="11" t="s">
        <v>2090</v>
      </c>
      <c r="P98" s="299">
        <v>15462323</v>
      </c>
      <c r="Q98" s="12">
        <v>3000</v>
      </c>
      <c r="R98" s="8">
        <v>16.3444173</v>
      </c>
      <c r="S98" s="8"/>
      <c r="T98" s="8"/>
      <c r="U98" s="535"/>
      <c r="V98" s="535"/>
    </row>
    <row r="99" spans="1:22" ht="15.75">
      <c r="A99" s="143" t="s">
        <v>150</v>
      </c>
      <c r="B99" s="143"/>
      <c r="C99" s="294" t="s">
        <v>1048</v>
      </c>
      <c r="D99" s="294" t="s">
        <v>2445</v>
      </c>
      <c r="E99" s="294" t="s">
        <v>1053</v>
      </c>
      <c r="F99" s="294" t="s">
        <v>1443</v>
      </c>
      <c r="G99" s="299"/>
      <c r="H99" s="294" t="s">
        <v>1092</v>
      </c>
      <c r="I99" s="11" t="s">
        <v>2088</v>
      </c>
      <c r="J99" s="11" t="s">
        <v>2089</v>
      </c>
      <c r="K99" s="11" t="s">
        <v>3644</v>
      </c>
      <c r="L99" s="11" t="s">
        <v>2092</v>
      </c>
      <c r="M99" s="11" t="s">
        <v>2090</v>
      </c>
      <c r="N99" s="11" t="s">
        <v>2090</v>
      </c>
      <c r="O99" s="11" t="s">
        <v>2090</v>
      </c>
      <c r="P99" s="299" t="s">
        <v>2519</v>
      </c>
      <c r="Q99" s="12">
        <v>500</v>
      </c>
      <c r="R99" s="8">
        <v>6.5752499999999996</v>
      </c>
      <c r="S99" s="8"/>
      <c r="T99" s="8"/>
      <c r="U99" s="535"/>
      <c r="V99" s="535"/>
    </row>
    <row r="100" spans="1:22" ht="15.75">
      <c r="A100" s="143" t="s">
        <v>151</v>
      </c>
      <c r="B100" s="143"/>
      <c r="C100" s="294" t="s">
        <v>1048</v>
      </c>
      <c r="D100" s="294" t="s">
        <v>2444</v>
      </c>
      <c r="E100" s="294" t="s">
        <v>1051</v>
      </c>
      <c r="F100" s="294" t="s">
        <v>1443</v>
      </c>
      <c r="G100" s="299"/>
      <c r="H100" s="294" t="s">
        <v>1097</v>
      </c>
      <c r="I100" s="11" t="s">
        <v>2088</v>
      </c>
      <c r="J100" s="11" t="s">
        <v>2089</v>
      </c>
      <c r="K100" s="11" t="s">
        <v>3644</v>
      </c>
      <c r="L100" s="11" t="s">
        <v>2092</v>
      </c>
      <c r="M100" s="11" t="s">
        <v>2090</v>
      </c>
      <c r="N100" s="11" t="s">
        <v>2090</v>
      </c>
      <c r="O100" s="11" t="s">
        <v>2090</v>
      </c>
      <c r="P100" s="299">
        <v>15462322</v>
      </c>
      <c r="Q100" s="12">
        <v>3000</v>
      </c>
      <c r="R100" s="8">
        <v>15.8723904</v>
      </c>
      <c r="S100" s="8"/>
      <c r="T100" s="8"/>
      <c r="U100" s="535"/>
      <c r="V100" s="535"/>
    </row>
    <row r="101" spans="1:22" ht="15.75">
      <c r="A101" s="143" t="s">
        <v>152</v>
      </c>
      <c r="B101" s="143"/>
      <c r="C101" s="294" t="s">
        <v>1048</v>
      </c>
      <c r="D101" s="294" t="s">
        <v>2446</v>
      </c>
      <c r="E101" s="294" t="s">
        <v>1053</v>
      </c>
      <c r="F101" s="294" t="s">
        <v>1444</v>
      </c>
      <c r="G101" s="299"/>
      <c r="H101" s="294" t="s">
        <v>1085</v>
      </c>
      <c r="I101" s="11" t="s">
        <v>2088</v>
      </c>
      <c r="J101" s="11" t="s">
        <v>2089</v>
      </c>
      <c r="K101" s="11" t="s">
        <v>3644</v>
      </c>
      <c r="L101" s="11" t="s">
        <v>2091</v>
      </c>
      <c r="M101" s="11" t="s">
        <v>2090</v>
      </c>
      <c r="N101" s="11" t="s">
        <v>2090</v>
      </c>
      <c r="O101" s="11" t="s">
        <v>2090</v>
      </c>
      <c r="P101" s="299">
        <v>15461898</v>
      </c>
      <c r="Q101" s="12">
        <v>125000</v>
      </c>
      <c r="R101" s="8">
        <v>6.0121830000000003</v>
      </c>
      <c r="S101" s="8"/>
      <c r="T101" s="8"/>
      <c r="U101" s="535"/>
      <c r="V101" s="535"/>
    </row>
    <row r="102" spans="1:22" ht="15.75">
      <c r="A102" s="143" t="s">
        <v>153</v>
      </c>
      <c r="B102" s="143"/>
      <c r="C102" s="294" t="s">
        <v>1048</v>
      </c>
      <c r="D102" s="294" t="s">
        <v>2446</v>
      </c>
      <c r="E102" s="294" t="s">
        <v>1053</v>
      </c>
      <c r="F102" s="294" t="s">
        <v>1444</v>
      </c>
      <c r="G102" s="299"/>
      <c r="H102" s="294" t="s">
        <v>1086</v>
      </c>
      <c r="I102" s="11" t="s">
        <v>2088</v>
      </c>
      <c r="J102" s="11" t="s">
        <v>2089</v>
      </c>
      <c r="K102" s="11" t="s">
        <v>3644</v>
      </c>
      <c r="L102" s="11" t="s">
        <v>2091</v>
      </c>
      <c r="M102" s="11" t="s">
        <v>2090</v>
      </c>
      <c r="N102" s="11" t="s">
        <v>2090</v>
      </c>
      <c r="O102" s="11" t="s">
        <v>2090</v>
      </c>
      <c r="P102" s="299">
        <v>15461897</v>
      </c>
      <c r="Q102" s="12">
        <v>1000</v>
      </c>
      <c r="R102" s="8">
        <v>3.5151346999999999</v>
      </c>
      <c r="S102" s="8"/>
      <c r="T102" s="8"/>
      <c r="U102" s="535"/>
      <c r="V102" s="535"/>
    </row>
    <row r="103" spans="1:22" ht="15.75">
      <c r="A103" s="143" t="s">
        <v>154</v>
      </c>
      <c r="B103" s="143"/>
      <c r="C103" s="294" t="s">
        <v>1048</v>
      </c>
      <c r="D103" s="294" t="s">
        <v>2446</v>
      </c>
      <c r="E103" s="294" t="s">
        <v>1053</v>
      </c>
      <c r="F103" s="294" t="s">
        <v>1444</v>
      </c>
      <c r="G103" s="299"/>
      <c r="H103" s="294" t="s">
        <v>1098</v>
      </c>
      <c r="I103" s="11" t="s">
        <v>2088</v>
      </c>
      <c r="J103" s="11" t="s">
        <v>2089</v>
      </c>
      <c r="K103" s="11" t="s">
        <v>3644</v>
      </c>
      <c r="L103" s="11" t="s">
        <v>2091</v>
      </c>
      <c r="M103" s="11" t="s">
        <v>2090</v>
      </c>
      <c r="N103" s="11" t="s">
        <v>2090</v>
      </c>
      <c r="O103" s="11" t="s">
        <v>2090</v>
      </c>
      <c r="P103" s="299">
        <v>15461900</v>
      </c>
      <c r="Q103" s="12">
        <v>1000</v>
      </c>
      <c r="R103" s="8">
        <v>5.0210710999999897</v>
      </c>
      <c r="S103" s="8"/>
      <c r="T103" s="8"/>
      <c r="U103" s="535"/>
      <c r="V103" s="535"/>
    </row>
    <row r="104" spans="1:22" ht="15.75">
      <c r="A104" s="143" t="s">
        <v>155</v>
      </c>
      <c r="B104" s="143"/>
      <c r="C104" s="294" t="s">
        <v>1048</v>
      </c>
      <c r="D104" s="294" t="s">
        <v>2448</v>
      </c>
      <c r="E104" s="294" t="s">
        <v>3658</v>
      </c>
      <c r="F104" s="294" t="s">
        <v>1445</v>
      </c>
      <c r="G104" s="299"/>
      <c r="H104" s="294" t="s">
        <v>1100</v>
      </c>
      <c r="I104" s="11" t="s">
        <v>2088</v>
      </c>
      <c r="J104" s="11" t="s">
        <v>2089</v>
      </c>
      <c r="K104" s="11" t="s">
        <v>3644</v>
      </c>
      <c r="L104" s="11" t="s">
        <v>2091</v>
      </c>
      <c r="M104" s="11" t="s">
        <v>2090</v>
      </c>
      <c r="N104" s="11" t="s">
        <v>2090</v>
      </c>
      <c r="O104" s="11" t="s">
        <v>2090</v>
      </c>
      <c r="P104" s="299">
        <v>15461991</v>
      </c>
      <c r="Q104" s="12">
        <v>1000</v>
      </c>
      <c r="R104" s="8">
        <v>8.8729703999999998</v>
      </c>
      <c r="S104" s="8"/>
      <c r="T104" s="8"/>
      <c r="U104" s="535"/>
      <c r="V104" s="535"/>
    </row>
    <row r="105" spans="1:22" ht="15.75">
      <c r="A105" s="143" t="s">
        <v>156</v>
      </c>
      <c r="B105" s="143"/>
      <c r="C105" s="294" t="s">
        <v>1048</v>
      </c>
      <c r="D105" s="294" t="s">
        <v>2448</v>
      </c>
      <c r="E105" s="294" t="s">
        <v>3658</v>
      </c>
      <c r="F105" s="294" t="s">
        <v>1445</v>
      </c>
      <c r="G105" s="299"/>
      <c r="H105" s="294" t="s">
        <v>1099</v>
      </c>
      <c r="I105" s="11" t="s">
        <v>2088</v>
      </c>
      <c r="J105" s="11" t="s">
        <v>2089</v>
      </c>
      <c r="K105" s="11" t="s">
        <v>3644</v>
      </c>
      <c r="L105" s="11" t="s">
        <v>2092</v>
      </c>
      <c r="M105" s="11" t="s">
        <v>2090</v>
      </c>
      <c r="N105" s="11" t="s">
        <v>2090</v>
      </c>
      <c r="O105" s="11" t="s">
        <v>2090</v>
      </c>
      <c r="P105" s="299">
        <v>15462324</v>
      </c>
      <c r="Q105" s="12">
        <v>1500</v>
      </c>
      <c r="R105" s="8">
        <v>6.0944764499999895</v>
      </c>
      <c r="S105" s="8"/>
      <c r="T105" s="8"/>
      <c r="U105" s="535"/>
      <c r="V105" s="535"/>
    </row>
    <row r="106" spans="1:22" ht="15.75">
      <c r="A106" s="143" t="s">
        <v>157</v>
      </c>
      <c r="B106" s="143"/>
      <c r="C106" s="294" t="s">
        <v>1048</v>
      </c>
      <c r="D106" s="294" t="s">
        <v>2444</v>
      </c>
      <c r="E106" s="294" t="s">
        <v>1052</v>
      </c>
      <c r="F106" s="294" t="s">
        <v>1446</v>
      </c>
      <c r="G106" s="299"/>
      <c r="H106" s="294" t="s">
        <v>1070</v>
      </c>
      <c r="I106" s="11" t="s">
        <v>2088</v>
      </c>
      <c r="J106" s="11" t="s">
        <v>2089</v>
      </c>
      <c r="K106" s="11" t="s">
        <v>3644</v>
      </c>
      <c r="L106" s="11" t="s">
        <v>2092</v>
      </c>
      <c r="M106" s="11" t="s">
        <v>2090</v>
      </c>
      <c r="N106" s="11" t="s">
        <v>2090</v>
      </c>
      <c r="O106" s="11" t="s">
        <v>2090</v>
      </c>
      <c r="P106" s="299">
        <v>15462027</v>
      </c>
      <c r="Q106" s="12">
        <v>3000</v>
      </c>
      <c r="R106" s="8">
        <v>18.119286899999999</v>
      </c>
      <c r="S106" s="8"/>
      <c r="T106" s="8"/>
      <c r="U106" s="535"/>
      <c r="V106" s="535"/>
    </row>
    <row r="107" spans="1:22" ht="15.75">
      <c r="A107" s="143" t="s">
        <v>158</v>
      </c>
      <c r="B107" s="143"/>
      <c r="C107" s="294" t="s">
        <v>1048</v>
      </c>
      <c r="D107" s="294" t="s">
        <v>2444</v>
      </c>
      <c r="E107" s="294" t="s">
        <v>1052</v>
      </c>
      <c r="F107" s="294" t="s">
        <v>1446</v>
      </c>
      <c r="G107" s="299"/>
      <c r="H107" s="294" t="s">
        <v>1071</v>
      </c>
      <c r="I107" s="11" t="s">
        <v>2088</v>
      </c>
      <c r="J107" s="11" t="s">
        <v>2089</v>
      </c>
      <c r="K107" s="11" t="s">
        <v>3644</v>
      </c>
      <c r="L107" s="11" t="s">
        <v>2091</v>
      </c>
      <c r="M107" s="11" t="s">
        <v>2090</v>
      </c>
      <c r="N107" s="11" t="s">
        <v>2090</v>
      </c>
      <c r="O107" s="11" t="s">
        <v>2090</v>
      </c>
      <c r="P107" s="299">
        <v>15462188</v>
      </c>
      <c r="Q107" s="12">
        <v>3000</v>
      </c>
      <c r="R107" s="8">
        <v>18.7061919</v>
      </c>
      <c r="S107" s="8"/>
      <c r="T107" s="8"/>
      <c r="U107" s="535"/>
      <c r="V107" s="535"/>
    </row>
    <row r="108" spans="1:22" ht="15.75">
      <c r="A108" s="143" t="s">
        <v>159</v>
      </c>
      <c r="B108" s="143"/>
      <c r="C108" s="294" t="s">
        <v>1048</v>
      </c>
      <c r="D108" s="294" t="s">
        <v>2445</v>
      </c>
      <c r="E108" s="294" t="s">
        <v>1052</v>
      </c>
      <c r="F108" s="294" t="s">
        <v>1447</v>
      </c>
      <c r="G108" s="299"/>
      <c r="H108" s="294" t="s">
        <v>1101</v>
      </c>
      <c r="I108" s="11" t="s">
        <v>2088</v>
      </c>
      <c r="J108" s="11" t="s">
        <v>2089</v>
      </c>
      <c r="K108" s="11" t="s">
        <v>3644</v>
      </c>
      <c r="L108" s="11" t="s">
        <v>2091</v>
      </c>
      <c r="M108" s="11" t="s">
        <v>2090</v>
      </c>
      <c r="N108" s="11" t="s">
        <v>2090</v>
      </c>
      <c r="O108" s="11" t="s">
        <v>2090</v>
      </c>
      <c r="P108" s="299">
        <v>16179567</v>
      </c>
      <c r="Q108" s="12">
        <v>500</v>
      </c>
      <c r="R108" s="8">
        <v>4.5000000000000001E-6</v>
      </c>
      <c r="S108" s="8"/>
      <c r="T108" s="8"/>
      <c r="U108" s="535"/>
      <c r="V108" s="535"/>
    </row>
    <row r="109" spans="1:22" ht="15.75">
      <c r="A109" s="143" t="s">
        <v>160</v>
      </c>
      <c r="B109" s="143"/>
      <c r="C109" s="294" t="s">
        <v>1048</v>
      </c>
      <c r="D109" s="294" t="s">
        <v>2445</v>
      </c>
      <c r="E109" s="294" t="s">
        <v>1052</v>
      </c>
      <c r="F109" s="294" t="s">
        <v>1447</v>
      </c>
      <c r="G109" s="299"/>
      <c r="H109" s="294" t="s">
        <v>1102</v>
      </c>
      <c r="I109" s="11" t="s">
        <v>2088</v>
      </c>
      <c r="J109" s="11" t="s">
        <v>2089</v>
      </c>
      <c r="K109" s="11" t="s">
        <v>3644</v>
      </c>
      <c r="L109" s="11" t="s">
        <v>2092</v>
      </c>
      <c r="M109" s="11" t="s">
        <v>2090</v>
      </c>
      <c r="N109" s="11" t="s">
        <v>2090</v>
      </c>
      <c r="O109" s="11" t="s">
        <v>2090</v>
      </c>
      <c r="P109" s="299">
        <v>16179591</v>
      </c>
      <c r="Q109" s="12">
        <v>500</v>
      </c>
      <c r="R109" s="8">
        <v>9.6929189999999998</v>
      </c>
      <c r="S109" s="8"/>
      <c r="T109" s="8"/>
      <c r="U109" s="535"/>
      <c r="V109" s="535"/>
    </row>
    <row r="110" spans="1:22" ht="15.75">
      <c r="A110" s="143" t="s">
        <v>161</v>
      </c>
      <c r="B110" s="143"/>
      <c r="C110" s="294" t="s">
        <v>1048</v>
      </c>
      <c r="D110" s="294" t="s">
        <v>2448</v>
      </c>
      <c r="E110" s="294" t="s">
        <v>1052</v>
      </c>
      <c r="F110" s="294" t="s">
        <v>1448</v>
      </c>
      <c r="G110" s="299"/>
      <c r="H110" s="294" t="s">
        <v>1070</v>
      </c>
      <c r="I110" s="11" t="s">
        <v>2088</v>
      </c>
      <c r="J110" s="11" t="s">
        <v>2089</v>
      </c>
      <c r="K110" s="11" t="s">
        <v>3644</v>
      </c>
      <c r="L110" s="11" t="s">
        <v>2091</v>
      </c>
      <c r="M110" s="11" t="s">
        <v>2090</v>
      </c>
      <c r="N110" s="11" t="s">
        <v>2090</v>
      </c>
      <c r="O110" s="11" t="s">
        <v>2090</v>
      </c>
      <c r="P110" s="299" t="s">
        <v>2520</v>
      </c>
      <c r="Q110" s="12">
        <v>3000</v>
      </c>
      <c r="R110" s="8">
        <v>2.2488899999999998</v>
      </c>
      <c r="S110" s="8"/>
      <c r="T110" s="8"/>
      <c r="U110" s="535"/>
      <c r="V110" s="535"/>
    </row>
    <row r="111" spans="1:22" ht="15.75">
      <c r="A111" s="143" t="s">
        <v>162</v>
      </c>
      <c r="B111" s="143"/>
      <c r="C111" s="294" t="s">
        <v>1048</v>
      </c>
      <c r="D111" s="294" t="s">
        <v>2448</v>
      </c>
      <c r="E111" s="294" t="s">
        <v>1052</v>
      </c>
      <c r="F111" s="294" t="s">
        <v>1448</v>
      </c>
      <c r="G111" s="299"/>
      <c r="H111" s="294" t="s">
        <v>1071</v>
      </c>
      <c r="I111" s="11" t="s">
        <v>2088</v>
      </c>
      <c r="J111" s="11" t="s">
        <v>2089</v>
      </c>
      <c r="K111" s="11" t="s">
        <v>3644</v>
      </c>
      <c r="L111" s="11" t="s">
        <v>2091</v>
      </c>
      <c r="M111" s="11" t="s">
        <v>2090</v>
      </c>
      <c r="N111" s="11" t="s">
        <v>2090</v>
      </c>
      <c r="O111" s="11" t="s">
        <v>2090</v>
      </c>
      <c r="P111" s="299" t="s">
        <v>2521</v>
      </c>
      <c r="Q111" s="12">
        <v>3000</v>
      </c>
      <c r="R111" s="8">
        <v>2.2325699999999999</v>
      </c>
      <c r="S111" s="8"/>
      <c r="T111" s="8"/>
      <c r="U111" s="535"/>
      <c r="V111" s="535"/>
    </row>
    <row r="112" spans="1:22" ht="15.75">
      <c r="A112" s="143" t="s">
        <v>163</v>
      </c>
      <c r="B112" s="143"/>
      <c r="C112" s="294" t="s">
        <v>1048</v>
      </c>
      <c r="D112" s="294" t="s">
        <v>2446</v>
      </c>
      <c r="E112" s="294" t="s">
        <v>3658</v>
      </c>
      <c r="F112" s="294" t="s">
        <v>1448</v>
      </c>
      <c r="G112" s="299"/>
      <c r="H112" s="294" t="s">
        <v>1103</v>
      </c>
      <c r="I112" s="11" t="s">
        <v>2088</v>
      </c>
      <c r="J112" s="11" t="s">
        <v>2089</v>
      </c>
      <c r="K112" s="11" t="s">
        <v>3644</v>
      </c>
      <c r="L112" s="11" t="s">
        <v>2091</v>
      </c>
      <c r="M112" s="11" t="s">
        <v>2090</v>
      </c>
      <c r="N112" s="11" t="s">
        <v>2090</v>
      </c>
      <c r="O112" s="11" t="s">
        <v>2090</v>
      </c>
      <c r="P112" s="299" t="s">
        <v>1859</v>
      </c>
      <c r="Q112" s="12">
        <v>1000</v>
      </c>
      <c r="R112" s="8">
        <v>22.573399999999999</v>
      </c>
      <c r="S112" s="8"/>
      <c r="T112" s="8"/>
      <c r="U112" s="535"/>
      <c r="V112" s="535"/>
    </row>
    <row r="113" spans="1:22" ht="15.75">
      <c r="A113" s="143" t="s">
        <v>164</v>
      </c>
      <c r="B113" s="143"/>
      <c r="C113" s="294" t="s">
        <v>1048</v>
      </c>
      <c r="D113" s="294" t="s">
        <v>2444</v>
      </c>
      <c r="E113" s="294" t="s">
        <v>1052</v>
      </c>
      <c r="F113" s="294" t="s">
        <v>1449</v>
      </c>
      <c r="G113" s="299"/>
      <c r="H113" s="294" t="s">
        <v>1077</v>
      </c>
      <c r="I113" s="11" t="s">
        <v>2088</v>
      </c>
      <c r="J113" s="11" t="s">
        <v>2089</v>
      </c>
      <c r="K113" s="11" t="s">
        <v>3644</v>
      </c>
      <c r="L113" s="11" t="s">
        <v>2092</v>
      </c>
      <c r="M113" s="11" t="s">
        <v>2090</v>
      </c>
      <c r="N113" s="11" t="s">
        <v>2090</v>
      </c>
      <c r="O113" s="11" t="s">
        <v>2090</v>
      </c>
      <c r="P113" s="299" t="s">
        <v>2522</v>
      </c>
      <c r="Q113" s="12">
        <v>1600</v>
      </c>
      <c r="R113" s="8">
        <v>8.7629999999999999</v>
      </c>
      <c r="S113" s="8"/>
      <c r="T113" s="8"/>
      <c r="U113" s="535"/>
      <c r="V113" s="535"/>
    </row>
    <row r="114" spans="1:22" ht="15.75">
      <c r="A114" s="143" t="s">
        <v>165</v>
      </c>
      <c r="B114" s="143"/>
      <c r="C114" s="294" t="s">
        <v>1048</v>
      </c>
      <c r="D114" s="294" t="s">
        <v>2444</v>
      </c>
      <c r="E114" s="294" t="s">
        <v>1052</v>
      </c>
      <c r="F114" s="294" t="s">
        <v>1449</v>
      </c>
      <c r="G114" s="299"/>
      <c r="H114" s="294" t="s">
        <v>1069</v>
      </c>
      <c r="I114" s="11" t="s">
        <v>2088</v>
      </c>
      <c r="J114" s="11" t="s">
        <v>2089</v>
      </c>
      <c r="K114" s="11" t="s">
        <v>3644</v>
      </c>
      <c r="L114" s="11" t="s">
        <v>2092</v>
      </c>
      <c r="M114" s="11" t="s">
        <v>2090</v>
      </c>
      <c r="N114" s="11" t="s">
        <v>2090</v>
      </c>
      <c r="O114" s="11" t="s">
        <v>2090</v>
      </c>
      <c r="P114" s="299" t="s">
        <v>2523</v>
      </c>
      <c r="Q114" s="12">
        <v>1000</v>
      </c>
      <c r="R114" s="8">
        <v>5.3439700000000006</v>
      </c>
      <c r="S114" s="8"/>
      <c r="T114" s="8"/>
      <c r="U114" s="535"/>
      <c r="V114" s="535"/>
    </row>
    <row r="115" spans="1:22" ht="15.75">
      <c r="A115" s="143" t="s">
        <v>166</v>
      </c>
      <c r="B115" s="143"/>
      <c r="C115" s="294" t="s">
        <v>1048</v>
      </c>
      <c r="D115" s="294" t="s">
        <v>2445</v>
      </c>
      <c r="E115" s="294" t="s">
        <v>1053</v>
      </c>
      <c r="F115" s="294" t="s">
        <v>1450</v>
      </c>
      <c r="G115" s="299"/>
      <c r="H115" s="294" t="s">
        <v>1104</v>
      </c>
      <c r="I115" s="11" t="s">
        <v>2088</v>
      </c>
      <c r="J115" s="11" t="s">
        <v>2089</v>
      </c>
      <c r="K115" s="11" t="s">
        <v>3644</v>
      </c>
      <c r="L115" s="11" t="s">
        <v>2091</v>
      </c>
      <c r="M115" s="11" t="s">
        <v>2090</v>
      </c>
      <c r="N115" s="11" t="s">
        <v>2090</v>
      </c>
      <c r="O115" s="11" t="s">
        <v>2090</v>
      </c>
      <c r="P115" s="299">
        <v>16636249</v>
      </c>
      <c r="Q115" s="12">
        <v>6000</v>
      </c>
      <c r="R115" s="8">
        <v>-63.742751999999996</v>
      </c>
      <c r="S115" s="8"/>
      <c r="T115" s="8"/>
      <c r="U115" s="535"/>
      <c r="V115" s="535"/>
    </row>
    <row r="116" spans="1:22" ht="15.75">
      <c r="A116" s="143" t="s">
        <v>167</v>
      </c>
      <c r="B116" s="143"/>
      <c r="C116" s="294" t="s">
        <v>1048</v>
      </c>
      <c r="D116" s="294" t="s">
        <v>2444</v>
      </c>
      <c r="E116" s="294" t="s">
        <v>1052</v>
      </c>
      <c r="F116" s="294" t="s">
        <v>1450</v>
      </c>
      <c r="G116" s="299"/>
      <c r="H116" s="294" t="s">
        <v>1070</v>
      </c>
      <c r="I116" s="11" t="s">
        <v>2088</v>
      </c>
      <c r="J116" s="11" t="s">
        <v>2089</v>
      </c>
      <c r="K116" s="11" t="s">
        <v>3644</v>
      </c>
      <c r="L116" s="11" t="s">
        <v>2091</v>
      </c>
      <c r="M116" s="11" t="s">
        <v>2090</v>
      </c>
      <c r="N116" s="11" t="s">
        <v>2090</v>
      </c>
      <c r="O116" s="11" t="s">
        <v>2090</v>
      </c>
      <c r="P116" s="299">
        <v>15461989</v>
      </c>
      <c r="Q116" s="12">
        <v>3000</v>
      </c>
      <c r="R116" s="8">
        <v>24.726189599999998</v>
      </c>
      <c r="S116" s="8"/>
      <c r="T116" s="8"/>
      <c r="U116" s="535"/>
      <c r="V116" s="535"/>
    </row>
    <row r="117" spans="1:22" ht="15.75">
      <c r="A117" s="143" t="s">
        <v>168</v>
      </c>
      <c r="B117" s="143"/>
      <c r="C117" s="294" t="s">
        <v>1048</v>
      </c>
      <c r="D117" s="294" t="s">
        <v>2444</v>
      </c>
      <c r="E117" s="294" t="s">
        <v>1052</v>
      </c>
      <c r="F117" s="294" t="s">
        <v>1450</v>
      </c>
      <c r="G117" s="299"/>
      <c r="H117" s="294" t="s">
        <v>1071</v>
      </c>
      <c r="I117" s="11" t="s">
        <v>2088</v>
      </c>
      <c r="J117" s="11" t="s">
        <v>2089</v>
      </c>
      <c r="K117" s="11" t="s">
        <v>3644</v>
      </c>
      <c r="L117" s="11" t="s">
        <v>2091</v>
      </c>
      <c r="M117" s="11" t="s">
        <v>2090</v>
      </c>
      <c r="N117" s="11" t="s">
        <v>2090</v>
      </c>
      <c r="O117" s="11" t="s">
        <v>2090</v>
      </c>
      <c r="P117" s="299">
        <v>15461990</v>
      </c>
      <c r="Q117" s="12">
        <v>3000</v>
      </c>
      <c r="R117" s="8">
        <v>29.783339299999987</v>
      </c>
      <c r="S117" s="8"/>
      <c r="T117" s="8"/>
      <c r="U117" s="535"/>
      <c r="V117" s="535"/>
    </row>
    <row r="118" spans="1:22" ht="15.75">
      <c r="A118" s="143" t="s">
        <v>169</v>
      </c>
      <c r="B118" s="143"/>
      <c r="C118" s="294" t="s">
        <v>1048</v>
      </c>
      <c r="D118" s="294" t="s">
        <v>2445</v>
      </c>
      <c r="E118" s="294" t="s">
        <v>1053</v>
      </c>
      <c r="F118" s="294" t="s">
        <v>1450</v>
      </c>
      <c r="G118" s="299"/>
      <c r="H118" s="294" t="s">
        <v>1105</v>
      </c>
      <c r="I118" s="11" t="s">
        <v>2088</v>
      </c>
      <c r="J118" s="11" t="s">
        <v>2089</v>
      </c>
      <c r="K118" s="11" t="s">
        <v>3644</v>
      </c>
      <c r="L118" s="11" t="s">
        <v>2091</v>
      </c>
      <c r="M118" s="11" t="s">
        <v>2090</v>
      </c>
      <c r="N118" s="11" t="s">
        <v>2090</v>
      </c>
      <c r="O118" s="11" t="s">
        <v>2090</v>
      </c>
      <c r="P118" s="299">
        <v>15461930</v>
      </c>
      <c r="Q118" s="12">
        <v>1000</v>
      </c>
      <c r="R118" s="8">
        <v>13.7012234</v>
      </c>
      <c r="S118" s="8"/>
      <c r="T118" s="8"/>
      <c r="U118" s="535"/>
      <c r="V118" s="535"/>
    </row>
    <row r="119" spans="1:22" ht="15.75">
      <c r="A119" s="143" t="s">
        <v>170</v>
      </c>
      <c r="B119" s="143"/>
      <c r="C119" s="294" t="s">
        <v>1048</v>
      </c>
      <c r="D119" s="294" t="s">
        <v>2444</v>
      </c>
      <c r="E119" s="294" t="s">
        <v>1053</v>
      </c>
      <c r="F119" s="294" t="s">
        <v>1450</v>
      </c>
      <c r="G119" s="299"/>
      <c r="H119" s="294" t="s">
        <v>1106</v>
      </c>
      <c r="I119" s="11" t="s">
        <v>2088</v>
      </c>
      <c r="J119" s="11" t="s">
        <v>2089</v>
      </c>
      <c r="K119" s="11" t="s">
        <v>3644</v>
      </c>
      <c r="L119" s="11" t="s">
        <v>2091</v>
      </c>
      <c r="M119" s="11" t="s">
        <v>2090</v>
      </c>
      <c r="N119" s="11" t="s">
        <v>2090</v>
      </c>
      <c r="O119" s="11" t="s">
        <v>2090</v>
      </c>
      <c r="P119" s="299">
        <v>15461967</v>
      </c>
      <c r="Q119" s="12">
        <v>1000</v>
      </c>
      <c r="R119" s="8">
        <v>18.334620399999999</v>
      </c>
      <c r="S119" s="8"/>
      <c r="T119" s="8"/>
      <c r="U119" s="535"/>
      <c r="V119" s="535"/>
    </row>
    <row r="120" spans="1:22" ht="15.75">
      <c r="A120" s="143" t="s">
        <v>171</v>
      </c>
      <c r="B120" s="143"/>
      <c r="C120" s="294" t="s">
        <v>1048</v>
      </c>
      <c r="D120" s="294" t="s">
        <v>2444</v>
      </c>
      <c r="E120" s="294" t="s">
        <v>1052</v>
      </c>
      <c r="F120" s="294" t="s">
        <v>1451</v>
      </c>
      <c r="G120" s="299"/>
      <c r="H120" s="294" t="s">
        <v>1068</v>
      </c>
      <c r="I120" s="11" t="s">
        <v>2088</v>
      </c>
      <c r="J120" s="11" t="s">
        <v>2089</v>
      </c>
      <c r="K120" s="11" t="s">
        <v>3644</v>
      </c>
      <c r="L120" s="11" t="s">
        <v>2091</v>
      </c>
      <c r="M120" s="11" t="s">
        <v>2090</v>
      </c>
      <c r="N120" s="11" t="s">
        <v>2090</v>
      </c>
      <c r="O120" s="11" t="s">
        <v>2090</v>
      </c>
      <c r="P120" s="299">
        <v>15462406</v>
      </c>
      <c r="Q120" s="12">
        <v>1000</v>
      </c>
      <c r="R120" s="8">
        <v>3.1145503999999997</v>
      </c>
      <c r="S120" s="8"/>
      <c r="T120" s="8"/>
      <c r="U120" s="535"/>
      <c r="V120" s="535"/>
    </row>
    <row r="121" spans="1:22" ht="15.75">
      <c r="A121" s="143" t="s">
        <v>172</v>
      </c>
      <c r="B121" s="143"/>
      <c r="C121" s="294" t="s">
        <v>1048</v>
      </c>
      <c r="D121" s="294" t="s">
        <v>2444</v>
      </c>
      <c r="E121" s="294" t="s">
        <v>1051</v>
      </c>
      <c r="F121" s="294" t="s">
        <v>1451</v>
      </c>
      <c r="G121" s="299"/>
      <c r="H121" s="294" t="s">
        <v>1107</v>
      </c>
      <c r="I121" s="11" t="s">
        <v>2088</v>
      </c>
      <c r="J121" s="11" t="s">
        <v>2089</v>
      </c>
      <c r="K121" s="11" t="s">
        <v>3644</v>
      </c>
      <c r="L121" s="11" t="s">
        <v>2092</v>
      </c>
      <c r="M121" s="11" t="s">
        <v>2090</v>
      </c>
      <c r="N121" s="11" t="s">
        <v>2090</v>
      </c>
      <c r="O121" s="11" t="s">
        <v>2090</v>
      </c>
      <c r="P121" s="299" t="s">
        <v>1860</v>
      </c>
      <c r="Q121" s="12">
        <v>333.33</v>
      </c>
      <c r="R121" s="8">
        <v>5.9294070000001017E-3</v>
      </c>
      <c r="S121" s="8"/>
      <c r="T121" s="8"/>
      <c r="U121" s="535"/>
      <c r="V121" s="535"/>
    </row>
    <row r="122" spans="1:22" ht="15.75">
      <c r="A122" s="143" t="s">
        <v>173</v>
      </c>
      <c r="B122" s="143"/>
      <c r="C122" s="294" t="s">
        <v>1048</v>
      </c>
      <c r="D122" s="294" t="s">
        <v>2444</v>
      </c>
      <c r="E122" s="294" t="s">
        <v>1051</v>
      </c>
      <c r="F122" s="294" t="s">
        <v>1451</v>
      </c>
      <c r="G122" s="299"/>
      <c r="H122" s="294" t="s">
        <v>1108</v>
      </c>
      <c r="I122" s="11" t="s">
        <v>2088</v>
      </c>
      <c r="J122" s="11" t="s">
        <v>2089</v>
      </c>
      <c r="K122" s="11" t="s">
        <v>3644</v>
      </c>
      <c r="L122" s="11" t="s">
        <v>2092</v>
      </c>
      <c r="M122" s="11" t="s">
        <v>2090</v>
      </c>
      <c r="N122" s="11" t="s">
        <v>2090</v>
      </c>
      <c r="O122" s="11" t="s">
        <v>2090</v>
      </c>
      <c r="P122" s="299" t="s">
        <v>1861</v>
      </c>
      <c r="Q122" s="12">
        <v>333.33</v>
      </c>
      <c r="R122" s="8">
        <v>0.16070580000000001</v>
      </c>
      <c r="S122" s="8"/>
      <c r="T122" s="8"/>
      <c r="U122" s="535"/>
      <c r="V122" s="535"/>
    </row>
    <row r="123" spans="1:22" ht="15.75">
      <c r="A123" s="143" t="s">
        <v>174</v>
      </c>
      <c r="B123" s="143"/>
      <c r="C123" s="294" t="s">
        <v>1048</v>
      </c>
      <c r="D123" s="294" t="s">
        <v>2444</v>
      </c>
      <c r="E123" s="294" t="s">
        <v>1052</v>
      </c>
      <c r="F123" s="294" t="s">
        <v>1451</v>
      </c>
      <c r="G123" s="299"/>
      <c r="H123" s="294" t="s">
        <v>1078</v>
      </c>
      <c r="I123" s="11" t="s">
        <v>2088</v>
      </c>
      <c r="J123" s="11" t="s">
        <v>2089</v>
      </c>
      <c r="K123" s="11" t="s">
        <v>3644</v>
      </c>
      <c r="L123" s="11" t="s">
        <v>2091</v>
      </c>
      <c r="M123" s="11" t="s">
        <v>2090</v>
      </c>
      <c r="N123" s="11" t="s">
        <v>2090</v>
      </c>
      <c r="O123" s="11" t="s">
        <v>2090</v>
      </c>
      <c r="P123" s="299">
        <v>15462439</v>
      </c>
      <c r="Q123" s="12">
        <v>2000</v>
      </c>
      <c r="R123" s="8">
        <v>4.7957647999999899</v>
      </c>
      <c r="S123" s="8"/>
      <c r="T123" s="8"/>
      <c r="U123" s="535"/>
      <c r="V123" s="535"/>
    </row>
    <row r="124" spans="1:22" ht="15.75">
      <c r="A124" s="143" t="s">
        <v>175</v>
      </c>
      <c r="B124" s="143"/>
      <c r="C124" s="294" t="s">
        <v>1048</v>
      </c>
      <c r="D124" s="294" t="s">
        <v>2445</v>
      </c>
      <c r="E124" s="294" t="s">
        <v>3658</v>
      </c>
      <c r="F124" s="294" t="s">
        <v>1452</v>
      </c>
      <c r="G124" s="299"/>
      <c r="H124" s="294" t="s">
        <v>1109</v>
      </c>
      <c r="I124" s="11" t="s">
        <v>2088</v>
      </c>
      <c r="J124" s="11" t="s">
        <v>2089</v>
      </c>
      <c r="K124" s="11" t="s">
        <v>3644</v>
      </c>
      <c r="L124" s="11" t="s">
        <v>2091</v>
      </c>
      <c r="M124" s="11" t="s">
        <v>2090</v>
      </c>
      <c r="N124" s="11" t="s">
        <v>2090</v>
      </c>
      <c r="O124" s="11" t="s">
        <v>2090</v>
      </c>
      <c r="P124" s="299" t="s">
        <v>1843</v>
      </c>
      <c r="Q124" s="12">
        <v>1000</v>
      </c>
      <c r="R124" s="8">
        <v>3.5671749999999998</v>
      </c>
      <c r="S124" s="8"/>
      <c r="T124" s="8"/>
      <c r="U124" s="535"/>
      <c r="V124" s="535"/>
    </row>
    <row r="125" spans="1:22" ht="15.75">
      <c r="A125" s="143" t="s">
        <v>176</v>
      </c>
      <c r="B125" s="143"/>
      <c r="C125" s="294" t="s">
        <v>1048</v>
      </c>
      <c r="D125" s="294" t="s">
        <v>2445</v>
      </c>
      <c r="E125" s="294" t="s">
        <v>3658</v>
      </c>
      <c r="F125" s="294" t="s">
        <v>1452</v>
      </c>
      <c r="G125" s="299"/>
      <c r="H125" s="294" t="s">
        <v>1110</v>
      </c>
      <c r="I125" s="11" t="s">
        <v>2088</v>
      </c>
      <c r="J125" s="11" t="s">
        <v>2089</v>
      </c>
      <c r="K125" s="11" t="s">
        <v>3644</v>
      </c>
      <c r="L125" s="11" t="s">
        <v>2091</v>
      </c>
      <c r="M125" s="11" t="s">
        <v>2090</v>
      </c>
      <c r="N125" s="11" t="s">
        <v>2090</v>
      </c>
      <c r="O125" s="11" t="s">
        <v>2090</v>
      </c>
      <c r="P125" s="299" t="s">
        <v>1842</v>
      </c>
      <c r="Q125" s="12">
        <v>1000</v>
      </c>
      <c r="R125" s="8">
        <v>6.0324049999999998</v>
      </c>
      <c r="S125" s="8"/>
      <c r="T125" s="8"/>
      <c r="U125" s="535"/>
      <c r="V125" s="535"/>
    </row>
    <row r="126" spans="1:22" ht="15.75">
      <c r="A126" s="143" t="s">
        <v>177</v>
      </c>
      <c r="B126" s="143"/>
      <c r="C126" s="294" t="s">
        <v>1048</v>
      </c>
      <c r="D126" s="294" t="s">
        <v>2444</v>
      </c>
      <c r="E126" s="294" t="s">
        <v>1052</v>
      </c>
      <c r="F126" s="294" t="s">
        <v>1452</v>
      </c>
      <c r="G126" s="299"/>
      <c r="H126" s="294" t="s">
        <v>1077</v>
      </c>
      <c r="I126" s="11" t="s">
        <v>2088</v>
      </c>
      <c r="J126" s="11" t="s">
        <v>2089</v>
      </c>
      <c r="K126" s="11" t="s">
        <v>3644</v>
      </c>
      <c r="L126" s="11" t="s">
        <v>2091</v>
      </c>
      <c r="M126" s="11" t="s">
        <v>2090</v>
      </c>
      <c r="N126" s="11" t="s">
        <v>2090</v>
      </c>
      <c r="O126" s="11" t="s">
        <v>2090</v>
      </c>
      <c r="P126" s="299" t="s">
        <v>2524</v>
      </c>
      <c r="Q126" s="12">
        <v>1600</v>
      </c>
      <c r="R126" s="8">
        <v>18.883220000000001</v>
      </c>
      <c r="S126" s="8"/>
      <c r="T126" s="8"/>
      <c r="U126" s="535"/>
      <c r="V126" s="535"/>
    </row>
    <row r="127" spans="1:22" ht="15.75">
      <c r="A127" s="143" t="s">
        <v>178</v>
      </c>
      <c r="B127" s="143"/>
      <c r="C127" s="294" t="s">
        <v>1048</v>
      </c>
      <c r="D127" s="294" t="s">
        <v>2444</v>
      </c>
      <c r="E127" s="294" t="s">
        <v>1052</v>
      </c>
      <c r="F127" s="294" t="s">
        <v>1452</v>
      </c>
      <c r="G127" s="299"/>
      <c r="H127" s="294" t="s">
        <v>1078</v>
      </c>
      <c r="I127" s="11" t="s">
        <v>2088</v>
      </c>
      <c r="J127" s="11" t="s">
        <v>2089</v>
      </c>
      <c r="K127" s="11" t="s">
        <v>3644</v>
      </c>
      <c r="L127" s="11" t="s">
        <v>2091</v>
      </c>
      <c r="M127" s="11" t="s">
        <v>2090</v>
      </c>
      <c r="N127" s="11" t="s">
        <v>2090</v>
      </c>
      <c r="O127" s="11" t="s">
        <v>2090</v>
      </c>
      <c r="P127" s="299" t="s">
        <v>2525</v>
      </c>
      <c r="Q127" s="12">
        <v>2000</v>
      </c>
      <c r="R127" s="8">
        <v>17.153960000000001</v>
      </c>
      <c r="S127" s="8"/>
      <c r="T127" s="8"/>
      <c r="U127" s="535"/>
      <c r="V127" s="535"/>
    </row>
    <row r="128" spans="1:22" ht="15.75">
      <c r="A128" s="143" t="s">
        <v>179</v>
      </c>
      <c r="B128" s="143"/>
      <c r="C128" s="294" t="s">
        <v>1048</v>
      </c>
      <c r="D128" s="294" t="s">
        <v>2444</v>
      </c>
      <c r="E128" s="294" t="s">
        <v>1052</v>
      </c>
      <c r="F128" s="294" t="s">
        <v>1453</v>
      </c>
      <c r="G128" s="299"/>
      <c r="H128" s="294" t="s">
        <v>1070</v>
      </c>
      <c r="I128" s="11" t="s">
        <v>2088</v>
      </c>
      <c r="J128" s="11" t="s">
        <v>2089</v>
      </c>
      <c r="K128" s="11" t="s">
        <v>3644</v>
      </c>
      <c r="L128" s="11" t="s">
        <v>2091</v>
      </c>
      <c r="M128" s="11" t="s">
        <v>2090</v>
      </c>
      <c r="N128" s="11" t="s">
        <v>2090</v>
      </c>
      <c r="O128" s="11" t="s">
        <v>2090</v>
      </c>
      <c r="P128" s="299">
        <v>15462023</v>
      </c>
      <c r="Q128" s="12">
        <v>3000</v>
      </c>
      <c r="R128" s="8">
        <v>52.731860499999897</v>
      </c>
      <c r="S128" s="8"/>
      <c r="T128" s="8"/>
      <c r="U128" s="535"/>
      <c r="V128" s="535"/>
    </row>
    <row r="129" spans="1:22" ht="15.75">
      <c r="A129" s="143" t="s">
        <v>180</v>
      </c>
      <c r="B129" s="143"/>
      <c r="C129" s="294" t="s">
        <v>1048</v>
      </c>
      <c r="D129" s="294" t="s">
        <v>2444</v>
      </c>
      <c r="E129" s="294" t="s">
        <v>1052</v>
      </c>
      <c r="F129" s="294" t="s">
        <v>1453</v>
      </c>
      <c r="G129" s="299"/>
      <c r="H129" s="294" t="s">
        <v>1071</v>
      </c>
      <c r="I129" s="11" t="s">
        <v>2088</v>
      </c>
      <c r="J129" s="11" t="s">
        <v>2089</v>
      </c>
      <c r="K129" s="11" t="s">
        <v>3644</v>
      </c>
      <c r="L129" s="11" t="s">
        <v>2091</v>
      </c>
      <c r="M129" s="11" t="s">
        <v>2090</v>
      </c>
      <c r="N129" s="11" t="s">
        <v>2090</v>
      </c>
      <c r="O129" s="11" t="s">
        <v>2090</v>
      </c>
      <c r="P129" s="299">
        <v>15462030</v>
      </c>
      <c r="Q129" s="12">
        <v>3000</v>
      </c>
      <c r="R129" s="8">
        <v>53.771233799999898</v>
      </c>
      <c r="S129" s="8"/>
      <c r="T129" s="8"/>
      <c r="U129" s="535"/>
      <c r="V129" s="535"/>
    </row>
    <row r="130" spans="1:22" ht="15.75">
      <c r="A130" s="143" t="s">
        <v>181</v>
      </c>
      <c r="B130" s="143"/>
      <c r="C130" s="294" t="s">
        <v>1048</v>
      </c>
      <c r="D130" s="294" t="s">
        <v>2444</v>
      </c>
      <c r="E130" s="294" t="s">
        <v>1052</v>
      </c>
      <c r="F130" s="294" t="s">
        <v>1453</v>
      </c>
      <c r="G130" s="299"/>
      <c r="H130" s="294" t="s">
        <v>1072</v>
      </c>
      <c r="I130" s="11" t="s">
        <v>2088</v>
      </c>
      <c r="J130" s="11" t="s">
        <v>2089</v>
      </c>
      <c r="K130" s="11" t="s">
        <v>3644</v>
      </c>
      <c r="L130" s="11" t="s">
        <v>2092</v>
      </c>
      <c r="M130" s="11" t="s">
        <v>2090</v>
      </c>
      <c r="N130" s="11" t="s">
        <v>2090</v>
      </c>
      <c r="O130" s="11" t="s">
        <v>2090</v>
      </c>
      <c r="P130" s="299" t="s">
        <v>2526</v>
      </c>
      <c r="Q130" s="12">
        <v>3000</v>
      </c>
      <c r="R130" s="8">
        <v>61.146974999999998</v>
      </c>
      <c r="S130" s="8"/>
      <c r="T130" s="8"/>
      <c r="U130" s="535"/>
      <c r="V130" s="535"/>
    </row>
    <row r="131" spans="1:22" ht="15.75">
      <c r="A131" s="143" t="s">
        <v>182</v>
      </c>
      <c r="B131" s="143"/>
      <c r="C131" s="294" t="s">
        <v>1048</v>
      </c>
      <c r="D131" s="294" t="s">
        <v>2444</v>
      </c>
      <c r="E131" s="294" t="s">
        <v>1052</v>
      </c>
      <c r="F131" s="294" t="s">
        <v>1454</v>
      </c>
      <c r="G131" s="299"/>
      <c r="H131" s="294" t="s">
        <v>1077</v>
      </c>
      <c r="I131" s="11" t="s">
        <v>2088</v>
      </c>
      <c r="J131" s="11" t="s">
        <v>2089</v>
      </c>
      <c r="K131" s="11" t="s">
        <v>3644</v>
      </c>
      <c r="L131" s="11" t="s">
        <v>2092</v>
      </c>
      <c r="M131" s="11" t="s">
        <v>2090</v>
      </c>
      <c r="N131" s="11" t="s">
        <v>2090</v>
      </c>
      <c r="O131" s="11" t="s">
        <v>2090</v>
      </c>
      <c r="P131" s="299">
        <v>15462151</v>
      </c>
      <c r="Q131" s="12">
        <v>1600</v>
      </c>
      <c r="R131" s="8">
        <v>15.70319319999998</v>
      </c>
      <c r="S131" s="8"/>
      <c r="T131" s="8"/>
      <c r="U131" s="535"/>
      <c r="V131" s="535"/>
    </row>
    <row r="132" spans="1:22" ht="15.75">
      <c r="A132" s="143" t="s">
        <v>183</v>
      </c>
      <c r="B132" s="143"/>
      <c r="C132" s="294" t="s">
        <v>1048</v>
      </c>
      <c r="D132" s="294" t="s">
        <v>2444</v>
      </c>
      <c r="E132" s="294" t="s">
        <v>1052</v>
      </c>
      <c r="F132" s="294" t="s">
        <v>1454</v>
      </c>
      <c r="G132" s="299"/>
      <c r="H132" s="294" t="s">
        <v>1078</v>
      </c>
      <c r="I132" s="11" t="s">
        <v>2088</v>
      </c>
      <c r="J132" s="11" t="s">
        <v>2089</v>
      </c>
      <c r="K132" s="11" t="s">
        <v>3644</v>
      </c>
      <c r="L132" s="11" t="s">
        <v>2092</v>
      </c>
      <c r="M132" s="11" t="s">
        <v>2090</v>
      </c>
      <c r="N132" s="11" t="s">
        <v>2090</v>
      </c>
      <c r="O132" s="11" t="s">
        <v>2090</v>
      </c>
      <c r="P132" s="299">
        <v>15462150</v>
      </c>
      <c r="Q132" s="12">
        <v>2000</v>
      </c>
      <c r="R132" s="8">
        <v>15.47852529999999</v>
      </c>
      <c r="S132" s="8"/>
      <c r="T132" s="8"/>
      <c r="U132" s="535"/>
      <c r="V132" s="535"/>
    </row>
    <row r="133" spans="1:22" ht="15.75">
      <c r="A133" s="143" t="s">
        <v>184</v>
      </c>
      <c r="B133" s="143"/>
      <c r="C133" s="294" t="s">
        <v>1048</v>
      </c>
      <c r="D133" s="294" t="s">
        <v>2446</v>
      </c>
      <c r="E133" s="294" t="s">
        <v>1053</v>
      </c>
      <c r="F133" s="294" t="s">
        <v>1455</v>
      </c>
      <c r="G133" s="299"/>
      <c r="H133" s="294" t="s">
        <v>1085</v>
      </c>
      <c r="I133" s="11" t="s">
        <v>2088</v>
      </c>
      <c r="J133" s="11" t="s">
        <v>2089</v>
      </c>
      <c r="K133" s="11" t="s">
        <v>3644</v>
      </c>
      <c r="L133" s="11" t="s">
        <v>2092</v>
      </c>
      <c r="M133" s="11" t="s">
        <v>2090</v>
      </c>
      <c r="N133" s="11" t="s">
        <v>2090</v>
      </c>
      <c r="O133" s="11" t="s">
        <v>2090</v>
      </c>
      <c r="P133" s="299">
        <v>15461896</v>
      </c>
      <c r="Q133" s="12">
        <v>125000</v>
      </c>
      <c r="R133" s="8">
        <v>0.21372339999999901</v>
      </c>
      <c r="S133" s="8"/>
      <c r="T133" s="8"/>
      <c r="U133" s="535"/>
      <c r="V133" s="535"/>
    </row>
    <row r="134" spans="1:22" ht="15.75">
      <c r="A134" s="143" t="s">
        <v>185</v>
      </c>
      <c r="B134" s="143"/>
      <c r="C134" s="294" t="s">
        <v>1048</v>
      </c>
      <c r="D134" s="294" t="s">
        <v>2446</v>
      </c>
      <c r="E134" s="294" t="s">
        <v>1053</v>
      </c>
      <c r="F134" s="294" t="s">
        <v>1455</v>
      </c>
      <c r="G134" s="9"/>
      <c r="H134" s="294" t="s">
        <v>1086</v>
      </c>
      <c r="I134" s="11" t="s">
        <v>2088</v>
      </c>
      <c r="J134" s="11" t="s">
        <v>2089</v>
      </c>
      <c r="K134" s="11" t="s">
        <v>3644</v>
      </c>
      <c r="L134" s="11" t="s">
        <v>2092</v>
      </c>
      <c r="M134" s="11" t="s">
        <v>2090</v>
      </c>
      <c r="N134" s="11" t="s">
        <v>2090</v>
      </c>
      <c r="O134" s="11" t="s">
        <v>2090</v>
      </c>
      <c r="P134" s="299">
        <v>15461901</v>
      </c>
      <c r="Q134" s="12">
        <v>1000</v>
      </c>
      <c r="R134" s="8">
        <v>2.1779200000000002E-2</v>
      </c>
      <c r="S134" s="8"/>
      <c r="T134" s="8"/>
      <c r="U134" s="535"/>
      <c r="V134" s="535"/>
    </row>
    <row r="135" spans="1:22" ht="15.75">
      <c r="A135" s="143" t="s">
        <v>186</v>
      </c>
      <c r="B135" s="143"/>
      <c r="C135" s="294" t="s">
        <v>1048</v>
      </c>
      <c r="D135" s="294" t="s">
        <v>2011</v>
      </c>
      <c r="E135" s="294" t="s">
        <v>3659</v>
      </c>
      <c r="F135" s="294" t="s">
        <v>2017</v>
      </c>
      <c r="G135" s="9"/>
      <c r="H135" s="294" t="s">
        <v>1196</v>
      </c>
      <c r="I135" s="11" t="s">
        <v>2088</v>
      </c>
      <c r="J135" s="11" t="s">
        <v>2089</v>
      </c>
      <c r="K135" s="11" t="s">
        <v>3644</v>
      </c>
      <c r="L135" s="11" t="s">
        <v>2092</v>
      </c>
      <c r="M135" s="11" t="s">
        <v>2090</v>
      </c>
      <c r="N135" s="11" t="s">
        <v>2090</v>
      </c>
      <c r="O135" s="11" t="s">
        <v>2090</v>
      </c>
      <c r="P135" s="299">
        <v>13720847</v>
      </c>
      <c r="Q135" s="12">
        <v>1000</v>
      </c>
      <c r="R135" s="8">
        <v>4.5632249999999992</v>
      </c>
      <c r="S135" s="8"/>
      <c r="T135" s="8"/>
      <c r="U135" s="535"/>
      <c r="V135" s="535"/>
    </row>
    <row r="136" spans="1:22" ht="15.75">
      <c r="A136" s="143" t="s">
        <v>187</v>
      </c>
      <c r="B136" s="143"/>
      <c r="C136" s="294" t="s">
        <v>1048</v>
      </c>
      <c r="D136" s="294" t="s">
        <v>2011</v>
      </c>
      <c r="E136" s="294" t="s">
        <v>3659</v>
      </c>
      <c r="F136" s="294" t="s">
        <v>2017</v>
      </c>
      <c r="G136" s="9"/>
      <c r="H136" s="294" t="s">
        <v>1197</v>
      </c>
      <c r="I136" s="11" t="s">
        <v>2088</v>
      </c>
      <c r="J136" s="11" t="s">
        <v>2089</v>
      </c>
      <c r="K136" s="11" t="s">
        <v>3644</v>
      </c>
      <c r="L136" s="11" t="s">
        <v>2092</v>
      </c>
      <c r="M136" s="11" t="s">
        <v>2090</v>
      </c>
      <c r="N136" s="11" t="s">
        <v>2090</v>
      </c>
      <c r="O136" s="11" t="s">
        <v>2090</v>
      </c>
      <c r="P136" s="299" t="s">
        <v>1973</v>
      </c>
      <c r="Q136" s="12">
        <v>1000</v>
      </c>
      <c r="R136" s="8">
        <v>4.7892399999999995</v>
      </c>
      <c r="S136" s="8"/>
      <c r="T136" s="8"/>
      <c r="U136" s="535"/>
      <c r="V136" s="535"/>
    </row>
    <row r="137" spans="1:22" ht="15.75">
      <c r="A137" s="143" t="s">
        <v>188</v>
      </c>
      <c r="B137" s="143"/>
      <c r="C137" s="294" t="s">
        <v>1048</v>
      </c>
      <c r="D137" s="294" t="s">
        <v>2011</v>
      </c>
      <c r="E137" s="9" t="s">
        <v>3660</v>
      </c>
      <c r="F137" s="294" t="s">
        <v>2017</v>
      </c>
      <c r="G137" s="9"/>
      <c r="H137" s="294" t="s">
        <v>1198</v>
      </c>
      <c r="I137" s="11" t="s">
        <v>2088</v>
      </c>
      <c r="J137" s="11" t="s">
        <v>2089</v>
      </c>
      <c r="K137" s="11" t="s">
        <v>3644</v>
      </c>
      <c r="L137" s="11" t="s">
        <v>2092</v>
      </c>
      <c r="M137" s="11" t="s">
        <v>2090</v>
      </c>
      <c r="N137" s="11" t="s">
        <v>2090</v>
      </c>
      <c r="O137" s="11" t="s">
        <v>2090</v>
      </c>
      <c r="P137" s="299">
        <v>17205773</v>
      </c>
      <c r="Q137" s="12">
        <v>1000</v>
      </c>
      <c r="R137" s="301">
        <v>5.7420020999999997</v>
      </c>
      <c r="S137" s="8"/>
      <c r="T137" s="8"/>
      <c r="U137" s="535"/>
      <c r="V137" s="535"/>
    </row>
    <row r="138" spans="1:22" ht="15.75">
      <c r="A138" s="143" t="s">
        <v>189</v>
      </c>
      <c r="B138" s="143"/>
      <c r="C138" s="294" t="s">
        <v>1048</v>
      </c>
      <c r="D138" s="294" t="s">
        <v>2011</v>
      </c>
      <c r="E138" s="9" t="s">
        <v>3660</v>
      </c>
      <c r="F138" s="294" t="s">
        <v>2017</v>
      </c>
      <c r="G138" s="9"/>
      <c r="H138" s="294" t="s">
        <v>1199</v>
      </c>
      <c r="I138" s="11" t="s">
        <v>2088</v>
      </c>
      <c r="J138" s="11" t="s">
        <v>2089</v>
      </c>
      <c r="K138" s="11" t="s">
        <v>3644</v>
      </c>
      <c r="L138" s="11" t="s">
        <v>2092</v>
      </c>
      <c r="M138" s="11" t="s">
        <v>2090</v>
      </c>
      <c r="N138" s="11" t="s">
        <v>2090</v>
      </c>
      <c r="O138" s="11" t="s">
        <v>2090</v>
      </c>
      <c r="P138" s="299">
        <v>17205776</v>
      </c>
      <c r="Q138" s="12">
        <v>1000</v>
      </c>
      <c r="R138" s="301">
        <v>5.7848708000000002</v>
      </c>
      <c r="S138" s="8"/>
      <c r="T138" s="8"/>
      <c r="U138" s="535"/>
      <c r="V138" s="535"/>
    </row>
    <row r="139" spans="1:22" ht="15.75">
      <c r="A139" s="143" t="s">
        <v>190</v>
      </c>
      <c r="B139" s="143"/>
      <c r="C139" s="294" t="s">
        <v>1048</v>
      </c>
      <c r="D139" s="294" t="s">
        <v>2011</v>
      </c>
      <c r="E139" s="9" t="s">
        <v>1053</v>
      </c>
      <c r="F139" s="294" t="s">
        <v>2017</v>
      </c>
      <c r="G139" s="9"/>
      <c r="H139" s="294" t="s">
        <v>1200</v>
      </c>
      <c r="I139" s="11" t="s">
        <v>2088</v>
      </c>
      <c r="J139" s="11" t="s">
        <v>2089</v>
      </c>
      <c r="K139" s="11" t="s">
        <v>3644</v>
      </c>
      <c r="L139" s="11" t="s">
        <v>2092</v>
      </c>
      <c r="M139" s="11" t="s">
        <v>2090</v>
      </c>
      <c r="N139" s="11" t="s">
        <v>2090</v>
      </c>
      <c r="O139" s="11" t="s">
        <v>2090</v>
      </c>
      <c r="P139" s="299">
        <v>13720849</v>
      </c>
      <c r="Q139" s="12">
        <v>1000</v>
      </c>
      <c r="R139" s="301">
        <v>2.6350980000000002</v>
      </c>
      <c r="S139" s="8"/>
      <c r="T139" s="8"/>
      <c r="U139" s="535"/>
      <c r="V139" s="535"/>
    </row>
    <row r="140" spans="1:22" ht="15.75">
      <c r="A140" s="143" t="s">
        <v>191</v>
      </c>
      <c r="B140" s="143"/>
      <c r="C140" s="294" t="s">
        <v>1048</v>
      </c>
      <c r="D140" s="294" t="s">
        <v>2011</v>
      </c>
      <c r="E140" s="9" t="s">
        <v>1051</v>
      </c>
      <c r="F140" s="294" t="s">
        <v>2017</v>
      </c>
      <c r="G140" s="9"/>
      <c r="H140" s="294" t="s">
        <v>1201</v>
      </c>
      <c r="I140" s="11" t="s">
        <v>2088</v>
      </c>
      <c r="J140" s="11" t="s">
        <v>2089</v>
      </c>
      <c r="K140" s="11" t="s">
        <v>3644</v>
      </c>
      <c r="L140" s="11" t="s">
        <v>2092</v>
      </c>
      <c r="M140" s="11" t="s">
        <v>2090</v>
      </c>
      <c r="N140" s="11" t="s">
        <v>2090</v>
      </c>
      <c r="O140" s="11" t="s">
        <v>2090</v>
      </c>
      <c r="P140" s="299">
        <v>0</v>
      </c>
      <c r="Q140" s="12">
        <v>0</v>
      </c>
      <c r="R140" s="301">
        <v>0.24612869999999998</v>
      </c>
      <c r="S140" s="8"/>
      <c r="T140" s="8"/>
      <c r="U140" s="535"/>
      <c r="V140" s="535"/>
    </row>
    <row r="141" spans="1:22" ht="15.75">
      <c r="A141" s="143" t="s">
        <v>192</v>
      </c>
      <c r="B141" s="143"/>
      <c r="C141" s="294" t="s">
        <v>1048</v>
      </c>
      <c r="D141" s="294" t="s">
        <v>2011</v>
      </c>
      <c r="E141" s="9" t="s">
        <v>3659</v>
      </c>
      <c r="F141" s="294" t="s">
        <v>2017</v>
      </c>
      <c r="G141" s="9"/>
      <c r="H141" s="294" t="s">
        <v>1202</v>
      </c>
      <c r="I141" s="11" t="s">
        <v>2088</v>
      </c>
      <c r="J141" s="11" t="s">
        <v>2089</v>
      </c>
      <c r="K141" s="11" t="s">
        <v>3644</v>
      </c>
      <c r="L141" s="11" t="s">
        <v>2092</v>
      </c>
      <c r="M141" s="11" t="s">
        <v>2090</v>
      </c>
      <c r="N141" s="11" t="s">
        <v>2090</v>
      </c>
      <c r="O141" s="11" t="s">
        <v>2090</v>
      </c>
      <c r="P141" s="299">
        <v>13193565</v>
      </c>
      <c r="Q141" s="12">
        <v>1000</v>
      </c>
      <c r="R141" s="301">
        <v>1.316481699999998</v>
      </c>
      <c r="S141" s="8"/>
      <c r="T141" s="8"/>
      <c r="U141" s="535"/>
      <c r="V141" s="535"/>
    </row>
    <row r="142" spans="1:22" ht="15.75">
      <c r="A142" s="143" t="s">
        <v>193</v>
      </c>
      <c r="B142" s="143"/>
      <c r="C142" s="294" t="s">
        <v>1048</v>
      </c>
      <c r="D142" s="294" t="s">
        <v>2011</v>
      </c>
      <c r="E142" s="9" t="s">
        <v>3660</v>
      </c>
      <c r="F142" s="294" t="s">
        <v>2017</v>
      </c>
      <c r="G142" s="9"/>
      <c r="H142" s="294" t="s">
        <v>1203</v>
      </c>
      <c r="I142" s="11" t="s">
        <v>2088</v>
      </c>
      <c r="J142" s="11" t="s">
        <v>2089</v>
      </c>
      <c r="K142" s="11" t="s">
        <v>3644</v>
      </c>
      <c r="L142" s="11" t="s">
        <v>2092</v>
      </c>
      <c r="M142" s="11" t="s">
        <v>2090</v>
      </c>
      <c r="N142" s="11" t="s">
        <v>2090</v>
      </c>
      <c r="O142" s="11" t="s">
        <v>2090</v>
      </c>
      <c r="P142" s="299">
        <v>2796286</v>
      </c>
      <c r="Q142" s="12">
        <v>1000</v>
      </c>
      <c r="R142" s="301">
        <v>5.3457749999999998E-2</v>
      </c>
      <c r="S142" s="8"/>
      <c r="T142" s="8"/>
      <c r="U142" s="535"/>
      <c r="V142" s="535"/>
    </row>
    <row r="143" spans="1:22" ht="15.75">
      <c r="A143" s="143" t="s">
        <v>194</v>
      </c>
      <c r="B143" s="143"/>
      <c r="C143" s="294" t="s">
        <v>1048</v>
      </c>
      <c r="D143" s="294" t="s">
        <v>2011</v>
      </c>
      <c r="E143" s="9" t="s">
        <v>3660</v>
      </c>
      <c r="F143" s="294" t="s">
        <v>2017</v>
      </c>
      <c r="G143" s="9"/>
      <c r="H143" s="294" t="s">
        <v>1204</v>
      </c>
      <c r="I143" s="11" t="s">
        <v>2088</v>
      </c>
      <c r="J143" s="11" t="s">
        <v>2089</v>
      </c>
      <c r="K143" s="11" t="s">
        <v>3644</v>
      </c>
      <c r="L143" s="11" t="s">
        <v>2092</v>
      </c>
      <c r="M143" s="11" t="s">
        <v>2090</v>
      </c>
      <c r="N143" s="11" t="s">
        <v>2090</v>
      </c>
      <c r="O143" s="11" t="s">
        <v>2090</v>
      </c>
      <c r="P143" s="299">
        <v>0</v>
      </c>
      <c r="Q143" s="12">
        <v>0</v>
      </c>
      <c r="R143" s="301">
        <v>0</v>
      </c>
      <c r="S143" s="8"/>
      <c r="T143" s="8"/>
      <c r="U143" s="535"/>
      <c r="V143" s="535"/>
    </row>
    <row r="144" spans="1:22" ht="15.75">
      <c r="A144" s="143" t="s">
        <v>195</v>
      </c>
      <c r="B144" s="143"/>
      <c r="C144" s="294" t="s">
        <v>1048</v>
      </c>
      <c r="D144" s="294" t="s">
        <v>2011</v>
      </c>
      <c r="E144" s="9" t="s">
        <v>3660</v>
      </c>
      <c r="F144" s="294" t="s">
        <v>2017</v>
      </c>
      <c r="G144" s="9"/>
      <c r="H144" s="294" t="s">
        <v>1205</v>
      </c>
      <c r="I144" s="11" t="s">
        <v>2088</v>
      </c>
      <c r="J144" s="11" t="s">
        <v>2089</v>
      </c>
      <c r="K144" s="11" t="s">
        <v>3644</v>
      </c>
      <c r="L144" s="11" t="s">
        <v>2092</v>
      </c>
      <c r="M144" s="11" t="s">
        <v>2090</v>
      </c>
      <c r="N144" s="11" t="s">
        <v>2090</v>
      </c>
      <c r="O144" s="11" t="s">
        <v>2090</v>
      </c>
      <c r="P144" s="299">
        <v>0</v>
      </c>
      <c r="Q144" s="12">
        <v>0</v>
      </c>
      <c r="R144" s="301">
        <v>0</v>
      </c>
      <c r="S144" s="8"/>
      <c r="T144" s="8"/>
      <c r="U144" s="535"/>
      <c r="V144" s="535"/>
    </row>
    <row r="145" spans="1:22" ht="15.75">
      <c r="A145" s="143" t="s">
        <v>196</v>
      </c>
      <c r="B145" s="143"/>
      <c r="C145" s="294" t="s">
        <v>1048</v>
      </c>
      <c r="D145" s="294" t="s">
        <v>2011</v>
      </c>
      <c r="E145" s="9" t="s">
        <v>3660</v>
      </c>
      <c r="F145" s="294" t="s">
        <v>2017</v>
      </c>
      <c r="G145" s="9"/>
      <c r="H145" s="294" t="s">
        <v>1206</v>
      </c>
      <c r="I145" s="11" t="s">
        <v>2088</v>
      </c>
      <c r="J145" s="11" t="s">
        <v>2089</v>
      </c>
      <c r="K145" s="11" t="s">
        <v>3644</v>
      </c>
      <c r="L145" s="11" t="s">
        <v>2092</v>
      </c>
      <c r="M145" s="11" t="s">
        <v>2090</v>
      </c>
      <c r="N145" s="11" t="s">
        <v>2090</v>
      </c>
      <c r="O145" s="11" t="s">
        <v>2090</v>
      </c>
      <c r="P145" s="299">
        <v>0</v>
      </c>
      <c r="Q145" s="12">
        <v>0</v>
      </c>
      <c r="R145" s="301">
        <v>0</v>
      </c>
      <c r="S145" s="8"/>
      <c r="T145" s="8"/>
      <c r="U145" s="535"/>
      <c r="V145" s="535"/>
    </row>
    <row r="146" spans="1:22" ht="15.75">
      <c r="A146" s="143" t="s">
        <v>197</v>
      </c>
      <c r="B146" s="143"/>
      <c r="C146" s="294" t="s">
        <v>1048</v>
      </c>
      <c r="D146" s="294" t="s">
        <v>2011</v>
      </c>
      <c r="E146" s="9" t="s">
        <v>1051</v>
      </c>
      <c r="F146" s="294" t="s">
        <v>2017</v>
      </c>
      <c r="G146" s="9"/>
      <c r="H146" s="294" t="s">
        <v>1207</v>
      </c>
      <c r="I146" s="11" t="s">
        <v>2088</v>
      </c>
      <c r="J146" s="11" t="s">
        <v>2089</v>
      </c>
      <c r="K146" s="11" t="s">
        <v>3644</v>
      </c>
      <c r="L146" s="11" t="s">
        <v>2092</v>
      </c>
      <c r="M146" s="11" t="s">
        <v>2090</v>
      </c>
      <c r="N146" s="11" t="s">
        <v>2090</v>
      </c>
      <c r="O146" s="11" t="s">
        <v>2090</v>
      </c>
      <c r="P146" s="299" t="s">
        <v>3628</v>
      </c>
      <c r="Q146" s="12">
        <v>1000</v>
      </c>
      <c r="R146" s="301">
        <v>3.247052</v>
      </c>
      <c r="S146" s="8"/>
      <c r="T146" s="8"/>
      <c r="U146" s="535"/>
      <c r="V146" s="535"/>
    </row>
    <row r="147" spans="1:22" ht="15.75">
      <c r="A147" s="143" t="s">
        <v>198</v>
      </c>
      <c r="B147" s="143"/>
      <c r="C147" s="294" t="s">
        <v>1048</v>
      </c>
      <c r="D147" s="294" t="s">
        <v>2011</v>
      </c>
      <c r="E147" s="9" t="s">
        <v>3659</v>
      </c>
      <c r="F147" s="294" t="s">
        <v>2017</v>
      </c>
      <c r="G147" s="9"/>
      <c r="H147" s="294" t="s">
        <v>1208</v>
      </c>
      <c r="I147" s="11" t="s">
        <v>2088</v>
      </c>
      <c r="J147" s="11" t="s">
        <v>2089</v>
      </c>
      <c r="K147" s="11" t="s">
        <v>3644</v>
      </c>
      <c r="L147" s="11" t="s">
        <v>2092</v>
      </c>
      <c r="M147" s="11" t="s">
        <v>2090</v>
      </c>
      <c r="N147" s="11" t="s">
        <v>2090</v>
      </c>
      <c r="O147" s="11" t="s">
        <v>2090</v>
      </c>
      <c r="P147" s="299">
        <v>18141157</v>
      </c>
      <c r="Q147" s="12">
        <v>1000</v>
      </c>
      <c r="R147" s="301">
        <v>2.008965299999999</v>
      </c>
      <c r="S147" s="8"/>
      <c r="T147" s="8"/>
      <c r="U147" s="535"/>
      <c r="V147" s="535"/>
    </row>
    <row r="148" spans="1:22" ht="15.75">
      <c r="A148" s="143" t="s">
        <v>199</v>
      </c>
      <c r="B148" s="143"/>
      <c r="C148" s="294" t="s">
        <v>1048</v>
      </c>
      <c r="D148" s="294" t="s">
        <v>2011</v>
      </c>
      <c r="E148" s="9" t="s">
        <v>1051</v>
      </c>
      <c r="F148" s="294" t="s">
        <v>2017</v>
      </c>
      <c r="G148" s="9"/>
      <c r="H148" s="294" t="s">
        <v>1209</v>
      </c>
      <c r="I148" s="11" t="s">
        <v>2088</v>
      </c>
      <c r="J148" s="11" t="s">
        <v>2089</v>
      </c>
      <c r="K148" s="11" t="s">
        <v>3644</v>
      </c>
      <c r="L148" s="11" t="s">
        <v>2092</v>
      </c>
      <c r="M148" s="11" t="s">
        <v>2090</v>
      </c>
      <c r="N148" s="11" t="s">
        <v>2090</v>
      </c>
      <c r="O148" s="11" t="s">
        <v>2090</v>
      </c>
      <c r="P148" s="299" t="s">
        <v>1917</v>
      </c>
      <c r="Q148" s="12">
        <v>1000</v>
      </c>
      <c r="R148" s="301">
        <v>0.92584900000000003</v>
      </c>
      <c r="S148" s="8"/>
      <c r="T148" s="8"/>
      <c r="U148" s="535"/>
      <c r="V148" s="535"/>
    </row>
    <row r="149" spans="1:22" ht="15.75">
      <c r="A149" s="143" t="s">
        <v>200</v>
      </c>
      <c r="B149" s="143"/>
      <c r="C149" s="294" t="s">
        <v>1048</v>
      </c>
      <c r="D149" s="294" t="s">
        <v>2011</v>
      </c>
      <c r="E149" s="9" t="s">
        <v>1053</v>
      </c>
      <c r="F149" s="294" t="s">
        <v>2017</v>
      </c>
      <c r="G149" s="9"/>
      <c r="H149" s="294" t="s">
        <v>1210</v>
      </c>
      <c r="I149" s="11" t="s">
        <v>2088</v>
      </c>
      <c r="J149" s="11" t="s">
        <v>2089</v>
      </c>
      <c r="K149" s="11" t="s">
        <v>3644</v>
      </c>
      <c r="L149" s="11" t="s">
        <v>2092</v>
      </c>
      <c r="M149" s="11" t="s">
        <v>2090</v>
      </c>
      <c r="N149" s="11" t="s">
        <v>2090</v>
      </c>
      <c r="O149" s="11" t="s">
        <v>2090</v>
      </c>
      <c r="P149" s="299">
        <v>0</v>
      </c>
      <c r="Q149" s="12">
        <v>0</v>
      </c>
      <c r="R149" s="301">
        <v>0</v>
      </c>
      <c r="S149" s="8"/>
      <c r="T149" s="8"/>
      <c r="U149" s="535"/>
      <c r="V149" s="535"/>
    </row>
    <row r="150" spans="1:22" ht="15.75">
      <c r="A150" s="143" t="s">
        <v>201</v>
      </c>
      <c r="B150" s="143"/>
      <c r="C150" s="294" t="s">
        <v>1048</v>
      </c>
      <c r="D150" s="294" t="s">
        <v>2011</v>
      </c>
      <c r="E150" s="9" t="s">
        <v>1053</v>
      </c>
      <c r="F150" s="294" t="s">
        <v>2017</v>
      </c>
      <c r="G150" s="9"/>
      <c r="H150" s="294" t="s">
        <v>1211</v>
      </c>
      <c r="I150" s="11" t="s">
        <v>2088</v>
      </c>
      <c r="J150" s="11" t="s">
        <v>2089</v>
      </c>
      <c r="K150" s="11" t="s">
        <v>3644</v>
      </c>
      <c r="L150" s="11" t="s">
        <v>2092</v>
      </c>
      <c r="M150" s="11" t="s">
        <v>2090</v>
      </c>
      <c r="N150" s="11" t="s">
        <v>2090</v>
      </c>
      <c r="O150" s="11" t="s">
        <v>2090</v>
      </c>
      <c r="P150" s="299">
        <v>0</v>
      </c>
      <c r="Q150" s="12">
        <v>0</v>
      </c>
      <c r="R150" s="301">
        <v>0</v>
      </c>
      <c r="S150" s="8"/>
      <c r="T150" s="8"/>
      <c r="U150" s="535"/>
      <c r="V150" s="535"/>
    </row>
    <row r="151" spans="1:22" ht="15.75">
      <c r="A151" s="143" t="s">
        <v>202</v>
      </c>
      <c r="B151" s="143"/>
      <c r="C151" s="294" t="s">
        <v>1048</v>
      </c>
      <c r="D151" s="294" t="s">
        <v>2011</v>
      </c>
      <c r="E151" s="9" t="s">
        <v>1053</v>
      </c>
      <c r="F151" s="294" t="s">
        <v>2017</v>
      </c>
      <c r="G151" s="9"/>
      <c r="H151" s="294" t="s">
        <v>1212</v>
      </c>
      <c r="I151" s="11" t="s">
        <v>2088</v>
      </c>
      <c r="J151" s="11" t="s">
        <v>2089</v>
      </c>
      <c r="K151" s="11" t="s">
        <v>3644</v>
      </c>
      <c r="L151" s="11" t="s">
        <v>2092</v>
      </c>
      <c r="M151" s="11" t="s">
        <v>2090</v>
      </c>
      <c r="N151" s="11" t="s">
        <v>2090</v>
      </c>
      <c r="O151" s="11" t="s">
        <v>2090</v>
      </c>
      <c r="P151" s="299">
        <v>0</v>
      </c>
      <c r="Q151" s="12">
        <v>0</v>
      </c>
      <c r="R151" s="301">
        <v>0</v>
      </c>
      <c r="S151" s="8"/>
      <c r="T151" s="8"/>
      <c r="U151" s="535"/>
      <c r="V151" s="535"/>
    </row>
    <row r="152" spans="1:22" ht="15.75">
      <c r="A152" s="143" t="s">
        <v>203</v>
      </c>
      <c r="B152" s="143"/>
      <c r="C152" s="294" t="s">
        <v>1048</v>
      </c>
      <c r="D152" s="294" t="s">
        <v>2011</v>
      </c>
      <c r="E152" s="9" t="s">
        <v>1053</v>
      </c>
      <c r="F152" s="294" t="s">
        <v>2017</v>
      </c>
      <c r="G152" s="9"/>
      <c r="H152" s="294" t="s">
        <v>1213</v>
      </c>
      <c r="I152" s="11" t="s">
        <v>2088</v>
      </c>
      <c r="J152" s="11" t="s">
        <v>2089</v>
      </c>
      <c r="K152" s="11" t="s">
        <v>3644</v>
      </c>
      <c r="L152" s="11" t="s">
        <v>2092</v>
      </c>
      <c r="M152" s="11" t="s">
        <v>2090</v>
      </c>
      <c r="N152" s="11" t="s">
        <v>2090</v>
      </c>
      <c r="O152" s="11" t="s">
        <v>2090</v>
      </c>
      <c r="P152" s="299">
        <v>0</v>
      </c>
      <c r="Q152" s="12">
        <v>0</v>
      </c>
      <c r="R152" s="301">
        <v>0</v>
      </c>
      <c r="S152" s="8"/>
      <c r="T152" s="8"/>
      <c r="U152" s="535"/>
      <c r="V152" s="535"/>
    </row>
    <row r="153" spans="1:22" ht="15.75">
      <c r="A153" s="143" t="s">
        <v>204</v>
      </c>
      <c r="B153" s="143"/>
      <c r="C153" s="294" t="s">
        <v>1048</v>
      </c>
      <c r="D153" s="294" t="s">
        <v>2011</v>
      </c>
      <c r="E153" s="9" t="s">
        <v>1053</v>
      </c>
      <c r="F153" s="294" t="s">
        <v>2017</v>
      </c>
      <c r="G153" s="9"/>
      <c r="H153" s="294" t="s">
        <v>1214</v>
      </c>
      <c r="I153" s="11" t="s">
        <v>2088</v>
      </c>
      <c r="J153" s="11" t="s">
        <v>2089</v>
      </c>
      <c r="K153" s="11" t="s">
        <v>3644</v>
      </c>
      <c r="L153" s="11" t="s">
        <v>2092</v>
      </c>
      <c r="M153" s="11" t="s">
        <v>2090</v>
      </c>
      <c r="N153" s="11" t="s">
        <v>2090</v>
      </c>
      <c r="O153" s="11" t="s">
        <v>2090</v>
      </c>
      <c r="P153" s="299">
        <v>0</v>
      </c>
      <c r="Q153" s="12">
        <v>0</v>
      </c>
      <c r="R153" s="301">
        <v>0</v>
      </c>
      <c r="S153" s="8"/>
      <c r="T153" s="8"/>
      <c r="U153" s="535"/>
      <c r="V153" s="535"/>
    </row>
    <row r="154" spans="1:22" ht="15.75">
      <c r="A154" s="143" t="s">
        <v>205</v>
      </c>
      <c r="B154" s="143"/>
      <c r="C154" s="294" t="s">
        <v>1048</v>
      </c>
      <c r="D154" s="294" t="s">
        <v>2011</v>
      </c>
      <c r="E154" s="9" t="s">
        <v>1053</v>
      </c>
      <c r="F154" s="294" t="s">
        <v>2017</v>
      </c>
      <c r="G154" s="9"/>
      <c r="H154" s="294" t="s">
        <v>1215</v>
      </c>
      <c r="I154" s="11" t="s">
        <v>2088</v>
      </c>
      <c r="J154" s="11" t="s">
        <v>2089</v>
      </c>
      <c r="K154" s="11" t="s">
        <v>3644</v>
      </c>
      <c r="L154" s="11" t="s">
        <v>2092</v>
      </c>
      <c r="M154" s="11" t="s">
        <v>2090</v>
      </c>
      <c r="N154" s="11" t="s">
        <v>2090</v>
      </c>
      <c r="O154" s="11" t="s">
        <v>2090</v>
      </c>
      <c r="P154" s="299">
        <v>0</v>
      </c>
      <c r="Q154" s="12">
        <v>0</v>
      </c>
      <c r="R154" s="301">
        <v>0</v>
      </c>
      <c r="S154" s="8"/>
      <c r="T154" s="8"/>
      <c r="U154" s="535"/>
      <c r="V154" s="535"/>
    </row>
    <row r="155" spans="1:22" ht="15.75">
      <c r="A155" s="143" t="s">
        <v>206</v>
      </c>
      <c r="B155" s="143"/>
      <c r="C155" s="294" t="s">
        <v>1048</v>
      </c>
      <c r="D155" s="294" t="s">
        <v>2011</v>
      </c>
      <c r="E155" s="9" t="s">
        <v>1053</v>
      </c>
      <c r="F155" s="294" t="s">
        <v>2017</v>
      </c>
      <c r="G155" s="9"/>
      <c r="H155" s="294" t="s">
        <v>1216</v>
      </c>
      <c r="I155" s="11" t="s">
        <v>2088</v>
      </c>
      <c r="J155" s="11" t="s">
        <v>2089</v>
      </c>
      <c r="K155" s="11" t="s">
        <v>3644</v>
      </c>
      <c r="L155" s="11" t="s">
        <v>2092</v>
      </c>
      <c r="M155" s="11" t="s">
        <v>2090</v>
      </c>
      <c r="N155" s="11" t="s">
        <v>2090</v>
      </c>
      <c r="O155" s="11" t="s">
        <v>2090</v>
      </c>
      <c r="P155" s="299">
        <v>0</v>
      </c>
      <c r="Q155" s="12">
        <v>0</v>
      </c>
      <c r="R155" s="301">
        <v>0</v>
      </c>
      <c r="S155" s="8"/>
      <c r="T155" s="8"/>
      <c r="U155" s="535"/>
      <c r="V155" s="535"/>
    </row>
    <row r="156" spans="1:22" ht="15.75">
      <c r="A156" s="143" t="s">
        <v>207</v>
      </c>
      <c r="B156" s="143"/>
      <c r="C156" s="294" t="s">
        <v>1048</v>
      </c>
      <c r="D156" s="294" t="s">
        <v>2011</v>
      </c>
      <c r="E156" s="9" t="s">
        <v>3659</v>
      </c>
      <c r="F156" s="294" t="s">
        <v>2017</v>
      </c>
      <c r="G156" s="9"/>
      <c r="H156" s="294" t="s">
        <v>1217</v>
      </c>
      <c r="I156" s="11" t="s">
        <v>2088</v>
      </c>
      <c r="J156" s="11" t="s">
        <v>2089</v>
      </c>
      <c r="K156" s="11" t="s">
        <v>3644</v>
      </c>
      <c r="L156" s="11" t="s">
        <v>2092</v>
      </c>
      <c r="M156" s="11" t="s">
        <v>2090</v>
      </c>
      <c r="N156" s="11" t="s">
        <v>2090</v>
      </c>
      <c r="O156" s="11" t="s">
        <v>2090</v>
      </c>
      <c r="P156" s="299" t="s">
        <v>2018</v>
      </c>
      <c r="Q156" s="12">
        <v>1000</v>
      </c>
      <c r="R156" s="301">
        <v>5.9140759999999997</v>
      </c>
      <c r="S156" s="8"/>
      <c r="T156" s="8"/>
      <c r="U156" s="535"/>
      <c r="V156" s="535"/>
    </row>
    <row r="157" spans="1:22" ht="15.75">
      <c r="A157" s="143" t="s">
        <v>208</v>
      </c>
      <c r="B157" s="143"/>
      <c r="C157" s="294" t="s">
        <v>1048</v>
      </c>
      <c r="D157" s="294" t="s">
        <v>2011</v>
      </c>
      <c r="E157" s="9" t="s">
        <v>3659</v>
      </c>
      <c r="F157" s="294" t="s">
        <v>2017</v>
      </c>
      <c r="G157" s="9"/>
      <c r="H157" s="294" t="s">
        <v>2466</v>
      </c>
      <c r="I157" s="11" t="s">
        <v>2088</v>
      </c>
      <c r="J157" s="11" t="s">
        <v>2089</v>
      </c>
      <c r="K157" s="11" t="s">
        <v>3644</v>
      </c>
      <c r="L157" s="11" t="s">
        <v>2092</v>
      </c>
      <c r="M157" s="11" t="s">
        <v>2090</v>
      </c>
      <c r="N157" s="11" t="s">
        <v>2090</v>
      </c>
      <c r="O157" s="11" t="s">
        <v>2090</v>
      </c>
      <c r="P157" s="299">
        <v>17074533</v>
      </c>
      <c r="Q157" s="12">
        <v>1000</v>
      </c>
      <c r="R157" s="301">
        <v>2.6439782999999899</v>
      </c>
      <c r="S157" s="8"/>
      <c r="T157" s="8"/>
      <c r="U157" s="535"/>
      <c r="V157" s="535"/>
    </row>
    <row r="158" spans="1:22" ht="15.75">
      <c r="A158" s="143" t="s">
        <v>209</v>
      </c>
      <c r="B158" s="143"/>
      <c r="C158" s="294" t="s">
        <v>1048</v>
      </c>
      <c r="D158" s="294" t="s">
        <v>2011</v>
      </c>
      <c r="E158" s="9" t="s">
        <v>3659</v>
      </c>
      <c r="F158" s="294" t="s">
        <v>2017</v>
      </c>
      <c r="G158" s="9"/>
      <c r="H158" s="294" t="s">
        <v>2468</v>
      </c>
      <c r="I158" s="11" t="s">
        <v>2088</v>
      </c>
      <c r="J158" s="11" t="s">
        <v>2089</v>
      </c>
      <c r="K158" s="11" t="s">
        <v>3644</v>
      </c>
      <c r="L158" s="11" t="s">
        <v>2092</v>
      </c>
      <c r="M158" s="11" t="s">
        <v>2090</v>
      </c>
      <c r="N158" s="11" t="s">
        <v>2090</v>
      </c>
      <c r="O158" s="11" t="s">
        <v>2090</v>
      </c>
      <c r="P158" s="299" t="s">
        <v>1974</v>
      </c>
      <c r="Q158" s="12">
        <v>1000</v>
      </c>
      <c r="R158" s="301">
        <v>1.547863</v>
      </c>
      <c r="S158" s="8"/>
      <c r="T158" s="8"/>
      <c r="U158" s="535"/>
      <c r="V158" s="535"/>
    </row>
    <row r="159" spans="1:22" ht="15.75">
      <c r="A159" s="143" t="s">
        <v>210</v>
      </c>
      <c r="B159" s="143"/>
      <c r="C159" s="294" t="s">
        <v>1048</v>
      </c>
      <c r="D159" s="294" t="s">
        <v>2011</v>
      </c>
      <c r="E159" s="9" t="s">
        <v>1051</v>
      </c>
      <c r="F159" s="299" t="s">
        <v>2017</v>
      </c>
      <c r="G159" s="9"/>
      <c r="H159" s="294" t="s">
        <v>1218</v>
      </c>
      <c r="I159" s="11" t="s">
        <v>2088</v>
      </c>
      <c r="J159" s="11" t="s">
        <v>2089</v>
      </c>
      <c r="K159" s="11" t="s">
        <v>3644</v>
      </c>
      <c r="L159" s="11" t="s">
        <v>2092</v>
      </c>
      <c r="M159" s="11" t="s">
        <v>2090</v>
      </c>
      <c r="N159" s="11" t="s">
        <v>2090</v>
      </c>
      <c r="O159" s="11" t="s">
        <v>2090</v>
      </c>
      <c r="P159" s="299" t="s">
        <v>1918</v>
      </c>
      <c r="Q159" s="12">
        <v>1000</v>
      </c>
      <c r="R159" s="301">
        <v>2.445567</v>
      </c>
      <c r="S159" s="8"/>
      <c r="T159" s="8"/>
      <c r="U159" s="535"/>
      <c r="V159" s="535"/>
    </row>
    <row r="160" spans="1:22" ht="15.75">
      <c r="A160" s="143" t="s">
        <v>211</v>
      </c>
      <c r="B160" s="143"/>
      <c r="C160" s="294" t="s">
        <v>1048</v>
      </c>
      <c r="D160" s="294" t="s">
        <v>2011</v>
      </c>
      <c r="E160" s="9" t="s">
        <v>3660</v>
      </c>
      <c r="F160" s="294" t="s">
        <v>2017</v>
      </c>
      <c r="G160" s="9"/>
      <c r="H160" s="294" t="s">
        <v>1219</v>
      </c>
      <c r="I160" s="11" t="s">
        <v>2088</v>
      </c>
      <c r="J160" s="11" t="s">
        <v>2089</v>
      </c>
      <c r="K160" s="11" t="s">
        <v>3644</v>
      </c>
      <c r="L160" s="11" t="s">
        <v>2092</v>
      </c>
      <c r="M160" s="11" t="s">
        <v>2090</v>
      </c>
      <c r="N160" s="11" t="s">
        <v>2090</v>
      </c>
      <c r="O160" s="11" t="s">
        <v>2090</v>
      </c>
      <c r="P160" s="299">
        <v>2793591</v>
      </c>
      <c r="Q160" s="12">
        <v>1000</v>
      </c>
      <c r="R160" s="301">
        <v>8.5447874999999993E-2</v>
      </c>
      <c r="S160" s="8"/>
      <c r="T160" s="8"/>
      <c r="U160" s="535"/>
      <c r="V160" s="535"/>
    </row>
    <row r="161" spans="1:22" ht="15.75">
      <c r="A161" s="143" t="s">
        <v>212</v>
      </c>
      <c r="B161" s="143"/>
      <c r="C161" s="294" t="s">
        <v>1048</v>
      </c>
      <c r="D161" s="294" t="s">
        <v>2011</v>
      </c>
      <c r="E161" s="9" t="s">
        <v>1053</v>
      </c>
      <c r="F161" s="294" t="s">
        <v>2017</v>
      </c>
      <c r="G161" s="9"/>
      <c r="H161" s="294" t="s">
        <v>1220</v>
      </c>
      <c r="I161" s="11" t="s">
        <v>2088</v>
      </c>
      <c r="J161" s="11" t="s">
        <v>2089</v>
      </c>
      <c r="K161" s="11" t="s">
        <v>3644</v>
      </c>
      <c r="L161" s="11" t="s">
        <v>2092</v>
      </c>
      <c r="M161" s="11" t="s">
        <v>2090</v>
      </c>
      <c r="N161" s="11" t="s">
        <v>2090</v>
      </c>
      <c r="O161" s="11" t="s">
        <v>2090</v>
      </c>
      <c r="P161" s="299">
        <v>0</v>
      </c>
      <c r="Q161" s="12">
        <v>0</v>
      </c>
      <c r="R161" s="301">
        <v>0</v>
      </c>
      <c r="S161" s="8"/>
      <c r="T161" s="8"/>
      <c r="U161" s="535"/>
      <c r="V161" s="535"/>
    </row>
    <row r="162" spans="1:22" ht="15.75">
      <c r="A162" s="143" t="s">
        <v>213</v>
      </c>
      <c r="B162" s="143"/>
      <c r="C162" s="294" t="s">
        <v>1048</v>
      </c>
      <c r="D162" s="294" t="s">
        <v>2011</v>
      </c>
      <c r="E162" s="9" t="s">
        <v>1052</v>
      </c>
      <c r="F162" s="294" t="s">
        <v>2017</v>
      </c>
      <c r="G162" s="9"/>
      <c r="H162" s="294" t="s">
        <v>1221</v>
      </c>
      <c r="I162" s="11" t="s">
        <v>2088</v>
      </c>
      <c r="J162" s="11" t="s">
        <v>2089</v>
      </c>
      <c r="K162" s="11" t="s">
        <v>3644</v>
      </c>
      <c r="L162" s="11" t="s">
        <v>2092</v>
      </c>
      <c r="M162" s="11" t="s">
        <v>2090</v>
      </c>
      <c r="N162" s="11" t="s">
        <v>2090</v>
      </c>
      <c r="O162" s="11" t="s">
        <v>2090</v>
      </c>
      <c r="P162" s="299">
        <v>2781456</v>
      </c>
      <c r="Q162" s="12">
        <v>1000</v>
      </c>
      <c r="R162" s="301">
        <v>2.7942134999999997</v>
      </c>
      <c r="S162" s="8"/>
      <c r="T162" s="8"/>
      <c r="U162" s="535"/>
      <c r="V162" s="535"/>
    </row>
    <row r="163" spans="1:22" ht="15.75">
      <c r="A163" s="143" t="s">
        <v>214</v>
      </c>
      <c r="B163" s="143"/>
      <c r="C163" s="294" t="s">
        <v>1048</v>
      </c>
      <c r="D163" s="294" t="s">
        <v>2011</v>
      </c>
      <c r="E163" s="9" t="s">
        <v>1052</v>
      </c>
      <c r="F163" s="294" t="s">
        <v>2017</v>
      </c>
      <c r="G163" s="9"/>
      <c r="H163" s="294" t="s">
        <v>1222</v>
      </c>
      <c r="I163" s="11" t="s">
        <v>2088</v>
      </c>
      <c r="J163" s="11" t="s">
        <v>2089</v>
      </c>
      <c r="K163" s="11" t="s">
        <v>3644</v>
      </c>
      <c r="L163" s="11" t="s">
        <v>2092</v>
      </c>
      <c r="M163" s="11" t="s">
        <v>2090</v>
      </c>
      <c r="N163" s="11" t="s">
        <v>2090</v>
      </c>
      <c r="O163" s="11" t="s">
        <v>2090</v>
      </c>
      <c r="P163" s="299">
        <v>2805392</v>
      </c>
      <c r="Q163" s="12">
        <v>1000</v>
      </c>
      <c r="R163" s="301">
        <v>2.2626945000000003</v>
      </c>
      <c r="S163" s="8"/>
      <c r="T163" s="8"/>
      <c r="U163" s="535"/>
      <c r="V163" s="535"/>
    </row>
    <row r="164" spans="1:22" ht="15.75">
      <c r="A164" s="143" t="s">
        <v>215</v>
      </c>
      <c r="B164" s="143"/>
      <c r="C164" s="294" t="s">
        <v>1048</v>
      </c>
      <c r="D164" s="294" t="s">
        <v>2011</v>
      </c>
      <c r="E164" s="9" t="s">
        <v>1052</v>
      </c>
      <c r="F164" s="294" t="s">
        <v>2017</v>
      </c>
      <c r="G164" s="9"/>
      <c r="H164" s="294" t="s">
        <v>1223</v>
      </c>
      <c r="I164" s="11" t="s">
        <v>2088</v>
      </c>
      <c r="J164" s="11" t="s">
        <v>2089</v>
      </c>
      <c r="K164" s="11" t="s">
        <v>3644</v>
      </c>
      <c r="L164" s="11" t="s">
        <v>2092</v>
      </c>
      <c r="M164" s="11" t="s">
        <v>2090</v>
      </c>
      <c r="N164" s="11" t="s">
        <v>2090</v>
      </c>
      <c r="O164" s="11" t="s">
        <v>2090</v>
      </c>
      <c r="P164" s="299">
        <v>17205764</v>
      </c>
      <c r="Q164" s="12">
        <v>1000</v>
      </c>
      <c r="R164" s="301">
        <v>2.6626637999999989</v>
      </c>
      <c r="S164" s="8"/>
      <c r="T164" s="8"/>
      <c r="U164" s="535"/>
      <c r="V164" s="535"/>
    </row>
    <row r="165" spans="1:22" ht="15.75">
      <c r="A165" s="143" t="s">
        <v>216</v>
      </c>
      <c r="B165" s="143"/>
      <c r="C165" s="294" t="s">
        <v>1048</v>
      </c>
      <c r="D165" s="294" t="s">
        <v>2011</v>
      </c>
      <c r="E165" s="9" t="s">
        <v>1052</v>
      </c>
      <c r="F165" s="294" t="s">
        <v>2017</v>
      </c>
      <c r="G165" s="9"/>
      <c r="H165" s="294" t="s">
        <v>1224</v>
      </c>
      <c r="I165" s="11" t="s">
        <v>2088</v>
      </c>
      <c r="J165" s="11" t="s">
        <v>2089</v>
      </c>
      <c r="K165" s="11" t="s">
        <v>3644</v>
      </c>
      <c r="L165" s="11" t="s">
        <v>2092</v>
      </c>
      <c r="M165" s="11" t="s">
        <v>2090</v>
      </c>
      <c r="N165" s="11" t="s">
        <v>2090</v>
      </c>
      <c r="O165" s="11" t="s">
        <v>2090</v>
      </c>
      <c r="P165" s="299">
        <v>16538747</v>
      </c>
      <c r="Q165" s="12">
        <v>1000</v>
      </c>
      <c r="R165" s="301">
        <v>0.549172875</v>
      </c>
      <c r="S165" s="8"/>
      <c r="T165" s="8"/>
      <c r="U165" s="535"/>
      <c r="V165" s="535"/>
    </row>
    <row r="166" spans="1:22" ht="15.75">
      <c r="A166" s="143" t="s">
        <v>217</v>
      </c>
      <c r="B166" s="143"/>
      <c r="C166" s="294" t="s">
        <v>1048</v>
      </c>
      <c r="D166" s="294" t="s">
        <v>2011</v>
      </c>
      <c r="E166" s="9" t="s">
        <v>1053</v>
      </c>
      <c r="F166" s="294" t="s">
        <v>2017</v>
      </c>
      <c r="G166" s="9"/>
      <c r="H166" s="294" t="s">
        <v>1225</v>
      </c>
      <c r="I166" s="11" t="s">
        <v>2088</v>
      </c>
      <c r="J166" s="11" t="s">
        <v>2089</v>
      </c>
      <c r="K166" s="11" t="s">
        <v>3644</v>
      </c>
      <c r="L166" s="11" t="s">
        <v>2092</v>
      </c>
      <c r="M166" s="11" t="s">
        <v>2090</v>
      </c>
      <c r="N166" s="11" t="s">
        <v>2090</v>
      </c>
      <c r="O166" s="11" t="s">
        <v>2090</v>
      </c>
      <c r="P166" s="299" t="s">
        <v>2529</v>
      </c>
      <c r="Q166" s="12">
        <v>1000</v>
      </c>
      <c r="R166" s="301">
        <v>2.0045379999999997</v>
      </c>
      <c r="S166" s="8"/>
      <c r="T166" s="8"/>
      <c r="U166" s="535"/>
      <c r="V166" s="535"/>
    </row>
    <row r="167" spans="1:22" ht="15.75">
      <c r="A167" s="143" t="s">
        <v>218</v>
      </c>
      <c r="B167" s="143"/>
      <c r="C167" s="294" t="s">
        <v>1048</v>
      </c>
      <c r="D167" s="294" t="s">
        <v>2011</v>
      </c>
      <c r="E167" s="9" t="s">
        <v>1051</v>
      </c>
      <c r="F167" s="294" t="s">
        <v>2017</v>
      </c>
      <c r="G167" s="9"/>
      <c r="H167" s="294" t="s">
        <v>1226</v>
      </c>
      <c r="I167" s="11" t="s">
        <v>2088</v>
      </c>
      <c r="J167" s="11" t="s">
        <v>2089</v>
      </c>
      <c r="K167" s="11" t="s">
        <v>3644</v>
      </c>
      <c r="L167" s="11" t="s">
        <v>2092</v>
      </c>
      <c r="M167" s="11" t="s">
        <v>2090</v>
      </c>
      <c r="N167" s="11" t="s">
        <v>2090</v>
      </c>
      <c r="O167" s="11" t="s">
        <v>2090</v>
      </c>
      <c r="P167" s="299" t="s">
        <v>1919</v>
      </c>
      <c r="Q167" s="12">
        <v>1000</v>
      </c>
      <c r="R167" s="301">
        <v>2.5427580000000001</v>
      </c>
      <c r="S167" s="8"/>
      <c r="T167" s="8"/>
      <c r="U167" s="535"/>
      <c r="V167" s="535"/>
    </row>
    <row r="168" spans="1:22" ht="15.75">
      <c r="A168" s="143" t="s">
        <v>219</v>
      </c>
      <c r="B168" s="143"/>
      <c r="C168" s="294" t="s">
        <v>1048</v>
      </c>
      <c r="D168" s="294" t="s">
        <v>2011</v>
      </c>
      <c r="E168" s="9" t="s">
        <v>1053</v>
      </c>
      <c r="F168" s="294" t="s">
        <v>2017</v>
      </c>
      <c r="G168" s="9"/>
      <c r="H168" s="294" t="s">
        <v>1227</v>
      </c>
      <c r="I168" s="11" t="s">
        <v>2088</v>
      </c>
      <c r="J168" s="11" t="s">
        <v>2089</v>
      </c>
      <c r="K168" s="11" t="s">
        <v>3644</v>
      </c>
      <c r="L168" s="11" t="s">
        <v>2092</v>
      </c>
      <c r="M168" s="11" t="s">
        <v>2090</v>
      </c>
      <c r="N168" s="11" t="s">
        <v>2090</v>
      </c>
      <c r="O168" s="11" t="s">
        <v>2090</v>
      </c>
      <c r="P168" s="299">
        <v>7659479</v>
      </c>
      <c r="Q168" s="12">
        <v>2000</v>
      </c>
      <c r="R168" s="301">
        <v>0.52761900000000006</v>
      </c>
      <c r="S168" s="8"/>
      <c r="T168" s="8"/>
      <c r="U168" s="535"/>
      <c r="V168" s="535"/>
    </row>
    <row r="169" spans="1:22" ht="15.75">
      <c r="A169" s="143" t="s">
        <v>220</v>
      </c>
      <c r="B169" s="143"/>
      <c r="C169" s="294" t="s">
        <v>1048</v>
      </c>
      <c r="D169" s="351" t="s">
        <v>2011</v>
      </c>
      <c r="E169" s="9" t="s">
        <v>1053</v>
      </c>
      <c r="F169" s="294" t="s">
        <v>2017</v>
      </c>
      <c r="G169" s="9"/>
      <c r="H169" s="294" t="s">
        <v>1228</v>
      </c>
      <c r="I169" s="11" t="s">
        <v>2088</v>
      </c>
      <c r="J169" s="11" t="s">
        <v>2089</v>
      </c>
      <c r="K169" s="11" t="s">
        <v>3644</v>
      </c>
      <c r="L169" s="11" t="s">
        <v>2092</v>
      </c>
      <c r="M169" s="11" t="s">
        <v>2090</v>
      </c>
      <c r="N169" s="11" t="s">
        <v>2090</v>
      </c>
      <c r="O169" s="11" t="s">
        <v>2090</v>
      </c>
      <c r="P169" s="299">
        <v>0</v>
      </c>
      <c r="Q169" s="12">
        <v>0</v>
      </c>
      <c r="R169" s="301">
        <v>0</v>
      </c>
      <c r="S169" s="8"/>
      <c r="T169" s="8"/>
      <c r="U169" s="535"/>
      <c r="V169" s="535"/>
    </row>
    <row r="170" spans="1:22" ht="15.75">
      <c r="A170" s="143" t="s">
        <v>221</v>
      </c>
      <c r="B170" s="143"/>
      <c r="C170" s="294" t="s">
        <v>1048</v>
      </c>
      <c r="D170" s="351" t="s">
        <v>2011</v>
      </c>
      <c r="E170" s="9" t="s">
        <v>1053</v>
      </c>
      <c r="F170" s="294" t="s">
        <v>2017</v>
      </c>
      <c r="G170" s="10"/>
      <c r="H170" s="294" t="s">
        <v>1229</v>
      </c>
      <c r="I170" s="11" t="s">
        <v>2088</v>
      </c>
      <c r="J170" s="11" t="s">
        <v>2089</v>
      </c>
      <c r="K170" s="11" t="s">
        <v>3644</v>
      </c>
      <c r="L170" s="11" t="s">
        <v>2092</v>
      </c>
      <c r="M170" s="11" t="s">
        <v>2090</v>
      </c>
      <c r="N170" s="11" t="s">
        <v>2090</v>
      </c>
      <c r="O170" s="11" t="s">
        <v>2090</v>
      </c>
      <c r="P170" s="299">
        <v>5288846</v>
      </c>
      <c r="Q170" s="13">
        <v>1000</v>
      </c>
      <c r="R170" s="301">
        <v>8.3396699999999907E-2</v>
      </c>
      <c r="S170" s="8"/>
      <c r="T170" s="8"/>
      <c r="U170" s="535"/>
      <c r="V170" s="535"/>
    </row>
    <row r="171" spans="1:22" ht="15.75">
      <c r="A171" s="143" t="s">
        <v>222</v>
      </c>
      <c r="B171" s="143"/>
      <c r="C171" s="294" t="s">
        <v>1048</v>
      </c>
      <c r="D171" s="351" t="s">
        <v>2011</v>
      </c>
      <c r="E171" s="9" t="s">
        <v>1053</v>
      </c>
      <c r="F171" s="294" t="s">
        <v>2017</v>
      </c>
      <c r="G171" s="10"/>
      <c r="H171" s="294" t="s">
        <v>1230</v>
      </c>
      <c r="I171" s="11" t="s">
        <v>2088</v>
      </c>
      <c r="J171" s="11" t="s">
        <v>2089</v>
      </c>
      <c r="K171" s="11" t="s">
        <v>3644</v>
      </c>
      <c r="L171" s="11" t="s">
        <v>2092</v>
      </c>
      <c r="M171" s="11" t="s">
        <v>2090</v>
      </c>
      <c r="N171" s="11" t="s">
        <v>2090</v>
      </c>
      <c r="O171" s="11" t="s">
        <v>2090</v>
      </c>
      <c r="P171" s="299" t="s">
        <v>1975</v>
      </c>
      <c r="Q171" s="13">
        <v>1000</v>
      </c>
      <c r="R171" s="301">
        <v>0.37946311999999999</v>
      </c>
      <c r="S171" s="8"/>
      <c r="T171" s="8"/>
      <c r="U171" s="535"/>
      <c r="V171" s="535"/>
    </row>
    <row r="172" spans="1:22" ht="15.75">
      <c r="A172" s="143" t="s">
        <v>223</v>
      </c>
      <c r="B172" s="143"/>
      <c r="C172" s="294" t="s">
        <v>1048</v>
      </c>
      <c r="D172" s="351" t="s">
        <v>2011</v>
      </c>
      <c r="E172" s="9" t="s">
        <v>3660</v>
      </c>
      <c r="F172" s="294" t="s">
        <v>2017</v>
      </c>
      <c r="G172" s="83"/>
      <c r="H172" s="294" t="s">
        <v>1231</v>
      </c>
      <c r="I172" s="11" t="s">
        <v>2088</v>
      </c>
      <c r="J172" s="11" t="s">
        <v>2089</v>
      </c>
      <c r="K172" s="11" t="s">
        <v>3644</v>
      </c>
      <c r="L172" s="11" t="s">
        <v>2092</v>
      </c>
      <c r="M172" s="11" t="s">
        <v>2090</v>
      </c>
      <c r="N172" s="11" t="s">
        <v>2090</v>
      </c>
      <c r="O172" s="11" t="s">
        <v>2090</v>
      </c>
      <c r="P172" s="299">
        <v>0</v>
      </c>
      <c r="Q172" s="86">
        <v>0</v>
      </c>
      <c r="R172" s="301">
        <v>0</v>
      </c>
      <c r="S172" s="8"/>
      <c r="T172" s="8"/>
      <c r="U172" s="535"/>
      <c r="V172" s="535"/>
    </row>
    <row r="173" spans="1:22" ht="15.75">
      <c r="A173" s="143" t="s">
        <v>224</v>
      </c>
      <c r="B173" s="143"/>
      <c r="C173" s="294" t="s">
        <v>1048</v>
      </c>
      <c r="D173" s="294" t="s">
        <v>2011</v>
      </c>
      <c r="E173" s="9" t="s">
        <v>3660</v>
      </c>
      <c r="F173" s="294" t="s">
        <v>2017</v>
      </c>
      <c r="G173" s="83"/>
      <c r="H173" s="294" t="s">
        <v>1232</v>
      </c>
      <c r="I173" s="11" t="s">
        <v>2088</v>
      </c>
      <c r="J173" s="11" t="s">
        <v>2089</v>
      </c>
      <c r="K173" s="11" t="s">
        <v>3644</v>
      </c>
      <c r="L173" s="11" t="s">
        <v>2092</v>
      </c>
      <c r="M173" s="11" t="s">
        <v>2090</v>
      </c>
      <c r="N173" s="11" t="s">
        <v>2090</v>
      </c>
      <c r="O173" s="11" t="s">
        <v>2090</v>
      </c>
      <c r="P173" s="299">
        <v>0</v>
      </c>
      <c r="Q173" s="86">
        <v>0</v>
      </c>
      <c r="R173" s="301">
        <v>0</v>
      </c>
      <c r="S173" s="8"/>
      <c r="T173" s="8"/>
      <c r="U173" s="535"/>
      <c r="V173" s="535"/>
    </row>
    <row r="174" spans="1:22" ht="15.75">
      <c r="A174" s="143" t="s">
        <v>225</v>
      </c>
      <c r="B174" s="143"/>
      <c r="C174" s="294" t="s">
        <v>1048</v>
      </c>
      <c r="D174" s="294" t="s">
        <v>2011</v>
      </c>
      <c r="E174" s="9" t="s">
        <v>3660</v>
      </c>
      <c r="F174" s="294" t="s">
        <v>2017</v>
      </c>
      <c r="G174" s="83"/>
      <c r="H174" s="294" t="s">
        <v>1233</v>
      </c>
      <c r="I174" s="11" t="s">
        <v>2088</v>
      </c>
      <c r="J174" s="11" t="s">
        <v>2089</v>
      </c>
      <c r="K174" s="11" t="s">
        <v>3644</v>
      </c>
      <c r="L174" s="11" t="s">
        <v>2092</v>
      </c>
      <c r="M174" s="11" t="s">
        <v>2090</v>
      </c>
      <c r="N174" s="11" t="s">
        <v>2090</v>
      </c>
      <c r="O174" s="11" t="s">
        <v>2090</v>
      </c>
      <c r="P174" s="299">
        <v>0</v>
      </c>
      <c r="Q174" s="86">
        <v>0</v>
      </c>
      <c r="R174" s="301">
        <v>0</v>
      </c>
      <c r="S174" s="8"/>
      <c r="T174" s="8"/>
      <c r="U174" s="535"/>
      <c r="V174" s="535"/>
    </row>
    <row r="175" spans="1:22" ht="15.75">
      <c r="A175" s="143" t="s">
        <v>226</v>
      </c>
      <c r="B175" s="143"/>
      <c r="C175" s="294" t="s">
        <v>1048</v>
      </c>
      <c r="D175" s="294" t="s">
        <v>2011</v>
      </c>
      <c r="E175" s="9" t="s">
        <v>3660</v>
      </c>
      <c r="F175" s="294" t="s">
        <v>2017</v>
      </c>
      <c r="G175" s="83"/>
      <c r="H175" s="294" t="s">
        <v>1234</v>
      </c>
      <c r="I175" s="11" t="s">
        <v>2088</v>
      </c>
      <c r="J175" s="11" t="s">
        <v>2089</v>
      </c>
      <c r="K175" s="11" t="s">
        <v>3644</v>
      </c>
      <c r="L175" s="11" t="s">
        <v>2092</v>
      </c>
      <c r="M175" s="11" t="s">
        <v>2090</v>
      </c>
      <c r="N175" s="11" t="s">
        <v>2090</v>
      </c>
      <c r="O175" s="11" t="s">
        <v>2090</v>
      </c>
      <c r="P175" s="299" t="s">
        <v>1976</v>
      </c>
      <c r="Q175" s="86">
        <v>1000</v>
      </c>
      <c r="R175" s="301">
        <v>8.7146100000000004</v>
      </c>
      <c r="S175" s="8"/>
      <c r="T175" s="8"/>
      <c r="U175" s="535"/>
      <c r="V175" s="535"/>
    </row>
    <row r="176" spans="1:22" ht="15.75">
      <c r="A176" s="143" t="s">
        <v>227</v>
      </c>
      <c r="B176" s="143"/>
      <c r="C176" s="294" t="s">
        <v>1048</v>
      </c>
      <c r="D176" s="294" t="s">
        <v>2011</v>
      </c>
      <c r="E176" s="9" t="s">
        <v>1051</v>
      </c>
      <c r="F176" s="294" t="s">
        <v>2017</v>
      </c>
      <c r="G176" s="83"/>
      <c r="H176" s="294" t="s">
        <v>1235</v>
      </c>
      <c r="I176" s="11" t="s">
        <v>2088</v>
      </c>
      <c r="J176" s="11" t="s">
        <v>2089</v>
      </c>
      <c r="K176" s="11" t="s">
        <v>3644</v>
      </c>
      <c r="L176" s="11" t="s">
        <v>2092</v>
      </c>
      <c r="M176" s="11" t="s">
        <v>2090</v>
      </c>
      <c r="N176" s="11" t="s">
        <v>2090</v>
      </c>
      <c r="O176" s="11" t="s">
        <v>2090</v>
      </c>
      <c r="P176" s="299" t="s">
        <v>1920</v>
      </c>
      <c r="Q176" s="86">
        <v>1000</v>
      </c>
      <c r="R176" s="301">
        <v>1.8375780000000002</v>
      </c>
      <c r="S176" s="8"/>
      <c r="T176" s="8"/>
      <c r="U176" s="535"/>
      <c r="V176" s="535"/>
    </row>
    <row r="177" spans="1:22" ht="15.75">
      <c r="A177" s="143" t="s">
        <v>228</v>
      </c>
      <c r="B177" s="143"/>
      <c r="C177" s="294" t="s">
        <v>1048</v>
      </c>
      <c r="D177" s="294" t="s">
        <v>2011</v>
      </c>
      <c r="E177" s="9" t="s">
        <v>3660</v>
      </c>
      <c r="F177" s="294" t="s">
        <v>2017</v>
      </c>
      <c r="G177" s="83"/>
      <c r="H177" s="294" t="s">
        <v>1236</v>
      </c>
      <c r="I177" s="11" t="s">
        <v>2088</v>
      </c>
      <c r="J177" s="11" t="s">
        <v>2089</v>
      </c>
      <c r="K177" s="11" t="s">
        <v>3644</v>
      </c>
      <c r="L177" s="11" t="s">
        <v>2092</v>
      </c>
      <c r="M177" s="11" t="s">
        <v>2090</v>
      </c>
      <c r="N177" s="11" t="s">
        <v>2090</v>
      </c>
      <c r="O177" s="11" t="s">
        <v>2090</v>
      </c>
      <c r="P177" s="299" t="s">
        <v>1921</v>
      </c>
      <c r="Q177" s="86">
        <v>1000</v>
      </c>
      <c r="R177" s="301">
        <v>1.7417950000000002</v>
      </c>
      <c r="S177" s="8"/>
      <c r="T177" s="8"/>
      <c r="U177" s="535"/>
      <c r="V177" s="535"/>
    </row>
    <row r="178" spans="1:22" ht="15.75">
      <c r="A178" s="143" t="s">
        <v>229</v>
      </c>
      <c r="B178" s="143"/>
      <c r="C178" s="294" t="s">
        <v>1048</v>
      </c>
      <c r="D178" s="294" t="s">
        <v>2011</v>
      </c>
      <c r="E178" s="9" t="s">
        <v>3659</v>
      </c>
      <c r="F178" s="294" t="s">
        <v>2017</v>
      </c>
      <c r="G178" s="83"/>
      <c r="H178" s="294" t="s">
        <v>1237</v>
      </c>
      <c r="I178" s="11" t="s">
        <v>2088</v>
      </c>
      <c r="J178" s="11" t="s">
        <v>2089</v>
      </c>
      <c r="K178" s="11" t="s">
        <v>3644</v>
      </c>
      <c r="L178" s="11" t="s">
        <v>2092</v>
      </c>
      <c r="M178" s="11" t="s">
        <v>2090</v>
      </c>
      <c r="N178" s="11" t="s">
        <v>2090</v>
      </c>
      <c r="O178" s="11" t="s">
        <v>2090</v>
      </c>
      <c r="P178" s="299" t="s">
        <v>1922</v>
      </c>
      <c r="Q178" s="86">
        <v>1000</v>
      </c>
      <c r="R178" s="301">
        <v>2.5510520000000003</v>
      </c>
      <c r="S178" s="8"/>
      <c r="T178" s="8"/>
      <c r="U178" s="535"/>
      <c r="V178" s="535"/>
    </row>
    <row r="179" spans="1:22" ht="15.75">
      <c r="A179" s="143" t="s">
        <v>230</v>
      </c>
      <c r="B179" s="143"/>
      <c r="C179" s="294" t="s">
        <v>1048</v>
      </c>
      <c r="D179" s="294" t="s">
        <v>2011</v>
      </c>
      <c r="E179" s="9" t="s">
        <v>1053</v>
      </c>
      <c r="F179" s="294" t="s">
        <v>2017</v>
      </c>
      <c r="G179" s="83"/>
      <c r="H179" s="294" t="s">
        <v>1238</v>
      </c>
      <c r="I179" s="11" t="s">
        <v>2088</v>
      </c>
      <c r="J179" s="11" t="s">
        <v>2089</v>
      </c>
      <c r="K179" s="11" t="s">
        <v>3644</v>
      </c>
      <c r="L179" s="11" t="s">
        <v>2092</v>
      </c>
      <c r="M179" s="11" t="s">
        <v>2090</v>
      </c>
      <c r="N179" s="11" t="s">
        <v>2090</v>
      </c>
      <c r="O179" s="11" t="s">
        <v>2090</v>
      </c>
      <c r="P179" s="299">
        <v>18128701</v>
      </c>
      <c r="Q179" s="86">
        <v>1000</v>
      </c>
      <c r="R179" s="301">
        <v>4.5333921000000004</v>
      </c>
      <c r="S179" s="8"/>
      <c r="T179" s="8"/>
      <c r="U179" s="535"/>
      <c r="V179" s="535"/>
    </row>
    <row r="180" spans="1:22" ht="15.75">
      <c r="A180" s="143" t="s">
        <v>231</v>
      </c>
      <c r="B180" s="143"/>
      <c r="C180" s="294" t="s">
        <v>1048</v>
      </c>
      <c r="D180" s="294" t="s">
        <v>2011</v>
      </c>
      <c r="E180" s="9" t="s">
        <v>3660</v>
      </c>
      <c r="F180" s="294" t="s">
        <v>2017</v>
      </c>
      <c r="G180" s="83"/>
      <c r="H180" s="294" t="s">
        <v>1239</v>
      </c>
      <c r="I180" s="11" t="s">
        <v>2088</v>
      </c>
      <c r="J180" s="11" t="s">
        <v>2089</v>
      </c>
      <c r="K180" s="11" t="s">
        <v>3644</v>
      </c>
      <c r="L180" s="11" t="s">
        <v>2092</v>
      </c>
      <c r="M180" s="11" t="s">
        <v>2090</v>
      </c>
      <c r="N180" s="11" t="s">
        <v>2090</v>
      </c>
      <c r="O180" s="11" t="s">
        <v>2090</v>
      </c>
      <c r="P180" s="299" t="s">
        <v>1977</v>
      </c>
      <c r="Q180" s="86">
        <v>1000</v>
      </c>
      <c r="R180" s="301">
        <v>8.9289999999999994E-2</v>
      </c>
      <c r="S180" s="8"/>
      <c r="T180" s="8"/>
      <c r="U180" s="535"/>
      <c r="V180" s="535"/>
    </row>
    <row r="181" spans="1:22" ht="15.75">
      <c r="A181" s="143" t="s">
        <v>232</v>
      </c>
      <c r="B181" s="143"/>
      <c r="C181" s="294" t="s">
        <v>1048</v>
      </c>
      <c r="D181" s="294" t="s">
        <v>2011</v>
      </c>
      <c r="E181" s="9" t="s">
        <v>3660</v>
      </c>
      <c r="F181" s="294" t="s">
        <v>2017</v>
      </c>
      <c r="G181" s="83"/>
      <c r="H181" s="294" t="s">
        <v>1240</v>
      </c>
      <c r="I181" s="11" t="s">
        <v>2088</v>
      </c>
      <c r="J181" s="11" t="s">
        <v>2089</v>
      </c>
      <c r="K181" s="11" t="s">
        <v>3644</v>
      </c>
      <c r="L181" s="11" t="s">
        <v>2092</v>
      </c>
      <c r="M181" s="11" t="s">
        <v>2090</v>
      </c>
      <c r="N181" s="11" t="s">
        <v>2090</v>
      </c>
      <c r="O181" s="11" t="s">
        <v>2090</v>
      </c>
      <c r="P181" s="299">
        <v>7886100</v>
      </c>
      <c r="Q181" s="86">
        <v>2000</v>
      </c>
      <c r="R181" s="301">
        <v>0.62287349999999997</v>
      </c>
      <c r="S181" s="8"/>
      <c r="T181" s="8"/>
      <c r="U181" s="535"/>
      <c r="V181" s="535"/>
    </row>
    <row r="182" spans="1:22" ht="15.75">
      <c r="A182" s="143" t="s">
        <v>233</v>
      </c>
      <c r="B182" s="143"/>
      <c r="C182" s="294" t="s">
        <v>1048</v>
      </c>
      <c r="D182" s="294" t="s">
        <v>2011</v>
      </c>
      <c r="E182" s="9" t="s">
        <v>3660</v>
      </c>
      <c r="F182" s="294" t="s">
        <v>2017</v>
      </c>
      <c r="G182" s="83"/>
      <c r="H182" s="294" t="s">
        <v>1241</v>
      </c>
      <c r="I182" s="11" t="s">
        <v>2088</v>
      </c>
      <c r="J182" s="11" t="s">
        <v>2089</v>
      </c>
      <c r="K182" s="11" t="s">
        <v>3644</v>
      </c>
      <c r="L182" s="11" t="s">
        <v>2092</v>
      </c>
      <c r="M182" s="11" t="s">
        <v>2090</v>
      </c>
      <c r="N182" s="11" t="s">
        <v>2090</v>
      </c>
      <c r="O182" s="11" t="s">
        <v>2090</v>
      </c>
      <c r="P182" s="299" t="s">
        <v>3629</v>
      </c>
      <c r="Q182" s="86">
        <v>1000</v>
      </c>
      <c r="R182" s="301">
        <v>4.9571999999999998E-2</v>
      </c>
      <c r="S182" s="8"/>
      <c r="T182" s="8"/>
      <c r="U182" s="535"/>
      <c r="V182" s="535"/>
    </row>
    <row r="183" spans="1:22" ht="15.75">
      <c r="A183" s="143" t="s">
        <v>234</v>
      </c>
      <c r="B183" s="143"/>
      <c r="C183" s="294" t="s">
        <v>1048</v>
      </c>
      <c r="D183" s="294" t="s">
        <v>2011</v>
      </c>
      <c r="E183" s="9" t="s">
        <v>3660</v>
      </c>
      <c r="F183" s="294" t="s">
        <v>2017</v>
      </c>
      <c r="G183" s="83"/>
      <c r="H183" s="294" t="s">
        <v>2467</v>
      </c>
      <c r="I183" s="11" t="s">
        <v>2088</v>
      </c>
      <c r="J183" s="11" t="s">
        <v>2089</v>
      </c>
      <c r="K183" s="11" t="s">
        <v>3644</v>
      </c>
      <c r="L183" s="11" t="s">
        <v>2092</v>
      </c>
      <c r="M183" s="11" t="s">
        <v>2090</v>
      </c>
      <c r="N183" s="11" t="s">
        <v>2090</v>
      </c>
      <c r="O183" s="11" t="s">
        <v>2090</v>
      </c>
      <c r="P183" s="299">
        <v>13193559</v>
      </c>
      <c r="Q183" s="86">
        <v>1000</v>
      </c>
      <c r="R183" s="301">
        <v>1.3794883</v>
      </c>
      <c r="S183" s="8"/>
      <c r="T183" s="8"/>
      <c r="U183" s="535"/>
      <c r="V183" s="535"/>
    </row>
    <row r="184" spans="1:22" ht="15.75">
      <c r="A184" s="143" t="s">
        <v>235</v>
      </c>
      <c r="B184" s="143"/>
      <c r="C184" s="294" t="s">
        <v>1048</v>
      </c>
      <c r="D184" s="294" t="s">
        <v>2011</v>
      </c>
      <c r="E184" s="9" t="s">
        <v>1053</v>
      </c>
      <c r="F184" s="294" t="s">
        <v>2017</v>
      </c>
      <c r="G184" s="83"/>
      <c r="H184" s="294" t="s">
        <v>1242</v>
      </c>
      <c r="I184" s="11" t="s">
        <v>2088</v>
      </c>
      <c r="J184" s="11" t="s">
        <v>2089</v>
      </c>
      <c r="K184" s="11" t="s">
        <v>3644</v>
      </c>
      <c r="L184" s="11" t="s">
        <v>2092</v>
      </c>
      <c r="M184" s="11" t="s">
        <v>2090</v>
      </c>
      <c r="N184" s="11" t="s">
        <v>2090</v>
      </c>
      <c r="O184" s="11" t="s">
        <v>2090</v>
      </c>
      <c r="P184" s="299">
        <v>18141174</v>
      </c>
      <c r="Q184" s="86">
        <v>1000</v>
      </c>
      <c r="R184" s="301">
        <v>0.25516480000000002</v>
      </c>
      <c r="S184" s="8"/>
      <c r="T184" s="8"/>
      <c r="U184" s="535"/>
      <c r="V184" s="535"/>
    </row>
    <row r="185" spans="1:22" ht="15.75">
      <c r="A185" s="143" t="s">
        <v>236</v>
      </c>
      <c r="B185" s="143"/>
      <c r="C185" s="294" t="s">
        <v>1048</v>
      </c>
      <c r="D185" s="294" t="s">
        <v>2011</v>
      </c>
      <c r="E185" s="9" t="s">
        <v>1053</v>
      </c>
      <c r="F185" s="294" t="s">
        <v>2017</v>
      </c>
      <c r="G185" s="83"/>
      <c r="H185" s="294" t="s">
        <v>1243</v>
      </c>
      <c r="I185" s="11" t="s">
        <v>2088</v>
      </c>
      <c r="J185" s="11" t="s">
        <v>2089</v>
      </c>
      <c r="K185" s="11" t="s">
        <v>3644</v>
      </c>
      <c r="L185" s="11" t="s">
        <v>2092</v>
      </c>
      <c r="M185" s="11" t="s">
        <v>2090</v>
      </c>
      <c r="N185" s="11" t="s">
        <v>2090</v>
      </c>
      <c r="O185" s="11" t="s">
        <v>2090</v>
      </c>
      <c r="P185" s="299">
        <v>18141178</v>
      </c>
      <c r="Q185" s="86">
        <v>1000</v>
      </c>
      <c r="R185" s="301">
        <v>0.19932289999999997</v>
      </c>
      <c r="S185" s="8"/>
      <c r="T185" s="8"/>
      <c r="U185" s="535"/>
      <c r="V185" s="535"/>
    </row>
    <row r="186" spans="1:22" ht="15.75">
      <c r="A186" s="143" t="s">
        <v>237</v>
      </c>
      <c r="B186" s="143"/>
      <c r="C186" s="294" t="s">
        <v>1048</v>
      </c>
      <c r="D186" s="294" t="s">
        <v>2011</v>
      </c>
      <c r="E186" s="9" t="s">
        <v>1051</v>
      </c>
      <c r="F186" s="294" t="s">
        <v>2017</v>
      </c>
      <c r="G186" s="83"/>
      <c r="H186" s="294" t="s">
        <v>1244</v>
      </c>
      <c r="I186" s="11" t="s">
        <v>2088</v>
      </c>
      <c r="J186" s="11" t="s">
        <v>2089</v>
      </c>
      <c r="K186" s="11" t="s">
        <v>3644</v>
      </c>
      <c r="L186" s="11" t="s">
        <v>2092</v>
      </c>
      <c r="M186" s="11" t="s">
        <v>2090</v>
      </c>
      <c r="N186" s="11" t="s">
        <v>2090</v>
      </c>
      <c r="O186" s="11" t="s">
        <v>2090</v>
      </c>
      <c r="P186" s="299" t="s">
        <v>1923</v>
      </c>
      <c r="Q186" s="86">
        <v>1000</v>
      </c>
      <c r="R186" s="301">
        <v>3.8321109999999998</v>
      </c>
      <c r="S186" s="8"/>
      <c r="T186" s="8"/>
      <c r="U186" s="535"/>
      <c r="V186" s="535"/>
    </row>
    <row r="187" spans="1:22" ht="15.75">
      <c r="A187" s="143" t="s">
        <v>238</v>
      </c>
      <c r="B187" s="143"/>
      <c r="C187" s="294" t="s">
        <v>1048</v>
      </c>
      <c r="D187" s="294" t="s">
        <v>2011</v>
      </c>
      <c r="E187" s="9" t="s">
        <v>1051</v>
      </c>
      <c r="F187" s="294" t="s">
        <v>2017</v>
      </c>
      <c r="G187" s="83"/>
      <c r="H187" s="294" t="s">
        <v>2469</v>
      </c>
      <c r="I187" s="11" t="s">
        <v>2088</v>
      </c>
      <c r="J187" s="11" t="s">
        <v>2089</v>
      </c>
      <c r="K187" s="11" t="s">
        <v>3644</v>
      </c>
      <c r="L187" s="11" t="s">
        <v>2092</v>
      </c>
      <c r="M187" s="11" t="s">
        <v>2090</v>
      </c>
      <c r="N187" s="11" t="s">
        <v>2090</v>
      </c>
      <c r="O187" s="11" t="s">
        <v>2090</v>
      </c>
      <c r="P187" s="299" t="s">
        <v>1924</v>
      </c>
      <c r="Q187" s="86">
        <v>1000</v>
      </c>
      <c r="R187" s="301">
        <v>3.7361109999999997</v>
      </c>
      <c r="S187" s="8"/>
      <c r="T187" s="8"/>
      <c r="U187" s="535"/>
      <c r="V187" s="535"/>
    </row>
    <row r="188" spans="1:22" ht="15.75">
      <c r="A188" s="143" t="s">
        <v>239</v>
      </c>
      <c r="B188" s="143"/>
      <c r="C188" s="294" t="s">
        <v>1048</v>
      </c>
      <c r="D188" s="294" t="s">
        <v>2011</v>
      </c>
      <c r="E188" s="9" t="s">
        <v>1051</v>
      </c>
      <c r="F188" s="294" t="s">
        <v>2017</v>
      </c>
      <c r="G188" s="83"/>
      <c r="H188" s="294" t="s">
        <v>1245</v>
      </c>
      <c r="I188" s="11" t="s">
        <v>2088</v>
      </c>
      <c r="J188" s="11" t="s">
        <v>2089</v>
      </c>
      <c r="K188" s="11" t="s">
        <v>3644</v>
      </c>
      <c r="L188" s="11" t="s">
        <v>2092</v>
      </c>
      <c r="M188" s="11" t="s">
        <v>2090</v>
      </c>
      <c r="N188" s="11" t="s">
        <v>2090</v>
      </c>
      <c r="O188" s="11" t="s">
        <v>2090</v>
      </c>
      <c r="P188" s="299">
        <v>2832444</v>
      </c>
      <c r="Q188" s="86">
        <v>1000</v>
      </c>
      <c r="R188" s="301">
        <v>1.643667</v>
      </c>
      <c r="S188" s="8"/>
      <c r="T188" s="8"/>
      <c r="U188" s="535"/>
      <c r="V188" s="535"/>
    </row>
    <row r="189" spans="1:22" ht="15.75">
      <c r="A189" s="143" t="s">
        <v>240</v>
      </c>
      <c r="B189" s="143"/>
      <c r="C189" s="294" t="s">
        <v>1048</v>
      </c>
      <c r="D189" s="294" t="s">
        <v>2011</v>
      </c>
      <c r="E189" s="9" t="s">
        <v>3660</v>
      </c>
      <c r="F189" s="294" t="s">
        <v>2017</v>
      </c>
      <c r="G189" s="83"/>
      <c r="H189" s="294" t="s">
        <v>1246</v>
      </c>
      <c r="I189" s="11" t="s">
        <v>2088</v>
      </c>
      <c r="J189" s="11" t="s">
        <v>2089</v>
      </c>
      <c r="K189" s="11" t="s">
        <v>3644</v>
      </c>
      <c r="L189" s="11" t="s">
        <v>2092</v>
      </c>
      <c r="M189" s="11" t="s">
        <v>2090</v>
      </c>
      <c r="N189" s="11" t="s">
        <v>2090</v>
      </c>
      <c r="O189" s="11" t="s">
        <v>2090</v>
      </c>
      <c r="P189" s="299">
        <v>16602537</v>
      </c>
      <c r="Q189" s="86">
        <v>1000</v>
      </c>
      <c r="R189" s="301">
        <v>0</v>
      </c>
      <c r="S189" s="8"/>
      <c r="T189" s="8"/>
      <c r="U189" s="535"/>
      <c r="V189" s="535"/>
    </row>
    <row r="190" spans="1:22" ht="15.75">
      <c r="A190" s="143" t="s">
        <v>241</v>
      </c>
      <c r="B190" s="143"/>
      <c r="C190" s="294" t="s">
        <v>1048</v>
      </c>
      <c r="D190" s="294" t="s">
        <v>2011</v>
      </c>
      <c r="E190" s="9" t="s">
        <v>3660</v>
      </c>
      <c r="F190" s="294" t="s">
        <v>2017</v>
      </c>
      <c r="G190" s="83"/>
      <c r="H190" s="294" t="s">
        <v>1247</v>
      </c>
      <c r="I190" s="11" t="s">
        <v>2088</v>
      </c>
      <c r="J190" s="11" t="s">
        <v>2089</v>
      </c>
      <c r="K190" s="11" t="s">
        <v>3644</v>
      </c>
      <c r="L190" s="11" t="s">
        <v>2092</v>
      </c>
      <c r="M190" s="11" t="s">
        <v>2090</v>
      </c>
      <c r="N190" s="11" t="s">
        <v>2090</v>
      </c>
      <c r="O190" s="11" t="s">
        <v>2090</v>
      </c>
      <c r="P190" s="299" t="s">
        <v>2528</v>
      </c>
      <c r="Q190" s="86">
        <v>1000</v>
      </c>
      <c r="R190" s="301">
        <v>0</v>
      </c>
      <c r="S190" s="8"/>
      <c r="T190" s="8"/>
      <c r="U190" s="535"/>
      <c r="V190" s="535"/>
    </row>
    <row r="191" spans="1:22" ht="15.75">
      <c r="A191" s="143" t="s">
        <v>242</v>
      </c>
      <c r="B191" s="143"/>
      <c r="C191" s="294" t="s">
        <v>1048</v>
      </c>
      <c r="D191" s="294" t="s">
        <v>2011</v>
      </c>
      <c r="E191" s="9" t="s">
        <v>3660</v>
      </c>
      <c r="F191" s="294" t="s">
        <v>2017</v>
      </c>
      <c r="G191" s="83"/>
      <c r="H191" s="294" t="s">
        <v>1248</v>
      </c>
      <c r="I191" s="11" t="s">
        <v>2088</v>
      </c>
      <c r="J191" s="11" t="s">
        <v>2089</v>
      </c>
      <c r="K191" s="11" t="s">
        <v>3644</v>
      </c>
      <c r="L191" s="11" t="s">
        <v>2092</v>
      </c>
      <c r="M191" s="11" t="s">
        <v>2090</v>
      </c>
      <c r="N191" s="11" t="s">
        <v>2090</v>
      </c>
      <c r="O191" s="11" t="s">
        <v>2090</v>
      </c>
      <c r="P191" s="299">
        <v>0</v>
      </c>
      <c r="Q191" s="86">
        <v>0</v>
      </c>
      <c r="R191" s="301">
        <v>0</v>
      </c>
      <c r="S191" s="8"/>
      <c r="T191" s="8"/>
      <c r="U191" s="535"/>
      <c r="V191" s="535"/>
    </row>
    <row r="192" spans="1:22" ht="15.75">
      <c r="A192" s="143" t="s">
        <v>243</v>
      </c>
      <c r="B192" s="143"/>
      <c r="C192" s="294" t="s">
        <v>1048</v>
      </c>
      <c r="D192" s="294" t="s">
        <v>2011</v>
      </c>
      <c r="E192" s="9" t="s">
        <v>3660</v>
      </c>
      <c r="F192" s="294" t="s">
        <v>2017</v>
      </c>
      <c r="G192" s="83"/>
      <c r="H192" s="294" t="s">
        <v>1249</v>
      </c>
      <c r="I192" s="11" t="s">
        <v>2088</v>
      </c>
      <c r="J192" s="11" t="s">
        <v>2089</v>
      </c>
      <c r="K192" s="11" t="s">
        <v>3644</v>
      </c>
      <c r="L192" s="11" t="s">
        <v>2092</v>
      </c>
      <c r="M192" s="11" t="s">
        <v>2090</v>
      </c>
      <c r="N192" s="11" t="s">
        <v>2090</v>
      </c>
      <c r="O192" s="11" t="s">
        <v>2090</v>
      </c>
      <c r="P192" s="299">
        <v>0</v>
      </c>
      <c r="Q192" s="86">
        <v>0</v>
      </c>
      <c r="R192" s="301">
        <v>0</v>
      </c>
      <c r="S192" s="8"/>
      <c r="T192" s="8"/>
      <c r="U192" s="535"/>
      <c r="V192" s="535"/>
    </row>
    <row r="193" spans="1:23" s="9" customFormat="1" ht="19.5" customHeight="1">
      <c r="A193" s="9" t="s">
        <v>244</v>
      </c>
      <c r="C193" s="294" t="s">
        <v>1048</v>
      </c>
      <c r="D193" s="294" t="s">
        <v>2011</v>
      </c>
      <c r="E193" s="9" t="s">
        <v>3659</v>
      </c>
      <c r="F193" s="294" t="s">
        <v>2017</v>
      </c>
      <c r="H193" s="294" t="s">
        <v>1250</v>
      </c>
      <c r="I193" s="11" t="s">
        <v>2088</v>
      </c>
      <c r="J193" s="11" t="s">
        <v>2089</v>
      </c>
      <c r="K193" s="11" t="s">
        <v>3644</v>
      </c>
      <c r="L193" s="11" t="s">
        <v>2092</v>
      </c>
      <c r="M193" s="11" t="s">
        <v>2090</v>
      </c>
      <c r="N193" s="11" t="s">
        <v>2090</v>
      </c>
      <c r="O193" s="11" t="s">
        <v>2090</v>
      </c>
      <c r="P193" s="9" t="s">
        <v>1925</v>
      </c>
      <c r="Q193" s="9">
        <v>1000</v>
      </c>
      <c r="R193" s="9">
        <v>7.7362343750000004</v>
      </c>
      <c r="W193" s="297"/>
    </row>
    <row r="194" spans="1:23" ht="15.75">
      <c r="A194" s="143" t="s">
        <v>245</v>
      </c>
      <c r="B194" s="143"/>
      <c r="C194" s="294" t="s">
        <v>1048</v>
      </c>
      <c r="D194" s="294" t="s">
        <v>2011</v>
      </c>
      <c r="E194" s="9" t="s">
        <v>3659</v>
      </c>
      <c r="F194" s="294" t="s">
        <v>2017</v>
      </c>
      <c r="G194" s="83"/>
      <c r="H194" s="294" t="s">
        <v>1251</v>
      </c>
      <c r="I194" s="11" t="s">
        <v>2088</v>
      </c>
      <c r="J194" s="11" t="s">
        <v>2089</v>
      </c>
      <c r="K194" s="11" t="s">
        <v>3644</v>
      </c>
      <c r="L194" s="11" t="s">
        <v>2092</v>
      </c>
      <c r="M194" s="11" t="s">
        <v>2090</v>
      </c>
      <c r="N194" s="11" t="s">
        <v>2090</v>
      </c>
      <c r="O194" s="11" t="s">
        <v>2090</v>
      </c>
      <c r="P194" s="299" t="s">
        <v>1926</v>
      </c>
      <c r="Q194" s="86">
        <v>1000</v>
      </c>
      <c r="R194" s="301">
        <v>1.6904949999999999</v>
      </c>
      <c r="S194" s="8"/>
      <c r="T194" s="8"/>
      <c r="U194" s="535"/>
      <c r="V194" s="535"/>
    </row>
    <row r="195" spans="1:23" ht="15.75">
      <c r="A195" s="143" t="s">
        <v>246</v>
      </c>
      <c r="B195" s="143"/>
      <c r="C195" s="294" t="s">
        <v>1048</v>
      </c>
      <c r="D195" s="294" t="s">
        <v>2011</v>
      </c>
      <c r="E195" s="9" t="s">
        <v>1053</v>
      </c>
      <c r="F195" s="294" t="s">
        <v>2017</v>
      </c>
      <c r="G195" s="83"/>
      <c r="H195" s="294" t="s">
        <v>1252</v>
      </c>
      <c r="I195" s="11" t="s">
        <v>2088</v>
      </c>
      <c r="J195" s="11" t="s">
        <v>2089</v>
      </c>
      <c r="K195" s="11" t="s">
        <v>3644</v>
      </c>
      <c r="L195" s="11" t="s">
        <v>2092</v>
      </c>
      <c r="M195" s="11" t="s">
        <v>2090</v>
      </c>
      <c r="N195" s="11" t="s">
        <v>2090</v>
      </c>
      <c r="O195" s="11" t="s">
        <v>2090</v>
      </c>
      <c r="P195" s="299" t="s">
        <v>1978</v>
      </c>
      <c r="Q195" s="86">
        <v>1000</v>
      </c>
      <c r="R195" s="301">
        <v>3.2626400000000002</v>
      </c>
      <c r="S195" s="8"/>
      <c r="T195" s="8"/>
      <c r="U195" s="535"/>
      <c r="V195" s="535"/>
    </row>
    <row r="196" spans="1:23" ht="15.75">
      <c r="A196" s="143" t="s">
        <v>247</v>
      </c>
      <c r="B196" s="143"/>
      <c r="C196" s="294" t="s">
        <v>1048</v>
      </c>
      <c r="D196" s="294" t="s">
        <v>2011</v>
      </c>
      <c r="E196" s="9" t="s">
        <v>3660</v>
      </c>
      <c r="F196" s="294" t="s">
        <v>2017</v>
      </c>
      <c r="G196" s="83"/>
      <c r="H196" s="294" t="s">
        <v>1253</v>
      </c>
      <c r="I196" s="11" t="s">
        <v>2088</v>
      </c>
      <c r="J196" s="11" t="s">
        <v>2089</v>
      </c>
      <c r="K196" s="11" t="s">
        <v>3644</v>
      </c>
      <c r="L196" s="11" t="s">
        <v>2092</v>
      </c>
      <c r="M196" s="11" t="s">
        <v>2090</v>
      </c>
      <c r="N196" s="11" t="s">
        <v>2090</v>
      </c>
      <c r="O196" s="11" t="s">
        <v>2090</v>
      </c>
      <c r="P196" s="299">
        <v>16636107</v>
      </c>
      <c r="Q196" s="86">
        <v>1000</v>
      </c>
      <c r="R196" s="301">
        <v>3.6762750000000004E-2</v>
      </c>
      <c r="S196" s="8"/>
      <c r="T196" s="8"/>
      <c r="U196" s="535"/>
      <c r="V196" s="535"/>
    </row>
    <row r="197" spans="1:23" ht="15.75">
      <c r="A197" s="143" t="s">
        <v>248</v>
      </c>
      <c r="B197" s="143"/>
      <c r="C197" s="294" t="s">
        <v>1048</v>
      </c>
      <c r="D197" s="294" t="s">
        <v>2011</v>
      </c>
      <c r="E197" s="9" t="s">
        <v>3659</v>
      </c>
      <c r="F197" s="294" t="s">
        <v>2017</v>
      </c>
      <c r="G197" s="83"/>
      <c r="H197" s="294" t="s">
        <v>1254</v>
      </c>
      <c r="I197" s="11" t="s">
        <v>2088</v>
      </c>
      <c r="J197" s="11" t="s">
        <v>2089</v>
      </c>
      <c r="K197" s="11" t="s">
        <v>3644</v>
      </c>
      <c r="L197" s="11" t="s">
        <v>2092</v>
      </c>
      <c r="M197" s="11" t="s">
        <v>2090</v>
      </c>
      <c r="N197" s="11" t="s">
        <v>2090</v>
      </c>
      <c r="O197" s="11" t="s">
        <v>2090</v>
      </c>
      <c r="P197" s="299">
        <v>18128706</v>
      </c>
      <c r="Q197" s="86">
        <v>1000</v>
      </c>
      <c r="R197" s="301">
        <v>1.0410484</v>
      </c>
      <c r="S197" s="8"/>
      <c r="T197" s="8"/>
      <c r="U197" s="535"/>
      <c r="V197" s="535"/>
    </row>
    <row r="198" spans="1:23" ht="15.75">
      <c r="A198" s="143" t="s">
        <v>249</v>
      </c>
      <c r="B198" s="143"/>
      <c r="C198" s="294" t="s">
        <v>1048</v>
      </c>
      <c r="D198" s="294" t="s">
        <v>2011</v>
      </c>
      <c r="E198" s="9" t="s">
        <v>1051</v>
      </c>
      <c r="F198" s="294" t="s">
        <v>2017</v>
      </c>
      <c r="G198" s="83"/>
      <c r="H198" s="294" t="s">
        <v>1255</v>
      </c>
      <c r="I198" s="11" t="s">
        <v>2088</v>
      </c>
      <c r="J198" s="11" t="s">
        <v>2089</v>
      </c>
      <c r="K198" s="11" t="s">
        <v>3644</v>
      </c>
      <c r="L198" s="11" t="s">
        <v>2092</v>
      </c>
      <c r="M198" s="11" t="s">
        <v>2090</v>
      </c>
      <c r="N198" s="11" t="s">
        <v>2090</v>
      </c>
      <c r="O198" s="11" t="s">
        <v>2090</v>
      </c>
      <c r="P198" s="299" t="s">
        <v>1927</v>
      </c>
      <c r="Q198" s="86">
        <v>1000</v>
      </c>
      <c r="R198" s="301">
        <v>0.15683140000000001</v>
      </c>
      <c r="S198" s="8"/>
      <c r="T198" s="8"/>
      <c r="U198" s="535"/>
      <c r="V198" s="535"/>
    </row>
    <row r="199" spans="1:23" ht="15.75">
      <c r="A199" s="143" t="s">
        <v>250</v>
      </c>
      <c r="B199" s="143"/>
      <c r="C199" s="294" t="s">
        <v>1048</v>
      </c>
      <c r="D199" s="294" t="s">
        <v>2011</v>
      </c>
      <c r="E199" s="9" t="s">
        <v>3660</v>
      </c>
      <c r="F199" s="294" t="s">
        <v>2017</v>
      </c>
      <c r="G199" s="83"/>
      <c r="H199" s="294" t="s">
        <v>1256</v>
      </c>
      <c r="I199" s="11" t="s">
        <v>2088</v>
      </c>
      <c r="J199" s="11" t="s">
        <v>2089</v>
      </c>
      <c r="K199" s="11" t="s">
        <v>3644</v>
      </c>
      <c r="L199" s="11" t="s">
        <v>2092</v>
      </c>
      <c r="M199" s="11" t="s">
        <v>2090</v>
      </c>
      <c r="N199" s="11" t="s">
        <v>2090</v>
      </c>
      <c r="O199" s="11" t="s">
        <v>2090</v>
      </c>
      <c r="P199" s="299">
        <v>15197019</v>
      </c>
      <c r="Q199" s="86">
        <v>1000</v>
      </c>
      <c r="R199" s="301">
        <v>0.62689780000000006</v>
      </c>
      <c r="S199" s="8"/>
      <c r="T199" s="8"/>
      <c r="U199" s="535"/>
      <c r="V199" s="535"/>
    </row>
    <row r="200" spans="1:23" ht="15.75">
      <c r="A200" s="143" t="s">
        <v>251</v>
      </c>
      <c r="B200" s="143"/>
      <c r="C200" s="294" t="s">
        <v>1048</v>
      </c>
      <c r="D200" s="294" t="s">
        <v>2011</v>
      </c>
      <c r="E200" s="9" t="s">
        <v>3660</v>
      </c>
      <c r="F200" s="294" t="s">
        <v>2017</v>
      </c>
      <c r="G200" s="83"/>
      <c r="H200" s="294" t="s">
        <v>1257</v>
      </c>
      <c r="I200" s="11" t="s">
        <v>2088</v>
      </c>
      <c r="J200" s="11" t="s">
        <v>2089</v>
      </c>
      <c r="K200" s="11" t="s">
        <v>3644</v>
      </c>
      <c r="L200" s="11" t="s">
        <v>2092</v>
      </c>
      <c r="M200" s="11" t="s">
        <v>2090</v>
      </c>
      <c r="N200" s="11" t="s">
        <v>2090</v>
      </c>
      <c r="O200" s="11" t="s">
        <v>2090</v>
      </c>
      <c r="P200" s="299">
        <v>15197015</v>
      </c>
      <c r="Q200" s="86">
        <v>1000</v>
      </c>
      <c r="R200" s="301">
        <v>0.74368679999999898</v>
      </c>
      <c r="S200" s="8"/>
      <c r="T200" s="8"/>
      <c r="U200" s="535"/>
      <c r="V200" s="535"/>
    </row>
    <row r="201" spans="1:23" ht="15.75">
      <c r="A201" s="143" t="s">
        <v>252</v>
      </c>
      <c r="B201" s="143"/>
      <c r="C201" s="294" t="s">
        <v>1048</v>
      </c>
      <c r="D201" s="294" t="s">
        <v>2011</v>
      </c>
      <c r="E201" s="9" t="s">
        <v>1053</v>
      </c>
      <c r="F201" s="294" t="s">
        <v>2017</v>
      </c>
      <c r="G201" s="83"/>
      <c r="H201" s="294" t="s">
        <v>1258</v>
      </c>
      <c r="I201" s="11" t="s">
        <v>2088</v>
      </c>
      <c r="J201" s="11" t="s">
        <v>2089</v>
      </c>
      <c r="K201" s="11" t="s">
        <v>3644</v>
      </c>
      <c r="L201" s="11" t="s">
        <v>2092</v>
      </c>
      <c r="M201" s="11" t="s">
        <v>2090</v>
      </c>
      <c r="N201" s="11" t="s">
        <v>2090</v>
      </c>
      <c r="O201" s="11" t="s">
        <v>2090</v>
      </c>
      <c r="P201" s="299">
        <v>13720861</v>
      </c>
      <c r="Q201" s="86">
        <v>1000</v>
      </c>
      <c r="R201" s="301">
        <v>3.4681349999999997</v>
      </c>
      <c r="S201" s="8"/>
      <c r="T201" s="8"/>
      <c r="U201" s="535"/>
      <c r="V201" s="535"/>
    </row>
    <row r="202" spans="1:23" ht="15.75">
      <c r="A202" s="143" t="s">
        <v>253</v>
      </c>
      <c r="B202" s="143"/>
      <c r="C202" s="294" t="s">
        <v>1048</v>
      </c>
      <c r="D202" s="294" t="s">
        <v>2011</v>
      </c>
      <c r="E202" s="9" t="s">
        <v>1053</v>
      </c>
      <c r="F202" s="294" t="s">
        <v>2017</v>
      </c>
      <c r="G202" s="83"/>
      <c r="H202" s="294" t="s">
        <v>1259</v>
      </c>
      <c r="I202" s="11" t="s">
        <v>2088</v>
      </c>
      <c r="J202" s="11" t="s">
        <v>2089</v>
      </c>
      <c r="K202" s="11" t="s">
        <v>3644</v>
      </c>
      <c r="L202" s="11" t="s">
        <v>2092</v>
      </c>
      <c r="M202" s="11" t="s">
        <v>2090</v>
      </c>
      <c r="N202" s="11" t="s">
        <v>2090</v>
      </c>
      <c r="O202" s="11" t="s">
        <v>2090</v>
      </c>
      <c r="P202" s="299">
        <v>13720867</v>
      </c>
      <c r="Q202" s="86">
        <v>1000</v>
      </c>
      <c r="R202" s="301">
        <v>4.0025009999999996</v>
      </c>
      <c r="S202" s="8"/>
      <c r="T202" s="8"/>
      <c r="U202" s="535"/>
      <c r="V202" s="535"/>
    </row>
    <row r="203" spans="1:23" ht="15.75">
      <c r="A203" s="143" t="s">
        <v>254</v>
      </c>
      <c r="B203" s="143"/>
      <c r="C203" s="294" t="s">
        <v>1048</v>
      </c>
      <c r="D203" s="294" t="s">
        <v>2011</v>
      </c>
      <c r="E203" s="9" t="s">
        <v>3660</v>
      </c>
      <c r="F203" s="294" t="s">
        <v>2017</v>
      </c>
      <c r="G203" s="83"/>
      <c r="H203" s="294" t="s">
        <v>1260</v>
      </c>
      <c r="I203" s="11" t="s">
        <v>2088</v>
      </c>
      <c r="J203" s="11" t="s">
        <v>2089</v>
      </c>
      <c r="K203" s="11" t="s">
        <v>3644</v>
      </c>
      <c r="L203" s="11" t="s">
        <v>2092</v>
      </c>
      <c r="M203" s="11" t="s">
        <v>2090</v>
      </c>
      <c r="N203" s="11" t="s">
        <v>2090</v>
      </c>
      <c r="O203" s="11" t="s">
        <v>2090</v>
      </c>
      <c r="P203" s="299" t="s">
        <v>2019</v>
      </c>
      <c r="Q203" s="86">
        <v>1000</v>
      </c>
      <c r="R203" s="301">
        <v>2.4853730000000001</v>
      </c>
      <c r="S203" s="8"/>
      <c r="T203" s="8"/>
      <c r="U203" s="535"/>
      <c r="V203" s="535"/>
    </row>
    <row r="204" spans="1:23" ht="15.75">
      <c r="A204" s="143" t="s">
        <v>255</v>
      </c>
      <c r="B204" s="143"/>
      <c r="C204" s="294" t="s">
        <v>1048</v>
      </c>
      <c r="D204" s="294" t="s">
        <v>2011</v>
      </c>
      <c r="E204" s="9" t="s">
        <v>1051</v>
      </c>
      <c r="F204" s="294" t="s">
        <v>2017</v>
      </c>
      <c r="G204" s="83"/>
      <c r="H204" s="294" t="s">
        <v>1261</v>
      </c>
      <c r="I204" s="11" t="s">
        <v>2088</v>
      </c>
      <c r="J204" s="11" t="s">
        <v>2089</v>
      </c>
      <c r="K204" s="11" t="s">
        <v>3644</v>
      </c>
      <c r="L204" s="11" t="s">
        <v>2092</v>
      </c>
      <c r="M204" s="11" t="s">
        <v>2090</v>
      </c>
      <c r="N204" s="11" t="s">
        <v>2090</v>
      </c>
      <c r="O204" s="11" t="s">
        <v>2090</v>
      </c>
      <c r="P204" s="299">
        <v>16056818</v>
      </c>
      <c r="Q204" s="86">
        <v>1000</v>
      </c>
      <c r="R204" s="301">
        <v>1.2443567500000001</v>
      </c>
      <c r="S204" s="8"/>
      <c r="T204" s="8"/>
      <c r="U204" s="535"/>
      <c r="V204" s="535"/>
    </row>
    <row r="205" spans="1:23" ht="15.75">
      <c r="A205" s="143" t="s">
        <v>256</v>
      </c>
      <c r="B205" s="143"/>
      <c r="C205" s="294" t="s">
        <v>1048</v>
      </c>
      <c r="D205" s="294" t="s">
        <v>2011</v>
      </c>
      <c r="E205" s="9" t="s">
        <v>1051</v>
      </c>
      <c r="F205" s="294" t="s">
        <v>2017</v>
      </c>
      <c r="G205" s="83"/>
      <c r="H205" s="294" t="s">
        <v>1262</v>
      </c>
      <c r="I205" s="11" t="s">
        <v>2088</v>
      </c>
      <c r="J205" s="11" t="s">
        <v>2089</v>
      </c>
      <c r="K205" s="11" t="s">
        <v>3644</v>
      </c>
      <c r="L205" s="11" t="s">
        <v>2092</v>
      </c>
      <c r="M205" s="11" t="s">
        <v>2090</v>
      </c>
      <c r="N205" s="11" t="s">
        <v>2090</v>
      </c>
      <c r="O205" s="11" t="s">
        <v>2090</v>
      </c>
      <c r="P205" s="299">
        <v>0</v>
      </c>
      <c r="Q205" s="86">
        <v>0</v>
      </c>
      <c r="R205" s="301">
        <v>0</v>
      </c>
      <c r="S205" s="8"/>
      <c r="T205" s="8"/>
      <c r="U205" s="535"/>
      <c r="V205" s="535"/>
    </row>
    <row r="206" spans="1:23" ht="15.75">
      <c r="A206" s="143" t="s">
        <v>257</v>
      </c>
      <c r="B206" s="143"/>
      <c r="C206" s="294" t="s">
        <v>1048</v>
      </c>
      <c r="D206" s="294" t="s">
        <v>2011</v>
      </c>
      <c r="E206" s="9" t="s">
        <v>3660</v>
      </c>
      <c r="F206" s="294" t="s">
        <v>2017</v>
      </c>
      <c r="G206" s="83"/>
      <c r="H206" s="294" t="s">
        <v>1263</v>
      </c>
      <c r="I206" s="11" t="s">
        <v>2088</v>
      </c>
      <c r="J206" s="11" t="s">
        <v>2089</v>
      </c>
      <c r="K206" s="11" t="s">
        <v>3644</v>
      </c>
      <c r="L206" s="11" t="s">
        <v>2092</v>
      </c>
      <c r="M206" s="11" t="s">
        <v>2090</v>
      </c>
      <c r="N206" s="11" t="s">
        <v>2090</v>
      </c>
      <c r="O206" s="11" t="s">
        <v>2090</v>
      </c>
      <c r="P206" s="299">
        <v>15197012</v>
      </c>
      <c r="Q206" s="86">
        <v>1000</v>
      </c>
      <c r="R206" s="301">
        <v>0.11766179999999998</v>
      </c>
      <c r="S206" s="8"/>
      <c r="T206" s="8"/>
      <c r="U206" s="535"/>
      <c r="V206" s="535"/>
    </row>
    <row r="207" spans="1:23" ht="15.75">
      <c r="A207" s="143" t="s">
        <v>258</v>
      </c>
      <c r="B207" s="143"/>
      <c r="C207" s="294" t="s">
        <v>1048</v>
      </c>
      <c r="D207" s="294" t="s">
        <v>2011</v>
      </c>
      <c r="E207" s="9" t="s">
        <v>3660</v>
      </c>
      <c r="F207" s="294" t="s">
        <v>2017</v>
      </c>
      <c r="G207" s="83"/>
      <c r="H207" s="294" t="s">
        <v>1264</v>
      </c>
      <c r="I207" s="11" t="s">
        <v>2088</v>
      </c>
      <c r="J207" s="11" t="s">
        <v>2089</v>
      </c>
      <c r="K207" s="11" t="s">
        <v>3644</v>
      </c>
      <c r="L207" s="11" t="s">
        <v>2092</v>
      </c>
      <c r="M207" s="11" t="s">
        <v>2090</v>
      </c>
      <c r="N207" s="11" t="s">
        <v>2090</v>
      </c>
      <c r="O207" s="11" t="s">
        <v>2090</v>
      </c>
      <c r="P207" s="299">
        <v>15197023</v>
      </c>
      <c r="Q207" s="86">
        <v>1000</v>
      </c>
      <c r="R207" s="301">
        <v>1.3763637</v>
      </c>
      <c r="S207" s="8"/>
      <c r="T207" s="8"/>
      <c r="U207" s="535"/>
      <c r="V207" s="535"/>
    </row>
    <row r="208" spans="1:23" ht="15.75">
      <c r="A208" s="143" t="s">
        <v>259</v>
      </c>
      <c r="B208" s="143"/>
      <c r="C208" s="294" t="s">
        <v>1048</v>
      </c>
      <c r="D208" s="294" t="s">
        <v>2011</v>
      </c>
      <c r="E208" s="9" t="s">
        <v>3660</v>
      </c>
      <c r="F208" s="294" t="s">
        <v>2017</v>
      </c>
      <c r="G208" s="83"/>
      <c r="H208" s="294" t="s">
        <v>1971</v>
      </c>
      <c r="I208" s="11" t="s">
        <v>2088</v>
      </c>
      <c r="J208" s="11" t="s">
        <v>2089</v>
      </c>
      <c r="K208" s="11" t="s">
        <v>3644</v>
      </c>
      <c r="L208" s="11" t="s">
        <v>2092</v>
      </c>
      <c r="M208" s="11" t="s">
        <v>2090</v>
      </c>
      <c r="N208" s="11" t="s">
        <v>2090</v>
      </c>
      <c r="O208" s="11" t="s">
        <v>2090</v>
      </c>
      <c r="P208" s="299">
        <v>0</v>
      </c>
      <c r="Q208" s="86">
        <v>0</v>
      </c>
      <c r="R208" s="301">
        <v>0</v>
      </c>
      <c r="S208" s="8"/>
      <c r="T208" s="8"/>
      <c r="U208" s="535"/>
      <c r="V208" s="535"/>
    </row>
    <row r="209" spans="1:22" ht="15.75">
      <c r="A209" s="143" t="s">
        <v>260</v>
      </c>
      <c r="B209" s="143"/>
      <c r="C209" s="294" t="s">
        <v>1048</v>
      </c>
      <c r="D209" s="294" t="s">
        <v>2011</v>
      </c>
      <c r="E209" s="9" t="s">
        <v>3660</v>
      </c>
      <c r="F209" s="294" t="s">
        <v>2017</v>
      </c>
      <c r="G209" s="83"/>
      <c r="H209" s="294" t="s">
        <v>1265</v>
      </c>
      <c r="I209" s="11" t="s">
        <v>2088</v>
      </c>
      <c r="J209" s="11" t="s">
        <v>2089</v>
      </c>
      <c r="K209" s="11" t="s">
        <v>3644</v>
      </c>
      <c r="L209" s="11" t="s">
        <v>2092</v>
      </c>
      <c r="M209" s="11" t="s">
        <v>2090</v>
      </c>
      <c r="N209" s="11" t="s">
        <v>2090</v>
      </c>
      <c r="O209" s="11" t="s">
        <v>2090</v>
      </c>
      <c r="P209" s="299" t="s">
        <v>1979</v>
      </c>
      <c r="Q209" s="86">
        <v>1000</v>
      </c>
      <c r="R209" s="301">
        <v>1.1348E-2</v>
      </c>
      <c r="S209" s="8"/>
      <c r="T209" s="8"/>
      <c r="U209" s="535"/>
      <c r="V209" s="535"/>
    </row>
    <row r="210" spans="1:22" ht="15.75">
      <c r="A210" s="143" t="s">
        <v>261</v>
      </c>
      <c r="B210" s="143"/>
      <c r="C210" s="294" t="s">
        <v>1048</v>
      </c>
      <c r="D210" s="294" t="s">
        <v>2011</v>
      </c>
      <c r="E210" s="9" t="s">
        <v>3660</v>
      </c>
      <c r="F210" s="294" t="s">
        <v>2017</v>
      </c>
      <c r="G210" s="83"/>
      <c r="H210" s="294" t="s">
        <v>1266</v>
      </c>
      <c r="I210" s="11" t="s">
        <v>2088</v>
      </c>
      <c r="J210" s="11" t="s">
        <v>2089</v>
      </c>
      <c r="K210" s="11" t="s">
        <v>3644</v>
      </c>
      <c r="L210" s="11" t="s">
        <v>2092</v>
      </c>
      <c r="M210" s="11" t="s">
        <v>2090</v>
      </c>
      <c r="N210" s="11" t="s">
        <v>2090</v>
      </c>
      <c r="O210" s="11" t="s">
        <v>2090</v>
      </c>
      <c r="P210" s="299">
        <v>7659542</v>
      </c>
      <c r="Q210" s="86">
        <v>1000</v>
      </c>
      <c r="R210" s="301">
        <v>2.7229499999999997E-2</v>
      </c>
      <c r="S210" s="8"/>
      <c r="T210" s="8"/>
      <c r="U210" s="535"/>
      <c r="V210" s="535"/>
    </row>
    <row r="211" spans="1:22" ht="15.75">
      <c r="A211" s="143" t="s">
        <v>262</v>
      </c>
      <c r="B211" s="143"/>
      <c r="C211" s="294" t="s">
        <v>1048</v>
      </c>
      <c r="D211" s="294" t="s">
        <v>2011</v>
      </c>
      <c r="E211" s="9" t="s">
        <v>3660</v>
      </c>
      <c r="F211" s="294" t="s">
        <v>2017</v>
      </c>
      <c r="G211" s="83"/>
      <c r="H211" s="294" t="s">
        <v>1267</v>
      </c>
      <c r="I211" s="11" t="s">
        <v>2088</v>
      </c>
      <c r="J211" s="11" t="s">
        <v>2089</v>
      </c>
      <c r="K211" s="11" t="s">
        <v>3644</v>
      </c>
      <c r="L211" s="11" t="s">
        <v>2092</v>
      </c>
      <c r="M211" s="11" t="s">
        <v>2090</v>
      </c>
      <c r="N211" s="11" t="s">
        <v>2090</v>
      </c>
      <c r="O211" s="11" t="s">
        <v>2090</v>
      </c>
      <c r="P211" s="299">
        <v>13191673</v>
      </c>
      <c r="Q211" s="86">
        <v>1000</v>
      </c>
      <c r="R211" s="301">
        <v>5.7575999999999999E-3</v>
      </c>
      <c r="S211" s="8"/>
      <c r="T211" s="8"/>
      <c r="U211" s="535"/>
      <c r="V211" s="535"/>
    </row>
    <row r="212" spans="1:22" ht="15.75">
      <c r="A212" s="143" t="s">
        <v>263</v>
      </c>
      <c r="B212" s="143"/>
      <c r="C212" s="294" t="s">
        <v>1048</v>
      </c>
      <c r="D212" s="294" t="s">
        <v>2011</v>
      </c>
      <c r="E212" s="9" t="s">
        <v>3660</v>
      </c>
      <c r="F212" s="294" t="s">
        <v>2017</v>
      </c>
      <c r="G212" s="83"/>
      <c r="H212" s="294" t="s">
        <v>1972</v>
      </c>
      <c r="I212" s="11" t="s">
        <v>2088</v>
      </c>
      <c r="J212" s="11" t="s">
        <v>2089</v>
      </c>
      <c r="K212" s="11" t="s">
        <v>3644</v>
      </c>
      <c r="L212" s="11" t="s">
        <v>2092</v>
      </c>
      <c r="M212" s="11" t="s">
        <v>2090</v>
      </c>
      <c r="N212" s="11" t="s">
        <v>2090</v>
      </c>
      <c r="O212" s="11" t="s">
        <v>2090</v>
      </c>
      <c r="P212" s="299">
        <v>0</v>
      </c>
      <c r="Q212" s="86">
        <v>0</v>
      </c>
      <c r="R212" s="301">
        <v>0</v>
      </c>
      <c r="S212" s="8"/>
      <c r="T212" s="8"/>
      <c r="U212" s="535"/>
      <c r="V212" s="535"/>
    </row>
    <row r="213" spans="1:22" ht="15.75">
      <c r="A213" s="143" t="s">
        <v>264</v>
      </c>
      <c r="B213" s="143"/>
      <c r="C213" s="294" t="s">
        <v>1048</v>
      </c>
      <c r="D213" s="294" t="s">
        <v>2011</v>
      </c>
      <c r="E213" s="9" t="s">
        <v>3660</v>
      </c>
      <c r="F213" s="294" t="s">
        <v>2017</v>
      </c>
      <c r="G213" s="83"/>
      <c r="H213" s="294" t="s">
        <v>3616</v>
      </c>
      <c r="I213" s="11" t="s">
        <v>2088</v>
      </c>
      <c r="J213" s="11" t="s">
        <v>2089</v>
      </c>
      <c r="K213" s="11" t="s">
        <v>3644</v>
      </c>
      <c r="L213" s="11" t="s">
        <v>2092</v>
      </c>
      <c r="M213" s="11" t="s">
        <v>2090</v>
      </c>
      <c r="N213" s="11" t="s">
        <v>2090</v>
      </c>
      <c r="O213" s="11" t="s">
        <v>2090</v>
      </c>
      <c r="P213" s="299" t="s">
        <v>1850</v>
      </c>
      <c r="Q213" s="86">
        <v>1000</v>
      </c>
      <c r="R213" s="301">
        <v>2.1018188000000002</v>
      </c>
      <c r="S213" s="8"/>
      <c r="T213" s="8"/>
      <c r="U213" s="535"/>
      <c r="V213" s="535"/>
    </row>
    <row r="214" spans="1:22" ht="15.75">
      <c r="A214" s="143" t="s">
        <v>265</v>
      </c>
      <c r="B214" s="143"/>
      <c r="C214" s="299" t="s">
        <v>1686</v>
      </c>
      <c r="D214" s="352" t="s">
        <v>2011</v>
      </c>
      <c r="E214" s="9" t="s">
        <v>1052</v>
      </c>
      <c r="F214" s="299" t="s">
        <v>1950</v>
      </c>
      <c r="G214" s="83"/>
      <c r="H214" s="299" t="s">
        <v>1268</v>
      </c>
      <c r="I214" s="11" t="s">
        <v>2088</v>
      </c>
      <c r="J214" s="11" t="s">
        <v>2089</v>
      </c>
      <c r="K214" s="11" t="s">
        <v>3644</v>
      </c>
      <c r="L214" s="11" t="s">
        <v>2092</v>
      </c>
      <c r="M214" s="11" t="s">
        <v>2090</v>
      </c>
      <c r="N214" s="11" t="s">
        <v>2090</v>
      </c>
      <c r="O214" s="11" t="s">
        <v>2090</v>
      </c>
      <c r="P214" s="299" t="s">
        <v>2020</v>
      </c>
      <c r="Q214" s="86">
        <v>2000</v>
      </c>
      <c r="R214" s="301"/>
      <c r="S214" s="8">
        <v>1.811545</v>
      </c>
      <c r="T214" s="8"/>
      <c r="U214" s="535"/>
      <c r="V214" s="535"/>
    </row>
    <row r="215" spans="1:22" ht="15.75">
      <c r="A215" s="143" t="s">
        <v>266</v>
      </c>
      <c r="B215" s="143"/>
      <c r="C215" s="299" t="s">
        <v>1686</v>
      </c>
      <c r="D215" s="352" t="s">
        <v>1402</v>
      </c>
      <c r="E215" s="9" t="s">
        <v>1053</v>
      </c>
      <c r="F215" s="299" t="s">
        <v>1950</v>
      </c>
      <c r="G215" s="83"/>
      <c r="H215" s="299" t="s">
        <v>1281</v>
      </c>
      <c r="I215" s="11" t="s">
        <v>2088</v>
      </c>
      <c r="J215" s="11" t="s">
        <v>2089</v>
      </c>
      <c r="K215" s="11" t="s">
        <v>3644</v>
      </c>
      <c r="L215" s="11" t="s">
        <v>2092</v>
      </c>
      <c r="M215" s="11" t="s">
        <v>2090</v>
      </c>
      <c r="N215" s="11" t="s">
        <v>2090</v>
      </c>
      <c r="O215" s="11" t="s">
        <v>2090</v>
      </c>
      <c r="P215" s="299" t="s">
        <v>2021</v>
      </c>
      <c r="Q215" s="86">
        <v>1000</v>
      </c>
      <c r="R215" s="301"/>
      <c r="S215" s="8">
        <v>0.91612099999999996</v>
      </c>
      <c r="T215" s="8"/>
      <c r="U215" s="535"/>
      <c r="V215" s="535"/>
    </row>
    <row r="216" spans="1:22" ht="15.75">
      <c r="A216" s="143" t="s">
        <v>267</v>
      </c>
      <c r="B216" s="143"/>
      <c r="C216" s="299" t="s">
        <v>1686</v>
      </c>
      <c r="D216" s="352" t="s">
        <v>2011</v>
      </c>
      <c r="E216" s="9" t="s">
        <v>1053</v>
      </c>
      <c r="F216" s="299" t="s">
        <v>1950</v>
      </c>
      <c r="G216" s="83"/>
      <c r="H216" s="299" t="s">
        <v>2012</v>
      </c>
      <c r="I216" s="11" t="s">
        <v>2088</v>
      </c>
      <c r="J216" s="11" t="s">
        <v>2089</v>
      </c>
      <c r="K216" s="11" t="s">
        <v>3644</v>
      </c>
      <c r="L216" s="11" t="s">
        <v>2092</v>
      </c>
      <c r="M216" s="11" t="s">
        <v>2090</v>
      </c>
      <c r="N216" s="11" t="s">
        <v>2090</v>
      </c>
      <c r="O216" s="11" t="s">
        <v>2090</v>
      </c>
      <c r="P216" s="299" t="s">
        <v>2025</v>
      </c>
      <c r="Q216" s="86">
        <v>1000</v>
      </c>
      <c r="R216" s="301"/>
      <c r="S216" s="8">
        <v>7.7823000000000003E-2</v>
      </c>
      <c r="T216" s="8"/>
      <c r="U216" s="535"/>
      <c r="V216" s="535"/>
    </row>
    <row r="217" spans="1:22" ht="15.75">
      <c r="A217" s="143" t="s">
        <v>268</v>
      </c>
      <c r="B217" s="143"/>
      <c r="C217" s="299" t="s">
        <v>1686</v>
      </c>
      <c r="D217" s="352" t="s">
        <v>1403</v>
      </c>
      <c r="E217" s="299" t="s">
        <v>1053</v>
      </c>
      <c r="F217" s="299" t="s">
        <v>1950</v>
      </c>
      <c r="G217" s="83"/>
      <c r="H217" s="299" t="s">
        <v>1279</v>
      </c>
      <c r="I217" s="11" t="s">
        <v>2088</v>
      </c>
      <c r="J217" s="11" t="s">
        <v>2089</v>
      </c>
      <c r="K217" s="11" t="s">
        <v>3644</v>
      </c>
      <c r="L217" s="11" t="s">
        <v>2092</v>
      </c>
      <c r="M217" s="11" t="s">
        <v>2090</v>
      </c>
      <c r="N217" s="11" t="s">
        <v>2090</v>
      </c>
      <c r="O217" s="11" t="s">
        <v>2090</v>
      </c>
      <c r="P217" s="262" t="s">
        <v>2026</v>
      </c>
      <c r="Q217" s="86">
        <v>1000</v>
      </c>
      <c r="R217" s="8"/>
      <c r="S217" s="8">
        <v>0.72364700000000004</v>
      </c>
      <c r="T217" s="8"/>
      <c r="U217" s="535"/>
      <c r="V217" s="535"/>
    </row>
    <row r="218" spans="1:22" ht="15.75">
      <c r="A218" s="143" t="s">
        <v>269</v>
      </c>
      <c r="B218" s="143"/>
      <c r="C218" s="299" t="s">
        <v>1686</v>
      </c>
      <c r="D218" s="352" t="s">
        <v>1403</v>
      </c>
      <c r="E218" s="299" t="s">
        <v>1053</v>
      </c>
      <c r="F218" s="299" t="s">
        <v>1950</v>
      </c>
      <c r="G218" s="83"/>
      <c r="H218" s="299" t="s">
        <v>1274</v>
      </c>
      <c r="I218" s="11" t="s">
        <v>2088</v>
      </c>
      <c r="J218" s="11" t="s">
        <v>2089</v>
      </c>
      <c r="K218" s="11" t="s">
        <v>3644</v>
      </c>
      <c r="L218" s="11" t="s">
        <v>2092</v>
      </c>
      <c r="M218" s="11" t="s">
        <v>2090</v>
      </c>
      <c r="N218" s="11" t="s">
        <v>2090</v>
      </c>
      <c r="O218" s="11" t="s">
        <v>2090</v>
      </c>
      <c r="P218" s="262" t="s">
        <v>2022</v>
      </c>
      <c r="Q218" s="86">
        <v>1000</v>
      </c>
      <c r="R218" s="8"/>
      <c r="S218" s="8">
        <v>2.2821899999999999</v>
      </c>
      <c r="T218" s="8"/>
      <c r="U218" s="535"/>
      <c r="V218" s="535"/>
    </row>
    <row r="219" spans="1:22" ht="15.75">
      <c r="A219" s="143" t="s">
        <v>270</v>
      </c>
      <c r="B219" s="143"/>
      <c r="C219" s="299" t="s">
        <v>1686</v>
      </c>
      <c r="D219" s="352" t="s">
        <v>2011</v>
      </c>
      <c r="E219" s="299" t="s">
        <v>1052</v>
      </c>
      <c r="F219" s="299" t="s">
        <v>1950</v>
      </c>
      <c r="G219" s="83"/>
      <c r="H219" s="299" t="s">
        <v>1276</v>
      </c>
      <c r="I219" s="11" t="s">
        <v>2088</v>
      </c>
      <c r="J219" s="11" t="s">
        <v>2089</v>
      </c>
      <c r="K219" s="11" t="s">
        <v>3644</v>
      </c>
      <c r="L219" s="11" t="s">
        <v>2092</v>
      </c>
      <c r="M219" s="11" t="s">
        <v>2090</v>
      </c>
      <c r="N219" s="11" t="s">
        <v>2090</v>
      </c>
      <c r="O219" s="11" t="s">
        <v>2090</v>
      </c>
      <c r="P219" s="262">
        <v>15687940</v>
      </c>
      <c r="Q219" s="86">
        <v>2000</v>
      </c>
      <c r="R219" s="8"/>
      <c r="S219" s="8">
        <v>9.0947720000000007</v>
      </c>
      <c r="T219" s="8"/>
      <c r="U219" s="535"/>
      <c r="V219" s="535"/>
    </row>
    <row r="220" spans="1:22" ht="15.75">
      <c r="A220" s="143" t="s">
        <v>271</v>
      </c>
      <c r="B220" s="143"/>
      <c r="C220" s="299" t="s">
        <v>1686</v>
      </c>
      <c r="D220" s="352" t="s">
        <v>2011</v>
      </c>
      <c r="E220" s="299" t="s">
        <v>1052</v>
      </c>
      <c r="F220" s="299" t="s">
        <v>1950</v>
      </c>
      <c r="G220" s="83"/>
      <c r="H220" s="299" t="s">
        <v>1269</v>
      </c>
      <c r="I220" s="11" t="s">
        <v>2088</v>
      </c>
      <c r="J220" s="11" t="s">
        <v>2089</v>
      </c>
      <c r="K220" s="11" t="s">
        <v>3644</v>
      </c>
      <c r="L220" s="11" t="s">
        <v>2092</v>
      </c>
      <c r="M220" s="11" t="s">
        <v>2090</v>
      </c>
      <c r="N220" s="11" t="s">
        <v>2090</v>
      </c>
      <c r="O220" s="11" t="s">
        <v>2090</v>
      </c>
      <c r="P220" s="262" t="s">
        <v>2024</v>
      </c>
      <c r="Q220" s="86">
        <v>1000</v>
      </c>
      <c r="R220" s="8"/>
      <c r="S220" s="8">
        <v>3.2739980000000002</v>
      </c>
      <c r="T220" s="8"/>
      <c r="U220" s="535"/>
      <c r="V220" s="535"/>
    </row>
    <row r="221" spans="1:22" ht="15.75">
      <c r="A221" s="143" t="s">
        <v>272</v>
      </c>
      <c r="B221" s="143"/>
      <c r="C221" s="299" t="s">
        <v>1686</v>
      </c>
      <c r="D221" s="352" t="s">
        <v>1491</v>
      </c>
      <c r="E221" s="299" t="s">
        <v>1054</v>
      </c>
      <c r="F221" s="299" t="s">
        <v>2100</v>
      </c>
      <c r="G221" s="83"/>
      <c r="H221" s="299" t="s">
        <v>1282</v>
      </c>
      <c r="I221" s="11" t="s">
        <v>2088</v>
      </c>
      <c r="J221" s="11" t="s">
        <v>2089</v>
      </c>
      <c r="K221" s="11" t="s">
        <v>3644</v>
      </c>
      <c r="L221" s="11" t="s">
        <v>2092</v>
      </c>
      <c r="M221" s="11" t="s">
        <v>2090</v>
      </c>
      <c r="N221" s="11" t="s">
        <v>2090</v>
      </c>
      <c r="O221" s="11" t="s">
        <v>2090</v>
      </c>
      <c r="P221" s="262">
        <v>210</v>
      </c>
      <c r="Q221" s="86">
        <v>1000</v>
      </c>
      <c r="R221" s="8"/>
      <c r="S221" s="8">
        <v>3.3000000000000002E-2</v>
      </c>
      <c r="T221" s="8"/>
      <c r="U221" s="535"/>
      <c r="V221" s="535"/>
    </row>
    <row r="222" spans="1:22" ht="15.75">
      <c r="A222" s="143" t="s">
        <v>273</v>
      </c>
      <c r="B222" s="143"/>
      <c r="C222" s="299" t="s">
        <v>1686</v>
      </c>
      <c r="D222" s="352" t="s">
        <v>1403</v>
      </c>
      <c r="E222" s="299" t="s">
        <v>1054</v>
      </c>
      <c r="F222" s="299" t="s">
        <v>2100</v>
      </c>
      <c r="G222" s="83"/>
      <c r="H222" s="299" t="s">
        <v>1279</v>
      </c>
      <c r="I222" s="11" t="s">
        <v>2088</v>
      </c>
      <c r="J222" s="11" t="s">
        <v>2089</v>
      </c>
      <c r="K222" s="11" t="s">
        <v>3644</v>
      </c>
      <c r="L222" s="11" t="s">
        <v>2092</v>
      </c>
      <c r="M222" s="11" t="s">
        <v>2090</v>
      </c>
      <c r="N222" s="11" t="s">
        <v>2090</v>
      </c>
      <c r="O222" s="11" t="s">
        <v>2090</v>
      </c>
      <c r="P222" s="262" t="s">
        <v>2026</v>
      </c>
      <c r="Q222" s="86">
        <v>1000</v>
      </c>
      <c r="R222" s="8"/>
      <c r="S222" s="8">
        <v>0.73299999999999998</v>
      </c>
      <c r="T222" s="8"/>
      <c r="U222" s="535"/>
      <c r="V222" s="535"/>
    </row>
    <row r="223" spans="1:22" ht="15.75">
      <c r="A223" s="143" t="s">
        <v>274</v>
      </c>
      <c r="B223" s="143"/>
      <c r="C223" s="299" t="s">
        <v>1686</v>
      </c>
      <c r="D223" s="352" t="s">
        <v>2011</v>
      </c>
      <c r="E223" s="299" t="s">
        <v>1052</v>
      </c>
      <c r="F223" s="299" t="s">
        <v>2100</v>
      </c>
      <c r="G223" s="83"/>
      <c r="H223" s="299" t="s">
        <v>1277</v>
      </c>
      <c r="I223" s="11" t="s">
        <v>2088</v>
      </c>
      <c r="J223" s="11" t="s">
        <v>2089</v>
      </c>
      <c r="K223" s="11" t="s">
        <v>3644</v>
      </c>
      <c r="L223" s="11" t="s">
        <v>2092</v>
      </c>
      <c r="M223" s="11" t="s">
        <v>2090</v>
      </c>
      <c r="N223" s="11" t="s">
        <v>2090</v>
      </c>
      <c r="O223" s="11" t="s">
        <v>2090</v>
      </c>
      <c r="P223" s="262">
        <v>15687986</v>
      </c>
      <c r="Q223" s="86">
        <v>2000</v>
      </c>
      <c r="R223" s="8"/>
      <c r="S223" s="8">
        <v>1.3109999999999999</v>
      </c>
      <c r="T223" s="8"/>
      <c r="U223" s="535"/>
      <c r="V223" s="535"/>
    </row>
    <row r="224" spans="1:22" ht="15.75">
      <c r="A224" s="143" t="s">
        <v>275</v>
      </c>
      <c r="B224" s="143"/>
      <c r="C224" s="299" t="s">
        <v>1686</v>
      </c>
      <c r="D224" s="352" t="s">
        <v>2011</v>
      </c>
      <c r="E224" s="299" t="s">
        <v>1052</v>
      </c>
      <c r="F224" s="299" t="s">
        <v>2100</v>
      </c>
      <c r="G224" s="83"/>
      <c r="H224" s="299" t="s">
        <v>1270</v>
      </c>
      <c r="I224" s="11" t="s">
        <v>2088</v>
      </c>
      <c r="J224" s="11" t="s">
        <v>2089</v>
      </c>
      <c r="K224" s="11" t="s">
        <v>3644</v>
      </c>
      <c r="L224" s="11" t="s">
        <v>2092</v>
      </c>
      <c r="M224" s="11" t="s">
        <v>2090</v>
      </c>
      <c r="N224" s="11" t="s">
        <v>2090</v>
      </c>
      <c r="O224" s="11" t="s">
        <v>2090</v>
      </c>
      <c r="P224" s="262">
        <v>16179540</v>
      </c>
      <c r="Q224" s="86">
        <v>2000</v>
      </c>
      <c r="R224" s="8"/>
      <c r="S224" s="8">
        <v>1.54</v>
      </c>
      <c r="T224" s="8"/>
      <c r="U224" s="535"/>
      <c r="V224" s="535"/>
    </row>
    <row r="225" spans="1:22" ht="15.75">
      <c r="A225" s="143" t="s">
        <v>276</v>
      </c>
      <c r="B225" s="143"/>
      <c r="C225" s="299" t="s">
        <v>1686</v>
      </c>
      <c r="D225" s="352" t="s">
        <v>2011</v>
      </c>
      <c r="E225" s="299" t="s">
        <v>1052</v>
      </c>
      <c r="F225" s="299" t="s">
        <v>2100</v>
      </c>
      <c r="G225" s="83"/>
      <c r="H225" s="299" t="s">
        <v>1273</v>
      </c>
      <c r="I225" s="11" t="s">
        <v>2088</v>
      </c>
      <c r="J225" s="11" t="s">
        <v>2089</v>
      </c>
      <c r="K225" s="11" t="s">
        <v>3644</v>
      </c>
      <c r="L225" s="11" t="s">
        <v>2092</v>
      </c>
      <c r="M225" s="11" t="s">
        <v>2090</v>
      </c>
      <c r="N225" s="11" t="s">
        <v>2090</v>
      </c>
      <c r="O225" s="11" t="s">
        <v>2090</v>
      </c>
      <c r="P225" s="262" t="s">
        <v>2023</v>
      </c>
      <c r="Q225" s="86">
        <v>2500</v>
      </c>
      <c r="R225" s="8"/>
      <c r="S225" s="8">
        <v>0.30499999999999999</v>
      </c>
      <c r="T225" s="8"/>
      <c r="U225" s="535"/>
      <c r="V225" s="535"/>
    </row>
    <row r="226" spans="1:22" ht="15.75">
      <c r="A226" s="143" t="s">
        <v>277</v>
      </c>
      <c r="B226" s="143"/>
      <c r="C226" s="299" t="s">
        <v>1686</v>
      </c>
      <c r="D226" s="352" t="s">
        <v>2011</v>
      </c>
      <c r="E226" s="299" t="s">
        <v>1052</v>
      </c>
      <c r="F226" s="299" t="s">
        <v>2100</v>
      </c>
      <c r="G226" s="83"/>
      <c r="H226" s="299" t="s">
        <v>1272</v>
      </c>
      <c r="I226" s="11" t="s">
        <v>2088</v>
      </c>
      <c r="J226" s="11" t="s">
        <v>2089</v>
      </c>
      <c r="K226" s="11" t="s">
        <v>3644</v>
      </c>
      <c r="L226" s="11" t="s">
        <v>2092</v>
      </c>
      <c r="M226" s="11" t="s">
        <v>2090</v>
      </c>
      <c r="N226" s="11" t="s">
        <v>2090</v>
      </c>
      <c r="O226" s="11" t="s">
        <v>2090</v>
      </c>
      <c r="P226" s="262">
        <v>1556280</v>
      </c>
      <c r="Q226" s="86">
        <v>1000</v>
      </c>
      <c r="R226" s="8"/>
      <c r="S226" s="8">
        <v>2.3769999999999998</v>
      </c>
      <c r="T226" s="8"/>
      <c r="U226" s="535"/>
      <c r="V226" s="535"/>
    </row>
    <row r="227" spans="1:22" ht="15.75">
      <c r="A227" s="143" t="s">
        <v>278</v>
      </c>
      <c r="B227" s="143"/>
      <c r="C227" s="299" t="s">
        <v>1686</v>
      </c>
      <c r="D227" s="352" t="s">
        <v>2011</v>
      </c>
      <c r="E227" s="299" t="s">
        <v>1052</v>
      </c>
      <c r="F227" s="299" t="s">
        <v>2100</v>
      </c>
      <c r="G227" s="299"/>
      <c r="H227" s="299" t="s">
        <v>1275</v>
      </c>
      <c r="I227" s="11" t="s">
        <v>2088</v>
      </c>
      <c r="J227" s="11" t="s">
        <v>2089</v>
      </c>
      <c r="K227" s="11" t="s">
        <v>3644</v>
      </c>
      <c r="L227" s="11" t="s">
        <v>2092</v>
      </c>
      <c r="M227" s="11" t="s">
        <v>2090</v>
      </c>
      <c r="N227" s="11" t="s">
        <v>2090</v>
      </c>
      <c r="O227" s="11" t="s">
        <v>2090</v>
      </c>
      <c r="P227" s="294" t="s">
        <v>2027</v>
      </c>
      <c r="Q227" s="86">
        <v>1000</v>
      </c>
      <c r="R227" s="8"/>
      <c r="S227" s="8">
        <v>0.61399999999999999</v>
      </c>
      <c r="T227" s="8"/>
      <c r="U227" s="535"/>
      <c r="V227" s="535"/>
    </row>
    <row r="228" spans="1:22" ht="15.75">
      <c r="A228" s="143" t="s">
        <v>279</v>
      </c>
      <c r="B228" s="143"/>
      <c r="C228" s="299" t="s">
        <v>1686</v>
      </c>
      <c r="D228" s="352" t="s">
        <v>2011</v>
      </c>
      <c r="E228" s="299" t="s">
        <v>1052</v>
      </c>
      <c r="F228" s="299" t="s">
        <v>2100</v>
      </c>
      <c r="G228" s="299"/>
      <c r="H228" s="299" t="s">
        <v>1271</v>
      </c>
      <c r="I228" s="11" t="s">
        <v>2088</v>
      </c>
      <c r="J228" s="11" t="s">
        <v>2089</v>
      </c>
      <c r="K228" s="11" t="s">
        <v>3644</v>
      </c>
      <c r="L228" s="11" t="s">
        <v>2092</v>
      </c>
      <c r="M228" s="11" t="s">
        <v>2090</v>
      </c>
      <c r="N228" s="11" t="s">
        <v>2090</v>
      </c>
      <c r="O228" s="11" t="s">
        <v>2090</v>
      </c>
      <c r="P228" s="294" t="s">
        <v>2028</v>
      </c>
      <c r="Q228" s="86">
        <v>1000</v>
      </c>
      <c r="R228" s="8"/>
      <c r="S228" s="8">
        <v>4.8949999999999996</v>
      </c>
      <c r="T228" s="8"/>
      <c r="U228" s="535"/>
      <c r="V228" s="535"/>
    </row>
    <row r="229" spans="1:22" ht="15.75">
      <c r="A229" s="143" t="s">
        <v>280</v>
      </c>
      <c r="B229" s="143"/>
      <c r="C229" s="299" t="s">
        <v>1686</v>
      </c>
      <c r="D229" s="352" t="s">
        <v>2011</v>
      </c>
      <c r="E229" s="83" t="s">
        <v>1052</v>
      </c>
      <c r="F229" s="299" t="s">
        <v>2100</v>
      </c>
      <c r="G229" s="299"/>
      <c r="H229" s="299" t="s">
        <v>1276</v>
      </c>
      <c r="I229" s="11" t="s">
        <v>2088</v>
      </c>
      <c r="J229" s="11" t="s">
        <v>2089</v>
      </c>
      <c r="K229" s="11" t="s">
        <v>3644</v>
      </c>
      <c r="L229" s="11" t="s">
        <v>2092</v>
      </c>
      <c r="M229" s="11" t="s">
        <v>2090</v>
      </c>
      <c r="N229" s="11" t="s">
        <v>2090</v>
      </c>
      <c r="O229" s="11" t="s">
        <v>2090</v>
      </c>
      <c r="P229" s="294">
        <v>15687940</v>
      </c>
      <c r="Q229" s="86">
        <v>2000</v>
      </c>
      <c r="R229" s="8"/>
      <c r="S229" s="8">
        <v>0.215</v>
      </c>
      <c r="T229" s="8"/>
      <c r="U229" s="535"/>
      <c r="V229" s="535"/>
    </row>
    <row r="230" spans="1:22" ht="15.75">
      <c r="A230" s="143" t="s">
        <v>281</v>
      </c>
      <c r="B230" s="143"/>
      <c r="C230" s="299" t="s">
        <v>1686</v>
      </c>
      <c r="D230" s="352" t="s">
        <v>2011</v>
      </c>
      <c r="E230" s="299" t="s">
        <v>1052</v>
      </c>
      <c r="F230" s="299" t="s">
        <v>2100</v>
      </c>
      <c r="G230" s="299"/>
      <c r="H230" s="299" t="s">
        <v>1269</v>
      </c>
      <c r="I230" s="11" t="s">
        <v>2088</v>
      </c>
      <c r="J230" s="11" t="s">
        <v>2089</v>
      </c>
      <c r="K230" s="11" t="s">
        <v>3644</v>
      </c>
      <c r="L230" s="11" t="s">
        <v>2092</v>
      </c>
      <c r="M230" s="11" t="s">
        <v>2090</v>
      </c>
      <c r="N230" s="11" t="s">
        <v>2090</v>
      </c>
      <c r="O230" s="11" t="s">
        <v>2090</v>
      </c>
      <c r="P230" s="294" t="s">
        <v>2024</v>
      </c>
      <c r="Q230" s="86">
        <v>1000</v>
      </c>
      <c r="R230" s="8"/>
      <c r="S230" s="8">
        <v>7.97</v>
      </c>
      <c r="T230" s="8"/>
      <c r="U230" s="535"/>
      <c r="V230" s="535"/>
    </row>
    <row r="231" spans="1:22" ht="15.75">
      <c r="A231" s="143" t="s">
        <v>282</v>
      </c>
      <c r="B231" s="143"/>
      <c r="C231" s="299" t="s">
        <v>1686</v>
      </c>
      <c r="D231" s="352" t="s">
        <v>2011</v>
      </c>
      <c r="E231" s="299" t="s">
        <v>1052</v>
      </c>
      <c r="F231" s="299" t="s">
        <v>2100</v>
      </c>
      <c r="G231" s="299"/>
      <c r="H231" s="299" t="s">
        <v>1278</v>
      </c>
      <c r="I231" s="11" t="s">
        <v>2088</v>
      </c>
      <c r="J231" s="11" t="s">
        <v>2089</v>
      </c>
      <c r="K231" s="11" t="s">
        <v>3644</v>
      </c>
      <c r="L231" s="11" t="s">
        <v>2092</v>
      </c>
      <c r="M231" s="11" t="s">
        <v>2090</v>
      </c>
      <c r="N231" s="11" t="s">
        <v>2090</v>
      </c>
      <c r="O231" s="11" t="s">
        <v>2090</v>
      </c>
      <c r="P231" s="294">
        <v>16179485</v>
      </c>
      <c r="Q231" s="86">
        <v>1000</v>
      </c>
      <c r="R231" s="8"/>
      <c r="S231" s="8">
        <v>5.8000000000000003E-2</v>
      </c>
      <c r="T231" s="8"/>
      <c r="U231" s="535"/>
      <c r="V231" s="535"/>
    </row>
    <row r="232" spans="1:22" ht="15.75">
      <c r="A232" s="143" t="s">
        <v>283</v>
      </c>
      <c r="B232" s="143"/>
      <c r="C232" s="299" t="s">
        <v>1686</v>
      </c>
      <c r="D232" s="352" t="s">
        <v>2011</v>
      </c>
      <c r="E232" s="299" t="s">
        <v>1052</v>
      </c>
      <c r="F232" s="299" t="s">
        <v>2101</v>
      </c>
      <c r="G232" s="299"/>
      <c r="H232" s="299" t="s">
        <v>1280</v>
      </c>
      <c r="I232" s="11" t="s">
        <v>2088</v>
      </c>
      <c r="J232" s="11" t="s">
        <v>2089</v>
      </c>
      <c r="K232" s="11" t="s">
        <v>3644</v>
      </c>
      <c r="L232" s="11" t="s">
        <v>2092</v>
      </c>
      <c r="M232" s="11" t="s">
        <v>2090</v>
      </c>
      <c r="N232" s="11" t="s">
        <v>2090</v>
      </c>
      <c r="O232" s="11" t="s">
        <v>2090</v>
      </c>
      <c r="P232" s="294">
        <v>31</v>
      </c>
      <c r="Q232" s="86">
        <v>1000</v>
      </c>
      <c r="R232" s="8"/>
      <c r="S232" s="8">
        <v>5.6697432349999994</v>
      </c>
      <c r="T232" s="8"/>
      <c r="U232" s="535"/>
      <c r="V232" s="535"/>
    </row>
    <row r="233" spans="1:22" ht="15.75">
      <c r="A233" s="143" t="s">
        <v>284</v>
      </c>
      <c r="B233" s="143"/>
      <c r="C233" s="299" t="s">
        <v>1686</v>
      </c>
      <c r="D233" s="352" t="s">
        <v>2449</v>
      </c>
      <c r="E233" s="294" t="s">
        <v>1052</v>
      </c>
      <c r="F233" s="299" t="s">
        <v>2102</v>
      </c>
      <c r="G233" s="299"/>
      <c r="H233" s="299" t="s">
        <v>2102</v>
      </c>
      <c r="I233" s="11" t="s">
        <v>2088</v>
      </c>
      <c r="J233" s="11" t="s">
        <v>2089</v>
      </c>
      <c r="K233" s="11" t="s">
        <v>3644</v>
      </c>
      <c r="L233" s="11" t="s">
        <v>2092</v>
      </c>
      <c r="M233" s="11" t="s">
        <v>2090</v>
      </c>
      <c r="N233" s="11" t="s">
        <v>2090</v>
      </c>
      <c r="O233" s="11" t="s">
        <v>2090</v>
      </c>
      <c r="P233" s="294"/>
      <c r="Q233" s="86"/>
      <c r="R233" s="8"/>
      <c r="S233" s="8">
        <v>0.50392961000000003</v>
      </c>
      <c r="T233" s="8"/>
      <c r="U233" s="535"/>
      <c r="V233" s="535"/>
    </row>
    <row r="234" spans="1:22" ht="15.75">
      <c r="A234" s="143" t="s">
        <v>285</v>
      </c>
      <c r="B234" s="143"/>
      <c r="C234" s="299" t="s">
        <v>1195</v>
      </c>
      <c r="D234" s="352" t="s">
        <v>2445</v>
      </c>
      <c r="E234" s="294" t="s">
        <v>3661</v>
      </c>
      <c r="F234" s="299" t="s">
        <v>1456</v>
      </c>
      <c r="G234" s="299"/>
      <c r="H234" s="299" t="s">
        <v>1111</v>
      </c>
      <c r="I234" s="11" t="s">
        <v>2088</v>
      </c>
      <c r="J234" s="11" t="s">
        <v>2089</v>
      </c>
      <c r="K234" s="11" t="s">
        <v>3644</v>
      </c>
      <c r="L234" s="11" t="s">
        <v>2092</v>
      </c>
      <c r="M234" s="11" t="s">
        <v>2090</v>
      </c>
      <c r="N234" s="11" t="s">
        <v>2090</v>
      </c>
      <c r="O234" s="11" t="s">
        <v>2090</v>
      </c>
      <c r="P234" s="299">
        <v>21009483</v>
      </c>
      <c r="Q234" s="86">
        <v>1000</v>
      </c>
      <c r="R234" s="8">
        <v>15.948733700000002</v>
      </c>
      <c r="S234" s="8"/>
      <c r="T234" s="8"/>
      <c r="U234" s="535"/>
      <c r="V234" s="535"/>
    </row>
    <row r="235" spans="1:22" ht="15.75">
      <c r="A235" s="143" t="s">
        <v>286</v>
      </c>
      <c r="B235" s="143"/>
      <c r="C235" s="299" t="s">
        <v>1195</v>
      </c>
      <c r="D235" s="352" t="s">
        <v>2445</v>
      </c>
      <c r="E235" s="294" t="s">
        <v>3661</v>
      </c>
      <c r="F235" s="299" t="s">
        <v>1456</v>
      </c>
      <c r="G235" s="299"/>
      <c r="H235" s="299" t="s">
        <v>1112</v>
      </c>
      <c r="I235" s="11" t="s">
        <v>2088</v>
      </c>
      <c r="J235" s="11" t="s">
        <v>2089</v>
      </c>
      <c r="K235" s="11" t="s">
        <v>3644</v>
      </c>
      <c r="L235" s="11" t="s">
        <v>2092</v>
      </c>
      <c r="M235" s="11" t="s">
        <v>2090</v>
      </c>
      <c r="N235" s="11" t="s">
        <v>2090</v>
      </c>
      <c r="O235" s="11" t="s">
        <v>2090</v>
      </c>
      <c r="P235" s="299">
        <v>21001247</v>
      </c>
      <c r="Q235" s="86">
        <v>1000</v>
      </c>
      <c r="R235" s="8">
        <v>45.691863699999999</v>
      </c>
      <c r="S235" s="8"/>
      <c r="T235" s="8"/>
      <c r="U235" s="535"/>
      <c r="V235" s="535"/>
    </row>
    <row r="236" spans="1:22" ht="15.75">
      <c r="A236" s="143" t="s">
        <v>287</v>
      </c>
      <c r="B236" s="143"/>
      <c r="C236" s="299" t="s">
        <v>1195</v>
      </c>
      <c r="D236" s="352" t="s">
        <v>2445</v>
      </c>
      <c r="E236" s="294" t="s">
        <v>3661</v>
      </c>
      <c r="F236" s="299" t="s">
        <v>1456</v>
      </c>
      <c r="G236" s="299"/>
      <c r="H236" s="299" t="s">
        <v>1113</v>
      </c>
      <c r="I236" s="11" t="s">
        <v>2088</v>
      </c>
      <c r="J236" s="11" t="s">
        <v>2089</v>
      </c>
      <c r="K236" s="11" t="s">
        <v>3644</v>
      </c>
      <c r="L236" s="11" t="s">
        <v>2092</v>
      </c>
      <c r="M236" s="11" t="s">
        <v>2090</v>
      </c>
      <c r="N236" s="11" t="s">
        <v>2090</v>
      </c>
      <c r="O236" s="11" t="s">
        <v>2090</v>
      </c>
      <c r="P236" s="299">
        <v>21009481</v>
      </c>
      <c r="Q236" s="86">
        <v>1000</v>
      </c>
      <c r="R236" s="8">
        <v>35.290693499999897</v>
      </c>
      <c r="S236" s="8"/>
      <c r="T236" s="8"/>
      <c r="U236" s="535"/>
      <c r="V236" s="535"/>
    </row>
    <row r="237" spans="1:22" ht="15.75">
      <c r="A237" s="143" t="s">
        <v>288</v>
      </c>
      <c r="B237" s="143"/>
      <c r="C237" s="299" t="s">
        <v>1195</v>
      </c>
      <c r="D237" s="352" t="s">
        <v>2444</v>
      </c>
      <c r="E237" s="294" t="s">
        <v>3662</v>
      </c>
      <c r="F237" s="299" t="s">
        <v>1457</v>
      </c>
      <c r="G237" s="299"/>
      <c r="H237" s="299" t="s">
        <v>1078</v>
      </c>
      <c r="I237" s="11" t="s">
        <v>2088</v>
      </c>
      <c r="J237" s="11" t="s">
        <v>2089</v>
      </c>
      <c r="K237" s="11" t="s">
        <v>3644</v>
      </c>
      <c r="L237" s="11" t="s">
        <v>2092</v>
      </c>
      <c r="M237" s="11" t="s">
        <v>2090</v>
      </c>
      <c r="N237" s="11" t="s">
        <v>2090</v>
      </c>
      <c r="O237" s="11" t="s">
        <v>2090</v>
      </c>
      <c r="P237" s="299" t="s">
        <v>2530</v>
      </c>
      <c r="Q237" s="86">
        <v>2000</v>
      </c>
      <c r="R237" s="8">
        <v>23.511044000000002</v>
      </c>
      <c r="S237" s="8"/>
      <c r="T237" s="8"/>
      <c r="U237" s="535"/>
      <c r="V237" s="535"/>
    </row>
    <row r="238" spans="1:22" ht="15.75">
      <c r="A238" s="143" t="s">
        <v>289</v>
      </c>
      <c r="B238" s="143"/>
      <c r="C238" s="299" t="s">
        <v>1195</v>
      </c>
      <c r="D238" s="352" t="s">
        <v>2444</v>
      </c>
      <c r="E238" s="83" t="s">
        <v>3662</v>
      </c>
      <c r="F238" s="299" t="s">
        <v>1457</v>
      </c>
      <c r="G238" s="299"/>
      <c r="H238" s="299" t="s">
        <v>1070</v>
      </c>
      <c r="I238" s="11" t="s">
        <v>2088</v>
      </c>
      <c r="J238" s="11" t="s">
        <v>2089</v>
      </c>
      <c r="K238" s="11" t="s">
        <v>3644</v>
      </c>
      <c r="L238" s="84" t="s">
        <v>2091</v>
      </c>
      <c r="M238" s="11" t="s">
        <v>2090</v>
      </c>
      <c r="N238" s="11" t="s">
        <v>2090</v>
      </c>
      <c r="O238" s="11" t="s">
        <v>2090</v>
      </c>
      <c r="P238" s="299" t="s">
        <v>2531</v>
      </c>
      <c r="Q238" s="86">
        <v>3000</v>
      </c>
      <c r="R238" s="8">
        <v>36.751925999999997</v>
      </c>
      <c r="S238" s="8"/>
      <c r="T238" s="8"/>
      <c r="U238" s="535"/>
      <c r="V238" s="535"/>
    </row>
    <row r="239" spans="1:22" ht="15.75">
      <c r="A239" s="143" t="s">
        <v>290</v>
      </c>
      <c r="B239" s="143"/>
      <c r="C239" s="299" t="s">
        <v>1195</v>
      </c>
      <c r="D239" s="352" t="s">
        <v>2444</v>
      </c>
      <c r="E239" s="83" t="s">
        <v>1470</v>
      </c>
      <c r="F239" s="299" t="s">
        <v>1458</v>
      </c>
      <c r="G239" s="299"/>
      <c r="H239" s="299" t="s">
        <v>1068</v>
      </c>
      <c r="I239" s="11" t="s">
        <v>2088</v>
      </c>
      <c r="J239" s="11" t="s">
        <v>2089</v>
      </c>
      <c r="K239" s="11" t="s">
        <v>3644</v>
      </c>
      <c r="L239" s="84" t="s">
        <v>2091</v>
      </c>
      <c r="M239" s="11" t="s">
        <v>2090</v>
      </c>
      <c r="N239" s="11" t="s">
        <v>2090</v>
      </c>
      <c r="O239" s="11" t="s">
        <v>2090</v>
      </c>
      <c r="P239" s="299" t="s">
        <v>2532</v>
      </c>
      <c r="Q239" s="86">
        <v>1000</v>
      </c>
      <c r="R239" s="8">
        <v>6.1230000000000007E-2</v>
      </c>
      <c r="S239" s="8"/>
      <c r="T239" s="8"/>
      <c r="U239" s="535"/>
      <c r="V239" s="535"/>
    </row>
    <row r="240" spans="1:22" ht="15.75">
      <c r="A240" s="143" t="s">
        <v>291</v>
      </c>
      <c r="B240" s="143"/>
      <c r="C240" s="299" t="s">
        <v>1195</v>
      </c>
      <c r="D240" s="352" t="s">
        <v>2444</v>
      </c>
      <c r="E240" s="294" t="s">
        <v>1470</v>
      </c>
      <c r="F240" s="350" t="s">
        <v>1458</v>
      </c>
      <c r="G240" s="299"/>
      <c r="H240" s="350" t="s">
        <v>1069</v>
      </c>
      <c r="I240" s="11" t="s">
        <v>2088</v>
      </c>
      <c r="J240" s="11" t="s">
        <v>2089</v>
      </c>
      <c r="K240" s="11" t="s">
        <v>3644</v>
      </c>
      <c r="L240" s="84" t="s">
        <v>2091</v>
      </c>
      <c r="M240" s="11" t="s">
        <v>2090</v>
      </c>
      <c r="N240" s="11" t="s">
        <v>2090</v>
      </c>
      <c r="O240" s="11" t="s">
        <v>2090</v>
      </c>
      <c r="P240" s="299" t="s">
        <v>2533</v>
      </c>
      <c r="Q240" s="86">
        <v>1000</v>
      </c>
      <c r="R240" s="8">
        <v>2.8854999999999999E-2</v>
      </c>
      <c r="S240" s="8"/>
      <c r="T240" s="8"/>
      <c r="U240" s="535"/>
      <c r="V240" s="535"/>
    </row>
    <row r="241" spans="1:22" ht="15.75">
      <c r="A241" s="143" t="s">
        <v>292</v>
      </c>
      <c r="B241" s="143"/>
      <c r="C241" s="294" t="s">
        <v>1195</v>
      </c>
      <c r="D241" s="294" t="s">
        <v>2444</v>
      </c>
      <c r="E241" s="294" t="s">
        <v>1470</v>
      </c>
      <c r="F241" s="294" t="s">
        <v>1459</v>
      </c>
      <c r="G241" s="299"/>
      <c r="H241" s="294" t="s">
        <v>1068</v>
      </c>
      <c r="I241" s="11" t="s">
        <v>2088</v>
      </c>
      <c r="J241" s="11" t="s">
        <v>2089</v>
      </c>
      <c r="K241" s="11" t="s">
        <v>3644</v>
      </c>
      <c r="L241" s="84" t="s">
        <v>2091</v>
      </c>
      <c r="M241" s="11" t="s">
        <v>2090</v>
      </c>
      <c r="N241" s="11" t="s">
        <v>2090</v>
      </c>
      <c r="O241" s="11" t="s">
        <v>2090</v>
      </c>
      <c r="P241" s="299" t="s">
        <v>2534</v>
      </c>
      <c r="Q241" s="86">
        <v>1000</v>
      </c>
      <c r="R241" s="8">
        <v>2.4366950000000003</v>
      </c>
      <c r="S241" s="8"/>
      <c r="T241" s="8"/>
      <c r="U241" s="535"/>
      <c r="V241" s="535"/>
    </row>
    <row r="242" spans="1:22" ht="15.75">
      <c r="A242" s="143" t="s">
        <v>293</v>
      </c>
      <c r="B242" s="143"/>
      <c r="C242" s="294" t="s">
        <v>1195</v>
      </c>
      <c r="D242" s="294" t="s">
        <v>2444</v>
      </c>
      <c r="E242" s="294" t="s">
        <v>1470</v>
      </c>
      <c r="F242" s="294" t="s">
        <v>1459</v>
      </c>
      <c r="G242" s="299"/>
      <c r="H242" s="294" t="s">
        <v>1069</v>
      </c>
      <c r="I242" s="11" t="s">
        <v>2088</v>
      </c>
      <c r="J242" s="11" t="s">
        <v>2089</v>
      </c>
      <c r="K242" s="11" t="s">
        <v>3644</v>
      </c>
      <c r="L242" s="84" t="s">
        <v>2091</v>
      </c>
      <c r="M242" s="11" t="s">
        <v>2090</v>
      </c>
      <c r="N242" s="11" t="s">
        <v>2090</v>
      </c>
      <c r="O242" s="11" t="s">
        <v>2090</v>
      </c>
      <c r="P242" s="299" t="s">
        <v>2535</v>
      </c>
      <c r="Q242" s="86">
        <v>1000</v>
      </c>
      <c r="R242" s="8">
        <v>2.2208000000000001</v>
      </c>
      <c r="S242" s="8"/>
      <c r="T242" s="8"/>
      <c r="U242" s="535"/>
      <c r="V242" s="535"/>
    </row>
    <row r="243" spans="1:22" ht="15.75">
      <c r="A243" s="143" t="s">
        <v>294</v>
      </c>
      <c r="B243" s="143"/>
      <c r="C243" s="294" t="s">
        <v>1195</v>
      </c>
      <c r="D243" s="294" t="s">
        <v>2444</v>
      </c>
      <c r="E243" s="294" t="s">
        <v>1470</v>
      </c>
      <c r="F243" s="294" t="s">
        <v>1460</v>
      </c>
      <c r="G243" s="299"/>
      <c r="H243" s="294" t="s">
        <v>1077</v>
      </c>
      <c r="I243" s="11" t="s">
        <v>2088</v>
      </c>
      <c r="J243" s="11" t="s">
        <v>2089</v>
      </c>
      <c r="K243" s="11" t="s">
        <v>3644</v>
      </c>
      <c r="L243" s="84" t="s">
        <v>2091</v>
      </c>
      <c r="M243" s="11" t="s">
        <v>2090</v>
      </c>
      <c r="N243" s="11" t="s">
        <v>2090</v>
      </c>
      <c r="O243" s="11" t="s">
        <v>2090</v>
      </c>
      <c r="P243" s="299" t="s">
        <v>1862</v>
      </c>
      <c r="Q243" s="86">
        <v>1600</v>
      </c>
      <c r="R243" s="8">
        <v>11.905980000000001</v>
      </c>
      <c r="S243" s="8"/>
      <c r="T243" s="8"/>
      <c r="U243" s="535"/>
      <c r="V243" s="535"/>
    </row>
    <row r="244" spans="1:22" ht="15.75">
      <c r="A244" s="143" t="s">
        <v>295</v>
      </c>
      <c r="B244" s="143"/>
      <c r="C244" s="294" t="s">
        <v>1195</v>
      </c>
      <c r="D244" s="294" t="s">
        <v>2444</v>
      </c>
      <c r="E244" s="294" t="s">
        <v>1470</v>
      </c>
      <c r="F244" s="294" t="s">
        <v>1460</v>
      </c>
      <c r="G244" s="299"/>
      <c r="H244" s="294" t="s">
        <v>1071</v>
      </c>
      <c r="I244" s="11" t="s">
        <v>2088</v>
      </c>
      <c r="J244" s="11" t="s">
        <v>2089</v>
      </c>
      <c r="K244" s="11" t="s">
        <v>3644</v>
      </c>
      <c r="L244" s="84" t="s">
        <v>2091</v>
      </c>
      <c r="M244" s="11" t="s">
        <v>2090</v>
      </c>
      <c r="N244" s="11" t="s">
        <v>2090</v>
      </c>
      <c r="O244" s="11" t="s">
        <v>2090</v>
      </c>
      <c r="P244" s="299" t="s">
        <v>2536</v>
      </c>
      <c r="Q244" s="86">
        <v>3000</v>
      </c>
      <c r="R244" s="8">
        <v>17.978384999999999</v>
      </c>
      <c r="S244" s="8"/>
      <c r="T244" s="8"/>
      <c r="U244" s="535"/>
      <c r="V244" s="535"/>
    </row>
    <row r="245" spans="1:22" ht="15.75">
      <c r="A245" s="143" t="s">
        <v>296</v>
      </c>
      <c r="B245" s="143"/>
      <c r="C245" s="294" t="s">
        <v>1195</v>
      </c>
      <c r="D245" s="294" t="s">
        <v>2444</v>
      </c>
      <c r="E245" s="294" t="s">
        <v>3661</v>
      </c>
      <c r="F245" s="294" t="s">
        <v>1461</v>
      </c>
      <c r="G245" s="299"/>
      <c r="H245" s="294" t="s">
        <v>2470</v>
      </c>
      <c r="I245" s="11" t="s">
        <v>2088</v>
      </c>
      <c r="J245" s="11" t="s">
        <v>2089</v>
      </c>
      <c r="K245" s="11" t="s">
        <v>3644</v>
      </c>
      <c r="L245" s="84" t="s">
        <v>2091</v>
      </c>
      <c r="M245" s="11" t="s">
        <v>2090</v>
      </c>
      <c r="N245" s="11" t="s">
        <v>2090</v>
      </c>
      <c r="O245" s="11" t="s">
        <v>2090</v>
      </c>
      <c r="P245" s="299">
        <v>15462423</v>
      </c>
      <c r="Q245" s="86">
        <v>1000</v>
      </c>
      <c r="R245" s="8">
        <v>7.4922994000000003</v>
      </c>
      <c r="S245" s="8"/>
      <c r="T245" s="8"/>
      <c r="U245" s="535"/>
      <c r="V245" s="535"/>
    </row>
    <row r="246" spans="1:22" ht="15.75">
      <c r="A246" s="143" t="s">
        <v>297</v>
      </c>
      <c r="B246" s="143"/>
      <c r="C246" s="294" t="s">
        <v>1195</v>
      </c>
      <c r="D246" s="294" t="s">
        <v>2444</v>
      </c>
      <c r="E246" s="294" t="s">
        <v>3661</v>
      </c>
      <c r="F246" s="294" t="s">
        <v>1461</v>
      </c>
      <c r="G246" s="299"/>
      <c r="H246" s="294" t="s">
        <v>2471</v>
      </c>
      <c r="I246" s="11" t="s">
        <v>2088</v>
      </c>
      <c r="J246" s="11" t="s">
        <v>2089</v>
      </c>
      <c r="K246" s="11" t="s">
        <v>3644</v>
      </c>
      <c r="L246" s="84" t="s">
        <v>2091</v>
      </c>
      <c r="M246" s="11" t="s">
        <v>2090</v>
      </c>
      <c r="N246" s="11" t="s">
        <v>2090</v>
      </c>
      <c r="O246" s="11" t="s">
        <v>2090</v>
      </c>
      <c r="P246" s="299">
        <v>15462210</v>
      </c>
      <c r="Q246" s="86">
        <v>1600</v>
      </c>
      <c r="R246" s="8">
        <v>11.840278600000001</v>
      </c>
      <c r="S246" s="8"/>
      <c r="T246" s="8"/>
      <c r="U246" s="535"/>
      <c r="V246" s="535"/>
    </row>
    <row r="247" spans="1:22" ht="15.75">
      <c r="A247" s="143" t="s">
        <v>298</v>
      </c>
      <c r="B247" s="143"/>
      <c r="C247" s="294" t="s">
        <v>1195</v>
      </c>
      <c r="D247" s="294" t="s">
        <v>2444</v>
      </c>
      <c r="E247" s="294" t="s">
        <v>1479</v>
      </c>
      <c r="F247" s="294" t="s">
        <v>1462</v>
      </c>
      <c r="G247" s="299"/>
      <c r="H247" s="294" t="s">
        <v>1078</v>
      </c>
      <c r="I247" s="11" t="s">
        <v>2088</v>
      </c>
      <c r="J247" s="11" t="s">
        <v>2089</v>
      </c>
      <c r="K247" s="11" t="s">
        <v>3644</v>
      </c>
      <c r="L247" s="84" t="s">
        <v>2091</v>
      </c>
      <c r="M247" s="11" t="s">
        <v>2090</v>
      </c>
      <c r="N247" s="11" t="s">
        <v>2090</v>
      </c>
      <c r="O247" s="11" t="s">
        <v>2090</v>
      </c>
      <c r="P247" s="299" t="s">
        <v>2537</v>
      </c>
      <c r="Q247" s="86">
        <v>2000</v>
      </c>
      <c r="R247" s="8">
        <v>39.470300000000002</v>
      </c>
      <c r="S247" s="8"/>
      <c r="T247" s="8"/>
      <c r="U247" s="535"/>
      <c r="V247" s="535"/>
    </row>
    <row r="248" spans="1:22" ht="15.75">
      <c r="A248" s="143" t="s">
        <v>299</v>
      </c>
      <c r="B248" s="143"/>
      <c r="C248" s="294" t="s">
        <v>1195</v>
      </c>
      <c r="D248" s="294" t="s">
        <v>2445</v>
      </c>
      <c r="E248" s="294" t="s">
        <v>1479</v>
      </c>
      <c r="F248" s="294" t="s">
        <v>1462</v>
      </c>
      <c r="G248" s="299"/>
      <c r="H248" s="294" t="s">
        <v>1116</v>
      </c>
      <c r="I248" s="11" t="s">
        <v>2088</v>
      </c>
      <c r="J248" s="11" t="s">
        <v>2089</v>
      </c>
      <c r="K248" s="11" t="s">
        <v>3644</v>
      </c>
      <c r="L248" s="84" t="s">
        <v>2092</v>
      </c>
      <c r="M248" s="11" t="s">
        <v>2090</v>
      </c>
      <c r="N248" s="11" t="s">
        <v>2090</v>
      </c>
      <c r="O248" s="11" t="s">
        <v>2090</v>
      </c>
      <c r="P248" s="299" t="s">
        <v>1865</v>
      </c>
      <c r="Q248" s="86">
        <v>500</v>
      </c>
      <c r="R248" s="8">
        <v>13.16226</v>
      </c>
      <c r="S248" s="8"/>
      <c r="T248" s="8"/>
      <c r="U248" s="535"/>
      <c r="V248" s="535"/>
    </row>
    <row r="249" spans="1:22" ht="15.75">
      <c r="A249" s="143" t="s">
        <v>300</v>
      </c>
      <c r="B249" s="143"/>
      <c r="C249" s="294" t="s">
        <v>1195</v>
      </c>
      <c r="D249" s="294" t="s">
        <v>2444</v>
      </c>
      <c r="E249" s="294" t="s">
        <v>1479</v>
      </c>
      <c r="F249" s="294" t="s">
        <v>1462</v>
      </c>
      <c r="G249" s="299"/>
      <c r="H249" s="294" t="s">
        <v>1070</v>
      </c>
      <c r="I249" s="11" t="s">
        <v>2088</v>
      </c>
      <c r="J249" s="11" t="s">
        <v>2089</v>
      </c>
      <c r="K249" s="11" t="s">
        <v>3644</v>
      </c>
      <c r="L249" s="84" t="s">
        <v>2092</v>
      </c>
      <c r="M249" s="11" t="s">
        <v>2090</v>
      </c>
      <c r="N249" s="11" t="s">
        <v>2090</v>
      </c>
      <c r="O249" s="11" t="s">
        <v>2090</v>
      </c>
      <c r="P249" s="299" t="s">
        <v>2538</v>
      </c>
      <c r="Q249" s="86">
        <v>3000</v>
      </c>
      <c r="R249" s="8">
        <v>64.109189999999998</v>
      </c>
      <c r="S249" s="8"/>
      <c r="T249" s="8"/>
      <c r="U249" s="535"/>
      <c r="V249" s="535"/>
    </row>
    <row r="250" spans="1:22" ht="15.75">
      <c r="A250" s="143" t="s">
        <v>301</v>
      </c>
      <c r="B250" s="143"/>
      <c r="C250" s="294" t="s">
        <v>1195</v>
      </c>
      <c r="D250" s="294" t="s">
        <v>2445</v>
      </c>
      <c r="E250" s="294" t="s">
        <v>1479</v>
      </c>
      <c r="F250" s="294" t="s">
        <v>1462</v>
      </c>
      <c r="G250" s="299"/>
      <c r="H250" s="294" t="s">
        <v>1115</v>
      </c>
      <c r="I250" s="11" t="s">
        <v>2088</v>
      </c>
      <c r="J250" s="11" t="s">
        <v>2089</v>
      </c>
      <c r="K250" s="11" t="s">
        <v>3644</v>
      </c>
      <c r="L250" s="84" t="s">
        <v>2091</v>
      </c>
      <c r="M250" s="11" t="s">
        <v>2090</v>
      </c>
      <c r="N250" s="11" t="s">
        <v>2090</v>
      </c>
      <c r="O250" s="11" t="s">
        <v>2090</v>
      </c>
      <c r="P250" s="299" t="s">
        <v>1864</v>
      </c>
      <c r="Q250" s="86">
        <v>250</v>
      </c>
      <c r="R250" s="8">
        <v>5.2069200000000002</v>
      </c>
      <c r="S250" s="8"/>
      <c r="T250" s="8"/>
      <c r="U250" s="535"/>
      <c r="V250" s="535"/>
    </row>
    <row r="251" spans="1:22" ht="15.75">
      <c r="A251" s="143" t="s">
        <v>302</v>
      </c>
      <c r="B251" s="143"/>
      <c r="C251" s="294" t="s">
        <v>1195</v>
      </c>
      <c r="D251" s="294" t="s">
        <v>2445</v>
      </c>
      <c r="E251" s="294" t="s">
        <v>1479</v>
      </c>
      <c r="F251" s="294" t="s">
        <v>1462</v>
      </c>
      <c r="G251" s="299"/>
      <c r="H251" s="294" t="s">
        <v>1114</v>
      </c>
      <c r="I251" s="11" t="s">
        <v>2088</v>
      </c>
      <c r="J251" s="11" t="s">
        <v>2089</v>
      </c>
      <c r="K251" s="11" t="s">
        <v>3644</v>
      </c>
      <c r="L251" s="84" t="s">
        <v>2091</v>
      </c>
      <c r="M251" s="11" t="s">
        <v>2090</v>
      </c>
      <c r="N251" s="11" t="s">
        <v>2090</v>
      </c>
      <c r="O251" s="11" t="s">
        <v>2090</v>
      </c>
      <c r="P251" s="299" t="s">
        <v>1863</v>
      </c>
      <c r="Q251" s="86">
        <v>1000</v>
      </c>
      <c r="R251" s="8">
        <v>24.23067</v>
      </c>
      <c r="S251" s="8"/>
      <c r="T251" s="8"/>
      <c r="U251" s="535"/>
      <c r="V251" s="535"/>
    </row>
    <row r="252" spans="1:22" ht="15.75">
      <c r="A252" s="143" t="s">
        <v>303</v>
      </c>
      <c r="B252" s="143"/>
      <c r="C252" s="294" t="s">
        <v>1195</v>
      </c>
      <c r="D252" s="294" t="s">
        <v>2444</v>
      </c>
      <c r="E252" s="294" t="s">
        <v>3663</v>
      </c>
      <c r="F252" s="294" t="s">
        <v>1195</v>
      </c>
      <c r="G252" s="299"/>
      <c r="H252" s="294" t="s">
        <v>1070</v>
      </c>
      <c r="I252" s="11" t="s">
        <v>2088</v>
      </c>
      <c r="J252" s="11" t="s">
        <v>2089</v>
      </c>
      <c r="K252" s="11" t="s">
        <v>3644</v>
      </c>
      <c r="L252" s="84" t="s">
        <v>2092</v>
      </c>
      <c r="M252" s="11" t="s">
        <v>2090</v>
      </c>
      <c r="N252" s="11" t="s">
        <v>2090</v>
      </c>
      <c r="O252" s="11" t="s">
        <v>2090</v>
      </c>
      <c r="P252" s="299">
        <v>15461993</v>
      </c>
      <c r="Q252" s="86">
        <v>3000</v>
      </c>
      <c r="R252" s="8">
        <v>21.61246899999999</v>
      </c>
      <c r="S252" s="8"/>
      <c r="T252" s="8"/>
      <c r="U252" s="535"/>
      <c r="V252" s="535"/>
    </row>
    <row r="253" spans="1:22" ht="15.75">
      <c r="A253" s="143" t="s">
        <v>304</v>
      </c>
      <c r="B253" s="143"/>
      <c r="C253" s="294" t="s">
        <v>1195</v>
      </c>
      <c r="D253" s="294" t="s">
        <v>2444</v>
      </c>
      <c r="E253" s="294" t="s">
        <v>3663</v>
      </c>
      <c r="F253" s="294" t="s">
        <v>1195</v>
      </c>
      <c r="G253" s="299"/>
      <c r="H253" s="294" t="s">
        <v>1071</v>
      </c>
      <c r="I253" s="11" t="s">
        <v>2088</v>
      </c>
      <c r="J253" s="11" t="s">
        <v>2089</v>
      </c>
      <c r="K253" s="11" t="s">
        <v>3644</v>
      </c>
      <c r="L253" s="84" t="s">
        <v>2091</v>
      </c>
      <c r="M253" s="11" t="s">
        <v>2090</v>
      </c>
      <c r="N253" s="11" t="s">
        <v>2090</v>
      </c>
      <c r="O253" s="11" t="s">
        <v>2090</v>
      </c>
      <c r="P253" s="299">
        <v>15461994</v>
      </c>
      <c r="Q253" s="86">
        <v>3000</v>
      </c>
      <c r="R253" s="8">
        <v>20.921992600000003</v>
      </c>
      <c r="S253" s="8"/>
      <c r="T253" s="8"/>
      <c r="U253" s="535"/>
      <c r="V253" s="535"/>
    </row>
    <row r="254" spans="1:22" ht="15.75">
      <c r="A254" s="143" t="s">
        <v>305</v>
      </c>
      <c r="B254" s="143"/>
      <c r="C254" s="294" t="s">
        <v>1195</v>
      </c>
      <c r="D254" s="294" t="s">
        <v>2444</v>
      </c>
      <c r="E254" s="294" t="s">
        <v>3663</v>
      </c>
      <c r="F254" s="294" t="s">
        <v>1195</v>
      </c>
      <c r="G254" s="299"/>
      <c r="H254" s="294" t="s">
        <v>1072</v>
      </c>
      <c r="I254" s="11" t="s">
        <v>2088</v>
      </c>
      <c r="J254" s="11" t="s">
        <v>2089</v>
      </c>
      <c r="K254" s="11" t="s">
        <v>3644</v>
      </c>
      <c r="L254" s="84" t="s">
        <v>2091</v>
      </c>
      <c r="M254" s="11" t="s">
        <v>2090</v>
      </c>
      <c r="N254" s="11" t="s">
        <v>2090</v>
      </c>
      <c r="O254" s="11" t="s">
        <v>2090</v>
      </c>
      <c r="P254" s="299">
        <v>15461995</v>
      </c>
      <c r="Q254" s="86">
        <v>3000</v>
      </c>
      <c r="R254" s="8">
        <v>24.618045599999991</v>
      </c>
      <c r="S254" s="8"/>
      <c r="T254" s="8"/>
      <c r="U254" s="535"/>
      <c r="V254" s="535"/>
    </row>
    <row r="255" spans="1:22" ht="15.75">
      <c r="A255" s="143" t="s">
        <v>306</v>
      </c>
      <c r="B255" s="143"/>
      <c r="C255" s="294" t="s">
        <v>1195</v>
      </c>
      <c r="D255" s="294" t="s">
        <v>2444</v>
      </c>
      <c r="E255" s="294" t="s">
        <v>1470</v>
      </c>
      <c r="F255" s="294" t="s">
        <v>1463</v>
      </c>
      <c r="G255" s="299"/>
      <c r="H255" s="294" t="s">
        <v>1078</v>
      </c>
      <c r="I255" s="11" t="s">
        <v>2088</v>
      </c>
      <c r="J255" s="11" t="s">
        <v>2089</v>
      </c>
      <c r="K255" s="11" t="s">
        <v>3644</v>
      </c>
      <c r="L255" s="84" t="s">
        <v>2091</v>
      </c>
      <c r="M255" s="11" t="s">
        <v>2090</v>
      </c>
      <c r="N255" s="11" t="s">
        <v>2090</v>
      </c>
      <c r="O255" s="11" t="s">
        <v>2090</v>
      </c>
      <c r="P255" s="299">
        <v>15462182</v>
      </c>
      <c r="Q255" s="86">
        <v>2000</v>
      </c>
      <c r="R255" s="8">
        <v>8.2941657999999894</v>
      </c>
      <c r="S255" s="8"/>
      <c r="T255" s="8"/>
      <c r="U255" s="535"/>
      <c r="V255" s="535"/>
    </row>
    <row r="256" spans="1:22" ht="15.75">
      <c r="A256" s="143" t="s">
        <v>307</v>
      </c>
      <c r="B256" s="143"/>
      <c r="C256" s="294" t="s">
        <v>1195</v>
      </c>
      <c r="D256" s="294" t="s">
        <v>2444</v>
      </c>
      <c r="E256" s="294" t="s">
        <v>1470</v>
      </c>
      <c r="F256" s="294" t="s">
        <v>1463</v>
      </c>
      <c r="G256" s="299"/>
      <c r="H256" s="294" t="s">
        <v>1070</v>
      </c>
      <c r="I256" s="11" t="s">
        <v>2088</v>
      </c>
      <c r="J256" s="11" t="s">
        <v>2089</v>
      </c>
      <c r="K256" s="11" t="s">
        <v>3644</v>
      </c>
      <c r="L256" s="84" t="s">
        <v>2091</v>
      </c>
      <c r="M256" s="11" t="s">
        <v>2090</v>
      </c>
      <c r="N256" s="11" t="s">
        <v>2090</v>
      </c>
      <c r="O256" s="11" t="s">
        <v>2090</v>
      </c>
      <c r="P256" s="299">
        <v>15462181</v>
      </c>
      <c r="Q256" s="86">
        <v>3000</v>
      </c>
      <c r="R256" s="8">
        <v>14.931069600000001</v>
      </c>
      <c r="S256" s="8"/>
      <c r="T256" s="8"/>
      <c r="U256" s="535"/>
      <c r="V256" s="535"/>
    </row>
    <row r="257" spans="1:22" ht="15.75">
      <c r="A257" s="143" t="s">
        <v>308</v>
      </c>
      <c r="B257" s="143"/>
      <c r="C257" s="294" t="s">
        <v>1195</v>
      </c>
      <c r="D257" s="294" t="s">
        <v>2444</v>
      </c>
      <c r="E257" s="294" t="s">
        <v>1037</v>
      </c>
      <c r="F257" s="294" t="s">
        <v>1464</v>
      </c>
      <c r="G257" s="299"/>
      <c r="H257" s="294" t="s">
        <v>1068</v>
      </c>
      <c r="I257" s="11" t="s">
        <v>2088</v>
      </c>
      <c r="J257" s="11" t="s">
        <v>2089</v>
      </c>
      <c r="K257" s="11" t="s">
        <v>3644</v>
      </c>
      <c r="L257" s="84" t="s">
        <v>2091</v>
      </c>
      <c r="M257" s="11" t="s">
        <v>2090</v>
      </c>
      <c r="N257" s="11" t="s">
        <v>2090</v>
      </c>
      <c r="O257" s="11" t="s">
        <v>2090</v>
      </c>
      <c r="P257" s="299">
        <v>15462190</v>
      </c>
      <c r="Q257" s="86">
        <v>1000</v>
      </c>
      <c r="R257" s="8">
        <v>4.0016961499999901</v>
      </c>
      <c r="S257" s="8"/>
      <c r="T257" s="8"/>
      <c r="U257" s="535"/>
      <c r="V257" s="535"/>
    </row>
    <row r="258" spans="1:22" ht="15.75">
      <c r="A258" s="143" t="s">
        <v>309</v>
      </c>
      <c r="B258" s="143"/>
      <c r="C258" s="294" t="s">
        <v>1195</v>
      </c>
      <c r="D258" s="294" t="s">
        <v>2444</v>
      </c>
      <c r="E258" s="294" t="s">
        <v>1037</v>
      </c>
      <c r="F258" s="294" t="s">
        <v>1464</v>
      </c>
      <c r="G258" s="299"/>
      <c r="H258" s="294" t="s">
        <v>1078</v>
      </c>
      <c r="I258" s="11" t="s">
        <v>2088</v>
      </c>
      <c r="J258" s="11" t="s">
        <v>2089</v>
      </c>
      <c r="K258" s="11" t="s">
        <v>3644</v>
      </c>
      <c r="L258" s="84" t="s">
        <v>2091</v>
      </c>
      <c r="M258" s="11" t="s">
        <v>2090</v>
      </c>
      <c r="N258" s="11" t="s">
        <v>2090</v>
      </c>
      <c r="O258" s="11" t="s">
        <v>2090</v>
      </c>
      <c r="P258" s="299">
        <v>15462207</v>
      </c>
      <c r="Q258" s="86">
        <v>2000</v>
      </c>
      <c r="R258" s="8">
        <v>6.9929832000000003</v>
      </c>
      <c r="S258" s="8"/>
      <c r="T258" s="8"/>
      <c r="U258" s="535"/>
      <c r="V258" s="535"/>
    </row>
    <row r="259" spans="1:22" ht="15.75">
      <c r="A259" s="143" t="s">
        <v>310</v>
      </c>
      <c r="B259" s="143"/>
      <c r="C259" s="294" t="s">
        <v>1195</v>
      </c>
      <c r="D259" s="294" t="s">
        <v>2444</v>
      </c>
      <c r="E259" s="294" t="s">
        <v>1470</v>
      </c>
      <c r="F259" s="294" t="s">
        <v>1465</v>
      </c>
      <c r="G259" s="299"/>
      <c r="H259" s="294" t="s">
        <v>1068</v>
      </c>
      <c r="I259" s="11" t="s">
        <v>2088</v>
      </c>
      <c r="J259" s="11" t="s">
        <v>2089</v>
      </c>
      <c r="K259" s="11" t="s">
        <v>3644</v>
      </c>
      <c r="L259" s="84" t="s">
        <v>2091</v>
      </c>
      <c r="M259" s="11" t="s">
        <v>2090</v>
      </c>
      <c r="N259" s="11" t="s">
        <v>2090</v>
      </c>
      <c r="O259" s="11" t="s">
        <v>2090</v>
      </c>
      <c r="P259" s="299" t="s">
        <v>2539</v>
      </c>
      <c r="Q259" s="86">
        <v>1000</v>
      </c>
      <c r="R259" s="8">
        <v>4.1799999999999997E-3</v>
      </c>
      <c r="S259" s="8"/>
      <c r="T259" s="8"/>
      <c r="U259" s="535"/>
      <c r="V259" s="535"/>
    </row>
    <row r="260" spans="1:22" ht="15.75">
      <c r="A260" s="143" t="s">
        <v>311</v>
      </c>
      <c r="B260" s="143"/>
      <c r="C260" s="294" t="s">
        <v>1195</v>
      </c>
      <c r="D260" s="294" t="s">
        <v>2444</v>
      </c>
      <c r="E260" s="294" t="s">
        <v>1470</v>
      </c>
      <c r="F260" s="294" t="s">
        <v>1465</v>
      </c>
      <c r="G260" s="299"/>
      <c r="H260" s="294" t="s">
        <v>1069</v>
      </c>
      <c r="I260" s="11" t="s">
        <v>2088</v>
      </c>
      <c r="J260" s="11" t="s">
        <v>2089</v>
      </c>
      <c r="K260" s="11" t="s">
        <v>3644</v>
      </c>
      <c r="L260" s="84" t="s">
        <v>2091</v>
      </c>
      <c r="M260" s="11" t="s">
        <v>2090</v>
      </c>
      <c r="N260" s="11" t="s">
        <v>2090</v>
      </c>
      <c r="O260" s="11" t="s">
        <v>2090</v>
      </c>
      <c r="P260" s="299" t="s">
        <v>2540</v>
      </c>
      <c r="Q260" s="86">
        <v>1000</v>
      </c>
      <c r="R260" s="8">
        <v>9.3699999999999999E-3</v>
      </c>
      <c r="S260" s="8"/>
      <c r="T260" s="8"/>
      <c r="U260" s="535"/>
      <c r="V260" s="535"/>
    </row>
    <row r="261" spans="1:22" ht="15.75">
      <c r="A261" s="143" t="s">
        <v>312</v>
      </c>
      <c r="B261" s="143"/>
      <c r="C261" s="294" t="s">
        <v>1195</v>
      </c>
      <c r="D261" s="294" t="s">
        <v>2444</v>
      </c>
      <c r="E261" s="294" t="s">
        <v>3664</v>
      </c>
      <c r="F261" s="294" t="s">
        <v>1466</v>
      </c>
      <c r="G261" s="299"/>
      <c r="H261" s="294" t="s">
        <v>1078</v>
      </c>
      <c r="I261" s="11" t="s">
        <v>2088</v>
      </c>
      <c r="J261" s="11" t="s">
        <v>2089</v>
      </c>
      <c r="K261" s="11" t="s">
        <v>3644</v>
      </c>
      <c r="L261" s="84" t="s">
        <v>2091</v>
      </c>
      <c r="M261" s="11" t="s">
        <v>2090</v>
      </c>
      <c r="N261" s="11" t="s">
        <v>2090</v>
      </c>
      <c r="O261" s="11" t="s">
        <v>2090</v>
      </c>
      <c r="P261" s="299">
        <v>15461980</v>
      </c>
      <c r="Q261" s="86">
        <v>2000</v>
      </c>
      <c r="R261" s="8">
        <v>9.1570044451665993</v>
      </c>
      <c r="S261" s="8"/>
      <c r="T261" s="8"/>
      <c r="U261" s="535"/>
      <c r="V261" s="535"/>
    </row>
    <row r="262" spans="1:22" ht="15.75">
      <c r="A262" s="143" t="s">
        <v>313</v>
      </c>
      <c r="B262" s="143"/>
      <c r="C262" s="294" t="s">
        <v>1195</v>
      </c>
      <c r="D262" s="294" t="s">
        <v>2444</v>
      </c>
      <c r="E262" s="294" t="s">
        <v>3664</v>
      </c>
      <c r="F262" s="294" t="s">
        <v>1466</v>
      </c>
      <c r="G262" s="299"/>
      <c r="H262" s="294" t="s">
        <v>1106</v>
      </c>
      <c r="I262" s="11" t="s">
        <v>2088</v>
      </c>
      <c r="J262" s="11" t="s">
        <v>2089</v>
      </c>
      <c r="K262" s="11" t="s">
        <v>3644</v>
      </c>
      <c r="L262" s="84" t="s">
        <v>2091</v>
      </c>
      <c r="M262" s="11" t="s">
        <v>2090</v>
      </c>
      <c r="N262" s="11" t="s">
        <v>2090</v>
      </c>
      <c r="O262" s="11" t="s">
        <v>2090</v>
      </c>
      <c r="P262" s="299">
        <v>15461979</v>
      </c>
      <c r="Q262" s="86">
        <v>1000</v>
      </c>
      <c r="R262" s="8">
        <v>9.147204706933401</v>
      </c>
      <c r="S262" s="8"/>
      <c r="T262" s="8"/>
      <c r="U262" s="535"/>
      <c r="V262" s="535"/>
    </row>
    <row r="263" spans="1:22" ht="15.75">
      <c r="A263" s="143" t="s">
        <v>314</v>
      </c>
      <c r="B263" s="143"/>
      <c r="C263" s="294" t="s">
        <v>1195</v>
      </c>
      <c r="D263" s="294" t="s">
        <v>2444</v>
      </c>
      <c r="E263" s="294" t="s">
        <v>3664</v>
      </c>
      <c r="F263" s="294" t="s">
        <v>1466</v>
      </c>
      <c r="G263" s="299"/>
      <c r="H263" s="294" t="s">
        <v>1070</v>
      </c>
      <c r="I263" s="11" t="s">
        <v>2088</v>
      </c>
      <c r="J263" s="11" t="s">
        <v>2089</v>
      </c>
      <c r="K263" s="11" t="s">
        <v>3644</v>
      </c>
      <c r="L263" s="84" t="s">
        <v>2091</v>
      </c>
      <c r="M263" s="11" t="s">
        <v>2090</v>
      </c>
      <c r="N263" s="11" t="s">
        <v>2090</v>
      </c>
      <c r="O263" s="11" t="s">
        <v>2090</v>
      </c>
      <c r="P263" s="299">
        <v>15461978</v>
      </c>
      <c r="Q263" s="86">
        <v>3000</v>
      </c>
      <c r="R263" s="8">
        <v>14.8963544</v>
      </c>
      <c r="S263" s="8"/>
      <c r="T263" s="8"/>
      <c r="U263" s="535"/>
      <c r="V263" s="535"/>
    </row>
    <row r="264" spans="1:22" ht="15.75">
      <c r="A264" s="143" t="s">
        <v>315</v>
      </c>
      <c r="B264" s="143"/>
      <c r="C264" s="294" t="s">
        <v>1195</v>
      </c>
      <c r="D264" s="294" t="s">
        <v>2444</v>
      </c>
      <c r="E264" s="294" t="s">
        <v>3663</v>
      </c>
      <c r="F264" s="294" t="s">
        <v>1467</v>
      </c>
      <c r="G264" s="299"/>
      <c r="H264" s="294" t="s">
        <v>1077</v>
      </c>
      <c r="I264" s="11" t="s">
        <v>2088</v>
      </c>
      <c r="J264" s="11" t="s">
        <v>2089</v>
      </c>
      <c r="K264" s="11" t="s">
        <v>3644</v>
      </c>
      <c r="L264" s="84" t="s">
        <v>2091</v>
      </c>
      <c r="M264" s="11" t="s">
        <v>2090</v>
      </c>
      <c r="N264" s="11" t="s">
        <v>2090</v>
      </c>
      <c r="O264" s="11" t="s">
        <v>2090</v>
      </c>
      <c r="P264" s="299" t="s">
        <v>2541</v>
      </c>
      <c r="Q264" s="86">
        <v>1600</v>
      </c>
      <c r="R264" s="8">
        <v>5.7266000000000004</v>
      </c>
      <c r="S264" s="8"/>
      <c r="T264" s="8"/>
      <c r="U264" s="535"/>
      <c r="V264" s="535"/>
    </row>
    <row r="265" spans="1:22" ht="15.75">
      <c r="A265" s="143" t="s">
        <v>316</v>
      </c>
      <c r="B265" s="143"/>
      <c r="C265" s="294" t="s">
        <v>1195</v>
      </c>
      <c r="D265" s="294" t="s">
        <v>2444</v>
      </c>
      <c r="E265" s="294" t="s">
        <v>3663</v>
      </c>
      <c r="F265" s="294" t="s">
        <v>1467</v>
      </c>
      <c r="G265" s="299"/>
      <c r="H265" s="294" t="s">
        <v>1078</v>
      </c>
      <c r="I265" s="11" t="s">
        <v>2088</v>
      </c>
      <c r="J265" s="11" t="s">
        <v>2089</v>
      </c>
      <c r="K265" s="11" t="s">
        <v>3644</v>
      </c>
      <c r="L265" s="84" t="s">
        <v>2091</v>
      </c>
      <c r="M265" s="11" t="s">
        <v>2090</v>
      </c>
      <c r="N265" s="11" t="s">
        <v>2090</v>
      </c>
      <c r="O265" s="11" t="s">
        <v>2090</v>
      </c>
      <c r="P265" s="299" t="s">
        <v>2542</v>
      </c>
      <c r="Q265" s="86">
        <v>2000</v>
      </c>
      <c r="R265" s="8">
        <v>5.6179199999999998</v>
      </c>
      <c r="S265" s="8"/>
      <c r="T265" s="8"/>
      <c r="U265" s="535"/>
      <c r="V265" s="535"/>
    </row>
    <row r="266" spans="1:22" ht="15.75">
      <c r="A266" s="143" t="s">
        <v>317</v>
      </c>
      <c r="B266" s="143"/>
      <c r="C266" s="294" t="s">
        <v>1195</v>
      </c>
      <c r="D266" s="294" t="s">
        <v>2444</v>
      </c>
      <c r="E266" s="294" t="s">
        <v>3663</v>
      </c>
      <c r="F266" s="294" t="s">
        <v>1468</v>
      </c>
      <c r="G266" s="299"/>
      <c r="H266" s="294" t="s">
        <v>1071</v>
      </c>
      <c r="I266" s="11" t="s">
        <v>2088</v>
      </c>
      <c r="J266" s="11" t="s">
        <v>2089</v>
      </c>
      <c r="K266" s="11" t="s">
        <v>3644</v>
      </c>
      <c r="L266" s="84" t="s">
        <v>2091</v>
      </c>
      <c r="M266" s="11" t="s">
        <v>2090</v>
      </c>
      <c r="N266" s="11" t="s">
        <v>2090</v>
      </c>
      <c r="O266" s="11" t="s">
        <v>2090</v>
      </c>
      <c r="P266" s="299" t="s">
        <v>2543</v>
      </c>
      <c r="Q266" s="86">
        <v>3000</v>
      </c>
      <c r="R266" s="8">
        <v>15.044174999999999</v>
      </c>
      <c r="S266" s="8"/>
      <c r="T266" s="8"/>
      <c r="U266" s="535"/>
      <c r="V266" s="535"/>
    </row>
    <row r="267" spans="1:22" ht="15.75">
      <c r="A267" s="143" t="s">
        <v>318</v>
      </c>
      <c r="B267" s="143"/>
      <c r="C267" s="294" t="s">
        <v>1195</v>
      </c>
      <c r="D267" s="294" t="s">
        <v>2444</v>
      </c>
      <c r="E267" s="294" t="s">
        <v>3663</v>
      </c>
      <c r="F267" s="294" t="s">
        <v>1468</v>
      </c>
      <c r="G267" s="299"/>
      <c r="H267" s="294" t="s">
        <v>1093</v>
      </c>
      <c r="I267" s="11" t="s">
        <v>2088</v>
      </c>
      <c r="J267" s="11" t="s">
        <v>2089</v>
      </c>
      <c r="K267" s="11" t="s">
        <v>3644</v>
      </c>
      <c r="L267" s="84" t="s">
        <v>2091</v>
      </c>
      <c r="M267" s="11" t="s">
        <v>2090</v>
      </c>
      <c r="N267" s="11" t="s">
        <v>2090</v>
      </c>
      <c r="O267" s="11" t="s">
        <v>2090</v>
      </c>
      <c r="P267" s="299" t="s">
        <v>2544</v>
      </c>
      <c r="Q267" s="86">
        <v>1666.67</v>
      </c>
      <c r="R267" s="8">
        <v>26.343275000000002</v>
      </c>
      <c r="S267" s="8"/>
      <c r="T267" s="8"/>
      <c r="U267" s="535"/>
      <c r="V267" s="535"/>
    </row>
    <row r="268" spans="1:22" ht="15.75">
      <c r="A268" s="143" t="s">
        <v>319</v>
      </c>
      <c r="B268" s="143"/>
      <c r="C268" s="294" t="s">
        <v>1195</v>
      </c>
      <c r="D268" s="294" t="s">
        <v>2444</v>
      </c>
      <c r="E268" s="294" t="s">
        <v>1037</v>
      </c>
      <c r="F268" s="294" t="s">
        <v>1469</v>
      </c>
      <c r="G268" s="299"/>
      <c r="H268" s="294" t="s">
        <v>1071</v>
      </c>
      <c r="I268" s="11" t="s">
        <v>2088</v>
      </c>
      <c r="J268" s="11" t="s">
        <v>2089</v>
      </c>
      <c r="K268" s="11" t="s">
        <v>3644</v>
      </c>
      <c r="L268" s="84" t="s">
        <v>2091</v>
      </c>
      <c r="M268" s="11" t="s">
        <v>2090</v>
      </c>
      <c r="N268" s="11" t="s">
        <v>2090</v>
      </c>
      <c r="O268" s="11" t="s">
        <v>2090</v>
      </c>
      <c r="P268" s="299" t="s">
        <v>2545</v>
      </c>
      <c r="Q268" s="86">
        <v>3000</v>
      </c>
      <c r="R268" s="8">
        <v>33.624569999999999</v>
      </c>
      <c r="S268" s="8"/>
      <c r="T268" s="8"/>
      <c r="U268" s="535"/>
      <c r="V268" s="535"/>
    </row>
    <row r="269" spans="1:22" ht="15.75">
      <c r="A269" s="143" t="s">
        <v>320</v>
      </c>
      <c r="B269" s="143"/>
      <c r="C269" s="294" t="s">
        <v>1195</v>
      </c>
      <c r="D269" s="294" t="s">
        <v>2444</v>
      </c>
      <c r="E269" s="294" t="s">
        <v>1037</v>
      </c>
      <c r="F269" s="294" t="s">
        <v>1469</v>
      </c>
      <c r="G269" s="299"/>
      <c r="H269" s="294" t="s">
        <v>1070</v>
      </c>
      <c r="I269" s="11" t="s">
        <v>2088</v>
      </c>
      <c r="J269" s="11" t="s">
        <v>2089</v>
      </c>
      <c r="K269" s="11" t="s">
        <v>3644</v>
      </c>
      <c r="L269" s="84" t="s">
        <v>2091</v>
      </c>
      <c r="M269" s="11" t="s">
        <v>2090</v>
      </c>
      <c r="N269" s="11" t="s">
        <v>2090</v>
      </c>
      <c r="O269" s="11" t="s">
        <v>2090</v>
      </c>
      <c r="P269" s="299" t="s">
        <v>2546</v>
      </c>
      <c r="Q269" s="86">
        <v>3000</v>
      </c>
      <c r="R269" s="8">
        <v>33.528030000000001</v>
      </c>
      <c r="S269" s="8"/>
      <c r="T269" s="8"/>
      <c r="U269" s="535"/>
      <c r="V269" s="535"/>
    </row>
    <row r="270" spans="1:22" ht="15.75">
      <c r="A270" s="143" t="s">
        <v>321</v>
      </c>
      <c r="B270" s="143"/>
      <c r="C270" s="294" t="s">
        <v>1195</v>
      </c>
      <c r="D270" s="294" t="s">
        <v>2444</v>
      </c>
      <c r="E270" s="294" t="s">
        <v>1470</v>
      </c>
      <c r="F270" s="294" t="s">
        <v>1470</v>
      </c>
      <c r="G270" s="299"/>
      <c r="H270" s="294" t="s">
        <v>1070</v>
      </c>
      <c r="I270" s="11" t="s">
        <v>2088</v>
      </c>
      <c r="J270" s="11" t="s">
        <v>2089</v>
      </c>
      <c r="K270" s="11" t="s">
        <v>3644</v>
      </c>
      <c r="L270" s="84" t="s">
        <v>2091</v>
      </c>
      <c r="M270" s="11" t="s">
        <v>2090</v>
      </c>
      <c r="N270" s="11" t="s">
        <v>2090</v>
      </c>
      <c r="O270" s="11" t="s">
        <v>2090</v>
      </c>
      <c r="P270" s="299">
        <v>15462185</v>
      </c>
      <c r="Q270" s="86">
        <v>3000</v>
      </c>
      <c r="R270" s="8">
        <v>31.945475549999998</v>
      </c>
      <c r="S270" s="8"/>
      <c r="T270" s="8"/>
      <c r="U270" s="535"/>
      <c r="V270" s="535"/>
    </row>
    <row r="271" spans="1:22" ht="15.75">
      <c r="A271" s="143" t="s">
        <v>322</v>
      </c>
      <c r="B271" s="143"/>
      <c r="C271" s="294" t="s">
        <v>1195</v>
      </c>
      <c r="D271" s="294" t="s">
        <v>2444</v>
      </c>
      <c r="E271" s="294" t="s">
        <v>1479</v>
      </c>
      <c r="F271" s="294" t="s">
        <v>1470</v>
      </c>
      <c r="G271" s="299"/>
      <c r="H271" s="294" t="s">
        <v>1071</v>
      </c>
      <c r="I271" s="11" t="s">
        <v>2088</v>
      </c>
      <c r="J271" s="11" t="s">
        <v>2089</v>
      </c>
      <c r="K271" s="11" t="s">
        <v>3644</v>
      </c>
      <c r="L271" s="84" t="s">
        <v>2091</v>
      </c>
      <c r="M271" s="11" t="s">
        <v>2090</v>
      </c>
      <c r="N271" s="11" t="s">
        <v>2090</v>
      </c>
      <c r="O271" s="11" t="s">
        <v>2090</v>
      </c>
      <c r="P271" s="299">
        <v>15462186</v>
      </c>
      <c r="Q271" s="86">
        <v>3000</v>
      </c>
      <c r="R271" s="8">
        <v>28.753804049999999</v>
      </c>
      <c r="S271" s="8"/>
      <c r="T271" s="8"/>
      <c r="U271" s="535"/>
      <c r="V271" s="535"/>
    </row>
    <row r="272" spans="1:22" ht="15.75">
      <c r="A272" s="143" t="s">
        <v>323</v>
      </c>
      <c r="B272" s="143"/>
      <c r="C272" s="294" t="s">
        <v>1195</v>
      </c>
      <c r="D272" s="294" t="s">
        <v>2444</v>
      </c>
      <c r="E272" s="294" t="s">
        <v>1479</v>
      </c>
      <c r="F272" s="294" t="s">
        <v>1471</v>
      </c>
      <c r="G272" s="299"/>
      <c r="H272" s="294" t="s">
        <v>1078</v>
      </c>
      <c r="I272" s="11" t="s">
        <v>2088</v>
      </c>
      <c r="J272" s="11" t="s">
        <v>2089</v>
      </c>
      <c r="K272" s="11" t="s">
        <v>3644</v>
      </c>
      <c r="L272" s="84" t="s">
        <v>2091</v>
      </c>
      <c r="M272" s="11" t="s">
        <v>2090</v>
      </c>
      <c r="N272" s="11" t="s">
        <v>2090</v>
      </c>
      <c r="O272" s="11" t="s">
        <v>2090</v>
      </c>
      <c r="P272" s="299">
        <v>15462145</v>
      </c>
      <c r="Q272" s="86">
        <v>2000</v>
      </c>
      <c r="R272" s="8">
        <v>9.1706809000000007</v>
      </c>
      <c r="S272" s="8"/>
      <c r="T272" s="8"/>
      <c r="U272" s="535"/>
      <c r="V272" s="535"/>
    </row>
    <row r="273" spans="1:22" ht="15.75">
      <c r="A273" s="143" t="s">
        <v>324</v>
      </c>
      <c r="B273" s="143"/>
      <c r="C273" s="294" t="s">
        <v>1195</v>
      </c>
      <c r="D273" s="294" t="s">
        <v>2444</v>
      </c>
      <c r="E273" s="294" t="s">
        <v>1479</v>
      </c>
      <c r="F273" s="294" t="s">
        <v>1471</v>
      </c>
      <c r="G273" s="299"/>
      <c r="H273" s="294" t="s">
        <v>1077</v>
      </c>
      <c r="I273" s="11" t="s">
        <v>2088</v>
      </c>
      <c r="J273" s="11" t="s">
        <v>2089</v>
      </c>
      <c r="K273" s="11" t="s">
        <v>3644</v>
      </c>
      <c r="L273" s="84" t="s">
        <v>2091</v>
      </c>
      <c r="M273" s="11" t="s">
        <v>2090</v>
      </c>
      <c r="N273" s="11" t="s">
        <v>2090</v>
      </c>
      <c r="O273" s="11" t="s">
        <v>2090</v>
      </c>
      <c r="P273" s="299">
        <v>15462144</v>
      </c>
      <c r="Q273" s="86">
        <v>1600</v>
      </c>
      <c r="R273" s="8">
        <v>9.3031027999999889</v>
      </c>
      <c r="S273" s="8"/>
      <c r="T273" s="8"/>
      <c r="U273" s="535"/>
      <c r="V273" s="535"/>
    </row>
    <row r="274" spans="1:22" ht="15.75">
      <c r="A274" s="143" t="s">
        <v>325</v>
      </c>
      <c r="B274" s="143"/>
      <c r="C274" s="294" t="s">
        <v>1195</v>
      </c>
      <c r="D274" s="294" t="s">
        <v>2444</v>
      </c>
      <c r="E274" s="294" t="s">
        <v>1052</v>
      </c>
      <c r="F274" s="294" t="s">
        <v>1472</v>
      </c>
      <c r="G274" s="299"/>
      <c r="H274" s="294" t="s">
        <v>1078</v>
      </c>
      <c r="I274" s="11" t="s">
        <v>2088</v>
      </c>
      <c r="J274" s="11" t="s">
        <v>2089</v>
      </c>
      <c r="K274" s="11" t="s">
        <v>3644</v>
      </c>
      <c r="L274" s="84" t="s">
        <v>2091</v>
      </c>
      <c r="M274" s="11" t="s">
        <v>2090</v>
      </c>
      <c r="N274" s="11" t="s">
        <v>2090</v>
      </c>
      <c r="O274" s="11" t="s">
        <v>2090</v>
      </c>
      <c r="P274" s="299" t="s">
        <v>2547</v>
      </c>
      <c r="Q274" s="86">
        <v>2000</v>
      </c>
      <c r="R274" s="8">
        <v>17.985999999999997</v>
      </c>
      <c r="S274" s="8"/>
      <c r="T274" s="8"/>
      <c r="U274" s="535"/>
      <c r="V274" s="535"/>
    </row>
    <row r="275" spans="1:22" ht="15.75">
      <c r="A275" s="143" t="s">
        <v>326</v>
      </c>
      <c r="B275" s="143"/>
      <c r="C275" s="294" t="s">
        <v>1195</v>
      </c>
      <c r="D275" s="294" t="s">
        <v>2444</v>
      </c>
      <c r="E275" s="294" t="s">
        <v>1052</v>
      </c>
      <c r="F275" s="294" t="s">
        <v>1472</v>
      </c>
      <c r="G275" s="299"/>
      <c r="H275" s="294" t="s">
        <v>1077</v>
      </c>
      <c r="I275" s="11" t="s">
        <v>2088</v>
      </c>
      <c r="J275" s="11" t="s">
        <v>2089</v>
      </c>
      <c r="K275" s="11" t="s">
        <v>3644</v>
      </c>
      <c r="L275" s="84" t="s">
        <v>2091</v>
      </c>
      <c r="M275" s="11" t="s">
        <v>2090</v>
      </c>
      <c r="N275" s="11" t="s">
        <v>2090</v>
      </c>
      <c r="O275" s="11" t="s">
        <v>2090</v>
      </c>
      <c r="P275" s="299" t="s">
        <v>2548</v>
      </c>
      <c r="Q275" s="86">
        <v>1600</v>
      </c>
      <c r="R275" s="8">
        <v>17.994289999999999</v>
      </c>
      <c r="S275" s="8"/>
      <c r="T275" s="8"/>
      <c r="U275" s="535"/>
      <c r="V275" s="535"/>
    </row>
    <row r="276" spans="1:22" ht="15.75">
      <c r="A276" s="143" t="s">
        <v>327</v>
      </c>
      <c r="B276" s="143"/>
      <c r="C276" s="294" t="s">
        <v>1195</v>
      </c>
      <c r="D276" s="294" t="s">
        <v>2445</v>
      </c>
      <c r="E276" s="294" t="s">
        <v>3665</v>
      </c>
      <c r="F276" s="294" t="s">
        <v>1473</v>
      </c>
      <c r="G276" s="299"/>
      <c r="H276" s="294" t="s">
        <v>1117</v>
      </c>
      <c r="I276" s="11" t="s">
        <v>2088</v>
      </c>
      <c r="J276" s="11" t="s">
        <v>2089</v>
      </c>
      <c r="K276" s="11" t="s">
        <v>3644</v>
      </c>
      <c r="L276" s="84" t="s">
        <v>2091</v>
      </c>
      <c r="M276" s="11" t="s">
        <v>2090</v>
      </c>
      <c r="N276" s="11" t="s">
        <v>2090</v>
      </c>
      <c r="O276" s="11" t="s">
        <v>2090</v>
      </c>
      <c r="P276" s="299">
        <v>16179572</v>
      </c>
      <c r="Q276" s="86">
        <v>1000</v>
      </c>
      <c r="R276" s="8">
        <v>59.597847699999996</v>
      </c>
      <c r="S276" s="8"/>
      <c r="T276" s="8"/>
      <c r="U276" s="535"/>
      <c r="V276" s="535"/>
    </row>
    <row r="277" spans="1:22" ht="15.75">
      <c r="A277" s="143" t="s">
        <v>328</v>
      </c>
      <c r="B277" s="143"/>
      <c r="C277" s="294" t="s">
        <v>1195</v>
      </c>
      <c r="D277" s="294" t="s">
        <v>2444</v>
      </c>
      <c r="E277" s="294" t="s">
        <v>3665</v>
      </c>
      <c r="F277" s="294" t="s">
        <v>1473</v>
      </c>
      <c r="G277" s="299"/>
      <c r="H277" s="294" t="s">
        <v>1118</v>
      </c>
      <c r="I277" s="11" t="s">
        <v>2088</v>
      </c>
      <c r="J277" s="11" t="s">
        <v>2089</v>
      </c>
      <c r="K277" s="11" t="s">
        <v>3644</v>
      </c>
      <c r="L277" s="84" t="s">
        <v>2092</v>
      </c>
      <c r="M277" s="11" t="s">
        <v>2090</v>
      </c>
      <c r="N277" s="11" t="s">
        <v>2090</v>
      </c>
      <c r="O277" s="11" t="s">
        <v>2090</v>
      </c>
      <c r="P277" s="299" t="s">
        <v>1866</v>
      </c>
      <c r="Q277" s="86">
        <v>1000</v>
      </c>
      <c r="R277" s="8">
        <v>10.717880000000001</v>
      </c>
      <c r="S277" s="8"/>
      <c r="T277" s="8"/>
      <c r="U277" s="535"/>
      <c r="V277" s="535"/>
    </row>
    <row r="278" spans="1:22" ht="15.75">
      <c r="A278" s="143" t="s">
        <v>329</v>
      </c>
      <c r="B278" s="143"/>
      <c r="C278" s="294" t="s">
        <v>1195</v>
      </c>
      <c r="D278" s="294" t="s">
        <v>2444</v>
      </c>
      <c r="E278" s="294" t="s">
        <v>3665</v>
      </c>
      <c r="F278" s="294" t="s">
        <v>1473</v>
      </c>
      <c r="G278" s="299"/>
      <c r="H278" s="294" t="s">
        <v>1119</v>
      </c>
      <c r="I278" s="11" t="s">
        <v>2088</v>
      </c>
      <c r="J278" s="11" t="s">
        <v>2089</v>
      </c>
      <c r="K278" s="11" t="s">
        <v>3644</v>
      </c>
      <c r="L278" s="84" t="s">
        <v>2091</v>
      </c>
      <c r="M278" s="11" t="s">
        <v>2090</v>
      </c>
      <c r="N278" s="11" t="s">
        <v>2090</v>
      </c>
      <c r="O278" s="11" t="s">
        <v>2090</v>
      </c>
      <c r="P278" s="299" t="s">
        <v>1867</v>
      </c>
      <c r="Q278" s="86">
        <v>4000</v>
      </c>
      <c r="R278" s="8">
        <v>10.554516000000001</v>
      </c>
      <c r="S278" s="8"/>
      <c r="T278" s="8"/>
      <c r="U278" s="535"/>
      <c r="V278" s="535"/>
    </row>
    <row r="279" spans="1:22" ht="15.75">
      <c r="A279" s="143" t="s">
        <v>330</v>
      </c>
      <c r="B279" s="143"/>
      <c r="C279" s="294" t="s">
        <v>1195</v>
      </c>
      <c r="D279" s="294" t="s">
        <v>2444</v>
      </c>
      <c r="E279" s="294" t="s">
        <v>3665</v>
      </c>
      <c r="F279" s="294" t="s">
        <v>1474</v>
      </c>
      <c r="G279" s="299"/>
      <c r="H279" s="294" t="s">
        <v>1077</v>
      </c>
      <c r="I279" s="11" t="s">
        <v>2088</v>
      </c>
      <c r="J279" s="11" t="s">
        <v>2089</v>
      </c>
      <c r="K279" s="11" t="s">
        <v>3644</v>
      </c>
      <c r="L279" s="84" t="s">
        <v>2091</v>
      </c>
      <c r="M279" s="11" t="s">
        <v>2090</v>
      </c>
      <c r="N279" s="11" t="s">
        <v>2090</v>
      </c>
      <c r="O279" s="11" t="s">
        <v>2090</v>
      </c>
      <c r="P279" s="299">
        <v>18117154</v>
      </c>
      <c r="Q279" s="86">
        <v>1600</v>
      </c>
      <c r="R279" s="8">
        <v>6.6838979999999992</v>
      </c>
      <c r="S279" s="8"/>
      <c r="T279" s="8"/>
      <c r="U279" s="535"/>
      <c r="V279" s="535"/>
    </row>
    <row r="280" spans="1:22" ht="15.75">
      <c r="A280" s="143" t="s">
        <v>331</v>
      </c>
      <c r="B280" s="143"/>
      <c r="C280" s="294" t="s">
        <v>1195</v>
      </c>
      <c r="D280" s="294" t="s">
        <v>2444</v>
      </c>
      <c r="E280" s="294" t="s">
        <v>3665</v>
      </c>
      <c r="F280" s="294" t="s">
        <v>1474</v>
      </c>
      <c r="G280" s="299"/>
      <c r="H280" s="294" t="s">
        <v>1078</v>
      </c>
      <c r="I280" s="11" t="s">
        <v>2088</v>
      </c>
      <c r="J280" s="11" t="s">
        <v>2089</v>
      </c>
      <c r="K280" s="11" t="s">
        <v>3644</v>
      </c>
      <c r="L280" s="84" t="s">
        <v>2091</v>
      </c>
      <c r="M280" s="11" t="s">
        <v>2090</v>
      </c>
      <c r="N280" s="11" t="s">
        <v>2090</v>
      </c>
      <c r="O280" s="11" t="s">
        <v>2090</v>
      </c>
      <c r="P280" s="299">
        <v>18117138</v>
      </c>
      <c r="Q280" s="86">
        <v>2000</v>
      </c>
      <c r="R280" s="8">
        <v>6.991663</v>
      </c>
      <c r="S280" s="8"/>
      <c r="T280" s="8"/>
      <c r="U280" s="535"/>
      <c r="V280" s="535"/>
    </row>
    <row r="281" spans="1:22" ht="15.75">
      <c r="A281" s="143" t="s">
        <v>332</v>
      </c>
      <c r="B281" s="143"/>
      <c r="C281" s="294" t="s">
        <v>1195</v>
      </c>
      <c r="D281" s="294" t="s">
        <v>1402</v>
      </c>
      <c r="E281" s="294" t="s">
        <v>3661</v>
      </c>
      <c r="F281" s="294" t="s">
        <v>1475</v>
      </c>
      <c r="G281" s="299"/>
      <c r="H281" s="294" t="s">
        <v>2472</v>
      </c>
      <c r="I281" s="11" t="s">
        <v>2088</v>
      </c>
      <c r="J281" s="11" t="s">
        <v>2089</v>
      </c>
      <c r="K281" s="11" t="s">
        <v>3644</v>
      </c>
      <c r="L281" s="84" t="s">
        <v>2091</v>
      </c>
      <c r="M281" s="11" t="s">
        <v>2090</v>
      </c>
      <c r="N281" s="11" t="s">
        <v>2090</v>
      </c>
      <c r="O281" s="11" t="s">
        <v>2090</v>
      </c>
      <c r="P281" s="299" t="s">
        <v>1868</v>
      </c>
      <c r="Q281" s="86">
        <v>1000</v>
      </c>
      <c r="R281" s="8">
        <v>4.86113062</v>
      </c>
      <c r="S281" s="8"/>
      <c r="T281" s="8"/>
      <c r="U281" s="535"/>
      <c r="V281" s="535"/>
    </row>
    <row r="282" spans="1:22" ht="15.75">
      <c r="A282" s="143" t="s">
        <v>333</v>
      </c>
      <c r="B282" s="143"/>
      <c r="C282" s="294" t="s">
        <v>1195</v>
      </c>
      <c r="D282" s="294" t="s">
        <v>2445</v>
      </c>
      <c r="E282" s="294" t="s">
        <v>3661</v>
      </c>
      <c r="F282" s="294" t="s">
        <v>1475</v>
      </c>
      <c r="G282" s="299"/>
      <c r="H282" s="294" t="s">
        <v>1120</v>
      </c>
      <c r="I282" s="11" t="s">
        <v>2088</v>
      </c>
      <c r="J282" s="11" t="s">
        <v>2089</v>
      </c>
      <c r="K282" s="11" t="s">
        <v>3644</v>
      </c>
      <c r="L282" s="84" t="s">
        <v>2092</v>
      </c>
      <c r="M282" s="11" t="s">
        <v>2090</v>
      </c>
      <c r="N282" s="11" t="s">
        <v>2090</v>
      </c>
      <c r="O282" s="11" t="s">
        <v>2090</v>
      </c>
      <c r="P282" s="299" t="s">
        <v>1869</v>
      </c>
      <c r="Q282" s="86">
        <v>1000</v>
      </c>
      <c r="R282" s="8">
        <v>30.674268749999996</v>
      </c>
      <c r="S282" s="8"/>
      <c r="T282" s="8"/>
      <c r="U282" s="535"/>
      <c r="V282" s="535"/>
    </row>
    <row r="283" spans="1:22" ht="15.75">
      <c r="A283" s="143" t="s">
        <v>334</v>
      </c>
      <c r="B283" s="143"/>
      <c r="C283" s="294" t="s">
        <v>1195</v>
      </c>
      <c r="D283" s="294" t="s">
        <v>2444</v>
      </c>
      <c r="E283" s="294" t="s">
        <v>3661</v>
      </c>
      <c r="F283" s="294" t="s">
        <v>1475</v>
      </c>
      <c r="G283" s="299"/>
      <c r="H283" s="294" t="s">
        <v>1078</v>
      </c>
      <c r="I283" s="11" t="s">
        <v>2088</v>
      </c>
      <c r="J283" s="11" t="s">
        <v>2089</v>
      </c>
      <c r="K283" s="11" t="s">
        <v>3644</v>
      </c>
      <c r="L283" s="84" t="s">
        <v>2092</v>
      </c>
      <c r="M283" s="11" t="s">
        <v>2090</v>
      </c>
      <c r="N283" s="11" t="s">
        <v>2090</v>
      </c>
      <c r="O283" s="11" t="s">
        <v>2090</v>
      </c>
      <c r="P283" s="299">
        <v>15462424</v>
      </c>
      <c r="Q283" s="86">
        <v>2000</v>
      </c>
      <c r="R283" s="8">
        <v>11.666944399999998</v>
      </c>
      <c r="S283" s="8"/>
      <c r="T283" s="8"/>
      <c r="U283" s="535"/>
      <c r="V283" s="535"/>
    </row>
    <row r="284" spans="1:22" ht="15.75">
      <c r="A284" s="143" t="s">
        <v>335</v>
      </c>
      <c r="B284" s="143"/>
      <c r="C284" s="294" t="s">
        <v>1195</v>
      </c>
      <c r="D284" s="294" t="s">
        <v>2444</v>
      </c>
      <c r="E284" s="294" t="s">
        <v>3661</v>
      </c>
      <c r="F284" s="294" t="s">
        <v>1475</v>
      </c>
      <c r="G284" s="299"/>
      <c r="H284" s="294" t="s">
        <v>1070</v>
      </c>
      <c r="I284" s="11" t="s">
        <v>2088</v>
      </c>
      <c r="J284" s="11" t="s">
        <v>2089</v>
      </c>
      <c r="K284" s="11" t="s">
        <v>3644</v>
      </c>
      <c r="L284" s="84" t="s">
        <v>2091</v>
      </c>
      <c r="M284" s="11" t="s">
        <v>2090</v>
      </c>
      <c r="N284" s="11" t="s">
        <v>2090</v>
      </c>
      <c r="O284" s="11" t="s">
        <v>2090</v>
      </c>
      <c r="P284" s="299">
        <v>15462420</v>
      </c>
      <c r="Q284" s="86">
        <v>3000</v>
      </c>
      <c r="R284" s="8">
        <v>17.116233900000001</v>
      </c>
      <c r="S284" s="8"/>
      <c r="T284" s="8"/>
      <c r="U284" s="535"/>
      <c r="V284" s="535"/>
    </row>
    <row r="285" spans="1:22" ht="15.75">
      <c r="A285" s="143" t="s">
        <v>336</v>
      </c>
      <c r="B285" s="143"/>
      <c r="C285" s="294" t="s">
        <v>1195</v>
      </c>
      <c r="D285" s="294" t="s">
        <v>2444</v>
      </c>
      <c r="E285" s="294" t="s">
        <v>3665</v>
      </c>
      <c r="F285" s="294" t="s">
        <v>1476</v>
      </c>
      <c r="G285" s="299"/>
      <c r="H285" s="294" t="s">
        <v>1070</v>
      </c>
      <c r="I285" s="11" t="s">
        <v>2088</v>
      </c>
      <c r="J285" s="11" t="s">
        <v>2089</v>
      </c>
      <c r="K285" s="11" t="s">
        <v>3644</v>
      </c>
      <c r="L285" s="84" t="s">
        <v>2091</v>
      </c>
      <c r="M285" s="11" t="s">
        <v>2090</v>
      </c>
      <c r="N285" s="11" t="s">
        <v>2090</v>
      </c>
      <c r="O285" s="11" t="s">
        <v>2090</v>
      </c>
      <c r="P285" s="299">
        <v>15462178</v>
      </c>
      <c r="Q285" s="86">
        <v>3000</v>
      </c>
      <c r="R285" s="8">
        <v>20.972782800000001</v>
      </c>
      <c r="S285" s="8"/>
      <c r="T285" s="8"/>
      <c r="U285" s="535"/>
      <c r="V285" s="535"/>
    </row>
    <row r="286" spans="1:22" ht="15.75">
      <c r="A286" s="143" t="s">
        <v>337</v>
      </c>
      <c r="B286" s="143"/>
      <c r="C286" s="294" t="s">
        <v>1195</v>
      </c>
      <c r="D286" s="294" t="s">
        <v>2444</v>
      </c>
      <c r="E286" s="294" t="s">
        <v>3665</v>
      </c>
      <c r="F286" s="294" t="s">
        <v>1476</v>
      </c>
      <c r="G286" s="299"/>
      <c r="H286" s="294" t="s">
        <v>1121</v>
      </c>
      <c r="I286" s="11" t="s">
        <v>2088</v>
      </c>
      <c r="J286" s="11" t="s">
        <v>2089</v>
      </c>
      <c r="K286" s="11" t="s">
        <v>3644</v>
      </c>
      <c r="L286" s="84" t="s">
        <v>2091</v>
      </c>
      <c r="M286" s="11" t="s">
        <v>2090</v>
      </c>
      <c r="N286" s="11" t="s">
        <v>2090</v>
      </c>
      <c r="O286" s="11" t="s">
        <v>2090</v>
      </c>
      <c r="P286" s="299">
        <v>15462187</v>
      </c>
      <c r="Q286" s="86">
        <v>2000</v>
      </c>
      <c r="R286" s="8">
        <v>35.746097200000001</v>
      </c>
      <c r="S286" s="8"/>
      <c r="T286" s="8"/>
      <c r="U286" s="535"/>
      <c r="V286" s="535"/>
    </row>
    <row r="287" spans="1:22" ht="15.75">
      <c r="A287" s="143" t="s">
        <v>338</v>
      </c>
      <c r="B287" s="143"/>
      <c r="C287" s="294" t="s">
        <v>1195</v>
      </c>
      <c r="D287" s="294" t="s">
        <v>2444</v>
      </c>
      <c r="E287" s="294" t="s">
        <v>3665</v>
      </c>
      <c r="F287" s="294" t="s">
        <v>1477</v>
      </c>
      <c r="G287" s="299"/>
      <c r="H287" s="294" t="s">
        <v>1077</v>
      </c>
      <c r="I287" s="11" t="s">
        <v>2088</v>
      </c>
      <c r="J287" s="11" t="s">
        <v>2089</v>
      </c>
      <c r="K287" s="11" t="s">
        <v>3644</v>
      </c>
      <c r="L287" s="84" t="s">
        <v>2091</v>
      </c>
      <c r="M287" s="11" t="s">
        <v>2090</v>
      </c>
      <c r="N287" s="11" t="s">
        <v>2090</v>
      </c>
      <c r="O287" s="11" t="s">
        <v>2090</v>
      </c>
      <c r="P287" s="299" t="s">
        <v>2549</v>
      </c>
      <c r="Q287" s="86">
        <v>1600</v>
      </c>
      <c r="R287" s="8">
        <v>6.1785639999999997</v>
      </c>
      <c r="S287" s="8"/>
      <c r="T287" s="8"/>
      <c r="U287" s="535"/>
      <c r="V287" s="535"/>
    </row>
    <row r="288" spans="1:22" ht="15.75">
      <c r="A288" s="143" t="s">
        <v>339</v>
      </c>
      <c r="B288" s="143"/>
      <c r="C288" s="294" t="s">
        <v>1195</v>
      </c>
      <c r="D288" s="294" t="s">
        <v>2444</v>
      </c>
      <c r="E288" s="294" t="s">
        <v>3665</v>
      </c>
      <c r="F288" s="294" t="s">
        <v>1477</v>
      </c>
      <c r="G288" s="299"/>
      <c r="H288" s="294" t="s">
        <v>1078</v>
      </c>
      <c r="I288" s="11" t="s">
        <v>2088</v>
      </c>
      <c r="J288" s="11" t="s">
        <v>2089</v>
      </c>
      <c r="K288" s="11" t="s">
        <v>3644</v>
      </c>
      <c r="L288" s="84" t="s">
        <v>2091</v>
      </c>
      <c r="M288" s="11" t="s">
        <v>2090</v>
      </c>
      <c r="N288" s="11" t="s">
        <v>2090</v>
      </c>
      <c r="O288" s="11" t="s">
        <v>2090</v>
      </c>
      <c r="P288" s="299" t="s">
        <v>2550</v>
      </c>
      <c r="Q288" s="86">
        <v>2000</v>
      </c>
      <c r="R288" s="8">
        <v>6.2092719999999995</v>
      </c>
      <c r="S288" s="8"/>
      <c r="T288" s="8"/>
      <c r="U288" s="535"/>
      <c r="V288" s="535"/>
    </row>
    <row r="289" spans="1:22" ht="15.75">
      <c r="A289" s="143" t="s">
        <v>340</v>
      </c>
      <c r="B289" s="143"/>
      <c r="C289" s="294" t="s">
        <v>1195</v>
      </c>
      <c r="D289" s="294" t="s">
        <v>2444</v>
      </c>
      <c r="E289" s="294" t="s">
        <v>3665</v>
      </c>
      <c r="F289" s="294" t="s">
        <v>1478</v>
      </c>
      <c r="G289" s="299"/>
      <c r="H289" s="294" t="s">
        <v>1071</v>
      </c>
      <c r="I289" s="11" t="s">
        <v>2088</v>
      </c>
      <c r="J289" s="11" t="s">
        <v>2089</v>
      </c>
      <c r="K289" s="11" t="s">
        <v>3644</v>
      </c>
      <c r="L289" s="84" t="s">
        <v>2091</v>
      </c>
      <c r="M289" s="11" t="s">
        <v>2090</v>
      </c>
      <c r="N289" s="11" t="s">
        <v>2090</v>
      </c>
      <c r="O289" s="11" t="s">
        <v>2090</v>
      </c>
      <c r="P289" s="299" t="s">
        <v>3630</v>
      </c>
      <c r="Q289" s="86">
        <v>3000</v>
      </c>
      <c r="R289" s="8">
        <v>13.342275000000001</v>
      </c>
      <c r="S289" s="8"/>
      <c r="T289" s="8"/>
      <c r="U289" s="535"/>
      <c r="V289" s="535"/>
    </row>
    <row r="290" spans="1:22" ht="15.75">
      <c r="A290" s="143" t="s">
        <v>341</v>
      </c>
      <c r="B290" s="143"/>
      <c r="C290" s="294" t="s">
        <v>1195</v>
      </c>
      <c r="D290" s="294" t="s">
        <v>2444</v>
      </c>
      <c r="E290" s="294" t="s">
        <v>3665</v>
      </c>
      <c r="F290" s="294" t="s">
        <v>1478</v>
      </c>
      <c r="G290" s="299"/>
      <c r="H290" s="294" t="s">
        <v>1070</v>
      </c>
      <c r="I290" s="11" t="s">
        <v>2088</v>
      </c>
      <c r="J290" s="11" t="s">
        <v>2089</v>
      </c>
      <c r="K290" s="11" t="s">
        <v>3644</v>
      </c>
      <c r="L290" s="84" t="s">
        <v>2091</v>
      </c>
      <c r="M290" s="11" t="s">
        <v>2090</v>
      </c>
      <c r="N290" s="11" t="s">
        <v>2090</v>
      </c>
      <c r="O290" s="11" t="s">
        <v>2090</v>
      </c>
      <c r="P290" s="299" t="s">
        <v>2551</v>
      </c>
      <c r="Q290" s="86">
        <v>3000</v>
      </c>
      <c r="R290" s="8">
        <v>14.129415</v>
      </c>
      <c r="S290" s="8"/>
      <c r="T290" s="8"/>
      <c r="U290" s="535"/>
      <c r="V290" s="535"/>
    </row>
    <row r="291" spans="1:22" ht="15.75">
      <c r="A291" s="143" t="s">
        <v>342</v>
      </c>
      <c r="B291" s="143"/>
      <c r="C291" s="294" t="s">
        <v>1195</v>
      </c>
      <c r="D291" s="294" t="s">
        <v>2450</v>
      </c>
      <c r="E291" s="294" t="s">
        <v>3666</v>
      </c>
      <c r="F291" s="294" t="s">
        <v>1479</v>
      </c>
      <c r="G291" s="299"/>
      <c r="H291" s="294" t="s">
        <v>1124</v>
      </c>
      <c r="I291" s="11" t="s">
        <v>2088</v>
      </c>
      <c r="J291" s="11" t="s">
        <v>2089</v>
      </c>
      <c r="K291" s="11" t="s">
        <v>3644</v>
      </c>
      <c r="L291" s="84" t="s">
        <v>2091</v>
      </c>
      <c r="M291" s="11" t="s">
        <v>2090</v>
      </c>
      <c r="N291" s="11" t="s">
        <v>2090</v>
      </c>
      <c r="O291" s="11" t="s">
        <v>2090</v>
      </c>
      <c r="P291" s="299">
        <v>0</v>
      </c>
      <c r="Q291" s="86">
        <v>120</v>
      </c>
      <c r="R291" s="8">
        <v>0</v>
      </c>
      <c r="S291" s="8"/>
      <c r="T291" s="8"/>
      <c r="U291" s="535"/>
      <c r="V291" s="535"/>
    </row>
    <row r="292" spans="1:22" ht="15.75">
      <c r="A292" s="143" t="s">
        <v>343</v>
      </c>
      <c r="B292" s="143"/>
      <c r="C292" s="294" t="s">
        <v>1195</v>
      </c>
      <c r="D292" s="294" t="s">
        <v>2444</v>
      </c>
      <c r="E292" s="294" t="s">
        <v>3666</v>
      </c>
      <c r="F292" s="294" t="s">
        <v>1479</v>
      </c>
      <c r="G292" s="299"/>
      <c r="H292" s="294" t="s">
        <v>1078</v>
      </c>
      <c r="I292" s="11" t="s">
        <v>2088</v>
      </c>
      <c r="J292" s="11" t="s">
        <v>2089</v>
      </c>
      <c r="K292" s="11" t="s">
        <v>3644</v>
      </c>
      <c r="L292" s="84" t="s">
        <v>2091</v>
      </c>
      <c r="M292" s="11" t="s">
        <v>2090</v>
      </c>
      <c r="N292" s="11" t="s">
        <v>2090</v>
      </c>
      <c r="O292" s="11" t="s">
        <v>2090</v>
      </c>
      <c r="P292" s="299" t="s">
        <v>2552</v>
      </c>
      <c r="Q292" s="86">
        <v>2000</v>
      </c>
      <c r="R292" s="8">
        <v>13.012102499999999</v>
      </c>
      <c r="S292" s="8"/>
      <c r="T292" s="8"/>
      <c r="U292" s="535"/>
      <c r="V292" s="535"/>
    </row>
    <row r="293" spans="1:22" ht="15.75">
      <c r="A293" s="143" t="s">
        <v>344</v>
      </c>
      <c r="B293" s="143"/>
      <c r="C293" s="347" t="s">
        <v>1195</v>
      </c>
      <c r="D293" s="294" t="s">
        <v>1402</v>
      </c>
      <c r="E293" s="294" t="s">
        <v>3666</v>
      </c>
      <c r="F293" s="294" t="s">
        <v>1479</v>
      </c>
      <c r="G293" s="299"/>
      <c r="H293" s="294" t="s">
        <v>1122</v>
      </c>
      <c r="I293" s="11" t="s">
        <v>2088</v>
      </c>
      <c r="J293" s="11" t="s">
        <v>2089</v>
      </c>
      <c r="K293" s="11" t="s">
        <v>3644</v>
      </c>
      <c r="L293" s="84" t="s">
        <v>2092</v>
      </c>
      <c r="M293" s="11" t="s">
        <v>2090</v>
      </c>
      <c r="N293" s="11" t="s">
        <v>2090</v>
      </c>
      <c r="O293" s="11" t="s">
        <v>2090</v>
      </c>
      <c r="P293" s="299" t="s">
        <v>1870</v>
      </c>
      <c r="Q293" s="86">
        <v>1000</v>
      </c>
      <c r="R293" s="8">
        <v>3.5032284099999904</v>
      </c>
      <c r="S293" s="8"/>
      <c r="T293" s="8"/>
      <c r="U293" s="535"/>
      <c r="V293" s="535"/>
    </row>
    <row r="294" spans="1:22" ht="15.75">
      <c r="A294" s="143" t="s">
        <v>345</v>
      </c>
      <c r="B294" s="143"/>
      <c r="C294" s="294" t="s">
        <v>1195</v>
      </c>
      <c r="D294" s="294" t="s">
        <v>1402</v>
      </c>
      <c r="E294" s="294" t="s">
        <v>3666</v>
      </c>
      <c r="F294" s="294" t="s">
        <v>1479</v>
      </c>
      <c r="G294" s="299"/>
      <c r="H294" s="294" t="s">
        <v>1123</v>
      </c>
      <c r="I294" s="11" t="s">
        <v>2088</v>
      </c>
      <c r="J294" s="11" t="s">
        <v>2089</v>
      </c>
      <c r="K294" s="11" t="s">
        <v>3644</v>
      </c>
      <c r="L294" s="84" t="s">
        <v>2092</v>
      </c>
      <c r="M294" s="11" t="s">
        <v>2090</v>
      </c>
      <c r="N294" s="11" t="s">
        <v>2090</v>
      </c>
      <c r="O294" s="11" t="s">
        <v>2090</v>
      </c>
      <c r="P294" s="299" t="s">
        <v>1871</v>
      </c>
      <c r="Q294" s="86">
        <v>1000</v>
      </c>
      <c r="R294" s="8">
        <v>4.6706595999999898</v>
      </c>
      <c r="S294" s="8"/>
      <c r="T294" s="8"/>
      <c r="U294" s="535"/>
      <c r="V294" s="535"/>
    </row>
    <row r="295" spans="1:22" ht="15.75">
      <c r="A295" s="143" t="s">
        <v>346</v>
      </c>
      <c r="B295" s="143"/>
      <c r="C295" s="294" t="s">
        <v>1195</v>
      </c>
      <c r="D295" s="294" t="s">
        <v>2444</v>
      </c>
      <c r="E295" s="294" t="s">
        <v>3666</v>
      </c>
      <c r="F295" s="294" t="s">
        <v>1479</v>
      </c>
      <c r="G295" s="299"/>
      <c r="H295" s="294" t="s">
        <v>1070</v>
      </c>
      <c r="I295" s="11" t="s">
        <v>2088</v>
      </c>
      <c r="J295" s="11" t="s">
        <v>2089</v>
      </c>
      <c r="K295" s="11" t="s">
        <v>3644</v>
      </c>
      <c r="L295" s="84" t="s">
        <v>2091</v>
      </c>
      <c r="M295" s="11" t="s">
        <v>2090</v>
      </c>
      <c r="N295" s="11" t="s">
        <v>2090</v>
      </c>
      <c r="O295" s="11" t="s">
        <v>2090</v>
      </c>
      <c r="P295" s="299" t="s">
        <v>2553</v>
      </c>
      <c r="Q295" s="86">
        <v>3000</v>
      </c>
      <c r="R295" s="8">
        <v>20.049524999999999</v>
      </c>
      <c r="S295" s="8"/>
      <c r="T295" s="8"/>
      <c r="U295" s="535"/>
      <c r="V295" s="535"/>
    </row>
    <row r="296" spans="1:22" ht="15.75">
      <c r="A296" s="143" t="s">
        <v>347</v>
      </c>
      <c r="B296" s="143"/>
      <c r="C296" s="294" t="s">
        <v>1195</v>
      </c>
      <c r="D296" s="294" t="s">
        <v>2444</v>
      </c>
      <c r="E296" s="294" t="s">
        <v>3665</v>
      </c>
      <c r="F296" s="294" t="s">
        <v>1480</v>
      </c>
      <c r="G296" s="299"/>
      <c r="H296" s="294" t="s">
        <v>1126</v>
      </c>
      <c r="I296" s="11" t="s">
        <v>2088</v>
      </c>
      <c r="J296" s="11" t="s">
        <v>2089</v>
      </c>
      <c r="K296" s="11" t="s">
        <v>3644</v>
      </c>
      <c r="L296" s="84" t="s">
        <v>2091</v>
      </c>
      <c r="M296" s="11" t="s">
        <v>2090</v>
      </c>
      <c r="N296" s="11" t="s">
        <v>2090</v>
      </c>
      <c r="O296" s="11" t="s">
        <v>2090</v>
      </c>
      <c r="P296" s="299" t="s">
        <v>1873</v>
      </c>
      <c r="Q296" s="86">
        <v>666.67</v>
      </c>
      <c r="R296" s="8">
        <v>8.0619537240000003</v>
      </c>
      <c r="S296" s="8"/>
      <c r="T296" s="8"/>
      <c r="U296" s="535"/>
      <c r="V296" s="535"/>
    </row>
    <row r="297" spans="1:22" ht="15.75">
      <c r="A297" s="143" t="s">
        <v>348</v>
      </c>
      <c r="B297" s="143"/>
      <c r="C297" s="294" t="s">
        <v>1195</v>
      </c>
      <c r="D297" s="294" t="s">
        <v>2444</v>
      </c>
      <c r="E297" s="294" t="s">
        <v>3665</v>
      </c>
      <c r="F297" s="294" t="s">
        <v>1480</v>
      </c>
      <c r="G297" s="299"/>
      <c r="H297" s="294" t="s">
        <v>1125</v>
      </c>
      <c r="I297" s="11" t="s">
        <v>2088</v>
      </c>
      <c r="J297" s="11" t="s">
        <v>2089</v>
      </c>
      <c r="K297" s="11" t="s">
        <v>3644</v>
      </c>
      <c r="L297" s="84" t="s">
        <v>2091</v>
      </c>
      <c r="M297" s="11" t="s">
        <v>2090</v>
      </c>
      <c r="N297" s="11" t="s">
        <v>2090</v>
      </c>
      <c r="O297" s="11" t="s">
        <v>2090</v>
      </c>
      <c r="P297" s="299" t="s">
        <v>1872</v>
      </c>
      <c r="Q297" s="86">
        <v>1000</v>
      </c>
      <c r="R297" s="8">
        <v>4.92605</v>
      </c>
      <c r="S297" s="8"/>
      <c r="T297" s="8"/>
      <c r="U297" s="535"/>
      <c r="V297" s="535"/>
    </row>
    <row r="298" spans="1:22" ht="15.75">
      <c r="A298" s="143" t="s">
        <v>349</v>
      </c>
      <c r="B298" s="143"/>
      <c r="C298" s="294" t="s">
        <v>1195</v>
      </c>
      <c r="D298" s="294" t="s">
        <v>2445</v>
      </c>
      <c r="E298" s="294" t="s">
        <v>3667</v>
      </c>
      <c r="F298" s="294" t="s">
        <v>1481</v>
      </c>
      <c r="G298" s="299"/>
      <c r="H298" s="294" t="s">
        <v>1128</v>
      </c>
      <c r="I298" s="11" t="s">
        <v>2088</v>
      </c>
      <c r="J298" s="11" t="s">
        <v>2089</v>
      </c>
      <c r="K298" s="11" t="s">
        <v>3644</v>
      </c>
      <c r="L298" s="84" t="s">
        <v>2091</v>
      </c>
      <c r="M298" s="11" t="s">
        <v>2090</v>
      </c>
      <c r="N298" s="11" t="s">
        <v>2090</v>
      </c>
      <c r="O298" s="11" t="s">
        <v>2090</v>
      </c>
      <c r="P298" s="299">
        <v>12287877</v>
      </c>
      <c r="Q298" s="86">
        <v>500</v>
      </c>
      <c r="R298" s="8">
        <v>7.3857261000000003</v>
      </c>
      <c r="S298" s="8"/>
      <c r="T298" s="8"/>
      <c r="U298" s="535"/>
      <c r="V298" s="535"/>
    </row>
    <row r="299" spans="1:22" ht="15.75">
      <c r="A299" s="143" t="s">
        <v>350</v>
      </c>
      <c r="B299" s="143"/>
      <c r="C299" s="294" t="s">
        <v>1195</v>
      </c>
      <c r="D299" s="294" t="s">
        <v>1402</v>
      </c>
      <c r="E299" s="294" t="s">
        <v>3667</v>
      </c>
      <c r="F299" s="294" t="s">
        <v>1481</v>
      </c>
      <c r="G299" s="299"/>
      <c r="H299" s="294" t="s">
        <v>1129</v>
      </c>
      <c r="I299" s="11" t="s">
        <v>2088</v>
      </c>
      <c r="J299" s="11" t="s">
        <v>2089</v>
      </c>
      <c r="K299" s="11" t="s">
        <v>3644</v>
      </c>
      <c r="L299" s="84" t="s">
        <v>2091</v>
      </c>
      <c r="M299" s="11" t="s">
        <v>2090</v>
      </c>
      <c r="N299" s="11" t="s">
        <v>2090</v>
      </c>
      <c r="O299" s="11" t="s">
        <v>2090</v>
      </c>
      <c r="P299" s="299" t="s">
        <v>1874</v>
      </c>
      <c r="Q299" s="86">
        <v>1000</v>
      </c>
      <c r="R299" s="8">
        <v>5.6279877699999998</v>
      </c>
      <c r="S299" s="8"/>
      <c r="T299" s="8"/>
      <c r="U299" s="535"/>
      <c r="V299" s="535"/>
    </row>
    <row r="300" spans="1:22" ht="15.75">
      <c r="A300" s="143" t="s">
        <v>351</v>
      </c>
      <c r="B300" s="143"/>
      <c r="C300" s="294" t="s">
        <v>1195</v>
      </c>
      <c r="D300" s="294" t="s">
        <v>1402</v>
      </c>
      <c r="E300" s="294" t="s">
        <v>3667</v>
      </c>
      <c r="F300" s="294" t="s">
        <v>1481</v>
      </c>
      <c r="G300" s="299"/>
      <c r="H300" s="294" t="s">
        <v>1130</v>
      </c>
      <c r="I300" s="11" t="s">
        <v>2088</v>
      </c>
      <c r="J300" s="11" t="s">
        <v>2089</v>
      </c>
      <c r="K300" s="11" t="s">
        <v>3644</v>
      </c>
      <c r="L300" s="84" t="s">
        <v>2092</v>
      </c>
      <c r="M300" s="11" t="s">
        <v>2090</v>
      </c>
      <c r="N300" s="11" t="s">
        <v>2090</v>
      </c>
      <c r="O300" s="11" t="s">
        <v>2090</v>
      </c>
      <c r="P300" s="299" t="s">
        <v>1875</v>
      </c>
      <c r="Q300" s="86">
        <v>1000</v>
      </c>
      <c r="R300" s="8">
        <v>6.2741885400000008</v>
      </c>
      <c r="S300" s="8"/>
      <c r="T300" s="8"/>
      <c r="U300" s="535"/>
      <c r="V300" s="535"/>
    </row>
    <row r="301" spans="1:22" ht="15.75">
      <c r="A301" s="143" t="s">
        <v>352</v>
      </c>
      <c r="B301" s="143"/>
      <c r="C301" s="294" t="s">
        <v>1195</v>
      </c>
      <c r="D301" s="294" t="s">
        <v>2444</v>
      </c>
      <c r="E301" s="294" t="s">
        <v>3667</v>
      </c>
      <c r="F301" s="294" t="s">
        <v>1481</v>
      </c>
      <c r="G301" s="299"/>
      <c r="H301" s="294" t="s">
        <v>1077</v>
      </c>
      <c r="I301" s="11" t="s">
        <v>2088</v>
      </c>
      <c r="J301" s="11" t="s">
        <v>2089</v>
      </c>
      <c r="K301" s="11" t="s">
        <v>3644</v>
      </c>
      <c r="L301" s="84" t="s">
        <v>2092</v>
      </c>
      <c r="M301" s="11" t="s">
        <v>2090</v>
      </c>
      <c r="N301" s="11" t="s">
        <v>2090</v>
      </c>
      <c r="O301" s="11" t="s">
        <v>2090</v>
      </c>
      <c r="P301" s="299">
        <v>15462171</v>
      </c>
      <c r="Q301" s="86">
        <v>1600</v>
      </c>
      <c r="R301" s="8">
        <v>22.4221358</v>
      </c>
      <c r="S301" s="8"/>
      <c r="T301" s="8"/>
      <c r="U301" s="535"/>
      <c r="V301" s="535"/>
    </row>
    <row r="302" spans="1:22" ht="15.75">
      <c r="A302" s="143" t="s">
        <v>353</v>
      </c>
      <c r="B302" s="143"/>
      <c r="C302" s="294" t="s">
        <v>1195</v>
      </c>
      <c r="D302" s="294" t="s">
        <v>2445</v>
      </c>
      <c r="E302" s="294" t="s">
        <v>3667</v>
      </c>
      <c r="F302" s="294" t="s">
        <v>1481</v>
      </c>
      <c r="G302" s="299"/>
      <c r="H302" s="294" t="s">
        <v>1127</v>
      </c>
      <c r="I302" s="11" t="s">
        <v>2088</v>
      </c>
      <c r="J302" s="11" t="s">
        <v>2089</v>
      </c>
      <c r="K302" s="11" t="s">
        <v>3644</v>
      </c>
      <c r="L302" s="84" t="s">
        <v>2092</v>
      </c>
      <c r="M302" s="11" t="s">
        <v>2090</v>
      </c>
      <c r="N302" s="11" t="s">
        <v>2090</v>
      </c>
      <c r="O302" s="11" t="s">
        <v>2090</v>
      </c>
      <c r="P302" s="299">
        <v>12287902</v>
      </c>
      <c r="Q302" s="86">
        <v>500</v>
      </c>
      <c r="R302" s="8">
        <v>47.937268799999799</v>
      </c>
      <c r="S302" s="8"/>
      <c r="T302" s="8"/>
      <c r="U302" s="535"/>
      <c r="V302" s="535"/>
    </row>
    <row r="303" spans="1:22" ht="15.75">
      <c r="A303" s="143" t="s">
        <v>354</v>
      </c>
      <c r="B303" s="143"/>
      <c r="C303" s="294" t="s">
        <v>1195</v>
      </c>
      <c r="D303" s="294" t="s">
        <v>2444</v>
      </c>
      <c r="E303" s="294" t="s">
        <v>3667</v>
      </c>
      <c r="F303" s="294" t="s">
        <v>1481</v>
      </c>
      <c r="G303" s="299"/>
      <c r="H303" s="294" t="s">
        <v>1131</v>
      </c>
      <c r="I303" s="11" t="s">
        <v>2088</v>
      </c>
      <c r="J303" s="11" t="s">
        <v>2089</v>
      </c>
      <c r="K303" s="11" t="s">
        <v>3644</v>
      </c>
      <c r="L303" s="84" t="s">
        <v>2092</v>
      </c>
      <c r="M303" s="11" t="s">
        <v>2090</v>
      </c>
      <c r="N303" s="11" t="s">
        <v>2090</v>
      </c>
      <c r="O303" s="11" t="s">
        <v>2090</v>
      </c>
      <c r="P303" s="299">
        <v>15462146</v>
      </c>
      <c r="Q303" s="86">
        <v>1000</v>
      </c>
      <c r="R303" s="8">
        <v>26.714713799999998</v>
      </c>
      <c r="S303" s="8"/>
      <c r="T303" s="8"/>
      <c r="U303" s="535"/>
      <c r="V303" s="535"/>
    </row>
    <row r="304" spans="1:22" ht="15.75">
      <c r="A304" s="143" t="s">
        <v>355</v>
      </c>
      <c r="B304" s="143"/>
      <c r="C304" s="294" t="s">
        <v>1195</v>
      </c>
      <c r="D304" s="294" t="s">
        <v>2444</v>
      </c>
      <c r="E304" s="294" t="s">
        <v>3667</v>
      </c>
      <c r="F304" s="294" t="s">
        <v>1481</v>
      </c>
      <c r="G304" s="299"/>
      <c r="H304" s="294" t="s">
        <v>1078</v>
      </c>
      <c r="I304" s="11" t="s">
        <v>2088</v>
      </c>
      <c r="J304" s="11" t="s">
        <v>2089</v>
      </c>
      <c r="K304" s="11" t="s">
        <v>3644</v>
      </c>
      <c r="L304" s="84" t="s">
        <v>2091</v>
      </c>
      <c r="M304" s="11" t="s">
        <v>2090</v>
      </c>
      <c r="N304" s="11" t="s">
        <v>2090</v>
      </c>
      <c r="O304" s="11" t="s">
        <v>2090</v>
      </c>
      <c r="P304" s="299">
        <v>15462172</v>
      </c>
      <c r="Q304" s="86">
        <v>2000</v>
      </c>
      <c r="R304" s="8">
        <v>24.821985500000004</v>
      </c>
      <c r="S304" s="8"/>
      <c r="T304" s="8"/>
      <c r="U304" s="535"/>
      <c r="V304" s="535"/>
    </row>
    <row r="305" spans="1:22" ht="15.75">
      <c r="A305" s="143" t="s">
        <v>356</v>
      </c>
      <c r="B305" s="143"/>
      <c r="C305" s="294" t="s">
        <v>1195</v>
      </c>
      <c r="D305" s="294" t="s">
        <v>2444</v>
      </c>
      <c r="E305" s="294" t="s">
        <v>3664</v>
      </c>
      <c r="F305" s="294" t="s">
        <v>1482</v>
      </c>
      <c r="G305" s="299"/>
      <c r="H305" s="294" t="s">
        <v>1077</v>
      </c>
      <c r="I305" s="11" t="s">
        <v>2088</v>
      </c>
      <c r="J305" s="11" t="s">
        <v>2089</v>
      </c>
      <c r="K305" s="11" t="s">
        <v>3644</v>
      </c>
      <c r="L305" s="84" t="s">
        <v>2091</v>
      </c>
      <c r="M305" s="11" t="s">
        <v>2090</v>
      </c>
      <c r="N305" s="11" t="s">
        <v>2090</v>
      </c>
      <c r="O305" s="11" t="s">
        <v>2090</v>
      </c>
      <c r="P305" s="299" t="s">
        <v>2554</v>
      </c>
      <c r="Q305" s="86">
        <v>1600</v>
      </c>
      <c r="R305" s="8">
        <v>8.3657599999999999</v>
      </c>
      <c r="S305" s="8"/>
      <c r="T305" s="8"/>
      <c r="U305" s="535"/>
      <c r="V305" s="535"/>
    </row>
    <row r="306" spans="1:22" ht="15.75">
      <c r="A306" s="143" t="s">
        <v>357</v>
      </c>
      <c r="B306" s="143"/>
      <c r="C306" s="294" t="s">
        <v>1195</v>
      </c>
      <c r="D306" s="294" t="s">
        <v>2444</v>
      </c>
      <c r="E306" s="294" t="s">
        <v>3664</v>
      </c>
      <c r="F306" s="294" t="s">
        <v>1482</v>
      </c>
      <c r="G306" s="299"/>
      <c r="H306" s="294" t="s">
        <v>1071</v>
      </c>
      <c r="I306" s="11" t="s">
        <v>2088</v>
      </c>
      <c r="J306" s="11" t="s">
        <v>2089</v>
      </c>
      <c r="K306" s="11" t="s">
        <v>3644</v>
      </c>
      <c r="L306" s="84" t="s">
        <v>2091</v>
      </c>
      <c r="M306" s="11" t="s">
        <v>2090</v>
      </c>
      <c r="N306" s="11" t="s">
        <v>2090</v>
      </c>
      <c r="O306" s="11" t="s">
        <v>2090</v>
      </c>
      <c r="P306" s="299" t="s">
        <v>2555</v>
      </c>
      <c r="Q306" s="86">
        <v>3000</v>
      </c>
      <c r="R306" s="8">
        <v>12.741434999999999</v>
      </c>
      <c r="S306" s="8"/>
      <c r="T306" s="8"/>
      <c r="U306" s="535"/>
      <c r="V306" s="535"/>
    </row>
    <row r="307" spans="1:22" ht="15.75">
      <c r="A307" s="143" t="s">
        <v>358</v>
      </c>
      <c r="B307" s="143"/>
      <c r="C307" s="294" t="s">
        <v>1195</v>
      </c>
      <c r="D307" s="294" t="s">
        <v>2444</v>
      </c>
      <c r="E307" s="294" t="s">
        <v>3665</v>
      </c>
      <c r="F307" s="294" t="s">
        <v>1483</v>
      </c>
      <c r="G307" s="299"/>
      <c r="H307" s="294" t="s">
        <v>1132</v>
      </c>
      <c r="I307" s="11" t="s">
        <v>2088</v>
      </c>
      <c r="J307" s="11" t="s">
        <v>2089</v>
      </c>
      <c r="K307" s="11" t="s">
        <v>3644</v>
      </c>
      <c r="L307" s="84" t="s">
        <v>2091</v>
      </c>
      <c r="M307" s="11" t="s">
        <v>2090</v>
      </c>
      <c r="N307" s="11" t="s">
        <v>2090</v>
      </c>
      <c r="O307" s="11" t="s">
        <v>2090</v>
      </c>
      <c r="P307" s="299">
        <v>15462205</v>
      </c>
      <c r="Q307" s="86">
        <v>1500</v>
      </c>
      <c r="R307" s="8">
        <v>21.9041754</v>
      </c>
      <c r="S307" s="8"/>
      <c r="T307" s="8"/>
      <c r="U307" s="535"/>
      <c r="V307" s="535"/>
    </row>
    <row r="308" spans="1:22" ht="15.75">
      <c r="A308" s="143" t="s">
        <v>359</v>
      </c>
      <c r="B308" s="143"/>
      <c r="C308" s="294" t="s">
        <v>1195</v>
      </c>
      <c r="D308" s="294" t="s">
        <v>2444</v>
      </c>
      <c r="E308" s="294" t="s">
        <v>3668</v>
      </c>
      <c r="F308" s="294" t="s">
        <v>1483</v>
      </c>
      <c r="G308" s="299"/>
      <c r="H308" s="294" t="s">
        <v>1121</v>
      </c>
      <c r="I308" s="11" t="s">
        <v>2088</v>
      </c>
      <c r="J308" s="11" t="s">
        <v>2089</v>
      </c>
      <c r="K308" s="11" t="s">
        <v>3644</v>
      </c>
      <c r="L308" s="84" t="s">
        <v>2091</v>
      </c>
      <c r="M308" s="11" t="s">
        <v>2090</v>
      </c>
      <c r="N308" s="11" t="s">
        <v>2090</v>
      </c>
      <c r="O308" s="11" t="s">
        <v>2090</v>
      </c>
      <c r="P308" s="299" t="s">
        <v>2556</v>
      </c>
      <c r="Q308" s="86">
        <v>2000</v>
      </c>
      <c r="R308" s="8">
        <v>35.181725</v>
      </c>
      <c r="S308" s="8"/>
      <c r="T308" s="8"/>
      <c r="U308" s="535"/>
      <c r="V308" s="535"/>
    </row>
    <row r="309" spans="1:22" ht="15.75">
      <c r="A309" s="143" t="s">
        <v>360</v>
      </c>
      <c r="B309" s="143"/>
      <c r="C309" s="294" t="s">
        <v>1195</v>
      </c>
      <c r="D309" s="294" t="s">
        <v>2444</v>
      </c>
      <c r="E309" s="294" t="s">
        <v>3668</v>
      </c>
      <c r="F309" s="294" t="s">
        <v>1484</v>
      </c>
      <c r="G309" s="299"/>
      <c r="H309" s="294" t="s">
        <v>1077</v>
      </c>
      <c r="I309" s="11" t="s">
        <v>2088</v>
      </c>
      <c r="J309" s="11" t="s">
        <v>2089</v>
      </c>
      <c r="K309" s="11" t="s">
        <v>3644</v>
      </c>
      <c r="L309" s="84" t="s">
        <v>2091</v>
      </c>
      <c r="M309" s="11" t="s">
        <v>2090</v>
      </c>
      <c r="N309" s="11" t="s">
        <v>2090</v>
      </c>
      <c r="O309" s="11" t="s">
        <v>2090</v>
      </c>
      <c r="P309" s="299" t="s">
        <v>2557</v>
      </c>
      <c r="Q309" s="86">
        <v>1600</v>
      </c>
      <c r="R309" s="8">
        <v>1.0579999999999999E-2</v>
      </c>
      <c r="S309" s="8"/>
      <c r="T309" s="8"/>
      <c r="U309" s="535"/>
      <c r="V309" s="535"/>
    </row>
    <row r="310" spans="1:22" ht="15.75">
      <c r="A310" s="143" t="s">
        <v>361</v>
      </c>
      <c r="B310" s="143"/>
      <c r="C310" s="294" t="s">
        <v>1195</v>
      </c>
      <c r="D310" s="294" t="s">
        <v>2444</v>
      </c>
      <c r="E310" s="294" t="s">
        <v>3668</v>
      </c>
      <c r="F310" s="294" t="s">
        <v>1484</v>
      </c>
      <c r="G310" s="299"/>
      <c r="H310" s="294" t="s">
        <v>1078</v>
      </c>
      <c r="I310" s="11" t="s">
        <v>2088</v>
      </c>
      <c r="J310" s="11" t="s">
        <v>2089</v>
      </c>
      <c r="K310" s="11" t="s">
        <v>3644</v>
      </c>
      <c r="L310" s="84" t="s">
        <v>2091</v>
      </c>
      <c r="M310" s="11" t="s">
        <v>2090</v>
      </c>
      <c r="N310" s="11" t="s">
        <v>2090</v>
      </c>
      <c r="O310" s="11" t="s">
        <v>2090</v>
      </c>
      <c r="P310" s="299" t="s">
        <v>2558</v>
      </c>
      <c r="Q310" s="86">
        <v>2000</v>
      </c>
      <c r="R310" s="8">
        <v>9.8399999999999998E-3</v>
      </c>
      <c r="S310" s="8"/>
      <c r="T310" s="8"/>
      <c r="U310" s="535"/>
      <c r="V310" s="535"/>
    </row>
    <row r="311" spans="1:22" ht="15.75">
      <c r="A311" s="143" t="s">
        <v>362</v>
      </c>
      <c r="B311" s="143"/>
      <c r="C311" s="294" t="s">
        <v>1195</v>
      </c>
      <c r="D311" s="294" t="s">
        <v>2444</v>
      </c>
      <c r="E311" s="294" t="s">
        <v>3664</v>
      </c>
      <c r="F311" s="294" t="s">
        <v>1485</v>
      </c>
      <c r="G311" s="299"/>
      <c r="H311" s="294" t="s">
        <v>2473</v>
      </c>
      <c r="I311" s="11" t="s">
        <v>2088</v>
      </c>
      <c r="J311" s="11" t="s">
        <v>2089</v>
      </c>
      <c r="K311" s="11" t="s">
        <v>3644</v>
      </c>
      <c r="L311" s="84" t="s">
        <v>2091</v>
      </c>
      <c r="M311" s="11" t="s">
        <v>2090</v>
      </c>
      <c r="N311" s="11" t="s">
        <v>2090</v>
      </c>
      <c r="O311" s="11" t="s">
        <v>2090</v>
      </c>
      <c r="P311" s="299">
        <v>15461982</v>
      </c>
      <c r="Q311" s="86">
        <v>2000</v>
      </c>
      <c r="R311" s="8">
        <v>4.6693255729439995</v>
      </c>
      <c r="S311" s="8"/>
      <c r="T311" s="8"/>
      <c r="U311" s="535"/>
      <c r="V311" s="535"/>
    </row>
    <row r="312" spans="1:22" ht="15.75">
      <c r="A312" s="143" t="s">
        <v>363</v>
      </c>
      <c r="B312" s="143"/>
      <c r="C312" s="294" t="s">
        <v>1195</v>
      </c>
      <c r="D312" s="294" t="s">
        <v>2444</v>
      </c>
      <c r="E312" s="294" t="s">
        <v>3664</v>
      </c>
      <c r="F312" s="294" t="s">
        <v>1485</v>
      </c>
      <c r="G312" s="299"/>
      <c r="H312" s="294" t="s">
        <v>1077</v>
      </c>
      <c r="I312" s="11" t="s">
        <v>2088</v>
      </c>
      <c r="J312" s="11" t="s">
        <v>2089</v>
      </c>
      <c r="K312" s="11" t="s">
        <v>3644</v>
      </c>
      <c r="L312" s="84" t="s">
        <v>2091</v>
      </c>
      <c r="M312" s="11" t="s">
        <v>2090</v>
      </c>
      <c r="N312" s="11" t="s">
        <v>2090</v>
      </c>
      <c r="O312" s="11" t="s">
        <v>2090</v>
      </c>
      <c r="P312" s="299">
        <v>15461981</v>
      </c>
      <c r="Q312" s="86">
        <v>1600</v>
      </c>
      <c r="R312" s="8">
        <v>4.3692785617799998</v>
      </c>
      <c r="S312" s="8"/>
      <c r="T312" s="8"/>
      <c r="U312" s="535"/>
      <c r="V312" s="535"/>
    </row>
    <row r="313" spans="1:22" ht="15.75">
      <c r="A313" s="143" t="s">
        <v>364</v>
      </c>
      <c r="B313" s="143"/>
      <c r="C313" s="294" t="s">
        <v>1195</v>
      </c>
      <c r="D313" s="294" t="s">
        <v>2444</v>
      </c>
      <c r="E313" s="294" t="s">
        <v>3668</v>
      </c>
      <c r="F313" s="294" t="s">
        <v>1486</v>
      </c>
      <c r="G313" s="299"/>
      <c r="H313" s="294" t="s">
        <v>1077</v>
      </c>
      <c r="I313" s="11" t="s">
        <v>2088</v>
      </c>
      <c r="J313" s="11" t="s">
        <v>2089</v>
      </c>
      <c r="K313" s="11" t="s">
        <v>3644</v>
      </c>
      <c r="L313" s="84" t="s">
        <v>2091</v>
      </c>
      <c r="M313" s="11" t="s">
        <v>2090</v>
      </c>
      <c r="N313" s="11" t="s">
        <v>2090</v>
      </c>
      <c r="O313" s="11" t="s">
        <v>2090</v>
      </c>
      <c r="P313" s="299" t="s">
        <v>2559</v>
      </c>
      <c r="Q313" s="86">
        <v>1600</v>
      </c>
      <c r="R313" s="8">
        <v>20.26416</v>
      </c>
      <c r="S313" s="8"/>
      <c r="T313" s="8"/>
      <c r="U313" s="535"/>
      <c r="V313" s="535"/>
    </row>
    <row r="314" spans="1:22" ht="15.75">
      <c r="A314" s="143" t="s">
        <v>365</v>
      </c>
      <c r="B314" s="143"/>
      <c r="C314" s="294" t="s">
        <v>1195</v>
      </c>
      <c r="D314" s="294" t="s">
        <v>2444</v>
      </c>
      <c r="E314" s="294" t="s">
        <v>3668</v>
      </c>
      <c r="F314" s="294" t="s">
        <v>1486</v>
      </c>
      <c r="G314" s="299"/>
      <c r="H314" s="294" t="s">
        <v>1071</v>
      </c>
      <c r="I314" s="11" t="s">
        <v>2088</v>
      </c>
      <c r="J314" s="11" t="s">
        <v>2089</v>
      </c>
      <c r="K314" s="11" t="s">
        <v>3644</v>
      </c>
      <c r="L314" s="84" t="s">
        <v>2091</v>
      </c>
      <c r="M314" s="11" t="s">
        <v>2090</v>
      </c>
      <c r="N314" s="11" t="s">
        <v>2090</v>
      </c>
      <c r="O314" s="11" t="s">
        <v>2090</v>
      </c>
      <c r="P314" s="299" t="s">
        <v>2560</v>
      </c>
      <c r="Q314" s="86">
        <v>3000</v>
      </c>
      <c r="R314" s="8">
        <v>35.224245000000003</v>
      </c>
      <c r="S314" s="8"/>
      <c r="T314" s="8"/>
      <c r="U314" s="535"/>
      <c r="V314" s="535"/>
    </row>
    <row r="315" spans="1:22" ht="15.75">
      <c r="A315" s="143" t="s">
        <v>366</v>
      </c>
      <c r="B315" s="143"/>
      <c r="C315" s="294" t="s">
        <v>1195</v>
      </c>
      <c r="D315" s="294" t="s">
        <v>2445</v>
      </c>
      <c r="E315" s="294" t="s">
        <v>3668</v>
      </c>
      <c r="F315" s="294" t="s">
        <v>1486</v>
      </c>
      <c r="G315" s="299"/>
      <c r="H315" s="294" t="s">
        <v>1134</v>
      </c>
      <c r="I315" s="11" t="s">
        <v>2088</v>
      </c>
      <c r="J315" s="11" t="s">
        <v>2089</v>
      </c>
      <c r="K315" s="11" t="s">
        <v>3644</v>
      </c>
      <c r="L315" s="84" t="s">
        <v>2091</v>
      </c>
      <c r="M315" s="11" t="s">
        <v>2090</v>
      </c>
      <c r="N315" s="11" t="s">
        <v>2090</v>
      </c>
      <c r="O315" s="11" t="s">
        <v>2090</v>
      </c>
      <c r="P315" s="299">
        <v>21009486</v>
      </c>
      <c r="Q315" s="86">
        <v>1000</v>
      </c>
      <c r="R315" s="8">
        <v>23.248071599999999</v>
      </c>
      <c r="S315" s="8"/>
      <c r="T315" s="8"/>
      <c r="U315" s="535"/>
      <c r="V315" s="535"/>
    </row>
    <row r="316" spans="1:22" ht="15.75">
      <c r="A316" s="143" t="s">
        <v>367</v>
      </c>
      <c r="B316" s="143"/>
      <c r="C316" s="294" t="s">
        <v>1195</v>
      </c>
      <c r="D316" s="294" t="s">
        <v>2444</v>
      </c>
      <c r="E316" s="294" t="s">
        <v>3668</v>
      </c>
      <c r="F316" s="294" t="s">
        <v>1486</v>
      </c>
      <c r="G316" s="299"/>
      <c r="H316" s="294" t="s">
        <v>1106</v>
      </c>
      <c r="I316" s="11" t="s">
        <v>2088</v>
      </c>
      <c r="J316" s="11" t="s">
        <v>2089</v>
      </c>
      <c r="K316" s="11" t="s">
        <v>3644</v>
      </c>
      <c r="L316" s="84" t="s">
        <v>2092</v>
      </c>
      <c r="M316" s="11" t="s">
        <v>2090</v>
      </c>
      <c r="N316" s="11" t="s">
        <v>2090</v>
      </c>
      <c r="O316" s="11" t="s">
        <v>2090</v>
      </c>
      <c r="P316" s="299" t="s">
        <v>2561</v>
      </c>
      <c r="Q316" s="86">
        <v>1000</v>
      </c>
      <c r="R316" s="8">
        <v>21.960789999999999</v>
      </c>
      <c r="S316" s="8"/>
      <c r="T316" s="8"/>
      <c r="U316" s="535"/>
      <c r="V316" s="535"/>
    </row>
    <row r="317" spans="1:22" ht="15.75">
      <c r="A317" s="143" t="s">
        <v>368</v>
      </c>
      <c r="B317" s="143"/>
      <c r="C317" s="294" t="s">
        <v>1195</v>
      </c>
      <c r="D317" s="294" t="s">
        <v>2445</v>
      </c>
      <c r="E317" s="294" t="s">
        <v>3668</v>
      </c>
      <c r="F317" s="294" t="s">
        <v>1486</v>
      </c>
      <c r="G317" s="299"/>
      <c r="H317" s="294" t="s">
        <v>1133</v>
      </c>
      <c r="I317" s="11" t="s">
        <v>2088</v>
      </c>
      <c r="J317" s="11" t="s">
        <v>2089</v>
      </c>
      <c r="K317" s="11" t="s">
        <v>3644</v>
      </c>
      <c r="L317" s="84" t="s">
        <v>2092</v>
      </c>
      <c r="M317" s="11" t="s">
        <v>2090</v>
      </c>
      <c r="N317" s="11" t="s">
        <v>2090</v>
      </c>
      <c r="O317" s="11" t="s">
        <v>2090</v>
      </c>
      <c r="P317" s="299" t="s">
        <v>2029</v>
      </c>
      <c r="Q317" s="86">
        <v>1000</v>
      </c>
      <c r="R317" s="8">
        <v>21.273530000000001</v>
      </c>
      <c r="S317" s="8"/>
      <c r="T317" s="8"/>
      <c r="U317" s="535"/>
      <c r="V317" s="535"/>
    </row>
    <row r="318" spans="1:22" ht="15.75">
      <c r="A318" s="143" t="s">
        <v>369</v>
      </c>
      <c r="B318" s="143"/>
      <c r="C318" s="294" t="s">
        <v>1195</v>
      </c>
      <c r="D318" s="294" t="s">
        <v>2444</v>
      </c>
      <c r="E318" s="294" t="s">
        <v>3665</v>
      </c>
      <c r="F318" s="294" t="s">
        <v>1487</v>
      </c>
      <c r="G318" s="299"/>
      <c r="H318" s="294" t="s">
        <v>1077</v>
      </c>
      <c r="I318" s="11" t="s">
        <v>2088</v>
      </c>
      <c r="J318" s="11" t="s">
        <v>2089</v>
      </c>
      <c r="K318" s="11" t="s">
        <v>3644</v>
      </c>
      <c r="L318" s="84" t="s">
        <v>2091</v>
      </c>
      <c r="M318" s="11" t="s">
        <v>2090</v>
      </c>
      <c r="N318" s="11" t="s">
        <v>2090</v>
      </c>
      <c r="O318" s="11" t="s">
        <v>2090</v>
      </c>
      <c r="P318" s="299" t="s">
        <v>2562</v>
      </c>
      <c r="Q318" s="86">
        <v>1600</v>
      </c>
      <c r="R318" s="8">
        <v>0</v>
      </c>
      <c r="S318" s="8"/>
      <c r="T318" s="8"/>
      <c r="U318" s="535"/>
      <c r="V318" s="535"/>
    </row>
    <row r="319" spans="1:22" ht="15.75">
      <c r="A319" s="143" t="s">
        <v>370</v>
      </c>
      <c r="B319" s="143"/>
      <c r="C319" s="294" t="s">
        <v>1195</v>
      </c>
      <c r="D319" s="294" t="s">
        <v>2444</v>
      </c>
      <c r="E319" s="294" t="s">
        <v>3665</v>
      </c>
      <c r="F319" s="294" t="s">
        <v>1487</v>
      </c>
      <c r="G319" s="299"/>
      <c r="H319" s="294" t="s">
        <v>1119</v>
      </c>
      <c r="I319" s="11" t="s">
        <v>2088</v>
      </c>
      <c r="J319" s="11" t="s">
        <v>2089</v>
      </c>
      <c r="K319" s="11" t="s">
        <v>3644</v>
      </c>
      <c r="L319" s="84" t="s">
        <v>2091</v>
      </c>
      <c r="M319" s="11" t="s">
        <v>2090</v>
      </c>
      <c r="N319" s="11" t="s">
        <v>2090</v>
      </c>
      <c r="O319" s="11" t="s">
        <v>2090</v>
      </c>
      <c r="P319" s="299" t="s">
        <v>2563</v>
      </c>
      <c r="Q319" s="86">
        <v>4000</v>
      </c>
      <c r="R319" s="8">
        <v>0</v>
      </c>
      <c r="S319" s="8"/>
      <c r="T319" s="8"/>
      <c r="U319" s="535"/>
      <c r="V319" s="535"/>
    </row>
    <row r="320" spans="1:22" ht="15.75">
      <c r="A320" s="143" t="s">
        <v>371</v>
      </c>
      <c r="B320" s="143"/>
      <c r="C320" s="294" t="s">
        <v>1195</v>
      </c>
      <c r="D320" s="294" t="s">
        <v>2444</v>
      </c>
      <c r="E320" s="294" t="s">
        <v>3667</v>
      </c>
      <c r="F320" s="294" t="s">
        <v>1488</v>
      </c>
      <c r="G320" s="83"/>
      <c r="H320" s="294" t="s">
        <v>1068</v>
      </c>
      <c r="I320" s="11" t="s">
        <v>2088</v>
      </c>
      <c r="J320" s="11" t="s">
        <v>2089</v>
      </c>
      <c r="K320" s="11" t="s">
        <v>3644</v>
      </c>
      <c r="L320" s="84" t="s">
        <v>2091</v>
      </c>
      <c r="M320" s="11" t="s">
        <v>2090</v>
      </c>
      <c r="N320" s="11" t="s">
        <v>2090</v>
      </c>
      <c r="O320" s="11" t="s">
        <v>2090</v>
      </c>
      <c r="P320" s="299">
        <v>15462425</v>
      </c>
      <c r="Q320" s="86">
        <v>1000</v>
      </c>
      <c r="R320" s="8">
        <v>5.2970688999999904</v>
      </c>
      <c r="S320" s="8"/>
      <c r="T320" s="8"/>
      <c r="U320" s="535"/>
      <c r="V320" s="535"/>
    </row>
    <row r="321" spans="1:22" ht="15.75">
      <c r="A321" s="143" t="s">
        <v>372</v>
      </c>
      <c r="B321" s="143"/>
      <c r="C321" s="294" t="s">
        <v>1195</v>
      </c>
      <c r="D321" s="294" t="s">
        <v>2444</v>
      </c>
      <c r="E321" s="294" t="s">
        <v>3667</v>
      </c>
      <c r="F321" s="294" t="s">
        <v>1488</v>
      </c>
      <c r="G321" s="83"/>
      <c r="H321" s="294" t="s">
        <v>1069</v>
      </c>
      <c r="I321" s="11" t="s">
        <v>2088</v>
      </c>
      <c r="J321" s="11" t="s">
        <v>2089</v>
      </c>
      <c r="K321" s="11" t="s">
        <v>3644</v>
      </c>
      <c r="L321" s="84" t="s">
        <v>2091</v>
      </c>
      <c r="M321" s="11" t="s">
        <v>2090</v>
      </c>
      <c r="N321" s="11" t="s">
        <v>2090</v>
      </c>
      <c r="O321" s="11" t="s">
        <v>2090</v>
      </c>
      <c r="P321" s="299">
        <v>15462426</v>
      </c>
      <c r="Q321" s="86">
        <v>1000</v>
      </c>
      <c r="R321" s="8">
        <v>5.1281402999999894</v>
      </c>
      <c r="S321" s="8"/>
      <c r="T321" s="8"/>
      <c r="U321" s="535"/>
      <c r="V321" s="535"/>
    </row>
    <row r="322" spans="1:22" ht="15.75">
      <c r="A322" s="143" t="s">
        <v>373</v>
      </c>
      <c r="B322" s="143"/>
      <c r="C322" s="294" t="s">
        <v>1195</v>
      </c>
      <c r="D322" s="294" t="s">
        <v>2444</v>
      </c>
      <c r="E322" s="294" t="s">
        <v>3667</v>
      </c>
      <c r="F322" s="294" t="s">
        <v>1489</v>
      </c>
      <c r="G322" s="83"/>
      <c r="H322" s="294" t="s">
        <v>1071</v>
      </c>
      <c r="I322" s="11" t="s">
        <v>2088</v>
      </c>
      <c r="J322" s="11" t="s">
        <v>2089</v>
      </c>
      <c r="K322" s="11" t="s">
        <v>3644</v>
      </c>
      <c r="L322" s="84" t="s">
        <v>2091</v>
      </c>
      <c r="M322" s="11" t="s">
        <v>2090</v>
      </c>
      <c r="N322" s="11" t="s">
        <v>2090</v>
      </c>
      <c r="O322" s="11" t="s">
        <v>2090</v>
      </c>
      <c r="P322" s="299">
        <v>15462422</v>
      </c>
      <c r="Q322" s="86">
        <v>3000</v>
      </c>
      <c r="R322" s="8">
        <v>40.956889199999893</v>
      </c>
      <c r="S322" s="8"/>
      <c r="T322" s="8"/>
      <c r="U322" s="535"/>
      <c r="V322" s="535"/>
    </row>
    <row r="323" spans="1:22" ht="15.75">
      <c r="A323" s="143" t="s">
        <v>374</v>
      </c>
      <c r="B323" s="143"/>
      <c r="C323" s="294" t="s">
        <v>1195</v>
      </c>
      <c r="D323" s="294" t="s">
        <v>2444</v>
      </c>
      <c r="E323" s="294" t="s">
        <v>3667</v>
      </c>
      <c r="F323" s="294" t="s">
        <v>1489</v>
      </c>
      <c r="G323" s="83"/>
      <c r="H323" s="294" t="s">
        <v>1070</v>
      </c>
      <c r="I323" s="11" t="s">
        <v>2088</v>
      </c>
      <c r="J323" s="11" t="s">
        <v>2089</v>
      </c>
      <c r="K323" s="11" t="s">
        <v>3644</v>
      </c>
      <c r="L323" s="84" t="s">
        <v>2091</v>
      </c>
      <c r="M323" s="11" t="s">
        <v>2090</v>
      </c>
      <c r="N323" s="11" t="s">
        <v>2090</v>
      </c>
      <c r="O323" s="11" t="s">
        <v>2090</v>
      </c>
      <c r="P323" s="299">
        <v>15462421</v>
      </c>
      <c r="Q323" s="86">
        <v>3000</v>
      </c>
      <c r="R323" s="8">
        <v>37.880638499999904</v>
      </c>
      <c r="S323" s="8"/>
      <c r="T323" s="8"/>
      <c r="U323" s="535"/>
      <c r="V323" s="535"/>
    </row>
    <row r="324" spans="1:22" ht="15.75">
      <c r="A324" s="143" t="s">
        <v>375</v>
      </c>
      <c r="B324" s="143"/>
      <c r="C324" s="294" t="s">
        <v>1195</v>
      </c>
      <c r="D324" s="294" t="s">
        <v>2444</v>
      </c>
      <c r="E324" s="294" t="s">
        <v>3668</v>
      </c>
      <c r="F324" s="294" t="s">
        <v>1490</v>
      </c>
      <c r="G324" s="83"/>
      <c r="H324" s="294" t="s">
        <v>1077</v>
      </c>
      <c r="I324" s="11" t="s">
        <v>2088</v>
      </c>
      <c r="J324" s="11" t="s">
        <v>2089</v>
      </c>
      <c r="K324" s="11" t="s">
        <v>3644</v>
      </c>
      <c r="L324" s="84" t="s">
        <v>2091</v>
      </c>
      <c r="M324" s="11" t="s">
        <v>2090</v>
      </c>
      <c r="N324" s="11" t="s">
        <v>2090</v>
      </c>
      <c r="O324" s="11" t="s">
        <v>2090</v>
      </c>
      <c r="P324" s="299" t="s">
        <v>2564</v>
      </c>
      <c r="Q324" s="86">
        <v>1600</v>
      </c>
      <c r="R324" s="8">
        <v>10.878036</v>
      </c>
      <c r="S324" s="8"/>
      <c r="T324" s="8"/>
      <c r="U324" s="535"/>
      <c r="V324" s="535"/>
    </row>
    <row r="325" spans="1:22" ht="15.75">
      <c r="A325" s="143" t="s">
        <v>376</v>
      </c>
      <c r="B325" s="143"/>
      <c r="C325" s="294" t="s">
        <v>1195</v>
      </c>
      <c r="D325" s="294" t="s">
        <v>2444</v>
      </c>
      <c r="E325" s="294" t="s">
        <v>3668</v>
      </c>
      <c r="F325" s="294" t="s">
        <v>1490</v>
      </c>
      <c r="G325" s="83"/>
      <c r="H325" s="294" t="s">
        <v>1078</v>
      </c>
      <c r="I325" s="11" t="s">
        <v>2088</v>
      </c>
      <c r="J325" s="11" t="s">
        <v>2089</v>
      </c>
      <c r="K325" s="11" t="s">
        <v>3644</v>
      </c>
      <c r="L325" s="84" t="s">
        <v>2091</v>
      </c>
      <c r="M325" s="11" t="s">
        <v>2090</v>
      </c>
      <c r="N325" s="11" t="s">
        <v>2090</v>
      </c>
      <c r="O325" s="11" t="s">
        <v>2090</v>
      </c>
      <c r="P325" s="299" t="s">
        <v>2565</v>
      </c>
      <c r="Q325" s="86">
        <v>2000</v>
      </c>
      <c r="R325" s="8">
        <v>9.9822759999999988</v>
      </c>
      <c r="S325" s="8"/>
      <c r="T325" s="8"/>
      <c r="U325" s="535"/>
      <c r="V325" s="535"/>
    </row>
    <row r="326" spans="1:22" ht="15.75">
      <c r="A326" s="143" t="s">
        <v>377</v>
      </c>
      <c r="B326" s="143"/>
      <c r="C326" s="294" t="s">
        <v>1195</v>
      </c>
      <c r="D326" s="294" t="s">
        <v>2011</v>
      </c>
      <c r="E326" s="294" t="s">
        <v>1470</v>
      </c>
      <c r="F326" s="294" t="s">
        <v>2017</v>
      </c>
      <c r="G326" s="83"/>
      <c r="H326" s="294" t="s">
        <v>1283</v>
      </c>
      <c r="I326" s="11" t="s">
        <v>2088</v>
      </c>
      <c r="J326" s="11" t="s">
        <v>2089</v>
      </c>
      <c r="K326" s="11" t="s">
        <v>3644</v>
      </c>
      <c r="L326" s="84" t="s">
        <v>2091</v>
      </c>
      <c r="M326" s="11" t="s">
        <v>2090</v>
      </c>
      <c r="N326" s="11" t="s">
        <v>2090</v>
      </c>
      <c r="O326" s="11" t="s">
        <v>2090</v>
      </c>
      <c r="P326" s="299" t="s">
        <v>1928</v>
      </c>
      <c r="Q326" s="86">
        <v>1000</v>
      </c>
      <c r="R326" s="8">
        <v>3.8285269999999998</v>
      </c>
      <c r="S326" s="8"/>
      <c r="T326" s="8"/>
      <c r="U326" s="535"/>
      <c r="V326" s="535"/>
    </row>
    <row r="327" spans="1:22" ht="15.75">
      <c r="A327" s="143" t="s">
        <v>378</v>
      </c>
      <c r="B327" s="143"/>
      <c r="C327" s="294" t="s">
        <v>1195</v>
      </c>
      <c r="D327" s="294" t="s">
        <v>2011</v>
      </c>
      <c r="E327" s="294" t="s">
        <v>1470</v>
      </c>
      <c r="F327" s="294" t="s">
        <v>2017</v>
      </c>
      <c r="G327" s="83"/>
      <c r="H327" s="294" t="s">
        <v>1284</v>
      </c>
      <c r="I327" s="11" t="s">
        <v>2088</v>
      </c>
      <c r="J327" s="11" t="s">
        <v>2089</v>
      </c>
      <c r="K327" s="11" t="s">
        <v>3644</v>
      </c>
      <c r="L327" s="84" t="s">
        <v>2091</v>
      </c>
      <c r="M327" s="11" t="s">
        <v>2090</v>
      </c>
      <c r="N327" s="11" t="s">
        <v>2090</v>
      </c>
      <c r="O327" s="11" t="s">
        <v>2090</v>
      </c>
      <c r="P327" s="299" t="s">
        <v>1929</v>
      </c>
      <c r="Q327" s="86">
        <v>1000</v>
      </c>
      <c r="R327" s="8">
        <v>3.7954369999999997</v>
      </c>
      <c r="S327" s="8"/>
      <c r="T327" s="8"/>
      <c r="U327" s="535"/>
      <c r="V327" s="535"/>
    </row>
    <row r="328" spans="1:22" ht="15.75">
      <c r="A328" s="143" t="s">
        <v>379</v>
      </c>
      <c r="B328" s="143"/>
      <c r="C328" s="294" t="s">
        <v>1195</v>
      </c>
      <c r="D328" s="294" t="s">
        <v>2011</v>
      </c>
      <c r="E328" s="294" t="s">
        <v>1470</v>
      </c>
      <c r="F328" s="294" t="s">
        <v>2017</v>
      </c>
      <c r="G328" s="83"/>
      <c r="H328" s="294" t="s">
        <v>1285</v>
      </c>
      <c r="I328" s="11" t="s">
        <v>2088</v>
      </c>
      <c r="J328" s="11" t="s">
        <v>2089</v>
      </c>
      <c r="K328" s="11" t="s">
        <v>3644</v>
      </c>
      <c r="L328" s="84" t="s">
        <v>2092</v>
      </c>
      <c r="M328" s="11" t="s">
        <v>2090</v>
      </c>
      <c r="N328" s="11" t="s">
        <v>2090</v>
      </c>
      <c r="O328" s="11" t="s">
        <v>2090</v>
      </c>
      <c r="P328" s="299" t="s">
        <v>1930</v>
      </c>
      <c r="Q328" s="86">
        <v>1000</v>
      </c>
      <c r="R328" s="8">
        <v>3.7208930000000002</v>
      </c>
      <c r="S328" s="8"/>
      <c r="T328" s="8"/>
      <c r="U328" s="535"/>
      <c r="V328" s="535"/>
    </row>
    <row r="329" spans="1:22" ht="15.75">
      <c r="A329" s="143" t="s">
        <v>380</v>
      </c>
      <c r="B329" s="143"/>
      <c r="C329" s="294" t="s">
        <v>1195</v>
      </c>
      <c r="D329" s="294" t="s">
        <v>2011</v>
      </c>
      <c r="E329" s="83" t="s">
        <v>1470</v>
      </c>
      <c r="F329" s="294" t="s">
        <v>2017</v>
      </c>
      <c r="G329" s="83"/>
      <c r="H329" s="294" t="s">
        <v>1286</v>
      </c>
      <c r="I329" s="11" t="s">
        <v>2088</v>
      </c>
      <c r="J329" s="11" t="s">
        <v>2089</v>
      </c>
      <c r="K329" s="11" t="s">
        <v>3644</v>
      </c>
      <c r="L329" s="84" t="s">
        <v>2092</v>
      </c>
      <c r="M329" s="11" t="s">
        <v>2090</v>
      </c>
      <c r="N329" s="11" t="s">
        <v>2090</v>
      </c>
      <c r="O329" s="11" t="s">
        <v>2090</v>
      </c>
      <c r="P329" s="299" t="s">
        <v>1931</v>
      </c>
      <c r="Q329" s="86">
        <v>1000</v>
      </c>
      <c r="R329" s="8">
        <v>3.870066</v>
      </c>
      <c r="S329" s="8"/>
      <c r="T329" s="8"/>
      <c r="U329" s="535"/>
      <c r="V329" s="535"/>
    </row>
    <row r="330" spans="1:22" ht="15.75">
      <c r="A330" s="143" t="s">
        <v>381</v>
      </c>
      <c r="B330" s="143"/>
      <c r="C330" s="294" t="s">
        <v>1195</v>
      </c>
      <c r="D330" s="294" t="s">
        <v>2011</v>
      </c>
      <c r="E330" s="83" t="s">
        <v>1470</v>
      </c>
      <c r="F330" s="294" t="s">
        <v>2017</v>
      </c>
      <c r="G330" s="83"/>
      <c r="H330" s="294" t="s">
        <v>1287</v>
      </c>
      <c r="I330" s="11" t="s">
        <v>2088</v>
      </c>
      <c r="J330" s="11" t="s">
        <v>2089</v>
      </c>
      <c r="K330" s="11" t="s">
        <v>3644</v>
      </c>
      <c r="L330" s="84" t="s">
        <v>2092</v>
      </c>
      <c r="M330" s="11" t="s">
        <v>2090</v>
      </c>
      <c r="N330" s="11" t="s">
        <v>2090</v>
      </c>
      <c r="O330" s="11" t="s">
        <v>2090</v>
      </c>
      <c r="P330" s="299">
        <v>0</v>
      </c>
      <c r="Q330" s="86">
        <v>1000</v>
      </c>
      <c r="R330" s="8">
        <v>0</v>
      </c>
      <c r="S330" s="8"/>
      <c r="T330" s="8"/>
      <c r="U330" s="535"/>
      <c r="V330" s="535"/>
    </row>
    <row r="331" spans="1:22" ht="15.75">
      <c r="A331" s="143" t="s">
        <v>382</v>
      </c>
      <c r="B331" s="143"/>
      <c r="C331" s="294" t="s">
        <v>1195</v>
      </c>
      <c r="D331" s="294" t="s">
        <v>2011</v>
      </c>
      <c r="E331" s="83" t="s">
        <v>1032</v>
      </c>
      <c r="F331" s="294" t="s">
        <v>2017</v>
      </c>
      <c r="G331" s="83"/>
      <c r="H331" s="294" t="s">
        <v>1288</v>
      </c>
      <c r="I331" s="11" t="s">
        <v>2088</v>
      </c>
      <c r="J331" s="11" t="s">
        <v>2089</v>
      </c>
      <c r="K331" s="11" t="s">
        <v>3644</v>
      </c>
      <c r="L331" s="84" t="s">
        <v>2092</v>
      </c>
      <c r="M331" s="11" t="s">
        <v>2090</v>
      </c>
      <c r="N331" s="11" t="s">
        <v>2090</v>
      </c>
      <c r="O331" s="11" t="s">
        <v>2090</v>
      </c>
      <c r="P331" s="299">
        <v>0</v>
      </c>
      <c r="Q331" s="86">
        <v>1000</v>
      </c>
      <c r="R331" s="8">
        <v>0</v>
      </c>
      <c r="S331" s="8"/>
      <c r="T331" s="8"/>
      <c r="U331" s="535"/>
      <c r="V331" s="535"/>
    </row>
    <row r="332" spans="1:22" ht="15.75">
      <c r="A332" s="143" t="s">
        <v>383</v>
      </c>
      <c r="B332" s="143"/>
      <c r="C332" s="294" t="s">
        <v>1195</v>
      </c>
      <c r="D332" s="294" t="s">
        <v>2011</v>
      </c>
      <c r="E332" s="83" t="s">
        <v>1032</v>
      </c>
      <c r="F332" s="294" t="s">
        <v>2017</v>
      </c>
      <c r="G332" s="83"/>
      <c r="H332" s="294" t="s">
        <v>1289</v>
      </c>
      <c r="I332" s="11" t="s">
        <v>2088</v>
      </c>
      <c r="J332" s="11" t="s">
        <v>2089</v>
      </c>
      <c r="K332" s="11" t="s">
        <v>3644</v>
      </c>
      <c r="L332" s="84" t="s">
        <v>2092</v>
      </c>
      <c r="M332" s="11" t="s">
        <v>2090</v>
      </c>
      <c r="N332" s="11" t="s">
        <v>2090</v>
      </c>
      <c r="O332" s="11" t="s">
        <v>2090</v>
      </c>
      <c r="P332" s="299">
        <v>16268077</v>
      </c>
      <c r="Q332" s="86">
        <v>1000</v>
      </c>
      <c r="R332" s="8">
        <v>-3.6860999999999998E-2</v>
      </c>
      <c r="S332" s="8"/>
      <c r="T332" s="8"/>
      <c r="U332" s="535"/>
      <c r="V332" s="535"/>
    </row>
    <row r="333" spans="1:22" ht="15.75">
      <c r="A333" s="143" t="s">
        <v>384</v>
      </c>
      <c r="B333" s="143"/>
      <c r="C333" s="294" t="s">
        <v>1195</v>
      </c>
      <c r="D333" s="294" t="s">
        <v>2011</v>
      </c>
      <c r="E333" s="83" t="s">
        <v>1032</v>
      </c>
      <c r="F333" s="294" t="s">
        <v>2017</v>
      </c>
      <c r="G333" s="83"/>
      <c r="H333" s="294" t="s">
        <v>1290</v>
      </c>
      <c r="I333" s="11" t="s">
        <v>2088</v>
      </c>
      <c r="J333" s="11" t="s">
        <v>2089</v>
      </c>
      <c r="K333" s="11" t="s">
        <v>3644</v>
      </c>
      <c r="L333" s="84" t="s">
        <v>2092</v>
      </c>
      <c r="M333" s="11" t="s">
        <v>2090</v>
      </c>
      <c r="N333" s="11" t="s">
        <v>2090</v>
      </c>
      <c r="O333" s="11" t="s">
        <v>2090</v>
      </c>
      <c r="P333" s="299">
        <v>0</v>
      </c>
      <c r="Q333" s="86">
        <v>1000</v>
      </c>
      <c r="R333" s="8">
        <v>0</v>
      </c>
      <c r="S333" s="8"/>
      <c r="T333" s="8"/>
      <c r="U333" s="535"/>
      <c r="V333" s="535"/>
    </row>
    <row r="334" spans="1:22" ht="15.75">
      <c r="A334" s="143" t="s">
        <v>385</v>
      </c>
      <c r="B334" s="143"/>
      <c r="C334" s="294" t="s">
        <v>1195</v>
      </c>
      <c r="D334" s="294" t="s">
        <v>2011</v>
      </c>
      <c r="E334" s="83" t="s">
        <v>1479</v>
      </c>
      <c r="F334" s="294" t="s">
        <v>2017</v>
      </c>
      <c r="G334" s="83"/>
      <c r="H334" s="294" t="s">
        <v>1291</v>
      </c>
      <c r="I334" s="11" t="s">
        <v>2088</v>
      </c>
      <c r="J334" s="11" t="s">
        <v>2089</v>
      </c>
      <c r="K334" s="11" t="s">
        <v>3644</v>
      </c>
      <c r="L334" s="84" t="s">
        <v>2092</v>
      </c>
      <c r="M334" s="11" t="s">
        <v>2090</v>
      </c>
      <c r="N334" s="11" t="s">
        <v>2090</v>
      </c>
      <c r="O334" s="11" t="s">
        <v>2090</v>
      </c>
      <c r="P334" s="299">
        <v>21001243</v>
      </c>
      <c r="Q334" s="86">
        <v>1000</v>
      </c>
      <c r="R334" s="8">
        <v>0.39525129999999897</v>
      </c>
      <c r="S334" s="8"/>
      <c r="T334" s="8"/>
      <c r="U334" s="535"/>
      <c r="V334" s="535"/>
    </row>
    <row r="335" spans="1:22" ht="15.75">
      <c r="A335" s="143" t="s">
        <v>386</v>
      </c>
      <c r="B335" s="143"/>
      <c r="C335" s="294" t="s">
        <v>1195</v>
      </c>
      <c r="D335" s="294" t="s">
        <v>2011</v>
      </c>
      <c r="E335" s="83" t="s">
        <v>1479</v>
      </c>
      <c r="F335" s="294" t="s">
        <v>2017</v>
      </c>
      <c r="G335" s="83"/>
      <c r="H335" s="294" t="s">
        <v>1292</v>
      </c>
      <c r="I335" s="11" t="s">
        <v>2088</v>
      </c>
      <c r="J335" s="11" t="s">
        <v>2089</v>
      </c>
      <c r="K335" s="11" t="s">
        <v>3644</v>
      </c>
      <c r="L335" s="84" t="s">
        <v>2092</v>
      </c>
      <c r="M335" s="11" t="s">
        <v>2090</v>
      </c>
      <c r="N335" s="11" t="s">
        <v>2090</v>
      </c>
      <c r="O335" s="11" t="s">
        <v>2090</v>
      </c>
      <c r="P335" s="299" t="s">
        <v>1932</v>
      </c>
      <c r="Q335" s="86">
        <v>1000</v>
      </c>
      <c r="R335" s="8">
        <v>0.33391999999999999</v>
      </c>
      <c r="S335" s="8"/>
      <c r="T335" s="8"/>
      <c r="U335" s="535"/>
      <c r="V335" s="535"/>
    </row>
    <row r="336" spans="1:22" ht="15.75">
      <c r="A336" s="143" t="s">
        <v>387</v>
      </c>
      <c r="B336" s="143"/>
      <c r="C336" s="294" t="s">
        <v>1195</v>
      </c>
      <c r="D336" s="294" t="s">
        <v>2011</v>
      </c>
      <c r="E336" s="83" t="s">
        <v>1032</v>
      </c>
      <c r="F336" s="294" t="s">
        <v>2017</v>
      </c>
      <c r="G336" s="83"/>
      <c r="H336" s="294" t="s">
        <v>1293</v>
      </c>
      <c r="I336" s="11" t="s">
        <v>2088</v>
      </c>
      <c r="J336" s="11" t="s">
        <v>2089</v>
      </c>
      <c r="K336" s="11" t="s">
        <v>3644</v>
      </c>
      <c r="L336" s="84" t="s">
        <v>2092</v>
      </c>
      <c r="M336" s="11" t="s">
        <v>2090</v>
      </c>
      <c r="N336" s="11" t="s">
        <v>2090</v>
      </c>
      <c r="O336" s="11" t="s">
        <v>2090</v>
      </c>
      <c r="P336" s="299" t="s">
        <v>1933</v>
      </c>
      <c r="Q336" s="86">
        <v>1000</v>
      </c>
      <c r="R336" s="8">
        <v>0.63487099999999996</v>
      </c>
      <c r="S336" s="8"/>
      <c r="T336" s="8"/>
      <c r="U336" s="535"/>
      <c r="V336" s="535"/>
    </row>
    <row r="337" spans="1:22" ht="15.75">
      <c r="A337" s="143" t="s">
        <v>388</v>
      </c>
      <c r="B337" s="143"/>
      <c r="C337" s="294" t="s">
        <v>1195</v>
      </c>
      <c r="D337" s="294" t="s">
        <v>2011</v>
      </c>
      <c r="E337" s="83" t="s">
        <v>1479</v>
      </c>
      <c r="F337" s="294" t="s">
        <v>2017</v>
      </c>
      <c r="G337" s="83"/>
      <c r="H337" s="294" t="s">
        <v>1294</v>
      </c>
      <c r="I337" s="11" t="s">
        <v>2088</v>
      </c>
      <c r="J337" s="11" t="s">
        <v>2089</v>
      </c>
      <c r="K337" s="11" t="s">
        <v>3644</v>
      </c>
      <c r="L337" s="84" t="s">
        <v>2092</v>
      </c>
      <c r="M337" s="11" t="s">
        <v>2090</v>
      </c>
      <c r="N337" s="11" t="s">
        <v>2090</v>
      </c>
      <c r="O337" s="11" t="s">
        <v>2090</v>
      </c>
      <c r="P337" s="299" t="s">
        <v>1934</v>
      </c>
      <c r="Q337" s="86">
        <v>1000</v>
      </c>
      <c r="R337" s="8">
        <v>1.540395</v>
      </c>
      <c r="S337" s="8"/>
      <c r="T337" s="8"/>
      <c r="U337" s="535"/>
      <c r="V337" s="535"/>
    </row>
    <row r="338" spans="1:22" ht="15.75">
      <c r="A338" s="143" t="s">
        <v>389</v>
      </c>
      <c r="B338" s="143"/>
      <c r="C338" s="294" t="s">
        <v>1195</v>
      </c>
      <c r="D338" s="294" t="s">
        <v>2011</v>
      </c>
      <c r="E338" s="83" t="s">
        <v>1479</v>
      </c>
      <c r="F338" s="294" t="s">
        <v>2017</v>
      </c>
      <c r="G338" s="83"/>
      <c r="H338" s="294" t="s">
        <v>1295</v>
      </c>
      <c r="I338" s="11" t="s">
        <v>2088</v>
      </c>
      <c r="J338" s="11" t="s">
        <v>2089</v>
      </c>
      <c r="K338" s="11" t="s">
        <v>3644</v>
      </c>
      <c r="L338" s="84" t="s">
        <v>2092</v>
      </c>
      <c r="M338" s="11" t="s">
        <v>2090</v>
      </c>
      <c r="N338" s="11" t="s">
        <v>2090</v>
      </c>
      <c r="O338" s="11" t="s">
        <v>2090</v>
      </c>
      <c r="P338" s="299" t="s">
        <v>1935</v>
      </c>
      <c r="Q338" s="86">
        <v>1000</v>
      </c>
      <c r="R338" s="8">
        <v>0.50026767100000002</v>
      </c>
      <c r="S338" s="8"/>
      <c r="T338" s="8"/>
      <c r="U338" s="535"/>
      <c r="V338" s="535"/>
    </row>
    <row r="339" spans="1:22" ht="15.75">
      <c r="A339" s="143" t="s">
        <v>390</v>
      </c>
      <c r="B339" s="143"/>
      <c r="C339" s="294" t="s">
        <v>1195</v>
      </c>
      <c r="D339" s="294" t="s">
        <v>2011</v>
      </c>
      <c r="E339" s="83" t="s">
        <v>1032</v>
      </c>
      <c r="F339" s="294" t="s">
        <v>2017</v>
      </c>
      <c r="G339" s="83"/>
      <c r="H339" s="294" t="s">
        <v>1296</v>
      </c>
      <c r="I339" s="11" t="s">
        <v>2088</v>
      </c>
      <c r="J339" s="11" t="s">
        <v>2089</v>
      </c>
      <c r="K339" s="11" t="s">
        <v>3644</v>
      </c>
      <c r="L339" s="84" t="s">
        <v>2092</v>
      </c>
      <c r="M339" s="11" t="s">
        <v>2090</v>
      </c>
      <c r="N339" s="11" t="s">
        <v>2090</v>
      </c>
      <c r="O339" s="11" t="s">
        <v>2090</v>
      </c>
      <c r="P339" s="299">
        <v>0</v>
      </c>
      <c r="Q339" s="86">
        <v>1000</v>
      </c>
      <c r="R339" s="8">
        <v>0</v>
      </c>
      <c r="S339" s="8"/>
      <c r="T339" s="8"/>
      <c r="U339" s="535"/>
      <c r="V339" s="535"/>
    </row>
    <row r="340" spans="1:22" ht="15.75">
      <c r="A340" s="143" t="s">
        <v>391</v>
      </c>
      <c r="B340" s="143"/>
      <c r="C340" s="294" t="s">
        <v>1195</v>
      </c>
      <c r="D340" s="294" t="s">
        <v>2011</v>
      </c>
      <c r="E340" s="83" t="s">
        <v>1032</v>
      </c>
      <c r="F340" s="294" t="s">
        <v>2017</v>
      </c>
      <c r="G340" s="83"/>
      <c r="H340" s="294" t="s">
        <v>2475</v>
      </c>
      <c r="I340" s="11" t="s">
        <v>2088</v>
      </c>
      <c r="J340" s="11" t="s">
        <v>2089</v>
      </c>
      <c r="K340" s="11" t="s">
        <v>3644</v>
      </c>
      <c r="L340" s="84" t="s">
        <v>2092</v>
      </c>
      <c r="M340" s="11" t="s">
        <v>2090</v>
      </c>
      <c r="N340" s="11" t="s">
        <v>2090</v>
      </c>
      <c r="O340" s="11" t="s">
        <v>2090</v>
      </c>
      <c r="P340" s="299" t="s">
        <v>1936</v>
      </c>
      <c r="Q340" s="86">
        <v>1000</v>
      </c>
      <c r="R340" s="8">
        <v>0</v>
      </c>
      <c r="S340" s="8"/>
      <c r="T340" s="8"/>
      <c r="U340" s="535"/>
      <c r="V340" s="535"/>
    </row>
    <row r="341" spans="1:22" ht="15.75">
      <c r="A341" s="143" t="s">
        <v>392</v>
      </c>
      <c r="B341" s="143"/>
      <c r="C341" s="294" t="s">
        <v>1195</v>
      </c>
      <c r="D341" s="294" t="s">
        <v>2011</v>
      </c>
      <c r="E341" s="83" t="s">
        <v>1479</v>
      </c>
      <c r="F341" s="294" t="s">
        <v>2017</v>
      </c>
      <c r="G341" s="83"/>
      <c r="H341" s="294" t="s">
        <v>1297</v>
      </c>
      <c r="I341" s="11" t="s">
        <v>2088</v>
      </c>
      <c r="J341" s="11" t="s">
        <v>2089</v>
      </c>
      <c r="K341" s="11" t="s">
        <v>3644</v>
      </c>
      <c r="L341" s="84" t="s">
        <v>2092</v>
      </c>
      <c r="M341" s="11" t="s">
        <v>2090</v>
      </c>
      <c r="N341" s="11" t="s">
        <v>2090</v>
      </c>
      <c r="O341" s="11" t="s">
        <v>2090</v>
      </c>
      <c r="P341" s="299" t="s">
        <v>1937</v>
      </c>
      <c r="Q341" s="86">
        <v>1000</v>
      </c>
      <c r="R341" s="8">
        <v>0.61450799999999994</v>
      </c>
      <c r="S341" s="8"/>
      <c r="T341" s="8"/>
      <c r="U341" s="535"/>
      <c r="V341" s="535"/>
    </row>
    <row r="342" spans="1:22" ht="15.75">
      <c r="A342" s="143" t="s">
        <v>393</v>
      </c>
      <c r="B342" s="143"/>
      <c r="C342" s="294" t="s">
        <v>1195</v>
      </c>
      <c r="D342" s="294" t="s">
        <v>2011</v>
      </c>
      <c r="E342" s="83" t="s">
        <v>1479</v>
      </c>
      <c r="F342" s="294" t="s">
        <v>2017</v>
      </c>
      <c r="G342" s="83"/>
      <c r="H342" s="294" t="s">
        <v>2474</v>
      </c>
      <c r="I342" s="11" t="s">
        <v>2088</v>
      </c>
      <c r="J342" s="11" t="s">
        <v>2089</v>
      </c>
      <c r="K342" s="11" t="s">
        <v>3644</v>
      </c>
      <c r="L342" s="84" t="s">
        <v>2092</v>
      </c>
      <c r="M342" s="11" t="s">
        <v>2090</v>
      </c>
      <c r="N342" s="11" t="s">
        <v>2090</v>
      </c>
      <c r="O342" s="11" t="s">
        <v>2090</v>
      </c>
      <c r="P342" s="299" t="s">
        <v>1938</v>
      </c>
      <c r="Q342" s="86">
        <v>1000</v>
      </c>
      <c r="R342" s="8">
        <v>3.0394160000000001</v>
      </c>
      <c r="S342" s="8"/>
      <c r="T342" s="8"/>
      <c r="U342" s="535"/>
      <c r="V342" s="535"/>
    </row>
    <row r="343" spans="1:22" ht="15.75">
      <c r="A343" s="143" t="s">
        <v>394</v>
      </c>
      <c r="B343" s="143"/>
      <c r="C343" s="294" t="s">
        <v>1195</v>
      </c>
      <c r="D343" s="294" t="s">
        <v>2011</v>
      </c>
      <c r="E343" s="83" t="s">
        <v>3664</v>
      </c>
      <c r="F343" s="294" t="s">
        <v>2017</v>
      </c>
      <c r="G343" s="83"/>
      <c r="H343" s="294" t="s">
        <v>1298</v>
      </c>
      <c r="I343" s="11" t="s">
        <v>2088</v>
      </c>
      <c r="J343" s="11" t="s">
        <v>2089</v>
      </c>
      <c r="K343" s="11" t="s">
        <v>3644</v>
      </c>
      <c r="L343" s="84" t="s">
        <v>2092</v>
      </c>
      <c r="M343" s="11" t="s">
        <v>2090</v>
      </c>
      <c r="N343" s="11" t="s">
        <v>2090</v>
      </c>
      <c r="O343" s="11" t="s">
        <v>2090</v>
      </c>
      <c r="P343" s="299" t="s">
        <v>1939</v>
      </c>
      <c r="Q343" s="86">
        <v>1000</v>
      </c>
      <c r="R343" s="8">
        <v>0.53649100000000005</v>
      </c>
      <c r="S343" s="8"/>
      <c r="T343" s="8"/>
      <c r="U343" s="535"/>
      <c r="V343" s="535"/>
    </row>
    <row r="344" spans="1:22" ht="15.75">
      <c r="A344" s="143" t="s">
        <v>395</v>
      </c>
      <c r="B344" s="143"/>
      <c r="C344" s="294" t="s">
        <v>1195</v>
      </c>
      <c r="D344" s="294" t="s">
        <v>2011</v>
      </c>
      <c r="E344" s="83" t="s">
        <v>1037</v>
      </c>
      <c r="F344" s="294" t="s">
        <v>2017</v>
      </c>
      <c r="G344" s="83"/>
      <c r="H344" s="294" t="s">
        <v>1299</v>
      </c>
      <c r="I344" s="11" t="s">
        <v>2088</v>
      </c>
      <c r="J344" s="11" t="s">
        <v>2089</v>
      </c>
      <c r="K344" s="11" t="s">
        <v>3644</v>
      </c>
      <c r="L344" s="84" t="s">
        <v>2092</v>
      </c>
      <c r="M344" s="11" t="s">
        <v>2090</v>
      </c>
      <c r="N344" s="11" t="s">
        <v>2090</v>
      </c>
      <c r="O344" s="11" t="s">
        <v>2090</v>
      </c>
      <c r="P344" s="299" t="s">
        <v>1940</v>
      </c>
      <c r="Q344" s="86">
        <v>1000</v>
      </c>
      <c r="R344" s="8">
        <v>0.82581700000000002</v>
      </c>
      <c r="S344" s="8"/>
      <c r="T344" s="8"/>
      <c r="U344" s="535"/>
      <c r="V344" s="535"/>
    </row>
    <row r="345" spans="1:22" ht="15.75">
      <c r="A345" s="143" t="s">
        <v>396</v>
      </c>
      <c r="B345" s="143"/>
      <c r="C345" s="294" t="s">
        <v>1195</v>
      </c>
      <c r="D345" s="294" t="s">
        <v>2011</v>
      </c>
      <c r="E345" s="83" t="s">
        <v>3664</v>
      </c>
      <c r="F345" s="294" t="s">
        <v>2017</v>
      </c>
      <c r="G345" s="83"/>
      <c r="H345" s="294" t="s">
        <v>1300</v>
      </c>
      <c r="I345" s="11" t="s">
        <v>2088</v>
      </c>
      <c r="J345" s="11" t="s">
        <v>2089</v>
      </c>
      <c r="K345" s="11" t="s">
        <v>3644</v>
      </c>
      <c r="L345" s="84" t="s">
        <v>2092</v>
      </c>
      <c r="M345" s="11" t="s">
        <v>2090</v>
      </c>
      <c r="N345" s="11" t="s">
        <v>2090</v>
      </c>
      <c r="O345" s="11" t="s">
        <v>2090</v>
      </c>
      <c r="P345" s="299" t="s">
        <v>1941</v>
      </c>
      <c r="Q345" s="86">
        <v>1000</v>
      </c>
      <c r="R345" s="8">
        <v>0.54372500000000001</v>
      </c>
      <c r="S345" s="8"/>
      <c r="T345" s="8"/>
      <c r="U345" s="535"/>
      <c r="V345" s="535"/>
    </row>
    <row r="346" spans="1:22" ht="15.75">
      <c r="A346" s="143" t="s">
        <v>397</v>
      </c>
      <c r="B346" s="143"/>
      <c r="C346" s="294" t="s">
        <v>1195</v>
      </c>
      <c r="D346" s="294" t="s">
        <v>2011</v>
      </c>
      <c r="E346" s="83" t="s">
        <v>3662</v>
      </c>
      <c r="F346" s="294" t="s">
        <v>2017</v>
      </c>
      <c r="G346" s="83"/>
      <c r="H346" s="294" t="s">
        <v>1301</v>
      </c>
      <c r="I346" s="11" t="s">
        <v>2088</v>
      </c>
      <c r="J346" s="11" t="s">
        <v>2089</v>
      </c>
      <c r="K346" s="11" t="s">
        <v>3644</v>
      </c>
      <c r="L346" s="84" t="s">
        <v>2092</v>
      </c>
      <c r="M346" s="11" t="s">
        <v>2090</v>
      </c>
      <c r="N346" s="11" t="s">
        <v>2090</v>
      </c>
      <c r="O346" s="11" t="s">
        <v>2090</v>
      </c>
      <c r="P346" s="299" t="s">
        <v>1980</v>
      </c>
      <c r="Q346" s="86">
        <v>1000</v>
      </c>
      <c r="R346" s="8">
        <v>-8.5944149999999997</v>
      </c>
      <c r="S346" s="8"/>
      <c r="T346" s="8"/>
      <c r="U346" s="535"/>
      <c r="V346" s="535"/>
    </row>
    <row r="347" spans="1:22" ht="15.75">
      <c r="A347" s="143" t="s">
        <v>398</v>
      </c>
      <c r="B347" s="143"/>
      <c r="C347" s="294" t="s">
        <v>1195</v>
      </c>
      <c r="D347" s="294" t="s">
        <v>1402</v>
      </c>
      <c r="E347" s="83" t="s">
        <v>1031</v>
      </c>
      <c r="F347" s="294" t="s">
        <v>1950</v>
      </c>
      <c r="G347" s="83"/>
      <c r="H347" s="294" t="s">
        <v>1302</v>
      </c>
      <c r="I347" s="11" t="s">
        <v>2088</v>
      </c>
      <c r="J347" s="11" t="s">
        <v>2089</v>
      </c>
      <c r="K347" s="11" t="s">
        <v>3644</v>
      </c>
      <c r="L347" s="84" t="s">
        <v>2092</v>
      </c>
      <c r="M347" s="11" t="s">
        <v>2090</v>
      </c>
      <c r="N347" s="11" t="s">
        <v>2090</v>
      </c>
      <c r="O347" s="11" t="s">
        <v>2090</v>
      </c>
      <c r="P347" s="299">
        <v>16179573</v>
      </c>
      <c r="Q347" s="86">
        <v>1500</v>
      </c>
      <c r="R347" s="8"/>
      <c r="S347" s="8">
        <v>4.7824280000000003</v>
      </c>
      <c r="T347" s="8"/>
      <c r="U347" s="535"/>
      <c r="V347" s="535"/>
    </row>
    <row r="348" spans="1:22" ht="15.75">
      <c r="A348" s="143" t="s">
        <v>399</v>
      </c>
      <c r="B348" s="143"/>
      <c r="C348" s="294" t="s">
        <v>1195</v>
      </c>
      <c r="D348" s="294" t="s">
        <v>2011</v>
      </c>
      <c r="E348" s="83" t="s">
        <v>1031</v>
      </c>
      <c r="F348" s="294" t="s">
        <v>1950</v>
      </c>
      <c r="G348" s="83"/>
      <c r="H348" s="294" t="s">
        <v>1317</v>
      </c>
      <c r="I348" s="11" t="s">
        <v>2088</v>
      </c>
      <c r="J348" s="11" t="s">
        <v>2089</v>
      </c>
      <c r="K348" s="11" t="s">
        <v>3644</v>
      </c>
      <c r="L348" s="84" t="s">
        <v>2092</v>
      </c>
      <c r="M348" s="11" t="s">
        <v>2090</v>
      </c>
      <c r="N348" s="11" t="s">
        <v>2090</v>
      </c>
      <c r="O348" s="11" t="s">
        <v>2090</v>
      </c>
      <c r="P348" s="299" t="s">
        <v>2030</v>
      </c>
      <c r="Q348" s="86">
        <v>1000</v>
      </c>
      <c r="R348" s="8"/>
      <c r="S348" s="8">
        <v>1.4069050000000001</v>
      </c>
      <c r="T348" s="8"/>
      <c r="U348" s="535"/>
      <c r="V348" s="535"/>
    </row>
    <row r="349" spans="1:22" ht="15.75">
      <c r="A349" s="143" t="s">
        <v>400</v>
      </c>
      <c r="B349" s="143"/>
      <c r="C349" s="294" t="s">
        <v>1195</v>
      </c>
      <c r="D349" s="294" t="s">
        <v>1402</v>
      </c>
      <c r="E349" s="299" t="s">
        <v>1031</v>
      </c>
      <c r="F349" s="294" t="s">
        <v>1950</v>
      </c>
      <c r="G349" s="299"/>
      <c r="H349" s="294" t="s">
        <v>2013</v>
      </c>
      <c r="I349" s="11" t="s">
        <v>2088</v>
      </c>
      <c r="J349" s="11" t="s">
        <v>2089</v>
      </c>
      <c r="K349" s="11" t="s">
        <v>3644</v>
      </c>
      <c r="L349" s="84" t="s">
        <v>2092</v>
      </c>
      <c r="M349" s="11" t="s">
        <v>2090</v>
      </c>
      <c r="N349" s="11" t="s">
        <v>2090</v>
      </c>
      <c r="O349" s="11" t="s">
        <v>2090</v>
      </c>
      <c r="P349" s="299" t="s">
        <v>2031</v>
      </c>
      <c r="Q349" s="86">
        <v>1000</v>
      </c>
      <c r="R349" s="8"/>
      <c r="S349" s="8">
        <v>5.1504099999999999</v>
      </c>
      <c r="T349" s="8"/>
      <c r="U349" s="535"/>
      <c r="V349" s="535"/>
    </row>
    <row r="350" spans="1:22" ht="15.75">
      <c r="A350" s="143" t="s">
        <v>401</v>
      </c>
      <c r="B350" s="143"/>
      <c r="C350" s="294" t="s">
        <v>1195</v>
      </c>
      <c r="D350" s="294" t="s">
        <v>1402</v>
      </c>
      <c r="E350" s="83" t="s">
        <v>1031</v>
      </c>
      <c r="F350" s="294" t="s">
        <v>1950</v>
      </c>
      <c r="G350" s="83"/>
      <c r="H350" s="294" t="s">
        <v>2013</v>
      </c>
      <c r="I350" s="11" t="s">
        <v>2088</v>
      </c>
      <c r="J350" s="11" t="s">
        <v>2089</v>
      </c>
      <c r="K350" s="11" t="s">
        <v>3644</v>
      </c>
      <c r="L350" s="84" t="s">
        <v>2092</v>
      </c>
      <c r="M350" s="11" t="s">
        <v>2090</v>
      </c>
      <c r="N350" s="11" t="s">
        <v>2090</v>
      </c>
      <c r="O350" s="11" t="s">
        <v>2090</v>
      </c>
      <c r="P350" s="299" t="s">
        <v>2032</v>
      </c>
      <c r="Q350" s="86">
        <v>1000</v>
      </c>
      <c r="R350" s="8"/>
      <c r="S350" s="8">
        <v>24.931998</v>
      </c>
      <c r="T350" s="8"/>
      <c r="U350" s="535"/>
      <c r="V350" s="535"/>
    </row>
    <row r="351" spans="1:22" ht="15.75">
      <c r="A351" s="143" t="s">
        <v>402</v>
      </c>
      <c r="B351" s="143"/>
      <c r="C351" s="294" t="s">
        <v>1195</v>
      </c>
      <c r="D351" s="294" t="s">
        <v>2011</v>
      </c>
      <c r="E351" s="299" t="s">
        <v>1031</v>
      </c>
      <c r="F351" s="294" t="s">
        <v>1950</v>
      </c>
      <c r="G351" s="83"/>
      <c r="H351" s="294" t="s">
        <v>3679</v>
      </c>
      <c r="I351" s="11" t="s">
        <v>2088</v>
      </c>
      <c r="J351" s="11" t="s">
        <v>2089</v>
      </c>
      <c r="K351" s="11" t="s">
        <v>3644</v>
      </c>
      <c r="L351" s="84" t="s">
        <v>2092</v>
      </c>
      <c r="M351" s="11" t="s">
        <v>2090</v>
      </c>
      <c r="N351" s="11" t="s">
        <v>2090</v>
      </c>
      <c r="O351" s="11" t="s">
        <v>2090</v>
      </c>
      <c r="P351" s="299" t="s">
        <v>3681</v>
      </c>
      <c r="Q351" s="86">
        <v>500</v>
      </c>
      <c r="R351" s="8"/>
      <c r="S351" s="8">
        <v>1.2342000000000001E-2</v>
      </c>
      <c r="T351" s="8"/>
      <c r="U351" s="535"/>
      <c r="V351" s="535"/>
    </row>
    <row r="352" spans="1:22" ht="15.75">
      <c r="A352" s="143" t="s">
        <v>403</v>
      </c>
      <c r="B352" s="143"/>
      <c r="C352" s="294" t="s">
        <v>1195</v>
      </c>
      <c r="D352" s="294" t="s">
        <v>1402</v>
      </c>
      <c r="E352" s="299" t="s">
        <v>1031</v>
      </c>
      <c r="F352" s="294" t="s">
        <v>1950</v>
      </c>
      <c r="G352" s="83"/>
      <c r="H352" s="294" t="s">
        <v>2476</v>
      </c>
      <c r="I352" s="11" t="s">
        <v>2088</v>
      </c>
      <c r="J352" s="11" t="s">
        <v>2089</v>
      </c>
      <c r="K352" s="11" t="s">
        <v>3644</v>
      </c>
      <c r="L352" s="84" t="s">
        <v>2092</v>
      </c>
      <c r="M352" s="11" t="s">
        <v>2090</v>
      </c>
      <c r="N352" s="11" t="s">
        <v>2090</v>
      </c>
      <c r="O352" s="11" t="s">
        <v>2090</v>
      </c>
      <c r="P352" s="299" t="s">
        <v>2566</v>
      </c>
      <c r="Q352" s="86">
        <v>1000</v>
      </c>
      <c r="R352" s="8"/>
      <c r="S352" s="8">
        <v>0.346055</v>
      </c>
      <c r="T352" s="8"/>
      <c r="U352" s="535"/>
      <c r="V352" s="535"/>
    </row>
    <row r="353" spans="1:22" ht="15.75">
      <c r="A353" s="143" t="s">
        <v>404</v>
      </c>
      <c r="B353" s="143"/>
      <c r="C353" s="294" t="s">
        <v>1195</v>
      </c>
      <c r="D353" s="294" t="s">
        <v>2011</v>
      </c>
      <c r="E353" s="299" t="s">
        <v>1032</v>
      </c>
      <c r="F353" s="294" t="s">
        <v>1950</v>
      </c>
      <c r="G353" s="83"/>
      <c r="H353" s="294" t="s">
        <v>1315</v>
      </c>
      <c r="I353" s="11" t="s">
        <v>2088</v>
      </c>
      <c r="J353" s="11" t="s">
        <v>2089</v>
      </c>
      <c r="K353" s="11" t="s">
        <v>3644</v>
      </c>
      <c r="L353" s="84" t="s">
        <v>2092</v>
      </c>
      <c r="M353" s="11" t="s">
        <v>2090</v>
      </c>
      <c r="N353" s="11" t="s">
        <v>2090</v>
      </c>
      <c r="O353" s="11" t="s">
        <v>2090</v>
      </c>
      <c r="P353" s="299" t="s">
        <v>2052</v>
      </c>
      <c r="Q353" s="86">
        <v>1000</v>
      </c>
      <c r="R353" s="8"/>
      <c r="S353" s="8">
        <v>2.3893659999999999</v>
      </c>
      <c r="T353" s="8"/>
      <c r="U353" s="535"/>
      <c r="V353" s="535"/>
    </row>
    <row r="354" spans="1:22" ht="15.75">
      <c r="A354" s="143" t="s">
        <v>405</v>
      </c>
      <c r="B354" s="143"/>
      <c r="C354" s="299" t="s">
        <v>1195</v>
      </c>
      <c r="D354" s="352" t="s">
        <v>2011</v>
      </c>
      <c r="E354" s="299" t="s">
        <v>1032</v>
      </c>
      <c r="F354" s="299" t="s">
        <v>1950</v>
      </c>
      <c r="G354" s="83"/>
      <c r="H354" s="299" t="s">
        <v>3618</v>
      </c>
      <c r="I354" s="11" t="s">
        <v>2088</v>
      </c>
      <c r="J354" s="11" t="s">
        <v>2089</v>
      </c>
      <c r="K354" s="11" t="s">
        <v>3644</v>
      </c>
      <c r="L354" s="84" t="s">
        <v>2092</v>
      </c>
      <c r="M354" s="11" t="s">
        <v>2090</v>
      </c>
      <c r="N354" s="11" t="s">
        <v>2090</v>
      </c>
      <c r="O354" s="11" t="s">
        <v>2090</v>
      </c>
      <c r="P354" s="299" t="s">
        <v>3631</v>
      </c>
      <c r="Q354" s="86">
        <v>1000</v>
      </c>
      <c r="R354" s="8"/>
      <c r="S354" s="8">
        <v>0.26854099999999997</v>
      </c>
      <c r="T354" s="8"/>
      <c r="U354" s="535"/>
      <c r="V354" s="535"/>
    </row>
    <row r="355" spans="1:22" ht="15.75">
      <c r="A355" s="143" t="s">
        <v>406</v>
      </c>
      <c r="B355" s="143"/>
      <c r="C355" s="299" t="s">
        <v>1195</v>
      </c>
      <c r="D355" s="352" t="s">
        <v>1402</v>
      </c>
      <c r="E355" s="299" t="s">
        <v>1032</v>
      </c>
      <c r="F355" s="299" t="s">
        <v>1950</v>
      </c>
      <c r="G355" s="83"/>
      <c r="H355" s="299" t="s">
        <v>2477</v>
      </c>
      <c r="I355" s="11" t="s">
        <v>2088</v>
      </c>
      <c r="J355" s="11" t="s">
        <v>2089</v>
      </c>
      <c r="K355" s="11" t="s">
        <v>3644</v>
      </c>
      <c r="L355" s="84" t="s">
        <v>2092</v>
      </c>
      <c r="M355" s="11" t="s">
        <v>2090</v>
      </c>
      <c r="N355" s="11" t="s">
        <v>2090</v>
      </c>
      <c r="O355" s="11" t="s">
        <v>2090</v>
      </c>
      <c r="P355" s="299" t="s">
        <v>2029</v>
      </c>
      <c r="Q355" s="86">
        <v>1000</v>
      </c>
      <c r="R355" s="8"/>
      <c r="S355" s="8">
        <v>0.65457299999999996</v>
      </c>
      <c r="T355" s="8"/>
      <c r="U355" s="535"/>
      <c r="V355" s="535"/>
    </row>
    <row r="356" spans="1:22" ht="15.75">
      <c r="A356" s="143" t="s">
        <v>407</v>
      </c>
      <c r="B356" s="143"/>
      <c r="C356" s="299" t="s">
        <v>1195</v>
      </c>
      <c r="D356" s="352" t="s">
        <v>1491</v>
      </c>
      <c r="E356" s="299" t="s">
        <v>1031</v>
      </c>
      <c r="F356" s="299" t="s">
        <v>2100</v>
      </c>
      <c r="G356" s="83"/>
      <c r="H356" s="299" t="s">
        <v>1320</v>
      </c>
      <c r="I356" s="11" t="s">
        <v>2088</v>
      </c>
      <c r="J356" s="11" t="s">
        <v>2089</v>
      </c>
      <c r="K356" s="11" t="s">
        <v>3644</v>
      </c>
      <c r="L356" s="84" t="s">
        <v>2092</v>
      </c>
      <c r="M356" s="11" t="s">
        <v>2090</v>
      </c>
      <c r="N356" s="11" t="s">
        <v>2090</v>
      </c>
      <c r="O356" s="11" t="s">
        <v>2090</v>
      </c>
      <c r="P356" s="299" t="s">
        <v>2033</v>
      </c>
      <c r="Q356" s="86">
        <v>1</v>
      </c>
      <c r="R356" s="8"/>
      <c r="S356" s="8">
        <v>0.108</v>
      </c>
      <c r="T356" s="8"/>
      <c r="U356" s="535"/>
      <c r="V356" s="535"/>
    </row>
    <row r="357" spans="1:22" ht="15.75">
      <c r="A357" s="143" t="s">
        <v>408</v>
      </c>
      <c r="B357" s="143"/>
      <c r="C357" s="299" t="s">
        <v>1195</v>
      </c>
      <c r="D357" s="352" t="s">
        <v>1491</v>
      </c>
      <c r="E357" s="299" t="s">
        <v>1031</v>
      </c>
      <c r="F357" s="299" t="s">
        <v>2100</v>
      </c>
      <c r="G357" s="83"/>
      <c r="H357" s="299" t="s">
        <v>1323</v>
      </c>
      <c r="I357" s="11" t="s">
        <v>2088</v>
      </c>
      <c r="J357" s="11" t="s">
        <v>2089</v>
      </c>
      <c r="K357" s="11" t="s">
        <v>3644</v>
      </c>
      <c r="L357" s="84" t="s">
        <v>2092</v>
      </c>
      <c r="M357" s="11" t="s">
        <v>2090</v>
      </c>
      <c r="N357" s="11" t="s">
        <v>2090</v>
      </c>
      <c r="O357" s="11" t="s">
        <v>2090</v>
      </c>
      <c r="P357" s="299" t="s">
        <v>2034</v>
      </c>
      <c r="Q357" s="86">
        <v>1</v>
      </c>
      <c r="R357" s="8"/>
      <c r="S357" s="8">
        <v>4.2000000000000003E-2</v>
      </c>
      <c r="T357" s="8"/>
      <c r="U357" s="535"/>
      <c r="V357" s="535"/>
    </row>
    <row r="358" spans="1:22" ht="15.75">
      <c r="A358" s="143" t="s">
        <v>409</v>
      </c>
      <c r="B358" s="143"/>
      <c r="C358" s="299" t="s">
        <v>1195</v>
      </c>
      <c r="D358" s="352" t="s">
        <v>1491</v>
      </c>
      <c r="E358" s="299" t="s">
        <v>1031</v>
      </c>
      <c r="F358" s="299" t="s">
        <v>2100</v>
      </c>
      <c r="G358" s="83"/>
      <c r="H358" s="299" t="s">
        <v>1319</v>
      </c>
      <c r="I358" s="11" t="s">
        <v>2088</v>
      </c>
      <c r="J358" s="11" t="s">
        <v>2089</v>
      </c>
      <c r="K358" s="11" t="s">
        <v>3644</v>
      </c>
      <c r="L358" s="84" t="s">
        <v>2092</v>
      </c>
      <c r="M358" s="11" t="s">
        <v>2090</v>
      </c>
      <c r="N358" s="11" t="s">
        <v>2090</v>
      </c>
      <c r="O358" s="11" t="s">
        <v>2090</v>
      </c>
      <c r="P358" s="299" t="s">
        <v>2035</v>
      </c>
      <c r="Q358" s="86">
        <v>1</v>
      </c>
      <c r="R358" s="8"/>
      <c r="S358" s="8">
        <v>0.19</v>
      </c>
      <c r="T358" s="8"/>
      <c r="U358" s="535"/>
      <c r="V358" s="535"/>
    </row>
    <row r="359" spans="1:22" ht="15.75">
      <c r="A359" s="143" t="s">
        <v>410</v>
      </c>
      <c r="B359" s="143"/>
      <c r="C359" s="299" t="s">
        <v>1195</v>
      </c>
      <c r="D359" s="352" t="s">
        <v>1491</v>
      </c>
      <c r="E359" s="299" t="s">
        <v>1031</v>
      </c>
      <c r="F359" s="299" t="s">
        <v>2100</v>
      </c>
      <c r="G359" s="83"/>
      <c r="H359" s="299" t="s">
        <v>1321</v>
      </c>
      <c r="I359" s="11" t="s">
        <v>2088</v>
      </c>
      <c r="J359" s="11" t="s">
        <v>2089</v>
      </c>
      <c r="K359" s="11" t="s">
        <v>3644</v>
      </c>
      <c r="L359" s="84" t="s">
        <v>2092</v>
      </c>
      <c r="M359" s="11" t="s">
        <v>2090</v>
      </c>
      <c r="N359" s="11" t="s">
        <v>2090</v>
      </c>
      <c r="O359" s="11" t="s">
        <v>2090</v>
      </c>
      <c r="P359" s="299" t="s">
        <v>2036</v>
      </c>
      <c r="Q359" s="86">
        <v>1</v>
      </c>
      <c r="R359" s="8"/>
      <c r="S359" s="8">
        <v>5.6000000000000001E-2</v>
      </c>
      <c r="T359" s="8"/>
      <c r="U359" s="535"/>
      <c r="V359" s="535"/>
    </row>
    <row r="360" spans="1:22" ht="15.75">
      <c r="A360" s="143" t="s">
        <v>411</v>
      </c>
      <c r="B360" s="143"/>
      <c r="C360" s="299" t="s">
        <v>1195</v>
      </c>
      <c r="D360" s="352" t="s">
        <v>1491</v>
      </c>
      <c r="E360" s="299" t="s">
        <v>1031</v>
      </c>
      <c r="F360" s="299" t="s">
        <v>2100</v>
      </c>
      <c r="G360" s="83"/>
      <c r="H360" s="299" t="s">
        <v>1306</v>
      </c>
      <c r="I360" s="11" t="s">
        <v>2088</v>
      </c>
      <c r="J360" s="11" t="s">
        <v>2089</v>
      </c>
      <c r="K360" s="11" t="s">
        <v>3644</v>
      </c>
      <c r="L360" s="84" t="s">
        <v>2092</v>
      </c>
      <c r="M360" s="11" t="s">
        <v>2090</v>
      </c>
      <c r="N360" s="11" t="s">
        <v>2090</v>
      </c>
      <c r="O360" s="11" t="s">
        <v>2090</v>
      </c>
      <c r="P360" s="299" t="s">
        <v>2567</v>
      </c>
      <c r="Q360" s="86">
        <v>1</v>
      </c>
      <c r="R360" s="8"/>
      <c r="S360" s="8">
        <v>4.2000000000000003E-2</v>
      </c>
      <c r="T360" s="8"/>
      <c r="U360" s="535"/>
      <c r="V360" s="535"/>
    </row>
    <row r="361" spans="1:22" ht="15.75">
      <c r="A361" s="143" t="s">
        <v>412</v>
      </c>
      <c r="B361" s="143"/>
      <c r="C361" s="299" t="s">
        <v>1195</v>
      </c>
      <c r="D361" s="352" t="s">
        <v>1402</v>
      </c>
      <c r="E361" s="299" t="s">
        <v>1033</v>
      </c>
      <c r="F361" s="299" t="s">
        <v>2100</v>
      </c>
      <c r="G361" s="83"/>
      <c r="H361" s="299" t="s">
        <v>1304</v>
      </c>
      <c r="I361" s="11" t="s">
        <v>2088</v>
      </c>
      <c r="J361" s="11" t="s">
        <v>2089</v>
      </c>
      <c r="K361" s="11" t="s">
        <v>3644</v>
      </c>
      <c r="L361" s="84" t="s">
        <v>2092</v>
      </c>
      <c r="M361" s="11" t="s">
        <v>2090</v>
      </c>
      <c r="N361" s="11" t="s">
        <v>2090</v>
      </c>
      <c r="O361" s="11" t="s">
        <v>2090</v>
      </c>
      <c r="P361" s="299" t="s">
        <v>2037</v>
      </c>
      <c r="Q361" s="86">
        <v>1000</v>
      </c>
      <c r="R361" s="8"/>
      <c r="S361" s="8">
        <v>0.57699999999999996</v>
      </c>
      <c r="T361" s="8"/>
      <c r="U361" s="535"/>
      <c r="V361" s="535"/>
    </row>
    <row r="362" spans="1:22" ht="15.75">
      <c r="A362" s="143" t="s">
        <v>413</v>
      </c>
      <c r="B362" s="143"/>
      <c r="C362" s="299" t="s">
        <v>1195</v>
      </c>
      <c r="D362" s="352" t="s">
        <v>1402</v>
      </c>
      <c r="E362" s="299" t="s">
        <v>1033</v>
      </c>
      <c r="F362" s="299" t="s">
        <v>2100</v>
      </c>
      <c r="G362" s="83"/>
      <c r="H362" s="299" t="s">
        <v>2001</v>
      </c>
      <c r="I362" s="11" t="s">
        <v>2088</v>
      </c>
      <c r="J362" s="11" t="s">
        <v>2089</v>
      </c>
      <c r="K362" s="11" t="s">
        <v>3644</v>
      </c>
      <c r="L362" s="84" t="s">
        <v>2092</v>
      </c>
      <c r="M362" s="11" t="s">
        <v>2090</v>
      </c>
      <c r="N362" s="11" t="s">
        <v>2090</v>
      </c>
      <c r="O362" s="11" t="s">
        <v>2090</v>
      </c>
      <c r="P362" s="299">
        <v>21001240</v>
      </c>
      <c r="Q362" s="86">
        <v>1000</v>
      </c>
      <c r="R362" s="8"/>
      <c r="S362" s="8">
        <v>1.657</v>
      </c>
      <c r="T362" s="8"/>
      <c r="U362" s="535"/>
      <c r="V362" s="535"/>
    </row>
    <row r="363" spans="1:22" ht="15.75">
      <c r="A363" s="143" t="s">
        <v>414</v>
      </c>
      <c r="B363" s="143"/>
      <c r="C363" s="299" t="s">
        <v>1195</v>
      </c>
      <c r="D363" s="352" t="s">
        <v>1403</v>
      </c>
      <c r="E363" s="299" t="s">
        <v>1031</v>
      </c>
      <c r="F363" s="299" t="s">
        <v>2100</v>
      </c>
      <c r="G363" s="83"/>
      <c r="H363" s="299" t="s">
        <v>1302</v>
      </c>
      <c r="I363" s="11" t="s">
        <v>2088</v>
      </c>
      <c r="J363" s="11" t="s">
        <v>2089</v>
      </c>
      <c r="K363" s="11" t="s">
        <v>3644</v>
      </c>
      <c r="L363" s="84" t="s">
        <v>2092</v>
      </c>
      <c r="M363" s="11" t="s">
        <v>2090</v>
      </c>
      <c r="N363" s="11" t="s">
        <v>2090</v>
      </c>
      <c r="O363" s="11" t="s">
        <v>2090</v>
      </c>
      <c r="P363" s="299">
        <v>16179573</v>
      </c>
      <c r="Q363" s="86">
        <v>1500</v>
      </c>
      <c r="R363" s="8"/>
      <c r="S363" s="8">
        <v>5.9429999999999996</v>
      </c>
      <c r="T363" s="8"/>
      <c r="U363" s="535"/>
      <c r="V363" s="535"/>
    </row>
    <row r="364" spans="1:22" ht="15.75">
      <c r="A364" s="143" t="s">
        <v>415</v>
      </c>
      <c r="B364" s="143"/>
      <c r="C364" s="299" t="s">
        <v>1195</v>
      </c>
      <c r="D364" s="352" t="s">
        <v>1491</v>
      </c>
      <c r="E364" s="299" t="s">
        <v>1035</v>
      </c>
      <c r="F364" s="299" t="s">
        <v>2100</v>
      </c>
      <c r="G364" s="83"/>
      <c r="H364" s="299" t="s">
        <v>1309</v>
      </c>
      <c r="I364" s="11" t="s">
        <v>2088</v>
      </c>
      <c r="J364" s="11" t="s">
        <v>2089</v>
      </c>
      <c r="K364" s="11" t="s">
        <v>3644</v>
      </c>
      <c r="L364" s="84" t="s">
        <v>2092</v>
      </c>
      <c r="M364" s="11" t="s">
        <v>2090</v>
      </c>
      <c r="N364" s="11" t="s">
        <v>2090</v>
      </c>
      <c r="O364" s="11" t="s">
        <v>2090</v>
      </c>
      <c r="P364" s="299" t="s">
        <v>2038</v>
      </c>
      <c r="Q364" s="86">
        <v>1</v>
      </c>
      <c r="R364" s="8"/>
      <c r="S364" s="8">
        <v>5.8000000000000003E-2</v>
      </c>
      <c r="T364" s="8"/>
      <c r="U364" s="535"/>
      <c r="V364" s="535"/>
    </row>
    <row r="365" spans="1:22" ht="15.75">
      <c r="A365" s="143" t="s">
        <v>416</v>
      </c>
      <c r="B365" s="143"/>
      <c r="C365" s="299" t="s">
        <v>1195</v>
      </c>
      <c r="D365" s="352" t="s">
        <v>1491</v>
      </c>
      <c r="E365" s="299" t="s">
        <v>1035</v>
      </c>
      <c r="F365" s="299" t="s">
        <v>2100</v>
      </c>
      <c r="G365" s="83"/>
      <c r="H365" s="299" t="s">
        <v>2014</v>
      </c>
      <c r="I365" s="11" t="s">
        <v>2088</v>
      </c>
      <c r="J365" s="11" t="s">
        <v>2089</v>
      </c>
      <c r="K365" s="11" t="s">
        <v>3644</v>
      </c>
      <c r="L365" s="84" t="s">
        <v>2092</v>
      </c>
      <c r="M365" s="11" t="s">
        <v>2090</v>
      </c>
      <c r="N365" s="11" t="s">
        <v>2090</v>
      </c>
      <c r="O365" s="11" t="s">
        <v>2090</v>
      </c>
      <c r="P365" s="299" t="s">
        <v>2039</v>
      </c>
      <c r="Q365" s="86">
        <v>1000</v>
      </c>
      <c r="R365" s="8"/>
      <c r="S365" s="8">
        <v>0.504</v>
      </c>
      <c r="T365" s="8"/>
      <c r="U365" s="535"/>
      <c r="V365" s="535"/>
    </row>
    <row r="366" spans="1:22" ht="15.75">
      <c r="A366" s="143" t="s">
        <v>417</v>
      </c>
      <c r="B366" s="143"/>
      <c r="C366" s="299" t="s">
        <v>1195</v>
      </c>
      <c r="D366" s="352" t="s">
        <v>1491</v>
      </c>
      <c r="E366" s="299" t="s">
        <v>1031</v>
      </c>
      <c r="F366" s="299" t="s">
        <v>2100</v>
      </c>
      <c r="G366" s="83"/>
      <c r="H366" s="299" t="s">
        <v>1306</v>
      </c>
      <c r="I366" s="11" t="s">
        <v>2088</v>
      </c>
      <c r="J366" s="11" t="s">
        <v>2089</v>
      </c>
      <c r="K366" s="11" t="s">
        <v>3644</v>
      </c>
      <c r="L366" s="84" t="s">
        <v>2092</v>
      </c>
      <c r="M366" s="11" t="s">
        <v>2090</v>
      </c>
      <c r="N366" s="11" t="s">
        <v>2090</v>
      </c>
      <c r="O366" s="11" t="s">
        <v>2090</v>
      </c>
      <c r="P366" s="299" t="s">
        <v>2040</v>
      </c>
      <c r="Q366" s="86">
        <v>1000</v>
      </c>
      <c r="R366" s="8"/>
      <c r="S366" s="8">
        <v>0.25900000000000001</v>
      </c>
      <c r="T366" s="8"/>
      <c r="U366" s="535"/>
      <c r="V366" s="535"/>
    </row>
    <row r="367" spans="1:22" ht="15.75">
      <c r="A367" s="143" t="s">
        <v>418</v>
      </c>
      <c r="B367" s="143"/>
      <c r="C367" s="299" t="s">
        <v>1195</v>
      </c>
      <c r="D367" s="352" t="s">
        <v>1491</v>
      </c>
      <c r="E367" s="83" t="s">
        <v>1031</v>
      </c>
      <c r="F367" s="299" t="s">
        <v>2100</v>
      </c>
      <c r="G367" s="83"/>
      <c r="H367" s="299" t="s">
        <v>1303</v>
      </c>
      <c r="I367" s="11" t="s">
        <v>2088</v>
      </c>
      <c r="J367" s="11" t="s">
        <v>2089</v>
      </c>
      <c r="K367" s="11" t="s">
        <v>3644</v>
      </c>
      <c r="L367" s="84" t="s">
        <v>2092</v>
      </c>
      <c r="M367" s="11" t="s">
        <v>2090</v>
      </c>
      <c r="N367" s="11" t="s">
        <v>2090</v>
      </c>
      <c r="O367" s="11" t="s">
        <v>2090</v>
      </c>
      <c r="P367" s="299" t="s">
        <v>2041</v>
      </c>
      <c r="Q367" s="86">
        <v>1</v>
      </c>
      <c r="R367" s="8"/>
      <c r="S367" s="8">
        <v>0.22900000000000001</v>
      </c>
      <c r="T367" s="8"/>
      <c r="U367" s="535"/>
      <c r="V367" s="535"/>
    </row>
    <row r="368" spans="1:22" ht="15.75">
      <c r="A368" s="143" t="s">
        <v>419</v>
      </c>
      <c r="B368" s="143"/>
      <c r="C368" s="299" t="s">
        <v>1195</v>
      </c>
      <c r="D368" s="352" t="s">
        <v>2011</v>
      </c>
      <c r="E368" s="299" t="s">
        <v>1032</v>
      </c>
      <c r="F368" s="299" t="s">
        <v>2100</v>
      </c>
      <c r="G368" s="83"/>
      <c r="H368" s="299" t="s">
        <v>1308</v>
      </c>
      <c r="I368" s="11" t="s">
        <v>2088</v>
      </c>
      <c r="J368" s="11" t="s">
        <v>2089</v>
      </c>
      <c r="K368" s="11" t="s">
        <v>3644</v>
      </c>
      <c r="L368" s="84" t="s">
        <v>2092</v>
      </c>
      <c r="M368" s="11" t="s">
        <v>2090</v>
      </c>
      <c r="N368" s="11" t="s">
        <v>2090</v>
      </c>
      <c r="O368" s="11" t="s">
        <v>2090</v>
      </c>
      <c r="P368" s="299" t="s">
        <v>2042</v>
      </c>
      <c r="Q368" s="86">
        <v>1000</v>
      </c>
      <c r="R368" s="8"/>
      <c r="S368" s="8">
        <v>0.33300000000000002</v>
      </c>
      <c r="T368" s="8"/>
      <c r="U368" s="535"/>
      <c r="V368" s="535"/>
    </row>
    <row r="369" spans="1:22" ht="15.75">
      <c r="A369" s="143" t="s">
        <v>420</v>
      </c>
      <c r="B369" s="143"/>
      <c r="C369" s="299" t="s">
        <v>1195</v>
      </c>
      <c r="D369" s="352" t="s">
        <v>1402</v>
      </c>
      <c r="E369" s="299" t="s">
        <v>1032</v>
      </c>
      <c r="F369" s="299" t="s">
        <v>2100</v>
      </c>
      <c r="G369" s="83"/>
      <c r="H369" s="299" t="s">
        <v>3617</v>
      </c>
      <c r="I369" s="11" t="s">
        <v>2088</v>
      </c>
      <c r="J369" s="11" t="s">
        <v>2089</v>
      </c>
      <c r="K369" s="11" t="s">
        <v>3644</v>
      </c>
      <c r="L369" s="84" t="s">
        <v>2092</v>
      </c>
      <c r="M369" s="11" t="s">
        <v>2090</v>
      </c>
      <c r="N369" s="11" t="s">
        <v>2090</v>
      </c>
      <c r="O369" s="11" t="s">
        <v>2090</v>
      </c>
      <c r="P369" s="299">
        <v>16179570</v>
      </c>
      <c r="Q369" s="86">
        <v>3000</v>
      </c>
      <c r="R369" s="8"/>
      <c r="S369" s="8">
        <v>4.8630000000000004</v>
      </c>
      <c r="T369" s="8"/>
      <c r="U369" s="535"/>
      <c r="V369" s="535"/>
    </row>
    <row r="370" spans="1:22" ht="15.75">
      <c r="A370" s="143" t="s">
        <v>421</v>
      </c>
      <c r="B370" s="143"/>
      <c r="C370" s="299" t="s">
        <v>1195</v>
      </c>
      <c r="D370" s="352" t="s">
        <v>1491</v>
      </c>
      <c r="E370" s="299" t="s">
        <v>1032</v>
      </c>
      <c r="F370" s="299" t="s">
        <v>2100</v>
      </c>
      <c r="G370" s="83"/>
      <c r="H370" s="299" t="s">
        <v>2478</v>
      </c>
      <c r="I370" s="11" t="s">
        <v>2088</v>
      </c>
      <c r="J370" s="11" t="s">
        <v>2089</v>
      </c>
      <c r="K370" s="11" t="s">
        <v>3644</v>
      </c>
      <c r="L370" s="84" t="s">
        <v>2092</v>
      </c>
      <c r="M370" s="11" t="s">
        <v>2090</v>
      </c>
      <c r="N370" s="11" t="s">
        <v>2090</v>
      </c>
      <c r="O370" s="11" t="s">
        <v>2090</v>
      </c>
      <c r="P370" s="299" t="s">
        <v>2569</v>
      </c>
      <c r="Q370" s="86">
        <v>1</v>
      </c>
      <c r="R370" s="8"/>
      <c r="S370" s="8">
        <v>6.4000000000000001E-2</v>
      </c>
      <c r="T370" s="8"/>
      <c r="U370" s="535"/>
      <c r="V370" s="535"/>
    </row>
    <row r="371" spans="1:22" ht="15.75">
      <c r="A371" s="143" t="s">
        <v>422</v>
      </c>
      <c r="B371" s="143"/>
      <c r="C371" s="299" t="s">
        <v>1195</v>
      </c>
      <c r="D371" s="352" t="s">
        <v>2011</v>
      </c>
      <c r="E371" s="83" t="s">
        <v>1033</v>
      </c>
      <c r="F371" s="299" t="s">
        <v>2100</v>
      </c>
      <c r="G371" s="83"/>
      <c r="H371" s="299" t="s">
        <v>1307</v>
      </c>
      <c r="I371" s="11" t="s">
        <v>2088</v>
      </c>
      <c r="J371" s="11" t="s">
        <v>2089</v>
      </c>
      <c r="K371" s="11" t="s">
        <v>3644</v>
      </c>
      <c r="L371" s="84" t="s">
        <v>2092</v>
      </c>
      <c r="M371" s="11" t="s">
        <v>2090</v>
      </c>
      <c r="N371" s="11" t="s">
        <v>2090</v>
      </c>
      <c r="O371" s="11" t="s">
        <v>2090</v>
      </c>
      <c r="P371" s="299" t="s">
        <v>2043</v>
      </c>
      <c r="Q371" s="86">
        <v>1000</v>
      </c>
      <c r="R371" s="8"/>
      <c r="S371" s="8">
        <v>0.27900000000000003</v>
      </c>
      <c r="T371" s="8"/>
      <c r="U371" s="535"/>
      <c r="V371" s="535"/>
    </row>
    <row r="372" spans="1:22" ht="15.75">
      <c r="A372" s="143" t="s">
        <v>423</v>
      </c>
      <c r="B372" s="143"/>
      <c r="C372" s="299" t="s">
        <v>1195</v>
      </c>
      <c r="D372" s="352" t="s">
        <v>2011</v>
      </c>
      <c r="E372" s="299" t="s">
        <v>1033</v>
      </c>
      <c r="F372" s="299" t="s">
        <v>2100</v>
      </c>
      <c r="G372" s="83"/>
      <c r="H372" s="299" t="s">
        <v>2002</v>
      </c>
      <c r="I372" s="11" t="s">
        <v>2088</v>
      </c>
      <c r="J372" s="11" t="s">
        <v>2089</v>
      </c>
      <c r="K372" s="11" t="s">
        <v>3644</v>
      </c>
      <c r="L372" s="84" t="s">
        <v>2092</v>
      </c>
      <c r="M372" s="11" t="s">
        <v>2090</v>
      </c>
      <c r="N372" s="11" t="s">
        <v>2090</v>
      </c>
      <c r="O372" s="11" t="s">
        <v>2090</v>
      </c>
      <c r="P372" s="299" t="s">
        <v>2054</v>
      </c>
      <c r="Q372" s="86">
        <v>1000</v>
      </c>
      <c r="R372" s="8"/>
      <c r="S372" s="8">
        <v>5.8000000000000003E-2</v>
      </c>
      <c r="T372" s="8"/>
      <c r="U372" s="535"/>
      <c r="V372" s="535"/>
    </row>
    <row r="373" spans="1:22" ht="15.75">
      <c r="A373" s="143" t="s">
        <v>424</v>
      </c>
      <c r="B373" s="143"/>
      <c r="C373" s="299" t="s">
        <v>1195</v>
      </c>
      <c r="D373" s="352" t="s">
        <v>1402</v>
      </c>
      <c r="E373" s="299" t="s">
        <v>1033</v>
      </c>
      <c r="F373" s="299" t="s">
        <v>2100</v>
      </c>
      <c r="G373" s="299"/>
      <c r="H373" s="299" t="s">
        <v>2016</v>
      </c>
      <c r="I373" s="11" t="s">
        <v>2088</v>
      </c>
      <c r="J373" s="11" t="s">
        <v>2089</v>
      </c>
      <c r="K373" s="11" t="s">
        <v>3644</v>
      </c>
      <c r="L373" s="84" t="s">
        <v>2092</v>
      </c>
      <c r="M373" s="11" t="s">
        <v>2090</v>
      </c>
      <c r="N373" s="11" t="s">
        <v>2090</v>
      </c>
      <c r="O373" s="11" t="s">
        <v>2090</v>
      </c>
      <c r="P373" s="299" t="s">
        <v>2058</v>
      </c>
      <c r="Q373" s="86">
        <v>1000</v>
      </c>
      <c r="R373" s="8"/>
      <c r="S373" s="8">
        <v>3.484</v>
      </c>
      <c r="T373" s="8"/>
      <c r="U373" s="535"/>
      <c r="V373" s="535"/>
    </row>
    <row r="374" spans="1:22" ht="15.75">
      <c r="A374" s="143" t="s">
        <v>425</v>
      </c>
      <c r="B374" s="143"/>
      <c r="C374" s="299" t="s">
        <v>1195</v>
      </c>
      <c r="D374" s="352" t="s">
        <v>2011</v>
      </c>
      <c r="E374" s="83" t="s">
        <v>1033</v>
      </c>
      <c r="F374" s="299" t="s">
        <v>2100</v>
      </c>
      <c r="G374" s="299"/>
      <c r="H374" s="299" t="s">
        <v>2002</v>
      </c>
      <c r="I374" s="11" t="s">
        <v>2088</v>
      </c>
      <c r="J374" s="11" t="s">
        <v>2089</v>
      </c>
      <c r="K374" s="11" t="s">
        <v>3644</v>
      </c>
      <c r="L374" s="84" t="s">
        <v>2092</v>
      </c>
      <c r="M374" s="11" t="s">
        <v>2090</v>
      </c>
      <c r="N374" s="11" t="s">
        <v>2090</v>
      </c>
      <c r="O374" s="11" t="s">
        <v>2090</v>
      </c>
      <c r="P374" s="299" t="s">
        <v>2055</v>
      </c>
      <c r="Q374" s="86">
        <v>1000</v>
      </c>
      <c r="R374" s="8"/>
      <c r="S374" s="8">
        <v>0.17100000000000001</v>
      </c>
      <c r="T374" s="8"/>
      <c r="U374" s="535"/>
      <c r="V374" s="535"/>
    </row>
    <row r="375" spans="1:22" ht="15.75">
      <c r="A375" s="143" t="s">
        <v>426</v>
      </c>
      <c r="B375" s="143"/>
      <c r="C375" s="299" t="s">
        <v>1195</v>
      </c>
      <c r="D375" s="352" t="s">
        <v>2011</v>
      </c>
      <c r="E375" s="299" t="s">
        <v>1033</v>
      </c>
      <c r="F375" s="299" t="s">
        <v>2100</v>
      </c>
      <c r="G375" s="299"/>
      <c r="H375" s="299" t="s">
        <v>2002</v>
      </c>
      <c r="I375" s="11" t="s">
        <v>2088</v>
      </c>
      <c r="J375" s="11" t="s">
        <v>2089</v>
      </c>
      <c r="K375" s="11" t="s">
        <v>3644</v>
      </c>
      <c r="L375" s="84" t="s">
        <v>2092</v>
      </c>
      <c r="M375" s="11" t="s">
        <v>2090</v>
      </c>
      <c r="N375" s="11" t="s">
        <v>2090</v>
      </c>
      <c r="O375" s="11" t="s">
        <v>2090</v>
      </c>
      <c r="P375" s="299" t="s">
        <v>2056</v>
      </c>
      <c r="Q375" s="86">
        <v>1000</v>
      </c>
      <c r="R375" s="8"/>
      <c r="S375" s="8">
        <v>0.17100000000000001</v>
      </c>
      <c r="T375" s="8"/>
      <c r="U375" s="535"/>
      <c r="V375" s="535"/>
    </row>
    <row r="376" spans="1:22" ht="15.75">
      <c r="A376" s="143" t="s">
        <v>427</v>
      </c>
      <c r="B376" s="143"/>
      <c r="C376" s="299" t="s">
        <v>1195</v>
      </c>
      <c r="D376" s="352" t="s">
        <v>2011</v>
      </c>
      <c r="E376" s="302" t="s">
        <v>1031</v>
      </c>
      <c r="F376" s="299" t="s">
        <v>2100</v>
      </c>
      <c r="G376" s="299"/>
      <c r="H376" s="299" t="s">
        <v>1311</v>
      </c>
      <c r="I376" s="11" t="s">
        <v>2088</v>
      </c>
      <c r="J376" s="11" t="s">
        <v>2089</v>
      </c>
      <c r="K376" s="11" t="s">
        <v>3644</v>
      </c>
      <c r="L376" s="84" t="s">
        <v>2092</v>
      </c>
      <c r="M376" s="11" t="s">
        <v>2090</v>
      </c>
      <c r="N376" s="11" t="s">
        <v>2090</v>
      </c>
      <c r="O376" s="11" t="s">
        <v>2090</v>
      </c>
      <c r="P376" s="299" t="s">
        <v>2044</v>
      </c>
      <c r="Q376" s="86">
        <v>500</v>
      </c>
      <c r="R376" s="8"/>
      <c r="S376" s="8">
        <v>0.45900000000000002</v>
      </c>
      <c r="T376" s="8"/>
      <c r="U376" s="535"/>
      <c r="V376" s="535"/>
    </row>
    <row r="377" spans="1:22" ht="15.75">
      <c r="A377" s="143" t="s">
        <v>428</v>
      </c>
      <c r="B377" s="143"/>
      <c r="C377" s="299" t="s">
        <v>1195</v>
      </c>
      <c r="D377" s="352" t="s">
        <v>1491</v>
      </c>
      <c r="E377" s="299" t="s">
        <v>1031</v>
      </c>
      <c r="F377" s="299" t="s">
        <v>2100</v>
      </c>
      <c r="G377" s="299"/>
      <c r="H377" s="299" t="s">
        <v>1322</v>
      </c>
      <c r="I377" s="11" t="s">
        <v>2088</v>
      </c>
      <c r="J377" s="11" t="s">
        <v>2089</v>
      </c>
      <c r="K377" s="11" t="s">
        <v>3644</v>
      </c>
      <c r="L377" s="84" t="s">
        <v>2092</v>
      </c>
      <c r="M377" s="11" t="s">
        <v>2090</v>
      </c>
      <c r="N377" s="11" t="s">
        <v>2090</v>
      </c>
      <c r="O377" s="11" t="s">
        <v>2090</v>
      </c>
      <c r="P377" s="299" t="s">
        <v>2045</v>
      </c>
      <c r="Q377" s="86">
        <v>1000</v>
      </c>
      <c r="R377" s="8"/>
      <c r="S377" s="8">
        <v>0.54300000000000004</v>
      </c>
      <c r="T377" s="8"/>
      <c r="U377" s="535"/>
      <c r="V377" s="535"/>
    </row>
    <row r="378" spans="1:22" ht="15.75">
      <c r="A378" s="143" t="s">
        <v>429</v>
      </c>
      <c r="B378" s="143"/>
      <c r="C378" s="299" t="s">
        <v>1195</v>
      </c>
      <c r="D378" s="352" t="s">
        <v>1491</v>
      </c>
      <c r="E378" s="299" t="s">
        <v>1031</v>
      </c>
      <c r="F378" s="299" t="s">
        <v>2100</v>
      </c>
      <c r="G378" s="299"/>
      <c r="H378" s="299" t="s">
        <v>1322</v>
      </c>
      <c r="I378" s="11" t="s">
        <v>2088</v>
      </c>
      <c r="J378" s="11" t="s">
        <v>2089</v>
      </c>
      <c r="K378" s="11" t="s">
        <v>3644</v>
      </c>
      <c r="L378" s="84" t="s">
        <v>2092</v>
      </c>
      <c r="M378" s="11" t="s">
        <v>2090</v>
      </c>
      <c r="N378" s="11" t="s">
        <v>2090</v>
      </c>
      <c r="O378" s="11" t="s">
        <v>2090</v>
      </c>
      <c r="P378" s="299" t="s">
        <v>2046</v>
      </c>
      <c r="Q378" s="86">
        <v>1</v>
      </c>
      <c r="R378" s="8"/>
      <c r="S378" s="8">
        <v>0.39</v>
      </c>
      <c r="T378" s="8"/>
      <c r="U378" s="535"/>
      <c r="V378" s="535"/>
    </row>
    <row r="379" spans="1:22" ht="15.75">
      <c r="A379" s="143" t="s">
        <v>430</v>
      </c>
      <c r="B379" s="143"/>
      <c r="C379" s="299" t="s">
        <v>1195</v>
      </c>
      <c r="D379" s="352" t="s">
        <v>2011</v>
      </c>
      <c r="E379" s="299" t="s">
        <v>1036</v>
      </c>
      <c r="F379" s="299" t="s">
        <v>2100</v>
      </c>
      <c r="G379" s="299"/>
      <c r="H379" s="299" t="s">
        <v>1313</v>
      </c>
      <c r="I379" s="11" t="s">
        <v>2088</v>
      </c>
      <c r="J379" s="11" t="s">
        <v>2089</v>
      </c>
      <c r="K379" s="11" t="s">
        <v>3644</v>
      </c>
      <c r="L379" s="84" t="s">
        <v>2092</v>
      </c>
      <c r="M379" s="11" t="s">
        <v>2090</v>
      </c>
      <c r="N379" s="11" t="s">
        <v>2090</v>
      </c>
      <c r="O379" s="11" t="s">
        <v>2090</v>
      </c>
      <c r="P379" s="299" t="s">
        <v>2047</v>
      </c>
      <c r="Q379" s="86">
        <v>250</v>
      </c>
      <c r="R379" s="8"/>
      <c r="S379" s="8">
        <v>0.378</v>
      </c>
      <c r="T379" s="8"/>
      <c r="U379" s="535"/>
      <c r="V379" s="535"/>
    </row>
    <row r="380" spans="1:22" ht="15.75">
      <c r="A380" s="143" t="s">
        <v>431</v>
      </c>
      <c r="B380" s="143"/>
      <c r="C380" s="299" t="s">
        <v>1195</v>
      </c>
      <c r="D380" s="352" t="s">
        <v>1491</v>
      </c>
      <c r="E380" s="299" t="s">
        <v>1031</v>
      </c>
      <c r="F380" s="299" t="s">
        <v>2100</v>
      </c>
      <c r="G380" s="299"/>
      <c r="H380" s="299" t="s">
        <v>2479</v>
      </c>
      <c r="I380" s="11" t="s">
        <v>2088</v>
      </c>
      <c r="J380" s="11" t="s">
        <v>2089</v>
      </c>
      <c r="K380" s="11" t="s">
        <v>3644</v>
      </c>
      <c r="L380" s="84" t="s">
        <v>2092</v>
      </c>
      <c r="M380" s="11" t="s">
        <v>2090</v>
      </c>
      <c r="N380" s="11" t="s">
        <v>2090</v>
      </c>
      <c r="O380" s="11" t="s">
        <v>2090</v>
      </c>
      <c r="P380" s="299" t="s">
        <v>2570</v>
      </c>
      <c r="Q380" s="86">
        <v>1</v>
      </c>
      <c r="R380" s="8"/>
      <c r="S380" s="8">
        <v>0.29399999999999998</v>
      </c>
      <c r="T380" s="8"/>
      <c r="U380" s="535"/>
      <c r="V380" s="535"/>
    </row>
    <row r="381" spans="1:22" ht="15.75">
      <c r="A381" s="143" t="s">
        <v>432</v>
      </c>
      <c r="B381" s="143"/>
      <c r="C381" s="299" t="s">
        <v>1195</v>
      </c>
      <c r="D381" s="352" t="s">
        <v>2011</v>
      </c>
      <c r="E381" s="299" t="s">
        <v>1031</v>
      </c>
      <c r="F381" s="299" t="s">
        <v>2100</v>
      </c>
      <c r="G381" s="299"/>
      <c r="H381" s="299" t="s">
        <v>2000</v>
      </c>
      <c r="I381" s="11" t="s">
        <v>2088</v>
      </c>
      <c r="J381" s="11" t="s">
        <v>2089</v>
      </c>
      <c r="K381" s="11" t="s">
        <v>3644</v>
      </c>
      <c r="L381" s="84" t="s">
        <v>2092</v>
      </c>
      <c r="M381" s="11" t="s">
        <v>2090</v>
      </c>
      <c r="N381" s="11" t="s">
        <v>2090</v>
      </c>
      <c r="O381" s="11" t="s">
        <v>2090</v>
      </c>
      <c r="P381" s="299" t="s">
        <v>2057</v>
      </c>
      <c r="Q381" s="86">
        <v>1000</v>
      </c>
      <c r="R381" s="8"/>
      <c r="S381" s="8">
        <v>0.19</v>
      </c>
      <c r="T381" s="8"/>
      <c r="U381" s="535"/>
      <c r="V381" s="535"/>
    </row>
    <row r="382" spans="1:22" ht="15.75">
      <c r="A382" s="143" t="s">
        <v>433</v>
      </c>
      <c r="B382" s="143"/>
      <c r="C382" s="299" t="s">
        <v>1195</v>
      </c>
      <c r="D382" s="352" t="s">
        <v>2011</v>
      </c>
      <c r="E382" s="299" t="s">
        <v>1032</v>
      </c>
      <c r="F382" s="299" t="s">
        <v>2100</v>
      </c>
      <c r="G382" s="299"/>
      <c r="H382" s="299" t="s">
        <v>1310</v>
      </c>
      <c r="I382" s="11" t="s">
        <v>2088</v>
      </c>
      <c r="J382" s="11" t="s">
        <v>2089</v>
      </c>
      <c r="K382" s="11" t="s">
        <v>3644</v>
      </c>
      <c r="L382" s="84" t="s">
        <v>2092</v>
      </c>
      <c r="M382" s="11" t="s">
        <v>2090</v>
      </c>
      <c r="N382" s="11" t="s">
        <v>2090</v>
      </c>
      <c r="O382" s="11" t="s">
        <v>2090</v>
      </c>
      <c r="P382" s="299" t="s">
        <v>2048</v>
      </c>
      <c r="Q382" s="86">
        <v>1000</v>
      </c>
      <c r="R382" s="8"/>
      <c r="S382" s="8">
        <v>1.4710000000000001</v>
      </c>
      <c r="T382" s="8"/>
      <c r="U382" s="535"/>
      <c r="V382" s="535"/>
    </row>
    <row r="383" spans="1:22" ht="15.75">
      <c r="A383" s="143"/>
      <c r="B383" s="143"/>
      <c r="C383" s="299" t="s">
        <v>1195</v>
      </c>
      <c r="D383" s="352" t="s">
        <v>1491</v>
      </c>
      <c r="E383" s="302" t="s">
        <v>1031</v>
      </c>
      <c r="F383" s="299" t="s">
        <v>2100</v>
      </c>
      <c r="G383" s="299"/>
      <c r="H383" s="299" t="s">
        <v>1305</v>
      </c>
      <c r="I383" s="11" t="s">
        <v>2088</v>
      </c>
      <c r="J383" s="11" t="s">
        <v>2089</v>
      </c>
      <c r="K383" s="11" t="s">
        <v>3644</v>
      </c>
      <c r="L383" s="84" t="s">
        <v>2092</v>
      </c>
      <c r="M383" s="11" t="s">
        <v>2090</v>
      </c>
      <c r="N383" s="11" t="s">
        <v>2090</v>
      </c>
      <c r="O383" s="11" t="s">
        <v>2090</v>
      </c>
      <c r="P383" s="299" t="s">
        <v>2049</v>
      </c>
      <c r="Q383" s="86">
        <v>1000</v>
      </c>
      <c r="R383" s="8"/>
      <c r="S383" s="8">
        <v>0.19400000000000001</v>
      </c>
      <c r="T383" s="8"/>
      <c r="U383" s="300"/>
      <c r="V383" s="300"/>
    </row>
    <row r="384" spans="1:22" ht="15.75">
      <c r="A384" s="143" t="s">
        <v>434</v>
      </c>
      <c r="B384" s="143"/>
      <c r="C384" s="299" t="s">
        <v>1195</v>
      </c>
      <c r="D384" s="352" t="s">
        <v>1491</v>
      </c>
      <c r="E384" s="302" t="s">
        <v>1031</v>
      </c>
      <c r="F384" s="299" t="s">
        <v>2100</v>
      </c>
      <c r="G384" s="299"/>
      <c r="H384" s="299" t="s">
        <v>1318</v>
      </c>
      <c r="I384" s="11" t="s">
        <v>2088</v>
      </c>
      <c r="J384" s="11" t="s">
        <v>2089</v>
      </c>
      <c r="K384" s="11" t="s">
        <v>3644</v>
      </c>
      <c r="L384" s="84" t="s">
        <v>2092</v>
      </c>
      <c r="M384" s="11" t="s">
        <v>2090</v>
      </c>
      <c r="N384" s="11" t="s">
        <v>2090</v>
      </c>
      <c r="O384" s="11" t="s">
        <v>2090</v>
      </c>
      <c r="P384" s="299" t="s">
        <v>2050</v>
      </c>
      <c r="Q384" s="86">
        <v>1000</v>
      </c>
      <c r="R384" s="8"/>
      <c r="S384" s="8">
        <v>0.504</v>
      </c>
      <c r="T384" s="8"/>
      <c r="U384" s="535"/>
      <c r="V384" s="535"/>
    </row>
    <row r="385" spans="1:22" ht="15.75">
      <c r="A385" s="143" t="s">
        <v>435</v>
      </c>
      <c r="B385" s="143"/>
      <c r="C385" s="299" t="s">
        <v>1195</v>
      </c>
      <c r="D385" s="352" t="s">
        <v>1491</v>
      </c>
      <c r="E385" s="302" t="s">
        <v>1035</v>
      </c>
      <c r="F385" s="299" t="s">
        <v>2100</v>
      </c>
      <c r="G385" s="299"/>
      <c r="H385" s="299" t="s">
        <v>1309</v>
      </c>
      <c r="I385" s="11" t="s">
        <v>2088</v>
      </c>
      <c r="J385" s="11" t="s">
        <v>2089</v>
      </c>
      <c r="K385" s="11" t="s">
        <v>3644</v>
      </c>
      <c r="L385" s="84" t="s">
        <v>2092</v>
      </c>
      <c r="M385" s="11" t="s">
        <v>2090</v>
      </c>
      <c r="N385" s="11" t="s">
        <v>2090</v>
      </c>
      <c r="O385" s="11" t="s">
        <v>2090</v>
      </c>
      <c r="P385" s="299" t="s">
        <v>2051</v>
      </c>
      <c r="Q385" s="86">
        <v>1</v>
      </c>
      <c r="R385" s="8"/>
      <c r="S385" s="8">
        <v>8.7999999999999995E-2</v>
      </c>
      <c r="T385" s="8"/>
      <c r="U385" s="535"/>
      <c r="V385" s="535"/>
    </row>
    <row r="386" spans="1:22" ht="15.75">
      <c r="A386" s="143" t="s">
        <v>436</v>
      </c>
      <c r="B386" s="143"/>
      <c r="C386" s="299" t="s">
        <v>1195</v>
      </c>
      <c r="D386" s="352" t="s">
        <v>2011</v>
      </c>
      <c r="E386" s="302" t="s">
        <v>1032</v>
      </c>
      <c r="F386" s="299" t="s">
        <v>2100</v>
      </c>
      <c r="G386" s="299"/>
      <c r="H386" s="299" t="s">
        <v>1315</v>
      </c>
      <c r="I386" s="11" t="s">
        <v>2088</v>
      </c>
      <c r="J386" s="11" t="s">
        <v>2089</v>
      </c>
      <c r="K386" s="11" t="s">
        <v>3644</v>
      </c>
      <c r="L386" s="84" t="s">
        <v>2092</v>
      </c>
      <c r="M386" s="11" t="s">
        <v>2090</v>
      </c>
      <c r="N386" s="11" t="s">
        <v>2090</v>
      </c>
      <c r="O386" s="11" t="s">
        <v>2090</v>
      </c>
      <c r="P386" s="299" t="s">
        <v>2052</v>
      </c>
      <c r="Q386" s="86">
        <v>1000</v>
      </c>
      <c r="R386" s="8"/>
      <c r="S386" s="8">
        <v>10.887</v>
      </c>
      <c r="T386" s="8"/>
      <c r="U386" s="535"/>
      <c r="V386" s="535"/>
    </row>
    <row r="387" spans="1:22" ht="15.75">
      <c r="A387" s="143" t="s">
        <v>437</v>
      </c>
      <c r="B387" s="143"/>
      <c r="C387" s="299" t="s">
        <v>1195</v>
      </c>
      <c r="D387" s="352" t="s">
        <v>1491</v>
      </c>
      <c r="E387" s="302" t="s">
        <v>1031</v>
      </c>
      <c r="F387" s="299" t="s">
        <v>2100</v>
      </c>
      <c r="G387" s="299"/>
      <c r="H387" s="299" t="s">
        <v>2480</v>
      </c>
      <c r="I387" s="11" t="s">
        <v>2088</v>
      </c>
      <c r="J387" s="11" t="s">
        <v>2089</v>
      </c>
      <c r="K387" s="11" t="s">
        <v>3644</v>
      </c>
      <c r="L387" s="84" t="s">
        <v>2092</v>
      </c>
      <c r="M387" s="11" t="s">
        <v>2090</v>
      </c>
      <c r="N387" s="11" t="s">
        <v>2090</v>
      </c>
      <c r="O387" s="11" t="s">
        <v>2090</v>
      </c>
      <c r="P387" s="299" t="s">
        <v>2568</v>
      </c>
      <c r="Q387" s="86">
        <v>1</v>
      </c>
      <c r="R387" s="8"/>
      <c r="S387" s="8">
        <v>6.4000000000000001E-2</v>
      </c>
      <c r="T387" s="8"/>
      <c r="U387" s="535"/>
      <c r="V387" s="535"/>
    </row>
    <row r="388" spans="1:22" ht="15.75">
      <c r="A388" s="143" t="s">
        <v>438</v>
      </c>
      <c r="B388" s="143"/>
      <c r="C388" s="299" t="s">
        <v>1195</v>
      </c>
      <c r="D388" s="352" t="s">
        <v>1491</v>
      </c>
      <c r="E388" s="302" t="s">
        <v>1031</v>
      </c>
      <c r="F388" s="299" t="s">
        <v>2100</v>
      </c>
      <c r="G388" s="299"/>
      <c r="H388" s="299" t="s">
        <v>2015</v>
      </c>
      <c r="I388" s="11" t="s">
        <v>2088</v>
      </c>
      <c r="J388" s="11" t="s">
        <v>2089</v>
      </c>
      <c r="K388" s="11" t="s">
        <v>3644</v>
      </c>
      <c r="L388" s="84" t="s">
        <v>2092</v>
      </c>
      <c r="M388" s="11" t="s">
        <v>2090</v>
      </c>
      <c r="N388" s="11" t="s">
        <v>2090</v>
      </c>
      <c r="O388" s="11" t="s">
        <v>2090</v>
      </c>
      <c r="P388" s="299" t="s">
        <v>2053</v>
      </c>
      <c r="Q388" s="86">
        <v>1</v>
      </c>
      <c r="R388" s="8"/>
      <c r="S388" s="8">
        <v>6.4000000000000001E-2</v>
      </c>
      <c r="T388" s="8"/>
      <c r="U388" s="535"/>
      <c r="V388" s="535"/>
    </row>
    <row r="389" spans="1:22" ht="15.75">
      <c r="A389" s="143" t="s">
        <v>439</v>
      </c>
      <c r="B389" s="143"/>
      <c r="C389" s="299" t="s">
        <v>1195</v>
      </c>
      <c r="D389" s="352" t="s">
        <v>2011</v>
      </c>
      <c r="E389" s="302" t="s">
        <v>1037</v>
      </c>
      <c r="F389" s="299" t="s">
        <v>2100</v>
      </c>
      <c r="G389" s="299"/>
      <c r="H389" s="299" t="s">
        <v>1312</v>
      </c>
      <c r="I389" s="11" t="s">
        <v>2088</v>
      </c>
      <c r="J389" s="11" t="s">
        <v>2089</v>
      </c>
      <c r="K389" s="11" t="s">
        <v>3644</v>
      </c>
      <c r="L389" s="84" t="s">
        <v>2092</v>
      </c>
      <c r="M389" s="11" t="s">
        <v>2090</v>
      </c>
      <c r="N389" s="11" t="s">
        <v>2090</v>
      </c>
      <c r="O389" s="11" t="s">
        <v>2090</v>
      </c>
      <c r="P389" s="299">
        <v>16179523</v>
      </c>
      <c r="Q389" s="86">
        <v>1000</v>
      </c>
      <c r="R389" s="8"/>
      <c r="S389" s="8">
        <v>0.40300000000000002</v>
      </c>
      <c r="T389" s="8"/>
      <c r="U389" s="535"/>
      <c r="V389" s="535"/>
    </row>
    <row r="390" spans="1:22" ht="15.75">
      <c r="A390" s="143" t="s">
        <v>440</v>
      </c>
      <c r="B390" s="143"/>
      <c r="C390" s="299" t="s">
        <v>1195</v>
      </c>
      <c r="D390" s="352" t="s">
        <v>1491</v>
      </c>
      <c r="E390" s="302" t="s">
        <v>1031</v>
      </c>
      <c r="F390" s="299" t="s">
        <v>2101</v>
      </c>
      <c r="G390" s="299"/>
      <c r="H390" s="299" t="s">
        <v>1306</v>
      </c>
      <c r="I390" s="11" t="s">
        <v>2088</v>
      </c>
      <c r="J390" s="11" t="s">
        <v>2089</v>
      </c>
      <c r="K390" s="11" t="s">
        <v>3644</v>
      </c>
      <c r="L390" s="84" t="s">
        <v>2092</v>
      </c>
      <c r="M390" s="11" t="s">
        <v>2090</v>
      </c>
      <c r="N390" s="11" t="s">
        <v>2090</v>
      </c>
      <c r="O390" s="11" t="s">
        <v>2090</v>
      </c>
      <c r="P390" s="299" t="s">
        <v>2571</v>
      </c>
      <c r="Q390" s="86">
        <v>1</v>
      </c>
      <c r="R390" s="8"/>
      <c r="S390" s="8">
        <v>7.0382200000000004E-3</v>
      </c>
      <c r="T390" s="8"/>
      <c r="U390" s="535"/>
      <c r="V390" s="535"/>
    </row>
    <row r="391" spans="1:22" ht="15.75">
      <c r="A391" s="143" t="s">
        <v>441</v>
      </c>
      <c r="B391" s="143"/>
      <c r="C391" s="299" t="s">
        <v>1195</v>
      </c>
      <c r="D391" s="352" t="s">
        <v>1491</v>
      </c>
      <c r="E391" s="302" t="s">
        <v>1031</v>
      </c>
      <c r="F391" s="299" t="s">
        <v>2101</v>
      </c>
      <c r="G391" s="299"/>
      <c r="H391" s="299" t="s">
        <v>2003</v>
      </c>
      <c r="I391" s="11" t="s">
        <v>2088</v>
      </c>
      <c r="J391" s="11" t="s">
        <v>2089</v>
      </c>
      <c r="K391" s="11" t="s">
        <v>3644</v>
      </c>
      <c r="L391" s="84" t="s">
        <v>2092</v>
      </c>
      <c r="M391" s="11" t="s">
        <v>2090</v>
      </c>
      <c r="N391" s="11" t="s">
        <v>2090</v>
      </c>
      <c r="O391" s="11" t="s">
        <v>2090</v>
      </c>
      <c r="P391" s="299" t="s">
        <v>2059</v>
      </c>
      <c r="Q391" s="86">
        <v>1</v>
      </c>
      <c r="R391" s="8"/>
      <c r="S391" s="8">
        <v>2.9988325E-2</v>
      </c>
      <c r="T391" s="8"/>
      <c r="U391" s="535"/>
      <c r="V391" s="535"/>
    </row>
    <row r="392" spans="1:22" ht="15.75">
      <c r="A392" s="143" t="s">
        <v>442</v>
      </c>
      <c r="B392" s="143"/>
      <c r="C392" s="299" t="s">
        <v>1195</v>
      </c>
      <c r="D392" s="352" t="s">
        <v>2011</v>
      </c>
      <c r="E392" s="302" t="s">
        <v>1037</v>
      </c>
      <c r="F392" s="299" t="s">
        <v>2101</v>
      </c>
      <c r="G392" s="299"/>
      <c r="H392" s="299" t="s">
        <v>1316</v>
      </c>
      <c r="I392" s="11" t="s">
        <v>2088</v>
      </c>
      <c r="J392" s="11" t="s">
        <v>2089</v>
      </c>
      <c r="K392" s="11" t="s">
        <v>3644</v>
      </c>
      <c r="L392" s="84" t="s">
        <v>2091</v>
      </c>
      <c r="M392" s="11" t="s">
        <v>2090</v>
      </c>
      <c r="N392" s="11" t="s">
        <v>2090</v>
      </c>
      <c r="O392" s="11" t="s">
        <v>2090</v>
      </c>
      <c r="P392" s="299" t="s">
        <v>2060</v>
      </c>
      <c r="Q392" s="86">
        <v>2000</v>
      </c>
      <c r="R392" s="8"/>
      <c r="S392" s="8">
        <v>5.6697432349999994</v>
      </c>
      <c r="T392" s="8"/>
      <c r="U392" s="535"/>
      <c r="V392" s="535"/>
    </row>
    <row r="393" spans="1:22" ht="15.75">
      <c r="A393" s="143" t="s">
        <v>443</v>
      </c>
      <c r="B393" s="143"/>
      <c r="C393" s="299" t="s">
        <v>1195</v>
      </c>
      <c r="D393" s="352" t="s">
        <v>1402</v>
      </c>
      <c r="E393" s="302" t="s">
        <v>1032</v>
      </c>
      <c r="F393" s="299" t="s">
        <v>2101</v>
      </c>
      <c r="G393" s="299"/>
      <c r="H393" s="299" t="s">
        <v>1314</v>
      </c>
      <c r="I393" s="11" t="s">
        <v>2088</v>
      </c>
      <c r="J393" s="11" t="s">
        <v>2089</v>
      </c>
      <c r="K393" s="11" t="s">
        <v>3644</v>
      </c>
      <c r="L393" s="84" t="s">
        <v>2091</v>
      </c>
      <c r="M393" s="11" t="s">
        <v>2090</v>
      </c>
      <c r="N393" s="11" t="s">
        <v>2090</v>
      </c>
      <c r="O393" s="11" t="s">
        <v>2090</v>
      </c>
      <c r="P393" s="299" t="s">
        <v>2061</v>
      </c>
      <c r="Q393" s="86">
        <v>1000</v>
      </c>
      <c r="R393" s="8"/>
      <c r="S393" s="8">
        <v>7.4085819800000001</v>
      </c>
      <c r="T393" s="8"/>
      <c r="U393" s="535"/>
      <c r="V393" s="535"/>
    </row>
    <row r="394" spans="1:22" ht="15.75">
      <c r="A394" s="143" t="s">
        <v>444</v>
      </c>
      <c r="B394" s="143"/>
      <c r="C394" s="299" t="s">
        <v>1195</v>
      </c>
      <c r="D394" s="352" t="s">
        <v>2449</v>
      </c>
      <c r="E394" s="302" t="s">
        <v>1032</v>
      </c>
      <c r="F394" s="299" t="s">
        <v>2102</v>
      </c>
      <c r="G394" s="299"/>
      <c r="H394" s="299" t="s">
        <v>2102</v>
      </c>
      <c r="I394" s="11" t="s">
        <v>2088</v>
      </c>
      <c r="J394" s="11" t="s">
        <v>2089</v>
      </c>
      <c r="K394" s="11" t="s">
        <v>3644</v>
      </c>
      <c r="L394" s="84" t="s">
        <v>2091</v>
      </c>
      <c r="M394" s="11" t="s">
        <v>2090</v>
      </c>
      <c r="N394" s="11" t="s">
        <v>2090</v>
      </c>
      <c r="O394" s="11" t="s">
        <v>2090</v>
      </c>
      <c r="P394" s="299"/>
      <c r="Q394" s="86"/>
      <c r="R394" s="8"/>
      <c r="S394" s="8">
        <v>0.68257092000000008</v>
      </c>
      <c r="T394" s="8"/>
      <c r="U394" s="535"/>
      <c r="V394" s="535"/>
    </row>
    <row r="395" spans="1:22" ht="15.75">
      <c r="A395" s="143" t="s">
        <v>445</v>
      </c>
      <c r="B395" s="143"/>
      <c r="C395" s="299" t="s">
        <v>1039</v>
      </c>
      <c r="D395" s="352" t="s">
        <v>2444</v>
      </c>
      <c r="E395" s="302" t="s">
        <v>1039</v>
      </c>
      <c r="F395" s="299" t="s">
        <v>1492</v>
      </c>
      <c r="G395" s="299"/>
      <c r="H395" s="299" t="s">
        <v>1068</v>
      </c>
      <c r="I395" s="11" t="s">
        <v>2088</v>
      </c>
      <c r="J395" s="11" t="s">
        <v>2089</v>
      </c>
      <c r="K395" s="11" t="s">
        <v>3644</v>
      </c>
      <c r="L395" s="84" t="s">
        <v>2091</v>
      </c>
      <c r="M395" s="11" t="s">
        <v>2090</v>
      </c>
      <c r="N395" s="11" t="s">
        <v>2090</v>
      </c>
      <c r="O395" s="11" t="s">
        <v>2090</v>
      </c>
      <c r="P395" s="299" t="s">
        <v>2572</v>
      </c>
      <c r="Q395" s="86">
        <v>1000</v>
      </c>
      <c r="R395" s="8">
        <v>1.8777655379999989</v>
      </c>
      <c r="S395" s="8"/>
      <c r="T395" s="8"/>
      <c r="U395" s="535"/>
      <c r="V395" s="535"/>
    </row>
    <row r="396" spans="1:22" ht="15.75">
      <c r="A396" s="143" t="s">
        <v>446</v>
      </c>
      <c r="B396" s="143"/>
      <c r="C396" s="299" t="s">
        <v>1039</v>
      </c>
      <c r="D396" s="352" t="s">
        <v>2444</v>
      </c>
      <c r="E396" s="302" t="s">
        <v>1039</v>
      </c>
      <c r="F396" s="299" t="s">
        <v>1492</v>
      </c>
      <c r="G396" s="299"/>
      <c r="H396" s="299" t="s">
        <v>1078</v>
      </c>
      <c r="I396" s="11" t="s">
        <v>2088</v>
      </c>
      <c r="J396" s="11" t="s">
        <v>2089</v>
      </c>
      <c r="K396" s="11" t="s">
        <v>3644</v>
      </c>
      <c r="L396" s="84" t="s">
        <v>2091</v>
      </c>
      <c r="M396" s="11" t="s">
        <v>2090</v>
      </c>
      <c r="N396" s="11" t="s">
        <v>2090</v>
      </c>
      <c r="O396" s="11" t="s">
        <v>2090</v>
      </c>
      <c r="P396" s="299" t="s">
        <v>2573</v>
      </c>
      <c r="Q396" s="86">
        <v>2000</v>
      </c>
      <c r="R396" s="8">
        <v>3.4903328399999798</v>
      </c>
      <c r="S396" s="8"/>
      <c r="T396" s="8"/>
      <c r="U396" s="535"/>
      <c r="V396" s="535"/>
    </row>
    <row r="397" spans="1:22" ht="15.75">
      <c r="A397" s="143" t="s">
        <v>447</v>
      </c>
      <c r="B397" s="143"/>
      <c r="C397" s="299" t="s">
        <v>1039</v>
      </c>
      <c r="D397" s="352" t="s">
        <v>2444</v>
      </c>
      <c r="E397" s="302" t="s">
        <v>3669</v>
      </c>
      <c r="F397" s="299" t="s">
        <v>1493</v>
      </c>
      <c r="G397" s="299"/>
      <c r="H397" s="299" t="s">
        <v>1135</v>
      </c>
      <c r="I397" s="11" t="s">
        <v>2088</v>
      </c>
      <c r="J397" s="11" t="s">
        <v>2089</v>
      </c>
      <c r="K397" s="11" t="s">
        <v>3644</v>
      </c>
      <c r="L397" s="84" t="s">
        <v>2091</v>
      </c>
      <c r="M397" s="11" t="s">
        <v>2090</v>
      </c>
      <c r="N397" s="11" t="s">
        <v>2090</v>
      </c>
      <c r="O397" s="11" t="s">
        <v>2090</v>
      </c>
      <c r="P397" s="299">
        <v>18117132</v>
      </c>
      <c r="Q397" s="86">
        <v>2</v>
      </c>
      <c r="R397" s="8">
        <v>8.6208703999999994</v>
      </c>
      <c r="S397" s="8"/>
      <c r="T397" s="8"/>
      <c r="U397" s="535"/>
      <c r="V397" s="535"/>
    </row>
    <row r="398" spans="1:22" ht="15.75">
      <c r="A398" s="143" t="s">
        <v>448</v>
      </c>
      <c r="B398" s="143"/>
      <c r="C398" s="299" t="s">
        <v>1039</v>
      </c>
      <c r="D398" s="352" t="s">
        <v>2444</v>
      </c>
      <c r="E398" s="302" t="s">
        <v>3670</v>
      </c>
      <c r="F398" s="299" t="s">
        <v>1494</v>
      </c>
      <c r="G398" s="299"/>
      <c r="H398" s="299" t="s">
        <v>1069</v>
      </c>
      <c r="I398" s="11" t="s">
        <v>2088</v>
      </c>
      <c r="J398" s="11" t="s">
        <v>2089</v>
      </c>
      <c r="K398" s="11" t="s">
        <v>3644</v>
      </c>
      <c r="L398" s="84" t="s">
        <v>2091</v>
      </c>
      <c r="M398" s="11" t="s">
        <v>2090</v>
      </c>
      <c r="N398" s="11" t="s">
        <v>2090</v>
      </c>
      <c r="O398" s="11" t="s">
        <v>2090</v>
      </c>
      <c r="P398" s="299">
        <v>15462408</v>
      </c>
      <c r="Q398" s="86">
        <v>1000</v>
      </c>
      <c r="R398" s="8">
        <v>4.9788300000000003</v>
      </c>
      <c r="S398" s="8"/>
      <c r="T398" s="8"/>
      <c r="U398" s="535"/>
      <c r="V398" s="535"/>
    </row>
    <row r="399" spans="1:22" ht="15.75">
      <c r="A399" s="143" t="s">
        <v>449</v>
      </c>
      <c r="B399" s="143"/>
      <c r="C399" s="299" t="s">
        <v>1039</v>
      </c>
      <c r="D399" s="352" t="s">
        <v>2444</v>
      </c>
      <c r="E399" s="302" t="s">
        <v>3670</v>
      </c>
      <c r="F399" s="299" t="s">
        <v>1494</v>
      </c>
      <c r="G399" s="299"/>
      <c r="H399" s="299" t="s">
        <v>1107</v>
      </c>
      <c r="I399" s="11" t="s">
        <v>2088</v>
      </c>
      <c r="J399" s="11" t="s">
        <v>2089</v>
      </c>
      <c r="K399" s="11" t="s">
        <v>3644</v>
      </c>
      <c r="L399" s="84" t="s">
        <v>2091</v>
      </c>
      <c r="M399" s="11" t="s">
        <v>2090</v>
      </c>
      <c r="N399" s="11" t="s">
        <v>2090</v>
      </c>
      <c r="O399" s="11" t="s">
        <v>2090</v>
      </c>
      <c r="P399" s="299">
        <v>15462409</v>
      </c>
      <c r="Q399" s="86">
        <v>333.33</v>
      </c>
      <c r="R399" s="8">
        <v>5.3231514999999998</v>
      </c>
      <c r="S399" s="8"/>
      <c r="T399" s="8"/>
      <c r="U399" s="535"/>
      <c r="V399" s="535"/>
    </row>
    <row r="400" spans="1:22" ht="15.75">
      <c r="A400" s="143" t="s">
        <v>450</v>
      </c>
      <c r="B400" s="143"/>
      <c r="C400" s="299" t="s">
        <v>1039</v>
      </c>
      <c r="D400" s="352" t="s">
        <v>2444</v>
      </c>
      <c r="E400" s="302" t="s">
        <v>3670</v>
      </c>
      <c r="F400" s="299" t="s">
        <v>1494</v>
      </c>
      <c r="G400" s="299"/>
      <c r="H400" s="299" t="s">
        <v>1077</v>
      </c>
      <c r="I400" s="11" t="s">
        <v>2088</v>
      </c>
      <c r="J400" s="11" t="s">
        <v>2089</v>
      </c>
      <c r="K400" s="11" t="s">
        <v>3644</v>
      </c>
      <c r="L400" s="84" t="s">
        <v>2091</v>
      </c>
      <c r="M400" s="11" t="s">
        <v>2090</v>
      </c>
      <c r="N400" s="11" t="s">
        <v>2090</v>
      </c>
      <c r="O400" s="11" t="s">
        <v>2090</v>
      </c>
      <c r="P400" s="299">
        <v>15462415</v>
      </c>
      <c r="Q400" s="86">
        <v>1600</v>
      </c>
      <c r="R400" s="8">
        <v>8.5364822</v>
      </c>
      <c r="S400" s="8"/>
      <c r="T400" s="8"/>
      <c r="U400" s="535"/>
      <c r="V400" s="535"/>
    </row>
    <row r="401" spans="1:22" ht="15.75">
      <c r="A401" s="143" t="s">
        <v>451</v>
      </c>
      <c r="B401" s="143"/>
      <c r="C401" s="299" t="s">
        <v>1039</v>
      </c>
      <c r="D401" s="352" t="s">
        <v>2444</v>
      </c>
      <c r="E401" s="302" t="s">
        <v>3670</v>
      </c>
      <c r="F401" s="299" t="s">
        <v>1495</v>
      </c>
      <c r="G401" s="299"/>
      <c r="H401" s="299" t="s">
        <v>1077</v>
      </c>
      <c r="I401" s="11" t="s">
        <v>2088</v>
      </c>
      <c r="J401" s="11" t="s">
        <v>2089</v>
      </c>
      <c r="K401" s="11" t="s">
        <v>3644</v>
      </c>
      <c r="L401" s="84" t="s">
        <v>2092</v>
      </c>
      <c r="M401" s="11" t="s">
        <v>2090</v>
      </c>
      <c r="N401" s="11" t="s">
        <v>2090</v>
      </c>
      <c r="O401" s="11" t="s">
        <v>2090</v>
      </c>
      <c r="P401" s="299">
        <v>15462402</v>
      </c>
      <c r="Q401" s="86">
        <v>1600</v>
      </c>
      <c r="R401" s="8">
        <v>1.7150673999999999</v>
      </c>
      <c r="S401" s="8"/>
      <c r="T401" s="8"/>
      <c r="U401" s="535"/>
      <c r="V401" s="535"/>
    </row>
    <row r="402" spans="1:22" ht="15.75">
      <c r="A402" s="143" t="s">
        <v>452</v>
      </c>
      <c r="B402" s="143"/>
      <c r="C402" s="299" t="s">
        <v>1039</v>
      </c>
      <c r="D402" s="352" t="s">
        <v>2444</v>
      </c>
      <c r="E402" s="302" t="s">
        <v>3670</v>
      </c>
      <c r="F402" s="299" t="s">
        <v>1495</v>
      </c>
      <c r="G402" s="299"/>
      <c r="H402" s="299" t="s">
        <v>1078</v>
      </c>
      <c r="I402" s="11" t="s">
        <v>2088</v>
      </c>
      <c r="J402" s="11" t="s">
        <v>2089</v>
      </c>
      <c r="K402" s="11" t="s">
        <v>3644</v>
      </c>
      <c r="L402" s="84" t="s">
        <v>2091</v>
      </c>
      <c r="M402" s="11" t="s">
        <v>2090</v>
      </c>
      <c r="N402" s="11" t="s">
        <v>2090</v>
      </c>
      <c r="O402" s="11" t="s">
        <v>2090</v>
      </c>
      <c r="P402" s="299">
        <v>15462195</v>
      </c>
      <c r="Q402" s="86">
        <v>2000</v>
      </c>
      <c r="R402" s="8">
        <v>1.776621499999999</v>
      </c>
      <c r="S402" s="8"/>
      <c r="T402" s="8"/>
      <c r="U402" s="535"/>
      <c r="V402" s="535"/>
    </row>
    <row r="403" spans="1:22" ht="15.75">
      <c r="A403" s="143" t="s">
        <v>453</v>
      </c>
      <c r="B403" s="143"/>
      <c r="C403" s="299" t="s">
        <v>1039</v>
      </c>
      <c r="D403" s="352" t="s">
        <v>2445</v>
      </c>
      <c r="E403" s="302" t="s">
        <v>3671</v>
      </c>
      <c r="F403" s="299" t="s">
        <v>2103</v>
      </c>
      <c r="G403" s="299"/>
      <c r="H403" s="299" t="s">
        <v>1136</v>
      </c>
      <c r="I403" s="11" t="s">
        <v>2088</v>
      </c>
      <c r="J403" s="11" t="s">
        <v>2089</v>
      </c>
      <c r="K403" s="11" t="s">
        <v>3644</v>
      </c>
      <c r="L403" s="84" t="s">
        <v>2091</v>
      </c>
      <c r="M403" s="11" t="s">
        <v>2090</v>
      </c>
      <c r="N403" s="11" t="s">
        <v>2090</v>
      </c>
      <c r="O403" s="11" t="s">
        <v>2090</v>
      </c>
      <c r="P403" s="299" t="s">
        <v>1876</v>
      </c>
      <c r="Q403" s="86">
        <v>1000</v>
      </c>
      <c r="R403" s="8">
        <v>54.036549999999998</v>
      </c>
      <c r="S403" s="8"/>
      <c r="T403" s="8"/>
      <c r="U403" s="535"/>
      <c r="V403" s="535"/>
    </row>
    <row r="404" spans="1:22" ht="15.75">
      <c r="A404" s="143" t="s">
        <v>454</v>
      </c>
      <c r="B404" s="143"/>
      <c r="C404" s="299" t="s">
        <v>1039</v>
      </c>
      <c r="D404" s="352" t="s">
        <v>2444</v>
      </c>
      <c r="E404" s="302" t="s">
        <v>3671</v>
      </c>
      <c r="F404" s="350" t="s">
        <v>1496</v>
      </c>
      <c r="G404" s="299"/>
      <c r="H404" s="350" t="s">
        <v>1068</v>
      </c>
      <c r="I404" s="11" t="s">
        <v>2088</v>
      </c>
      <c r="J404" s="11" t="s">
        <v>2089</v>
      </c>
      <c r="K404" s="11" t="s">
        <v>3644</v>
      </c>
      <c r="L404" s="84" t="s">
        <v>2092</v>
      </c>
      <c r="M404" s="11" t="s">
        <v>2090</v>
      </c>
      <c r="N404" s="11" t="s">
        <v>2090</v>
      </c>
      <c r="O404" s="11" t="s">
        <v>2090</v>
      </c>
      <c r="P404" s="299" t="s">
        <v>2574</v>
      </c>
      <c r="Q404" s="86">
        <v>1000</v>
      </c>
      <c r="R404" s="8">
        <v>8.2772798749999996</v>
      </c>
      <c r="S404" s="8"/>
      <c r="T404" s="8"/>
      <c r="U404" s="535"/>
      <c r="V404" s="535"/>
    </row>
    <row r="405" spans="1:22" ht="15.75">
      <c r="A405" s="143" t="s">
        <v>455</v>
      </c>
      <c r="B405" s="143"/>
      <c r="C405" s="294" t="s">
        <v>1039</v>
      </c>
      <c r="D405" s="294" t="s">
        <v>2444</v>
      </c>
      <c r="E405" s="302" t="s">
        <v>3671</v>
      </c>
      <c r="F405" s="294" t="s">
        <v>1496</v>
      </c>
      <c r="G405" s="299"/>
      <c r="H405" s="294" t="s">
        <v>1078</v>
      </c>
      <c r="I405" s="11" t="s">
        <v>2088</v>
      </c>
      <c r="J405" s="11" t="s">
        <v>2089</v>
      </c>
      <c r="K405" s="11" t="s">
        <v>3644</v>
      </c>
      <c r="L405" s="84" t="s">
        <v>2092</v>
      </c>
      <c r="M405" s="11" t="s">
        <v>2090</v>
      </c>
      <c r="N405" s="11" t="s">
        <v>2090</v>
      </c>
      <c r="O405" s="11" t="s">
        <v>2090</v>
      </c>
      <c r="P405" s="299" t="s">
        <v>2575</v>
      </c>
      <c r="Q405" s="86">
        <v>2000</v>
      </c>
      <c r="R405" s="8">
        <v>13.765359</v>
      </c>
      <c r="S405" s="8"/>
      <c r="T405" s="8"/>
      <c r="U405" s="535"/>
      <c r="V405" s="535"/>
    </row>
    <row r="406" spans="1:22" ht="15.75">
      <c r="A406" s="143" t="s">
        <v>456</v>
      </c>
      <c r="B406" s="143"/>
      <c r="C406" s="294" t="s">
        <v>1039</v>
      </c>
      <c r="D406" s="294" t="s">
        <v>2445</v>
      </c>
      <c r="E406" s="302" t="s">
        <v>3671</v>
      </c>
      <c r="F406" s="294" t="s">
        <v>1497</v>
      </c>
      <c r="G406" s="299"/>
      <c r="H406" s="294" t="s">
        <v>1138</v>
      </c>
      <c r="I406" s="11" t="s">
        <v>2088</v>
      </c>
      <c r="J406" s="11" t="s">
        <v>2089</v>
      </c>
      <c r="K406" s="11" t="s">
        <v>3644</v>
      </c>
      <c r="L406" s="84" t="s">
        <v>2092</v>
      </c>
      <c r="M406" s="11" t="s">
        <v>2090</v>
      </c>
      <c r="N406" s="11" t="s">
        <v>2090</v>
      </c>
      <c r="O406" s="11" t="s">
        <v>2090</v>
      </c>
      <c r="P406" s="299" t="s">
        <v>1878</v>
      </c>
      <c r="Q406" s="86">
        <v>12000</v>
      </c>
      <c r="R406" s="8">
        <v>4.8405239999999994</v>
      </c>
      <c r="S406" s="8"/>
      <c r="T406" s="8"/>
      <c r="U406" s="535"/>
      <c r="V406" s="535"/>
    </row>
    <row r="407" spans="1:22" ht="15.75">
      <c r="A407" s="143" t="s">
        <v>457</v>
      </c>
      <c r="B407" s="143"/>
      <c r="C407" s="294" t="s">
        <v>1039</v>
      </c>
      <c r="D407" s="294" t="s">
        <v>2445</v>
      </c>
      <c r="E407" s="302" t="s">
        <v>3671</v>
      </c>
      <c r="F407" s="294" t="s">
        <v>1497</v>
      </c>
      <c r="G407" s="299"/>
      <c r="H407" s="294" t="s">
        <v>1137</v>
      </c>
      <c r="I407" s="11" t="s">
        <v>2088</v>
      </c>
      <c r="J407" s="11" t="s">
        <v>2089</v>
      </c>
      <c r="K407" s="11" t="s">
        <v>3644</v>
      </c>
      <c r="L407" s="84" t="s">
        <v>2091</v>
      </c>
      <c r="M407" s="11" t="s">
        <v>2090</v>
      </c>
      <c r="N407" s="11" t="s">
        <v>2090</v>
      </c>
      <c r="O407" s="11" t="s">
        <v>2090</v>
      </c>
      <c r="P407" s="299" t="s">
        <v>1877</v>
      </c>
      <c r="Q407" s="86">
        <v>20000</v>
      </c>
      <c r="R407" s="8">
        <v>0.44639999999999996</v>
      </c>
      <c r="S407" s="8"/>
      <c r="T407" s="8"/>
      <c r="U407" s="535"/>
      <c r="V407" s="535"/>
    </row>
    <row r="408" spans="1:22" ht="15.75">
      <c r="A408" s="143" t="s">
        <v>458</v>
      </c>
      <c r="B408" s="143"/>
      <c r="C408" s="294" t="s">
        <v>1039</v>
      </c>
      <c r="D408" s="294" t="s">
        <v>2445</v>
      </c>
      <c r="E408" s="302" t="s">
        <v>3671</v>
      </c>
      <c r="F408" s="294" t="s">
        <v>1498</v>
      </c>
      <c r="G408" s="299"/>
      <c r="H408" s="294" t="s">
        <v>1139</v>
      </c>
      <c r="I408" s="11" t="s">
        <v>2088</v>
      </c>
      <c r="J408" s="11" t="s">
        <v>2089</v>
      </c>
      <c r="K408" s="11" t="s">
        <v>3644</v>
      </c>
      <c r="L408" s="84" t="s">
        <v>2091</v>
      </c>
      <c r="M408" s="11" t="s">
        <v>2090</v>
      </c>
      <c r="N408" s="11" t="s">
        <v>2090</v>
      </c>
      <c r="O408" s="11" t="s">
        <v>2090</v>
      </c>
      <c r="P408" s="299">
        <v>7886010</v>
      </c>
      <c r="Q408" s="86">
        <v>3000</v>
      </c>
      <c r="R408" s="8">
        <v>21.171843000000003</v>
      </c>
      <c r="S408" s="8"/>
      <c r="T408" s="8"/>
      <c r="U408" s="535"/>
      <c r="V408" s="535"/>
    </row>
    <row r="409" spans="1:22" ht="15.75">
      <c r="A409" s="143" t="s">
        <v>459</v>
      </c>
      <c r="B409" s="143"/>
      <c r="C409" s="294" t="s">
        <v>1039</v>
      </c>
      <c r="D409" s="294" t="s">
        <v>2444</v>
      </c>
      <c r="E409" s="302" t="s">
        <v>3672</v>
      </c>
      <c r="F409" s="294" t="s">
        <v>1498</v>
      </c>
      <c r="G409" s="299"/>
      <c r="H409" s="294" t="s">
        <v>1078</v>
      </c>
      <c r="I409" s="11" t="s">
        <v>2088</v>
      </c>
      <c r="J409" s="11" t="s">
        <v>2089</v>
      </c>
      <c r="K409" s="11" t="s">
        <v>3644</v>
      </c>
      <c r="L409" s="84" t="s">
        <v>2091</v>
      </c>
      <c r="M409" s="11" t="s">
        <v>2090</v>
      </c>
      <c r="N409" s="11" t="s">
        <v>2090</v>
      </c>
      <c r="O409" s="11" t="s">
        <v>2090</v>
      </c>
      <c r="P409" s="299">
        <v>15462400</v>
      </c>
      <c r="Q409" s="86">
        <v>2000</v>
      </c>
      <c r="R409" s="8">
        <v>13.8858748</v>
      </c>
      <c r="S409" s="8"/>
      <c r="T409" s="8"/>
      <c r="U409" s="535"/>
      <c r="V409" s="535"/>
    </row>
    <row r="410" spans="1:22" ht="15.75">
      <c r="A410" s="143" t="s">
        <v>460</v>
      </c>
      <c r="B410" s="143"/>
      <c r="C410" s="294" t="s">
        <v>1039</v>
      </c>
      <c r="D410" s="294" t="s">
        <v>2444</v>
      </c>
      <c r="E410" s="302" t="s">
        <v>3672</v>
      </c>
      <c r="F410" s="294" t="s">
        <v>1498</v>
      </c>
      <c r="G410" s="299"/>
      <c r="H410" s="294" t="s">
        <v>1077</v>
      </c>
      <c r="I410" s="11" t="s">
        <v>2088</v>
      </c>
      <c r="J410" s="11" t="s">
        <v>2089</v>
      </c>
      <c r="K410" s="11" t="s">
        <v>3644</v>
      </c>
      <c r="L410" s="84" t="s">
        <v>2091</v>
      </c>
      <c r="M410" s="11" t="s">
        <v>2090</v>
      </c>
      <c r="N410" s="11" t="s">
        <v>2090</v>
      </c>
      <c r="O410" s="11" t="s">
        <v>2090</v>
      </c>
      <c r="P410" s="299">
        <v>15462399</v>
      </c>
      <c r="Q410" s="86">
        <v>1600</v>
      </c>
      <c r="R410" s="8">
        <v>14.374721999999998</v>
      </c>
      <c r="S410" s="8"/>
      <c r="T410" s="8"/>
      <c r="U410" s="535"/>
      <c r="V410" s="535"/>
    </row>
    <row r="411" spans="1:22" ht="15.75">
      <c r="A411" s="143" t="s">
        <v>461</v>
      </c>
      <c r="B411" s="143"/>
      <c r="C411" s="294" t="s">
        <v>1039</v>
      </c>
      <c r="D411" s="294" t="s">
        <v>2444</v>
      </c>
      <c r="E411" s="302" t="s">
        <v>3672</v>
      </c>
      <c r="F411" s="294" t="s">
        <v>1039</v>
      </c>
      <c r="G411" s="299"/>
      <c r="H411" s="294" t="s">
        <v>1071</v>
      </c>
      <c r="I411" s="11" t="s">
        <v>2088</v>
      </c>
      <c r="J411" s="11" t="s">
        <v>2089</v>
      </c>
      <c r="K411" s="11" t="s">
        <v>3644</v>
      </c>
      <c r="L411" s="84" t="s">
        <v>2091</v>
      </c>
      <c r="M411" s="11" t="s">
        <v>2090</v>
      </c>
      <c r="N411" s="11" t="s">
        <v>2090</v>
      </c>
      <c r="O411" s="11" t="s">
        <v>2090</v>
      </c>
      <c r="P411" s="299" t="s">
        <v>2576</v>
      </c>
      <c r="Q411" s="86">
        <v>3000</v>
      </c>
      <c r="R411" s="8">
        <v>39.75665</v>
      </c>
      <c r="S411" s="8"/>
      <c r="T411" s="8"/>
      <c r="U411" s="535"/>
      <c r="V411" s="535"/>
    </row>
    <row r="412" spans="1:22" ht="15.75">
      <c r="A412" s="143" t="s">
        <v>462</v>
      </c>
      <c r="B412" s="143"/>
      <c r="C412" s="294" t="s">
        <v>1039</v>
      </c>
      <c r="D412" s="294" t="s">
        <v>2444</v>
      </c>
      <c r="E412" s="302" t="s">
        <v>3672</v>
      </c>
      <c r="F412" s="294" t="s">
        <v>1039</v>
      </c>
      <c r="G412" s="299"/>
      <c r="H412" s="294" t="s">
        <v>1070</v>
      </c>
      <c r="I412" s="11" t="s">
        <v>2088</v>
      </c>
      <c r="J412" s="11" t="s">
        <v>2089</v>
      </c>
      <c r="K412" s="11" t="s">
        <v>3644</v>
      </c>
      <c r="L412" s="84" t="s">
        <v>2091</v>
      </c>
      <c r="M412" s="11" t="s">
        <v>2090</v>
      </c>
      <c r="N412" s="11" t="s">
        <v>2090</v>
      </c>
      <c r="O412" s="11" t="s">
        <v>2090</v>
      </c>
      <c r="P412" s="299" t="s">
        <v>2577</v>
      </c>
      <c r="Q412" s="86">
        <v>3000</v>
      </c>
      <c r="R412" s="8">
        <v>40.596890000000002</v>
      </c>
      <c r="S412" s="8"/>
      <c r="T412" s="8"/>
      <c r="U412" s="535"/>
      <c r="V412" s="535"/>
    </row>
    <row r="413" spans="1:22" ht="15.75">
      <c r="A413" s="143" t="s">
        <v>463</v>
      </c>
      <c r="B413" s="143"/>
      <c r="C413" s="294" t="s">
        <v>1039</v>
      </c>
      <c r="D413" s="294" t="s">
        <v>2444</v>
      </c>
      <c r="E413" s="302" t="s">
        <v>3672</v>
      </c>
      <c r="F413" s="294" t="s">
        <v>1499</v>
      </c>
      <c r="G413" s="299"/>
      <c r="H413" s="294" t="s">
        <v>1068</v>
      </c>
      <c r="I413" s="11" t="s">
        <v>2088</v>
      </c>
      <c r="J413" s="11" t="s">
        <v>2089</v>
      </c>
      <c r="K413" s="11" t="s">
        <v>3644</v>
      </c>
      <c r="L413" s="84" t="s">
        <v>2091</v>
      </c>
      <c r="M413" s="11" t="s">
        <v>2090</v>
      </c>
      <c r="N413" s="11" t="s">
        <v>2090</v>
      </c>
      <c r="O413" s="11" t="s">
        <v>2090</v>
      </c>
      <c r="P413" s="299">
        <v>18016902</v>
      </c>
      <c r="Q413" s="86">
        <v>1000</v>
      </c>
      <c r="R413" s="8">
        <v>3.3076556999999998</v>
      </c>
      <c r="S413" s="8"/>
      <c r="T413" s="8"/>
      <c r="U413" s="535"/>
      <c r="V413" s="535"/>
    </row>
    <row r="414" spans="1:22" ht="15.75">
      <c r="A414" s="143" t="s">
        <v>464</v>
      </c>
      <c r="B414" s="143"/>
      <c r="C414" s="294" t="s">
        <v>1039</v>
      </c>
      <c r="D414" s="294" t="s">
        <v>2444</v>
      </c>
      <c r="E414" s="302" t="s">
        <v>3672</v>
      </c>
      <c r="F414" s="294" t="s">
        <v>1499</v>
      </c>
      <c r="G414" s="299"/>
      <c r="H414" s="294" t="s">
        <v>1078</v>
      </c>
      <c r="I414" s="11" t="s">
        <v>2088</v>
      </c>
      <c r="J414" s="11" t="s">
        <v>2089</v>
      </c>
      <c r="K414" s="11" t="s">
        <v>3644</v>
      </c>
      <c r="L414" s="84" t="s">
        <v>2091</v>
      </c>
      <c r="M414" s="11" t="s">
        <v>2090</v>
      </c>
      <c r="N414" s="11" t="s">
        <v>2090</v>
      </c>
      <c r="O414" s="11" t="s">
        <v>2090</v>
      </c>
      <c r="P414" s="299">
        <v>18016887</v>
      </c>
      <c r="Q414" s="86">
        <v>2000</v>
      </c>
      <c r="R414" s="8">
        <v>5.4740228000000002</v>
      </c>
      <c r="S414" s="8"/>
      <c r="T414" s="8"/>
      <c r="U414" s="535"/>
      <c r="V414" s="535"/>
    </row>
    <row r="415" spans="1:22" ht="15.75">
      <c r="A415" s="143" t="s">
        <v>465</v>
      </c>
      <c r="B415" s="143"/>
      <c r="C415" s="294" t="s">
        <v>1039</v>
      </c>
      <c r="D415" s="294" t="s">
        <v>2448</v>
      </c>
      <c r="E415" s="302" t="s">
        <v>3672</v>
      </c>
      <c r="F415" s="294" t="s">
        <v>1500</v>
      </c>
      <c r="G415" s="299"/>
      <c r="H415" s="294" t="s">
        <v>1099</v>
      </c>
      <c r="I415" s="11" t="s">
        <v>2088</v>
      </c>
      <c r="J415" s="11" t="s">
        <v>2089</v>
      </c>
      <c r="K415" s="11" t="s">
        <v>3644</v>
      </c>
      <c r="L415" s="84" t="s">
        <v>2091</v>
      </c>
      <c r="M415" s="11" t="s">
        <v>2090</v>
      </c>
      <c r="N415" s="11" t="s">
        <v>2090</v>
      </c>
      <c r="O415" s="11" t="s">
        <v>2090</v>
      </c>
      <c r="P415" s="299">
        <v>15462232</v>
      </c>
      <c r="Q415" s="86">
        <v>1500</v>
      </c>
      <c r="R415" s="8">
        <v>13.145800946760001</v>
      </c>
      <c r="S415" s="8"/>
      <c r="T415" s="8"/>
      <c r="U415" s="535"/>
      <c r="V415" s="535"/>
    </row>
    <row r="416" spans="1:22" ht="15.75">
      <c r="A416" s="143" t="s">
        <v>466</v>
      </c>
      <c r="B416" s="143"/>
      <c r="C416" s="294" t="s">
        <v>1039</v>
      </c>
      <c r="D416" s="294" t="s">
        <v>2448</v>
      </c>
      <c r="E416" s="302" t="s">
        <v>1512</v>
      </c>
      <c r="F416" s="294" t="s">
        <v>1500</v>
      </c>
      <c r="G416" s="299"/>
      <c r="H416" s="294" t="s">
        <v>1140</v>
      </c>
      <c r="I416" s="11" t="s">
        <v>2088</v>
      </c>
      <c r="J416" s="11" t="s">
        <v>2089</v>
      </c>
      <c r="K416" s="11" t="s">
        <v>3644</v>
      </c>
      <c r="L416" s="84" t="s">
        <v>2091</v>
      </c>
      <c r="M416" s="11" t="s">
        <v>2090</v>
      </c>
      <c r="N416" s="11" t="s">
        <v>2090</v>
      </c>
      <c r="O416" s="11" t="s">
        <v>2090</v>
      </c>
      <c r="P416" s="299">
        <v>15462233</v>
      </c>
      <c r="Q416" s="86">
        <v>1333.33</v>
      </c>
      <c r="R416" s="8">
        <v>13.639988991749989</v>
      </c>
      <c r="S416" s="8"/>
      <c r="T416" s="8"/>
      <c r="U416" s="535"/>
      <c r="V416" s="535"/>
    </row>
    <row r="417" spans="1:22" ht="15.75">
      <c r="A417" s="143" t="s">
        <v>467</v>
      </c>
      <c r="B417" s="143"/>
      <c r="C417" s="294" t="s">
        <v>1039</v>
      </c>
      <c r="D417" s="294" t="s">
        <v>2448</v>
      </c>
      <c r="E417" s="302" t="s">
        <v>1512</v>
      </c>
      <c r="F417" s="294" t="s">
        <v>1500</v>
      </c>
      <c r="G417" s="299"/>
      <c r="H417" s="294" t="s">
        <v>1141</v>
      </c>
      <c r="I417" s="11" t="s">
        <v>2088</v>
      </c>
      <c r="J417" s="11" t="s">
        <v>2089</v>
      </c>
      <c r="K417" s="11" t="s">
        <v>3644</v>
      </c>
      <c r="L417" s="84" t="s">
        <v>2091</v>
      </c>
      <c r="M417" s="11" t="s">
        <v>2090</v>
      </c>
      <c r="N417" s="11" t="s">
        <v>2090</v>
      </c>
      <c r="O417" s="11" t="s">
        <v>2090</v>
      </c>
      <c r="P417" s="299" t="s">
        <v>1847</v>
      </c>
      <c r="Q417" s="86">
        <v>400</v>
      </c>
      <c r="R417" s="8">
        <v>12.438844</v>
      </c>
      <c r="S417" s="8"/>
      <c r="T417" s="8"/>
      <c r="U417" s="535"/>
      <c r="V417" s="535"/>
    </row>
    <row r="418" spans="1:22" ht="15.75">
      <c r="A418" s="143" t="s">
        <v>468</v>
      </c>
      <c r="B418" s="143"/>
      <c r="C418" s="294" t="s">
        <v>1039</v>
      </c>
      <c r="D418" s="294" t="s">
        <v>2444</v>
      </c>
      <c r="E418" s="302" t="s">
        <v>3671</v>
      </c>
      <c r="F418" s="294" t="s">
        <v>1501</v>
      </c>
      <c r="G418" s="299"/>
      <c r="H418" s="294" t="s">
        <v>1077</v>
      </c>
      <c r="I418" s="11" t="s">
        <v>2088</v>
      </c>
      <c r="J418" s="11" t="s">
        <v>2089</v>
      </c>
      <c r="K418" s="11" t="s">
        <v>3644</v>
      </c>
      <c r="L418" s="84" t="s">
        <v>2091</v>
      </c>
      <c r="M418" s="11" t="s">
        <v>2090</v>
      </c>
      <c r="N418" s="11" t="s">
        <v>2090</v>
      </c>
      <c r="O418" s="11" t="s">
        <v>2090</v>
      </c>
      <c r="P418" s="299">
        <v>15462194</v>
      </c>
      <c r="Q418" s="86">
        <v>1600</v>
      </c>
      <c r="R418" s="8">
        <v>1.6248212</v>
      </c>
      <c r="S418" s="8"/>
      <c r="T418" s="8"/>
      <c r="U418" s="535"/>
      <c r="V418" s="535"/>
    </row>
    <row r="419" spans="1:22" ht="15.75">
      <c r="A419" s="143" t="s">
        <v>469</v>
      </c>
      <c r="B419" s="143"/>
      <c r="C419" s="294" t="s">
        <v>1039</v>
      </c>
      <c r="D419" s="294" t="s">
        <v>2444</v>
      </c>
      <c r="E419" s="302" t="s">
        <v>3671</v>
      </c>
      <c r="F419" s="294" t="s">
        <v>1501</v>
      </c>
      <c r="G419" s="299"/>
      <c r="H419" s="294" t="s">
        <v>1078</v>
      </c>
      <c r="I419" s="11" t="s">
        <v>2088</v>
      </c>
      <c r="J419" s="11" t="s">
        <v>2089</v>
      </c>
      <c r="K419" s="11" t="s">
        <v>3644</v>
      </c>
      <c r="L419" s="84" t="s">
        <v>2091</v>
      </c>
      <c r="M419" s="11" t="s">
        <v>2090</v>
      </c>
      <c r="N419" s="11" t="s">
        <v>2090</v>
      </c>
      <c r="O419" s="11" t="s">
        <v>2090</v>
      </c>
      <c r="P419" s="299">
        <v>15462401</v>
      </c>
      <c r="Q419" s="86">
        <v>2000</v>
      </c>
      <c r="R419" s="8">
        <v>1.6964753999999989</v>
      </c>
      <c r="S419" s="8"/>
      <c r="T419" s="8"/>
      <c r="U419" s="535"/>
      <c r="V419" s="535"/>
    </row>
    <row r="420" spans="1:22" ht="15.75">
      <c r="A420" s="143" t="s">
        <v>470</v>
      </c>
      <c r="B420" s="143"/>
      <c r="C420" s="294" t="s">
        <v>1039</v>
      </c>
      <c r="D420" s="294" t="s">
        <v>2444</v>
      </c>
      <c r="E420" s="302" t="s">
        <v>3671</v>
      </c>
      <c r="F420" s="294" t="s">
        <v>1502</v>
      </c>
      <c r="G420" s="299"/>
      <c r="H420" s="294" t="s">
        <v>1068</v>
      </c>
      <c r="I420" s="11" t="s">
        <v>2088</v>
      </c>
      <c r="J420" s="11" t="s">
        <v>2089</v>
      </c>
      <c r="K420" s="11" t="s">
        <v>3644</v>
      </c>
      <c r="L420" s="84" t="s">
        <v>2091</v>
      </c>
      <c r="M420" s="11" t="s">
        <v>2090</v>
      </c>
      <c r="N420" s="11" t="s">
        <v>2090</v>
      </c>
      <c r="O420" s="11" t="s">
        <v>2090</v>
      </c>
      <c r="P420" s="299">
        <v>15462405</v>
      </c>
      <c r="Q420" s="86">
        <v>1000</v>
      </c>
      <c r="R420" s="8">
        <v>4.7727573999999997</v>
      </c>
      <c r="S420" s="8"/>
      <c r="T420" s="8"/>
      <c r="U420" s="535"/>
      <c r="V420" s="535"/>
    </row>
    <row r="421" spans="1:22" ht="15.75">
      <c r="A421" s="143" t="s">
        <v>471</v>
      </c>
      <c r="B421" s="143"/>
      <c r="C421" s="294" t="s">
        <v>1039</v>
      </c>
      <c r="D421" s="294" t="s">
        <v>2444</v>
      </c>
      <c r="E421" s="302" t="s">
        <v>3671</v>
      </c>
      <c r="F421" s="294" t="s">
        <v>1502</v>
      </c>
      <c r="G421" s="299"/>
      <c r="H421" s="294" t="s">
        <v>1069</v>
      </c>
      <c r="I421" s="11" t="s">
        <v>2088</v>
      </c>
      <c r="J421" s="11" t="s">
        <v>2089</v>
      </c>
      <c r="K421" s="11" t="s">
        <v>3644</v>
      </c>
      <c r="L421" s="84" t="s">
        <v>2091</v>
      </c>
      <c r="M421" s="11" t="s">
        <v>2090</v>
      </c>
      <c r="N421" s="11" t="s">
        <v>2090</v>
      </c>
      <c r="O421" s="11" t="s">
        <v>2090</v>
      </c>
      <c r="P421" s="299">
        <v>15462427</v>
      </c>
      <c r="Q421" s="86">
        <v>1000</v>
      </c>
      <c r="R421" s="8">
        <v>4.4436277000000004</v>
      </c>
      <c r="S421" s="8"/>
      <c r="T421" s="8"/>
      <c r="U421" s="535"/>
      <c r="V421" s="535"/>
    </row>
    <row r="422" spans="1:22" ht="15.75">
      <c r="A422" s="143" t="s">
        <v>472</v>
      </c>
      <c r="B422" s="143"/>
      <c r="C422" s="294" t="s">
        <v>1039</v>
      </c>
      <c r="D422" s="294" t="s">
        <v>2444</v>
      </c>
      <c r="E422" s="302" t="s">
        <v>3671</v>
      </c>
      <c r="F422" s="294" t="s">
        <v>1502</v>
      </c>
      <c r="G422" s="299"/>
      <c r="H422" s="294" t="s">
        <v>1107</v>
      </c>
      <c r="I422" s="11" t="s">
        <v>2088</v>
      </c>
      <c r="J422" s="11" t="s">
        <v>2089</v>
      </c>
      <c r="K422" s="11" t="s">
        <v>3644</v>
      </c>
      <c r="L422" s="84" t="s">
        <v>2091</v>
      </c>
      <c r="M422" s="11" t="s">
        <v>2090</v>
      </c>
      <c r="N422" s="11" t="s">
        <v>2090</v>
      </c>
      <c r="O422" s="11" t="s">
        <v>2090</v>
      </c>
      <c r="P422" s="299" t="s">
        <v>2578</v>
      </c>
      <c r="Q422" s="86">
        <v>333.33</v>
      </c>
      <c r="R422" s="8">
        <v>4.7890061999999896</v>
      </c>
      <c r="S422" s="8"/>
      <c r="T422" s="8"/>
      <c r="U422" s="535"/>
      <c r="V422" s="535"/>
    </row>
    <row r="423" spans="1:22" ht="15.75">
      <c r="A423" s="143" t="s">
        <v>473</v>
      </c>
      <c r="B423" s="143"/>
      <c r="C423" s="294" t="s">
        <v>1039</v>
      </c>
      <c r="D423" s="294" t="s">
        <v>2444</v>
      </c>
      <c r="E423" s="302" t="s">
        <v>1051</v>
      </c>
      <c r="F423" s="294" t="s">
        <v>1503</v>
      </c>
      <c r="G423" s="299"/>
      <c r="H423" s="294" t="s">
        <v>1107</v>
      </c>
      <c r="I423" s="11" t="s">
        <v>2088</v>
      </c>
      <c r="J423" s="11" t="s">
        <v>2089</v>
      </c>
      <c r="K423" s="11" t="s">
        <v>3644</v>
      </c>
      <c r="L423" s="84" t="s">
        <v>2091</v>
      </c>
      <c r="M423" s="11" t="s">
        <v>2090</v>
      </c>
      <c r="N423" s="11" t="s">
        <v>2090</v>
      </c>
      <c r="O423" s="11" t="s">
        <v>2090</v>
      </c>
      <c r="P423" s="299">
        <v>0</v>
      </c>
      <c r="Q423" s="86">
        <v>333.33</v>
      </c>
      <c r="R423" s="8">
        <v>0</v>
      </c>
      <c r="S423" s="8"/>
      <c r="T423" s="8"/>
      <c r="U423" s="535"/>
      <c r="V423" s="535"/>
    </row>
    <row r="424" spans="1:22" ht="15.75">
      <c r="A424" s="143" t="s">
        <v>474</v>
      </c>
      <c r="B424" s="143"/>
      <c r="C424" s="294" t="s">
        <v>1039</v>
      </c>
      <c r="D424" s="294" t="s">
        <v>2448</v>
      </c>
      <c r="E424" s="302" t="s">
        <v>1052</v>
      </c>
      <c r="F424" s="294" t="s">
        <v>1503</v>
      </c>
      <c r="G424" s="299"/>
      <c r="H424" s="294" t="s">
        <v>1078</v>
      </c>
      <c r="I424" s="11" t="s">
        <v>2088</v>
      </c>
      <c r="J424" s="11" t="s">
        <v>2089</v>
      </c>
      <c r="K424" s="11" t="s">
        <v>3644</v>
      </c>
      <c r="L424" s="84" t="s">
        <v>2092</v>
      </c>
      <c r="M424" s="11" t="s">
        <v>2090</v>
      </c>
      <c r="N424" s="11" t="s">
        <v>2090</v>
      </c>
      <c r="O424" s="11" t="s">
        <v>2090</v>
      </c>
      <c r="P424" s="299">
        <v>15462200</v>
      </c>
      <c r="Q424" s="86">
        <v>2000</v>
      </c>
      <c r="R424" s="8">
        <v>13.8740612</v>
      </c>
      <c r="S424" s="8"/>
      <c r="T424" s="8"/>
      <c r="U424" s="535"/>
      <c r="V424" s="535"/>
    </row>
    <row r="425" spans="1:22" ht="15.75">
      <c r="A425" s="143" t="s">
        <v>475</v>
      </c>
      <c r="B425" s="143"/>
      <c r="C425" s="294" t="s">
        <v>1039</v>
      </c>
      <c r="D425" s="294" t="s">
        <v>2444</v>
      </c>
      <c r="E425" s="302" t="s">
        <v>1052</v>
      </c>
      <c r="F425" s="294" t="s">
        <v>1503</v>
      </c>
      <c r="G425" s="299"/>
      <c r="H425" s="294" t="s">
        <v>1077</v>
      </c>
      <c r="I425" s="11" t="s">
        <v>2088</v>
      </c>
      <c r="J425" s="11" t="s">
        <v>2089</v>
      </c>
      <c r="K425" s="11" t="s">
        <v>3644</v>
      </c>
      <c r="L425" s="84" t="s">
        <v>2091</v>
      </c>
      <c r="M425" s="11" t="s">
        <v>2090</v>
      </c>
      <c r="N425" s="11" t="s">
        <v>2090</v>
      </c>
      <c r="O425" s="11" t="s">
        <v>2090</v>
      </c>
      <c r="P425" s="299">
        <v>15462407</v>
      </c>
      <c r="Q425" s="86">
        <v>1600</v>
      </c>
      <c r="R425" s="8">
        <v>12.980414</v>
      </c>
      <c r="S425" s="8"/>
      <c r="T425" s="8"/>
      <c r="U425" s="535"/>
      <c r="V425" s="535"/>
    </row>
    <row r="426" spans="1:22" ht="15.75">
      <c r="A426" s="143" t="s">
        <v>476</v>
      </c>
      <c r="B426" s="143"/>
      <c r="C426" s="294" t="s">
        <v>1039</v>
      </c>
      <c r="D426" s="294" t="s">
        <v>2445</v>
      </c>
      <c r="E426" s="302" t="s">
        <v>3671</v>
      </c>
      <c r="F426" s="294" t="s">
        <v>1504</v>
      </c>
      <c r="G426" s="299"/>
      <c r="H426" s="294" t="s">
        <v>1142</v>
      </c>
      <c r="I426" s="11" t="s">
        <v>2088</v>
      </c>
      <c r="J426" s="11" t="s">
        <v>2089</v>
      </c>
      <c r="K426" s="11" t="s">
        <v>3644</v>
      </c>
      <c r="L426" s="84" t="s">
        <v>2091</v>
      </c>
      <c r="M426" s="11" t="s">
        <v>2090</v>
      </c>
      <c r="N426" s="11" t="s">
        <v>2090</v>
      </c>
      <c r="O426" s="11" t="s">
        <v>2090</v>
      </c>
      <c r="P426" s="299">
        <v>12287907</v>
      </c>
      <c r="Q426" s="86">
        <v>500</v>
      </c>
      <c r="R426" s="8">
        <v>10.265762200000001</v>
      </c>
      <c r="S426" s="8"/>
      <c r="T426" s="8"/>
      <c r="U426" s="535"/>
      <c r="V426" s="535"/>
    </row>
    <row r="427" spans="1:22" ht="15.75">
      <c r="A427" s="143" t="s">
        <v>477</v>
      </c>
      <c r="B427" s="143"/>
      <c r="C427" s="294" t="s">
        <v>1039</v>
      </c>
      <c r="D427" s="294" t="s">
        <v>2448</v>
      </c>
      <c r="E427" s="302" t="s">
        <v>3658</v>
      </c>
      <c r="F427" s="294" t="s">
        <v>1505</v>
      </c>
      <c r="G427" s="299"/>
      <c r="H427" s="294" t="s">
        <v>1099</v>
      </c>
      <c r="I427" s="11" t="s">
        <v>2088</v>
      </c>
      <c r="J427" s="11" t="s">
        <v>2089</v>
      </c>
      <c r="K427" s="11" t="s">
        <v>3644</v>
      </c>
      <c r="L427" s="84" t="s">
        <v>2091</v>
      </c>
      <c r="M427" s="11" t="s">
        <v>2090</v>
      </c>
      <c r="N427" s="11" t="s">
        <v>2090</v>
      </c>
      <c r="O427" s="11" t="s">
        <v>2090</v>
      </c>
      <c r="P427" s="299">
        <v>15462191</v>
      </c>
      <c r="Q427" s="86">
        <v>1500</v>
      </c>
      <c r="R427" s="8">
        <v>11.167574</v>
      </c>
      <c r="S427" s="8"/>
      <c r="T427" s="8"/>
      <c r="U427" s="535"/>
      <c r="V427" s="535"/>
    </row>
    <row r="428" spans="1:22" ht="15.75">
      <c r="A428" s="143" t="s">
        <v>478</v>
      </c>
      <c r="B428" s="143"/>
      <c r="C428" s="294" t="s">
        <v>1039</v>
      </c>
      <c r="D428" s="294" t="s">
        <v>2448</v>
      </c>
      <c r="E428" s="302" t="s">
        <v>3658</v>
      </c>
      <c r="F428" s="294" t="s">
        <v>1505</v>
      </c>
      <c r="G428" s="299"/>
      <c r="H428" s="294" t="s">
        <v>1100</v>
      </c>
      <c r="I428" s="11" t="s">
        <v>2088</v>
      </c>
      <c r="J428" s="11" t="s">
        <v>2089</v>
      </c>
      <c r="K428" s="11" t="s">
        <v>3644</v>
      </c>
      <c r="L428" s="84" t="s">
        <v>2091</v>
      </c>
      <c r="M428" s="11" t="s">
        <v>2090</v>
      </c>
      <c r="N428" s="11" t="s">
        <v>2090</v>
      </c>
      <c r="O428" s="11" t="s">
        <v>2090</v>
      </c>
      <c r="P428" s="299">
        <v>15462022</v>
      </c>
      <c r="Q428" s="86">
        <v>1000</v>
      </c>
      <c r="R428" s="8">
        <v>17.475799700000003</v>
      </c>
      <c r="S428" s="8"/>
      <c r="T428" s="8"/>
      <c r="U428" s="535"/>
      <c r="V428" s="535"/>
    </row>
    <row r="429" spans="1:22" ht="15.75">
      <c r="A429" s="143" t="s">
        <v>479</v>
      </c>
      <c r="B429" s="143"/>
      <c r="C429" s="294" t="s">
        <v>1039</v>
      </c>
      <c r="D429" s="294" t="s">
        <v>2448</v>
      </c>
      <c r="E429" s="302" t="s">
        <v>3669</v>
      </c>
      <c r="F429" s="294" t="s">
        <v>1505</v>
      </c>
      <c r="G429" s="299"/>
      <c r="H429" s="294" t="s">
        <v>1143</v>
      </c>
      <c r="I429" s="11" t="s">
        <v>2088</v>
      </c>
      <c r="J429" s="11" t="s">
        <v>2089</v>
      </c>
      <c r="K429" s="11" t="s">
        <v>3644</v>
      </c>
      <c r="L429" s="84" t="s">
        <v>2091</v>
      </c>
      <c r="M429" s="11" t="s">
        <v>2090</v>
      </c>
      <c r="N429" s="11" t="s">
        <v>2090</v>
      </c>
      <c r="O429" s="11" t="s">
        <v>2090</v>
      </c>
      <c r="P429" s="299" t="s">
        <v>1879</v>
      </c>
      <c r="Q429" s="86">
        <v>2000</v>
      </c>
      <c r="R429" s="8">
        <v>11.28391075</v>
      </c>
      <c r="S429" s="8"/>
      <c r="T429" s="8"/>
      <c r="U429" s="535"/>
      <c r="V429" s="535"/>
    </row>
    <row r="430" spans="1:22" ht="15.75">
      <c r="A430" s="143" t="s">
        <v>480</v>
      </c>
      <c r="B430" s="143"/>
      <c r="C430" s="294" t="s">
        <v>1039</v>
      </c>
      <c r="D430" s="294" t="s">
        <v>2444</v>
      </c>
      <c r="E430" s="302" t="s">
        <v>1052</v>
      </c>
      <c r="F430" s="294" t="s">
        <v>1506</v>
      </c>
      <c r="G430" s="299"/>
      <c r="H430" s="294" t="s">
        <v>1068</v>
      </c>
      <c r="I430" s="11" t="s">
        <v>2088</v>
      </c>
      <c r="J430" s="11" t="s">
        <v>2089</v>
      </c>
      <c r="K430" s="11" t="s">
        <v>3644</v>
      </c>
      <c r="L430" s="84" t="s">
        <v>2091</v>
      </c>
      <c r="M430" s="11" t="s">
        <v>2090</v>
      </c>
      <c r="N430" s="11" t="s">
        <v>2090</v>
      </c>
      <c r="O430" s="11" t="s">
        <v>2090</v>
      </c>
      <c r="P430" s="299" t="s">
        <v>2579</v>
      </c>
      <c r="Q430" s="86">
        <v>1000</v>
      </c>
      <c r="R430" s="8">
        <v>0.69786000000000004</v>
      </c>
      <c r="S430" s="8"/>
      <c r="T430" s="8"/>
      <c r="U430" s="535"/>
      <c r="V430" s="535"/>
    </row>
    <row r="431" spans="1:22" ht="15.75">
      <c r="A431" s="143" t="s">
        <v>481</v>
      </c>
      <c r="B431" s="143"/>
      <c r="C431" s="294" t="s">
        <v>1039</v>
      </c>
      <c r="D431" s="294" t="s">
        <v>2444</v>
      </c>
      <c r="E431" s="302" t="s">
        <v>1052</v>
      </c>
      <c r="F431" s="294" t="s">
        <v>1506</v>
      </c>
      <c r="G431" s="299"/>
      <c r="H431" s="294" t="s">
        <v>1078</v>
      </c>
      <c r="I431" s="11" t="s">
        <v>2088</v>
      </c>
      <c r="J431" s="11" t="s">
        <v>2089</v>
      </c>
      <c r="K431" s="11" t="s">
        <v>3644</v>
      </c>
      <c r="L431" s="84" t="s">
        <v>2091</v>
      </c>
      <c r="M431" s="11" t="s">
        <v>2090</v>
      </c>
      <c r="N431" s="11" t="s">
        <v>2090</v>
      </c>
      <c r="O431" s="11" t="s">
        <v>2090</v>
      </c>
      <c r="P431" s="299" t="s">
        <v>2580</v>
      </c>
      <c r="Q431" s="86">
        <v>2000</v>
      </c>
      <c r="R431" s="8">
        <v>0.63749999999999996</v>
      </c>
      <c r="S431" s="8"/>
      <c r="T431" s="8"/>
      <c r="U431" s="535"/>
      <c r="V431" s="535"/>
    </row>
    <row r="432" spans="1:22" ht="15.75">
      <c r="A432" s="143" t="s">
        <v>482</v>
      </c>
      <c r="B432" s="143"/>
      <c r="C432" s="294" t="s">
        <v>1039</v>
      </c>
      <c r="D432" s="294" t="s">
        <v>2444</v>
      </c>
      <c r="E432" s="302" t="s">
        <v>1052</v>
      </c>
      <c r="F432" s="294" t="s">
        <v>1507</v>
      </c>
      <c r="G432" s="299"/>
      <c r="H432" s="294" t="s">
        <v>1078</v>
      </c>
      <c r="I432" s="11" t="s">
        <v>2088</v>
      </c>
      <c r="J432" s="11" t="s">
        <v>2089</v>
      </c>
      <c r="K432" s="11" t="s">
        <v>3644</v>
      </c>
      <c r="L432" s="84" t="s">
        <v>2091</v>
      </c>
      <c r="M432" s="11" t="s">
        <v>2090</v>
      </c>
      <c r="N432" s="11" t="s">
        <v>2090</v>
      </c>
      <c r="O432" s="11" t="s">
        <v>2090</v>
      </c>
      <c r="P432" s="299">
        <v>15462192</v>
      </c>
      <c r="Q432" s="86">
        <v>2000</v>
      </c>
      <c r="R432" s="8">
        <v>6.8160950000000007</v>
      </c>
      <c r="S432" s="8"/>
      <c r="T432" s="8"/>
      <c r="U432" s="535"/>
      <c r="V432" s="535"/>
    </row>
    <row r="433" spans="1:22" ht="15.75">
      <c r="A433" s="143" t="s">
        <v>483</v>
      </c>
      <c r="B433" s="143"/>
      <c r="C433" s="294" t="s">
        <v>1039</v>
      </c>
      <c r="D433" s="294" t="s">
        <v>2444</v>
      </c>
      <c r="E433" s="302" t="s">
        <v>1052</v>
      </c>
      <c r="F433" s="294" t="s">
        <v>1507</v>
      </c>
      <c r="G433" s="299"/>
      <c r="H433" s="294" t="s">
        <v>1077</v>
      </c>
      <c r="I433" s="11" t="s">
        <v>2088</v>
      </c>
      <c r="J433" s="11" t="s">
        <v>2089</v>
      </c>
      <c r="K433" s="11" t="s">
        <v>3644</v>
      </c>
      <c r="L433" s="84" t="s">
        <v>2091</v>
      </c>
      <c r="M433" s="11" t="s">
        <v>2090</v>
      </c>
      <c r="N433" s="11" t="s">
        <v>2090</v>
      </c>
      <c r="O433" s="11" t="s">
        <v>2090</v>
      </c>
      <c r="P433" s="299">
        <v>15462199</v>
      </c>
      <c r="Q433" s="86">
        <v>1600</v>
      </c>
      <c r="R433" s="8">
        <v>6.9236889999999995</v>
      </c>
      <c r="S433" s="8"/>
      <c r="T433" s="8"/>
      <c r="U433" s="535"/>
      <c r="V433" s="535"/>
    </row>
    <row r="434" spans="1:22" ht="15.75">
      <c r="A434" s="143" t="s">
        <v>484</v>
      </c>
      <c r="B434" s="143"/>
      <c r="C434" s="294" t="s">
        <v>1039</v>
      </c>
      <c r="D434" s="294" t="s">
        <v>2444</v>
      </c>
      <c r="E434" s="302" t="s">
        <v>1052</v>
      </c>
      <c r="F434" s="294" t="s">
        <v>1508</v>
      </c>
      <c r="G434" s="299"/>
      <c r="H434" s="294" t="s">
        <v>1077</v>
      </c>
      <c r="I434" s="11" t="s">
        <v>2088</v>
      </c>
      <c r="J434" s="11" t="s">
        <v>2089</v>
      </c>
      <c r="K434" s="11" t="s">
        <v>3644</v>
      </c>
      <c r="L434" s="84" t="s">
        <v>2091</v>
      </c>
      <c r="M434" s="11" t="s">
        <v>2090</v>
      </c>
      <c r="N434" s="11" t="s">
        <v>2090</v>
      </c>
      <c r="O434" s="11" t="s">
        <v>2090</v>
      </c>
      <c r="P434" s="299">
        <v>15462177</v>
      </c>
      <c r="Q434" s="86">
        <v>1600</v>
      </c>
      <c r="R434" s="8">
        <v>22.932302299999989</v>
      </c>
      <c r="S434" s="8"/>
      <c r="T434" s="8"/>
      <c r="U434" s="535"/>
      <c r="V434" s="535"/>
    </row>
    <row r="435" spans="1:22" ht="15.75">
      <c r="A435" s="143" t="s">
        <v>485</v>
      </c>
      <c r="B435" s="143"/>
      <c r="C435" s="294" t="s">
        <v>1039</v>
      </c>
      <c r="D435" s="294" t="s">
        <v>2444</v>
      </c>
      <c r="E435" s="302" t="s">
        <v>1052</v>
      </c>
      <c r="F435" s="294" t="s">
        <v>1508</v>
      </c>
      <c r="G435" s="299"/>
      <c r="H435" s="294" t="s">
        <v>1078</v>
      </c>
      <c r="I435" s="11" t="s">
        <v>2088</v>
      </c>
      <c r="J435" s="11" t="s">
        <v>2089</v>
      </c>
      <c r="K435" s="11" t="s">
        <v>3644</v>
      </c>
      <c r="L435" s="84" t="s">
        <v>2092</v>
      </c>
      <c r="M435" s="11" t="s">
        <v>2090</v>
      </c>
      <c r="N435" s="11" t="s">
        <v>2090</v>
      </c>
      <c r="O435" s="11" t="s">
        <v>2090</v>
      </c>
      <c r="P435" s="299">
        <v>15462193</v>
      </c>
      <c r="Q435" s="86">
        <v>2000</v>
      </c>
      <c r="R435" s="8">
        <v>22.3344527</v>
      </c>
      <c r="S435" s="8"/>
      <c r="T435" s="8"/>
      <c r="U435" s="535"/>
      <c r="V435" s="535"/>
    </row>
    <row r="436" spans="1:22" ht="15.75">
      <c r="A436" s="143" t="s">
        <v>486</v>
      </c>
      <c r="B436" s="143"/>
      <c r="C436" s="294" t="s">
        <v>1039</v>
      </c>
      <c r="D436" s="294" t="s">
        <v>2444</v>
      </c>
      <c r="E436" s="302" t="s">
        <v>1052</v>
      </c>
      <c r="F436" s="294" t="s">
        <v>1509</v>
      </c>
      <c r="G436" s="299"/>
      <c r="H436" s="294" t="s">
        <v>1068</v>
      </c>
      <c r="I436" s="11" t="s">
        <v>2088</v>
      </c>
      <c r="J436" s="11" t="s">
        <v>2089</v>
      </c>
      <c r="K436" s="11" t="s">
        <v>3644</v>
      </c>
      <c r="L436" s="84" t="s">
        <v>2091</v>
      </c>
      <c r="M436" s="11" t="s">
        <v>2090</v>
      </c>
      <c r="N436" s="11" t="s">
        <v>2090</v>
      </c>
      <c r="O436" s="11" t="s">
        <v>2090</v>
      </c>
      <c r="P436" s="299">
        <v>15462403</v>
      </c>
      <c r="Q436" s="86">
        <v>1000</v>
      </c>
      <c r="R436" s="8">
        <v>5.1588683</v>
      </c>
      <c r="S436" s="8"/>
      <c r="T436" s="8"/>
      <c r="U436" s="535"/>
      <c r="V436" s="535"/>
    </row>
    <row r="437" spans="1:22" ht="15.75">
      <c r="A437" s="143" t="s">
        <v>487</v>
      </c>
      <c r="B437" s="143"/>
      <c r="C437" s="294" t="s">
        <v>1039</v>
      </c>
      <c r="D437" s="294" t="s">
        <v>2444</v>
      </c>
      <c r="E437" s="302" t="s">
        <v>1052</v>
      </c>
      <c r="F437" s="294" t="s">
        <v>1509</v>
      </c>
      <c r="G437" s="299"/>
      <c r="H437" s="294" t="s">
        <v>1069</v>
      </c>
      <c r="I437" s="11" t="s">
        <v>2088</v>
      </c>
      <c r="J437" s="11" t="s">
        <v>2089</v>
      </c>
      <c r="K437" s="11" t="s">
        <v>3644</v>
      </c>
      <c r="L437" s="84" t="s">
        <v>2092</v>
      </c>
      <c r="M437" s="11" t="s">
        <v>2090</v>
      </c>
      <c r="N437" s="11" t="s">
        <v>2090</v>
      </c>
      <c r="O437" s="11" t="s">
        <v>2090</v>
      </c>
      <c r="P437" s="299">
        <v>15462404</v>
      </c>
      <c r="Q437" s="86">
        <v>1000</v>
      </c>
      <c r="R437" s="8">
        <v>5.4081124000000003</v>
      </c>
      <c r="S437" s="8"/>
      <c r="T437" s="8"/>
      <c r="U437" s="535"/>
      <c r="V437" s="535"/>
    </row>
    <row r="438" spans="1:22" ht="15.75">
      <c r="A438" s="143" t="s">
        <v>488</v>
      </c>
      <c r="B438" s="143"/>
      <c r="C438" s="294" t="s">
        <v>1039</v>
      </c>
      <c r="D438" s="294" t="s">
        <v>2445</v>
      </c>
      <c r="E438" s="302" t="s">
        <v>3672</v>
      </c>
      <c r="F438" s="294" t="s">
        <v>1509</v>
      </c>
      <c r="G438" s="299"/>
      <c r="H438" s="294" t="s">
        <v>1144</v>
      </c>
      <c r="I438" s="11" t="s">
        <v>2088</v>
      </c>
      <c r="J438" s="11" t="s">
        <v>2089</v>
      </c>
      <c r="K438" s="11" t="s">
        <v>3644</v>
      </c>
      <c r="L438" s="84" t="s">
        <v>2091</v>
      </c>
      <c r="M438" s="11" t="s">
        <v>2090</v>
      </c>
      <c r="N438" s="11" t="s">
        <v>2090</v>
      </c>
      <c r="O438" s="11" t="s">
        <v>2090</v>
      </c>
      <c r="P438" s="299" t="s">
        <v>1880</v>
      </c>
      <c r="Q438" s="86">
        <v>2000</v>
      </c>
      <c r="R438" s="8">
        <v>5.9144031249999998</v>
      </c>
      <c r="S438" s="8"/>
      <c r="T438" s="8"/>
      <c r="U438" s="535"/>
      <c r="V438" s="535"/>
    </row>
    <row r="439" spans="1:22" ht="15.75">
      <c r="A439" s="143" t="s">
        <v>489</v>
      </c>
      <c r="B439" s="143"/>
      <c r="C439" s="294" t="s">
        <v>1039</v>
      </c>
      <c r="D439" s="294" t="s">
        <v>2444</v>
      </c>
      <c r="E439" s="302" t="s">
        <v>1052</v>
      </c>
      <c r="F439" s="294" t="s">
        <v>1510</v>
      </c>
      <c r="G439" s="299"/>
      <c r="H439" s="294" t="s">
        <v>1078</v>
      </c>
      <c r="I439" s="11" t="s">
        <v>2088</v>
      </c>
      <c r="J439" s="11" t="s">
        <v>2089</v>
      </c>
      <c r="K439" s="11" t="s">
        <v>3644</v>
      </c>
      <c r="L439" s="84" t="s">
        <v>2092</v>
      </c>
      <c r="M439" s="11" t="s">
        <v>2090</v>
      </c>
      <c r="N439" s="11" t="s">
        <v>2090</v>
      </c>
      <c r="O439" s="11" t="s">
        <v>2090</v>
      </c>
      <c r="P439" s="299">
        <v>15462197</v>
      </c>
      <c r="Q439" s="86">
        <v>2000</v>
      </c>
      <c r="R439" s="8">
        <v>7.3808596999999807</v>
      </c>
      <c r="S439" s="8"/>
      <c r="T439" s="8"/>
      <c r="U439" s="535"/>
      <c r="V439" s="535"/>
    </row>
    <row r="440" spans="1:22" ht="15.75">
      <c r="A440" s="143" t="s">
        <v>490</v>
      </c>
      <c r="B440" s="143"/>
      <c r="C440" s="294" t="s">
        <v>1039</v>
      </c>
      <c r="D440" s="294" t="s">
        <v>2445</v>
      </c>
      <c r="E440" s="302" t="s">
        <v>3672</v>
      </c>
      <c r="F440" s="294" t="s">
        <v>1510</v>
      </c>
      <c r="G440" s="299"/>
      <c r="H440" s="294" t="s">
        <v>1145</v>
      </c>
      <c r="I440" s="11" t="s">
        <v>2088</v>
      </c>
      <c r="J440" s="11" t="s">
        <v>2089</v>
      </c>
      <c r="K440" s="11" t="s">
        <v>3644</v>
      </c>
      <c r="L440" s="84" t="s">
        <v>2092</v>
      </c>
      <c r="M440" s="11" t="s">
        <v>2090</v>
      </c>
      <c r="N440" s="11" t="s">
        <v>2090</v>
      </c>
      <c r="O440" s="11" t="s">
        <v>2090</v>
      </c>
      <c r="P440" s="299">
        <v>12287908</v>
      </c>
      <c r="Q440" s="86">
        <v>250</v>
      </c>
      <c r="R440" s="8">
        <v>22.135286225000002</v>
      </c>
      <c r="S440" s="8"/>
      <c r="T440" s="8"/>
      <c r="U440" s="535"/>
      <c r="V440" s="535"/>
    </row>
    <row r="441" spans="1:22" ht="15.75">
      <c r="A441" s="143" t="s">
        <v>491</v>
      </c>
      <c r="B441" s="143"/>
      <c r="C441" s="294" t="s">
        <v>1039</v>
      </c>
      <c r="D441" s="294" t="s">
        <v>2444</v>
      </c>
      <c r="E441" s="302" t="s">
        <v>1052</v>
      </c>
      <c r="F441" s="294" t="s">
        <v>1510</v>
      </c>
      <c r="G441" s="299"/>
      <c r="H441" s="294" t="s">
        <v>1070</v>
      </c>
      <c r="I441" s="11" t="s">
        <v>2088</v>
      </c>
      <c r="J441" s="11" t="s">
        <v>2089</v>
      </c>
      <c r="K441" s="11" t="s">
        <v>3644</v>
      </c>
      <c r="L441" s="84" t="s">
        <v>2091</v>
      </c>
      <c r="M441" s="11" t="s">
        <v>2090</v>
      </c>
      <c r="N441" s="11" t="s">
        <v>2090</v>
      </c>
      <c r="O441" s="11" t="s">
        <v>2090</v>
      </c>
      <c r="P441" s="299" t="s">
        <v>2581</v>
      </c>
      <c r="Q441" s="86">
        <v>3000</v>
      </c>
      <c r="R441" s="8">
        <v>11.562460000000002</v>
      </c>
      <c r="S441" s="8"/>
      <c r="T441" s="8"/>
      <c r="U441" s="535"/>
      <c r="V441" s="535"/>
    </row>
    <row r="442" spans="1:22" ht="15.75">
      <c r="A442" s="143" t="s">
        <v>492</v>
      </c>
      <c r="B442" s="143"/>
      <c r="C442" s="294" t="s">
        <v>1039</v>
      </c>
      <c r="D442" s="294" t="s">
        <v>1402</v>
      </c>
      <c r="E442" s="302" t="s">
        <v>1053</v>
      </c>
      <c r="F442" s="294" t="s">
        <v>1511</v>
      </c>
      <c r="G442" s="299"/>
      <c r="H442" s="294" t="s">
        <v>1092</v>
      </c>
      <c r="I442" s="11" t="s">
        <v>2088</v>
      </c>
      <c r="J442" s="11" t="s">
        <v>2089</v>
      </c>
      <c r="K442" s="11" t="s">
        <v>3644</v>
      </c>
      <c r="L442" s="84" t="s">
        <v>2091</v>
      </c>
      <c r="M442" s="11" t="s">
        <v>2090</v>
      </c>
      <c r="N442" s="11" t="s">
        <v>2090</v>
      </c>
      <c r="O442" s="11" t="s">
        <v>2090</v>
      </c>
      <c r="P442" s="299">
        <v>12287911</v>
      </c>
      <c r="Q442" s="86">
        <v>500</v>
      </c>
      <c r="R442" s="8">
        <v>8.8099085999999787</v>
      </c>
      <c r="S442" s="8"/>
      <c r="T442" s="8"/>
      <c r="U442" s="535"/>
      <c r="V442" s="535"/>
    </row>
    <row r="443" spans="1:22" ht="15.75">
      <c r="A443" s="143" t="s">
        <v>493</v>
      </c>
      <c r="B443" s="143"/>
      <c r="C443" s="294" t="s">
        <v>1039</v>
      </c>
      <c r="D443" s="294" t="s">
        <v>1402</v>
      </c>
      <c r="E443" s="302" t="s">
        <v>1512</v>
      </c>
      <c r="F443" s="294" t="s">
        <v>1512</v>
      </c>
      <c r="G443" s="299"/>
      <c r="H443" s="294" t="s">
        <v>1146</v>
      </c>
      <c r="I443" s="11" t="s">
        <v>2088</v>
      </c>
      <c r="J443" s="11" t="s">
        <v>2089</v>
      </c>
      <c r="K443" s="11" t="s">
        <v>3644</v>
      </c>
      <c r="L443" s="84" t="s">
        <v>2091</v>
      </c>
      <c r="M443" s="11" t="s">
        <v>2090</v>
      </c>
      <c r="N443" s="11" t="s">
        <v>2090</v>
      </c>
      <c r="O443" s="11" t="s">
        <v>2090</v>
      </c>
      <c r="P443" s="299" t="s">
        <v>1881</v>
      </c>
      <c r="Q443" s="86">
        <v>250</v>
      </c>
      <c r="R443" s="8">
        <v>9.6230000000000011</v>
      </c>
      <c r="S443" s="8"/>
      <c r="T443" s="8"/>
      <c r="U443" s="535"/>
      <c r="V443" s="535"/>
    </row>
    <row r="444" spans="1:22" ht="15.75">
      <c r="A444" s="143" t="s">
        <v>494</v>
      </c>
      <c r="B444" s="143"/>
      <c r="C444" s="294" t="s">
        <v>1039</v>
      </c>
      <c r="D444" s="294" t="s">
        <v>2444</v>
      </c>
      <c r="E444" s="302" t="s">
        <v>1053</v>
      </c>
      <c r="F444" s="294" t="s">
        <v>1512</v>
      </c>
      <c r="G444" s="299"/>
      <c r="H444" s="294" t="s">
        <v>1106</v>
      </c>
      <c r="I444" s="11" t="s">
        <v>2088</v>
      </c>
      <c r="J444" s="11" t="s">
        <v>2089</v>
      </c>
      <c r="K444" s="11" t="s">
        <v>3644</v>
      </c>
      <c r="L444" s="84" t="s">
        <v>2091</v>
      </c>
      <c r="M444" s="11" t="s">
        <v>2090</v>
      </c>
      <c r="N444" s="11" t="s">
        <v>2090</v>
      </c>
      <c r="O444" s="11" t="s">
        <v>2090</v>
      </c>
      <c r="P444" s="299" t="s">
        <v>2582</v>
      </c>
      <c r="Q444" s="86">
        <v>1000</v>
      </c>
      <c r="R444" s="8">
        <v>16.761310000000002</v>
      </c>
      <c r="S444" s="8"/>
      <c r="T444" s="8"/>
      <c r="U444" s="535"/>
      <c r="V444" s="535"/>
    </row>
    <row r="445" spans="1:22" ht="15.75">
      <c r="A445" s="143" t="s">
        <v>495</v>
      </c>
      <c r="B445" s="143"/>
      <c r="C445" s="294" t="s">
        <v>1039</v>
      </c>
      <c r="D445" s="294" t="s">
        <v>2444</v>
      </c>
      <c r="E445" s="302" t="s">
        <v>1052</v>
      </c>
      <c r="F445" s="294" t="s">
        <v>1512</v>
      </c>
      <c r="G445" s="299"/>
      <c r="H445" s="294" t="s">
        <v>1077</v>
      </c>
      <c r="I445" s="11" t="s">
        <v>2088</v>
      </c>
      <c r="J445" s="11" t="s">
        <v>2089</v>
      </c>
      <c r="K445" s="11" t="s">
        <v>3644</v>
      </c>
      <c r="L445" s="84" t="s">
        <v>2091</v>
      </c>
      <c r="M445" s="11" t="s">
        <v>2090</v>
      </c>
      <c r="N445" s="11" t="s">
        <v>2090</v>
      </c>
      <c r="O445" s="11" t="s">
        <v>2090</v>
      </c>
      <c r="P445" s="299" t="s">
        <v>2583</v>
      </c>
      <c r="Q445" s="86">
        <v>1600</v>
      </c>
      <c r="R445" s="8">
        <v>16.14443</v>
      </c>
      <c r="S445" s="8"/>
      <c r="T445" s="8"/>
      <c r="U445" s="535"/>
      <c r="V445" s="535"/>
    </row>
    <row r="446" spans="1:22" ht="15.75">
      <c r="A446" s="143" t="s">
        <v>496</v>
      </c>
      <c r="B446" s="143"/>
      <c r="C446" s="294" t="s">
        <v>1039</v>
      </c>
      <c r="D446" s="294" t="s">
        <v>2444</v>
      </c>
      <c r="E446" s="302" t="s">
        <v>1052</v>
      </c>
      <c r="F446" s="294" t="s">
        <v>1513</v>
      </c>
      <c r="G446" s="299"/>
      <c r="H446" s="294" t="s">
        <v>1078</v>
      </c>
      <c r="I446" s="11" t="s">
        <v>2088</v>
      </c>
      <c r="J446" s="11" t="s">
        <v>2089</v>
      </c>
      <c r="K446" s="11" t="s">
        <v>3644</v>
      </c>
      <c r="L446" s="84" t="s">
        <v>2091</v>
      </c>
      <c r="M446" s="11" t="s">
        <v>2090</v>
      </c>
      <c r="N446" s="11" t="s">
        <v>2090</v>
      </c>
      <c r="O446" s="11" t="s">
        <v>2090</v>
      </c>
      <c r="P446" s="299">
        <v>15462201</v>
      </c>
      <c r="Q446" s="86">
        <v>2000</v>
      </c>
      <c r="R446" s="8">
        <v>6.2156165999999988</v>
      </c>
      <c r="S446" s="8"/>
      <c r="T446" s="8"/>
      <c r="U446" s="535"/>
      <c r="V446" s="535"/>
    </row>
    <row r="447" spans="1:22" ht="15.75">
      <c r="A447" s="143" t="s">
        <v>497</v>
      </c>
      <c r="B447" s="143"/>
      <c r="C447" s="294" t="s">
        <v>1039</v>
      </c>
      <c r="D447" s="294" t="s">
        <v>2444</v>
      </c>
      <c r="E447" s="302" t="s">
        <v>1052</v>
      </c>
      <c r="F447" s="294" t="s">
        <v>1513</v>
      </c>
      <c r="G447" s="299"/>
      <c r="H447" s="294" t="s">
        <v>1070</v>
      </c>
      <c r="I447" s="11" t="s">
        <v>2088</v>
      </c>
      <c r="J447" s="11" t="s">
        <v>2089</v>
      </c>
      <c r="K447" s="11" t="s">
        <v>3644</v>
      </c>
      <c r="L447" s="84" t="s">
        <v>2091</v>
      </c>
      <c r="M447" s="11" t="s">
        <v>2090</v>
      </c>
      <c r="N447" s="11" t="s">
        <v>2090</v>
      </c>
      <c r="O447" s="11" t="s">
        <v>2090</v>
      </c>
      <c r="P447" s="299" t="s">
        <v>2584</v>
      </c>
      <c r="Q447" s="86">
        <v>3000</v>
      </c>
      <c r="R447" s="8">
        <v>10.19979</v>
      </c>
      <c r="S447" s="8"/>
      <c r="T447" s="8"/>
      <c r="U447" s="535"/>
      <c r="V447" s="535"/>
    </row>
    <row r="448" spans="1:22" ht="15.75">
      <c r="A448" s="143" t="s">
        <v>498</v>
      </c>
      <c r="B448" s="143"/>
      <c r="C448" s="294" t="s">
        <v>1039</v>
      </c>
      <c r="D448" s="294" t="s">
        <v>2444</v>
      </c>
      <c r="E448" s="302" t="s">
        <v>1052</v>
      </c>
      <c r="F448" s="294" t="s">
        <v>1514</v>
      </c>
      <c r="G448" s="83"/>
      <c r="H448" s="294" t="s">
        <v>1068</v>
      </c>
      <c r="I448" s="11" t="s">
        <v>2088</v>
      </c>
      <c r="J448" s="11" t="s">
        <v>2089</v>
      </c>
      <c r="K448" s="11" t="s">
        <v>3644</v>
      </c>
      <c r="L448" s="84" t="s">
        <v>2092</v>
      </c>
      <c r="M448" s="11" t="s">
        <v>2090</v>
      </c>
      <c r="N448" s="11" t="s">
        <v>2090</v>
      </c>
      <c r="O448" s="11" t="s">
        <v>2090</v>
      </c>
      <c r="P448" s="299">
        <v>15462414</v>
      </c>
      <c r="Q448" s="86">
        <v>1000</v>
      </c>
      <c r="R448" s="8">
        <v>6.1208244000000001</v>
      </c>
      <c r="S448" s="8"/>
      <c r="T448" s="8"/>
      <c r="U448" s="535"/>
      <c r="V448" s="535"/>
    </row>
    <row r="449" spans="1:23" ht="15.75">
      <c r="A449" s="143" t="s">
        <v>499</v>
      </c>
      <c r="B449" s="143"/>
      <c r="C449" s="294" t="s">
        <v>1039</v>
      </c>
      <c r="D449" s="294" t="s">
        <v>2444</v>
      </c>
      <c r="E449" s="302" t="s">
        <v>1052</v>
      </c>
      <c r="F449" s="294" t="s">
        <v>1514</v>
      </c>
      <c r="G449" s="83"/>
      <c r="H449" s="294" t="s">
        <v>1069</v>
      </c>
      <c r="I449" s="11" t="s">
        <v>2088</v>
      </c>
      <c r="J449" s="11" t="s">
        <v>2089</v>
      </c>
      <c r="K449" s="11" t="s">
        <v>3644</v>
      </c>
      <c r="L449" s="84" t="s">
        <v>2091</v>
      </c>
      <c r="M449" s="11" t="s">
        <v>2090</v>
      </c>
      <c r="N449" s="11" t="s">
        <v>2090</v>
      </c>
      <c r="O449" s="11" t="s">
        <v>2090</v>
      </c>
      <c r="P449" s="299">
        <v>15462416</v>
      </c>
      <c r="Q449" s="86">
        <v>1000</v>
      </c>
      <c r="R449" s="8">
        <v>6.5813642999999997</v>
      </c>
      <c r="S449" s="8"/>
      <c r="T449" s="8"/>
      <c r="U449" s="535"/>
      <c r="V449" s="535"/>
    </row>
    <row r="450" spans="1:23" ht="15.75">
      <c r="A450" s="143" t="s">
        <v>500</v>
      </c>
      <c r="B450" s="143"/>
      <c r="C450" s="294" t="s">
        <v>1039</v>
      </c>
      <c r="D450" s="294" t="s">
        <v>2444</v>
      </c>
      <c r="E450" s="302" t="s">
        <v>1051</v>
      </c>
      <c r="F450" s="294" t="s">
        <v>1514</v>
      </c>
      <c r="G450" s="83"/>
      <c r="H450" s="294" t="s">
        <v>1107</v>
      </c>
      <c r="I450" s="11" t="s">
        <v>2088</v>
      </c>
      <c r="J450" s="11" t="s">
        <v>2089</v>
      </c>
      <c r="K450" s="11" t="s">
        <v>3644</v>
      </c>
      <c r="L450" s="84" t="s">
        <v>2091</v>
      </c>
      <c r="M450" s="11" t="s">
        <v>2090</v>
      </c>
      <c r="N450" s="11" t="s">
        <v>2090</v>
      </c>
      <c r="O450" s="11" t="s">
        <v>2090</v>
      </c>
      <c r="P450" s="299" t="s">
        <v>2585</v>
      </c>
      <c r="Q450" s="86">
        <v>333.33</v>
      </c>
      <c r="R450" s="8">
        <v>6.8699450000000004</v>
      </c>
      <c r="S450" s="8"/>
      <c r="T450" s="8"/>
      <c r="U450" s="535"/>
      <c r="V450" s="535"/>
    </row>
    <row r="451" spans="1:23" ht="15.75">
      <c r="A451" s="143" t="s">
        <v>501</v>
      </c>
      <c r="B451" s="143"/>
      <c r="C451" s="294" t="s">
        <v>1039</v>
      </c>
      <c r="D451" s="294" t="s">
        <v>2444</v>
      </c>
      <c r="E451" s="302" t="s">
        <v>1051</v>
      </c>
      <c r="F451" s="294" t="s">
        <v>2452</v>
      </c>
      <c r="G451" s="83"/>
      <c r="H451" s="294" t="s">
        <v>2482</v>
      </c>
      <c r="I451" s="11" t="s">
        <v>2088</v>
      </c>
      <c r="J451" s="11" t="s">
        <v>2089</v>
      </c>
      <c r="K451" s="11" t="s">
        <v>3644</v>
      </c>
      <c r="L451" s="84" t="s">
        <v>2091</v>
      </c>
      <c r="M451" s="11" t="s">
        <v>2090</v>
      </c>
      <c r="N451" s="11" t="s">
        <v>2090</v>
      </c>
      <c r="O451" s="11" t="s">
        <v>2090</v>
      </c>
      <c r="P451" s="299" t="s">
        <v>2587</v>
      </c>
      <c r="Q451" s="86">
        <v>1000</v>
      </c>
      <c r="R451" s="8">
        <v>2.0106700000000002</v>
      </c>
      <c r="S451" s="8"/>
      <c r="T451" s="8"/>
      <c r="U451" s="535"/>
      <c r="V451" s="535"/>
    </row>
    <row r="452" spans="1:23" ht="15.75">
      <c r="A452" s="143" t="s">
        <v>502</v>
      </c>
      <c r="B452" s="143"/>
      <c r="C452" s="294" t="s">
        <v>1039</v>
      </c>
      <c r="D452" s="294" t="s">
        <v>2444</v>
      </c>
      <c r="E452" s="302" t="s">
        <v>1051</v>
      </c>
      <c r="F452" s="294" t="s">
        <v>2452</v>
      </c>
      <c r="G452" s="83"/>
      <c r="H452" s="294" t="s">
        <v>2483</v>
      </c>
      <c r="I452" s="11" t="s">
        <v>2088</v>
      </c>
      <c r="J452" s="11" t="s">
        <v>2089</v>
      </c>
      <c r="K452" s="11" t="s">
        <v>3644</v>
      </c>
      <c r="L452" s="84" t="s">
        <v>2092</v>
      </c>
      <c r="M452" s="11" t="s">
        <v>2090</v>
      </c>
      <c r="N452" s="11" t="s">
        <v>2090</v>
      </c>
      <c r="O452" s="11" t="s">
        <v>2090</v>
      </c>
      <c r="P452" s="299" t="s">
        <v>2588</v>
      </c>
      <c r="Q452" s="86">
        <v>1000</v>
      </c>
      <c r="R452" s="8">
        <v>1.9197299999999999</v>
      </c>
      <c r="S452" s="8"/>
      <c r="T452" s="8"/>
      <c r="U452" s="535"/>
      <c r="V452" s="535"/>
    </row>
    <row r="453" spans="1:23" ht="15.75">
      <c r="A453" s="143" t="s">
        <v>503</v>
      </c>
      <c r="B453" s="143"/>
      <c r="C453" s="294" t="s">
        <v>1039</v>
      </c>
      <c r="D453" s="294" t="s">
        <v>2444</v>
      </c>
      <c r="E453" s="302" t="s">
        <v>1052</v>
      </c>
      <c r="F453" s="294" t="s">
        <v>1515</v>
      </c>
      <c r="G453" s="83"/>
      <c r="H453" s="294" t="s">
        <v>1068</v>
      </c>
      <c r="I453" s="11" t="s">
        <v>2088</v>
      </c>
      <c r="J453" s="11" t="s">
        <v>2089</v>
      </c>
      <c r="K453" s="11" t="s">
        <v>3644</v>
      </c>
      <c r="L453" s="84" t="s">
        <v>2091</v>
      </c>
      <c r="M453" s="11" t="s">
        <v>2090</v>
      </c>
      <c r="N453" s="11" t="s">
        <v>2090</v>
      </c>
      <c r="O453" s="11" t="s">
        <v>2090</v>
      </c>
      <c r="P453" s="299">
        <v>15462429</v>
      </c>
      <c r="Q453" s="86">
        <v>1000</v>
      </c>
      <c r="R453" s="8">
        <v>3.4917996000000002</v>
      </c>
      <c r="S453" s="8"/>
      <c r="T453" s="8"/>
      <c r="U453" s="535"/>
      <c r="V453" s="535"/>
    </row>
    <row r="454" spans="1:23" ht="15.75">
      <c r="A454" s="143" t="s">
        <v>504</v>
      </c>
      <c r="B454" s="143"/>
      <c r="C454" s="294" t="s">
        <v>1039</v>
      </c>
      <c r="D454" s="294" t="s">
        <v>2444</v>
      </c>
      <c r="E454" s="302" t="s">
        <v>1052</v>
      </c>
      <c r="F454" s="294" t="s">
        <v>1515</v>
      </c>
      <c r="G454" s="83"/>
      <c r="H454" s="294" t="s">
        <v>1069</v>
      </c>
      <c r="I454" s="11" t="s">
        <v>2088</v>
      </c>
      <c r="J454" s="11" t="s">
        <v>2089</v>
      </c>
      <c r="K454" s="11" t="s">
        <v>3644</v>
      </c>
      <c r="L454" s="84" t="s">
        <v>2091</v>
      </c>
      <c r="M454" s="11" t="s">
        <v>2090</v>
      </c>
      <c r="N454" s="11" t="s">
        <v>2090</v>
      </c>
      <c r="O454" s="11" t="s">
        <v>2090</v>
      </c>
      <c r="P454" s="299">
        <v>15462410</v>
      </c>
      <c r="Q454" s="86">
        <v>1000</v>
      </c>
      <c r="R454" s="8">
        <v>3.3978282999999903</v>
      </c>
      <c r="S454" s="8"/>
      <c r="T454" s="8"/>
      <c r="U454" s="535"/>
      <c r="V454" s="535"/>
    </row>
    <row r="455" spans="1:23" ht="15.75">
      <c r="A455" s="143" t="s">
        <v>505</v>
      </c>
      <c r="B455" s="143"/>
      <c r="C455" s="294" t="s">
        <v>1039</v>
      </c>
      <c r="D455" s="294" t="s">
        <v>2445</v>
      </c>
      <c r="E455" s="302" t="s">
        <v>1512</v>
      </c>
      <c r="F455" s="294" t="s">
        <v>1515</v>
      </c>
      <c r="G455" s="83"/>
      <c r="H455" s="294" t="s">
        <v>1147</v>
      </c>
      <c r="I455" s="11" t="s">
        <v>2088</v>
      </c>
      <c r="J455" s="11" t="s">
        <v>2089</v>
      </c>
      <c r="K455" s="11" t="s">
        <v>3644</v>
      </c>
      <c r="L455" s="84" t="s">
        <v>2091</v>
      </c>
      <c r="M455" s="11" t="s">
        <v>2090</v>
      </c>
      <c r="N455" s="11" t="s">
        <v>2090</v>
      </c>
      <c r="O455" s="11" t="s">
        <v>2090</v>
      </c>
      <c r="P455" s="299">
        <v>11075672</v>
      </c>
      <c r="Q455" s="86">
        <v>360000</v>
      </c>
      <c r="R455" s="8">
        <v>2.817396</v>
      </c>
      <c r="S455" s="8"/>
      <c r="T455" s="8"/>
      <c r="U455" s="535"/>
      <c r="V455" s="535"/>
    </row>
    <row r="456" spans="1:23" ht="15.75">
      <c r="A456" s="143" t="s">
        <v>506</v>
      </c>
      <c r="B456" s="143"/>
      <c r="C456" s="294" t="s">
        <v>1039</v>
      </c>
      <c r="D456" s="294" t="s">
        <v>2444</v>
      </c>
      <c r="E456" s="302" t="s">
        <v>1512</v>
      </c>
      <c r="F456" s="294" t="s">
        <v>1515</v>
      </c>
      <c r="G456" s="83"/>
      <c r="H456" s="294" t="s">
        <v>1107</v>
      </c>
      <c r="I456" s="11" t="s">
        <v>2088</v>
      </c>
      <c r="J456" s="11" t="s">
        <v>2089</v>
      </c>
      <c r="K456" s="11" t="s">
        <v>3644</v>
      </c>
      <c r="L456" s="84" t="s">
        <v>2091</v>
      </c>
      <c r="M456" s="11" t="s">
        <v>2090</v>
      </c>
      <c r="N456" s="11" t="s">
        <v>2090</v>
      </c>
      <c r="O456" s="11" t="s">
        <v>2090</v>
      </c>
      <c r="P456" s="299">
        <v>15462412</v>
      </c>
      <c r="Q456" s="86">
        <v>333.33</v>
      </c>
      <c r="R456" s="8">
        <v>3.6172934999999899</v>
      </c>
      <c r="S456" s="8"/>
      <c r="T456" s="8"/>
      <c r="U456" s="535"/>
      <c r="V456" s="535"/>
    </row>
    <row r="457" spans="1:23" ht="15.75">
      <c r="A457" s="143" t="s">
        <v>507</v>
      </c>
      <c r="B457" s="143"/>
      <c r="C457" s="294" t="s">
        <v>1039</v>
      </c>
      <c r="D457" s="294" t="s">
        <v>2446</v>
      </c>
      <c r="E457" s="302" t="s">
        <v>3671</v>
      </c>
      <c r="F457" s="294" t="s">
        <v>1516</v>
      </c>
      <c r="G457" s="83"/>
      <c r="H457" s="294" t="s">
        <v>1148</v>
      </c>
      <c r="I457" s="11" t="s">
        <v>2088</v>
      </c>
      <c r="J457" s="11" t="s">
        <v>2089</v>
      </c>
      <c r="K457" s="11" t="s">
        <v>3644</v>
      </c>
      <c r="L457" s="84" t="s">
        <v>2091</v>
      </c>
      <c r="M457" s="11" t="s">
        <v>2090</v>
      </c>
      <c r="N457" s="11" t="s">
        <v>2090</v>
      </c>
      <c r="O457" s="11" t="s">
        <v>2090</v>
      </c>
      <c r="P457" s="299" t="s">
        <v>1882</v>
      </c>
      <c r="Q457" s="86">
        <v>6666.6</v>
      </c>
      <c r="R457" s="8">
        <v>1.167006304</v>
      </c>
      <c r="S457" s="8"/>
      <c r="T457" s="8"/>
      <c r="U457" s="535"/>
      <c r="V457" s="535"/>
    </row>
    <row r="458" spans="1:23" ht="15.75">
      <c r="A458" s="143" t="s">
        <v>508</v>
      </c>
      <c r="B458" s="143"/>
      <c r="C458" s="294" t="s">
        <v>1039</v>
      </c>
      <c r="D458" s="294" t="s">
        <v>2444</v>
      </c>
      <c r="E458" s="302" t="s">
        <v>3671</v>
      </c>
      <c r="F458" s="294" t="s">
        <v>1517</v>
      </c>
      <c r="G458" s="83"/>
      <c r="H458" s="294" t="s">
        <v>1077</v>
      </c>
      <c r="I458" s="11" t="s">
        <v>2088</v>
      </c>
      <c r="J458" s="11" t="s">
        <v>2089</v>
      </c>
      <c r="K458" s="11" t="s">
        <v>3644</v>
      </c>
      <c r="L458" s="84" t="s">
        <v>2092</v>
      </c>
      <c r="M458" s="11" t="s">
        <v>2090</v>
      </c>
      <c r="N458" s="11" t="s">
        <v>2090</v>
      </c>
      <c r="O458" s="11" t="s">
        <v>2090</v>
      </c>
      <c r="P458" s="299">
        <v>15462208</v>
      </c>
      <c r="Q458" s="86">
        <v>1600</v>
      </c>
      <c r="R458" s="8">
        <v>3.6670137999999897</v>
      </c>
      <c r="S458" s="8"/>
      <c r="T458" s="8"/>
      <c r="U458" s="535"/>
      <c r="V458" s="535"/>
    </row>
    <row r="459" spans="1:23" ht="15.75">
      <c r="A459" s="143" t="s">
        <v>509</v>
      </c>
      <c r="B459" s="143"/>
      <c r="C459" s="294" t="s">
        <v>1039</v>
      </c>
      <c r="D459" s="294" t="s">
        <v>2444</v>
      </c>
      <c r="E459" s="83" t="s">
        <v>3671</v>
      </c>
      <c r="F459" s="294" t="s">
        <v>1517</v>
      </c>
      <c r="G459" s="83"/>
      <c r="H459" s="294" t="s">
        <v>1078</v>
      </c>
      <c r="I459" s="11" t="s">
        <v>2088</v>
      </c>
      <c r="J459" s="11" t="s">
        <v>2089</v>
      </c>
      <c r="K459" s="11" t="s">
        <v>3644</v>
      </c>
      <c r="L459" s="84" t="s">
        <v>2092</v>
      </c>
      <c r="M459" s="11" t="s">
        <v>2090</v>
      </c>
      <c r="N459" s="11" t="s">
        <v>2090</v>
      </c>
      <c r="O459" s="11" t="s">
        <v>2090</v>
      </c>
      <c r="P459" s="299">
        <v>15462209</v>
      </c>
      <c r="Q459" s="86">
        <v>2000</v>
      </c>
      <c r="R459" s="8">
        <v>3.1376937780000005</v>
      </c>
      <c r="S459" s="8"/>
      <c r="T459" s="8"/>
      <c r="U459" s="535"/>
      <c r="V459" s="535"/>
    </row>
    <row r="460" spans="1:23" ht="15.75">
      <c r="A460" s="143" t="s">
        <v>510</v>
      </c>
      <c r="B460" s="143"/>
      <c r="C460" s="294" t="s">
        <v>1039</v>
      </c>
      <c r="D460" s="294" t="s">
        <v>2444</v>
      </c>
      <c r="E460" s="83" t="s">
        <v>3671</v>
      </c>
      <c r="F460" s="294" t="s">
        <v>1517</v>
      </c>
      <c r="G460" s="83"/>
      <c r="H460" s="294" t="s">
        <v>1107</v>
      </c>
      <c r="I460" s="11" t="s">
        <v>2088</v>
      </c>
      <c r="J460" s="11" t="s">
        <v>2089</v>
      </c>
      <c r="K460" s="11" t="s">
        <v>3644</v>
      </c>
      <c r="L460" s="84" t="s">
        <v>2092</v>
      </c>
      <c r="M460" s="11" t="s">
        <v>2090</v>
      </c>
      <c r="N460" s="11" t="s">
        <v>2090</v>
      </c>
      <c r="O460" s="11" t="s">
        <v>2090</v>
      </c>
      <c r="P460" s="299" t="s">
        <v>2586</v>
      </c>
      <c r="Q460" s="86">
        <v>333.33</v>
      </c>
      <c r="R460" s="8">
        <v>6.2480004999999901</v>
      </c>
      <c r="S460" s="8"/>
      <c r="T460" s="8"/>
      <c r="U460" s="535"/>
      <c r="V460" s="535"/>
    </row>
    <row r="461" spans="1:23" s="83" customFormat="1" ht="18.75" customHeight="1">
      <c r="A461" s="83" t="s">
        <v>511</v>
      </c>
      <c r="C461" s="299" t="s">
        <v>1039</v>
      </c>
      <c r="D461" s="299" t="s">
        <v>2444</v>
      </c>
      <c r="E461" s="83" t="s">
        <v>3671</v>
      </c>
      <c r="F461" s="299" t="s">
        <v>1518</v>
      </c>
      <c r="H461" s="299" t="s">
        <v>1068</v>
      </c>
      <c r="I461" s="11" t="s">
        <v>2088</v>
      </c>
      <c r="J461" s="11" t="s">
        <v>2089</v>
      </c>
      <c r="K461" s="11" t="s">
        <v>3644</v>
      </c>
      <c r="L461" s="84" t="s">
        <v>2092</v>
      </c>
      <c r="M461" s="11" t="s">
        <v>2090</v>
      </c>
      <c r="N461" s="11" t="s">
        <v>2090</v>
      </c>
      <c r="O461" s="11" t="s">
        <v>2090</v>
      </c>
      <c r="P461" s="83">
        <v>15462411</v>
      </c>
      <c r="Q461" s="83">
        <v>1000</v>
      </c>
      <c r="R461" s="83">
        <v>7.7521911000000001</v>
      </c>
      <c r="W461" s="298"/>
    </row>
    <row r="462" spans="1:23" ht="15.75">
      <c r="A462" s="143" t="s">
        <v>512</v>
      </c>
      <c r="B462" s="143"/>
      <c r="C462" s="299" t="s">
        <v>1039</v>
      </c>
      <c r="D462" s="299" t="s">
        <v>2444</v>
      </c>
      <c r="E462" s="299" t="s">
        <v>3671</v>
      </c>
      <c r="F462" s="299" t="s">
        <v>1518</v>
      </c>
      <c r="G462" s="83"/>
      <c r="H462" s="299" t="s">
        <v>1069</v>
      </c>
      <c r="I462" s="11" t="s">
        <v>2088</v>
      </c>
      <c r="J462" s="11" t="s">
        <v>2089</v>
      </c>
      <c r="K462" s="11" t="s">
        <v>3644</v>
      </c>
      <c r="L462" s="84" t="s">
        <v>2092</v>
      </c>
      <c r="M462" s="11" t="s">
        <v>2090</v>
      </c>
      <c r="N462" s="11" t="s">
        <v>2090</v>
      </c>
      <c r="O462" s="11" t="s">
        <v>2090</v>
      </c>
      <c r="P462" s="299">
        <v>15462413</v>
      </c>
      <c r="Q462" s="86">
        <v>1000</v>
      </c>
      <c r="R462" s="8">
        <v>6.0090342000000003</v>
      </c>
      <c r="S462" s="8"/>
      <c r="T462" s="8"/>
      <c r="U462" s="535"/>
      <c r="V462" s="535"/>
    </row>
    <row r="463" spans="1:23" ht="15.75">
      <c r="A463" s="143" t="s">
        <v>513</v>
      </c>
      <c r="B463" s="143"/>
      <c r="C463" s="294" t="s">
        <v>1039</v>
      </c>
      <c r="D463" s="294" t="s">
        <v>2444</v>
      </c>
      <c r="E463" s="83" t="s">
        <v>3671</v>
      </c>
      <c r="F463" s="294" t="s">
        <v>1519</v>
      </c>
      <c r="G463" s="83"/>
      <c r="H463" s="294" t="s">
        <v>1077</v>
      </c>
      <c r="I463" s="11" t="s">
        <v>2088</v>
      </c>
      <c r="J463" s="11" t="s">
        <v>2089</v>
      </c>
      <c r="K463" s="11" t="s">
        <v>3644</v>
      </c>
      <c r="L463" s="84" t="s">
        <v>2092</v>
      </c>
      <c r="M463" s="11" t="s">
        <v>2090</v>
      </c>
      <c r="N463" s="11" t="s">
        <v>2090</v>
      </c>
      <c r="O463" s="11" t="s">
        <v>2090</v>
      </c>
      <c r="P463" s="299">
        <v>15462175</v>
      </c>
      <c r="Q463" s="86">
        <v>1600</v>
      </c>
      <c r="R463" s="8">
        <v>9.8383535000000002</v>
      </c>
      <c r="S463" s="8"/>
      <c r="T463" s="8"/>
      <c r="U463" s="535"/>
      <c r="V463" s="535"/>
    </row>
    <row r="464" spans="1:23" ht="15.75">
      <c r="A464" s="143" t="s">
        <v>514</v>
      </c>
      <c r="B464" s="143"/>
      <c r="C464" s="294" t="s">
        <v>1039</v>
      </c>
      <c r="D464" s="294" t="s">
        <v>2445</v>
      </c>
      <c r="E464" s="83" t="s">
        <v>3671</v>
      </c>
      <c r="F464" s="294" t="s">
        <v>1519</v>
      </c>
      <c r="G464" s="299"/>
      <c r="H464" s="294" t="s">
        <v>1151</v>
      </c>
      <c r="I464" s="11" t="s">
        <v>2088</v>
      </c>
      <c r="J464" s="11" t="s">
        <v>2089</v>
      </c>
      <c r="K464" s="11" t="s">
        <v>3644</v>
      </c>
      <c r="L464" s="84" t="s">
        <v>2091</v>
      </c>
      <c r="M464" s="11" t="s">
        <v>2090</v>
      </c>
      <c r="N464" s="11" t="s">
        <v>2090</v>
      </c>
      <c r="O464" s="11" t="s">
        <v>2090</v>
      </c>
      <c r="P464" s="299" t="s">
        <v>1848</v>
      </c>
      <c r="Q464" s="86">
        <v>1000</v>
      </c>
      <c r="R464" s="8">
        <v>15.186371600000001</v>
      </c>
      <c r="S464" s="8"/>
      <c r="T464" s="8"/>
      <c r="U464" s="535"/>
      <c r="V464" s="535"/>
    </row>
    <row r="465" spans="1:22" ht="15.75">
      <c r="A465" s="143" t="s">
        <v>515</v>
      </c>
      <c r="B465" s="143"/>
      <c r="C465" s="294" t="s">
        <v>1039</v>
      </c>
      <c r="D465" s="294" t="s">
        <v>2445</v>
      </c>
      <c r="E465" s="83" t="s">
        <v>3671</v>
      </c>
      <c r="F465" s="294" t="s">
        <v>1519</v>
      </c>
      <c r="G465" s="299"/>
      <c r="H465" s="294" t="s">
        <v>1152</v>
      </c>
      <c r="I465" s="11" t="s">
        <v>2088</v>
      </c>
      <c r="J465" s="11" t="s">
        <v>2089</v>
      </c>
      <c r="K465" s="11" t="s">
        <v>3644</v>
      </c>
      <c r="L465" s="84" t="s">
        <v>2091</v>
      </c>
      <c r="M465" s="11" t="s">
        <v>2090</v>
      </c>
      <c r="N465" s="11" t="s">
        <v>2090</v>
      </c>
      <c r="O465" s="11" t="s">
        <v>2090</v>
      </c>
      <c r="P465" s="299" t="s">
        <v>1849</v>
      </c>
      <c r="Q465" s="86">
        <v>1000</v>
      </c>
      <c r="R465" s="8">
        <v>8.8455387000000005</v>
      </c>
      <c r="S465" s="8"/>
      <c r="T465" s="8"/>
      <c r="U465" s="535"/>
      <c r="V465" s="535"/>
    </row>
    <row r="466" spans="1:22" ht="15.75">
      <c r="A466" s="143" t="s">
        <v>516</v>
      </c>
      <c r="B466" s="143"/>
      <c r="C466" s="294" t="s">
        <v>1039</v>
      </c>
      <c r="D466" s="294" t="s">
        <v>2445</v>
      </c>
      <c r="E466" s="83" t="s">
        <v>3671</v>
      </c>
      <c r="F466" s="294" t="s">
        <v>1519</v>
      </c>
      <c r="G466" s="299"/>
      <c r="H466" s="294" t="s">
        <v>1149</v>
      </c>
      <c r="I466" s="11" t="s">
        <v>2088</v>
      </c>
      <c r="J466" s="11" t="s">
        <v>2089</v>
      </c>
      <c r="K466" s="11" t="s">
        <v>3644</v>
      </c>
      <c r="L466" s="84" t="s">
        <v>2091</v>
      </c>
      <c r="M466" s="11" t="s">
        <v>2090</v>
      </c>
      <c r="N466" s="11" t="s">
        <v>2090</v>
      </c>
      <c r="O466" s="11" t="s">
        <v>2090</v>
      </c>
      <c r="P466" s="299" t="s">
        <v>1883</v>
      </c>
      <c r="Q466" s="86">
        <v>1000</v>
      </c>
      <c r="R466" s="8">
        <v>26.759319999999999</v>
      </c>
      <c r="S466" s="8"/>
      <c r="T466" s="8"/>
      <c r="U466" s="535"/>
      <c r="V466" s="535"/>
    </row>
    <row r="467" spans="1:22" ht="15.75">
      <c r="A467" s="143" t="s">
        <v>517</v>
      </c>
      <c r="B467" s="143"/>
      <c r="C467" s="294" t="s">
        <v>1039</v>
      </c>
      <c r="D467" s="294" t="s">
        <v>2445</v>
      </c>
      <c r="E467" s="83" t="s">
        <v>3671</v>
      </c>
      <c r="F467" s="294" t="s">
        <v>1519</v>
      </c>
      <c r="G467" s="299"/>
      <c r="H467" s="294" t="s">
        <v>1150</v>
      </c>
      <c r="I467" s="11" t="s">
        <v>2088</v>
      </c>
      <c r="J467" s="11" t="s">
        <v>2089</v>
      </c>
      <c r="K467" s="11" t="s">
        <v>3644</v>
      </c>
      <c r="L467" s="84" t="s">
        <v>2092</v>
      </c>
      <c r="M467" s="11" t="s">
        <v>2090</v>
      </c>
      <c r="N467" s="11" t="s">
        <v>2090</v>
      </c>
      <c r="O467" s="11" t="s">
        <v>2090</v>
      </c>
      <c r="P467" s="299" t="s">
        <v>1884</v>
      </c>
      <c r="Q467" s="86">
        <v>1000</v>
      </c>
      <c r="R467" s="8">
        <v>7.4000000000000003E-3</v>
      </c>
      <c r="S467" s="8"/>
      <c r="T467" s="8"/>
      <c r="U467" s="535"/>
      <c r="V467" s="535"/>
    </row>
    <row r="468" spans="1:22" ht="15.75">
      <c r="A468" s="143" t="s">
        <v>518</v>
      </c>
      <c r="B468" s="143"/>
      <c r="C468" s="294" t="s">
        <v>1039</v>
      </c>
      <c r="D468" s="294" t="s">
        <v>2445</v>
      </c>
      <c r="E468" s="83" t="s">
        <v>3671</v>
      </c>
      <c r="F468" s="294" t="s">
        <v>1519</v>
      </c>
      <c r="G468" s="299"/>
      <c r="H468" s="294" t="s">
        <v>1153</v>
      </c>
      <c r="I468" s="11" t="s">
        <v>2088</v>
      </c>
      <c r="J468" s="11" t="s">
        <v>2089</v>
      </c>
      <c r="K468" s="11" t="s">
        <v>3644</v>
      </c>
      <c r="L468" s="84" t="s">
        <v>2092</v>
      </c>
      <c r="M468" s="11" t="s">
        <v>2090</v>
      </c>
      <c r="N468" s="11" t="s">
        <v>2090</v>
      </c>
      <c r="O468" s="11" t="s">
        <v>2090</v>
      </c>
      <c r="P468" s="299">
        <v>12287910</v>
      </c>
      <c r="Q468" s="86">
        <v>500</v>
      </c>
      <c r="R468" s="8">
        <v>19.844557849999902</v>
      </c>
      <c r="S468" s="8"/>
      <c r="T468" s="8"/>
      <c r="U468" s="535"/>
      <c r="V468" s="535"/>
    </row>
    <row r="469" spans="1:22" ht="15.75">
      <c r="A469" s="143" t="s">
        <v>519</v>
      </c>
      <c r="B469" s="143"/>
      <c r="C469" s="294" t="s">
        <v>1039</v>
      </c>
      <c r="D469" s="294" t="s">
        <v>2445</v>
      </c>
      <c r="E469" s="294" t="s">
        <v>3671</v>
      </c>
      <c r="F469" s="294" t="s">
        <v>1519</v>
      </c>
      <c r="G469" s="299"/>
      <c r="H469" s="294" t="s">
        <v>2481</v>
      </c>
      <c r="I469" s="11" t="s">
        <v>2088</v>
      </c>
      <c r="J469" s="11" t="s">
        <v>2089</v>
      </c>
      <c r="K469" s="11" t="s">
        <v>3644</v>
      </c>
      <c r="L469" s="84" t="s">
        <v>2092</v>
      </c>
      <c r="M469" s="11" t="s">
        <v>2090</v>
      </c>
      <c r="N469" s="11" t="s">
        <v>2090</v>
      </c>
      <c r="O469" s="11" t="s">
        <v>2090</v>
      </c>
      <c r="P469" s="299">
        <v>12287909</v>
      </c>
      <c r="Q469" s="86" t="e">
        <v>#N/A</v>
      </c>
      <c r="R469" s="8">
        <v>11.442019999999999</v>
      </c>
      <c r="S469" s="8"/>
      <c r="T469" s="8"/>
      <c r="U469" s="535"/>
      <c r="V469" s="535"/>
    </row>
    <row r="470" spans="1:22" ht="15.75">
      <c r="A470" s="143" t="s">
        <v>520</v>
      </c>
      <c r="B470" s="143"/>
      <c r="C470" s="294" t="s">
        <v>1039</v>
      </c>
      <c r="D470" s="294" t="s">
        <v>2444</v>
      </c>
      <c r="E470" s="83" t="s">
        <v>3671</v>
      </c>
      <c r="F470" s="294" t="s">
        <v>1519</v>
      </c>
      <c r="G470" s="299"/>
      <c r="H470" s="294" t="s">
        <v>1078</v>
      </c>
      <c r="I470" s="11" t="s">
        <v>2088</v>
      </c>
      <c r="J470" s="11" t="s">
        <v>2089</v>
      </c>
      <c r="K470" s="11" t="s">
        <v>3644</v>
      </c>
      <c r="L470" s="84" t="s">
        <v>2092</v>
      </c>
      <c r="M470" s="11" t="s">
        <v>2090</v>
      </c>
      <c r="N470" s="11" t="s">
        <v>2090</v>
      </c>
      <c r="O470" s="11" t="s">
        <v>2090</v>
      </c>
      <c r="P470" s="299">
        <v>15462176</v>
      </c>
      <c r="Q470" s="86">
        <v>2000</v>
      </c>
      <c r="R470" s="8">
        <v>23.190253000000002</v>
      </c>
      <c r="S470" s="8"/>
      <c r="T470" s="8"/>
      <c r="U470" s="535"/>
      <c r="V470" s="535"/>
    </row>
    <row r="471" spans="1:22" ht="15.75">
      <c r="A471" s="143" t="s">
        <v>521</v>
      </c>
      <c r="B471" s="143"/>
      <c r="C471" s="294" t="s">
        <v>1039</v>
      </c>
      <c r="D471" s="294" t="s">
        <v>2444</v>
      </c>
      <c r="E471" s="83" t="s">
        <v>3671</v>
      </c>
      <c r="F471" s="294" t="s">
        <v>1519</v>
      </c>
      <c r="G471" s="299"/>
      <c r="H471" s="294" t="s">
        <v>1107</v>
      </c>
      <c r="I471" s="11" t="s">
        <v>2088</v>
      </c>
      <c r="J471" s="11" t="s">
        <v>2089</v>
      </c>
      <c r="K471" s="11" t="s">
        <v>3644</v>
      </c>
      <c r="L471" s="84" t="s">
        <v>2092</v>
      </c>
      <c r="M471" s="11" t="s">
        <v>2090</v>
      </c>
      <c r="N471" s="11" t="s">
        <v>2090</v>
      </c>
      <c r="O471" s="11" t="s">
        <v>2090</v>
      </c>
      <c r="P471" s="299">
        <v>15462428</v>
      </c>
      <c r="Q471" s="86">
        <v>333.33</v>
      </c>
      <c r="R471" s="8">
        <v>20.890752150000001</v>
      </c>
      <c r="S471" s="8"/>
      <c r="T471" s="8"/>
      <c r="U471" s="535"/>
      <c r="V471" s="535"/>
    </row>
    <row r="472" spans="1:22" ht="15.75">
      <c r="A472" s="143" t="s">
        <v>522</v>
      </c>
      <c r="B472" s="143"/>
      <c r="C472" s="294" t="s">
        <v>1039</v>
      </c>
      <c r="D472" s="294" t="s">
        <v>2011</v>
      </c>
      <c r="E472" s="299" t="s">
        <v>3673</v>
      </c>
      <c r="F472" s="294" t="s">
        <v>2017</v>
      </c>
      <c r="G472" s="299"/>
      <c r="H472" s="294" t="s">
        <v>1324</v>
      </c>
      <c r="I472" s="11" t="s">
        <v>2088</v>
      </c>
      <c r="J472" s="11" t="s">
        <v>2089</v>
      </c>
      <c r="K472" s="11" t="s">
        <v>3644</v>
      </c>
      <c r="L472" s="84" t="s">
        <v>2092</v>
      </c>
      <c r="M472" s="11" t="s">
        <v>2090</v>
      </c>
      <c r="N472" s="11" t="s">
        <v>2090</v>
      </c>
      <c r="O472" s="11" t="s">
        <v>2090</v>
      </c>
      <c r="P472" s="294" t="s">
        <v>1942</v>
      </c>
      <c r="Q472" s="86">
        <v>1000</v>
      </c>
      <c r="R472" s="8">
        <v>9.2802035999999894</v>
      </c>
      <c r="S472" s="8"/>
      <c r="T472" s="8"/>
      <c r="U472" s="535"/>
      <c r="V472" s="535"/>
    </row>
    <row r="473" spans="1:22" ht="15.75">
      <c r="A473" s="143" t="s">
        <v>523</v>
      </c>
      <c r="B473" s="143"/>
      <c r="C473" s="294" t="s">
        <v>1039</v>
      </c>
      <c r="D473" s="294" t="s">
        <v>2011</v>
      </c>
      <c r="E473" s="294" t="s">
        <v>3673</v>
      </c>
      <c r="F473" s="294" t="s">
        <v>2017</v>
      </c>
      <c r="G473" s="299"/>
      <c r="H473" s="294" t="s">
        <v>1325</v>
      </c>
      <c r="I473" s="11" t="s">
        <v>2088</v>
      </c>
      <c r="J473" s="11" t="s">
        <v>2089</v>
      </c>
      <c r="K473" s="11" t="s">
        <v>3644</v>
      </c>
      <c r="L473" s="84" t="s">
        <v>2092</v>
      </c>
      <c r="M473" s="11" t="s">
        <v>2090</v>
      </c>
      <c r="N473" s="11" t="s">
        <v>2090</v>
      </c>
      <c r="O473" s="11" t="s">
        <v>2090</v>
      </c>
      <c r="P473" s="294" t="s">
        <v>1943</v>
      </c>
      <c r="Q473" s="86">
        <v>1000</v>
      </c>
      <c r="R473" s="8">
        <v>6.6607666000000005</v>
      </c>
      <c r="S473" s="8"/>
      <c r="T473" s="8"/>
      <c r="U473" s="535"/>
      <c r="V473" s="535"/>
    </row>
    <row r="474" spans="1:22" ht="15.75">
      <c r="A474" s="143" t="s">
        <v>524</v>
      </c>
      <c r="B474" s="143"/>
      <c r="C474" s="294" t="s">
        <v>1039</v>
      </c>
      <c r="D474" s="294" t="s">
        <v>2011</v>
      </c>
      <c r="E474" s="299" t="s">
        <v>3673</v>
      </c>
      <c r="F474" s="294" t="s">
        <v>2017</v>
      </c>
      <c r="G474" s="299"/>
      <c r="H474" s="294" t="s">
        <v>1326</v>
      </c>
      <c r="I474" s="11" t="s">
        <v>2088</v>
      </c>
      <c r="J474" s="11" t="s">
        <v>2089</v>
      </c>
      <c r="K474" s="11" t="s">
        <v>3644</v>
      </c>
      <c r="L474" s="84" t="s">
        <v>2092</v>
      </c>
      <c r="M474" s="11" t="s">
        <v>2090</v>
      </c>
      <c r="N474" s="11" t="s">
        <v>2090</v>
      </c>
      <c r="O474" s="11" t="s">
        <v>2090</v>
      </c>
      <c r="P474" s="294" t="s">
        <v>1944</v>
      </c>
      <c r="Q474" s="86">
        <v>1000</v>
      </c>
      <c r="R474" s="8">
        <v>1.998259</v>
      </c>
      <c r="S474" s="8"/>
      <c r="T474" s="8"/>
      <c r="U474" s="535"/>
      <c r="V474" s="535"/>
    </row>
    <row r="475" spans="1:22" ht="15.75">
      <c r="A475" s="143" t="s">
        <v>525</v>
      </c>
      <c r="B475" s="143"/>
      <c r="C475" s="294" t="s">
        <v>1039</v>
      </c>
      <c r="D475" s="294" t="s">
        <v>2011</v>
      </c>
      <c r="E475" s="83" t="s">
        <v>3673</v>
      </c>
      <c r="F475" s="294" t="s">
        <v>2017</v>
      </c>
      <c r="G475" s="299"/>
      <c r="H475" s="294" t="s">
        <v>1327</v>
      </c>
      <c r="I475" s="11" t="s">
        <v>2088</v>
      </c>
      <c r="J475" s="11" t="s">
        <v>2089</v>
      </c>
      <c r="K475" s="11" t="s">
        <v>3644</v>
      </c>
      <c r="L475" s="84" t="s">
        <v>2092</v>
      </c>
      <c r="M475" s="11" t="s">
        <v>2090</v>
      </c>
      <c r="N475" s="11" t="s">
        <v>2090</v>
      </c>
      <c r="O475" s="11" t="s">
        <v>2090</v>
      </c>
      <c r="P475" s="294" t="s">
        <v>1945</v>
      </c>
      <c r="Q475" s="86">
        <v>1000</v>
      </c>
      <c r="R475" s="8">
        <v>3.5549580000000001</v>
      </c>
      <c r="S475" s="8"/>
      <c r="T475" s="8"/>
      <c r="U475" s="535"/>
      <c r="V475" s="535"/>
    </row>
    <row r="476" spans="1:22" ht="15.75">
      <c r="A476" s="143" t="s">
        <v>526</v>
      </c>
      <c r="B476" s="143"/>
      <c r="C476" s="294" t="s">
        <v>1039</v>
      </c>
      <c r="D476" s="294" t="s">
        <v>2011</v>
      </c>
      <c r="E476" s="299" t="s">
        <v>3673</v>
      </c>
      <c r="F476" s="294" t="s">
        <v>2017</v>
      </c>
      <c r="G476" s="299"/>
      <c r="H476" s="294" t="s">
        <v>2484</v>
      </c>
      <c r="I476" s="11" t="s">
        <v>2088</v>
      </c>
      <c r="J476" s="11" t="s">
        <v>2089</v>
      </c>
      <c r="K476" s="11" t="s">
        <v>3644</v>
      </c>
      <c r="L476" s="84" t="s">
        <v>2092</v>
      </c>
      <c r="M476" s="11" t="s">
        <v>2090</v>
      </c>
      <c r="N476" s="11" t="s">
        <v>2090</v>
      </c>
      <c r="O476" s="11" t="s">
        <v>2090</v>
      </c>
      <c r="P476" s="294" t="s">
        <v>2589</v>
      </c>
      <c r="Q476" s="86">
        <v>1000</v>
      </c>
      <c r="R476" s="8">
        <v>3.9475340000000001</v>
      </c>
      <c r="S476" s="8"/>
      <c r="T476" s="8"/>
      <c r="U476" s="535"/>
      <c r="V476" s="535"/>
    </row>
    <row r="477" spans="1:22" ht="15.75">
      <c r="A477" s="143" t="s">
        <v>527</v>
      </c>
      <c r="B477" s="143"/>
      <c r="C477" s="348" t="s">
        <v>1039</v>
      </c>
      <c r="D477" s="348" t="s">
        <v>2011</v>
      </c>
      <c r="E477" s="299" t="s">
        <v>3672</v>
      </c>
      <c r="F477" s="348" t="s">
        <v>2017</v>
      </c>
      <c r="G477" s="299"/>
      <c r="H477" s="348" t="s">
        <v>1328</v>
      </c>
      <c r="I477" s="11" t="s">
        <v>2088</v>
      </c>
      <c r="J477" s="11" t="s">
        <v>2089</v>
      </c>
      <c r="K477" s="11" t="s">
        <v>3644</v>
      </c>
      <c r="L477" s="84" t="s">
        <v>2092</v>
      </c>
      <c r="M477" s="11" t="s">
        <v>2090</v>
      </c>
      <c r="N477" s="11" t="s">
        <v>2090</v>
      </c>
      <c r="O477" s="11" t="s">
        <v>2090</v>
      </c>
      <c r="P477" s="294" t="s">
        <v>1982</v>
      </c>
      <c r="Q477" s="86">
        <v>1000</v>
      </c>
      <c r="R477" s="8">
        <v>3.8112759999999999</v>
      </c>
      <c r="S477" s="8"/>
      <c r="T477" s="8"/>
      <c r="U477" s="535"/>
      <c r="V477" s="535"/>
    </row>
    <row r="478" spans="1:22" ht="15.75">
      <c r="A478" s="143" t="s">
        <v>528</v>
      </c>
      <c r="B478" s="143"/>
      <c r="C478" s="294" t="s">
        <v>1039</v>
      </c>
      <c r="D478" s="294" t="s">
        <v>2011</v>
      </c>
      <c r="E478" s="299" t="s">
        <v>3672</v>
      </c>
      <c r="F478" s="294" t="s">
        <v>2017</v>
      </c>
      <c r="G478" s="299"/>
      <c r="H478" s="294" t="s">
        <v>1329</v>
      </c>
      <c r="I478" s="11" t="s">
        <v>2088</v>
      </c>
      <c r="J478" s="11" t="s">
        <v>2089</v>
      </c>
      <c r="K478" s="11" t="s">
        <v>3644</v>
      </c>
      <c r="L478" s="84" t="s">
        <v>2092</v>
      </c>
      <c r="M478" s="11" t="s">
        <v>2090</v>
      </c>
      <c r="N478" s="11" t="s">
        <v>2090</v>
      </c>
      <c r="O478" s="11" t="s">
        <v>2090</v>
      </c>
      <c r="P478" s="294" t="s">
        <v>1983</v>
      </c>
      <c r="Q478" s="86">
        <v>1000</v>
      </c>
      <c r="R478" s="8">
        <v>3.8025800000000003</v>
      </c>
      <c r="S478" s="8"/>
      <c r="T478" s="8"/>
      <c r="U478" s="535"/>
      <c r="V478" s="535"/>
    </row>
    <row r="479" spans="1:22" ht="15.75">
      <c r="A479" s="143"/>
      <c r="B479" s="143"/>
      <c r="C479" s="294" t="s">
        <v>1039</v>
      </c>
      <c r="D479" s="294" t="s">
        <v>2011</v>
      </c>
      <c r="E479" s="294" t="s">
        <v>3672</v>
      </c>
      <c r="F479" s="294" t="s">
        <v>2017</v>
      </c>
      <c r="G479" s="299"/>
      <c r="H479" s="294" t="s">
        <v>1330</v>
      </c>
      <c r="I479" s="11" t="s">
        <v>2088</v>
      </c>
      <c r="J479" s="11" t="s">
        <v>2089</v>
      </c>
      <c r="K479" s="11" t="s">
        <v>3644</v>
      </c>
      <c r="L479" s="84" t="s">
        <v>2092</v>
      </c>
      <c r="M479" s="11" t="s">
        <v>2090</v>
      </c>
      <c r="N479" s="11" t="s">
        <v>2090</v>
      </c>
      <c r="O479" s="11" t="s">
        <v>2090</v>
      </c>
      <c r="P479" s="294">
        <v>0</v>
      </c>
      <c r="Q479" s="86">
        <v>1000</v>
      </c>
      <c r="R479" s="8">
        <v>3.7644799999999998</v>
      </c>
      <c r="S479" s="8"/>
      <c r="T479" s="8"/>
      <c r="U479" s="300"/>
      <c r="V479" s="300"/>
    </row>
    <row r="480" spans="1:22" ht="15.75">
      <c r="A480" s="143" t="s">
        <v>529</v>
      </c>
      <c r="B480" s="143"/>
      <c r="C480" s="294" t="s">
        <v>1039</v>
      </c>
      <c r="D480" s="294" t="s">
        <v>2011</v>
      </c>
      <c r="E480" s="294" t="s">
        <v>3672</v>
      </c>
      <c r="F480" s="294" t="s">
        <v>2017</v>
      </c>
      <c r="G480" s="299"/>
      <c r="H480" s="294" t="s">
        <v>1331</v>
      </c>
      <c r="I480" s="11" t="s">
        <v>2088</v>
      </c>
      <c r="J480" s="11" t="s">
        <v>2089</v>
      </c>
      <c r="K480" s="11" t="s">
        <v>3644</v>
      </c>
      <c r="L480" s="84" t="s">
        <v>2092</v>
      </c>
      <c r="M480" s="11" t="s">
        <v>2090</v>
      </c>
      <c r="N480" s="11" t="s">
        <v>2090</v>
      </c>
      <c r="O480" s="11" t="s">
        <v>2090</v>
      </c>
      <c r="P480" s="299" t="s">
        <v>1981</v>
      </c>
      <c r="Q480" s="86">
        <v>1000</v>
      </c>
      <c r="R480" s="8">
        <v>2.4857680000000002</v>
      </c>
      <c r="S480" s="8"/>
      <c r="T480" s="8"/>
      <c r="U480" s="535"/>
      <c r="V480" s="535"/>
    </row>
    <row r="481" spans="1:22" ht="15.75">
      <c r="A481" s="143" t="s">
        <v>530</v>
      </c>
      <c r="B481" s="143"/>
      <c r="C481" s="294" t="s">
        <v>1039</v>
      </c>
      <c r="D481" s="294" t="s">
        <v>2011</v>
      </c>
      <c r="E481" s="294" t="s">
        <v>3672</v>
      </c>
      <c r="F481" s="294" t="s">
        <v>2017</v>
      </c>
      <c r="G481" s="299"/>
      <c r="H481" s="294" t="s">
        <v>1332</v>
      </c>
      <c r="I481" s="11" t="s">
        <v>2088</v>
      </c>
      <c r="J481" s="11" t="s">
        <v>2089</v>
      </c>
      <c r="K481" s="11" t="s">
        <v>3644</v>
      </c>
      <c r="L481" s="84" t="s">
        <v>2092</v>
      </c>
      <c r="M481" s="11" t="s">
        <v>2090</v>
      </c>
      <c r="N481" s="11" t="s">
        <v>2090</v>
      </c>
      <c r="O481" s="11" t="s">
        <v>2090</v>
      </c>
      <c r="P481" s="299" t="s">
        <v>1946</v>
      </c>
      <c r="Q481" s="86">
        <v>1000</v>
      </c>
      <c r="R481" s="8">
        <v>1.130261</v>
      </c>
      <c r="S481" s="8"/>
      <c r="T481" s="8"/>
      <c r="U481" s="535"/>
      <c r="V481" s="535"/>
    </row>
    <row r="482" spans="1:22" ht="15.75">
      <c r="A482" s="143" t="s">
        <v>531</v>
      </c>
      <c r="B482" s="143"/>
      <c r="C482" s="294" t="s">
        <v>1039</v>
      </c>
      <c r="D482" s="294" t="s">
        <v>2011</v>
      </c>
      <c r="E482" s="294" t="s">
        <v>3672</v>
      </c>
      <c r="F482" s="294" t="s">
        <v>2017</v>
      </c>
      <c r="G482" s="299"/>
      <c r="H482" s="294" t="s">
        <v>1333</v>
      </c>
      <c r="I482" s="11" t="s">
        <v>2088</v>
      </c>
      <c r="J482" s="11" t="s">
        <v>2089</v>
      </c>
      <c r="K482" s="11" t="s">
        <v>3644</v>
      </c>
      <c r="L482" s="84" t="s">
        <v>2092</v>
      </c>
      <c r="M482" s="11" t="s">
        <v>2090</v>
      </c>
      <c r="N482" s="11" t="s">
        <v>2090</v>
      </c>
      <c r="O482" s="11" t="s">
        <v>2090</v>
      </c>
      <c r="P482" s="299">
        <v>16400221</v>
      </c>
      <c r="Q482" s="86">
        <v>1000</v>
      </c>
      <c r="R482" s="8">
        <v>0.54583969999999993</v>
      </c>
      <c r="S482" s="8"/>
      <c r="T482" s="8"/>
      <c r="U482" s="535"/>
      <c r="V482" s="535"/>
    </row>
    <row r="483" spans="1:22" ht="15.75">
      <c r="A483" s="143" t="s">
        <v>532</v>
      </c>
      <c r="B483" s="143"/>
      <c r="C483" s="294" t="s">
        <v>1039</v>
      </c>
      <c r="D483" s="294" t="s">
        <v>1402</v>
      </c>
      <c r="E483" s="294" t="s">
        <v>3672</v>
      </c>
      <c r="F483" s="294" t="s">
        <v>1950</v>
      </c>
      <c r="G483" s="299"/>
      <c r="H483" s="294" t="s">
        <v>3680</v>
      </c>
      <c r="I483" s="11" t="s">
        <v>2088</v>
      </c>
      <c r="J483" s="11" t="s">
        <v>2089</v>
      </c>
      <c r="K483" s="11" t="s">
        <v>3644</v>
      </c>
      <c r="L483" s="84" t="s">
        <v>2092</v>
      </c>
      <c r="M483" s="11" t="s">
        <v>2090</v>
      </c>
      <c r="N483" s="11" t="s">
        <v>2090</v>
      </c>
      <c r="O483" s="11" t="s">
        <v>2090</v>
      </c>
      <c r="P483" s="299" t="s">
        <v>2590</v>
      </c>
      <c r="Q483" s="86">
        <v>1000</v>
      </c>
      <c r="R483" s="8"/>
      <c r="S483" s="8">
        <v>0.40673999999999999</v>
      </c>
      <c r="T483" s="8"/>
      <c r="U483" s="535"/>
      <c r="V483" s="535"/>
    </row>
    <row r="484" spans="1:22" ht="15.75">
      <c r="A484" s="143" t="s">
        <v>533</v>
      </c>
      <c r="B484" s="143"/>
      <c r="C484" s="294" t="s">
        <v>1039</v>
      </c>
      <c r="D484" s="294" t="s">
        <v>1402</v>
      </c>
      <c r="E484" s="294" t="s">
        <v>3672</v>
      </c>
      <c r="F484" s="294" t="s">
        <v>1950</v>
      </c>
      <c r="G484" s="299"/>
      <c r="H484" s="294" t="s">
        <v>2004</v>
      </c>
      <c r="I484" s="11" t="s">
        <v>2088</v>
      </c>
      <c r="J484" s="11" t="s">
        <v>2089</v>
      </c>
      <c r="K484" s="11" t="s">
        <v>3644</v>
      </c>
      <c r="L484" s="84" t="s">
        <v>2092</v>
      </c>
      <c r="M484" s="11" t="s">
        <v>2090</v>
      </c>
      <c r="N484" s="11" t="s">
        <v>2090</v>
      </c>
      <c r="O484" s="11" t="s">
        <v>2090</v>
      </c>
      <c r="P484" s="299" t="s">
        <v>2062</v>
      </c>
      <c r="Q484" s="86">
        <v>1000</v>
      </c>
      <c r="R484" s="8"/>
      <c r="S484" s="8">
        <v>0.87129299999999998</v>
      </c>
      <c r="T484" s="8"/>
      <c r="U484" s="535"/>
      <c r="V484" s="535"/>
    </row>
    <row r="485" spans="1:22" ht="15.75">
      <c r="A485" s="143" t="s">
        <v>534</v>
      </c>
      <c r="B485" s="143"/>
      <c r="C485" s="294" t="s">
        <v>1039</v>
      </c>
      <c r="D485" s="294" t="s">
        <v>1402</v>
      </c>
      <c r="E485" s="294" t="s">
        <v>1044</v>
      </c>
      <c r="F485" s="294" t="s">
        <v>1950</v>
      </c>
      <c r="G485" s="299"/>
      <c r="H485" s="294" t="s">
        <v>1338</v>
      </c>
      <c r="I485" s="11" t="s">
        <v>2088</v>
      </c>
      <c r="J485" s="11" t="s">
        <v>2089</v>
      </c>
      <c r="K485" s="11" t="s">
        <v>3644</v>
      </c>
      <c r="L485" s="84" t="s">
        <v>2092</v>
      </c>
      <c r="M485" s="11" t="s">
        <v>2090</v>
      </c>
      <c r="N485" s="11" t="s">
        <v>2090</v>
      </c>
      <c r="O485" s="11" t="s">
        <v>2090</v>
      </c>
      <c r="P485" s="299" t="s">
        <v>2063</v>
      </c>
      <c r="Q485" s="86">
        <v>1000</v>
      </c>
      <c r="R485" s="8"/>
      <c r="S485" s="8">
        <v>7.0948539999999998</v>
      </c>
      <c r="T485" s="8"/>
      <c r="U485" s="535"/>
      <c r="V485" s="535"/>
    </row>
    <row r="486" spans="1:22" ht="15.75">
      <c r="A486" s="143" t="s">
        <v>535</v>
      </c>
      <c r="B486" s="143"/>
      <c r="C486" s="294" t="s">
        <v>1039</v>
      </c>
      <c r="D486" s="294" t="s">
        <v>1402</v>
      </c>
      <c r="E486" s="294" t="s">
        <v>1044</v>
      </c>
      <c r="F486" s="294" t="s">
        <v>1950</v>
      </c>
      <c r="G486" s="299"/>
      <c r="H486" s="294" t="s">
        <v>1335</v>
      </c>
      <c r="I486" s="11" t="s">
        <v>2088</v>
      </c>
      <c r="J486" s="11" t="s">
        <v>2089</v>
      </c>
      <c r="K486" s="11" t="s">
        <v>3644</v>
      </c>
      <c r="L486" s="84" t="s">
        <v>2092</v>
      </c>
      <c r="M486" s="11" t="s">
        <v>2090</v>
      </c>
      <c r="N486" s="11" t="s">
        <v>2090</v>
      </c>
      <c r="O486" s="11" t="s">
        <v>2090</v>
      </c>
      <c r="P486" s="299" t="s">
        <v>2064</v>
      </c>
      <c r="Q486" s="86">
        <v>1000</v>
      </c>
      <c r="R486" s="8"/>
      <c r="S486" s="8">
        <v>3.258</v>
      </c>
      <c r="T486" s="8"/>
      <c r="U486" s="535"/>
      <c r="V486" s="535"/>
    </row>
    <row r="487" spans="1:22" ht="15.75">
      <c r="A487" s="143" t="s">
        <v>536</v>
      </c>
      <c r="B487" s="143"/>
      <c r="C487" s="294" t="s">
        <v>1039</v>
      </c>
      <c r="D487" s="294" t="s">
        <v>1402</v>
      </c>
      <c r="E487" s="294" t="s">
        <v>1044</v>
      </c>
      <c r="F487" s="294" t="s">
        <v>1950</v>
      </c>
      <c r="G487" s="299"/>
      <c r="H487" s="294" t="s">
        <v>1337</v>
      </c>
      <c r="I487" s="11" t="s">
        <v>2088</v>
      </c>
      <c r="J487" s="11" t="s">
        <v>2089</v>
      </c>
      <c r="K487" s="11" t="s">
        <v>3644</v>
      </c>
      <c r="L487" s="84" t="s">
        <v>2092</v>
      </c>
      <c r="M487" s="11" t="s">
        <v>2090</v>
      </c>
      <c r="N487" s="11" t="s">
        <v>2090</v>
      </c>
      <c r="O487" s="11" t="s">
        <v>2090</v>
      </c>
      <c r="P487" s="299" t="s">
        <v>2065</v>
      </c>
      <c r="Q487" s="86">
        <v>1000</v>
      </c>
      <c r="R487" s="8"/>
      <c r="S487" s="8">
        <v>0.228183</v>
      </c>
      <c r="T487" s="8"/>
      <c r="U487" s="535"/>
      <c r="V487" s="535"/>
    </row>
    <row r="488" spans="1:22" ht="15.75">
      <c r="A488" s="143" t="s">
        <v>537</v>
      </c>
      <c r="B488" s="143"/>
      <c r="C488" s="294" t="s">
        <v>1039</v>
      </c>
      <c r="D488" s="294" t="s">
        <v>2011</v>
      </c>
      <c r="E488" s="294" t="s">
        <v>3672</v>
      </c>
      <c r="F488" s="294" t="s">
        <v>1950</v>
      </c>
      <c r="G488" s="299"/>
      <c r="H488" s="294" t="s">
        <v>1336</v>
      </c>
      <c r="I488" s="11" t="s">
        <v>2088</v>
      </c>
      <c r="J488" s="11" t="s">
        <v>2089</v>
      </c>
      <c r="K488" s="11" t="s">
        <v>3644</v>
      </c>
      <c r="L488" s="84" t="s">
        <v>2091</v>
      </c>
      <c r="M488" s="11" t="s">
        <v>2090</v>
      </c>
      <c r="N488" s="11" t="s">
        <v>2090</v>
      </c>
      <c r="O488" s="11" t="s">
        <v>2090</v>
      </c>
      <c r="P488" s="299" t="s">
        <v>2066</v>
      </c>
      <c r="Q488" s="86">
        <v>1000</v>
      </c>
      <c r="R488" s="8"/>
      <c r="S488" s="8">
        <v>0.40262700000000001</v>
      </c>
      <c r="T488" s="8"/>
      <c r="U488" s="535"/>
      <c r="V488" s="535"/>
    </row>
    <row r="489" spans="1:22" ht="15.75">
      <c r="A489" s="143" t="s">
        <v>538</v>
      </c>
      <c r="B489" s="143"/>
      <c r="C489" s="294" t="s">
        <v>1039</v>
      </c>
      <c r="D489" s="294" t="s">
        <v>1402</v>
      </c>
      <c r="E489" s="294" t="s">
        <v>1044</v>
      </c>
      <c r="F489" s="294" t="s">
        <v>2100</v>
      </c>
      <c r="G489" s="299"/>
      <c r="H489" s="294" t="s">
        <v>1338</v>
      </c>
      <c r="I489" s="11" t="s">
        <v>2088</v>
      </c>
      <c r="J489" s="11" t="s">
        <v>2089</v>
      </c>
      <c r="K489" s="11" t="s">
        <v>3644</v>
      </c>
      <c r="L489" s="84" t="s">
        <v>2091</v>
      </c>
      <c r="M489" s="11" t="s">
        <v>2090</v>
      </c>
      <c r="N489" s="11" t="s">
        <v>2090</v>
      </c>
      <c r="O489" s="11" t="s">
        <v>2090</v>
      </c>
      <c r="P489" s="299" t="s">
        <v>2063</v>
      </c>
      <c r="Q489" s="86">
        <v>1000</v>
      </c>
      <c r="R489" s="8"/>
      <c r="S489" s="8">
        <v>0.59399999999999997</v>
      </c>
      <c r="T489" s="8"/>
      <c r="U489" s="535"/>
      <c r="V489" s="535"/>
    </row>
    <row r="490" spans="1:22" ht="15.75">
      <c r="A490" s="143" t="s">
        <v>539</v>
      </c>
      <c r="B490" s="143"/>
      <c r="C490" s="294" t="s">
        <v>1039</v>
      </c>
      <c r="D490" s="294" t="s">
        <v>1491</v>
      </c>
      <c r="E490" s="294" t="s">
        <v>1046</v>
      </c>
      <c r="F490" s="294" t="s">
        <v>2100</v>
      </c>
      <c r="G490" s="299"/>
      <c r="H490" s="294" t="s">
        <v>1334</v>
      </c>
      <c r="I490" s="11" t="s">
        <v>2088</v>
      </c>
      <c r="J490" s="11" t="s">
        <v>2089</v>
      </c>
      <c r="K490" s="11" t="s">
        <v>3644</v>
      </c>
      <c r="L490" s="84" t="s">
        <v>2091</v>
      </c>
      <c r="M490" s="11" t="s">
        <v>2090</v>
      </c>
      <c r="N490" s="11" t="s">
        <v>2090</v>
      </c>
      <c r="O490" s="11" t="s">
        <v>2090</v>
      </c>
      <c r="P490" s="299" t="s">
        <v>2067</v>
      </c>
      <c r="Q490" s="86">
        <v>2.5</v>
      </c>
      <c r="R490" s="8"/>
      <c r="S490" s="8">
        <v>0.20100000000000001</v>
      </c>
      <c r="T490" s="8"/>
      <c r="U490" s="535"/>
      <c r="V490" s="535"/>
    </row>
    <row r="491" spans="1:22" ht="15.75">
      <c r="A491" s="143" t="s">
        <v>540</v>
      </c>
      <c r="B491" s="143"/>
      <c r="C491" s="294" t="s">
        <v>1039</v>
      </c>
      <c r="D491" s="294" t="s">
        <v>1491</v>
      </c>
      <c r="E491" s="294" t="s">
        <v>1046</v>
      </c>
      <c r="F491" s="294" t="s">
        <v>2100</v>
      </c>
      <c r="G491" s="299"/>
      <c r="H491" s="294" t="s">
        <v>1282</v>
      </c>
      <c r="I491" s="11" t="s">
        <v>2088</v>
      </c>
      <c r="J491" s="11" t="s">
        <v>2089</v>
      </c>
      <c r="K491" s="11" t="s">
        <v>3644</v>
      </c>
      <c r="L491" s="84" t="s">
        <v>2091</v>
      </c>
      <c r="M491" s="11" t="s">
        <v>2090</v>
      </c>
      <c r="N491" s="11" t="s">
        <v>2090</v>
      </c>
      <c r="O491" s="11" t="s">
        <v>2090</v>
      </c>
      <c r="P491" s="299" t="s">
        <v>2068</v>
      </c>
      <c r="Q491" s="86">
        <v>1000</v>
      </c>
      <c r="R491" s="8"/>
      <c r="S491" s="8">
        <v>2.5999999999999999E-2</v>
      </c>
      <c r="T491" s="8"/>
      <c r="U491" s="535"/>
      <c r="V491" s="535"/>
    </row>
    <row r="492" spans="1:22" ht="15.75">
      <c r="A492" s="143" t="s">
        <v>541</v>
      </c>
      <c r="B492" s="143"/>
      <c r="C492" s="294" t="s">
        <v>1039</v>
      </c>
      <c r="D492" s="294" t="s">
        <v>3653</v>
      </c>
      <c r="E492" s="294" t="s">
        <v>1046</v>
      </c>
      <c r="F492" s="294" t="s">
        <v>2102</v>
      </c>
      <c r="G492" s="299"/>
      <c r="H492" s="294" t="s">
        <v>2102</v>
      </c>
      <c r="I492" s="11" t="s">
        <v>2088</v>
      </c>
      <c r="J492" s="11" t="s">
        <v>2089</v>
      </c>
      <c r="K492" s="11" t="s">
        <v>3644</v>
      </c>
      <c r="L492" s="84" t="s">
        <v>2092</v>
      </c>
      <c r="M492" s="11" t="s">
        <v>2090</v>
      </c>
      <c r="N492" s="11" t="s">
        <v>2090</v>
      </c>
      <c r="O492" s="11" t="s">
        <v>2090</v>
      </c>
      <c r="P492" s="299"/>
      <c r="Q492" s="86"/>
      <c r="R492" s="8"/>
      <c r="S492" s="8">
        <v>0.65799535000000009</v>
      </c>
      <c r="T492" s="8"/>
      <c r="U492" s="535"/>
      <c r="V492" s="535"/>
    </row>
    <row r="493" spans="1:22" ht="15.75">
      <c r="A493" s="143" t="s">
        <v>542</v>
      </c>
      <c r="B493" s="143"/>
      <c r="C493" s="299" t="s">
        <v>1057</v>
      </c>
      <c r="D493" s="352" t="s">
        <v>2445</v>
      </c>
      <c r="E493" s="294" t="s">
        <v>3674</v>
      </c>
      <c r="F493" s="299" t="s">
        <v>1520</v>
      </c>
      <c r="G493" s="299"/>
      <c r="H493" s="299" t="s">
        <v>1154</v>
      </c>
      <c r="I493" s="11" t="s">
        <v>2088</v>
      </c>
      <c r="J493" s="11" t="s">
        <v>2089</v>
      </c>
      <c r="K493" s="11" t="s">
        <v>3644</v>
      </c>
      <c r="L493" s="84" t="s">
        <v>2091</v>
      </c>
      <c r="M493" s="11" t="s">
        <v>2090</v>
      </c>
      <c r="N493" s="11" t="s">
        <v>2090</v>
      </c>
      <c r="O493" s="11" t="s">
        <v>2090</v>
      </c>
      <c r="P493" s="299">
        <v>0</v>
      </c>
      <c r="Q493" s="86">
        <v>500</v>
      </c>
      <c r="R493" s="8">
        <v>1.9486460000000001</v>
      </c>
      <c r="S493" s="8"/>
      <c r="T493" s="8"/>
      <c r="U493" s="535"/>
      <c r="V493" s="535"/>
    </row>
    <row r="494" spans="1:22" ht="15.75">
      <c r="A494" s="143" t="s">
        <v>543</v>
      </c>
      <c r="B494" s="143"/>
      <c r="C494" s="299" t="s">
        <v>1057</v>
      </c>
      <c r="D494" s="352" t="s">
        <v>2444</v>
      </c>
      <c r="E494" s="294" t="s">
        <v>3674</v>
      </c>
      <c r="F494" s="299" t="s">
        <v>1520</v>
      </c>
      <c r="G494" s="299"/>
      <c r="H494" s="299" t="s">
        <v>1078</v>
      </c>
      <c r="I494" s="11" t="s">
        <v>2088</v>
      </c>
      <c r="J494" s="11" t="s">
        <v>2089</v>
      </c>
      <c r="K494" s="11" t="s">
        <v>3644</v>
      </c>
      <c r="L494" s="84" t="s">
        <v>2091</v>
      </c>
      <c r="M494" s="11" t="s">
        <v>2090</v>
      </c>
      <c r="N494" s="11" t="s">
        <v>2090</v>
      </c>
      <c r="O494" s="11" t="s">
        <v>2090</v>
      </c>
      <c r="P494" s="299">
        <v>15462141</v>
      </c>
      <c r="Q494" s="86">
        <v>2000</v>
      </c>
      <c r="R494" s="8">
        <v>9.476663799999999</v>
      </c>
      <c r="S494" s="8"/>
      <c r="T494" s="8"/>
      <c r="U494" s="535"/>
      <c r="V494" s="535"/>
    </row>
    <row r="495" spans="1:22" s="293" customFormat="1" ht="17.25" customHeight="1">
      <c r="A495" s="299" t="s">
        <v>544</v>
      </c>
      <c r="B495" s="299"/>
      <c r="C495" s="299" t="s">
        <v>1057</v>
      </c>
      <c r="D495" s="352" t="s">
        <v>2444</v>
      </c>
      <c r="E495" s="299" t="s">
        <v>3674</v>
      </c>
      <c r="F495" s="299" t="s">
        <v>1520</v>
      </c>
      <c r="G495" s="299"/>
      <c r="H495" s="299" t="s">
        <v>1077</v>
      </c>
      <c r="I495" s="11" t="s">
        <v>2088</v>
      </c>
      <c r="J495" s="11" t="s">
        <v>2089</v>
      </c>
      <c r="K495" s="11" t="s">
        <v>3644</v>
      </c>
      <c r="L495" s="84" t="s">
        <v>2091</v>
      </c>
      <c r="M495" s="11" t="s">
        <v>2090</v>
      </c>
      <c r="N495" s="11" t="s">
        <v>2090</v>
      </c>
      <c r="O495" s="11" t="s">
        <v>2090</v>
      </c>
      <c r="P495" s="299">
        <v>15462288</v>
      </c>
      <c r="Q495" s="299">
        <v>1600</v>
      </c>
      <c r="R495" s="299">
        <v>9.3835358000000006</v>
      </c>
      <c r="S495" s="299"/>
      <c r="T495" s="299"/>
      <c r="U495" s="299"/>
      <c r="V495" s="299"/>
    </row>
    <row r="496" spans="1:22" ht="15.75">
      <c r="A496" s="143" t="s">
        <v>545</v>
      </c>
      <c r="B496" s="143"/>
      <c r="C496" s="299" t="s">
        <v>1057</v>
      </c>
      <c r="D496" s="352" t="s">
        <v>2444</v>
      </c>
      <c r="E496" s="294" t="s">
        <v>3674</v>
      </c>
      <c r="F496" s="299" t="s">
        <v>1521</v>
      </c>
      <c r="G496" s="299"/>
      <c r="H496" s="299" t="s">
        <v>1078</v>
      </c>
      <c r="I496" s="11" t="s">
        <v>2088</v>
      </c>
      <c r="J496" s="11" t="s">
        <v>2089</v>
      </c>
      <c r="K496" s="11" t="s">
        <v>3644</v>
      </c>
      <c r="L496" s="84" t="s">
        <v>2091</v>
      </c>
      <c r="M496" s="11" t="s">
        <v>2090</v>
      </c>
      <c r="N496" s="11" t="s">
        <v>2090</v>
      </c>
      <c r="O496" s="11" t="s">
        <v>2090</v>
      </c>
      <c r="P496" s="299">
        <v>15462220</v>
      </c>
      <c r="Q496" s="86">
        <v>2000</v>
      </c>
      <c r="R496" s="8">
        <v>23.685438699999999</v>
      </c>
      <c r="S496" s="8"/>
      <c r="T496" s="8"/>
      <c r="U496" s="535"/>
      <c r="V496" s="535"/>
    </row>
    <row r="497" spans="1:22" ht="15.75">
      <c r="A497" s="143" t="s">
        <v>546</v>
      </c>
      <c r="B497" s="143"/>
      <c r="C497" s="299" t="s">
        <v>1057</v>
      </c>
      <c r="D497" s="352" t="s">
        <v>2444</v>
      </c>
      <c r="E497" s="294" t="s">
        <v>3674</v>
      </c>
      <c r="F497" s="299" t="s">
        <v>1521</v>
      </c>
      <c r="G497" s="299"/>
      <c r="H497" s="299" t="s">
        <v>1077</v>
      </c>
      <c r="I497" s="11" t="s">
        <v>2088</v>
      </c>
      <c r="J497" s="11" t="s">
        <v>2089</v>
      </c>
      <c r="K497" s="11" t="s">
        <v>3644</v>
      </c>
      <c r="L497" s="84" t="s">
        <v>2091</v>
      </c>
      <c r="M497" s="11" t="s">
        <v>2090</v>
      </c>
      <c r="N497" s="11" t="s">
        <v>2090</v>
      </c>
      <c r="O497" s="11" t="s">
        <v>2090</v>
      </c>
      <c r="P497" s="299" t="s">
        <v>1886</v>
      </c>
      <c r="Q497" s="86">
        <v>1600</v>
      </c>
      <c r="R497" s="8">
        <v>25.280643224999999</v>
      </c>
      <c r="S497" s="8"/>
      <c r="T497" s="8"/>
      <c r="U497" s="535"/>
      <c r="V497" s="535"/>
    </row>
    <row r="498" spans="1:22" ht="15.75">
      <c r="A498" s="143" t="s">
        <v>547</v>
      </c>
      <c r="B498" s="143"/>
      <c r="C498" s="299" t="s">
        <v>1057</v>
      </c>
      <c r="D498" s="352" t="s">
        <v>2444</v>
      </c>
      <c r="E498" s="294" t="s">
        <v>3674</v>
      </c>
      <c r="F498" s="299" t="s">
        <v>1521</v>
      </c>
      <c r="G498" s="299"/>
      <c r="H498" s="299" t="s">
        <v>1107</v>
      </c>
      <c r="I498" s="11" t="s">
        <v>2088</v>
      </c>
      <c r="J498" s="11" t="s">
        <v>2089</v>
      </c>
      <c r="K498" s="11" t="s">
        <v>3644</v>
      </c>
      <c r="L498" s="84" t="s">
        <v>2091</v>
      </c>
      <c r="M498" s="11" t="s">
        <v>2090</v>
      </c>
      <c r="N498" s="11" t="s">
        <v>2090</v>
      </c>
      <c r="O498" s="11" t="s">
        <v>2090</v>
      </c>
      <c r="P498" s="299">
        <v>15462436</v>
      </c>
      <c r="Q498" s="86">
        <v>333.33</v>
      </c>
      <c r="R498" s="8">
        <v>17.095688899999999</v>
      </c>
      <c r="S498" s="8"/>
      <c r="T498" s="8"/>
      <c r="U498" s="535"/>
      <c r="V498" s="535"/>
    </row>
    <row r="499" spans="1:22" ht="15.75">
      <c r="A499" s="143" t="s">
        <v>548</v>
      </c>
      <c r="B499" s="143"/>
      <c r="C499" s="299" t="s">
        <v>1057</v>
      </c>
      <c r="D499" s="352" t="s">
        <v>2445</v>
      </c>
      <c r="E499" s="294" t="s">
        <v>1521</v>
      </c>
      <c r="F499" s="299" t="s">
        <v>1521</v>
      </c>
      <c r="G499" s="299"/>
      <c r="H499" s="299" t="s">
        <v>1155</v>
      </c>
      <c r="I499" s="11" t="s">
        <v>2088</v>
      </c>
      <c r="J499" s="11" t="s">
        <v>2089</v>
      </c>
      <c r="K499" s="11" t="s">
        <v>3644</v>
      </c>
      <c r="L499" s="84" t="s">
        <v>2091</v>
      </c>
      <c r="M499" s="11" t="s">
        <v>2090</v>
      </c>
      <c r="N499" s="11" t="s">
        <v>2090</v>
      </c>
      <c r="O499" s="11" t="s">
        <v>2090</v>
      </c>
      <c r="P499" s="299" t="s">
        <v>1885</v>
      </c>
      <c r="Q499" s="86">
        <v>6000</v>
      </c>
      <c r="R499" s="8">
        <v>15.574831124999999</v>
      </c>
      <c r="S499" s="8"/>
      <c r="T499" s="8"/>
      <c r="U499" s="535"/>
      <c r="V499" s="535"/>
    </row>
    <row r="500" spans="1:22" ht="15.75">
      <c r="A500" s="143" t="s">
        <v>549</v>
      </c>
      <c r="B500" s="143"/>
      <c r="C500" s="299" t="s">
        <v>1057</v>
      </c>
      <c r="D500" s="352" t="s">
        <v>2444</v>
      </c>
      <c r="E500" s="294" t="s">
        <v>1521</v>
      </c>
      <c r="F500" s="299" t="s">
        <v>1522</v>
      </c>
      <c r="G500" s="299"/>
      <c r="H500" s="299" t="s">
        <v>1070</v>
      </c>
      <c r="I500" s="11" t="s">
        <v>2088</v>
      </c>
      <c r="J500" s="11" t="s">
        <v>2089</v>
      </c>
      <c r="K500" s="11" t="s">
        <v>3644</v>
      </c>
      <c r="L500" s="84" t="s">
        <v>2091</v>
      </c>
      <c r="M500" s="11" t="s">
        <v>2090</v>
      </c>
      <c r="N500" s="11" t="s">
        <v>2090</v>
      </c>
      <c r="O500" s="11" t="s">
        <v>2090</v>
      </c>
      <c r="P500" s="299">
        <v>15462173</v>
      </c>
      <c r="Q500" s="86">
        <v>3000</v>
      </c>
      <c r="R500" s="8">
        <v>12.931775349999999</v>
      </c>
      <c r="S500" s="8"/>
      <c r="T500" s="8"/>
      <c r="U500" s="535"/>
      <c r="V500" s="535"/>
    </row>
    <row r="501" spans="1:22" ht="15.75">
      <c r="A501" s="143" t="s">
        <v>550</v>
      </c>
      <c r="B501" s="143"/>
      <c r="C501" s="299" t="s">
        <v>1057</v>
      </c>
      <c r="D501" s="352" t="s">
        <v>2444</v>
      </c>
      <c r="E501" s="294" t="s">
        <v>1521</v>
      </c>
      <c r="F501" s="299" t="s">
        <v>1522</v>
      </c>
      <c r="G501" s="299"/>
      <c r="H501" s="299" t="s">
        <v>1071</v>
      </c>
      <c r="I501" s="11" t="s">
        <v>2088</v>
      </c>
      <c r="J501" s="11" t="s">
        <v>2089</v>
      </c>
      <c r="K501" s="11" t="s">
        <v>3644</v>
      </c>
      <c r="L501" s="84" t="s">
        <v>2092</v>
      </c>
      <c r="M501" s="11" t="s">
        <v>2090</v>
      </c>
      <c r="N501" s="11" t="s">
        <v>2090</v>
      </c>
      <c r="O501" s="11" t="s">
        <v>2090</v>
      </c>
      <c r="P501" s="299">
        <v>15462174</v>
      </c>
      <c r="Q501" s="86">
        <v>3000</v>
      </c>
      <c r="R501" s="8">
        <v>9.3754195500000002</v>
      </c>
      <c r="S501" s="8"/>
      <c r="T501" s="8"/>
      <c r="U501" s="535"/>
      <c r="V501" s="535"/>
    </row>
    <row r="502" spans="1:22" ht="15.75">
      <c r="A502" s="143" t="s">
        <v>551</v>
      </c>
      <c r="B502" s="143"/>
      <c r="C502" s="299" t="s">
        <v>1057</v>
      </c>
      <c r="D502" s="352" t="s">
        <v>2444</v>
      </c>
      <c r="E502" s="294" t="s">
        <v>1521</v>
      </c>
      <c r="F502" s="299" t="s">
        <v>1523</v>
      </c>
      <c r="G502" s="299"/>
      <c r="H502" s="299" t="s">
        <v>1068</v>
      </c>
      <c r="I502" s="11" t="s">
        <v>2088</v>
      </c>
      <c r="J502" s="11" t="s">
        <v>2089</v>
      </c>
      <c r="K502" s="11" t="s">
        <v>3644</v>
      </c>
      <c r="L502" s="84" t="s">
        <v>2091</v>
      </c>
      <c r="M502" s="11" t="s">
        <v>2090</v>
      </c>
      <c r="N502" s="11" t="s">
        <v>2090</v>
      </c>
      <c r="O502" s="11" t="s">
        <v>2090</v>
      </c>
      <c r="P502" s="299" t="s">
        <v>2602</v>
      </c>
      <c r="Q502" s="86">
        <v>1000</v>
      </c>
      <c r="R502" s="8">
        <v>11.784784524999999</v>
      </c>
      <c r="S502" s="8"/>
      <c r="T502" s="8"/>
      <c r="U502" s="535"/>
      <c r="V502" s="535"/>
    </row>
    <row r="503" spans="1:22" ht="15.75">
      <c r="A503" s="143" t="s">
        <v>552</v>
      </c>
      <c r="B503" s="143"/>
      <c r="C503" s="299" t="s">
        <v>1057</v>
      </c>
      <c r="D503" s="352" t="s">
        <v>2444</v>
      </c>
      <c r="E503" s="294" t="s">
        <v>1521</v>
      </c>
      <c r="F503" s="299" t="s">
        <v>1523</v>
      </c>
      <c r="G503" s="299"/>
      <c r="H503" s="299" t="s">
        <v>1069</v>
      </c>
      <c r="I503" s="11" t="s">
        <v>2088</v>
      </c>
      <c r="J503" s="11" t="s">
        <v>2089</v>
      </c>
      <c r="K503" s="11" t="s">
        <v>3644</v>
      </c>
      <c r="L503" s="84" t="s">
        <v>2091</v>
      </c>
      <c r="M503" s="11" t="s">
        <v>2090</v>
      </c>
      <c r="N503" s="11" t="s">
        <v>2090</v>
      </c>
      <c r="O503" s="11" t="s">
        <v>2090</v>
      </c>
      <c r="P503" s="299" t="s">
        <v>2603</v>
      </c>
      <c r="Q503" s="86">
        <v>1000</v>
      </c>
      <c r="R503" s="8">
        <v>11.2553222</v>
      </c>
      <c r="S503" s="8"/>
      <c r="T503" s="8"/>
      <c r="U503" s="535"/>
      <c r="V503" s="535"/>
    </row>
    <row r="504" spans="1:22" ht="15.75">
      <c r="A504" s="143" t="s">
        <v>553</v>
      </c>
      <c r="B504" s="143"/>
      <c r="C504" s="299" t="s">
        <v>1057</v>
      </c>
      <c r="D504" s="352" t="s">
        <v>2444</v>
      </c>
      <c r="E504" s="294" t="s">
        <v>1521</v>
      </c>
      <c r="F504" s="299" t="s">
        <v>1523</v>
      </c>
      <c r="G504" s="299"/>
      <c r="H504" s="299" t="s">
        <v>1107</v>
      </c>
      <c r="I504" s="11" t="s">
        <v>2088</v>
      </c>
      <c r="J504" s="11" t="s">
        <v>2089</v>
      </c>
      <c r="K504" s="11" t="s">
        <v>3644</v>
      </c>
      <c r="L504" s="84" t="s">
        <v>2091</v>
      </c>
      <c r="M504" s="11" t="s">
        <v>2090</v>
      </c>
      <c r="N504" s="11" t="s">
        <v>2090</v>
      </c>
      <c r="O504" s="11" t="s">
        <v>2090</v>
      </c>
      <c r="P504" s="299" t="s">
        <v>2604</v>
      </c>
      <c r="Q504" s="86">
        <v>333.33</v>
      </c>
      <c r="R504" s="8">
        <v>1.0168952500000001</v>
      </c>
      <c r="S504" s="8"/>
      <c r="T504" s="8"/>
      <c r="U504" s="535"/>
      <c r="V504" s="535"/>
    </row>
    <row r="505" spans="1:22" ht="15.75">
      <c r="A505" s="143" t="s">
        <v>554</v>
      </c>
      <c r="B505" s="143"/>
      <c r="C505" s="299" t="s">
        <v>1057</v>
      </c>
      <c r="D505" s="352" t="s">
        <v>2444</v>
      </c>
      <c r="E505" s="294" t="s">
        <v>1521</v>
      </c>
      <c r="F505" s="299" t="s">
        <v>1524</v>
      </c>
      <c r="G505" s="299"/>
      <c r="H505" s="299" t="s">
        <v>2485</v>
      </c>
      <c r="I505" s="11" t="s">
        <v>2088</v>
      </c>
      <c r="J505" s="11" t="s">
        <v>2089</v>
      </c>
      <c r="K505" s="11" t="s">
        <v>3644</v>
      </c>
      <c r="L505" s="84" t="s">
        <v>2091</v>
      </c>
      <c r="M505" s="11" t="s">
        <v>2090</v>
      </c>
      <c r="N505" s="11" t="s">
        <v>2090</v>
      </c>
      <c r="O505" s="11" t="s">
        <v>2090</v>
      </c>
      <c r="P505" s="299">
        <v>15462444</v>
      </c>
      <c r="Q505" s="86">
        <v>1000</v>
      </c>
      <c r="R505" s="8">
        <v>3.9506742999999904</v>
      </c>
      <c r="S505" s="8"/>
      <c r="T505" s="8"/>
      <c r="U505" s="535"/>
      <c r="V505" s="535"/>
    </row>
    <row r="506" spans="1:22" ht="15.75">
      <c r="A506" s="143" t="s">
        <v>555</v>
      </c>
      <c r="B506" s="143"/>
      <c r="C506" s="299" t="s">
        <v>1057</v>
      </c>
      <c r="D506" s="352" t="s">
        <v>2444</v>
      </c>
      <c r="E506" s="294" t="s">
        <v>1521</v>
      </c>
      <c r="F506" s="299" t="s">
        <v>1524</v>
      </c>
      <c r="G506" s="299"/>
      <c r="H506" s="299" t="s">
        <v>1069</v>
      </c>
      <c r="I506" s="11" t="s">
        <v>2088</v>
      </c>
      <c r="J506" s="11" t="s">
        <v>2089</v>
      </c>
      <c r="K506" s="11" t="s">
        <v>3644</v>
      </c>
      <c r="L506" s="84" t="s">
        <v>2091</v>
      </c>
      <c r="M506" s="11" t="s">
        <v>2090</v>
      </c>
      <c r="N506" s="11" t="s">
        <v>2090</v>
      </c>
      <c r="O506" s="11" t="s">
        <v>2090</v>
      </c>
      <c r="P506" s="299">
        <v>0</v>
      </c>
      <c r="Q506" s="86">
        <v>1000</v>
      </c>
      <c r="R506" s="8">
        <v>8.2202839999999995</v>
      </c>
      <c r="S506" s="8"/>
      <c r="T506" s="8"/>
      <c r="U506" s="535"/>
      <c r="V506" s="535"/>
    </row>
    <row r="507" spans="1:22" ht="15.75">
      <c r="A507" s="143" t="s">
        <v>556</v>
      </c>
      <c r="B507" s="143"/>
      <c r="C507" s="299" t="s">
        <v>1057</v>
      </c>
      <c r="D507" s="352" t="s">
        <v>2445</v>
      </c>
      <c r="E507" s="294" t="s">
        <v>1521</v>
      </c>
      <c r="F507" s="299" t="s">
        <v>1524</v>
      </c>
      <c r="G507" s="299"/>
      <c r="H507" s="299" t="s">
        <v>1156</v>
      </c>
      <c r="I507" s="11" t="s">
        <v>2088</v>
      </c>
      <c r="J507" s="11" t="s">
        <v>2089</v>
      </c>
      <c r="K507" s="11" t="s">
        <v>3644</v>
      </c>
      <c r="L507" s="84" t="s">
        <v>2091</v>
      </c>
      <c r="M507" s="11" t="s">
        <v>2090</v>
      </c>
      <c r="N507" s="11" t="s">
        <v>2090</v>
      </c>
      <c r="O507" s="11" t="s">
        <v>2090</v>
      </c>
      <c r="P507" s="299" t="s">
        <v>1887</v>
      </c>
      <c r="Q507" s="86">
        <v>500</v>
      </c>
      <c r="R507" s="8">
        <v>11.7113625</v>
      </c>
      <c r="S507" s="8"/>
      <c r="T507" s="8"/>
      <c r="U507" s="535"/>
      <c r="V507" s="535"/>
    </row>
    <row r="508" spans="1:22" ht="15.75">
      <c r="A508" s="143" t="s">
        <v>557</v>
      </c>
      <c r="B508" s="143"/>
      <c r="C508" s="299" t="s">
        <v>1057</v>
      </c>
      <c r="D508" s="352" t="s">
        <v>2444</v>
      </c>
      <c r="E508" s="294" t="s">
        <v>1521</v>
      </c>
      <c r="F508" s="299" t="s">
        <v>1524</v>
      </c>
      <c r="G508" s="299"/>
      <c r="H508" s="299" t="s">
        <v>1126</v>
      </c>
      <c r="I508" s="11" t="s">
        <v>2088</v>
      </c>
      <c r="J508" s="11" t="s">
        <v>2089</v>
      </c>
      <c r="K508" s="11" t="s">
        <v>3644</v>
      </c>
      <c r="L508" s="84" t="s">
        <v>2092</v>
      </c>
      <c r="M508" s="11" t="s">
        <v>2090</v>
      </c>
      <c r="N508" s="11" t="s">
        <v>2090</v>
      </c>
      <c r="O508" s="11" t="s">
        <v>2090</v>
      </c>
      <c r="P508" s="299">
        <v>15462445</v>
      </c>
      <c r="Q508" s="86">
        <v>666.67</v>
      </c>
      <c r="R508" s="8">
        <v>17.904944999999998</v>
      </c>
      <c r="S508" s="8"/>
      <c r="T508" s="8"/>
      <c r="U508" s="535"/>
      <c r="V508" s="535"/>
    </row>
    <row r="509" spans="1:22" ht="15.75">
      <c r="A509" s="143" t="s">
        <v>558</v>
      </c>
      <c r="B509" s="143"/>
      <c r="C509" s="299" t="s">
        <v>1057</v>
      </c>
      <c r="D509" s="352" t="s">
        <v>2444</v>
      </c>
      <c r="E509" s="294" t="s">
        <v>1521</v>
      </c>
      <c r="F509" s="299" t="s">
        <v>1525</v>
      </c>
      <c r="G509" s="299"/>
      <c r="H509" s="299" t="s">
        <v>1077</v>
      </c>
      <c r="I509" s="11" t="s">
        <v>2088</v>
      </c>
      <c r="J509" s="11" t="s">
        <v>2089</v>
      </c>
      <c r="K509" s="11" t="s">
        <v>3644</v>
      </c>
      <c r="L509" s="84" t="s">
        <v>2092</v>
      </c>
      <c r="M509" s="11" t="s">
        <v>2090</v>
      </c>
      <c r="N509" s="11" t="s">
        <v>2090</v>
      </c>
      <c r="O509" s="11" t="s">
        <v>2090</v>
      </c>
      <c r="P509" s="299">
        <v>15462434</v>
      </c>
      <c r="Q509" s="86">
        <v>1600</v>
      </c>
      <c r="R509" s="8">
        <v>13.109088799999999</v>
      </c>
      <c r="S509" s="8"/>
      <c r="T509" s="8"/>
      <c r="U509" s="535"/>
      <c r="V509" s="535"/>
    </row>
    <row r="510" spans="1:22" ht="15.75">
      <c r="A510" s="143" t="s">
        <v>559</v>
      </c>
      <c r="B510" s="143"/>
      <c r="C510" s="299" t="s">
        <v>1057</v>
      </c>
      <c r="D510" s="352" t="s">
        <v>2444</v>
      </c>
      <c r="E510" s="294" t="s">
        <v>1521</v>
      </c>
      <c r="F510" s="299" t="s">
        <v>1525</v>
      </c>
      <c r="G510" s="299"/>
      <c r="H510" s="299" t="s">
        <v>1078</v>
      </c>
      <c r="I510" s="11" t="s">
        <v>2088</v>
      </c>
      <c r="J510" s="11" t="s">
        <v>2089</v>
      </c>
      <c r="K510" s="11" t="s">
        <v>3644</v>
      </c>
      <c r="L510" s="84" t="s">
        <v>2092</v>
      </c>
      <c r="M510" s="11" t="s">
        <v>2090</v>
      </c>
      <c r="N510" s="11" t="s">
        <v>2090</v>
      </c>
      <c r="O510" s="11" t="s">
        <v>2090</v>
      </c>
      <c r="P510" s="299">
        <v>15462443</v>
      </c>
      <c r="Q510" s="86">
        <v>2000</v>
      </c>
      <c r="R510" s="8">
        <v>2.0726339999999999</v>
      </c>
      <c r="S510" s="8"/>
      <c r="T510" s="8"/>
      <c r="U510" s="535"/>
      <c r="V510" s="535"/>
    </row>
    <row r="511" spans="1:22" ht="15.75">
      <c r="A511" s="143" t="s">
        <v>560</v>
      </c>
      <c r="B511" s="143"/>
      <c r="C511" s="299" t="s">
        <v>1057</v>
      </c>
      <c r="D511" s="352" t="s">
        <v>2444</v>
      </c>
      <c r="E511" s="294" t="s">
        <v>1521</v>
      </c>
      <c r="F511" s="299" t="s">
        <v>1526</v>
      </c>
      <c r="G511" s="299"/>
      <c r="H511" s="299" t="s">
        <v>1068</v>
      </c>
      <c r="I511" s="11" t="s">
        <v>2088</v>
      </c>
      <c r="J511" s="11" t="s">
        <v>2089</v>
      </c>
      <c r="K511" s="11" t="s">
        <v>3644</v>
      </c>
      <c r="L511" s="84" t="s">
        <v>2092</v>
      </c>
      <c r="M511" s="11" t="s">
        <v>2090</v>
      </c>
      <c r="N511" s="11" t="s">
        <v>2090</v>
      </c>
      <c r="O511" s="11" t="s">
        <v>2090</v>
      </c>
      <c r="P511" s="299">
        <v>15462430</v>
      </c>
      <c r="Q511" s="86">
        <v>1000</v>
      </c>
      <c r="R511" s="8">
        <v>10.585304300000001</v>
      </c>
      <c r="S511" s="8"/>
      <c r="T511" s="8"/>
      <c r="U511" s="535"/>
      <c r="V511" s="535"/>
    </row>
    <row r="512" spans="1:22" ht="15.75">
      <c r="A512" s="143" t="s">
        <v>561</v>
      </c>
      <c r="B512" s="143"/>
      <c r="C512" s="299" t="s">
        <v>1057</v>
      </c>
      <c r="D512" s="352" t="s">
        <v>2445</v>
      </c>
      <c r="E512" s="294" t="s">
        <v>1530</v>
      </c>
      <c r="F512" s="350" t="s">
        <v>1526</v>
      </c>
      <c r="G512" s="299"/>
      <c r="H512" s="350" t="s">
        <v>1157</v>
      </c>
      <c r="I512" s="11" t="s">
        <v>2088</v>
      </c>
      <c r="J512" s="11" t="s">
        <v>2089</v>
      </c>
      <c r="K512" s="11" t="s">
        <v>3644</v>
      </c>
      <c r="L512" s="84" t="s">
        <v>2091</v>
      </c>
      <c r="M512" s="11" t="s">
        <v>2090</v>
      </c>
      <c r="N512" s="11" t="s">
        <v>2090</v>
      </c>
      <c r="O512" s="11" t="s">
        <v>2090</v>
      </c>
      <c r="P512" s="299">
        <v>7659275</v>
      </c>
      <c r="Q512" s="86">
        <v>3000</v>
      </c>
      <c r="R512" s="8">
        <v>13.200703000000001</v>
      </c>
      <c r="S512" s="8"/>
      <c r="T512" s="8"/>
      <c r="U512" s="535"/>
      <c r="V512" s="535"/>
    </row>
    <row r="513" spans="1:22" ht="15.75">
      <c r="A513" s="143" t="s">
        <v>562</v>
      </c>
      <c r="B513" s="143"/>
      <c r="C513" s="294" t="s">
        <v>1057</v>
      </c>
      <c r="D513" s="294" t="s">
        <v>2444</v>
      </c>
      <c r="E513" s="294" t="s">
        <v>1530</v>
      </c>
      <c r="F513" s="294" t="s">
        <v>1526</v>
      </c>
      <c r="G513" s="299"/>
      <c r="H513" s="294" t="s">
        <v>1107</v>
      </c>
      <c r="I513" s="11" t="s">
        <v>2088</v>
      </c>
      <c r="J513" s="11" t="s">
        <v>2089</v>
      </c>
      <c r="K513" s="11" t="s">
        <v>3644</v>
      </c>
      <c r="L513" s="84" t="s">
        <v>2091</v>
      </c>
      <c r="M513" s="11" t="s">
        <v>2090</v>
      </c>
      <c r="N513" s="11" t="s">
        <v>2090</v>
      </c>
      <c r="O513" s="11" t="s">
        <v>2090</v>
      </c>
      <c r="P513" s="299" t="s">
        <v>2594</v>
      </c>
      <c r="Q513" s="86">
        <v>333.33</v>
      </c>
      <c r="R513" s="8">
        <v>7.9814550999999909</v>
      </c>
      <c r="S513" s="8"/>
      <c r="T513" s="8"/>
      <c r="U513" s="535"/>
      <c r="V513" s="535"/>
    </row>
    <row r="514" spans="1:22" ht="15.75">
      <c r="A514" s="143" t="s">
        <v>563</v>
      </c>
      <c r="B514" s="143"/>
      <c r="C514" s="294" t="s">
        <v>1057</v>
      </c>
      <c r="D514" s="294" t="s">
        <v>2444</v>
      </c>
      <c r="E514" s="294" t="s">
        <v>1530</v>
      </c>
      <c r="F514" s="294" t="s">
        <v>1526</v>
      </c>
      <c r="G514" s="299"/>
      <c r="H514" s="294" t="s">
        <v>1078</v>
      </c>
      <c r="I514" s="11" t="s">
        <v>2088</v>
      </c>
      <c r="J514" s="11" t="s">
        <v>2089</v>
      </c>
      <c r="K514" s="11" t="s">
        <v>3644</v>
      </c>
      <c r="L514" s="84" t="s">
        <v>2091</v>
      </c>
      <c r="M514" s="11" t="s">
        <v>2090</v>
      </c>
      <c r="N514" s="11" t="s">
        <v>2090</v>
      </c>
      <c r="O514" s="11" t="s">
        <v>2090</v>
      </c>
      <c r="P514" s="299">
        <v>15462431</v>
      </c>
      <c r="Q514" s="86">
        <v>2000</v>
      </c>
      <c r="R514" s="8">
        <v>19.171436399999997</v>
      </c>
      <c r="S514" s="8"/>
      <c r="T514" s="8"/>
      <c r="U514" s="535"/>
      <c r="V514" s="535"/>
    </row>
    <row r="515" spans="1:22" ht="15.75">
      <c r="A515" s="143" t="s">
        <v>564</v>
      </c>
      <c r="B515" s="143"/>
      <c r="C515" s="294" t="s">
        <v>1057</v>
      </c>
      <c r="D515" s="294" t="s">
        <v>2446</v>
      </c>
      <c r="E515" s="294" t="s">
        <v>1540</v>
      </c>
      <c r="F515" s="294" t="s">
        <v>1527</v>
      </c>
      <c r="G515" s="299"/>
      <c r="H515" s="294" t="s">
        <v>1158</v>
      </c>
      <c r="I515" s="11" t="s">
        <v>2088</v>
      </c>
      <c r="J515" s="11" t="s">
        <v>2089</v>
      </c>
      <c r="K515" s="11" t="s">
        <v>3644</v>
      </c>
      <c r="L515" s="84" t="s">
        <v>2091</v>
      </c>
      <c r="M515" s="11" t="s">
        <v>2090</v>
      </c>
      <c r="N515" s="11" t="s">
        <v>2090</v>
      </c>
      <c r="O515" s="11" t="s">
        <v>2090</v>
      </c>
      <c r="P515" s="299" t="s">
        <v>1888</v>
      </c>
      <c r="Q515" s="86">
        <v>2000</v>
      </c>
      <c r="R515" s="8">
        <v>10.08273</v>
      </c>
      <c r="S515" s="8"/>
      <c r="T515" s="8"/>
      <c r="U515" s="535"/>
      <c r="V515" s="535"/>
    </row>
    <row r="516" spans="1:22" ht="15.75">
      <c r="A516" s="143" t="s">
        <v>565</v>
      </c>
      <c r="B516" s="143"/>
      <c r="C516" s="294" t="s">
        <v>1057</v>
      </c>
      <c r="D516" s="294" t="s">
        <v>2446</v>
      </c>
      <c r="E516" s="294" t="s">
        <v>3675</v>
      </c>
      <c r="F516" s="294" t="s">
        <v>1528</v>
      </c>
      <c r="G516" s="299"/>
      <c r="H516" s="294" t="s">
        <v>1164</v>
      </c>
      <c r="I516" s="11" t="s">
        <v>2088</v>
      </c>
      <c r="J516" s="11" t="s">
        <v>2089</v>
      </c>
      <c r="K516" s="11" t="s">
        <v>3644</v>
      </c>
      <c r="L516" s="84" t="s">
        <v>2091</v>
      </c>
      <c r="M516" s="11" t="s">
        <v>2090</v>
      </c>
      <c r="N516" s="11" t="s">
        <v>2090</v>
      </c>
      <c r="O516" s="11" t="s">
        <v>2090</v>
      </c>
      <c r="P516" s="299" t="s">
        <v>1889</v>
      </c>
      <c r="Q516" s="86">
        <v>200</v>
      </c>
      <c r="R516" s="8">
        <v>10.678447200000001</v>
      </c>
      <c r="S516" s="8"/>
      <c r="T516" s="8"/>
      <c r="U516" s="535"/>
      <c r="V516" s="535"/>
    </row>
    <row r="517" spans="1:22" ht="15.75">
      <c r="A517" s="143" t="s">
        <v>566</v>
      </c>
      <c r="B517" s="143"/>
      <c r="C517" s="294" t="s">
        <v>1057</v>
      </c>
      <c r="D517" s="294" t="s">
        <v>2446</v>
      </c>
      <c r="E517" s="294" t="s">
        <v>3675</v>
      </c>
      <c r="F517" s="294" t="s">
        <v>1528</v>
      </c>
      <c r="G517" s="299"/>
      <c r="H517" s="294" t="s">
        <v>1165</v>
      </c>
      <c r="I517" s="11" t="s">
        <v>2088</v>
      </c>
      <c r="J517" s="11" t="s">
        <v>2089</v>
      </c>
      <c r="K517" s="11" t="s">
        <v>3644</v>
      </c>
      <c r="L517" s="84" t="s">
        <v>2091</v>
      </c>
      <c r="M517" s="11" t="s">
        <v>2090</v>
      </c>
      <c r="N517" s="11" t="s">
        <v>2090</v>
      </c>
      <c r="O517" s="11" t="s">
        <v>2090</v>
      </c>
      <c r="P517" s="299" t="s">
        <v>1890</v>
      </c>
      <c r="Q517" s="86">
        <v>200</v>
      </c>
      <c r="R517" s="8">
        <v>9.804946000000001</v>
      </c>
      <c r="S517" s="8"/>
      <c r="T517" s="8"/>
      <c r="U517" s="535"/>
      <c r="V517" s="535"/>
    </row>
    <row r="518" spans="1:22" ht="15.75">
      <c r="A518" s="143" t="s">
        <v>567</v>
      </c>
      <c r="B518" s="143"/>
      <c r="C518" s="294" t="s">
        <v>1057</v>
      </c>
      <c r="D518" s="294" t="s">
        <v>2446</v>
      </c>
      <c r="E518" s="294" t="s">
        <v>3675</v>
      </c>
      <c r="F518" s="294" t="s">
        <v>1528</v>
      </c>
      <c r="G518" s="299"/>
      <c r="H518" s="294" t="s">
        <v>1166</v>
      </c>
      <c r="I518" s="11" t="s">
        <v>2088</v>
      </c>
      <c r="J518" s="11" t="s">
        <v>2089</v>
      </c>
      <c r="K518" s="11" t="s">
        <v>3644</v>
      </c>
      <c r="L518" s="84" t="s">
        <v>2091</v>
      </c>
      <c r="M518" s="11" t="s">
        <v>2090</v>
      </c>
      <c r="N518" s="11" t="s">
        <v>2090</v>
      </c>
      <c r="O518" s="11" t="s">
        <v>2090</v>
      </c>
      <c r="P518" s="299" t="s">
        <v>1891</v>
      </c>
      <c r="Q518" s="86">
        <v>200</v>
      </c>
      <c r="R518" s="8">
        <v>9.468038</v>
      </c>
      <c r="S518" s="8"/>
      <c r="T518" s="8"/>
      <c r="U518" s="535"/>
      <c r="V518" s="535"/>
    </row>
    <row r="519" spans="1:22" ht="15.75">
      <c r="A519" s="143" t="s">
        <v>568</v>
      </c>
      <c r="B519" s="143"/>
      <c r="C519" s="294" t="s">
        <v>1057</v>
      </c>
      <c r="D519" s="294" t="s">
        <v>2445</v>
      </c>
      <c r="E519" s="294" t="s">
        <v>1530</v>
      </c>
      <c r="F519" s="294" t="s">
        <v>1529</v>
      </c>
      <c r="G519" s="299"/>
      <c r="H519" s="294" t="s">
        <v>1159</v>
      </c>
      <c r="I519" s="11" t="s">
        <v>2088</v>
      </c>
      <c r="J519" s="11" t="s">
        <v>2089</v>
      </c>
      <c r="K519" s="11" t="s">
        <v>3644</v>
      </c>
      <c r="L519" s="84" t="s">
        <v>2092</v>
      </c>
      <c r="M519" s="11" t="s">
        <v>2090</v>
      </c>
      <c r="N519" s="11" t="s">
        <v>2090</v>
      </c>
      <c r="O519" s="11" t="s">
        <v>2090</v>
      </c>
      <c r="P519" s="299" t="s">
        <v>1892</v>
      </c>
      <c r="Q519" s="86">
        <v>166.67</v>
      </c>
      <c r="R519" s="8">
        <v>4.5281787374999993</v>
      </c>
      <c r="S519" s="8"/>
      <c r="T519" s="8"/>
      <c r="U519" s="535"/>
      <c r="V519" s="535"/>
    </row>
    <row r="520" spans="1:22" ht="15.75">
      <c r="A520" s="143" t="s">
        <v>569</v>
      </c>
      <c r="B520" s="143"/>
      <c r="C520" s="294" t="s">
        <v>1057</v>
      </c>
      <c r="D520" s="294" t="s">
        <v>2444</v>
      </c>
      <c r="E520" s="294" t="s">
        <v>1530</v>
      </c>
      <c r="F520" s="294" t="s">
        <v>1529</v>
      </c>
      <c r="G520" s="299"/>
      <c r="H520" s="294" t="s">
        <v>1078</v>
      </c>
      <c r="I520" s="11" t="s">
        <v>2088</v>
      </c>
      <c r="J520" s="11" t="s">
        <v>2089</v>
      </c>
      <c r="K520" s="11" t="s">
        <v>3644</v>
      </c>
      <c r="L520" s="84" t="s">
        <v>2092</v>
      </c>
      <c r="M520" s="11" t="s">
        <v>2090</v>
      </c>
      <c r="N520" s="11" t="s">
        <v>2090</v>
      </c>
      <c r="O520" s="11" t="s">
        <v>2090</v>
      </c>
      <c r="P520" s="299">
        <v>15462437</v>
      </c>
      <c r="Q520" s="86">
        <v>2000</v>
      </c>
      <c r="R520" s="8">
        <v>11.360919999999998</v>
      </c>
      <c r="S520" s="8"/>
      <c r="T520" s="8"/>
      <c r="U520" s="535"/>
      <c r="V520" s="535"/>
    </row>
    <row r="521" spans="1:22" ht="15.75">
      <c r="A521" s="143" t="s">
        <v>570</v>
      </c>
      <c r="B521" s="143"/>
      <c r="C521" s="294" t="s">
        <v>1057</v>
      </c>
      <c r="D521" s="294" t="s">
        <v>2444</v>
      </c>
      <c r="E521" s="294" t="s">
        <v>1530</v>
      </c>
      <c r="F521" s="294" t="s">
        <v>1529</v>
      </c>
      <c r="G521" s="299"/>
      <c r="H521" s="294" t="s">
        <v>1077</v>
      </c>
      <c r="I521" s="11" t="s">
        <v>2088</v>
      </c>
      <c r="J521" s="11" t="s">
        <v>2089</v>
      </c>
      <c r="K521" s="11" t="s">
        <v>3644</v>
      </c>
      <c r="L521" s="84" t="s">
        <v>2092</v>
      </c>
      <c r="M521" s="11" t="s">
        <v>2090</v>
      </c>
      <c r="N521" s="11" t="s">
        <v>2090</v>
      </c>
      <c r="O521" s="11" t="s">
        <v>2090</v>
      </c>
      <c r="P521" s="299">
        <v>15462433</v>
      </c>
      <c r="Q521" s="86">
        <v>1600</v>
      </c>
      <c r="R521" s="8">
        <v>4.2140594214</v>
      </c>
      <c r="S521" s="8"/>
      <c r="T521" s="8"/>
      <c r="U521" s="535"/>
      <c r="V521" s="535"/>
    </row>
    <row r="522" spans="1:22" ht="15.75">
      <c r="A522" s="143" t="s">
        <v>571</v>
      </c>
      <c r="B522" s="143"/>
      <c r="C522" s="294" t="s">
        <v>1057</v>
      </c>
      <c r="D522" s="294" t="s">
        <v>2444</v>
      </c>
      <c r="E522" s="294" t="s">
        <v>1530</v>
      </c>
      <c r="F522" s="294" t="s">
        <v>1530</v>
      </c>
      <c r="G522" s="299"/>
      <c r="H522" s="294" t="s">
        <v>1077</v>
      </c>
      <c r="I522" s="11" t="s">
        <v>2088</v>
      </c>
      <c r="J522" s="11" t="s">
        <v>2089</v>
      </c>
      <c r="K522" s="11" t="s">
        <v>3644</v>
      </c>
      <c r="L522" s="84" t="s">
        <v>2092</v>
      </c>
      <c r="M522" s="11" t="s">
        <v>2090</v>
      </c>
      <c r="N522" s="11" t="s">
        <v>2090</v>
      </c>
      <c r="O522" s="11" t="s">
        <v>2090</v>
      </c>
      <c r="P522" s="299">
        <v>15462218</v>
      </c>
      <c r="Q522" s="86">
        <v>1600</v>
      </c>
      <c r="R522" s="8">
        <v>9.6814788999999806</v>
      </c>
      <c r="S522" s="8"/>
      <c r="T522" s="8"/>
      <c r="U522" s="535"/>
      <c r="V522" s="535"/>
    </row>
    <row r="523" spans="1:22" ht="15.75">
      <c r="A523" s="143" t="s">
        <v>572</v>
      </c>
      <c r="B523" s="143"/>
      <c r="C523" s="294" t="s">
        <v>1057</v>
      </c>
      <c r="D523" s="294" t="s">
        <v>2444</v>
      </c>
      <c r="E523" s="294" t="s">
        <v>1530</v>
      </c>
      <c r="F523" s="294" t="s">
        <v>1530</v>
      </c>
      <c r="G523" s="299"/>
      <c r="H523" s="294" t="s">
        <v>1078</v>
      </c>
      <c r="I523" s="11" t="s">
        <v>2088</v>
      </c>
      <c r="J523" s="11" t="s">
        <v>2089</v>
      </c>
      <c r="K523" s="11" t="s">
        <v>3644</v>
      </c>
      <c r="L523" s="84" t="s">
        <v>2092</v>
      </c>
      <c r="M523" s="11" t="s">
        <v>2090</v>
      </c>
      <c r="N523" s="11" t="s">
        <v>2090</v>
      </c>
      <c r="O523" s="11" t="s">
        <v>2090</v>
      </c>
      <c r="P523" s="299" t="s">
        <v>2592</v>
      </c>
      <c r="Q523" s="86">
        <v>2000</v>
      </c>
      <c r="R523" s="8">
        <v>9.5657337999999896</v>
      </c>
      <c r="S523" s="8"/>
      <c r="T523" s="8"/>
      <c r="U523" s="535"/>
      <c r="V523" s="535"/>
    </row>
    <row r="524" spans="1:22" ht="15.75">
      <c r="A524" s="143" t="s">
        <v>573</v>
      </c>
      <c r="B524" s="143"/>
      <c r="C524" s="294" t="s">
        <v>1057</v>
      </c>
      <c r="D524" s="294" t="s">
        <v>1491</v>
      </c>
      <c r="E524" s="294" t="s">
        <v>1057</v>
      </c>
      <c r="F524" s="294" t="s">
        <v>2453</v>
      </c>
      <c r="G524" s="299"/>
      <c r="H524" s="294" t="s">
        <v>2005</v>
      </c>
      <c r="I524" s="11" t="s">
        <v>2088</v>
      </c>
      <c r="J524" s="11" t="s">
        <v>2089</v>
      </c>
      <c r="K524" s="11" t="s">
        <v>3644</v>
      </c>
      <c r="L524" s="84" t="s">
        <v>2092</v>
      </c>
      <c r="M524" s="11" t="s">
        <v>2090</v>
      </c>
      <c r="N524" s="11" t="s">
        <v>2090</v>
      </c>
      <c r="O524" s="11" t="s">
        <v>2090</v>
      </c>
      <c r="P524" s="299" t="s">
        <v>2006</v>
      </c>
      <c r="Q524" s="86">
        <v>1000</v>
      </c>
      <c r="R524" s="8">
        <v>0.44275799999999998</v>
      </c>
      <c r="S524" s="8"/>
      <c r="T524" s="8"/>
      <c r="U524" s="535"/>
      <c r="V524" s="535"/>
    </row>
    <row r="525" spans="1:22" ht="15.75">
      <c r="A525" s="143" t="s">
        <v>574</v>
      </c>
      <c r="B525" s="143"/>
      <c r="C525" s="294" t="s">
        <v>1057</v>
      </c>
      <c r="D525" s="294" t="s">
        <v>2444</v>
      </c>
      <c r="E525" s="294" t="s">
        <v>1057</v>
      </c>
      <c r="F525" s="294" t="s">
        <v>1531</v>
      </c>
      <c r="G525" s="299"/>
      <c r="H525" s="294" t="s">
        <v>1078</v>
      </c>
      <c r="I525" s="11" t="s">
        <v>2088</v>
      </c>
      <c r="J525" s="11" t="s">
        <v>2089</v>
      </c>
      <c r="K525" s="11" t="s">
        <v>3644</v>
      </c>
      <c r="L525" s="84" t="s">
        <v>2092</v>
      </c>
      <c r="M525" s="11" t="s">
        <v>2090</v>
      </c>
      <c r="N525" s="11" t="s">
        <v>2090</v>
      </c>
      <c r="O525" s="11" t="s">
        <v>2090</v>
      </c>
      <c r="P525" s="299" t="s">
        <v>2593</v>
      </c>
      <c r="Q525" s="86">
        <v>2000</v>
      </c>
      <c r="R525" s="8">
        <v>8.3018599999999996</v>
      </c>
      <c r="S525" s="8"/>
      <c r="T525" s="8"/>
      <c r="U525" s="535"/>
      <c r="V525" s="535"/>
    </row>
    <row r="526" spans="1:22" ht="15.75">
      <c r="A526" s="143" t="s">
        <v>575</v>
      </c>
      <c r="B526" s="143"/>
      <c r="C526" s="294" t="s">
        <v>1057</v>
      </c>
      <c r="D526" s="294" t="s">
        <v>2444</v>
      </c>
      <c r="E526" s="294" t="s">
        <v>1057</v>
      </c>
      <c r="F526" s="294" t="s">
        <v>1531</v>
      </c>
      <c r="G526" s="299"/>
      <c r="H526" s="294" t="s">
        <v>1077</v>
      </c>
      <c r="I526" s="11" t="s">
        <v>2088</v>
      </c>
      <c r="J526" s="11" t="s">
        <v>2089</v>
      </c>
      <c r="K526" s="11" t="s">
        <v>3644</v>
      </c>
      <c r="L526" s="84" t="s">
        <v>2091</v>
      </c>
      <c r="M526" s="11" t="s">
        <v>2090</v>
      </c>
      <c r="N526" s="11" t="s">
        <v>2090</v>
      </c>
      <c r="O526" s="11" t="s">
        <v>2090</v>
      </c>
      <c r="P526" s="299">
        <v>15462250</v>
      </c>
      <c r="Q526" s="86">
        <v>1600</v>
      </c>
      <c r="R526" s="8">
        <v>9.1688693999999895</v>
      </c>
      <c r="S526" s="8"/>
      <c r="T526" s="8"/>
      <c r="U526" s="535"/>
      <c r="V526" s="535"/>
    </row>
    <row r="527" spans="1:22" ht="15.75">
      <c r="A527" s="143" t="s">
        <v>576</v>
      </c>
      <c r="B527" s="143"/>
      <c r="C527" s="294" t="s">
        <v>1057</v>
      </c>
      <c r="D527" s="294" t="s">
        <v>2446</v>
      </c>
      <c r="E527" s="294" t="s">
        <v>1057</v>
      </c>
      <c r="F527" s="294" t="s">
        <v>1532</v>
      </c>
      <c r="G527" s="299"/>
      <c r="H527" s="294" t="s">
        <v>1085</v>
      </c>
      <c r="I527" s="11" t="s">
        <v>2088</v>
      </c>
      <c r="J527" s="11" t="s">
        <v>2089</v>
      </c>
      <c r="K527" s="11" t="s">
        <v>3644</v>
      </c>
      <c r="L527" s="84" t="s">
        <v>2091</v>
      </c>
      <c r="M527" s="11" t="s">
        <v>2090</v>
      </c>
      <c r="N527" s="11" t="s">
        <v>2090</v>
      </c>
      <c r="O527" s="11" t="s">
        <v>2090</v>
      </c>
      <c r="P527" s="299" t="s">
        <v>2596</v>
      </c>
      <c r="Q527" s="86">
        <v>125000</v>
      </c>
      <c r="R527" s="8">
        <v>11.528972</v>
      </c>
      <c r="S527" s="8"/>
      <c r="T527" s="8"/>
      <c r="U527" s="535"/>
      <c r="V527" s="535"/>
    </row>
    <row r="528" spans="1:22" ht="15.75">
      <c r="A528" s="143" t="s">
        <v>577</v>
      </c>
      <c r="B528" s="143"/>
      <c r="C528" s="294" t="s">
        <v>1057</v>
      </c>
      <c r="D528" s="294" t="s">
        <v>2446</v>
      </c>
      <c r="E528" s="294" t="s">
        <v>1057</v>
      </c>
      <c r="F528" s="294" t="s">
        <v>1532</v>
      </c>
      <c r="G528" s="299"/>
      <c r="H528" s="294" t="s">
        <v>1086</v>
      </c>
      <c r="I528" s="11" t="s">
        <v>2088</v>
      </c>
      <c r="J528" s="11" t="s">
        <v>2089</v>
      </c>
      <c r="K528" s="11" t="s">
        <v>3644</v>
      </c>
      <c r="L528" s="84" t="s">
        <v>2091</v>
      </c>
      <c r="M528" s="11" t="s">
        <v>2090</v>
      </c>
      <c r="N528" s="11" t="s">
        <v>2090</v>
      </c>
      <c r="O528" s="11" t="s">
        <v>2090</v>
      </c>
      <c r="P528" s="299" t="s">
        <v>1893</v>
      </c>
      <c r="Q528" s="86">
        <v>1000</v>
      </c>
      <c r="R528" s="8">
        <v>12.9801264</v>
      </c>
      <c r="S528" s="8"/>
      <c r="T528" s="8"/>
      <c r="U528" s="535"/>
      <c r="V528" s="535"/>
    </row>
    <row r="529" spans="1:22" ht="15.75">
      <c r="A529" s="143" t="s">
        <v>578</v>
      </c>
      <c r="B529" s="143"/>
      <c r="C529" s="294" t="s">
        <v>1057</v>
      </c>
      <c r="D529" s="294" t="s">
        <v>2446</v>
      </c>
      <c r="E529" s="294" t="s">
        <v>1057</v>
      </c>
      <c r="F529" s="294" t="s">
        <v>1532</v>
      </c>
      <c r="G529" s="299"/>
      <c r="H529" s="294" t="s">
        <v>1098</v>
      </c>
      <c r="I529" s="11" t="s">
        <v>2088</v>
      </c>
      <c r="J529" s="11" t="s">
        <v>2089</v>
      </c>
      <c r="K529" s="11" t="s">
        <v>3644</v>
      </c>
      <c r="L529" s="84" t="s">
        <v>2092</v>
      </c>
      <c r="M529" s="11" t="s">
        <v>2090</v>
      </c>
      <c r="N529" s="11" t="s">
        <v>2090</v>
      </c>
      <c r="O529" s="11" t="s">
        <v>2090</v>
      </c>
      <c r="P529" s="299" t="s">
        <v>1894</v>
      </c>
      <c r="Q529" s="86">
        <v>1000</v>
      </c>
      <c r="R529" s="8">
        <v>11.637284699999999</v>
      </c>
      <c r="S529" s="8"/>
      <c r="T529" s="8"/>
      <c r="U529" s="535"/>
      <c r="V529" s="535"/>
    </row>
    <row r="530" spans="1:22" ht="15.75">
      <c r="A530" s="143" t="s">
        <v>579</v>
      </c>
      <c r="B530" s="143"/>
      <c r="C530" s="294" t="s">
        <v>1057</v>
      </c>
      <c r="D530" s="294" t="s">
        <v>2446</v>
      </c>
      <c r="E530" s="294" t="s">
        <v>1057</v>
      </c>
      <c r="F530" s="294" t="s">
        <v>1533</v>
      </c>
      <c r="G530" s="299"/>
      <c r="H530" s="294" t="s">
        <v>1085</v>
      </c>
      <c r="I530" s="11" t="s">
        <v>2088</v>
      </c>
      <c r="J530" s="11" t="s">
        <v>2089</v>
      </c>
      <c r="K530" s="11" t="s">
        <v>3644</v>
      </c>
      <c r="L530" s="84" t="s">
        <v>2092</v>
      </c>
      <c r="M530" s="11" t="s">
        <v>2090</v>
      </c>
      <c r="N530" s="11" t="s">
        <v>2090</v>
      </c>
      <c r="O530" s="11" t="s">
        <v>2090</v>
      </c>
      <c r="P530" s="299" t="s">
        <v>1895</v>
      </c>
      <c r="Q530" s="86">
        <v>125000</v>
      </c>
      <c r="R530" s="8">
        <v>7.6629360000000002</v>
      </c>
      <c r="S530" s="8"/>
      <c r="T530" s="8"/>
      <c r="U530" s="535"/>
      <c r="V530" s="535"/>
    </row>
    <row r="531" spans="1:22" ht="15.75">
      <c r="A531" s="143" t="s">
        <v>580</v>
      </c>
      <c r="B531" s="143"/>
      <c r="C531" s="294" t="s">
        <v>1057</v>
      </c>
      <c r="D531" s="294" t="s">
        <v>2446</v>
      </c>
      <c r="E531" s="294" t="s">
        <v>1057</v>
      </c>
      <c r="F531" s="294" t="s">
        <v>1533</v>
      </c>
      <c r="G531" s="299"/>
      <c r="H531" s="294" t="s">
        <v>1086</v>
      </c>
      <c r="I531" s="11" t="s">
        <v>2088</v>
      </c>
      <c r="J531" s="11" t="s">
        <v>2089</v>
      </c>
      <c r="K531" s="11" t="s">
        <v>3644</v>
      </c>
      <c r="L531" s="84" t="s">
        <v>2092</v>
      </c>
      <c r="M531" s="11" t="s">
        <v>2090</v>
      </c>
      <c r="N531" s="11" t="s">
        <v>2090</v>
      </c>
      <c r="O531" s="11" t="s">
        <v>2090</v>
      </c>
      <c r="P531" s="299" t="s">
        <v>1896</v>
      </c>
      <c r="Q531" s="86">
        <v>1000</v>
      </c>
      <c r="R531" s="8">
        <v>8.4600840000000002</v>
      </c>
      <c r="S531" s="8"/>
      <c r="T531" s="8"/>
      <c r="U531" s="535"/>
      <c r="V531" s="535"/>
    </row>
    <row r="532" spans="1:22" ht="15.75">
      <c r="A532" s="143" t="s">
        <v>581</v>
      </c>
      <c r="B532" s="143"/>
      <c r="C532" s="294" t="s">
        <v>1057</v>
      </c>
      <c r="D532" s="294" t="s">
        <v>2446</v>
      </c>
      <c r="E532" s="294" t="s">
        <v>1057</v>
      </c>
      <c r="F532" s="294" t="s">
        <v>1533</v>
      </c>
      <c r="G532" s="299"/>
      <c r="H532" s="294" t="s">
        <v>1098</v>
      </c>
      <c r="I532" s="11" t="s">
        <v>2088</v>
      </c>
      <c r="J532" s="11" t="s">
        <v>2089</v>
      </c>
      <c r="K532" s="11" t="s">
        <v>3644</v>
      </c>
      <c r="L532" s="84" t="s">
        <v>2091</v>
      </c>
      <c r="M532" s="11" t="s">
        <v>2090</v>
      </c>
      <c r="N532" s="11" t="s">
        <v>2090</v>
      </c>
      <c r="O532" s="11" t="s">
        <v>2090</v>
      </c>
      <c r="P532" s="299" t="s">
        <v>2598</v>
      </c>
      <c r="Q532" s="86">
        <v>1000</v>
      </c>
      <c r="R532" s="8">
        <v>8.7769180000000002</v>
      </c>
      <c r="S532" s="8"/>
      <c r="T532" s="8"/>
      <c r="U532" s="535"/>
      <c r="V532" s="535"/>
    </row>
    <row r="533" spans="1:22" ht="15.75">
      <c r="A533" s="143" t="s">
        <v>582</v>
      </c>
      <c r="B533" s="143"/>
      <c r="C533" s="294" t="s">
        <v>1057</v>
      </c>
      <c r="D533" s="294" t="s">
        <v>2448</v>
      </c>
      <c r="E533" s="294" t="s">
        <v>1057</v>
      </c>
      <c r="F533" s="294" t="s">
        <v>1533</v>
      </c>
      <c r="G533" s="299"/>
      <c r="H533" s="294" t="s">
        <v>2486</v>
      </c>
      <c r="I533" s="11" t="s">
        <v>2088</v>
      </c>
      <c r="J533" s="11" t="s">
        <v>2089</v>
      </c>
      <c r="K533" s="11" t="s">
        <v>3644</v>
      </c>
      <c r="L533" s="84" t="s">
        <v>2091</v>
      </c>
      <c r="M533" s="11" t="s">
        <v>2090</v>
      </c>
      <c r="N533" s="11" t="s">
        <v>2090</v>
      </c>
      <c r="O533" s="11" t="s">
        <v>2090</v>
      </c>
      <c r="P533" s="299">
        <v>19006566</v>
      </c>
      <c r="Q533" s="86">
        <v>3000</v>
      </c>
      <c r="R533" s="8">
        <v>8.8332407499999999</v>
      </c>
      <c r="S533" s="8"/>
      <c r="T533" s="8"/>
      <c r="U533" s="535"/>
      <c r="V533" s="535"/>
    </row>
    <row r="534" spans="1:22" ht="15.75">
      <c r="A534" s="143" t="s">
        <v>583</v>
      </c>
      <c r="B534" s="143"/>
      <c r="C534" s="294" t="s">
        <v>1057</v>
      </c>
      <c r="D534" s="294" t="s">
        <v>2445</v>
      </c>
      <c r="E534" s="294" t="s">
        <v>3674</v>
      </c>
      <c r="F534" s="294" t="s">
        <v>1057</v>
      </c>
      <c r="G534" s="299"/>
      <c r="H534" s="294" t="s">
        <v>1160</v>
      </c>
      <c r="I534" s="11" t="s">
        <v>2088</v>
      </c>
      <c r="J534" s="11" t="s">
        <v>2089</v>
      </c>
      <c r="K534" s="11" t="s">
        <v>3644</v>
      </c>
      <c r="L534" s="84" t="s">
        <v>2092</v>
      </c>
      <c r="M534" s="11" t="s">
        <v>2090</v>
      </c>
      <c r="N534" s="11" t="s">
        <v>2090</v>
      </c>
      <c r="O534" s="11" t="s">
        <v>2090</v>
      </c>
      <c r="P534" s="299" t="s">
        <v>2069</v>
      </c>
      <c r="Q534" s="86">
        <v>3600</v>
      </c>
      <c r="R534" s="8">
        <v>58.167845999999997</v>
      </c>
      <c r="S534" s="8"/>
      <c r="T534" s="8"/>
      <c r="U534" s="535"/>
      <c r="V534" s="535"/>
    </row>
    <row r="535" spans="1:22" ht="15.75">
      <c r="A535" s="143" t="s">
        <v>584</v>
      </c>
      <c r="B535" s="143"/>
      <c r="C535" s="294" t="s">
        <v>1057</v>
      </c>
      <c r="D535" s="294" t="s">
        <v>2444</v>
      </c>
      <c r="E535" s="294" t="s">
        <v>3674</v>
      </c>
      <c r="F535" s="294" t="s">
        <v>1057</v>
      </c>
      <c r="G535" s="299"/>
      <c r="H535" s="294" t="s">
        <v>1106</v>
      </c>
      <c r="I535" s="11" t="s">
        <v>2088</v>
      </c>
      <c r="J535" s="11" t="s">
        <v>2089</v>
      </c>
      <c r="K535" s="11" t="s">
        <v>3644</v>
      </c>
      <c r="L535" s="84" t="s">
        <v>2092</v>
      </c>
      <c r="M535" s="11" t="s">
        <v>2090</v>
      </c>
      <c r="N535" s="11" t="s">
        <v>2090</v>
      </c>
      <c r="O535" s="11" t="s">
        <v>2090</v>
      </c>
      <c r="P535" s="299">
        <v>15462074</v>
      </c>
      <c r="Q535" s="86">
        <v>1000</v>
      </c>
      <c r="R535" s="8">
        <v>16.802939649999999</v>
      </c>
      <c r="S535" s="8"/>
      <c r="T535" s="8"/>
      <c r="U535" s="535"/>
      <c r="V535" s="535"/>
    </row>
    <row r="536" spans="1:22" ht="15.75">
      <c r="A536" s="143" t="s">
        <v>585</v>
      </c>
      <c r="B536" s="143"/>
      <c r="C536" s="294" t="s">
        <v>1057</v>
      </c>
      <c r="D536" s="294" t="s">
        <v>2444</v>
      </c>
      <c r="E536" s="294" t="s">
        <v>3674</v>
      </c>
      <c r="F536" s="294" t="s">
        <v>1057</v>
      </c>
      <c r="G536" s="299"/>
      <c r="H536" s="294" t="s">
        <v>1161</v>
      </c>
      <c r="I536" s="11" t="s">
        <v>2088</v>
      </c>
      <c r="J536" s="11" t="s">
        <v>2089</v>
      </c>
      <c r="K536" s="11" t="s">
        <v>3644</v>
      </c>
      <c r="L536" s="84" t="s">
        <v>2092</v>
      </c>
      <c r="M536" s="11" t="s">
        <v>2090</v>
      </c>
      <c r="N536" s="11" t="s">
        <v>2090</v>
      </c>
      <c r="O536" s="11" t="s">
        <v>2090</v>
      </c>
      <c r="P536" s="299">
        <v>15462446</v>
      </c>
      <c r="Q536" s="86">
        <v>1000</v>
      </c>
      <c r="R536" s="8">
        <v>107.5908273</v>
      </c>
      <c r="S536" s="8"/>
      <c r="T536" s="8"/>
      <c r="U536" s="535"/>
      <c r="V536" s="535"/>
    </row>
    <row r="537" spans="1:22" ht="15.75">
      <c r="A537" s="143" t="s">
        <v>586</v>
      </c>
      <c r="B537" s="143"/>
      <c r="C537" s="294" t="s">
        <v>1057</v>
      </c>
      <c r="D537" s="294" t="s">
        <v>2444</v>
      </c>
      <c r="E537" s="294" t="s">
        <v>3674</v>
      </c>
      <c r="F537" s="294" t="s">
        <v>1057</v>
      </c>
      <c r="G537" s="299"/>
      <c r="H537" s="294" t="s">
        <v>1077</v>
      </c>
      <c r="I537" s="11" t="s">
        <v>2088</v>
      </c>
      <c r="J537" s="11" t="s">
        <v>2089</v>
      </c>
      <c r="K537" s="11" t="s">
        <v>3644</v>
      </c>
      <c r="L537" s="84" t="s">
        <v>2092</v>
      </c>
      <c r="M537" s="11" t="s">
        <v>2090</v>
      </c>
      <c r="N537" s="11" t="s">
        <v>2090</v>
      </c>
      <c r="O537" s="11" t="s">
        <v>2090</v>
      </c>
      <c r="P537" s="299">
        <v>15462287</v>
      </c>
      <c r="Q537" s="86">
        <v>1600</v>
      </c>
      <c r="R537" s="8">
        <v>29.19877589999999</v>
      </c>
      <c r="S537" s="8"/>
      <c r="T537" s="8"/>
      <c r="U537" s="535"/>
      <c r="V537" s="535"/>
    </row>
    <row r="538" spans="1:22" ht="15.75">
      <c r="A538" s="143" t="s">
        <v>587</v>
      </c>
      <c r="B538" s="143"/>
      <c r="C538" s="294" t="s">
        <v>1057</v>
      </c>
      <c r="D538" s="294" t="s">
        <v>2446</v>
      </c>
      <c r="E538" s="294" t="s">
        <v>3674</v>
      </c>
      <c r="F538" s="294" t="s">
        <v>1534</v>
      </c>
      <c r="G538" s="299"/>
      <c r="H538" s="294" t="s">
        <v>1085</v>
      </c>
      <c r="I538" s="11" t="s">
        <v>2088</v>
      </c>
      <c r="J538" s="11" t="s">
        <v>2089</v>
      </c>
      <c r="K538" s="11" t="s">
        <v>3644</v>
      </c>
      <c r="L538" s="84" t="s">
        <v>2092</v>
      </c>
      <c r="M538" s="11" t="s">
        <v>2090</v>
      </c>
      <c r="N538" s="11" t="s">
        <v>2090</v>
      </c>
      <c r="O538" s="11" t="s">
        <v>2090</v>
      </c>
      <c r="P538" s="299" t="s">
        <v>1897</v>
      </c>
      <c r="Q538" s="86">
        <v>125000</v>
      </c>
      <c r="R538" s="8">
        <v>11.3421865</v>
      </c>
      <c r="S538" s="8"/>
      <c r="T538" s="8"/>
      <c r="U538" s="535"/>
      <c r="V538" s="535"/>
    </row>
    <row r="539" spans="1:22" ht="15.75">
      <c r="A539" s="143" t="s">
        <v>588</v>
      </c>
      <c r="B539" s="143"/>
      <c r="C539" s="294" t="s">
        <v>1057</v>
      </c>
      <c r="D539" s="294" t="s">
        <v>2446</v>
      </c>
      <c r="E539" s="294" t="s">
        <v>3674</v>
      </c>
      <c r="F539" s="294" t="s">
        <v>1534</v>
      </c>
      <c r="G539" s="299"/>
      <c r="H539" s="294" t="s">
        <v>1086</v>
      </c>
      <c r="I539" s="11" t="s">
        <v>2088</v>
      </c>
      <c r="J539" s="11" t="s">
        <v>2089</v>
      </c>
      <c r="K539" s="11" t="s">
        <v>3644</v>
      </c>
      <c r="L539" s="84" t="s">
        <v>2092</v>
      </c>
      <c r="M539" s="11" t="s">
        <v>2090</v>
      </c>
      <c r="N539" s="11" t="s">
        <v>2090</v>
      </c>
      <c r="O539" s="11" t="s">
        <v>2090</v>
      </c>
      <c r="P539" s="299" t="s">
        <v>1898</v>
      </c>
      <c r="Q539" s="86">
        <v>1000</v>
      </c>
      <c r="R539" s="8">
        <v>20.2286696</v>
      </c>
      <c r="S539" s="8"/>
      <c r="T539" s="8"/>
      <c r="U539" s="535"/>
      <c r="V539" s="535"/>
    </row>
    <row r="540" spans="1:22" ht="15.75">
      <c r="A540" s="143" t="s">
        <v>589</v>
      </c>
      <c r="B540" s="143"/>
      <c r="C540" s="294" t="s">
        <v>1057</v>
      </c>
      <c r="D540" s="294" t="s">
        <v>2446</v>
      </c>
      <c r="E540" s="294" t="s">
        <v>3674</v>
      </c>
      <c r="F540" s="294" t="s">
        <v>1534</v>
      </c>
      <c r="G540" s="299"/>
      <c r="H540" s="294" t="s">
        <v>1098</v>
      </c>
      <c r="I540" s="11" t="s">
        <v>2088</v>
      </c>
      <c r="J540" s="11" t="s">
        <v>2089</v>
      </c>
      <c r="K540" s="11" t="s">
        <v>3644</v>
      </c>
      <c r="L540" s="84" t="s">
        <v>2092</v>
      </c>
      <c r="M540" s="11" t="s">
        <v>2090</v>
      </c>
      <c r="N540" s="11" t="s">
        <v>2090</v>
      </c>
      <c r="O540" s="11" t="s">
        <v>2090</v>
      </c>
      <c r="P540" s="299" t="s">
        <v>2597</v>
      </c>
      <c r="Q540" s="86">
        <v>1000</v>
      </c>
      <c r="R540" s="8">
        <v>7.3694620000000004</v>
      </c>
      <c r="S540" s="8"/>
      <c r="T540" s="8"/>
      <c r="U540" s="535"/>
      <c r="V540" s="535"/>
    </row>
    <row r="541" spans="1:22" ht="15.75">
      <c r="A541" s="143" t="s">
        <v>590</v>
      </c>
      <c r="B541" s="143"/>
      <c r="C541" s="294" t="s">
        <v>1057</v>
      </c>
      <c r="D541" s="294" t="s">
        <v>2444</v>
      </c>
      <c r="E541" s="294" t="s">
        <v>3674</v>
      </c>
      <c r="F541" s="294" t="s">
        <v>1535</v>
      </c>
      <c r="G541" s="299"/>
      <c r="H541" s="294" t="s">
        <v>1077</v>
      </c>
      <c r="I541" s="11" t="s">
        <v>2088</v>
      </c>
      <c r="J541" s="11" t="s">
        <v>2089</v>
      </c>
      <c r="K541" s="11" t="s">
        <v>3644</v>
      </c>
      <c r="L541" s="84" t="s">
        <v>2092</v>
      </c>
      <c r="M541" s="11" t="s">
        <v>2090</v>
      </c>
      <c r="N541" s="11" t="s">
        <v>2090</v>
      </c>
      <c r="O541" s="11" t="s">
        <v>2090</v>
      </c>
      <c r="P541" s="299" t="s">
        <v>2608</v>
      </c>
      <c r="Q541" s="86">
        <v>1600</v>
      </c>
      <c r="R541" s="8">
        <v>14.775001999999999</v>
      </c>
      <c r="S541" s="8"/>
      <c r="T541" s="8"/>
      <c r="U541" s="535"/>
      <c r="V541" s="535"/>
    </row>
    <row r="542" spans="1:22" ht="15.75">
      <c r="A542" s="143" t="s">
        <v>591</v>
      </c>
      <c r="B542" s="143"/>
      <c r="C542" s="294" t="s">
        <v>1057</v>
      </c>
      <c r="D542" s="294" t="s">
        <v>2445</v>
      </c>
      <c r="E542" s="294" t="s">
        <v>1521</v>
      </c>
      <c r="F542" s="294" t="s">
        <v>1535</v>
      </c>
      <c r="G542" s="299"/>
      <c r="H542" s="294" t="s">
        <v>1162</v>
      </c>
      <c r="I542" s="11" t="s">
        <v>2088</v>
      </c>
      <c r="J542" s="11" t="s">
        <v>2089</v>
      </c>
      <c r="K542" s="11" t="s">
        <v>3644</v>
      </c>
      <c r="L542" s="84" t="s">
        <v>2091</v>
      </c>
      <c r="M542" s="11" t="s">
        <v>2090</v>
      </c>
      <c r="N542" s="11" t="s">
        <v>2090</v>
      </c>
      <c r="O542" s="11" t="s">
        <v>2090</v>
      </c>
      <c r="P542" s="299">
        <v>17224185</v>
      </c>
      <c r="Q542" s="86">
        <v>1500</v>
      </c>
      <c r="R542" s="8">
        <v>8.9728197499999993</v>
      </c>
      <c r="S542" s="8"/>
      <c r="T542" s="8"/>
      <c r="U542" s="535"/>
      <c r="V542" s="535"/>
    </row>
    <row r="543" spans="1:22" ht="15.75">
      <c r="A543" s="143" t="s">
        <v>592</v>
      </c>
      <c r="B543" s="143"/>
      <c r="C543" s="294" t="s">
        <v>1057</v>
      </c>
      <c r="D543" s="294" t="s">
        <v>2444</v>
      </c>
      <c r="E543" s="294" t="s">
        <v>1521</v>
      </c>
      <c r="F543" s="294" t="s">
        <v>1535</v>
      </c>
      <c r="G543" s="299"/>
      <c r="H543" s="294" t="s">
        <v>1078</v>
      </c>
      <c r="I543" s="11" t="s">
        <v>2088</v>
      </c>
      <c r="J543" s="11" t="s">
        <v>2089</v>
      </c>
      <c r="K543" s="11" t="s">
        <v>3644</v>
      </c>
      <c r="L543" s="84" t="s">
        <v>2091</v>
      </c>
      <c r="M543" s="11" t="s">
        <v>2090</v>
      </c>
      <c r="N543" s="11" t="s">
        <v>2090</v>
      </c>
      <c r="O543" s="11" t="s">
        <v>2090</v>
      </c>
      <c r="P543" s="299" t="s">
        <v>2609</v>
      </c>
      <c r="Q543" s="86">
        <v>2000</v>
      </c>
      <c r="R543" s="8">
        <v>22.06446</v>
      </c>
      <c r="S543" s="8"/>
      <c r="T543" s="8"/>
      <c r="U543" s="535"/>
      <c r="V543" s="535"/>
    </row>
    <row r="544" spans="1:22" ht="15.75">
      <c r="A544" s="143" t="s">
        <v>593</v>
      </c>
      <c r="B544" s="143"/>
      <c r="C544" s="349" t="s">
        <v>1057</v>
      </c>
      <c r="D544" s="349" t="s">
        <v>2446</v>
      </c>
      <c r="E544" s="294" t="s">
        <v>3675</v>
      </c>
      <c r="F544" s="349" t="s">
        <v>1536</v>
      </c>
      <c r="G544" s="299"/>
      <c r="H544" s="294" t="s">
        <v>1164</v>
      </c>
      <c r="I544" s="11" t="s">
        <v>2088</v>
      </c>
      <c r="J544" s="11" t="s">
        <v>2089</v>
      </c>
      <c r="K544" s="11" t="s">
        <v>3644</v>
      </c>
      <c r="L544" s="84" t="s">
        <v>2091</v>
      </c>
      <c r="M544" s="11" t="s">
        <v>2090</v>
      </c>
      <c r="N544" s="11" t="s">
        <v>2090</v>
      </c>
      <c r="O544" s="11" t="s">
        <v>2090</v>
      </c>
      <c r="P544" s="299" t="s">
        <v>1899</v>
      </c>
      <c r="Q544" s="86">
        <v>200</v>
      </c>
      <c r="R544" s="8">
        <v>5.7665841499999999</v>
      </c>
      <c r="S544" s="8"/>
      <c r="T544" s="8"/>
      <c r="U544" s="535"/>
      <c r="V544" s="535"/>
    </row>
    <row r="545" spans="1:22" ht="15.75">
      <c r="A545" s="143" t="s">
        <v>594</v>
      </c>
      <c r="B545" s="143"/>
      <c r="C545" s="294" t="s">
        <v>1057</v>
      </c>
      <c r="D545" s="294" t="s">
        <v>2446</v>
      </c>
      <c r="E545" s="294" t="s">
        <v>3675</v>
      </c>
      <c r="F545" s="299" t="s">
        <v>1536</v>
      </c>
      <c r="G545" s="299"/>
      <c r="H545" s="294" t="s">
        <v>1165</v>
      </c>
      <c r="I545" s="11" t="s">
        <v>2088</v>
      </c>
      <c r="J545" s="11" t="s">
        <v>2089</v>
      </c>
      <c r="K545" s="11" t="s">
        <v>3644</v>
      </c>
      <c r="L545" s="84" t="s">
        <v>2091</v>
      </c>
      <c r="M545" s="11" t="s">
        <v>2090</v>
      </c>
      <c r="N545" s="11" t="s">
        <v>2090</v>
      </c>
      <c r="O545" s="11" t="s">
        <v>2090</v>
      </c>
      <c r="P545" s="299" t="s">
        <v>1900</v>
      </c>
      <c r="Q545" s="86">
        <v>200</v>
      </c>
      <c r="R545" s="8">
        <v>15.349418</v>
      </c>
      <c r="S545" s="8"/>
      <c r="T545" s="8"/>
      <c r="U545" s="535"/>
      <c r="V545" s="535"/>
    </row>
    <row r="546" spans="1:22" ht="15.75">
      <c r="A546" s="143" t="s">
        <v>595</v>
      </c>
      <c r="B546" s="143"/>
      <c r="C546" s="294" t="s">
        <v>1057</v>
      </c>
      <c r="D546" s="294" t="s">
        <v>2446</v>
      </c>
      <c r="E546" s="294" t="s">
        <v>3675</v>
      </c>
      <c r="F546" s="299" t="s">
        <v>1536</v>
      </c>
      <c r="G546" s="299"/>
      <c r="H546" s="294" t="s">
        <v>1166</v>
      </c>
      <c r="I546" s="11" t="s">
        <v>2088</v>
      </c>
      <c r="J546" s="11" t="s">
        <v>2089</v>
      </c>
      <c r="K546" s="11" t="s">
        <v>3644</v>
      </c>
      <c r="L546" s="84" t="s">
        <v>2091</v>
      </c>
      <c r="M546" s="11" t="s">
        <v>2090</v>
      </c>
      <c r="N546" s="11" t="s">
        <v>2090</v>
      </c>
      <c r="O546" s="11" t="s">
        <v>2090</v>
      </c>
      <c r="P546" s="299" t="s">
        <v>1901</v>
      </c>
      <c r="Q546" s="86">
        <v>200</v>
      </c>
      <c r="R546" s="8">
        <v>5.4929419999999993</v>
      </c>
      <c r="S546" s="8"/>
      <c r="T546" s="8"/>
      <c r="U546" s="535"/>
      <c r="V546" s="535"/>
    </row>
    <row r="547" spans="1:22" ht="15.75">
      <c r="A547" s="143" t="s">
        <v>596</v>
      </c>
      <c r="B547" s="143"/>
      <c r="C547" s="294" t="s">
        <v>1057</v>
      </c>
      <c r="D547" s="294" t="s">
        <v>2446</v>
      </c>
      <c r="E547" s="294" t="s">
        <v>1530</v>
      </c>
      <c r="F547" s="294" t="s">
        <v>1536</v>
      </c>
      <c r="G547" s="299"/>
      <c r="H547" s="294" t="s">
        <v>1163</v>
      </c>
      <c r="I547" s="11" t="s">
        <v>2088</v>
      </c>
      <c r="J547" s="11" t="s">
        <v>2089</v>
      </c>
      <c r="K547" s="11" t="s">
        <v>3644</v>
      </c>
      <c r="L547" s="84" t="s">
        <v>2091</v>
      </c>
      <c r="M547" s="11" t="s">
        <v>2090</v>
      </c>
      <c r="N547" s="11" t="s">
        <v>2090</v>
      </c>
      <c r="O547" s="11" t="s">
        <v>2090</v>
      </c>
      <c r="P547" s="299" t="s">
        <v>1902</v>
      </c>
      <c r="Q547" s="86">
        <v>200</v>
      </c>
      <c r="R547" s="8">
        <v>8.4479539999999993</v>
      </c>
      <c r="S547" s="8"/>
      <c r="T547" s="8"/>
      <c r="U547" s="535"/>
      <c r="V547" s="535"/>
    </row>
    <row r="548" spans="1:22" ht="15.75">
      <c r="A548" s="143" t="s">
        <v>597</v>
      </c>
      <c r="B548" s="143"/>
      <c r="C548" s="294" t="s">
        <v>1057</v>
      </c>
      <c r="D548" s="294" t="s">
        <v>2446</v>
      </c>
      <c r="E548" s="294" t="s">
        <v>3675</v>
      </c>
      <c r="F548" s="294" t="s">
        <v>1537</v>
      </c>
      <c r="G548" s="299"/>
      <c r="H548" s="294" t="s">
        <v>1164</v>
      </c>
      <c r="I548" s="11" t="s">
        <v>2088</v>
      </c>
      <c r="J548" s="11" t="s">
        <v>2089</v>
      </c>
      <c r="K548" s="11" t="s">
        <v>3644</v>
      </c>
      <c r="L548" s="84" t="s">
        <v>2091</v>
      </c>
      <c r="M548" s="11" t="s">
        <v>2090</v>
      </c>
      <c r="N548" s="11" t="s">
        <v>2090</v>
      </c>
      <c r="O548" s="11" t="s">
        <v>2090</v>
      </c>
      <c r="P548" s="299" t="s">
        <v>2605</v>
      </c>
      <c r="Q548" s="86">
        <v>200</v>
      </c>
      <c r="R548" s="8">
        <v>10.394159999999999</v>
      </c>
      <c r="S548" s="8"/>
      <c r="T548" s="8"/>
      <c r="U548" s="535"/>
      <c r="V548" s="535"/>
    </row>
    <row r="549" spans="1:22" ht="15.75">
      <c r="A549" s="143" t="s">
        <v>598</v>
      </c>
      <c r="B549" s="143"/>
      <c r="C549" s="294" t="s">
        <v>1057</v>
      </c>
      <c r="D549" s="294" t="s">
        <v>2446</v>
      </c>
      <c r="E549" s="294" t="s">
        <v>3675</v>
      </c>
      <c r="F549" s="294" t="s">
        <v>1537</v>
      </c>
      <c r="G549" s="83"/>
      <c r="H549" s="294" t="s">
        <v>1165</v>
      </c>
      <c r="I549" s="11" t="s">
        <v>2088</v>
      </c>
      <c r="J549" s="11" t="s">
        <v>2089</v>
      </c>
      <c r="K549" s="11" t="s">
        <v>3644</v>
      </c>
      <c r="L549" s="84" t="s">
        <v>2091</v>
      </c>
      <c r="M549" s="11" t="s">
        <v>2090</v>
      </c>
      <c r="N549" s="11" t="s">
        <v>2090</v>
      </c>
      <c r="O549" s="11" t="s">
        <v>2090</v>
      </c>
      <c r="P549" s="299" t="s">
        <v>2606</v>
      </c>
      <c r="Q549" s="86">
        <v>200</v>
      </c>
      <c r="R549" s="8">
        <v>2.1461999999999998E-2</v>
      </c>
      <c r="S549" s="8"/>
      <c r="T549" s="8"/>
      <c r="U549" s="535"/>
      <c r="V549" s="535"/>
    </row>
    <row r="550" spans="1:22" ht="15.75">
      <c r="A550" s="143" t="s">
        <v>599</v>
      </c>
      <c r="B550" s="143"/>
      <c r="C550" s="294" t="s">
        <v>1057</v>
      </c>
      <c r="D550" s="294" t="s">
        <v>2446</v>
      </c>
      <c r="E550" s="294" t="s">
        <v>3675</v>
      </c>
      <c r="F550" s="294" t="s">
        <v>1537</v>
      </c>
      <c r="G550" s="83"/>
      <c r="H550" s="294" t="s">
        <v>1166</v>
      </c>
      <c r="I550" s="11" t="s">
        <v>2088</v>
      </c>
      <c r="J550" s="11" t="s">
        <v>2089</v>
      </c>
      <c r="K550" s="11" t="s">
        <v>3644</v>
      </c>
      <c r="L550" s="84" t="s">
        <v>2092</v>
      </c>
      <c r="M550" s="11" t="s">
        <v>2090</v>
      </c>
      <c r="N550" s="11" t="s">
        <v>2090</v>
      </c>
      <c r="O550" s="11" t="s">
        <v>2090</v>
      </c>
      <c r="P550" s="299" t="s">
        <v>2607</v>
      </c>
      <c r="Q550" s="86">
        <v>200</v>
      </c>
      <c r="R550" s="8">
        <v>5.9026000000000002E-2</v>
      </c>
      <c r="S550" s="8"/>
      <c r="T550" s="8"/>
      <c r="U550" s="535"/>
      <c r="V550" s="535"/>
    </row>
    <row r="551" spans="1:22" ht="15.75">
      <c r="A551" s="143" t="s">
        <v>600</v>
      </c>
      <c r="B551" s="143"/>
      <c r="C551" s="294" t="s">
        <v>1057</v>
      </c>
      <c r="D551" s="294" t="s">
        <v>2444</v>
      </c>
      <c r="E551" s="294" t="s">
        <v>3675</v>
      </c>
      <c r="F551" s="294" t="s">
        <v>1538</v>
      </c>
      <c r="G551" s="83"/>
      <c r="H551" s="294" t="s">
        <v>1069</v>
      </c>
      <c r="I551" s="11" t="s">
        <v>2088</v>
      </c>
      <c r="J551" s="11" t="s">
        <v>2089</v>
      </c>
      <c r="K551" s="11" t="s">
        <v>3644</v>
      </c>
      <c r="L551" s="84" t="s">
        <v>2092</v>
      </c>
      <c r="M551" s="11" t="s">
        <v>2090</v>
      </c>
      <c r="N551" s="11" t="s">
        <v>2090</v>
      </c>
      <c r="O551" s="11" t="s">
        <v>2090</v>
      </c>
      <c r="P551" s="299">
        <v>15462442</v>
      </c>
      <c r="Q551" s="86">
        <v>1000</v>
      </c>
      <c r="R551" s="8">
        <v>2.7619349999999998</v>
      </c>
      <c r="S551" s="8"/>
      <c r="T551" s="8"/>
      <c r="U551" s="535"/>
      <c r="V551" s="535"/>
    </row>
    <row r="552" spans="1:22" ht="15.75">
      <c r="A552" s="143" t="s">
        <v>601</v>
      </c>
      <c r="B552" s="143"/>
      <c r="C552" s="294" t="s">
        <v>1057</v>
      </c>
      <c r="D552" s="294" t="s">
        <v>2444</v>
      </c>
      <c r="E552" s="294" t="s">
        <v>3675</v>
      </c>
      <c r="F552" s="294" t="s">
        <v>1538</v>
      </c>
      <c r="G552" s="83"/>
      <c r="H552" s="294" t="s">
        <v>1068</v>
      </c>
      <c r="I552" s="11" t="s">
        <v>2088</v>
      </c>
      <c r="J552" s="11" t="s">
        <v>2089</v>
      </c>
      <c r="K552" s="11" t="s">
        <v>3644</v>
      </c>
      <c r="L552" s="84" t="s">
        <v>2092</v>
      </c>
      <c r="M552" s="11" t="s">
        <v>2090</v>
      </c>
      <c r="N552" s="11" t="s">
        <v>2090</v>
      </c>
      <c r="O552" s="11" t="s">
        <v>2090</v>
      </c>
      <c r="P552" s="299">
        <v>15462222</v>
      </c>
      <c r="Q552" s="86">
        <v>1000</v>
      </c>
      <c r="R552" s="8">
        <v>2.6107110499999999</v>
      </c>
      <c r="S552" s="8"/>
      <c r="T552" s="8"/>
      <c r="U552" s="535"/>
      <c r="V552" s="535"/>
    </row>
    <row r="553" spans="1:22" ht="15.75">
      <c r="A553" s="143" t="s">
        <v>602</v>
      </c>
      <c r="B553" s="143"/>
      <c r="C553" s="294" t="s">
        <v>1057</v>
      </c>
      <c r="D553" s="294" t="s">
        <v>2444</v>
      </c>
      <c r="E553" s="294" t="s">
        <v>3675</v>
      </c>
      <c r="F553" s="294" t="s">
        <v>1539</v>
      </c>
      <c r="G553" s="83"/>
      <c r="H553" s="294" t="s">
        <v>1077</v>
      </c>
      <c r="I553" s="11" t="s">
        <v>2088</v>
      </c>
      <c r="J553" s="11" t="s">
        <v>2089</v>
      </c>
      <c r="K553" s="11" t="s">
        <v>3644</v>
      </c>
      <c r="L553" s="84" t="s">
        <v>2092</v>
      </c>
      <c r="M553" s="11" t="s">
        <v>2090</v>
      </c>
      <c r="N553" s="11" t="s">
        <v>2090</v>
      </c>
      <c r="O553" s="11" t="s">
        <v>2090</v>
      </c>
      <c r="P553" s="299">
        <v>15462214</v>
      </c>
      <c r="Q553" s="86">
        <v>1600</v>
      </c>
      <c r="R553" s="8">
        <v>9.6274909999999885</v>
      </c>
      <c r="S553" s="8"/>
      <c r="T553" s="8"/>
      <c r="U553" s="535"/>
      <c r="V553" s="535"/>
    </row>
    <row r="554" spans="1:22" ht="15.75">
      <c r="A554" s="143" t="s">
        <v>603</v>
      </c>
      <c r="B554" s="143"/>
      <c r="C554" s="294" t="s">
        <v>1057</v>
      </c>
      <c r="D554" s="294" t="s">
        <v>2444</v>
      </c>
      <c r="E554" s="294" t="s">
        <v>3675</v>
      </c>
      <c r="F554" s="294" t="s">
        <v>1539</v>
      </c>
      <c r="G554" s="83"/>
      <c r="H554" s="294" t="s">
        <v>1078</v>
      </c>
      <c r="I554" s="11" t="s">
        <v>2088</v>
      </c>
      <c r="J554" s="11" t="s">
        <v>2089</v>
      </c>
      <c r="K554" s="11" t="s">
        <v>3644</v>
      </c>
      <c r="L554" s="84" t="s">
        <v>2092</v>
      </c>
      <c r="M554" s="11" t="s">
        <v>2090</v>
      </c>
      <c r="N554" s="11" t="s">
        <v>2090</v>
      </c>
      <c r="O554" s="11" t="s">
        <v>2090</v>
      </c>
      <c r="P554" s="299">
        <v>15462435</v>
      </c>
      <c r="Q554" s="86">
        <v>2000</v>
      </c>
      <c r="R554" s="8">
        <v>8.8692146999999899</v>
      </c>
      <c r="S554" s="8"/>
      <c r="T554" s="8"/>
      <c r="U554" s="535"/>
      <c r="V554" s="535"/>
    </row>
    <row r="555" spans="1:22" ht="15.75">
      <c r="A555" s="143" t="s">
        <v>604</v>
      </c>
      <c r="B555" s="143"/>
      <c r="C555" s="349" t="s">
        <v>1057</v>
      </c>
      <c r="D555" s="349" t="s">
        <v>2444</v>
      </c>
      <c r="E555" s="294" t="s">
        <v>3675</v>
      </c>
      <c r="F555" s="349" t="s">
        <v>1540</v>
      </c>
      <c r="G555" s="83"/>
      <c r="H555" s="349" t="s">
        <v>1071</v>
      </c>
      <c r="I555" s="11" t="s">
        <v>2088</v>
      </c>
      <c r="J555" s="11" t="s">
        <v>2089</v>
      </c>
      <c r="K555" s="11" t="s">
        <v>3644</v>
      </c>
      <c r="L555" s="84" t="s">
        <v>2092</v>
      </c>
      <c r="M555" s="11" t="s">
        <v>2090</v>
      </c>
      <c r="N555" s="11" t="s">
        <v>2090</v>
      </c>
      <c r="O555" s="11" t="s">
        <v>2090</v>
      </c>
      <c r="P555" s="299">
        <v>15462037</v>
      </c>
      <c r="Q555" s="86">
        <v>3000</v>
      </c>
      <c r="R555" s="8">
        <v>26.847532999999999</v>
      </c>
      <c r="S555" s="8"/>
      <c r="T555" s="8"/>
      <c r="U555" s="535"/>
      <c r="V555" s="535"/>
    </row>
    <row r="556" spans="1:22" ht="15.75">
      <c r="A556" s="143" t="s">
        <v>605</v>
      </c>
      <c r="B556" s="143"/>
      <c r="C556" s="294" t="s">
        <v>1057</v>
      </c>
      <c r="D556" s="294" t="s">
        <v>2444</v>
      </c>
      <c r="E556" s="294" t="s">
        <v>3675</v>
      </c>
      <c r="F556" s="294" t="s">
        <v>1540</v>
      </c>
      <c r="G556" s="83"/>
      <c r="H556" s="294" t="s">
        <v>1070</v>
      </c>
      <c r="I556" s="11" t="s">
        <v>2088</v>
      </c>
      <c r="J556" s="11" t="s">
        <v>2089</v>
      </c>
      <c r="K556" s="11" t="s">
        <v>3644</v>
      </c>
      <c r="L556" s="84" t="s">
        <v>2091</v>
      </c>
      <c r="M556" s="11" t="s">
        <v>2090</v>
      </c>
      <c r="N556" s="11" t="s">
        <v>2090</v>
      </c>
      <c r="O556" s="11" t="s">
        <v>2090</v>
      </c>
      <c r="P556" s="299">
        <v>15462036</v>
      </c>
      <c r="Q556" s="86">
        <v>3000</v>
      </c>
      <c r="R556" s="8">
        <v>27.7456079</v>
      </c>
      <c r="S556" s="8"/>
      <c r="T556" s="8"/>
      <c r="U556" s="535"/>
      <c r="V556" s="535"/>
    </row>
    <row r="557" spans="1:22" ht="15.75">
      <c r="A557" s="143" t="s">
        <v>606</v>
      </c>
      <c r="B557" s="143"/>
      <c r="C557" s="294" t="s">
        <v>1057</v>
      </c>
      <c r="D557" s="294" t="s">
        <v>2446</v>
      </c>
      <c r="E557" s="294" t="s">
        <v>1540</v>
      </c>
      <c r="F557" s="294" t="s">
        <v>1540</v>
      </c>
      <c r="G557" s="83"/>
      <c r="H557" s="294" t="s">
        <v>1167</v>
      </c>
      <c r="I557" s="11" t="s">
        <v>2088</v>
      </c>
      <c r="J557" s="11" t="s">
        <v>2089</v>
      </c>
      <c r="K557" s="11" t="s">
        <v>3644</v>
      </c>
      <c r="L557" s="84" t="s">
        <v>2091</v>
      </c>
      <c r="M557" s="11" t="s">
        <v>2090</v>
      </c>
      <c r="N557" s="11" t="s">
        <v>2090</v>
      </c>
      <c r="O557" s="11" t="s">
        <v>2090</v>
      </c>
      <c r="P557" s="299" t="s">
        <v>1903</v>
      </c>
      <c r="Q557" s="86">
        <v>2000</v>
      </c>
      <c r="R557" s="8">
        <v>21.831063299999897</v>
      </c>
      <c r="S557" s="8"/>
      <c r="T557" s="8"/>
      <c r="U557" s="535"/>
      <c r="V557" s="535"/>
    </row>
    <row r="558" spans="1:22" ht="15.75">
      <c r="A558" s="143" t="s">
        <v>607</v>
      </c>
      <c r="B558" s="143"/>
      <c r="C558" s="294" t="s">
        <v>1057</v>
      </c>
      <c r="D558" s="294" t="s">
        <v>2444</v>
      </c>
      <c r="E558" s="294" t="s">
        <v>1540</v>
      </c>
      <c r="F558" s="294" t="s">
        <v>1540</v>
      </c>
      <c r="G558" s="83"/>
      <c r="H558" s="294" t="s">
        <v>1072</v>
      </c>
      <c r="I558" s="11" t="s">
        <v>2088</v>
      </c>
      <c r="J558" s="11" t="s">
        <v>2089</v>
      </c>
      <c r="K558" s="11" t="s">
        <v>3644</v>
      </c>
      <c r="L558" s="84" t="s">
        <v>2091</v>
      </c>
      <c r="M558" s="11" t="s">
        <v>2090</v>
      </c>
      <c r="N558" s="11" t="s">
        <v>2090</v>
      </c>
      <c r="O558" s="11" t="s">
        <v>2090</v>
      </c>
      <c r="P558" s="299" t="s">
        <v>2591</v>
      </c>
      <c r="Q558" s="86">
        <v>3000</v>
      </c>
      <c r="R558" s="8">
        <v>36.427269699999997</v>
      </c>
      <c r="S558" s="8"/>
      <c r="T558" s="8"/>
      <c r="U558" s="535"/>
      <c r="V558" s="535"/>
    </row>
    <row r="559" spans="1:22" ht="15.75">
      <c r="A559" s="143" t="s">
        <v>608</v>
      </c>
      <c r="B559" s="143"/>
      <c r="C559" s="294" t="s">
        <v>1057</v>
      </c>
      <c r="D559" s="294" t="s">
        <v>2446</v>
      </c>
      <c r="E559" s="294" t="s">
        <v>1540</v>
      </c>
      <c r="F559" s="294" t="s">
        <v>1541</v>
      </c>
      <c r="G559" s="83"/>
      <c r="H559" s="294" t="s">
        <v>1085</v>
      </c>
      <c r="I559" s="11" t="s">
        <v>2088</v>
      </c>
      <c r="J559" s="11" t="s">
        <v>2089</v>
      </c>
      <c r="K559" s="11" t="s">
        <v>3644</v>
      </c>
      <c r="L559" s="84" t="s">
        <v>2091</v>
      </c>
      <c r="M559" s="11" t="s">
        <v>2090</v>
      </c>
      <c r="N559" s="11" t="s">
        <v>2090</v>
      </c>
      <c r="O559" s="11" t="s">
        <v>2090</v>
      </c>
      <c r="P559" s="299" t="s">
        <v>2599</v>
      </c>
      <c r="Q559" s="86">
        <v>125000</v>
      </c>
      <c r="R559" s="8">
        <v>4.2504759999999999</v>
      </c>
      <c r="S559" s="8"/>
      <c r="T559" s="8"/>
      <c r="U559" s="535"/>
      <c r="V559" s="535"/>
    </row>
    <row r="560" spans="1:22" ht="15.75">
      <c r="A560" s="143" t="s">
        <v>609</v>
      </c>
      <c r="B560" s="143"/>
      <c r="C560" s="294" t="s">
        <v>1057</v>
      </c>
      <c r="D560" s="294" t="s">
        <v>2446</v>
      </c>
      <c r="E560" s="294" t="s">
        <v>1540</v>
      </c>
      <c r="F560" s="294" t="s">
        <v>1541</v>
      </c>
      <c r="G560" s="83"/>
      <c r="H560" s="294" t="s">
        <v>1086</v>
      </c>
      <c r="I560" s="11" t="s">
        <v>2088</v>
      </c>
      <c r="J560" s="11" t="s">
        <v>2089</v>
      </c>
      <c r="K560" s="11" t="s">
        <v>3644</v>
      </c>
      <c r="L560" s="84" t="s">
        <v>2091</v>
      </c>
      <c r="M560" s="11" t="s">
        <v>2090</v>
      </c>
      <c r="N560" s="11" t="s">
        <v>2090</v>
      </c>
      <c r="O560" s="11" t="s">
        <v>2090</v>
      </c>
      <c r="P560" s="299" t="s">
        <v>2600</v>
      </c>
      <c r="Q560" s="86">
        <v>1000</v>
      </c>
      <c r="R560" s="8">
        <v>23.076758000000002</v>
      </c>
      <c r="S560" s="8"/>
      <c r="T560" s="8"/>
      <c r="U560" s="535"/>
      <c r="V560" s="535"/>
    </row>
    <row r="561" spans="1:22" ht="15.75">
      <c r="A561" s="143" t="s">
        <v>610</v>
      </c>
      <c r="B561" s="143"/>
      <c r="C561" s="294" t="s">
        <v>1057</v>
      </c>
      <c r="D561" s="294" t="s">
        <v>2446</v>
      </c>
      <c r="E561" s="294" t="s">
        <v>1540</v>
      </c>
      <c r="F561" s="294" t="s">
        <v>1541</v>
      </c>
      <c r="G561" s="83"/>
      <c r="H561" s="294" t="s">
        <v>1098</v>
      </c>
      <c r="I561" s="11" t="s">
        <v>2088</v>
      </c>
      <c r="J561" s="11" t="s">
        <v>2089</v>
      </c>
      <c r="K561" s="11" t="s">
        <v>3644</v>
      </c>
      <c r="L561" s="84" t="s">
        <v>2091</v>
      </c>
      <c r="M561" s="11" t="s">
        <v>2090</v>
      </c>
      <c r="N561" s="11" t="s">
        <v>2090</v>
      </c>
      <c r="O561" s="11" t="s">
        <v>2090</v>
      </c>
      <c r="P561" s="299" t="s">
        <v>2601</v>
      </c>
      <c r="Q561" s="86">
        <v>1000</v>
      </c>
      <c r="R561" s="8">
        <v>7.8600439999999994</v>
      </c>
      <c r="S561" s="8"/>
      <c r="T561" s="8"/>
      <c r="U561" s="535"/>
      <c r="V561" s="535"/>
    </row>
    <row r="562" spans="1:22" s="293" customFormat="1">
      <c r="A562" s="299" t="s">
        <v>611</v>
      </c>
      <c r="B562" s="299"/>
      <c r="C562" s="294" t="s">
        <v>1057</v>
      </c>
      <c r="D562" s="294" t="s">
        <v>2447</v>
      </c>
      <c r="E562" s="299" t="s">
        <v>1521</v>
      </c>
      <c r="F562" s="294" t="s">
        <v>1541</v>
      </c>
      <c r="G562" s="299"/>
      <c r="H562" s="294" t="s">
        <v>1169</v>
      </c>
      <c r="I562" s="11" t="s">
        <v>2088</v>
      </c>
      <c r="J562" s="11" t="s">
        <v>2089</v>
      </c>
      <c r="K562" s="11" t="s">
        <v>3644</v>
      </c>
      <c r="L562" s="84" t="s">
        <v>2091</v>
      </c>
      <c r="M562" s="11" t="s">
        <v>2090</v>
      </c>
      <c r="N562" s="11" t="s">
        <v>2090</v>
      </c>
      <c r="O562" s="11" t="s">
        <v>2090</v>
      </c>
      <c r="P562" s="299" t="s">
        <v>1904</v>
      </c>
      <c r="Q562" s="299">
        <v>500</v>
      </c>
      <c r="R562" s="299">
        <v>3.5600239999999999</v>
      </c>
      <c r="S562" s="299"/>
      <c r="T562" s="299"/>
      <c r="U562" s="299"/>
      <c r="V562" s="299"/>
    </row>
    <row r="563" spans="1:22" ht="15.75">
      <c r="A563" s="143" t="s">
        <v>612</v>
      </c>
      <c r="B563" s="143"/>
      <c r="C563" s="294" t="s">
        <v>1057</v>
      </c>
      <c r="D563" s="294" t="s">
        <v>2444</v>
      </c>
      <c r="E563" s="294" t="s">
        <v>1521</v>
      </c>
      <c r="F563" s="294" t="s">
        <v>1541</v>
      </c>
      <c r="G563" s="83"/>
      <c r="H563" s="294" t="s">
        <v>1168</v>
      </c>
      <c r="I563" s="11" t="s">
        <v>2088</v>
      </c>
      <c r="J563" s="11" t="s">
        <v>2089</v>
      </c>
      <c r="K563" s="11" t="s">
        <v>3644</v>
      </c>
      <c r="L563" s="84" t="s">
        <v>2091</v>
      </c>
      <c r="M563" s="11" t="s">
        <v>2090</v>
      </c>
      <c r="N563" s="11" t="s">
        <v>2090</v>
      </c>
      <c r="O563" s="11" t="s">
        <v>2090</v>
      </c>
      <c r="P563" s="299">
        <v>19006557</v>
      </c>
      <c r="Q563" s="86">
        <v>1500</v>
      </c>
      <c r="R563" s="8">
        <v>13.83355115</v>
      </c>
      <c r="S563" s="8"/>
      <c r="T563" s="8"/>
      <c r="U563" s="535"/>
      <c r="V563" s="535"/>
    </row>
    <row r="564" spans="1:22" ht="15.75">
      <c r="A564" s="143" t="s">
        <v>613</v>
      </c>
      <c r="B564" s="143"/>
      <c r="C564" s="294" t="s">
        <v>1057</v>
      </c>
      <c r="D564" s="294" t="s">
        <v>2444</v>
      </c>
      <c r="E564" s="294" t="s">
        <v>1521</v>
      </c>
      <c r="F564" s="294" t="s">
        <v>1542</v>
      </c>
      <c r="G564" s="83"/>
      <c r="H564" s="294" t="s">
        <v>1077</v>
      </c>
      <c r="I564" s="11" t="s">
        <v>2088</v>
      </c>
      <c r="J564" s="11" t="s">
        <v>2089</v>
      </c>
      <c r="K564" s="11" t="s">
        <v>3644</v>
      </c>
      <c r="L564" s="84" t="s">
        <v>2092</v>
      </c>
      <c r="M564" s="11" t="s">
        <v>2090</v>
      </c>
      <c r="N564" s="11" t="s">
        <v>2090</v>
      </c>
      <c r="O564" s="11" t="s">
        <v>2090</v>
      </c>
      <c r="P564" s="299">
        <v>15462215</v>
      </c>
      <c r="Q564" s="86">
        <v>1600</v>
      </c>
      <c r="R564" s="8">
        <v>3.3201958999999999</v>
      </c>
      <c r="S564" s="8"/>
      <c r="T564" s="8"/>
      <c r="U564" s="535"/>
      <c r="V564" s="535"/>
    </row>
    <row r="565" spans="1:22" ht="15.75">
      <c r="A565" s="143" t="s">
        <v>614</v>
      </c>
      <c r="B565" s="143"/>
      <c r="C565" s="294" t="s">
        <v>1057</v>
      </c>
      <c r="D565" s="294" t="s">
        <v>2444</v>
      </c>
      <c r="E565" s="83" t="s">
        <v>1521</v>
      </c>
      <c r="F565" s="294" t="s">
        <v>1542</v>
      </c>
      <c r="G565" s="83"/>
      <c r="H565" s="294" t="s">
        <v>1078</v>
      </c>
      <c r="I565" s="11" t="s">
        <v>2088</v>
      </c>
      <c r="J565" s="11" t="s">
        <v>2089</v>
      </c>
      <c r="K565" s="11" t="s">
        <v>3644</v>
      </c>
      <c r="L565" s="84" t="s">
        <v>2092</v>
      </c>
      <c r="M565" s="11" t="s">
        <v>2090</v>
      </c>
      <c r="N565" s="11" t="s">
        <v>2090</v>
      </c>
      <c r="O565" s="11" t="s">
        <v>2090</v>
      </c>
      <c r="P565" s="299">
        <v>15462441</v>
      </c>
      <c r="Q565" s="86">
        <v>2000</v>
      </c>
      <c r="R565" s="8">
        <v>18.117919300000001</v>
      </c>
      <c r="S565" s="8"/>
      <c r="T565" s="8"/>
      <c r="U565" s="535"/>
      <c r="V565" s="535"/>
    </row>
    <row r="566" spans="1:22" ht="15.75">
      <c r="A566" s="143" t="s">
        <v>615</v>
      </c>
      <c r="B566" s="143"/>
      <c r="C566" s="294" t="s">
        <v>1057</v>
      </c>
      <c r="D566" s="294" t="s">
        <v>2444</v>
      </c>
      <c r="E566" s="83" t="s">
        <v>1521</v>
      </c>
      <c r="F566" s="294" t="s">
        <v>1543</v>
      </c>
      <c r="G566" s="83"/>
      <c r="H566" s="294" t="s">
        <v>1077</v>
      </c>
      <c r="I566" s="11" t="s">
        <v>2088</v>
      </c>
      <c r="J566" s="11" t="s">
        <v>2089</v>
      </c>
      <c r="K566" s="11" t="s">
        <v>3644</v>
      </c>
      <c r="L566" s="84" t="s">
        <v>2092</v>
      </c>
      <c r="M566" s="11" t="s">
        <v>2090</v>
      </c>
      <c r="N566" s="11" t="s">
        <v>2090</v>
      </c>
      <c r="O566" s="11" t="s">
        <v>2090</v>
      </c>
      <c r="P566" s="299">
        <v>15462216</v>
      </c>
      <c r="Q566" s="86">
        <v>1600</v>
      </c>
      <c r="R566" s="8">
        <v>4.5056990000000008</v>
      </c>
      <c r="S566" s="8"/>
      <c r="T566" s="8"/>
      <c r="U566" s="535"/>
      <c r="V566" s="535"/>
    </row>
    <row r="567" spans="1:22" ht="15.75">
      <c r="A567" s="143" t="s">
        <v>616</v>
      </c>
      <c r="B567" s="143"/>
      <c r="C567" s="294" t="s">
        <v>1057</v>
      </c>
      <c r="D567" s="294" t="s">
        <v>2445</v>
      </c>
      <c r="E567" s="83" t="s">
        <v>1530</v>
      </c>
      <c r="F567" s="294" t="s">
        <v>1543</v>
      </c>
      <c r="G567" s="83"/>
      <c r="H567" s="294" t="s">
        <v>1170</v>
      </c>
      <c r="I567" s="11" t="s">
        <v>2088</v>
      </c>
      <c r="J567" s="11" t="s">
        <v>2089</v>
      </c>
      <c r="K567" s="11" t="s">
        <v>3644</v>
      </c>
      <c r="L567" s="84" t="s">
        <v>2092</v>
      </c>
      <c r="M567" s="11" t="s">
        <v>2090</v>
      </c>
      <c r="N567" s="11" t="s">
        <v>2090</v>
      </c>
      <c r="O567" s="11" t="s">
        <v>2090</v>
      </c>
      <c r="P567" s="299" t="s">
        <v>1905</v>
      </c>
      <c r="Q567" s="86">
        <v>1000</v>
      </c>
      <c r="R567" s="8">
        <v>12.7960922</v>
      </c>
      <c r="S567" s="8"/>
      <c r="T567" s="8"/>
      <c r="U567" s="535"/>
      <c r="V567" s="535"/>
    </row>
    <row r="568" spans="1:22" ht="15.75">
      <c r="A568" s="143" t="s">
        <v>617</v>
      </c>
      <c r="B568" s="143"/>
      <c r="C568" s="294" t="s">
        <v>1057</v>
      </c>
      <c r="D568" s="294" t="s">
        <v>2444</v>
      </c>
      <c r="E568" s="83" t="s">
        <v>1530</v>
      </c>
      <c r="F568" s="294" t="s">
        <v>1543</v>
      </c>
      <c r="G568" s="83"/>
      <c r="H568" s="294" t="s">
        <v>1078</v>
      </c>
      <c r="I568" s="11" t="s">
        <v>2088</v>
      </c>
      <c r="J568" s="11" t="s">
        <v>2089</v>
      </c>
      <c r="K568" s="11" t="s">
        <v>3644</v>
      </c>
      <c r="L568" s="84" t="s">
        <v>2091</v>
      </c>
      <c r="M568" s="11" t="s">
        <v>2090</v>
      </c>
      <c r="N568" s="11" t="s">
        <v>2090</v>
      </c>
      <c r="O568" s="11" t="s">
        <v>2090</v>
      </c>
      <c r="P568" s="299">
        <v>15462219</v>
      </c>
      <c r="Q568" s="86">
        <v>2000</v>
      </c>
      <c r="R568" s="8">
        <v>-1.4331954</v>
      </c>
      <c r="S568" s="8"/>
      <c r="T568" s="8"/>
      <c r="U568" s="535"/>
      <c r="V568" s="535"/>
    </row>
    <row r="569" spans="1:22" ht="15.75">
      <c r="A569" s="143" t="s">
        <v>618</v>
      </c>
      <c r="B569" s="143"/>
      <c r="C569" s="294" t="s">
        <v>1057</v>
      </c>
      <c r="D569" s="294" t="s">
        <v>2444</v>
      </c>
      <c r="E569" s="83" t="s">
        <v>1530</v>
      </c>
      <c r="F569" s="294" t="s">
        <v>1544</v>
      </c>
      <c r="G569" s="83"/>
      <c r="H569" s="294" t="s">
        <v>1078</v>
      </c>
      <c r="I569" s="11" t="s">
        <v>2088</v>
      </c>
      <c r="J569" s="11" t="s">
        <v>2089</v>
      </c>
      <c r="K569" s="11" t="s">
        <v>3644</v>
      </c>
      <c r="L569" s="84" t="s">
        <v>2091</v>
      </c>
      <c r="M569" s="11" t="s">
        <v>2090</v>
      </c>
      <c r="N569" s="11" t="s">
        <v>2090</v>
      </c>
      <c r="O569" s="11" t="s">
        <v>2090</v>
      </c>
      <c r="P569" s="299">
        <v>18053527</v>
      </c>
      <c r="Q569" s="86">
        <v>2000</v>
      </c>
      <c r="R569" s="8">
        <v>23.120651799999997</v>
      </c>
      <c r="S569" s="8"/>
      <c r="T569" s="8"/>
      <c r="U569" s="535"/>
      <c r="V569" s="535"/>
    </row>
    <row r="570" spans="1:22" ht="15.75">
      <c r="A570" s="143" t="s">
        <v>619</v>
      </c>
      <c r="B570" s="143"/>
      <c r="C570" s="348" t="s">
        <v>1057</v>
      </c>
      <c r="D570" s="348" t="s">
        <v>2444</v>
      </c>
      <c r="E570" s="83" t="s">
        <v>1530</v>
      </c>
      <c r="F570" s="348" t="s">
        <v>1544</v>
      </c>
      <c r="G570" s="83"/>
      <c r="H570" s="348" t="s">
        <v>1077</v>
      </c>
      <c r="I570" s="11" t="s">
        <v>2088</v>
      </c>
      <c r="J570" s="11" t="s">
        <v>2089</v>
      </c>
      <c r="K570" s="11" t="s">
        <v>3644</v>
      </c>
      <c r="L570" s="84" t="s">
        <v>2091</v>
      </c>
      <c r="M570" s="11" t="s">
        <v>2090</v>
      </c>
      <c r="N570" s="11" t="s">
        <v>2090</v>
      </c>
      <c r="O570" s="11" t="s">
        <v>2090</v>
      </c>
      <c r="P570" s="299">
        <v>18016896</v>
      </c>
      <c r="Q570" s="86">
        <v>1600</v>
      </c>
      <c r="R570" s="8">
        <v>3.2612296000000001</v>
      </c>
      <c r="S570" s="8"/>
      <c r="T570" s="8"/>
      <c r="U570" s="535"/>
      <c r="V570" s="535"/>
    </row>
    <row r="571" spans="1:22" ht="15.75">
      <c r="A571" s="143" t="s">
        <v>620</v>
      </c>
      <c r="B571" s="143"/>
      <c r="C571" s="348" t="s">
        <v>1057</v>
      </c>
      <c r="D571" s="348" t="s">
        <v>2446</v>
      </c>
      <c r="E571" s="83" t="s">
        <v>1530</v>
      </c>
      <c r="F571" s="348" t="s">
        <v>1545</v>
      </c>
      <c r="G571" s="83"/>
      <c r="H571" s="348" t="s">
        <v>1085</v>
      </c>
      <c r="I571" s="11" t="s">
        <v>2088</v>
      </c>
      <c r="J571" s="11" t="s">
        <v>2089</v>
      </c>
      <c r="K571" s="11" t="s">
        <v>3644</v>
      </c>
      <c r="L571" s="84" t="s">
        <v>2091</v>
      </c>
      <c r="M571" s="11" t="s">
        <v>2090</v>
      </c>
      <c r="N571" s="11" t="s">
        <v>2090</v>
      </c>
      <c r="O571" s="11" t="s">
        <v>2090</v>
      </c>
      <c r="P571" s="299" t="s">
        <v>1906</v>
      </c>
      <c r="Q571" s="86">
        <v>125000</v>
      </c>
      <c r="R571" s="8">
        <v>8.2670801999999899</v>
      </c>
      <c r="S571" s="8"/>
      <c r="T571" s="8"/>
      <c r="U571" s="535"/>
      <c r="V571" s="535"/>
    </row>
    <row r="572" spans="1:22" ht="15.75">
      <c r="A572" s="143" t="s">
        <v>621</v>
      </c>
      <c r="B572" s="143"/>
      <c r="C572" s="294" t="s">
        <v>1057</v>
      </c>
      <c r="D572" s="294" t="s">
        <v>2446</v>
      </c>
      <c r="E572" s="83" t="s">
        <v>1530</v>
      </c>
      <c r="F572" s="294" t="s">
        <v>1545</v>
      </c>
      <c r="G572" s="83"/>
      <c r="H572" s="294" t="s">
        <v>1086</v>
      </c>
      <c r="I572" s="11" t="s">
        <v>2088</v>
      </c>
      <c r="J572" s="11" t="s">
        <v>2089</v>
      </c>
      <c r="K572" s="11" t="s">
        <v>3644</v>
      </c>
      <c r="L572" s="84" t="s">
        <v>2092</v>
      </c>
      <c r="M572" s="11" t="s">
        <v>2090</v>
      </c>
      <c r="N572" s="11" t="s">
        <v>2090</v>
      </c>
      <c r="O572" s="11" t="s">
        <v>2090</v>
      </c>
      <c r="P572" s="299" t="s">
        <v>1907</v>
      </c>
      <c r="Q572" s="86">
        <v>1000</v>
      </c>
      <c r="R572" s="8">
        <v>8.0608684000000004</v>
      </c>
      <c r="S572" s="8"/>
      <c r="T572" s="8"/>
      <c r="U572" s="535"/>
      <c r="V572" s="535"/>
    </row>
    <row r="573" spans="1:22" ht="15.75">
      <c r="A573" s="143" t="s">
        <v>622</v>
      </c>
      <c r="B573" s="143"/>
      <c r="C573" s="294" t="s">
        <v>1057</v>
      </c>
      <c r="D573" s="294" t="s">
        <v>2446</v>
      </c>
      <c r="E573" s="83" t="s">
        <v>1530</v>
      </c>
      <c r="F573" s="294" t="s">
        <v>1545</v>
      </c>
      <c r="G573" s="83"/>
      <c r="H573" s="294" t="s">
        <v>1098</v>
      </c>
      <c r="I573" s="11" t="s">
        <v>2088</v>
      </c>
      <c r="J573" s="11" t="s">
        <v>2089</v>
      </c>
      <c r="K573" s="11" t="s">
        <v>3644</v>
      </c>
      <c r="L573" s="84" t="s">
        <v>2092</v>
      </c>
      <c r="M573" s="11" t="s">
        <v>2090</v>
      </c>
      <c r="N573" s="11" t="s">
        <v>2090</v>
      </c>
      <c r="O573" s="11" t="s">
        <v>2090</v>
      </c>
      <c r="P573" s="299" t="s">
        <v>1908</v>
      </c>
      <c r="Q573" s="86">
        <v>1000</v>
      </c>
      <c r="R573" s="8">
        <v>9.0516260000000006</v>
      </c>
      <c r="S573" s="8"/>
      <c r="T573" s="8"/>
      <c r="U573" s="535"/>
      <c r="V573" s="535"/>
    </row>
    <row r="574" spans="1:22" ht="15.75">
      <c r="A574" s="143" t="s">
        <v>623</v>
      </c>
      <c r="B574" s="143"/>
      <c r="C574" s="294" t="s">
        <v>1057</v>
      </c>
      <c r="D574" s="294" t="s">
        <v>2446</v>
      </c>
      <c r="E574" s="83" t="s">
        <v>1530</v>
      </c>
      <c r="F574" s="294" t="s">
        <v>1546</v>
      </c>
      <c r="G574" s="83"/>
      <c r="H574" s="294" t="s">
        <v>1171</v>
      </c>
      <c r="I574" s="11" t="s">
        <v>2088</v>
      </c>
      <c r="J574" s="11" t="s">
        <v>2089</v>
      </c>
      <c r="K574" s="11" t="s">
        <v>3644</v>
      </c>
      <c r="L574" s="84" t="s">
        <v>2092</v>
      </c>
      <c r="M574" s="11" t="s">
        <v>2090</v>
      </c>
      <c r="N574" s="11" t="s">
        <v>2090</v>
      </c>
      <c r="O574" s="11" t="s">
        <v>2090</v>
      </c>
      <c r="P574" s="299" t="s">
        <v>1909</v>
      </c>
      <c r="Q574" s="86">
        <v>500</v>
      </c>
      <c r="R574" s="8">
        <v>9.0516699999999997</v>
      </c>
      <c r="S574" s="8"/>
      <c r="T574" s="8"/>
      <c r="U574" s="535"/>
      <c r="V574" s="535"/>
    </row>
    <row r="575" spans="1:22" ht="15.75">
      <c r="A575" s="143" t="s">
        <v>624</v>
      </c>
      <c r="B575" s="143"/>
      <c r="C575" s="294" t="s">
        <v>1057</v>
      </c>
      <c r="D575" s="294" t="s">
        <v>2444</v>
      </c>
      <c r="E575" s="83" t="s">
        <v>1530</v>
      </c>
      <c r="F575" s="294" t="s">
        <v>1547</v>
      </c>
      <c r="G575" s="83"/>
      <c r="H575" s="294" t="s">
        <v>1068</v>
      </c>
      <c r="I575" s="11" t="s">
        <v>2088</v>
      </c>
      <c r="J575" s="11" t="s">
        <v>2089</v>
      </c>
      <c r="K575" s="11" t="s">
        <v>3644</v>
      </c>
      <c r="L575" s="84" t="s">
        <v>2092</v>
      </c>
      <c r="M575" s="11" t="s">
        <v>2090</v>
      </c>
      <c r="N575" s="11" t="s">
        <v>2090</v>
      </c>
      <c r="O575" s="11" t="s">
        <v>2090</v>
      </c>
      <c r="P575" s="299">
        <v>15462249</v>
      </c>
      <c r="Q575" s="86">
        <v>1000</v>
      </c>
      <c r="R575" s="8">
        <v>9.4526822999999993</v>
      </c>
      <c r="S575" s="8"/>
      <c r="T575" s="8"/>
      <c r="U575" s="535"/>
      <c r="V575" s="535"/>
    </row>
    <row r="576" spans="1:22" ht="15.75">
      <c r="A576" s="143" t="s">
        <v>625</v>
      </c>
      <c r="B576" s="143"/>
      <c r="C576" s="294" t="s">
        <v>1057</v>
      </c>
      <c r="D576" s="294" t="s">
        <v>2444</v>
      </c>
      <c r="E576" s="83" t="s">
        <v>1530</v>
      </c>
      <c r="F576" s="294" t="s">
        <v>1547</v>
      </c>
      <c r="G576" s="83"/>
      <c r="H576" s="294" t="s">
        <v>1069</v>
      </c>
      <c r="I576" s="11" t="s">
        <v>2088</v>
      </c>
      <c r="J576" s="11" t="s">
        <v>2089</v>
      </c>
      <c r="K576" s="11" t="s">
        <v>3644</v>
      </c>
      <c r="L576" s="84" t="s">
        <v>2092</v>
      </c>
      <c r="M576" s="11" t="s">
        <v>2090</v>
      </c>
      <c r="N576" s="11" t="s">
        <v>2090</v>
      </c>
      <c r="O576" s="11" t="s">
        <v>2090</v>
      </c>
      <c r="P576" s="299" t="s">
        <v>2595</v>
      </c>
      <c r="Q576" s="86">
        <v>1000</v>
      </c>
      <c r="R576" s="8">
        <v>6.2702400000000003</v>
      </c>
      <c r="S576" s="8"/>
      <c r="T576" s="8"/>
      <c r="U576" s="535"/>
      <c r="V576" s="535"/>
    </row>
    <row r="577" spans="1:22" ht="15.75">
      <c r="A577" s="143" t="s">
        <v>626</v>
      </c>
      <c r="B577" s="143"/>
      <c r="C577" s="294" t="s">
        <v>1057</v>
      </c>
      <c r="D577" s="294" t="s">
        <v>2444</v>
      </c>
      <c r="E577" s="83" t="s">
        <v>1530</v>
      </c>
      <c r="F577" s="294" t="s">
        <v>1548</v>
      </c>
      <c r="G577" s="83"/>
      <c r="H577" s="294" t="s">
        <v>1071</v>
      </c>
      <c r="I577" s="11" t="s">
        <v>2088</v>
      </c>
      <c r="J577" s="11" t="s">
        <v>2089</v>
      </c>
      <c r="K577" s="11" t="s">
        <v>3644</v>
      </c>
      <c r="L577" s="84" t="s">
        <v>2092</v>
      </c>
      <c r="M577" s="11" t="s">
        <v>2090</v>
      </c>
      <c r="N577" s="11" t="s">
        <v>2090</v>
      </c>
      <c r="O577" s="11" t="s">
        <v>2090</v>
      </c>
      <c r="P577" s="299">
        <v>15462035</v>
      </c>
      <c r="Q577" s="86">
        <v>3000</v>
      </c>
      <c r="R577" s="8">
        <v>11.188191599999989</v>
      </c>
      <c r="S577" s="8"/>
      <c r="T577" s="8"/>
      <c r="U577" s="535"/>
      <c r="V577" s="535"/>
    </row>
    <row r="578" spans="1:22" ht="15.75">
      <c r="A578" s="143" t="s">
        <v>627</v>
      </c>
      <c r="B578" s="143"/>
      <c r="C578" s="294" t="s">
        <v>1057</v>
      </c>
      <c r="D578" s="294" t="s">
        <v>2444</v>
      </c>
      <c r="E578" s="83" t="s">
        <v>1530</v>
      </c>
      <c r="F578" s="294" t="s">
        <v>1548</v>
      </c>
      <c r="G578" s="83"/>
      <c r="H578" s="294" t="s">
        <v>1070</v>
      </c>
      <c r="I578" s="11" t="s">
        <v>2088</v>
      </c>
      <c r="J578" s="11" t="s">
        <v>2089</v>
      </c>
      <c r="K578" s="11" t="s">
        <v>3644</v>
      </c>
      <c r="L578" s="84" t="s">
        <v>2092</v>
      </c>
      <c r="M578" s="11" t="s">
        <v>2090</v>
      </c>
      <c r="N578" s="11" t="s">
        <v>2090</v>
      </c>
      <c r="O578" s="11" t="s">
        <v>2090</v>
      </c>
      <c r="P578" s="299">
        <v>15462217</v>
      </c>
      <c r="Q578" s="86">
        <v>3000</v>
      </c>
      <c r="R578" s="8">
        <v>10.61545815</v>
      </c>
      <c r="S578" s="8"/>
      <c r="T578" s="8"/>
      <c r="U578" s="535"/>
      <c r="V578" s="535"/>
    </row>
    <row r="579" spans="1:22" ht="15.75">
      <c r="A579" s="143" t="s">
        <v>628</v>
      </c>
      <c r="B579" s="143"/>
      <c r="C579" s="294" t="s">
        <v>1057</v>
      </c>
      <c r="D579" s="294" t="s">
        <v>2453</v>
      </c>
      <c r="E579" s="83" t="s">
        <v>1530</v>
      </c>
      <c r="F579" s="294" t="s">
        <v>3627</v>
      </c>
      <c r="G579" s="83"/>
      <c r="H579" s="294" t="s">
        <v>3619</v>
      </c>
      <c r="I579" s="11" t="s">
        <v>2088</v>
      </c>
      <c r="J579" s="11" t="s">
        <v>2089</v>
      </c>
      <c r="K579" s="11" t="s">
        <v>3644</v>
      </c>
      <c r="L579" s="84" t="s">
        <v>2092</v>
      </c>
      <c r="M579" s="11" t="s">
        <v>2090</v>
      </c>
      <c r="N579" s="11" t="s">
        <v>2090</v>
      </c>
      <c r="O579" s="11" t="s">
        <v>2090</v>
      </c>
      <c r="P579" s="299" t="s">
        <v>3632</v>
      </c>
      <c r="Q579" s="86">
        <v>1000</v>
      </c>
      <c r="R579" s="8">
        <v>0.16503960000000001</v>
      </c>
      <c r="S579" s="8"/>
      <c r="T579" s="8"/>
      <c r="U579" s="535"/>
      <c r="V579" s="535"/>
    </row>
    <row r="580" spans="1:22" ht="15.75">
      <c r="A580" s="143" t="s">
        <v>629</v>
      </c>
      <c r="B580" s="143"/>
      <c r="C580" s="294" t="s">
        <v>1057</v>
      </c>
      <c r="D580" s="294" t="s">
        <v>2453</v>
      </c>
      <c r="E580" s="83" t="s">
        <v>1530</v>
      </c>
      <c r="F580" s="294" t="s">
        <v>3627</v>
      </c>
      <c r="G580" s="83"/>
      <c r="H580" s="294" t="s">
        <v>3620</v>
      </c>
      <c r="I580" s="11" t="s">
        <v>2088</v>
      </c>
      <c r="J580" s="11" t="s">
        <v>2089</v>
      </c>
      <c r="K580" s="11" t="s">
        <v>3644</v>
      </c>
      <c r="L580" s="84" t="s">
        <v>2092</v>
      </c>
      <c r="M580" s="11" t="s">
        <v>2090</v>
      </c>
      <c r="N580" s="11" t="s">
        <v>2090</v>
      </c>
      <c r="O580" s="11" t="s">
        <v>2090</v>
      </c>
      <c r="P580" s="299" t="s">
        <v>3633</v>
      </c>
      <c r="Q580" s="86">
        <v>1000</v>
      </c>
      <c r="R580" s="8">
        <v>0.1876596999999999</v>
      </c>
      <c r="S580" s="8"/>
      <c r="T580" s="8"/>
      <c r="U580" s="535"/>
      <c r="V580" s="535"/>
    </row>
    <row r="581" spans="1:22" ht="15.75">
      <c r="A581" s="143" t="s">
        <v>630</v>
      </c>
      <c r="B581" s="143"/>
      <c r="C581" s="294" t="s">
        <v>1057</v>
      </c>
      <c r="D581" s="294" t="s">
        <v>3615</v>
      </c>
      <c r="E581" s="83" t="s">
        <v>1530</v>
      </c>
      <c r="F581" s="294" t="s">
        <v>2017</v>
      </c>
      <c r="G581" s="83"/>
      <c r="H581" s="294" t="s">
        <v>1339</v>
      </c>
      <c r="I581" s="11" t="s">
        <v>2088</v>
      </c>
      <c r="J581" s="11" t="s">
        <v>2089</v>
      </c>
      <c r="K581" s="11" t="s">
        <v>3644</v>
      </c>
      <c r="L581" s="84" t="s">
        <v>2092</v>
      </c>
      <c r="M581" s="11" t="s">
        <v>2090</v>
      </c>
      <c r="N581" s="11" t="s">
        <v>2090</v>
      </c>
      <c r="O581" s="11" t="s">
        <v>2090</v>
      </c>
      <c r="P581" s="299">
        <v>21001249</v>
      </c>
      <c r="Q581" s="86">
        <v>1000</v>
      </c>
      <c r="R581" s="8">
        <v>24.392022300000001</v>
      </c>
      <c r="S581" s="8"/>
      <c r="T581" s="8"/>
      <c r="U581" s="535"/>
      <c r="V581" s="535"/>
    </row>
    <row r="582" spans="1:22" ht="15.75">
      <c r="A582" s="143" t="s">
        <v>631</v>
      </c>
      <c r="B582" s="143"/>
      <c r="C582" s="294" t="s">
        <v>1057</v>
      </c>
      <c r="D582" s="294" t="s">
        <v>3654</v>
      </c>
      <c r="E582" s="83" t="s">
        <v>1530</v>
      </c>
      <c r="F582" s="294" t="s">
        <v>2017</v>
      </c>
      <c r="G582" s="83"/>
      <c r="H582" s="294" t="s">
        <v>1340</v>
      </c>
      <c r="I582" s="11" t="s">
        <v>2088</v>
      </c>
      <c r="J582" s="11" t="s">
        <v>2089</v>
      </c>
      <c r="K582" s="11" t="s">
        <v>3644</v>
      </c>
      <c r="L582" s="84" t="s">
        <v>2092</v>
      </c>
      <c r="M582" s="11" t="s">
        <v>2090</v>
      </c>
      <c r="N582" s="11" t="s">
        <v>2090</v>
      </c>
      <c r="O582" s="11" t="s">
        <v>2090</v>
      </c>
      <c r="P582" s="299" t="s">
        <v>1987</v>
      </c>
      <c r="Q582" s="86">
        <v>1000</v>
      </c>
      <c r="R582" s="8">
        <v>24.9775007</v>
      </c>
      <c r="S582" s="8"/>
      <c r="T582" s="8"/>
      <c r="U582" s="535"/>
      <c r="V582" s="535"/>
    </row>
    <row r="583" spans="1:22" ht="15.75">
      <c r="A583" s="143" t="s">
        <v>632</v>
      </c>
      <c r="B583" s="143"/>
      <c r="C583" s="294" t="s">
        <v>1057</v>
      </c>
      <c r="D583" s="294" t="s">
        <v>3615</v>
      </c>
      <c r="E583" s="299" t="s">
        <v>3675</v>
      </c>
      <c r="F583" s="294" t="s">
        <v>2017</v>
      </c>
      <c r="G583" s="83"/>
      <c r="H583" s="294" t="s">
        <v>1341</v>
      </c>
      <c r="I583" s="11" t="s">
        <v>2088</v>
      </c>
      <c r="J583" s="11" t="s">
        <v>2089</v>
      </c>
      <c r="K583" s="11" t="s">
        <v>3644</v>
      </c>
      <c r="L583" s="84" t="s">
        <v>2092</v>
      </c>
      <c r="M583" s="11" t="s">
        <v>2090</v>
      </c>
      <c r="N583" s="11" t="s">
        <v>2090</v>
      </c>
      <c r="O583" s="11" t="s">
        <v>2090</v>
      </c>
      <c r="P583" s="299">
        <v>20008110</v>
      </c>
      <c r="Q583" s="86">
        <v>1000</v>
      </c>
      <c r="R583" s="8">
        <v>0.2057312</v>
      </c>
      <c r="S583" s="8"/>
      <c r="T583" s="8"/>
      <c r="U583" s="535"/>
      <c r="V583" s="535"/>
    </row>
    <row r="584" spans="1:22" ht="15.75">
      <c r="A584" s="143" t="s">
        <v>633</v>
      </c>
      <c r="B584" s="143"/>
      <c r="C584" s="294" t="s">
        <v>1057</v>
      </c>
      <c r="D584" s="294" t="s">
        <v>3615</v>
      </c>
      <c r="E584" s="83" t="s">
        <v>1540</v>
      </c>
      <c r="F584" s="294" t="s">
        <v>2017</v>
      </c>
      <c r="G584" s="83"/>
      <c r="H584" s="294" t="s">
        <v>1342</v>
      </c>
      <c r="I584" s="11" t="s">
        <v>2088</v>
      </c>
      <c r="J584" s="11" t="s">
        <v>2089</v>
      </c>
      <c r="K584" s="11" t="s">
        <v>3644</v>
      </c>
      <c r="L584" s="84" t="s">
        <v>2092</v>
      </c>
      <c r="M584" s="11" t="s">
        <v>2090</v>
      </c>
      <c r="N584" s="11" t="s">
        <v>2090</v>
      </c>
      <c r="O584" s="11" t="s">
        <v>2090</v>
      </c>
      <c r="P584" s="299">
        <v>19001679</v>
      </c>
      <c r="Q584" s="86">
        <v>1000</v>
      </c>
      <c r="R584" s="8">
        <v>4.8801731999999998</v>
      </c>
      <c r="S584" s="8"/>
      <c r="T584" s="8"/>
      <c r="U584" s="535"/>
      <c r="V584" s="535"/>
    </row>
    <row r="585" spans="1:22" ht="15.75">
      <c r="A585" s="143" t="s">
        <v>634</v>
      </c>
      <c r="B585" s="143"/>
      <c r="C585" s="294" t="s">
        <v>1057</v>
      </c>
      <c r="D585" s="294" t="s">
        <v>3655</v>
      </c>
      <c r="E585" s="83" t="s">
        <v>3675</v>
      </c>
      <c r="F585" s="294" t="s">
        <v>2017</v>
      </c>
      <c r="G585" s="299"/>
      <c r="H585" s="294" t="s">
        <v>1343</v>
      </c>
      <c r="I585" s="11" t="s">
        <v>2088</v>
      </c>
      <c r="J585" s="11" t="s">
        <v>2089</v>
      </c>
      <c r="K585" s="11" t="s">
        <v>3644</v>
      </c>
      <c r="L585" s="84" t="s">
        <v>2092</v>
      </c>
      <c r="M585" s="11" t="s">
        <v>2090</v>
      </c>
      <c r="N585" s="11" t="s">
        <v>2090</v>
      </c>
      <c r="O585" s="11" t="s">
        <v>2090</v>
      </c>
      <c r="P585" s="299">
        <v>21009495</v>
      </c>
      <c r="Q585" s="86">
        <v>1000</v>
      </c>
      <c r="R585" s="8">
        <v>3.0987418999999998</v>
      </c>
      <c r="S585" s="8"/>
      <c r="T585" s="8"/>
      <c r="U585" s="535"/>
      <c r="V585" s="535"/>
    </row>
    <row r="586" spans="1:22" ht="15.75">
      <c r="A586" s="143" t="s">
        <v>635</v>
      </c>
      <c r="B586" s="143"/>
      <c r="C586" s="294" t="s">
        <v>1057</v>
      </c>
      <c r="D586" s="294" t="s">
        <v>3655</v>
      </c>
      <c r="E586" s="83" t="s">
        <v>3675</v>
      </c>
      <c r="F586" s="294" t="s">
        <v>2017</v>
      </c>
      <c r="G586" s="299"/>
      <c r="H586" s="294" t="s">
        <v>1344</v>
      </c>
      <c r="I586" s="11" t="s">
        <v>2088</v>
      </c>
      <c r="J586" s="11" t="s">
        <v>2089</v>
      </c>
      <c r="K586" s="11" t="s">
        <v>3644</v>
      </c>
      <c r="L586" s="84" t="s">
        <v>2092</v>
      </c>
      <c r="M586" s="11" t="s">
        <v>2090</v>
      </c>
      <c r="N586" s="11" t="s">
        <v>2090</v>
      </c>
      <c r="O586" s="11" t="s">
        <v>2090</v>
      </c>
      <c r="P586" s="299">
        <v>21009498</v>
      </c>
      <c r="Q586" s="86">
        <v>1000</v>
      </c>
      <c r="R586" s="8">
        <v>2.596051399999999</v>
      </c>
      <c r="S586" s="8"/>
      <c r="T586" s="8"/>
      <c r="U586" s="535"/>
      <c r="V586" s="535"/>
    </row>
    <row r="587" spans="1:22" ht="15.75">
      <c r="A587" s="143" t="s">
        <v>636</v>
      </c>
      <c r="B587" s="143"/>
      <c r="C587" s="294" t="s">
        <v>1057</v>
      </c>
      <c r="D587" s="294" t="s">
        <v>3655</v>
      </c>
      <c r="E587" s="83" t="s">
        <v>1540</v>
      </c>
      <c r="F587" s="294" t="s">
        <v>2017</v>
      </c>
      <c r="G587" s="299"/>
      <c r="H587" s="294" t="s">
        <v>1345</v>
      </c>
      <c r="I587" s="11" t="s">
        <v>2088</v>
      </c>
      <c r="J587" s="11" t="s">
        <v>2089</v>
      </c>
      <c r="K587" s="11" t="s">
        <v>3644</v>
      </c>
      <c r="L587" s="84" t="s">
        <v>2092</v>
      </c>
      <c r="M587" s="11" t="s">
        <v>2090</v>
      </c>
      <c r="N587" s="11" t="s">
        <v>2090</v>
      </c>
      <c r="O587" s="11" t="s">
        <v>2090</v>
      </c>
      <c r="P587" s="299" t="s">
        <v>1984</v>
      </c>
      <c r="Q587" s="86">
        <v>1000</v>
      </c>
      <c r="R587" s="8">
        <v>7.4617558999999893</v>
      </c>
      <c r="S587" s="8"/>
      <c r="T587" s="8"/>
      <c r="U587" s="535"/>
      <c r="V587" s="535"/>
    </row>
    <row r="588" spans="1:22" ht="15.75">
      <c r="A588" s="143" t="s">
        <v>637</v>
      </c>
      <c r="B588" s="143"/>
      <c r="C588" s="294" t="s">
        <v>1057</v>
      </c>
      <c r="D588" s="294" t="s">
        <v>3615</v>
      </c>
      <c r="E588" s="83" t="s">
        <v>1540</v>
      </c>
      <c r="F588" s="294" t="s">
        <v>2017</v>
      </c>
      <c r="G588" s="299"/>
      <c r="H588" s="294" t="s">
        <v>2488</v>
      </c>
      <c r="I588" s="11" t="s">
        <v>2088</v>
      </c>
      <c r="J588" s="11" t="s">
        <v>2089</v>
      </c>
      <c r="K588" s="11" t="s">
        <v>3644</v>
      </c>
      <c r="L588" s="84" t="s">
        <v>2092</v>
      </c>
      <c r="M588" s="11" t="s">
        <v>2090</v>
      </c>
      <c r="N588" s="11" t="s">
        <v>2090</v>
      </c>
      <c r="O588" s="11" t="s">
        <v>2090</v>
      </c>
      <c r="P588" s="299" t="s">
        <v>3634</v>
      </c>
      <c r="Q588" s="86">
        <v>1000</v>
      </c>
      <c r="R588" s="8">
        <v>3.6865109999999897</v>
      </c>
      <c r="S588" s="8"/>
      <c r="T588" s="8"/>
      <c r="U588" s="535"/>
      <c r="V588" s="535"/>
    </row>
    <row r="589" spans="1:22" ht="15.75">
      <c r="A589" s="143" t="s">
        <v>638</v>
      </c>
      <c r="B589" s="143"/>
      <c r="C589" s="294" t="s">
        <v>1057</v>
      </c>
      <c r="D589" s="294" t="s">
        <v>3654</v>
      </c>
      <c r="E589" s="83" t="s">
        <v>1521</v>
      </c>
      <c r="F589" s="294" t="s">
        <v>2017</v>
      </c>
      <c r="G589" s="299"/>
      <c r="H589" s="294" t="s">
        <v>1346</v>
      </c>
      <c r="I589" s="11" t="s">
        <v>2088</v>
      </c>
      <c r="J589" s="11" t="s">
        <v>2089</v>
      </c>
      <c r="K589" s="11" t="s">
        <v>3644</v>
      </c>
      <c r="L589" s="84" t="s">
        <v>2092</v>
      </c>
      <c r="M589" s="11" t="s">
        <v>2090</v>
      </c>
      <c r="N589" s="11" t="s">
        <v>2090</v>
      </c>
      <c r="O589" s="11" t="s">
        <v>2090</v>
      </c>
      <c r="P589" s="299" t="s">
        <v>1988</v>
      </c>
      <c r="Q589" s="86">
        <v>1000</v>
      </c>
      <c r="R589" s="8">
        <v>6.6352890000000002</v>
      </c>
      <c r="S589" s="8"/>
      <c r="T589" s="8"/>
      <c r="U589" s="535"/>
      <c r="V589" s="535"/>
    </row>
    <row r="590" spans="1:22" ht="15.75">
      <c r="A590" s="143" t="s">
        <v>639</v>
      </c>
      <c r="B590" s="143"/>
      <c r="C590" s="294" t="s">
        <v>1057</v>
      </c>
      <c r="D590" s="294" t="s">
        <v>3654</v>
      </c>
      <c r="E590" s="83" t="s">
        <v>1521</v>
      </c>
      <c r="F590" s="294" t="s">
        <v>2017</v>
      </c>
      <c r="G590" s="299"/>
      <c r="H590" s="294" t="s">
        <v>1347</v>
      </c>
      <c r="I590" s="11" t="s">
        <v>2088</v>
      </c>
      <c r="J590" s="11" t="s">
        <v>2089</v>
      </c>
      <c r="K590" s="11" t="s">
        <v>3644</v>
      </c>
      <c r="L590" s="84" t="s">
        <v>2092</v>
      </c>
      <c r="M590" s="11" t="s">
        <v>2090</v>
      </c>
      <c r="N590" s="11" t="s">
        <v>2090</v>
      </c>
      <c r="O590" s="11" t="s">
        <v>2090</v>
      </c>
      <c r="P590" s="299" t="s">
        <v>3635</v>
      </c>
      <c r="Q590" s="86">
        <v>1000</v>
      </c>
      <c r="R590" s="8">
        <v>3.2627125000000001</v>
      </c>
      <c r="S590" s="8"/>
      <c r="T590" s="8"/>
      <c r="U590" s="535"/>
      <c r="V590" s="535"/>
    </row>
    <row r="591" spans="1:22" ht="15.75">
      <c r="A591" s="143" t="s">
        <v>640</v>
      </c>
      <c r="B591" s="143"/>
      <c r="C591" s="294" t="s">
        <v>1057</v>
      </c>
      <c r="D591" s="294" t="s">
        <v>3654</v>
      </c>
      <c r="E591" s="83" t="s">
        <v>1521</v>
      </c>
      <c r="F591" s="294" t="s">
        <v>2017</v>
      </c>
      <c r="G591" s="299"/>
      <c r="H591" s="294" t="s">
        <v>2489</v>
      </c>
      <c r="I591" s="11" t="s">
        <v>2088</v>
      </c>
      <c r="J591" s="11" t="s">
        <v>2089</v>
      </c>
      <c r="K591" s="11" t="s">
        <v>3644</v>
      </c>
      <c r="L591" s="84" t="s">
        <v>2092</v>
      </c>
      <c r="M591" s="11" t="s">
        <v>2090</v>
      </c>
      <c r="N591" s="11" t="s">
        <v>2090</v>
      </c>
      <c r="O591" s="11" t="s">
        <v>2090</v>
      </c>
      <c r="P591" s="299" t="s">
        <v>1989</v>
      </c>
      <c r="Q591" s="86">
        <v>1000</v>
      </c>
      <c r="R591" s="8">
        <v>5.3810500000000001</v>
      </c>
      <c r="S591" s="8"/>
      <c r="T591" s="8"/>
      <c r="U591" s="535"/>
      <c r="V591" s="535"/>
    </row>
    <row r="592" spans="1:22" ht="15.75">
      <c r="A592" s="143" t="s">
        <v>641</v>
      </c>
      <c r="B592" s="143"/>
      <c r="C592" s="294" t="s">
        <v>1057</v>
      </c>
      <c r="D592" s="294" t="s">
        <v>3654</v>
      </c>
      <c r="E592" s="83" t="s">
        <v>1521</v>
      </c>
      <c r="F592" s="294" t="s">
        <v>2017</v>
      </c>
      <c r="G592" s="299"/>
      <c r="H592" s="294" t="s">
        <v>2490</v>
      </c>
      <c r="I592" s="11" t="s">
        <v>2088</v>
      </c>
      <c r="J592" s="11" t="s">
        <v>2089</v>
      </c>
      <c r="K592" s="11" t="s">
        <v>3644</v>
      </c>
      <c r="L592" s="84" t="s">
        <v>2092</v>
      </c>
      <c r="M592" s="11" t="s">
        <v>2090</v>
      </c>
      <c r="N592" s="11" t="s">
        <v>2090</v>
      </c>
      <c r="O592" s="11" t="s">
        <v>2090</v>
      </c>
      <c r="P592" s="299" t="s">
        <v>1990</v>
      </c>
      <c r="Q592" s="86">
        <v>1000</v>
      </c>
      <c r="R592" s="8">
        <v>5.6344000000000003</v>
      </c>
      <c r="S592" s="8"/>
      <c r="T592" s="8"/>
      <c r="U592" s="535"/>
      <c r="V592" s="535"/>
    </row>
    <row r="593" spans="1:23" ht="15.75">
      <c r="A593" s="143" t="s">
        <v>642</v>
      </c>
      <c r="B593" s="143"/>
      <c r="C593" s="294" t="s">
        <v>1057</v>
      </c>
      <c r="D593" s="294" t="s">
        <v>3654</v>
      </c>
      <c r="E593" s="83" t="s">
        <v>1521</v>
      </c>
      <c r="F593" s="294" t="s">
        <v>2017</v>
      </c>
      <c r="G593" s="299"/>
      <c r="H593" s="294" t="s">
        <v>1348</v>
      </c>
      <c r="I593" s="11" t="s">
        <v>2088</v>
      </c>
      <c r="J593" s="11" t="s">
        <v>2089</v>
      </c>
      <c r="K593" s="11" t="s">
        <v>3644</v>
      </c>
      <c r="L593" s="84" t="s">
        <v>2092</v>
      </c>
      <c r="M593" s="11" t="s">
        <v>2090</v>
      </c>
      <c r="N593" s="11" t="s">
        <v>2090</v>
      </c>
      <c r="O593" s="11" t="s">
        <v>2090</v>
      </c>
      <c r="P593" s="299" t="s">
        <v>1991</v>
      </c>
      <c r="Q593" s="86">
        <v>1000</v>
      </c>
      <c r="R593" s="8">
        <v>5.8221220000000002</v>
      </c>
      <c r="S593" s="8"/>
      <c r="T593" s="8"/>
      <c r="U593" s="535"/>
      <c r="V593" s="535"/>
    </row>
    <row r="594" spans="1:23" ht="15.75">
      <c r="A594" s="143" t="s">
        <v>643</v>
      </c>
      <c r="B594" s="143"/>
      <c r="C594" s="294" t="s">
        <v>1057</v>
      </c>
      <c r="D594" s="294" t="s">
        <v>3654</v>
      </c>
      <c r="E594" s="83" t="s">
        <v>1521</v>
      </c>
      <c r="F594" s="294" t="s">
        <v>2017</v>
      </c>
      <c r="G594" s="299"/>
      <c r="H594" s="294" t="s">
        <v>2491</v>
      </c>
      <c r="I594" s="11" t="s">
        <v>2088</v>
      </c>
      <c r="J594" s="11" t="s">
        <v>2089</v>
      </c>
      <c r="K594" s="11" t="s">
        <v>3644</v>
      </c>
      <c r="L594" s="84" t="s">
        <v>2092</v>
      </c>
      <c r="M594" s="11" t="s">
        <v>2090</v>
      </c>
      <c r="N594" s="11" t="s">
        <v>2090</v>
      </c>
      <c r="O594" s="11" t="s">
        <v>2090</v>
      </c>
      <c r="P594" s="299" t="s">
        <v>1992</v>
      </c>
      <c r="Q594" s="86">
        <v>1000</v>
      </c>
      <c r="R594" s="8">
        <v>5.5069339999999993</v>
      </c>
      <c r="S594" s="8"/>
      <c r="T594" s="8"/>
      <c r="U594" s="535"/>
      <c r="V594" s="535"/>
    </row>
    <row r="595" spans="1:23" s="83" customFormat="1">
      <c r="A595" s="83" t="s">
        <v>644</v>
      </c>
      <c r="C595" s="294" t="s">
        <v>1057</v>
      </c>
      <c r="D595" s="294" t="s">
        <v>3654</v>
      </c>
      <c r="E595" s="83" t="s">
        <v>1530</v>
      </c>
      <c r="F595" s="294" t="s">
        <v>2017</v>
      </c>
      <c r="H595" s="294" t="s">
        <v>1349</v>
      </c>
      <c r="I595" s="11" t="s">
        <v>2088</v>
      </c>
      <c r="J595" s="11" t="s">
        <v>2089</v>
      </c>
      <c r="K595" s="11" t="s">
        <v>3644</v>
      </c>
      <c r="L595" s="84" t="s">
        <v>2092</v>
      </c>
      <c r="M595" s="11" t="s">
        <v>2090</v>
      </c>
      <c r="N595" s="11" t="s">
        <v>2090</v>
      </c>
      <c r="O595" s="11" t="s">
        <v>2090</v>
      </c>
      <c r="P595" s="83" t="s">
        <v>1993</v>
      </c>
      <c r="Q595" s="83">
        <v>1000</v>
      </c>
      <c r="R595" s="83">
        <v>3.5340259999999999</v>
      </c>
      <c r="W595" s="298"/>
    </row>
    <row r="596" spans="1:23" ht="15.75">
      <c r="A596" s="143" t="s">
        <v>645</v>
      </c>
      <c r="B596" s="143"/>
      <c r="C596" s="294" t="s">
        <v>1057</v>
      </c>
      <c r="D596" s="294" t="s">
        <v>3655</v>
      </c>
      <c r="E596" s="83" t="s">
        <v>3675</v>
      </c>
      <c r="F596" s="294" t="s">
        <v>2017</v>
      </c>
      <c r="G596" s="299"/>
      <c r="H596" s="294" t="s">
        <v>1350</v>
      </c>
      <c r="I596" s="11" t="s">
        <v>2088</v>
      </c>
      <c r="J596" s="11" t="s">
        <v>2089</v>
      </c>
      <c r="K596" s="11" t="s">
        <v>3644</v>
      </c>
      <c r="L596" s="84" t="s">
        <v>2092</v>
      </c>
      <c r="M596" s="11" t="s">
        <v>2090</v>
      </c>
      <c r="N596" s="11" t="s">
        <v>2090</v>
      </c>
      <c r="O596" s="11" t="s">
        <v>2090</v>
      </c>
      <c r="P596" s="299">
        <v>20000021</v>
      </c>
      <c r="Q596" s="86">
        <v>1000</v>
      </c>
      <c r="R596" s="8">
        <v>4.1345498000000003</v>
      </c>
      <c r="S596" s="8"/>
      <c r="T596" s="8"/>
      <c r="U596" s="535"/>
      <c r="V596" s="535"/>
    </row>
    <row r="597" spans="1:23" ht="15.75">
      <c r="A597" s="143" t="s">
        <v>646</v>
      </c>
      <c r="B597" s="143"/>
      <c r="C597" s="294" t="s">
        <v>1057</v>
      </c>
      <c r="D597" s="294" t="s">
        <v>3654</v>
      </c>
      <c r="E597" s="83" t="s">
        <v>1540</v>
      </c>
      <c r="F597" s="294" t="s">
        <v>2017</v>
      </c>
      <c r="G597" s="299"/>
      <c r="H597" s="294" t="s">
        <v>1351</v>
      </c>
      <c r="I597" s="11" t="s">
        <v>2088</v>
      </c>
      <c r="J597" s="11" t="s">
        <v>2089</v>
      </c>
      <c r="K597" s="11" t="s">
        <v>3644</v>
      </c>
      <c r="L597" s="84" t="s">
        <v>2092</v>
      </c>
      <c r="M597" s="11" t="s">
        <v>2090</v>
      </c>
      <c r="N597" s="11" t="s">
        <v>2090</v>
      </c>
      <c r="O597" s="11" t="s">
        <v>2090</v>
      </c>
      <c r="P597" s="299" t="s">
        <v>3636</v>
      </c>
      <c r="Q597" s="86">
        <v>1000</v>
      </c>
      <c r="R597" s="8">
        <v>4.45325901</v>
      </c>
      <c r="S597" s="8"/>
      <c r="T597" s="8"/>
      <c r="U597" s="535"/>
      <c r="V597" s="535"/>
    </row>
    <row r="598" spans="1:23" ht="15.75">
      <c r="A598" s="143" t="s">
        <v>647</v>
      </c>
      <c r="B598" s="143"/>
      <c r="C598" s="294" t="s">
        <v>1057</v>
      </c>
      <c r="D598" s="294" t="s">
        <v>3615</v>
      </c>
      <c r="E598" s="83" t="s">
        <v>1521</v>
      </c>
      <c r="F598" s="294" t="s">
        <v>2017</v>
      </c>
      <c r="G598" s="299"/>
      <c r="H598" s="294" t="s">
        <v>1352</v>
      </c>
      <c r="I598" s="11" t="s">
        <v>2088</v>
      </c>
      <c r="J598" s="11" t="s">
        <v>2089</v>
      </c>
      <c r="K598" s="11" t="s">
        <v>3644</v>
      </c>
      <c r="L598" s="84" t="s">
        <v>2092</v>
      </c>
      <c r="M598" s="11" t="s">
        <v>2090</v>
      </c>
      <c r="N598" s="11" t="s">
        <v>2090</v>
      </c>
      <c r="O598" s="11" t="s">
        <v>2090</v>
      </c>
      <c r="P598" s="299">
        <v>15196518</v>
      </c>
      <c r="Q598" s="86">
        <v>1000</v>
      </c>
      <c r="R598" s="8">
        <v>2.2968766999999999</v>
      </c>
      <c r="S598" s="8"/>
      <c r="T598" s="8"/>
      <c r="U598" s="535"/>
      <c r="V598" s="535"/>
    </row>
    <row r="599" spans="1:23" ht="15.75">
      <c r="A599" s="143" t="s">
        <v>648</v>
      </c>
      <c r="B599" s="143"/>
      <c r="C599" s="294" t="s">
        <v>1057</v>
      </c>
      <c r="D599" s="294" t="s">
        <v>3615</v>
      </c>
      <c r="E599" s="83" t="s">
        <v>1521</v>
      </c>
      <c r="F599" s="294" t="s">
        <v>2017</v>
      </c>
      <c r="G599" s="299"/>
      <c r="H599" s="294" t="s">
        <v>1353</v>
      </c>
      <c r="I599" s="11" t="s">
        <v>2088</v>
      </c>
      <c r="J599" s="11" t="s">
        <v>2089</v>
      </c>
      <c r="K599" s="11" t="s">
        <v>3644</v>
      </c>
      <c r="L599" s="84" t="s">
        <v>2092</v>
      </c>
      <c r="M599" s="11" t="s">
        <v>2090</v>
      </c>
      <c r="N599" s="11" t="s">
        <v>2090</v>
      </c>
      <c r="O599" s="11" t="s">
        <v>2090</v>
      </c>
      <c r="P599" s="299">
        <v>15196521</v>
      </c>
      <c r="Q599" s="86">
        <v>1000</v>
      </c>
      <c r="R599" s="8">
        <v>1.51251249</v>
      </c>
      <c r="S599" s="8"/>
      <c r="T599" s="8"/>
      <c r="U599" s="535"/>
      <c r="V599" s="535"/>
    </row>
    <row r="600" spans="1:23" ht="15.75">
      <c r="A600" s="143" t="s">
        <v>649</v>
      </c>
      <c r="B600" s="143"/>
      <c r="C600" s="294" t="s">
        <v>1057</v>
      </c>
      <c r="D600" s="294" t="s">
        <v>3656</v>
      </c>
      <c r="E600" s="83" t="s">
        <v>3674</v>
      </c>
      <c r="F600" s="294" t="s">
        <v>2017</v>
      </c>
      <c r="G600" s="299"/>
      <c r="H600" s="294" t="s">
        <v>1354</v>
      </c>
      <c r="I600" s="11" t="s">
        <v>2088</v>
      </c>
      <c r="J600" s="11" t="s">
        <v>2089</v>
      </c>
      <c r="K600" s="11" t="s">
        <v>3644</v>
      </c>
      <c r="L600" s="84" t="s">
        <v>2092</v>
      </c>
      <c r="M600" s="11" t="s">
        <v>2090</v>
      </c>
      <c r="N600" s="11" t="s">
        <v>2090</v>
      </c>
      <c r="O600" s="11" t="s">
        <v>2090</v>
      </c>
      <c r="P600" s="299">
        <v>0</v>
      </c>
      <c r="Q600" s="86">
        <v>0</v>
      </c>
      <c r="R600" s="8">
        <v>2.7702081999999901</v>
      </c>
      <c r="S600" s="8"/>
      <c r="T600" s="8"/>
      <c r="U600" s="535"/>
      <c r="V600" s="535"/>
    </row>
    <row r="601" spans="1:23" ht="15.75">
      <c r="A601" s="143" t="s">
        <v>650</v>
      </c>
      <c r="B601" s="143"/>
      <c r="C601" s="294" t="s">
        <v>1057</v>
      </c>
      <c r="D601" s="294" t="s">
        <v>3655</v>
      </c>
      <c r="E601" s="83" t="s">
        <v>3675</v>
      </c>
      <c r="F601" s="294" t="s">
        <v>2017</v>
      </c>
      <c r="G601" s="299"/>
      <c r="H601" s="294" t="s">
        <v>1355</v>
      </c>
      <c r="I601" s="11" t="s">
        <v>2088</v>
      </c>
      <c r="J601" s="11" t="s">
        <v>2089</v>
      </c>
      <c r="K601" s="11" t="s">
        <v>3644</v>
      </c>
      <c r="L601" s="84" t="s">
        <v>2092</v>
      </c>
      <c r="M601" s="11" t="s">
        <v>2090</v>
      </c>
      <c r="N601" s="11" t="s">
        <v>2090</v>
      </c>
      <c r="O601" s="11" t="s">
        <v>2090</v>
      </c>
      <c r="P601" s="299" t="s">
        <v>1985</v>
      </c>
      <c r="Q601" s="86">
        <v>1000</v>
      </c>
      <c r="R601" s="8">
        <v>4.02770840999999</v>
      </c>
      <c r="S601" s="8"/>
      <c r="T601" s="8"/>
      <c r="U601" s="535"/>
      <c r="V601" s="535"/>
    </row>
    <row r="602" spans="1:23" ht="15.75">
      <c r="A602" s="143" t="s">
        <v>651</v>
      </c>
      <c r="B602" s="143"/>
      <c r="C602" s="294" t="s">
        <v>1057</v>
      </c>
      <c r="D602" s="294" t="s">
        <v>3615</v>
      </c>
      <c r="E602" s="83" t="s">
        <v>3675</v>
      </c>
      <c r="F602" s="294" t="s">
        <v>2017</v>
      </c>
      <c r="G602" s="299"/>
      <c r="H602" s="294" t="s">
        <v>2487</v>
      </c>
      <c r="I602" s="11" t="s">
        <v>2088</v>
      </c>
      <c r="J602" s="11" t="s">
        <v>2089</v>
      </c>
      <c r="K602" s="11" t="s">
        <v>3644</v>
      </c>
      <c r="L602" s="84" t="s">
        <v>2092</v>
      </c>
      <c r="M602" s="11" t="s">
        <v>2090</v>
      </c>
      <c r="N602" s="11" t="s">
        <v>2090</v>
      </c>
      <c r="O602" s="11" t="s">
        <v>2090</v>
      </c>
      <c r="P602" s="294">
        <v>16179505</v>
      </c>
      <c r="Q602" s="86">
        <v>1000</v>
      </c>
      <c r="R602" s="8">
        <v>0.72776249999999998</v>
      </c>
      <c r="S602" s="8"/>
      <c r="T602" s="8"/>
      <c r="U602" s="535"/>
      <c r="V602" s="535"/>
    </row>
    <row r="603" spans="1:23" ht="15.75">
      <c r="A603" s="143" t="s">
        <v>652</v>
      </c>
      <c r="B603" s="143"/>
      <c r="C603" s="294" t="s">
        <v>1057</v>
      </c>
      <c r="D603" s="294" t="s">
        <v>3654</v>
      </c>
      <c r="E603" s="299" t="s">
        <v>1540</v>
      </c>
      <c r="F603" s="294" t="s">
        <v>2017</v>
      </c>
      <c r="G603" s="299"/>
      <c r="H603" s="294" t="s">
        <v>1356</v>
      </c>
      <c r="I603" s="11" t="s">
        <v>2088</v>
      </c>
      <c r="J603" s="11" t="s">
        <v>2089</v>
      </c>
      <c r="K603" s="11" t="s">
        <v>3644</v>
      </c>
      <c r="L603" s="84" t="s">
        <v>2092</v>
      </c>
      <c r="M603" s="11" t="s">
        <v>2090</v>
      </c>
      <c r="N603" s="11" t="s">
        <v>2090</v>
      </c>
      <c r="O603" s="11" t="s">
        <v>2090</v>
      </c>
      <c r="P603" s="294">
        <v>0</v>
      </c>
      <c r="Q603" s="86">
        <v>0</v>
      </c>
      <c r="R603" s="8">
        <v>2.1998352699999999</v>
      </c>
      <c r="S603" s="8"/>
      <c r="T603" s="8"/>
      <c r="U603" s="535"/>
      <c r="V603" s="535"/>
    </row>
    <row r="604" spans="1:23" ht="15.75">
      <c r="A604" s="143" t="s">
        <v>653</v>
      </c>
      <c r="B604" s="143"/>
      <c r="C604" s="294" t="s">
        <v>1057</v>
      </c>
      <c r="D604" s="294" t="s">
        <v>3615</v>
      </c>
      <c r="E604" s="83" t="s">
        <v>3674</v>
      </c>
      <c r="F604" s="294" t="s">
        <v>2017</v>
      </c>
      <c r="G604" s="299"/>
      <c r="H604" s="294" t="s">
        <v>1357</v>
      </c>
      <c r="I604" s="11" t="s">
        <v>2088</v>
      </c>
      <c r="J604" s="11" t="s">
        <v>2089</v>
      </c>
      <c r="K604" s="11" t="s">
        <v>3644</v>
      </c>
      <c r="L604" s="84" t="s">
        <v>2092</v>
      </c>
      <c r="M604" s="11" t="s">
        <v>2090</v>
      </c>
      <c r="N604" s="11" t="s">
        <v>2090</v>
      </c>
      <c r="O604" s="11" t="s">
        <v>2090</v>
      </c>
      <c r="P604" s="294">
        <v>17250976</v>
      </c>
      <c r="Q604" s="86">
        <v>1000</v>
      </c>
      <c r="R604" s="8">
        <v>1.6343734999999999</v>
      </c>
      <c r="S604" s="8"/>
      <c r="T604" s="8"/>
      <c r="U604" s="535"/>
      <c r="V604" s="535"/>
    </row>
    <row r="605" spans="1:23" ht="15.75">
      <c r="A605" s="143" t="s">
        <v>654</v>
      </c>
      <c r="B605" s="143"/>
      <c r="C605" s="294" t="s">
        <v>1057</v>
      </c>
      <c r="D605" s="294" t="s">
        <v>3615</v>
      </c>
      <c r="E605" s="299" t="s">
        <v>3674</v>
      </c>
      <c r="F605" s="294" t="s">
        <v>2017</v>
      </c>
      <c r="G605" s="299"/>
      <c r="H605" s="294" t="s">
        <v>1358</v>
      </c>
      <c r="I605" s="11" t="s">
        <v>2088</v>
      </c>
      <c r="J605" s="11" t="s">
        <v>2089</v>
      </c>
      <c r="K605" s="11" t="s">
        <v>3644</v>
      </c>
      <c r="L605" s="84" t="s">
        <v>2092</v>
      </c>
      <c r="M605" s="11" t="s">
        <v>2090</v>
      </c>
      <c r="N605" s="11" t="s">
        <v>2090</v>
      </c>
      <c r="O605" s="11" t="s">
        <v>2090</v>
      </c>
      <c r="P605" s="294" t="s">
        <v>2070</v>
      </c>
      <c r="Q605" s="86">
        <v>1000</v>
      </c>
      <c r="R605" s="8">
        <v>0.230403</v>
      </c>
      <c r="S605" s="8"/>
      <c r="T605" s="8"/>
      <c r="U605" s="535"/>
      <c r="V605" s="535"/>
    </row>
    <row r="606" spans="1:23" ht="15.75">
      <c r="A606" s="143" t="s">
        <v>655</v>
      </c>
      <c r="B606" s="143"/>
      <c r="C606" s="294" t="s">
        <v>1057</v>
      </c>
      <c r="D606" s="294" t="s">
        <v>3656</v>
      </c>
      <c r="E606" s="299" t="s">
        <v>3674</v>
      </c>
      <c r="F606" s="294" t="s">
        <v>2017</v>
      </c>
      <c r="G606" s="299"/>
      <c r="H606" s="294" t="s">
        <v>1359</v>
      </c>
      <c r="I606" s="11" t="s">
        <v>2088</v>
      </c>
      <c r="J606" s="11" t="s">
        <v>2089</v>
      </c>
      <c r="K606" s="11" t="s">
        <v>3644</v>
      </c>
      <c r="L606" s="84" t="s">
        <v>2092</v>
      </c>
      <c r="M606" s="11" t="s">
        <v>2090</v>
      </c>
      <c r="N606" s="11" t="s">
        <v>2090</v>
      </c>
      <c r="O606" s="11" t="s">
        <v>2090</v>
      </c>
      <c r="P606" s="294">
        <v>0</v>
      </c>
      <c r="Q606" s="86">
        <v>0</v>
      </c>
      <c r="R606" s="8">
        <v>0.67237910000000001</v>
      </c>
      <c r="S606" s="8"/>
      <c r="T606" s="8"/>
      <c r="U606" s="535"/>
      <c r="V606" s="535"/>
    </row>
    <row r="607" spans="1:23" ht="15.75">
      <c r="A607" s="143" t="s">
        <v>656</v>
      </c>
      <c r="B607" s="143"/>
      <c r="C607" s="294" t="s">
        <v>1057</v>
      </c>
      <c r="D607" s="294" t="s">
        <v>3657</v>
      </c>
      <c r="E607" s="299" t="s">
        <v>1530</v>
      </c>
      <c r="F607" s="294" t="s">
        <v>2017</v>
      </c>
      <c r="G607" s="299"/>
      <c r="H607" s="294" t="s">
        <v>1360</v>
      </c>
      <c r="I607" s="11" t="s">
        <v>2088</v>
      </c>
      <c r="J607" s="11" t="s">
        <v>2089</v>
      </c>
      <c r="K607" s="11" t="s">
        <v>3644</v>
      </c>
      <c r="L607" s="84" t="s">
        <v>2092</v>
      </c>
      <c r="M607" s="11" t="s">
        <v>2090</v>
      </c>
      <c r="N607" s="11" t="s">
        <v>2090</v>
      </c>
      <c r="O607" s="11" t="s">
        <v>2090</v>
      </c>
      <c r="P607" s="294" t="s">
        <v>1986</v>
      </c>
      <c r="Q607" s="86">
        <v>1000</v>
      </c>
      <c r="R607" s="8">
        <v>4.5446241699999987</v>
      </c>
      <c r="S607" s="8"/>
      <c r="T607" s="8"/>
      <c r="U607" s="535"/>
      <c r="V607" s="535"/>
    </row>
    <row r="608" spans="1:23" ht="15.75">
      <c r="A608" s="143"/>
      <c r="B608" s="143"/>
      <c r="C608" s="294" t="s">
        <v>1057</v>
      </c>
      <c r="D608" s="294" t="s">
        <v>3656</v>
      </c>
      <c r="E608" s="83" t="s">
        <v>1530</v>
      </c>
      <c r="F608" s="294" t="s">
        <v>2017</v>
      </c>
      <c r="G608" s="299"/>
      <c r="H608" s="294" t="s">
        <v>1361</v>
      </c>
      <c r="I608" s="11" t="s">
        <v>2088</v>
      </c>
      <c r="J608" s="11" t="s">
        <v>2089</v>
      </c>
      <c r="K608" s="11" t="s">
        <v>3644</v>
      </c>
      <c r="L608" s="84" t="s">
        <v>2092</v>
      </c>
      <c r="M608" s="11" t="s">
        <v>2090</v>
      </c>
      <c r="N608" s="11" t="s">
        <v>2090</v>
      </c>
      <c r="O608" s="11" t="s">
        <v>2090</v>
      </c>
      <c r="P608" s="294">
        <v>0</v>
      </c>
      <c r="Q608" s="86">
        <v>0</v>
      </c>
      <c r="R608" s="8">
        <v>0</v>
      </c>
      <c r="S608" s="8"/>
      <c r="T608" s="8"/>
      <c r="U608" s="300"/>
      <c r="V608" s="300"/>
    </row>
    <row r="609" spans="1:22" ht="15.75">
      <c r="A609" s="143" t="s">
        <v>657</v>
      </c>
      <c r="B609" s="143"/>
      <c r="C609" s="294" t="s">
        <v>1057</v>
      </c>
      <c r="D609" s="294" t="s">
        <v>3615</v>
      </c>
      <c r="E609" s="83" t="s">
        <v>1530</v>
      </c>
      <c r="F609" s="294" t="s">
        <v>2017</v>
      </c>
      <c r="G609" s="299"/>
      <c r="H609" s="294" t="s">
        <v>1362</v>
      </c>
      <c r="I609" s="11" t="s">
        <v>2088</v>
      </c>
      <c r="J609" s="11" t="s">
        <v>2089</v>
      </c>
      <c r="K609" s="11" t="s">
        <v>3644</v>
      </c>
      <c r="L609" s="84" t="s">
        <v>2092</v>
      </c>
      <c r="M609" s="11" t="s">
        <v>2090</v>
      </c>
      <c r="N609" s="11" t="s">
        <v>2090</v>
      </c>
      <c r="O609" s="11" t="s">
        <v>2090</v>
      </c>
      <c r="P609" s="294" t="s">
        <v>1947</v>
      </c>
      <c r="Q609" s="86">
        <v>1000</v>
      </c>
      <c r="R609" s="8">
        <v>8.9475206400000005</v>
      </c>
      <c r="S609" s="8"/>
      <c r="T609" s="8"/>
      <c r="U609" s="535"/>
      <c r="V609" s="535"/>
    </row>
    <row r="610" spans="1:22" ht="15.75">
      <c r="A610" s="143" t="s">
        <v>658</v>
      </c>
      <c r="B610" s="143"/>
      <c r="C610" s="294" t="s">
        <v>1057</v>
      </c>
      <c r="D610" s="294" t="s">
        <v>3654</v>
      </c>
      <c r="E610" s="83" t="s">
        <v>1540</v>
      </c>
      <c r="F610" s="294" t="s">
        <v>2017</v>
      </c>
      <c r="G610" s="299"/>
      <c r="H610" s="294" t="s">
        <v>1363</v>
      </c>
      <c r="I610" s="11" t="s">
        <v>2088</v>
      </c>
      <c r="J610" s="11" t="s">
        <v>2089</v>
      </c>
      <c r="K610" s="11" t="s">
        <v>3644</v>
      </c>
      <c r="L610" s="84" t="s">
        <v>2092</v>
      </c>
      <c r="M610" s="11" t="s">
        <v>2090</v>
      </c>
      <c r="N610" s="11" t="s">
        <v>2090</v>
      </c>
      <c r="O610" s="11" t="s">
        <v>2090</v>
      </c>
      <c r="P610" s="294" t="s">
        <v>1994</v>
      </c>
      <c r="Q610" s="86">
        <v>1000</v>
      </c>
      <c r="R610" s="8">
        <v>0.93013999999999997</v>
      </c>
      <c r="S610" s="8"/>
      <c r="T610" s="8"/>
      <c r="U610" s="535"/>
      <c r="V610" s="535"/>
    </row>
    <row r="611" spans="1:22" ht="15.75">
      <c r="A611" s="143" t="s">
        <v>659</v>
      </c>
      <c r="B611" s="143"/>
      <c r="C611" s="294" t="s">
        <v>1057</v>
      </c>
      <c r="D611" s="294" t="s">
        <v>1402</v>
      </c>
      <c r="E611" s="83" t="s">
        <v>3676</v>
      </c>
      <c r="F611" s="294" t="s">
        <v>1950</v>
      </c>
      <c r="G611" s="299"/>
      <c r="H611" s="294" t="s">
        <v>1367</v>
      </c>
      <c r="I611" s="11" t="s">
        <v>2088</v>
      </c>
      <c r="J611" s="11" t="s">
        <v>2089</v>
      </c>
      <c r="K611" s="11" t="s">
        <v>3644</v>
      </c>
      <c r="L611" s="84" t="s">
        <v>2092</v>
      </c>
      <c r="M611" s="11" t="s">
        <v>2090</v>
      </c>
      <c r="N611" s="11" t="s">
        <v>2090</v>
      </c>
      <c r="O611" s="11" t="s">
        <v>2090</v>
      </c>
      <c r="P611" s="294" t="s">
        <v>2071</v>
      </c>
      <c r="Q611" s="86">
        <v>1000</v>
      </c>
      <c r="R611" s="8"/>
      <c r="S611" s="8">
        <v>50.915998000000002</v>
      </c>
      <c r="T611" s="8"/>
      <c r="U611" s="535"/>
      <c r="V611" s="535"/>
    </row>
    <row r="612" spans="1:22" ht="15.75">
      <c r="A612" s="143" t="s">
        <v>660</v>
      </c>
      <c r="B612" s="143"/>
      <c r="C612" s="294" t="s">
        <v>1057</v>
      </c>
      <c r="D612" s="294" t="s">
        <v>1402</v>
      </c>
      <c r="E612" s="83" t="s">
        <v>3676</v>
      </c>
      <c r="F612" s="294" t="s">
        <v>1950</v>
      </c>
      <c r="G612" s="299"/>
      <c r="H612" s="294" t="s">
        <v>1365</v>
      </c>
      <c r="I612" s="11" t="s">
        <v>2088</v>
      </c>
      <c r="J612" s="11" t="s">
        <v>2089</v>
      </c>
      <c r="K612" s="11" t="s">
        <v>3644</v>
      </c>
      <c r="L612" s="84" t="s">
        <v>2092</v>
      </c>
      <c r="M612" s="11" t="s">
        <v>2090</v>
      </c>
      <c r="N612" s="11" t="s">
        <v>2090</v>
      </c>
      <c r="O612" s="11" t="s">
        <v>2090</v>
      </c>
      <c r="P612" s="294" t="s">
        <v>2072</v>
      </c>
      <c r="Q612" s="86">
        <v>1000</v>
      </c>
      <c r="R612" s="8"/>
      <c r="S612" s="8">
        <v>0.24526300000000001</v>
      </c>
      <c r="T612" s="8"/>
      <c r="U612" s="535"/>
      <c r="V612" s="535"/>
    </row>
    <row r="613" spans="1:22" ht="15.75">
      <c r="A613" s="143" t="s">
        <v>661</v>
      </c>
      <c r="B613" s="143"/>
      <c r="C613" s="294" t="s">
        <v>1057</v>
      </c>
      <c r="D613" s="294" t="s">
        <v>1403</v>
      </c>
      <c r="E613" s="83" t="s">
        <v>3676</v>
      </c>
      <c r="F613" s="294" t="s">
        <v>1950</v>
      </c>
      <c r="G613" s="299"/>
      <c r="H613" s="294" t="s">
        <v>1364</v>
      </c>
      <c r="I613" s="11" t="s">
        <v>2088</v>
      </c>
      <c r="J613" s="11" t="s">
        <v>2089</v>
      </c>
      <c r="K613" s="11" t="s">
        <v>3644</v>
      </c>
      <c r="L613" s="84" t="s">
        <v>2092</v>
      </c>
      <c r="M613" s="11" t="s">
        <v>2090</v>
      </c>
      <c r="N613" s="11" t="s">
        <v>2090</v>
      </c>
      <c r="O613" s="11" t="s">
        <v>2090</v>
      </c>
      <c r="P613" s="294" t="s">
        <v>2073</v>
      </c>
      <c r="Q613" s="86">
        <v>1000</v>
      </c>
      <c r="R613" s="8"/>
      <c r="S613" s="8">
        <v>0.60944299999999996</v>
      </c>
      <c r="T613" s="8"/>
      <c r="U613" s="535"/>
      <c r="V613" s="535"/>
    </row>
    <row r="614" spans="1:22" ht="15.75">
      <c r="A614" s="143" t="s">
        <v>662</v>
      </c>
      <c r="B614" s="143"/>
      <c r="C614" s="294" t="s">
        <v>1057</v>
      </c>
      <c r="D614" s="294" t="s">
        <v>1402</v>
      </c>
      <c r="E614" s="83" t="s">
        <v>3676</v>
      </c>
      <c r="F614" s="294" t="s">
        <v>1950</v>
      </c>
      <c r="G614" s="299"/>
      <c r="H614" s="294" t="s">
        <v>2007</v>
      </c>
      <c r="I614" s="11" t="s">
        <v>2088</v>
      </c>
      <c r="J614" s="11" t="s">
        <v>2089</v>
      </c>
      <c r="K614" s="11" t="s">
        <v>3644</v>
      </c>
      <c r="L614" s="84" t="s">
        <v>2092</v>
      </c>
      <c r="M614" s="11" t="s">
        <v>2090</v>
      </c>
      <c r="N614" s="11" t="s">
        <v>2090</v>
      </c>
      <c r="O614" s="11" t="s">
        <v>2090</v>
      </c>
      <c r="P614" s="294" t="s">
        <v>2074</v>
      </c>
      <c r="Q614" s="86">
        <v>1000</v>
      </c>
      <c r="R614" s="8"/>
      <c r="S614" s="8">
        <v>1.8973960000000001</v>
      </c>
      <c r="T614" s="8"/>
      <c r="U614" s="535"/>
      <c r="V614" s="535"/>
    </row>
    <row r="615" spans="1:22" ht="15.75">
      <c r="A615" s="143" t="s">
        <v>663</v>
      </c>
      <c r="B615" s="143"/>
      <c r="C615" s="294" t="s">
        <v>1057</v>
      </c>
      <c r="D615" s="294" t="s">
        <v>1491</v>
      </c>
      <c r="E615" s="83" t="s">
        <v>3676</v>
      </c>
      <c r="F615" s="294" t="s">
        <v>2100</v>
      </c>
      <c r="G615" s="299"/>
      <c r="H615" s="294" t="s">
        <v>1282</v>
      </c>
      <c r="I615" s="11" t="s">
        <v>2088</v>
      </c>
      <c r="J615" s="11" t="s">
        <v>2089</v>
      </c>
      <c r="K615" s="11" t="s">
        <v>3644</v>
      </c>
      <c r="L615" s="84" t="s">
        <v>2092</v>
      </c>
      <c r="M615" s="11" t="s">
        <v>2090</v>
      </c>
      <c r="N615" s="11" t="s">
        <v>2090</v>
      </c>
      <c r="O615" s="11" t="s">
        <v>2090</v>
      </c>
      <c r="P615" s="294">
        <v>16351142</v>
      </c>
      <c r="Q615" s="86">
        <v>1000</v>
      </c>
      <c r="R615" s="8"/>
      <c r="S615" s="8">
        <v>2.5999999999999999E-2</v>
      </c>
      <c r="T615" s="8"/>
      <c r="U615" s="535"/>
      <c r="V615" s="535"/>
    </row>
    <row r="616" spans="1:22" ht="15.75">
      <c r="A616" s="143" t="s">
        <v>664</v>
      </c>
      <c r="B616" s="143"/>
      <c r="C616" s="294" t="s">
        <v>1057</v>
      </c>
      <c r="D616" s="294" t="s">
        <v>2011</v>
      </c>
      <c r="E616" s="83" t="s">
        <v>3676</v>
      </c>
      <c r="F616" s="294" t="s">
        <v>2100</v>
      </c>
      <c r="G616" s="299"/>
      <c r="H616" s="294" t="s">
        <v>3621</v>
      </c>
      <c r="I616" s="11" t="s">
        <v>2088</v>
      </c>
      <c r="J616" s="11" t="s">
        <v>2089</v>
      </c>
      <c r="K616" s="11" t="s">
        <v>3644</v>
      </c>
      <c r="L616" s="84" t="s">
        <v>2091</v>
      </c>
      <c r="M616" s="11" t="s">
        <v>2090</v>
      </c>
      <c r="N616" s="11" t="s">
        <v>2090</v>
      </c>
      <c r="O616" s="11" t="s">
        <v>2090</v>
      </c>
      <c r="P616" s="294" t="s">
        <v>1986</v>
      </c>
      <c r="Q616" s="86">
        <v>1000</v>
      </c>
      <c r="R616" s="8"/>
      <c r="S616" s="8">
        <v>0.74199999999999999</v>
      </c>
      <c r="T616" s="8"/>
      <c r="U616" s="535"/>
      <c r="V616" s="535"/>
    </row>
    <row r="617" spans="1:22" ht="15.75">
      <c r="A617" s="143" t="s">
        <v>665</v>
      </c>
      <c r="B617" s="143"/>
      <c r="C617" s="294" t="s">
        <v>1057</v>
      </c>
      <c r="D617" s="294" t="s">
        <v>1402</v>
      </c>
      <c r="E617" s="83" t="s">
        <v>1060</v>
      </c>
      <c r="F617" s="294" t="s">
        <v>2101</v>
      </c>
      <c r="G617" s="299"/>
      <c r="H617" s="294" t="s">
        <v>1366</v>
      </c>
      <c r="I617" s="11" t="s">
        <v>2088</v>
      </c>
      <c r="J617" s="11" t="s">
        <v>2089</v>
      </c>
      <c r="K617" s="11" t="s">
        <v>3644</v>
      </c>
      <c r="L617" s="84" t="s">
        <v>2091</v>
      </c>
      <c r="M617" s="11" t="s">
        <v>2090</v>
      </c>
      <c r="N617" s="11" t="s">
        <v>2090</v>
      </c>
      <c r="O617" s="11" t="s">
        <v>2090</v>
      </c>
      <c r="P617" s="294" t="s">
        <v>2075</v>
      </c>
      <c r="Q617" s="86">
        <v>1000</v>
      </c>
      <c r="R617" s="8"/>
      <c r="S617" s="8">
        <v>6.0649048800000003</v>
      </c>
      <c r="T617" s="8"/>
      <c r="U617" s="535"/>
      <c r="V617" s="535"/>
    </row>
    <row r="618" spans="1:22" ht="15.75">
      <c r="A618" s="143" t="s">
        <v>666</v>
      </c>
      <c r="B618" s="143"/>
      <c r="C618" s="294" t="s">
        <v>1057</v>
      </c>
      <c r="D618" s="294" t="s">
        <v>3653</v>
      </c>
      <c r="E618" s="83" t="s">
        <v>1060</v>
      </c>
      <c r="F618" s="294" t="s">
        <v>2102</v>
      </c>
      <c r="G618" s="299"/>
      <c r="H618" s="294" t="s">
        <v>2102</v>
      </c>
      <c r="I618" s="11" t="s">
        <v>2088</v>
      </c>
      <c r="J618" s="11" t="s">
        <v>2089</v>
      </c>
      <c r="K618" s="11" t="s">
        <v>3644</v>
      </c>
      <c r="L618" s="84" t="s">
        <v>2091</v>
      </c>
      <c r="M618" s="11" t="s">
        <v>2090</v>
      </c>
      <c r="N618" s="11" t="s">
        <v>2090</v>
      </c>
      <c r="O618" s="11" t="s">
        <v>2090</v>
      </c>
      <c r="P618" s="294"/>
      <c r="Q618" s="86"/>
      <c r="R618" s="8"/>
      <c r="S618" s="8">
        <v>0.40443266999999994</v>
      </c>
      <c r="T618" s="8"/>
      <c r="U618" s="535"/>
      <c r="V618" s="535"/>
    </row>
    <row r="619" spans="1:22" ht="15.75">
      <c r="A619" s="143" t="s">
        <v>667</v>
      </c>
      <c r="B619" s="143"/>
      <c r="C619" s="294" t="s">
        <v>1018</v>
      </c>
      <c r="D619" s="294" t="s">
        <v>2444</v>
      </c>
      <c r="E619" s="83" t="s">
        <v>1562</v>
      </c>
      <c r="F619" s="294" t="s">
        <v>2454</v>
      </c>
      <c r="G619" s="299"/>
      <c r="H619" s="294" t="s">
        <v>1077</v>
      </c>
      <c r="I619" s="11" t="s">
        <v>2088</v>
      </c>
      <c r="J619" s="11" t="s">
        <v>2089</v>
      </c>
      <c r="K619" s="11" t="s">
        <v>3644</v>
      </c>
      <c r="L619" s="84" t="s">
        <v>2091</v>
      </c>
      <c r="M619" s="11" t="s">
        <v>2090</v>
      </c>
      <c r="N619" s="11" t="s">
        <v>2090</v>
      </c>
      <c r="O619" s="11" t="s">
        <v>2090</v>
      </c>
      <c r="P619" s="294">
        <v>18117174</v>
      </c>
      <c r="Q619" s="86">
        <v>1600</v>
      </c>
      <c r="R619" s="8">
        <v>3.7589220000000001</v>
      </c>
      <c r="S619" s="8"/>
      <c r="T619" s="8"/>
      <c r="U619" s="535"/>
      <c r="V619" s="535"/>
    </row>
    <row r="620" spans="1:22" s="293" customFormat="1">
      <c r="A620" s="299" t="s">
        <v>668</v>
      </c>
      <c r="B620" s="299"/>
      <c r="C620" s="294" t="s">
        <v>1018</v>
      </c>
      <c r="D620" s="294" t="s">
        <v>2444</v>
      </c>
      <c r="E620" s="299" t="s">
        <v>1562</v>
      </c>
      <c r="F620" s="294" t="s">
        <v>1549</v>
      </c>
      <c r="G620" s="299"/>
      <c r="H620" s="294" t="s">
        <v>1070</v>
      </c>
      <c r="I620" s="11" t="s">
        <v>2088</v>
      </c>
      <c r="J620" s="11" t="s">
        <v>2089</v>
      </c>
      <c r="K620" s="11" t="s">
        <v>3644</v>
      </c>
      <c r="L620" s="84" t="s">
        <v>2091</v>
      </c>
      <c r="M620" s="11" t="s">
        <v>2090</v>
      </c>
      <c r="N620" s="11" t="s">
        <v>2090</v>
      </c>
      <c r="O620" s="11" t="s">
        <v>2090</v>
      </c>
      <c r="P620" s="299" t="s">
        <v>2610</v>
      </c>
      <c r="Q620" s="299">
        <v>3000</v>
      </c>
      <c r="R620" s="299">
        <v>2.277037</v>
      </c>
      <c r="S620" s="299"/>
      <c r="T620" s="299"/>
      <c r="U620" s="299"/>
      <c r="V620" s="299"/>
    </row>
    <row r="621" spans="1:22" ht="15.75">
      <c r="A621" s="143" t="s">
        <v>669</v>
      </c>
      <c r="B621" s="143"/>
      <c r="C621" s="294" t="s">
        <v>1018</v>
      </c>
      <c r="D621" s="294" t="s">
        <v>2444</v>
      </c>
      <c r="E621" s="83" t="s">
        <v>1562</v>
      </c>
      <c r="F621" s="294" t="s">
        <v>1549</v>
      </c>
      <c r="G621" s="299"/>
      <c r="H621" s="294" t="s">
        <v>1121</v>
      </c>
      <c r="I621" s="11" t="s">
        <v>2088</v>
      </c>
      <c r="J621" s="11" t="s">
        <v>2089</v>
      </c>
      <c r="K621" s="11" t="s">
        <v>3644</v>
      </c>
      <c r="L621" s="84" t="s">
        <v>2091</v>
      </c>
      <c r="M621" s="11" t="s">
        <v>2090</v>
      </c>
      <c r="N621" s="11" t="s">
        <v>2090</v>
      </c>
      <c r="O621" s="11" t="s">
        <v>2090</v>
      </c>
      <c r="P621" s="294" t="s">
        <v>2611</v>
      </c>
      <c r="Q621" s="86">
        <v>2000</v>
      </c>
      <c r="R621" s="8">
        <v>6.6386734000000001</v>
      </c>
      <c r="S621" s="8"/>
      <c r="T621" s="8"/>
      <c r="U621" s="535"/>
      <c r="V621" s="535"/>
    </row>
    <row r="622" spans="1:22" ht="15.75">
      <c r="A622" s="143" t="s">
        <v>670</v>
      </c>
      <c r="B622" s="143"/>
      <c r="C622" s="294" t="s">
        <v>1018</v>
      </c>
      <c r="D622" s="294" t="s">
        <v>2444</v>
      </c>
      <c r="E622" s="83" t="s">
        <v>1562</v>
      </c>
      <c r="F622" s="294" t="s">
        <v>1549</v>
      </c>
      <c r="G622" s="299"/>
      <c r="H622" s="294" t="s">
        <v>1172</v>
      </c>
      <c r="I622" s="11" t="s">
        <v>2088</v>
      </c>
      <c r="J622" s="11" t="s">
        <v>2089</v>
      </c>
      <c r="K622" s="11" t="s">
        <v>3644</v>
      </c>
      <c r="L622" s="84" t="s">
        <v>2091</v>
      </c>
      <c r="M622" s="11" t="s">
        <v>2090</v>
      </c>
      <c r="N622" s="11" t="s">
        <v>2090</v>
      </c>
      <c r="O622" s="11" t="s">
        <v>2090</v>
      </c>
      <c r="P622" s="294" t="s">
        <v>1910</v>
      </c>
      <c r="Q622" s="86">
        <v>4000</v>
      </c>
      <c r="R622" s="8">
        <v>0.54090400000000005</v>
      </c>
      <c r="S622" s="8"/>
      <c r="T622" s="8"/>
      <c r="U622" s="535"/>
      <c r="V622" s="535"/>
    </row>
    <row r="623" spans="1:22" ht="15.75">
      <c r="A623" s="143" t="s">
        <v>671</v>
      </c>
      <c r="B623" s="143"/>
      <c r="C623" s="294" t="s">
        <v>1018</v>
      </c>
      <c r="D623" s="294" t="s">
        <v>2444</v>
      </c>
      <c r="E623" s="83" t="s">
        <v>1562</v>
      </c>
      <c r="F623" s="294" t="s">
        <v>1550</v>
      </c>
      <c r="G623" s="299"/>
      <c r="H623" s="294" t="s">
        <v>1068</v>
      </c>
      <c r="I623" s="11" t="s">
        <v>2088</v>
      </c>
      <c r="J623" s="11" t="s">
        <v>2089</v>
      </c>
      <c r="K623" s="11" t="s">
        <v>3644</v>
      </c>
      <c r="L623" s="84" t="s">
        <v>2091</v>
      </c>
      <c r="M623" s="11" t="s">
        <v>2090</v>
      </c>
      <c r="N623" s="11" t="s">
        <v>2090</v>
      </c>
      <c r="O623" s="11" t="s">
        <v>2090</v>
      </c>
      <c r="P623" s="294" t="s">
        <v>2612</v>
      </c>
      <c r="Q623" s="86">
        <v>1000</v>
      </c>
      <c r="R623" s="8">
        <v>3.2261496875</v>
      </c>
      <c r="S623" s="8"/>
      <c r="T623" s="8"/>
      <c r="U623" s="535"/>
      <c r="V623" s="535"/>
    </row>
    <row r="624" spans="1:22" ht="15.75">
      <c r="A624" s="143" t="s">
        <v>672</v>
      </c>
      <c r="B624" s="143"/>
      <c r="C624" s="294" t="s">
        <v>1018</v>
      </c>
      <c r="D624" s="294" t="s">
        <v>2444</v>
      </c>
      <c r="E624" s="83" t="s">
        <v>1562</v>
      </c>
      <c r="F624" s="294" t="s">
        <v>1550</v>
      </c>
      <c r="G624" s="299"/>
      <c r="H624" s="294" t="s">
        <v>1069</v>
      </c>
      <c r="I624" s="11" t="s">
        <v>2088</v>
      </c>
      <c r="J624" s="11" t="s">
        <v>2089</v>
      </c>
      <c r="K624" s="11" t="s">
        <v>3644</v>
      </c>
      <c r="L624" s="84" t="s">
        <v>2091</v>
      </c>
      <c r="M624" s="11" t="s">
        <v>2090</v>
      </c>
      <c r="N624" s="11" t="s">
        <v>2090</v>
      </c>
      <c r="O624" s="11" t="s">
        <v>2090</v>
      </c>
      <c r="P624" s="294" t="s">
        <v>2613</v>
      </c>
      <c r="Q624" s="86">
        <v>1000</v>
      </c>
      <c r="R624" s="8">
        <v>3.274170625</v>
      </c>
      <c r="S624" s="8"/>
      <c r="T624" s="8"/>
      <c r="U624" s="535"/>
      <c r="V624" s="535"/>
    </row>
    <row r="625" spans="1:22" ht="15.75">
      <c r="A625" s="143" t="s">
        <v>673</v>
      </c>
      <c r="B625" s="143"/>
      <c r="C625" s="294" t="s">
        <v>1018</v>
      </c>
      <c r="D625" s="294" t="s">
        <v>2444</v>
      </c>
      <c r="E625" s="83" t="s">
        <v>1562</v>
      </c>
      <c r="F625" s="294" t="s">
        <v>1550</v>
      </c>
      <c r="G625" s="299"/>
      <c r="H625" s="294" t="s">
        <v>1107</v>
      </c>
      <c r="I625" s="11" t="s">
        <v>2088</v>
      </c>
      <c r="J625" s="11" t="s">
        <v>2089</v>
      </c>
      <c r="K625" s="11" t="s">
        <v>3644</v>
      </c>
      <c r="L625" s="84" t="s">
        <v>2092</v>
      </c>
      <c r="M625" s="11" t="s">
        <v>2090</v>
      </c>
      <c r="N625" s="11" t="s">
        <v>2090</v>
      </c>
      <c r="O625" s="11" t="s">
        <v>2090</v>
      </c>
      <c r="P625" s="294" t="s">
        <v>2614</v>
      </c>
      <c r="Q625" s="86">
        <v>333.33</v>
      </c>
      <c r="R625" s="8">
        <v>8.7749265624999992</v>
      </c>
      <c r="S625" s="8"/>
      <c r="T625" s="8"/>
      <c r="U625" s="535"/>
      <c r="V625" s="535"/>
    </row>
    <row r="626" spans="1:22" ht="15.75">
      <c r="A626" s="143" t="s">
        <v>674</v>
      </c>
      <c r="B626" s="143"/>
      <c r="C626" s="294" t="s">
        <v>1018</v>
      </c>
      <c r="D626" s="294" t="s">
        <v>2447</v>
      </c>
      <c r="E626" s="83" t="s">
        <v>1562</v>
      </c>
      <c r="F626" s="294" t="s">
        <v>1550</v>
      </c>
      <c r="G626" s="299"/>
      <c r="H626" s="294" t="s">
        <v>1092</v>
      </c>
      <c r="I626" s="11" t="s">
        <v>2088</v>
      </c>
      <c r="J626" s="11" t="s">
        <v>2089</v>
      </c>
      <c r="K626" s="11" t="s">
        <v>3644</v>
      </c>
      <c r="L626" s="84" t="s">
        <v>2092</v>
      </c>
      <c r="M626" s="11" t="s">
        <v>2090</v>
      </c>
      <c r="N626" s="11" t="s">
        <v>2090</v>
      </c>
      <c r="O626" s="11" t="s">
        <v>2090</v>
      </c>
      <c r="P626" s="294" t="s">
        <v>2615</v>
      </c>
      <c r="Q626" s="86">
        <v>500</v>
      </c>
      <c r="R626" s="8">
        <v>6.2810431124999999</v>
      </c>
      <c r="S626" s="8"/>
      <c r="T626" s="8"/>
      <c r="U626" s="535"/>
      <c r="V626" s="535"/>
    </row>
    <row r="627" spans="1:22" ht="15.75">
      <c r="A627" s="143" t="s">
        <v>675</v>
      </c>
      <c r="B627" s="143"/>
      <c r="C627" s="294" t="s">
        <v>1018</v>
      </c>
      <c r="D627" s="294" t="s">
        <v>2444</v>
      </c>
      <c r="E627" s="83" t="s">
        <v>1562</v>
      </c>
      <c r="F627" s="294" t="s">
        <v>1551</v>
      </c>
      <c r="G627" s="299"/>
      <c r="H627" s="294" t="s">
        <v>1078</v>
      </c>
      <c r="I627" s="11" t="s">
        <v>2088</v>
      </c>
      <c r="J627" s="11" t="s">
        <v>2089</v>
      </c>
      <c r="K627" s="11" t="s">
        <v>3644</v>
      </c>
      <c r="L627" s="84" t="s">
        <v>2092</v>
      </c>
      <c r="M627" s="11" t="s">
        <v>2090</v>
      </c>
      <c r="N627" s="11" t="s">
        <v>2090</v>
      </c>
      <c r="O627" s="11" t="s">
        <v>2090</v>
      </c>
      <c r="P627" s="294" t="s">
        <v>2616</v>
      </c>
      <c r="Q627" s="86">
        <v>2000</v>
      </c>
      <c r="R627" s="8">
        <v>12.317187499999999</v>
      </c>
      <c r="S627" s="8"/>
      <c r="T627" s="8"/>
      <c r="U627" s="535"/>
      <c r="V627" s="535"/>
    </row>
    <row r="628" spans="1:22" ht="15.75">
      <c r="A628" s="143" t="s">
        <v>676</v>
      </c>
      <c r="B628" s="143"/>
      <c r="C628" s="294" t="s">
        <v>1018</v>
      </c>
      <c r="D628" s="294" t="s">
        <v>2444</v>
      </c>
      <c r="E628" s="83" t="s">
        <v>1562</v>
      </c>
      <c r="F628" s="294" t="s">
        <v>1551</v>
      </c>
      <c r="G628" s="299"/>
      <c r="H628" s="294" t="s">
        <v>1070</v>
      </c>
      <c r="I628" s="11" t="s">
        <v>2088</v>
      </c>
      <c r="J628" s="11" t="s">
        <v>2089</v>
      </c>
      <c r="K628" s="11" t="s">
        <v>3644</v>
      </c>
      <c r="L628" s="84" t="s">
        <v>2091</v>
      </c>
      <c r="M628" s="11" t="s">
        <v>2090</v>
      </c>
      <c r="N628" s="11" t="s">
        <v>2090</v>
      </c>
      <c r="O628" s="11" t="s">
        <v>2090</v>
      </c>
      <c r="P628" s="294" t="s">
        <v>2617</v>
      </c>
      <c r="Q628" s="86">
        <v>3000</v>
      </c>
      <c r="R628" s="8">
        <v>11.83822932</v>
      </c>
      <c r="S628" s="8"/>
      <c r="T628" s="8"/>
      <c r="U628" s="535"/>
      <c r="V628" s="535"/>
    </row>
    <row r="629" spans="1:22" ht="15.75">
      <c r="A629" s="143" t="s">
        <v>677</v>
      </c>
      <c r="B629" s="143"/>
      <c r="C629" s="294" t="s">
        <v>1018</v>
      </c>
      <c r="D629" s="294" t="s">
        <v>2444</v>
      </c>
      <c r="E629" s="83" t="s">
        <v>1562</v>
      </c>
      <c r="F629" s="294" t="s">
        <v>1552</v>
      </c>
      <c r="G629" s="299"/>
      <c r="H629" s="294" t="s">
        <v>1068</v>
      </c>
      <c r="I629" s="11" t="s">
        <v>2088</v>
      </c>
      <c r="J629" s="11" t="s">
        <v>2089</v>
      </c>
      <c r="K629" s="11" t="s">
        <v>3644</v>
      </c>
      <c r="L629" s="84" t="s">
        <v>2091</v>
      </c>
      <c r="M629" s="11" t="s">
        <v>2090</v>
      </c>
      <c r="N629" s="11" t="s">
        <v>2090</v>
      </c>
      <c r="O629" s="11" t="s">
        <v>2090</v>
      </c>
      <c r="P629" s="294">
        <v>18129722</v>
      </c>
      <c r="Q629" s="86">
        <v>1000</v>
      </c>
      <c r="R629" s="8">
        <v>6.51969445000001</v>
      </c>
      <c r="S629" s="8"/>
      <c r="T629" s="8"/>
      <c r="U629" s="535"/>
      <c r="V629" s="535"/>
    </row>
    <row r="630" spans="1:22" ht="15.75">
      <c r="A630" s="143" t="s">
        <v>678</v>
      </c>
      <c r="B630" s="143"/>
      <c r="C630" s="294" t="s">
        <v>1018</v>
      </c>
      <c r="D630" s="294" t="s">
        <v>2444</v>
      </c>
      <c r="E630" s="83" t="s">
        <v>1531</v>
      </c>
      <c r="F630" s="294" t="s">
        <v>1552</v>
      </c>
      <c r="G630" s="299"/>
      <c r="H630" s="294" t="s">
        <v>1173</v>
      </c>
      <c r="I630" s="11" t="s">
        <v>2088</v>
      </c>
      <c r="J630" s="11" t="s">
        <v>2089</v>
      </c>
      <c r="K630" s="11" t="s">
        <v>3644</v>
      </c>
      <c r="L630" s="84" t="s">
        <v>2091</v>
      </c>
      <c r="M630" s="11" t="s">
        <v>2090</v>
      </c>
      <c r="N630" s="11" t="s">
        <v>2090</v>
      </c>
      <c r="O630" s="11" t="s">
        <v>2090</v>
      </c>
      <c r="P630" s="294">
        <v>18129720</v>
      </c>
      <c r="Q630" s="86">
        <v>2000</v>
      </c>
      <c r="R630" s="8">
        <v>9.1090104000000007</v>
      </c>
      <c r="S630" s="8"/>
      <c r="T630" s="8"/>
      <c r="U630" s="535"/>
      <c r="V630" s="535"/>
    </row>
    <row r="631" spans="1:22" s="293" customFormat="1">
      <c r="A631" s="299" t="s">
        <v>679</v>
      </c>
      <c r="B631" s="299"/>
      <c r="C631" s="299" t="s">
        <v>1018</v>
      </c>
      <c r="D631" s="352" t="s">
        <v>2444</v>
      </c>
      <c r="E631" s="299" t="s">
        <v>1531</v>
      </c>
      <c r="F631" s="299" t="s">
        <v>1553</v>
      </c>
      <c r="G631" s="299"/>
      <c r="H631" s="299" t="s">
        <v>1071</v>
      </c>
      <c r="I631" s="11" t="s">
        <v>2088</v>
      </c>
      <c r="J631" s="11" t="s">
        <v>2089</v>
      </c>
      <c r="K631" s="11" t="s">
        <v>3644</v>
      </c>
      <c r="L631" s="84" t="s">
        <v>2091</v>
      </c>
      <c r="M631" s="11" t="s">
        <v>2090</v>
      </c>
      <c r="N631" s="11" t="s">
        <v>2090</v>
      </c>
      <c r="O631" s="11" t="s">
        <v>2090</v>
      </c>
      <c r="P631" s="299">
        <v>15462071</v>
      </c>
      <c r="Q631" s="299">
        <v>3000</v>
      </c>
      <c r="R631" s="299">
        <v>-3.5712900499999902</v>
      </c>
      <c r="S631" s="299"/>
      <c r="T631" s="299"/>
      <c r="U631" s="299"/>
      <c r="V631" s="299"/>
    </row>
    <row r="632" spans="1:22" ht="15.75">
      <c r="A632" s="143" t="s">
        <v>680</v>
      </c>
      <c r="B632" s="143"/>
      <c r="C632" s="299" t="s">
        <v>1018</v>
      </c>
      <c r="D632" s="352" t="s">
        <v>2444</v>
      </c>
      <c r="E632" s="83" t="s">
        <v>1531</v>
      </c>
      <c r="F632" s="299" t="s">
        <v>1553</v>
      </c>
      <c r="G632" s="299"/>
      <c r="H632" s="299" t="s">
        <v>1070</v>
      </c>
      <c r="I632" s="11" t="s">
        <v>2088</v>
      </c>
      <c r="J632" s="11" t="s">
        <v>2089</v>
      </c>
      <c r="K632" s="11" t="s">
        <v>3644</v>
      </c>
      <c r="L632" s="84" t="s">
        <v>2091</v>
      </c>
      <c r="M632" s="11" t="s">
        <v>2090</v>
      </c>
      <c r="N632" s="11" t="s">
        <v>2090</v>
      </c>
      <c r="O632" s="11" t="s">
        <v>2090</v>
      </c>
      <c r="P632" s="294">
        <v>15462070</v>
      </c>
      <c r="Q632" s="86">
        <v>3000</v>
      </c>
      <c r="R632" s="8">
        <v>-8.5662938999999891</v>
      </c>
      <c r="S632" s="8"/>
      <c r="T632" s="8"/>
      <c r="U632" s="535"/>
      <c r="V632" s="535"/>
    </row>
    <row r="633" spans="1:22" ht="15.75">
      <c r="A633" s="143" t="s">
        <v>681</v>
      </c>
      <c r="B633" s="143"/>
      <c r="C633" s="299" t="s">
        <v>1018</v>
      </c>
      <c r="D633" s="352" t="s">
        <v>2447</v>
      </c>
      <c r="E633" s="83" t="s">
        <v>1531</v>
      </c>
      <c r="F633" s="299" t="s">
        <v>1554</v>
      </c>
      <c r="G633" s="299"/>
      <c r="H633" s="299" t="s">
        <v>1092</v>
      </c>
      <c r="I633" s="11" t="s">
        <v>2088</v>
      </c>
      <c r="J633" s="11" t="s">
        <v>2089</v>
      </c>
      <c r="K633" s="11" t="s">
        <v>3644</v>
      </c>
      <c r="L633" s="84" t="s">
        <v>2091</v>
      </c>
      <c r="M633" s="11" t="s">
        <v>2090</v>
      </c>
      <c r="N633" s="11" t="s">
        <v>2090</v>
      </c>
      <c r="O633" s="11" t="s">
        <v>2090</v>
      </c>
      <c r="P633" s="294" t="s">
        <v>2618</v>
      </c>
      <c r="Q633" s="86">
        <v>500</v>
      </c>
      <c r="R633" s="8">
        <v>8.0394952499999999</v>
      </c>
      <c r="S633" s="8"/>
      <c r="T633" s="8"/>
      <c r="U633" s="535"/>
      <c r="V633" s="535"/>
    </row>
    <row r="634" spans="1:22" ht="15.75">
      <c r="A634" s="143" t="s">
        <v>682</v>
      </c>
      <c r="B634" s="143"/>
      <c r="C634" s="299" t="s">
        <v>1018</v>
      </c>
      <c r="D634" s="352" t="s">
        <v>2444</v>
      </c>
      <c r="E634" s="83" t="s">
        <v>1531</v>
      </c>
      <c r="F634" s="299" t="s">
        <v>1554</v>
      </c>
      <c r="G634" s="299"/>
      <c r="H634" s="299" t="s">
        <v>1078</v>
      </c>
      <c r="I634" s="11" t="s">
        <v>2088</v>
      </c>
      <c r="J634" s="11" t="s">
        <v>2089</v>
      </c>
      <c r="K634" s="11" t="s">
        <v>3644</v>
      </c>
      <c r="L634" s="84" t="s">
        <v>2092</v>
      </c>
      <c r="M634" s="11" t="s">
        <v>2090</v>
      </c>
      <c r="N634" s="11" t="s">
        <v>2090</v>
      </c>
      <c r="O634" s="11" t="s">
        <v>2090</v>
      </c>
      <c r="P634" s="294">
        <v>0</v>
      </c>
      <c r="Q634" s="86">
        <v>0</v>
      </c>
      <c r="R634" s="8">
        <v>6.6576018000000001</v>
      </c>
      <c r="S634" s="8"/>
      <c r="T634" s="8"/>
      <c r="U634" s="535"/>
      <c r="V634" s="535"/>
    </row>
    <row r="635" spans="1:22" ht="15.75">
      <c r="A635" s="143" t="s">
        <v>683</v>
      </c>
      <c r="B635" s="143"/>
      <c r="C635" s="299" t="s">
        <v>1018</v>
      </c>
      <c r="D635" s="352" t="s">
        <v>2445</v>
      </c>
      <c r="E635" s="83" t="s">
        <v>3677</v>
      </c>
      <c r="F635" s="299" t="s">
        <v>1554</v>
      </c>
      <c r="G635" s="299"/>
      <c r="H635" s="299" t="s">
        <v>1174</v>
      </c>
      <c r="I635" s="11" t="s">
        <v>2088</v>
      </c>
      <c r="J635" s="11" t="s">
        <v>2089</v>
      </c>
      <c r="K635" s="11" t="s">
        <v>3644</v>
      </c>
      <c r="L635" s="84" t="s">
        <v>2092</v>
      </c>
      <c r="M635" s="11" t="s">
        <v>2090</v>
      </c>
      <c r="N635" s="11" t="s">
        <v>2090</v>
      </c>
      <c r="O635" s="11" t="s">
        <v>2090</v>
      </c>
      <c r="P635" s="294" t="s">
        <v>3637</v>
      </c>
      <c r="Q635" s="86">
        <v>1000</v>
      </c>
      <c r="R635" s="8">
        <v>6.5919423199999994</v>
      </c>
      <c r="S635" s="8"/>
      <c r="T635" s="8"/>
      <c r="U635" s="535"/>
      <c r="V635" s="535"/>
    </row>
    <row r="636" spans="1:22" ht="15.75">
      <c r="A636" s="143" t="s">
        <v>684</v>
      </c>
      <c r="B636" s="143"/>
      <c r="C636" s="299" t="s">
        <v>1018</v>
      </c>
      <c r="D636" s="352" t="s">
        <v>2444</v>
      </c>
      <c r="E636" s="83" t="s">
        <v>3677</v>
      </c>
      <c r="F636" s="299" t="s">
        <v>1554</v>
      </c>
      <c r="G636" s="299"/>
      <c r="H636" s="299" t="s">
        <v>1077</v>
      </c>
      <c r="I636" s="11" t="s">
        <v>2088</v>
      </c>
      <c r="J636" s="11" t="s">
        <v>2089</v>
      </c>
      <c r="K636" s="11" t="s">
        <v>3644</v>
      </c>
      <c r="L636" s="84" t="s">
        <v>2091</v>
      </c>
      <c r="M636" s="11" t="s">
        <v>2090</v>
      </c>
      <c r="N636" s="11" t="s">
        <v>2090</v>
      </c>
      <c r="O636" s="11" t="s">
        <v>2090</v>
      </c>
      <c r="P636" s="294" t="s">
        <v>2619</v>
      </c>
      <c r="Q636" s="86">
        <v>1600</v>
      </c>
      <c r="R636" s="8">
        <v>12.52504875</v>
      </c>
      <c r="S636" s="8"/>
      <c r="T636" s="8"/>
      <c r="U636" s="535"/>
      <c r="V636" s="535"/>
    </row>
    <row r="637" spans="1:22" ht="15.75">
      <c r="A637" s="143" t="s">
        <v>685</v>
      </c>
      <c r="B637" s="143"/>
      <c r="C637" s="299" t="s">
        <v>1018</v>
      </c>
      <c r="D637" s="352" t="s">
        <v>2445</v>
      </c>
      <c r="E637" s="83" t="s">
        <v>3677</v>
      </c>
      <c r="F637" s="299" t="s">
        <v>1554</v>
      </c>
      <c r="G637" s="299"/>
      <c r="H637" s="299" t="s">
        <v>1175</v>
      </c>
      <c r="I637" s="11" t="s">
        <v>2088</v>
      </c>
      <c r="J637" s="11" t="s">
        <v>2089</v>
      </c>
      <c r="K637" s="11" t="s">
        <v>3644</v>
      </c>
      <c r="L637" s="84" t="s">
        <v>2091</v>
      </c>
      <c r="M637" s="11" t="s">
        <v>2090</v>
      </c>
      <c r="N637" s="11" t="s">
        <v>2090</v>
      </c>
      <c r="O637" s="11" t="s">
        <v>2090</v>
      </c>
      <c r="P637" s="294">
        <v>0</v>
      </c>
      <c r="Q637" s="86">
        <v>0</v>
      </c>
      <c r="R637" s="8">
        <v>9.7750715899999996</v>
      </c>
      <c r="S637" s="8"/>
      <c r="T637" s="8"/>
      <c r="U637" s="535"/>
      <c r="V637" s="535"/>
    </row>
    <row r="638" spans="1:22" ht="15.75">
      <c r="A638" s="143" t="s">
        <v>686</v>
      </c>
      <c r="B638" s="143"/>
      <c r="C638" s="299" t="s">
        <v>1018</v>
      </c>
      <c r="D638" s="352" t="s">
        <v>2444</v>
      </c>
      <c r="E638" s="83" t="s">
        <v>3677</v>
      </c>
      <c r="F638" s="299" t="s">
        <v>1554</v>
      </c>
      <c r="G638" s="299"/>
      <c r="H638" s="299" t="s">
        <v>1072</v>
      </c>
      <c r="I638" s="11" t="s">
        <v>2088</v>
      </c>
      <c r="J638" s="11" t="s">
        <v>2089</v>
      </c>
      <c r="K638" s="11" t="s">
        <v>3644</v>
      </c>
      <c r="L638" s="84" t="s">
        <v>2091</v>
      </c>
      <c r="M638" s="11" t="s">
        <v>2090</v>
      </c>
      <c r="N638" s="11" t="s">
        <v>2090</v>
      </c>
      <c r="O638" s="11" t="s">
        <v>2090</v>
      </c>
      <c r="P638" s="294" t="s">
        <v>2620</v>
      </c>
      <c r="Q638" s="86">
        <v>3000</v>
      </c>
      <c r="R638" s="8">
        <v>40.471825687500001</v>
      </c>
      <c r="S638" s="8"/>
      <c r="T638" s="8"/>
      <c r="U638" s="535"/>
      <c r="V638" s="535"/>
    </row>
    <row r="639" spans="1:22" ht="15.75">
      <c r="A639" s="143" t="s">
        <v>687</v>
      </c>
      <c r="B639" s="143"/>
      <c r="C639" s="299" t="s">
        <v>1018</v>
      </c>
      <c r="D639" s="352" t="s">
        <v>2444</v>
      </c>
      <c r="E639" s="83" t="s">
        <v>3677</v>
      </c>
      <c r="F639" s="299" t="s">
        <v>1555</v>
      </c>
      <c r="G639" s="299"/>
      <c r="H639" s="299" t="s">
        <v>1070</v>
      </c>
      <c r="I639" s="11" t="s">
        <v>2088</v>
      </c>
      <c r="J639" s="11" t="s">
        <v>2089</v>
      </c>
      <c r="K639" s="11" t="s">
        <v>3644</v>
      </c>
      <c r="L639" s="84" t="s">
        <v>2091</v>
      </c>
      <c r="M639" s="11" t="s">
        <v>2090</v>
      </c>
      <c r="N639" s="11" t="s">
        <v>2090</v>
      </c>
      <c r="O639" s="11" t="s">
        <v>2090</v>
      </c>
      <c r="P639" s="294">
        <v>15462368</v>
      </c>
      <c r="Q639" s="86">
        <v>3000</v>
      </c>
      <c r="R639" s="8">
        <v>10.923565299999998</v>
      </c>
      <c r="S639" s="8"/>
      <c r="T639" s="8"/>
      <c r="U639" s="535"/>
      <c r="V639" s="535"/>
    </row>
    <row r="640" spans="1:22" ht="15.75">
      <c r="A640" s="143" t="s">
        <v>688</v>
      </c>
      <c r="B640" s="143"/>
      <c r="C640" s="299" t="s">
        <v>1018</v>
      </c>
      <c r="D640" s="352" t="s">
        <v>2444</v>
      </c>
      <c r="E640" s="83" t="s">
        <v>3677</v>
      </c>
      <c r="F640" s="299" t="s">
        <v>1555</v>
      </c>
      <c r="G640" s="299"/>
      <c r="H640" s="299" t="s">
        <v>1071</v>
      </c>
      <c r="I640" s="11" t="s">
        <v>2088</v>
      </c>
      <c r="J640" s="11" t="s">
        <v>2089</v>
      </c>
      <c r="K640" s="11" t="s">
        <v>3644</v>
      </c>
      <c r="L640" s="84" t="s">
        <v>2091</v>
      </c>
      <c r="M640" s="11" t="s">
        <v>2090</v>
      </c>
      <c r="N640" s="11" t="s">
        <v>2090</v>
      </c>
      <c r="O640" s="11" t="s">
        <v>2090</v>
      </c>
      <c r="P640" s="294" t="s">
        <v>3638</v>
      </c>
      <c r="Q640" s="86">
        <v>3000</v>
      </c>
      <c r="R640" s="8">
        <v>43.279756200000001</v>
      </c>
      <c r="S640" s="8"/>
      <c r="T640" s="8"/>
      <c r="U640" s="535"/>
      <c r="V640" s="535"/>
    </row>
    <row r="641" spans="1:22" ht="15.75">
      <c r="A641" s="143" t="s">
        <v>689</v>
      </c>
      <c r="B641" s="143"/>
      <c r="C641" s="299" t="s">
        <v>1018</v>
      </c>
      <c r="D641" s="352" t="s">
        <v>2444</v>
      </c>
      <c r="E641" s="83" t="s">
        <v>3677</v>
      </c>
      <c r="F641" s="299" t="s">
        <v>1556</v>
      </c>
      <c r="G641" s="299"/>
      <c r="H641" s="299" t="s">
        <v>1078</v>
      </c>
      <c r="I641" s="11" t="s">
        <v>2088</v>
      </c>
      <c r="J641" s="11" t="s">
        <v>2089</v>
      </c>
      <c r="K641" s="11" t="s">
        <v>3644</v>
      </c>
      <c r="L641" s="84" t="s">
        <v>2091</v>
      </c>
      <c r="M641" s="11" t="s">
        <v>2090</v>
      </c>
      <c r="N641" s="11" t="s">
        <v>2090</v>
      </c>
      <c r="O641" s="11" t="s">
        <v>2090</v>
      </c>
      <c r="P641" s="294" t="s">
        <v>2621</v>
      </c>
      <c r="Q641" s="86">
        <v>2000</v>
      </c>
      <c r="R641" s="8">
        <v>19.5076109</v>
      </c>
      <c r="S641" s="8"/>
      <c r="T641" s="8"/>
      <c r="U641" s="535"/>
      <c r="V641" s="535"/>
    </row>
    <row r="642" spans="1:22" ht="15.75">
      <c r="A642" s="143" t="s">
        <v>690</v>
      </c>
      <c r="B642" s="143"/>
      <c r="C642" s="299" t="s">
        <v>1018</v>
      </c>
      <c r="D642" s="352" t="s">
        <v>2444</v>
      </c>
      <c r="E642" s="83" t="s">
        <v>3677</v>
      </c>
      <c r="F642" s="299" t="s">
        <v>1556</v>
      </c>
      <c r="G642" s="299"/>
      <c r="H642" s="299" t="s">
        <v>1077</v>
      </c>
      <c r="I642" s="11" t="s">
        <v>2088</v>
      </c>
      <c r="J642" s="11" t="s">
        <v>2089</v>
      </c>
      <c r="K642" s="11" t="s">
        <v>3644</v>
      </c>
      <c r="L642" s="84" t="s">
        <v>2092</v>
      </c>
      <c r="M642" s="11" t="s">
        <v>2090</v>
      </c>
      <c r="N642" s="11" t="s">
        <v>2090</v>
      </c>
      <c r="O642" s="11" t="s">
        <v>2090</v>
      </c>
      <c r="P642" s="294" t="s">
        <v>2622</v>
      </c>
      <c r="Q642" s="86">
        <v>1600</v>
      </c>
      <c r="R642" s="8">
        <v>21.560527499999999</v>
      </c>
      <c r="S642" s="8"/>
      <c r="T642" s="8"/>
      <c r="U642" s="535"/>
      <c r="V642" s="535"/>
    </row>
    <row r="643" spans="1:22" ht="15.75">
      <c r="A643" s="143" t="s">
        <v>691</v>
      </c>
      <c r="B643" s="143"/>
      <c r="C643" s="299" t="s">
        <v>1018</v>
      </c>
      <c r="D643" s="352" t="s">
        <v>2444</v>
      </c>
      <c r="E643" s="83" t="s">
        <v>3677</v>
      </c>
      <c r="F643" s="299" t="s">
        <v>1557</v>
      </c>
      <c r="G643" s="299"/>
      <c r="H643" s="299" t="s">
        <v>1107</v>
      </c>
      <c r="I643" s="11" t="s">
        <v>2088</v>
      </c>
      <c r="J643" s="11" t="s">
        <v>2089</v>
      </c>
      <c r="K643" s="11" t="s">
        <v>3644</v>
      </c>
      <c r="L643" s="84" t="s">
        <v>2092</v>
      </c>
      <c r="M643" s="11" t="s">
        <v>2090</v>
      </c>
      <c r="N643" s="11" t="s">
        <v>2090</v>
      </c>
      <c r="O643" s="11" t="s">
        <v>2090</v>
      </c>
      <c r="P643" s="294">
        <v>15462042</v>
      </c>
      <c r="Q643" s="86">
        <v>333.33</v>
      </c>
      <c r="R643" s="8">
        <v>10.597474649999999</v>
      </c>
      <c r="S643" s="8"/>
      <c r="T643" s="8"/>
      <c r="U643" s="535"/>
      <c r="V643" s="535"/>
    </row>
    <row r="644" spans="1:22" ht="15.75">
      <c r="A644" s="143" t="s">
        <v>692</v>
      </c>
      <c r="B644" s="143"/>
      <c r="C644" s="299" t="s">
        <v>1018</v>
      </c>
      <c r="D644" s="352" t="s">
        <v>2447</v>
      </c>
      <c r="E644" s="83" t="s">
        <v>1531</v>
      </c>
      <c r="F644" s="299" t="s">
        <v>1557</v>
      </c>
      <c r="G644" s="299"/>
      <c r="H644" s="299" t="s">
        <v>1176</v>
      </c>
      <c r="I644" s="11" t="s">
        <v>2088</v>
      </c>
      <c r="J644" s="11" t="s">
        <v>2089</v>
      </c>
      <c r="K644" s="11" t="s">
        <v>3644</v>
      </c>
      <c r="L644" s="84" t="s">
        <v>2091</v>
      </c>
      <c r="M644" s="11" t="s">
        <v>2090</v>
      </c>
      <c r="N644" s="11" t="s">
        <v>2090</v>
      </c>
      <c r="O644" s="11" t="s">
        <v>2090</v>
      </c>
      <c r="P644" s="294">
        <v>11075711</v>
      </c>
      <c r="Q644" s="86">
        <v>166.67</v>
      </c>
      <c r="R644" s="8">
        <v>9.1879880000000007</v>
      </c>
      <c r="S644" s="8"/>
      <c r="T644" s="8"/>
      <c r="U644" s="535"/>
      <c r="V644" s="535"/>
    </row>
    <row r="645" spans="1:22" ht="15.75">
      <c r="A645" s="143" t="s">
        <v>693</v>
      </c>
      <c r="B645" s="143"/>
      <c r="C645" s="299" t="s">
        <v>1018</v>
      </c>
      <c r="D645" s="352" t="s">
        <v>2447</v>
      </c>
      <c r="E645" s="83" t="s">
        <v>1531</v>
      </c>
      <c r="F645" s="299" t="s">
        <v>1557</v>
      </c>
      <c r="G645" s="299"/>
      <c r="H645" s="299" t="s">
        <v>1177</v>
      </c>
      <c r="I645" s="11" t="s">
        <v>2088</v>
      </c>
      <c r="J645" s="11" t="s">
        <v>2089</v>
      </c>
      <c r="K645" s="11" t="s">
        <v>3644</v>
      </c>
      <c r="L645" s="84" t="s">
        <v>2091</v>
      </c>
      <c r="M645" s="11" t="s">
        <v>2090</v>
      </c>
      <c r="N645" s="11" t="s">
        <v>2090</v>
      </c>
      <c r="O645" s="11" t="s">
        <v>2090</v>
      </c>
      <c r="P645" s="294">
        <v>11075734</v>
      </c>
      <c r="Q645" s="86">
        <v>166.67</v>
      </c>
      <c r="R645" s="8">
        <v>6.7651631999999999</v>
      </c>
      <c r="S645" s="8"/>
      <c r="T645" s="8"/>
      <c r="U645" s="535"/>
      <c r="V645" s="535"/>
    </row>
    <row r="646" spans="1:22" ht="15.75">
      <c r="A646" s="143" t="s">
        <v>694</v>
      </c>
      <c r="B646" s="143"/>
      <c r="C646" s="299" t="s">
        <v>1018</v>
      </c>
      <c r="D646" s="352" t="s">
        <v>2444</v>
      </c>
      <c r="E646" s="83" t="s">
        <v>1531</v>
      </c>
      <c r="F646" s="299" t="s">
        <v>1557</v>
      </c>
      <c r="G646" s="299"/>
      <c r="H646" s="299" t="s">
        <v>1173</v>
      </c>
      <c r="I646" s="11" t="s">
        <v>2088</v>
      </c>
      <c r="J646" s="11" t="s">
        <v>2089</v>
      </c>
      <c r="K646" s="11" t="s">
        <v>3644</v>
      </c>
      <c r="L646" s="84" t="s">
        <v>2091</v>
      </c>
      <c r="M646" s="11" t="s">
        <v>2090</v>
      </c>
      <c r="N646" s="11" t="s">
        <v>2090</v>
      </c>
      <c r="O646" s="11" t="s">
        <v>2090</v>
      </c>
      <c r="P646" s="294">
        <v>15462039</v>
      </c>
      <c r="Q646" s="86">
        <v>2000</v>
      </c>
      <c r="R646" s="8">
        <v>9.517535500000001</v>
      </c>
      <c r="S646" s="8"/>
      <c r="T646" s="8"/>
      <c r="U646" s="535"/>
      <c r="V646" s="535"/>
    </row>
    <row r="647" spans="1:22" ht="15.75">
      <c r="A647" s="143" t="s">
        <v>695</v>
      </c>
      <c r="B647" s="143"/>
      <c r="C647" s="299" t="s">
        <v>1018</v>
      </c>
      <c r="D647" s="352" t="s">
        <v>2445</v>
      </c>
      <c r="E647" s="83" t="s">
        <v>1531</v>
      </c>
      <c r="F647" s="299" t="s">
        <v>1557</v>
      </c>
      <c r="G647" s="299"/>
      <c r="H647" s="299" t="s">
        <v>1178</v>
      </c>
      <c r="I647" s="11" t="s">
        <v>2088</v>
      </c>
      <c r="J647" s="11" t="s">
        <v>2089</v>
      </c>
      <c r="K647" s="11" t="s">
        <v>3644</v>
      </c>
      <c r="L647" s="84" t="s">
        <v>2092</v>
      </c>
      <c r="M647" s="11" t="s">
        <v>2090</v>
      </c>
      <c r="N647" s="11" t="s">
        <v>2090</v>
      </c>
      <c r="O647" s="11" t="s">
        <v>2090</v>
      </c>
      <c r="P647" s="294" t="s">
        <v>1911</v>
      </c>
      <c r="Q647" s="86">
        <v>1000</v>
      </c>
      <c r="R647" s="8">
        <v>7.7035809999999998</v>
      </c>
      <c r="S647" s="8"/>
      <c r="T647" s="8"/>
      <c r="U647" s="535"/>
      <c r="V647" s="535"/>
    </row>
    <row r="648" spans="1:22" ht="15.75">
      <c r="A648" s="143" t="s">
        <v>696</v>
      </c>
      <c r="B648" s="143"/>
      <c r="C648" s="299" t="s">
        <v>1018</v>
      </c>
      <c r="D648" s="352" t="s">
        <v>2444</v>
      </c>
      <c r="E648" s="83" t="s">
        <v>1531</v>
      </c>
      <c r="F648" s="299" t="s">
        <v>1557</v>
      </c>
      <c r="G648" s="299"/>
      <c r="H648" s="299" t="s">
        <v>1179</v>
      </c>
      <c r="I648" s="11" t="s">
        <v>2088</v>
      </c>
      <c r="J648" s="11" t="s">
        <v>2089</v>
      </c>
      <c r="K648" s="11" t="s">
        <v>3644</v>
      </c>
      <c r="L648" s="84" t="s">
        <v>2092</v>
      </c>
      <c r="M648" s="11" t="s">
        <v>2090</v>
      </c>
      <c r="N648" s="11" t="s">
        <v>2090</v>
      </c>
      <c r="O648" s="11" t="s">
        <v>2090</v>
      </c>
      <c r="P648" s="294" t="s">
        <v>2623</v>
      </c>
      <c r="Q648" s="86">
        <v>1000</v>
      </c>
      <c r="R648" s="8">
        <v>15.872588</v>
      </c>
      <c r="S648" s="8"/>
      <c r="T648" s="8"/>
      <c r="U648" s="535"/>
      <c r="V648" s="535"/>
    </row>
    <row r="649" spans="1:22" ht="15.75">
      <c r="A649" s="143" t="s">
        <v>697</v>
      </c>
      <c r="B649" s="143"/>
      <c r="C649" s="350" t="s">
        <v>1018</v>
      </c>
      <c r="D649" s="352" t="s">
        <v>2444</v>
      </c>
      <c r="E649" s="83" t="s">
        <v>1531</v>
      </c>
      <c r="F649" s="350" t="s">
        <v>1557</v>
      </c>
      <c r="G649" s="299"/>
      <c r="H649" s="350" t="s">
        <v>1077</v>
      </c>
      <c r="I649" s="11" t="s">
        <v>2088</v>
      </c>
      <c r="J649" s="11" t="s">
        <v>2089</v>
      </c>
      <c r="K649" s="11" t="s">
        <v>3644</v>
      </c>
      <c r="L649" s="84" t="s">
        <v>2092</v>
      </c>
      <c r="M649" s="11" t="s">
        <v>2090</v>
      </c>
      <c r="N649" s="11" t="s">
        <v>2090</v>
      </c>
      <c r="O649" s="11" t="s">
        <v>2090</v>
      </c>
      <c r="P649" s="294">
        <v>15462038</v>
      </c>
      <c r="Q649" s="86">
        <v>1600</v>
      </c>
      <c r="R649" s="8">
        <v>17.952956350000001</v>
      </c>
      <c r="S649" s="8"/>
      <c r="T649" s="8"/>
      <c r="U649" s="535"/>
      <c r="V649" s="535"/>
    </row>
    <row r="650" spans="1:22" ht="15.75">
      <c r="A650" s="143" t="s">
        <v>698</v>
      </c>
      <c r="B650" s="143"/>
      <c r="C650" s="294" t="s">
        <v>1018</v>
      </c>
      <c r="D650" s="294" t="s">
        <v>2444</v>
      </c>
      <c r="E650" s="83" t="s">
        <v>1531</v>
      </c>
      <c r="F650" s="294" t="s">
        <v>1558</v>
      </c>
      <c r="G650" s="299"/>
      <c r="H650" s="294" t="s">
        <v>1077</v>
      </c>
      <c r="I650" s="11" t="s">
        <v>2088</v>
      </c>
      <c r="J650" s="11" t="s">
        <v>2089</v>
      </c>
      <c r="K650" s="11" t="s">
        <v>3644</v>
      </c>
      <c r="L650" s="84" t="s">
        <v>2092</v>
      </c>
      <c r="M650" s="11" t="s">
        <v>2090</v>
      </c>
      <c r="N650" s="11" t="s">
        <v>2090</v>
      </c>
      <c r="O650" s="11" t="s">
        <v>2090</v>
      </c>
      <c r="P650" s="82">
        <v>18117175</v>
      </c>
      <c r="Q650" s="86">
        <v>1600</v>
      </c>
      <c r="R650" s="8">
        <v>14.4895858</v>
      </c>
      <c r="S650" s="8"/>
      <c r="T650" s="8"/>
      <c r="U650" s="535"/>
      <c r="V650" s="535"/>
    </row>
    <row r="651" spans="1:22" ht="15.75">
      <c r="A651" s="143" t="s">
        <v>699</v>
      </c>
      <c r="B651" s="143"/>
      <c r="C651" s="294" t="s">
        <v>1018</v>
      </c>
      <c r="D651" s="294" t="s">
        <v>2447</v>
      </c>
      <c r="E651" s="83" t="s">
        <v>1531</v>
      </c>
      <c r="F651" s="294" t="s">
        <v>1559</v>
      </c>
      <c r="G651" s="299"/>
      <c r="H651" s="294" t="s">
        <v>1180</v>
      </c>
      <c r="I651" s="11" t="s">
        <v>2088</v>
      </c>
      <c r="J651" s="11" t="s">
        <v>2089</v>
      </c>
      <c r="K651" s="11" t="s">
        <v>3644</v>
      </c>
      <c r="L651" s="84" t="s">
        <v>2091</v>
      </c>
      <c r="M651" s="11" t="s">
        <v>2090</v>
      </c>
      <c r="N651" s="11" t="s">
        <v>2090</v>
      </c>
      <c r="O651" s="11" t="s">
        <v>2090</v>
      </c>
      <c r="P651" s="294">
        <v>12287772</v>
      </c>
      <c r="Q651" s="86">
        <v>333.33</v>
      </c>
      <c r="R651" s="8">
        <v>14.895698361056001</v>
      </c>
      <c r="S651" s="8"/>
      <c r="T651" s="8"/>
      <c r="U651" s="535"/>
      <c r="V651" s="535"/>
    </row>
    <row r="652" spans="1:22" ht="15.75">
      <c r="A652" s="143" t="s">
        <v>700</v>
      </c>
      <c r="B652" s="143"/>
      <c r="C652" s="294" t="s">
        <v>1018</v>
      </c>
      <c r="D652" s="294" t="s">
        <v>2445</v>
      </c>
      <c r="E652" s="83" t="s">
        <v>1559</v>
      </c>
      <c r="F652" s="294" t="s">
        <v>1559</v>
      </c>
      <c r="G652" s="299"/>
      <c r="H652" s="294" t="s">
        <v>1181</v>
      </c>
      <c r="I652" s="11" t="s">
        <v>2088</v>
      </c>
      <c r="J652" s="11" t="s">
        <v>2089</v>
      </c>
      <c r="K652" s="11" t="s">
        <v>3644</v>
      </c>
      <c r="L652" s="84" t="s">
        <v>2091</v>
      </c>
      <c r="M652" s="11" t="s">
        <v>2090</v>
      </c>
      <c r="N652" s="11" t="s">
        <v>2090</v>
      </c>
      <c r="O652" s="11" t="s">
        <v>2090</v>
      </c>
      <c r="P652" s="294">
        <v>12287791</v>
      </c>
      <c r="Q652" s="86">
        <v>333.33</v>
      </c>
      <c r="R652" s="8">
        <v>10.41907250627</v>
      </c>
      <c r="S652" s="8"/>
      <c r="T652" s="8"/>
      <c r="U652" s="535"/>
      <c r="V652" s="535"/>
    </row>
    <row r="653" spans="1:22" ht="15.75">
      <c r="A653" s="143" t="s">
        <v>701</v>
      </c>
      <c r="B653" s="143"/>
      <c r="C653" s="294" t="s">
        <v>1018</v>
      </c>
      <c r="D653" s="294" t="s">
        <v>2444</v>
      </c>
      <c r="E653" s="83" t="s">
        <v>1559</v>
      </c>
      <c r="F653" s="294" t="s">
        <v>1559</v>
      </c>
      <c r="G653" s="299"/>
      <c r="H653" s="294" t="s">
        <v>1077</v>
      </c>
      <c r="I653" s="11" t="s">
        <v>2088</v>
      </c>
      <c r="J653" s="11" t="s">
        <v>2089</v>
      </c>
      <c r="K653" s="11" t="s">
        <v>3644</v>
      </c>
      <c r="L653" s="84" t="s">
        <v>2091</v>
      </c>
      <c r="M653" s="11" t="s">
        <v>2090</v>
      </c>
      <c r="N653" s="11" t="s">
        <v>2090</v>
      </c>
      <c r="O653" s="11" t="s">
        <v>2090</v>
      </c>
      <c r="P653" s="294">
        <v>15462380</v>
      </c>
      <c r="Q653" s="86">
        <v>1600</v>
      </c>
      <c r="R653" s="8">
        <v>6.4017306690810001</v>
      </c>
      <c r="S653" s="8"/>
      <c r="T653" s="8"/>
      <c r="U653" s="535"/>
      <c r="V653" s="535"/>
    </row>
    <row r="654" spans="1:22" ht="15.75">
      <c r="A654" s="143" t="s">
        <v>702</v>
      </c>
      <c r="B654" s="143"/>
      <c r="C654" s="294" t="s">
        <v>1018</v>
      </c>
      <c r="D654" s="294" t="s">
        <v>2444</v>
      </c>
      <c r="E654" s="83" t="s">
        <v>1559</v>
      </c>
      <c r="F654" s="294" t="s">
        <v>1559</v>
      </c>
      <c r="G654" s="299"/>
      <c r="H654" s="294" t="s">
        <v>1071</v>
      </c>
      <c r="I654" s="11" t="s">
        <v>2088</v>
      </c>
      <c r="J654" s="11" t="s">
        <v>2089</v>
      </c>
      <c r="K654" s="11" t="s">
        <v>3644</v>
      </c>
      <c r="L654" s="84" t="s">
        <v>2092</v>
      </c>
      <c r="M654" s="11" t="s">
        <v>2090</v>
      </c>
      <c r="N654" s="11" t="s">
        <v>2090</v>
      </c>
      <c r="O654" s="11" t="s">
        <v>2090</v>
      </c>
      <c r="P654" s="294" t="s">
        <v>3639</v>
      </c>
      <c r="Q654" s="86">
        <v>3000</v>
      </c>
      <c r="R654" s="8">
        <v>16.789950874523999</v>
      </c>
      <c r="S654" s="8"/>
      <c r="T654" s="8"/>
      <c r="U654" s="535"/>
      <c r="V654" s="535"/>
    </row>
    <row r="655" spans="1:22" ht="15.75">
      <c r="A655" s="143" t="s">
        <v>703</v>
      </c>
      <c r="B655" s="143"/>
      <c r="C655" s="294" t="s">
        <v>1018</v>
      </c>
      <c r="D655" s="294" t="s">
        <v>2444</v>
      </c>
      <c r="E655" s="83" t="s">
        <v>1559</v>
      </c>
      <c r="F655" s="294" t="s">
        <v>1559</v>
      </c>
      <c r="G655" s="299"/>
      <c r="H655" s="294" t="s">
        <v>1072</v>
      </c>
      <c r="I655" s="11" t="s">
        <v>2088</v>
      </c>
      <c r="J655" s="11" t="s">
        <v>2089</v>
      </c>
      <c r="K655" s="11" t="s">
        <v>3644</v>
      </c>
      <c r="L655" s="84" t="s">
        <v>2092</v>
      </c>
      <c r="M655" s="11" t="s">
        <v>2090</v>
      </c>
      <c r="N655" s="11" t="s">
        <v>2090</v>
      </c>
      <c r="O655" s="11" t="s">
        <v>2090</v>
      </c>
      <c r="P655" s="294" t="s">
        <v>2624</v>
      </c>
      <c r="Q655" s="86">
        <v>3000</v>
      </c>
      <c r="R655" s="8">
        <v>17.0492354125</v>
      </c>
      <c r="S655" s="8"/>
      <c r="T655" s="8"/>
      <c r="U655" s="535"/>
      <c r="V655" s="535"/>
    </row>
    <row r="656" spans="1:22" ht="15.75">
      <c r="A656" s="143" t="s">
        <v>704</v>
      </c>
      <c r="B656" s="143"/>
      <c r="C656" s="294" t="s">
        <v>1018</v>
      </c>
      <c r="D656" s="294" t="s">
        <v>2445</v>
      </c>
      <c r="E656" s="83" t="s">
        <v>1559</v>
      </c>
      <c r="F656" s="294" t="s">
        <v>2455</v>
      </c>
      <c r="G656" s="299"/>
      <c r="H656" s="294" t="s">
        <v>2493</v>
      </c>
      <c r="I656" s="11" t="s">
        <v>2088</v>
      </c>
      <c r="J656" s="11" t="s">
        <v>2089</v>
      </c>
      <c r="K656" s="11" t="s">
        <v>3644</v>
      </c>
      <c r="L656" s="84" t="s">
        <v>2092</v>
      </c>
      <c r="M656" s="11" t="s">
        <v>2090</v>
      </c>
      <c r="N656" s="11" t="s">
        <v>2090</v>
      </c>
      <c r="O656" s="11" t="s">
        <v>2090</v>
      </c>
      <c r="P656" s="294" t="s">
        <v>2637</v>
      </c>
      <c r="Q656" s="86">
        <v>1000</v>
      </c>
      <c r="R656" s="8">
        <v>15.982575000000001</v>
      </c>
      <c r="S656" s="8"/>
      <c r="T656" s="8"/>
      <c r="U656" s="535"/>
      <c r="V656" s="535"/>
    </row>
    <row r="657" spans="1:22" ht="15.75">
      <c r="A657" s="143" t="s">
        <v>705</v>
      </c>
      <c r="B657" s="143"/>
      <c r="C657" s="294" t="s">
        <v>1018</v>
      </c>
      <c r="D657" s="294" t="s">
        <v>2445</v>
      </c>
      <c r="E657" s="83" t="s">
        <v>1531</v>
      </c>
      <c r="F657" s="294" t="s">
        <v>1560</v>
      </c>
      <c r="G657" s="299"/>
      <c r="H657" s="294" t="s">
        <v>1182</v>
      </c>
      <c r="I657" s="11" t="s">
        <v>2088</v>
      </c>
      <c r="J657" s="11" t="s">
        <v>2089</v>
      </c>
      <c r="K657" s="11" t="s">
        <v>3644</v>
      </c>
      <c r="L657" s="84" t="s">
        <v>2091</v>
      </c>
      <c r="M657" s="11" t="s">
        <v>2090</v>
      </c>
      <c r="N657" s="11" t="s">
        <v>2090</v>
      </c>
      <c r="O657" s="11" t="s">
        <v>2090</v>
      </c>
      <c r="P657" s="294">
        <v>0</v>
      </c>
      <c r="Q657" s="86">
        <v>0</v>
      </c>
      <c r="R657" s="8">
        <v>15.305122937499998</v>
      </c>
      <c r="S657" s="8"/>
      <c r="T657" s="8"/>
      <c r="U657" s="535"/>
      <c r="V657" s="535"/>
    </row>
    <row r="658" spans="1:22" ht="15.75">
      <c r="A658" s="143" t="s">
        <v>706</v>
      </c>
      <c r="B658" s="143"/>
      <c r="C658" s="294" t="s">
        <v>1018</v>
      </c>
      <c r="D658" s="294" t="s">
        <v>2444</v>
      </c>
      <c r="E658" s="83" t="s">
        <v>1531</v>
      </c>
      <c r="F658" s="294" t="s">
        <v>1561</v>
      </c>
      <c r="G658" s="299"/>
      <c r="H658" s="294" t="s">
        <v>1070</v>
      </c>
      <c r="I658" s="11" t="s">
        <v>2088</v>
      </c>
      <c r="J658" s="11" t="s">
        <v>2089</v>
      </c>
      <c r="K658" s="11" t="s">
        <v>3644</v>
      </c>
      <c r="L658" s="84" t="s">
        <v>2091</v>
      </c>
      <c r="M658" s="11" t="s">
        <v>2090</v>
      </c>
      <c r="N658" s="11" t="s">
        <v>2090</v>
      </c>
      <c r="O658" s="11" t="s">
        <v>2090</v>
      </c>
      <c r="P658" s="294" t="s">
        <v>2625</v>
      </c>
      <c r="Q658" s="86">
        <v>3000</v>
      </c>
      <c r="R658" s="8">
        <v>6.6500940000000002</v>
      </c>
      <c r="S658" s="8"/>
      <c r="T658" s="8"/>
      <c r="U658" s="535"/>
      <c r="V658" s="535"/>
    </row>
    <row r="659" spans="1:22" ht="15.75">
      <c r="A659" s="143" t="s">
        <v>707</v>
      </c>
      <c r="B659" s="143"/>
      <c r="C659" s="294" t="s">
        <v>1018</v>
      </c>
      <c r="D659" s="294" t="s">
        <v>2444</v>
      </c>
      <c r="E659" s="83" t="s">
        <v>1531</v>
      </c>
      <c r="F659" s="294" t="s">
        <v>1561</v>
      </c>
      <c r="G659" s="299"/>
      <c r="H659" s="294" t="s">
        <v>1078</v>
      </c>
      <c r="I659" s="11" t="s">
        <v>2088</v>
      </c>
      <c r="J659" s="11" t="s">
        <v>2089</v>
      </c>
      <c r="K659" s="11" t="s">
        <v>3644</v>
      </c>
      <c r="L659" s="84" t="s">
        <v>2091</v>
      </c>
      <c r="M659" s="11" t="s">
        <v>2090</v>
      </c>
      <c r="N659" s="11" t="s">
        <v>2090</v>
      </c>
      <c r="O659" s="11" t="s">
        <v>2090</v>
      </c>
      <c r="P659" s="294" t="s">
        <v>2626</v>
      </c>
      <c r="Q659" s="86">
        <v>2000</v>
      </c>
      <c r="R659" s="8">
        <v>4.0607377500000004</v>
      </c>
      <c r="S659" s="8"/>
      <c r="T659" s="8"/>
      <c r="U659" s="535"/>
      <c r="V659" s="535"/>
    </row>
    <row r="660" spans="1:22" ht="15.75">
      <c r="A660" s="143" t="s">
        <v>708</v>
      </c>
      <c r="B660" s="143"/>
      <c r="C660" s="294" t="s">
        <v>1018</v>
      </c>
      <c r="D660" s="294" t="s">
        <v>2445</v>
      </c>
      <c r="E660" s="83" t="s">
        <v>1531</v>
      </c>
      <c r="F660" s="294" t="s">
        <v>1561</v>
      </c>
      <c r="G660" s="299"/>
      <c r="H660" s="294" t="s">
        <v>1185</v>
      </c>
      <c r="I660" s="11" t="s">
        <v>2088</v>
      </c>
      <c r="J660" s="11" t="s">
        <v>2089</v>
      </c>
      <c r="K660" s="11" t="s">
        <v>3644</v>
      </c>
      <c r="L660" s="84" t="s">
        <v>2091</v>
      </c>
      <c r="M660" s="11" t="s">
        <v>2090</v>
      </c>
      <c r="N660" s="11" t="s">
        <v>2090</v>
      </c>
      <c r="O660" s="11" t="s">
        <v>2090</v>
      </c>
      <c r="P660" s="294" t="s">
        <v>1852</v>
      </c>
      <c r="Q660" s="86">
        <v>1000</v>
      </c>
      <c r="R660" s="8">
        <v>19.326496875</v>
      </c>
      <c r="S660" s="8"/>
      <c r="T660" s="8"/>
      <c r="U660" s="535"/>
      <c r="V660" s="535"/>
    </row>
    <row r="661" spans="1:22" ht="15.75">
      <c r="A661" s="143" t="s">
        <v>709</v>
      </c>
      <c r="B661" s="143"/>
      <c r="C661" s="294" t="s">
        <v>1018</v>
      </c>
      <c r="D661" s="294" t="s">
        <v>2445</v>
      </c>
      <c r="E661" s="83" t="s">
        <v>1531</v>
      </c>
      <c r="F661" s="294" t="s">
        <v>1561</v>
      </c>
      <c r="G661" s="83"/>
      <c r="H661" s="294" t="s">
        <v>1184</v>
      </c>
      <c r="I661" s="11" t="s">
        <v>2088</v>
      </c>
      <c r="J661" s="11" t="s">
        <v>2089</v>
      </c>
      <c r="K661" s="11" t="s">
        <v>3644</v>
      </c>
      <c r="L661" s="84" t="s">
        <v>2091</v>
      </c>
      <c r="M661" s="11" t="s">
        <v>2090</v>
      </c>
      <c r="N661" s="11" t="s">
        <v>2090</v>
      </c>
      <c r="O661" s="11" t="s">
        <v>2090</v>
      </c>
      <c r="P661" s="294" t="s">
        <v>1851</v>
      </c>
      <c r="Q661" s="86">
        <v>250</v>
      </c>
      <c r="R661" s="8">
        <v>17.539513750000001</v>
      </c>
      <c r="S661" s="8"/>
      <c r="T661" s="8"/>
      <c r="U661" s="535"/>
      <c r="V661" s="535"/>
    </row>
    <row r="662" spans="1:22" ht="15.75">
      <c r="A662" s="143" t="s">
        <v>710</v>
      </c>
      <c r="B662" s="143"/>
      <c r="C662" s="294" t="s">
        <v>1018</v>
      </c>
      <c r="D662" s="294" t="s">
        <v>2445</v>
      </c>
      <c r="E662" s="83" t="s">
        <v>1531</v>
      </c>
      <c r="F662" s="294" t="s">
        <v>1561</v>
      </c>
      <c r="G662" s="83"/>
      <c r="H662" s="294" t="s">
        <v>1183</v>
      </c>
      <c r="I662" s="11" t="s">
        <v>2088</v>
      </c>
      <c r="J662" s="11" t="s">
        <v>2089</v>
      </c>
      <c r="K662" s="11" t="s">
        <v>3644</v>
      </c>
      <c r="L662" s="84" t="s">
        <v>2091</v>
      </c>
      <c r="M662" s="11" t="s">
        <v>2090</v>
      </c>
      <c r="N662" s="11" t="s">
        <v>2090</v>
      </c>
      <c r="O662" s="11" t="s">
        <v>2090</v>
      </c>
      <c r="P662" s="262" t="s">
        <v>1912</v>
      </c>
      <c r="Q662" s="86">
        <v>1000</v>
      </c>
      <c r="R662" s="8">
        <v>16.299122499999999</v>
      </c>
      <c r="S662" s="8"/>
      <c r="T662" s="8"/>
      <c r="U662" s="535"/>
      <c r="V662" s="535"/>
    </row>
    <row r="663" spans="1:22" ht="15.75">
      <c r="A663" s="143" t="s">
        <v>711</v>
      </c>
      <c r="B663" s="143"/>
      <c r="C663" s="294" t="s">
        <v>1018</v>
      </c>
      <c r="D663" s="294" t="s">
        <v>2445</v>
      </c>
      <c r="E663" s="83" t="s">
        <v>1562</v>
      </c>
      <c r="F663" s="294" t="s">
        <v>1562</v>
      </c>
      <c r="G663" s="83"/>
      <c r="H663" s="294" t="s">
        <v>1187</v>
      </c>
      <c r="I663" s="11" t="s">
        <v>2088</v>
      </c>
      <c r="J663" s="11" t="s">
        <v>2089</v>
      </c>
      <c r="K663" s="11" t="s">
        <v>3644</v>
      </c>
      <c r="L663" s="84" t="s">
        <v>2091</v>
      </c>
      <c r="M663" s="11" t="s">
        <v>2090</v>
      </c>
      <c r="N663" s="11" t="s">
        <v>2090</v>
      </c>
      <c r="O663" s="11" t="s">
        <v>2090</v>
      </c>
      <c r="P663" s="262">
        <v>0</v>
      </c>
      <c r="Q663" s="86">
        <v>0</v>
      </c>
      <c r="R663" s="8">
        <v>19.792772500000002</v>
      </c>
      <c r="S663" s="8"/>
      <c r="T663" s="8"/>
      <c r="U663" s="535"/>
      <c r="V663" s="535"/>
    </row>
    <row r="664" spans="1:22" ht="15.75">
      <c r="A664" s="143" t="s">
        <v>712</v>
      </c>
      <c r="B664" s="143"/>
      <c r="C664" s="294" t="s">
        <v>1018</v>
      </c>
      <c r="D664" s="294" t="s">
        <v>2445</v>
      </c>
      <c r="E664" s="83" t="s">
        <v>1562</v>
      </c>
      <c r="F664" s="294" t="s">
        <v>1562</v>
      </c>
      <c r="G664" s="83"/>
      <c r="H664" s="294" t="s">
        <v>1188</v>
      </c>
      <c r="I664" s="11" t="s">
        <v>2088</v>
      </c>
      <c r="J664" s="11" t="s">
        <v>2089</v>
      </c>
      <c r="K664" s="11" t="s">
        <v>3644</v>
      </c>
      <c r="L664" s="84" t="s">
        <v>2091</v>
      </c>
      <c r="M664" s="11" t="s">
        <v>2090</v>
      </c>
      <c r="N664" s="11" t="s">
        <v>2090</v>
      </c>
      <c r="O664" s="11" t="s">
        <v>2090</v>
      </c>
      <c r="P664" s="262" t="s">
        <v>1914</v>
      </c>
      <c r="Q664" s="86">
        <v>1000</v>
      </c>
      <c r="R664" s="8">
        <v>21.30406</v>
      </c>
      <c r="S664" s="8"/>
      <c r="T664" s="8"/>
      <c r="U664" s="535"/>
      <c r="V664" s="535"/>
    </row>
    <row r="665" spans="1:22" ht="15.75">
      <c r="A665" s="143" t="s">
        <v>713</v>
      </c>
      <c r="B665" s="143"/>
      <c r="C665" s="294" t="s">
        <v>1018</v>
      </c>
      <c r="D665" s="294" t="s">
        <v>2444</v>
      </c>
      <c r="E665" s="83" t="s">
        <v>1562</v>
      </c>
      <c r="F665" s="294" t="s">
        <v>1562</v>
      </c>
      <c r="G665" s="83"/>
      <c r="H665" s="294" t="s">
        <v>1077</v>
      </c>
      <c r="I665" s="11" t="s">
        <v>2088</v>
      </c>
      <c r="J665" s="11" t="s">
        <v>2089</v>
      </c>
      <c r="K665" s="11" t="s">
        <v>3644</v>
      </c>
      <c r="L665" s="84" t="s">
        <v>2092</v>
      </c>
      <c r="M665" s="11" t="s">
        <v>2090</v>
      </c>
      <c r="N665" s="11" t="s">
        <v>2090</v>
      </c>
      <c r="O665" s="11" t="s">
        <v>2090</v>
      </c>
      <c r="P665" s="262">
        <v>15462059</v>
      </c>
      <c r="Q665" s="86">
        <v>1600</v>
      </c>
      <c r="R665" s="8">
        <v>7.3054848999999997</v>
      </c>
      <c r="S665" s="8"/>
      <c r="T665" s="8"/>
      <c r="U665" s="535"/>
      <c r="V665" s="535"/>
    </row>
    <row r="666" spans="1:22" ht="15.75">
      <c r="A666" s="143" t="s">
        <v>714</v>
      </c>
      <c r="B666" s="143"/>
      <c r="C666" s="294" t="s">
        <v>1018</v>
      </c>
      <c r="D666" s="294" t="s">
        <v>2445</v>
      </c>
      <c r="E666" s="83" t="s">
        <v>1562</v>
      </c>
      <c r="F666" s="294" t="s">
        <v>1562</v>
      </c>
      <c r="G666" s="83"/>
      <c r="H666" s="294" t="s">
        <v>1186</v>
      </c>
      <c r="I666" s="11" t="s">
        <v>2088</v>
      </c>
      <c r="J666" s="11" t="s">
        <v>2089</v>
      </c>
      <c r="K666" s="11" t="s">
        <v>3644</v>
      </c>
      <c r="L666" s="84" t="s">
        <v>2092</v>
      </c>
      <c r="M666" s="11" t="s">
        <v>2090</v>
      </c>
      <c r="N666" s="11" t="s">
        <v>2090</v>
      </c>
      <c r="O666" s="11" t="s">
        <v>2090</v>
      </c>
      <c r="P666" s="262" t="s">
        <v>1913</v>
      </c>
      <c r="Q666" s="86">
        <v>1000</v>
      </c>
      <c r="R666" s="8">
        <v>11.387080000000001</v>
      </c>
      <c r="S666" s="8"/>
      <c r="T666" s="8"/>
      <c r="U666" s="535"/>
      <c r="V666" s="535"/>
    </row>
    <row r="667" spans="1:22" ht="15.75">
      <c r="A667" s="143" t="s">
        <v>715</v>
      </c>
      <c r="B667" s="143"/>
      <c r="C667" s="347" t="s">
        <v>1018</v>
      </c>
      <c r="D667" s="294" t="s">
        <v>2444</v>
      </c>
      <c r="E667" s="83" t="s">
        <v>1562</v>
      </c>
      <c r="F667" s="294" t="s">
        <v>1562</v>
      </c>
      <c r="G667" s="83"/>
      <c r="H667" s="294" t="s">
        <v>1071</v>
      </c>
      <c r="I667" s="11" t="s">
        <v>2088</v>
      </c>
      <c r="J667" s="11" t="s">
        <v>2089</v>
      </c>
      <c r="K667" s="11" t="s">
        <v>3644</v>
      </c>
      <c r="L667" s="84" t="s">
        <v>2091</v>
      </c>
      <c r="M667" s="11" t="s">
        <v>2090</v>
      </c>
      <c r="N667" s="11" t="s">
        <v>2090</v>
      </c>
      <c r="O667" s="11" t="s">
        <v>2090</v>
      </c>
      <c r="P667" s="294">
        <v>15462060</v>
      </c>
      <c r="Q667" s="86">
        <v>3000</v>
      </c>
      <c r="R667" s="8">
        <v>9.1547932500000009</v>
      </c>
      <c r="S667" s="8"/>
      <c r="T667" s="8"/>
      <c r="U667" s="535"/>
      <c r="V667" s="535"/>
    </row>
    <row r="668" spans="1:22" ht="15.75">
      <c r="A668" s="143" t="s">
        <v>716</v>
      </c>
      <c r="B668" s="143"/>
      <c r="C668" s="294" t="s">
        <v>1018</v>
      </c>
      <c r="D668" s="294" t="s">
        <v>2444</v>
      </c>
      <c r="E668" s="83" t="s">
        <v>1562</v>
      </c>
      <c r="F668" s="294" t="s">
        <v>1018</v>
      </c>
      <c r="G668" s="83"/>
      <c r="H668" s="294" t="s">
        <v>1070</v>
      </c>
      <c r="I668" s="11" t="s">
        <v>2088</v>
      </c>
      <c r="J668" s="11" t="s">
        <v>2089</v>
      </c>
      <c r="K668" s="11" t="s">
        <v>3644</v>
      </c>
      <c r="L668" s="84" t="s">
        <v>2091</v>
      </c>
      <c r="M668" s="11" t="s">
        <v>2090</v>
      </c>
      <c r="N668" s="11" t="s">
        <v>2090</v>
      </c>
      <c r="O668" s="11" t="s">
        <v>2090</v>
      </c>
      <c r="P668" s="262">
        <v>15462076</v>
      </c>
      <c r="Q668" s="86">
        <v>3000</v>
      </c>
      <c r="R668" s="8">
        <v>10.961823250000002</v>
      </c>
      <c r="S668" s="8"/>
      <c r="T668" s="8"/>
      <c r="U668" s="535"/>
      <c r="V668" s="535"/>
    </row>
    <row r="669" spans="1:22" ht="15.75">
      <c r="A669" s="143" t="s">
        <v>717</v>
      </c>
      <c r="B669" s="143"/>
      <c r="C669" s="294" t="s">
        <v>1018</v>
      </c>
      <c r="D669" s="294" t="s">
        <v>2444</v>
      </c>
      <c r="E669" s="83" t="s">
        <v>1562</v>
      </c>
      <c r="F669" s="294" t="s">
        <v>1018</v>
      </c>
      <c r="G669" s="83"/>
      <c r="H669" s="294" t="s">
        <v>1071</v>
      </c>
      <c r="I669" s="11" t="s">
        <v>2088</v>
      </c>
      <c r="J669" s="11" t="s">
        <v>2089</v>
      </c>
      <c r="K669" s="11" t="s">
        <v>3644</v>
      </c>
      <c r="L669" s="84" t="s">
        <v>2091</v>
      </c>
      <c r="M669" s="11" t="s">
        <v>2090</v>
      </c>
      <c r="N669" s="11" t="s">
        <v>2090</v>
      </c>
      <c r="O669" s="11" t="s">
        <v>2090</v>
      </c>
      <c r="P669" s="294">
        <v>15462062</v>
      </c>
      <c r="Q669" s="86">
        <v>3000</v>
      </c>
      <c r="R669" s="8">
        <v>18.806590200000002</v>
      </c>
      <c r="S669" s="8"/>
      <c r="T669" s="8"/>
      <c r="U669" s="535"/>
      <c r="V669" s="535"/>
    </row>
    <row r="670" spans="1:22" ht="15.75">
      <c r="A670" s="143" t="s">
        <v>718</v>
      </c>
      <c r="B670" s="143"/>
      <c r="C670" s="294" t="s">
        <v>1018</v>
      </c>
      <c r="D670" s="294" t="s">
        <v>2444</v>
      </c>
      <c r="E670" s="83" t="s">
        <v>1562</v>
      </c>
      <c r="F670" s="294" t="s">
        <v>1018</v>
      </c>
      <c r="G670" s="83"/>
      <c r="H670" s="294" t="s">
        <v>1072</v>
      </c>
      <c r="I670" s="11" t="s">
        <v>2088</v>
      </c>
      <c r="J670" s="11" t="s">
        <v>2089</v>
      </c>
      <c r="K670" s="11" t="s">
        <v>3644</v>
      </c>
      <c r="L670" s="84" t="s">
        <v>2091</v>
      </c>
      <c r="M670" s="11" t="s">
        <v>2090</v>
      </c>
      <c r="N670" s="11" t="s">
        <v>2090</v>
      </c>
      <c r="O670" s="11" t="s">
        <v>2090</v>
      </c>
      <c r="P670" s="262" t="s">
        <v>2627</v>
      </c>
      <c r="Q670" s="86">
        <v>3000</v>
      </c>
      <c r="R670" s="8">
        <v>32.032385550000001</v>
      </c>
      <c r="S670" s="8"/>
      <c r="T670" s="8"/>
      <c r="U670" s="535"/>
      <c r="V670" s="535"/>
    </row>
    <row r="671" spans="1:22" ht="15.75">
      <c r="A671" s="143" t="s">
        <v>719</v>
      </c>
      <c r="B671" s="143"/>
      <c r="C671" s="294" t="s">
        <v>1018</v>
      </c>
      <c r="D671" s="294" t="s">
        <v>2444</v>
      </c>
      <c r="E671" s="83" t="s">
        <v>1562</v>
      </c>
      <c r="F671" s="294" t="s">
        <v>1563</v>
      </c>
      <c r="G671" s="83"/>
      <c r="H671" s="294" t="s">
        <v>1077</v>
      </c>
      <c r="I671" s="11" t="s">
        <v>2088</v>
      </c>
      <c r="J671" s="11" t="s">
        <v>2089</v>
      </c>
      <c r="K671" s="11" t="s">
        <v>3644</v>
      </c>
      <c r="L671" s="84" t="s">
        <v>2091</v>
      </c>
      <c r="M671" s="11" t="s">
        <v>2090</v>
      </c>
      <c r="N671" s="11" t="s">
        <v>2090</v>
      </c>
      <c r="O671" s="11" t="s">
        <v>2090</v>
      </c>
      <c r="P671" s="262" t="s">
        <v>2628</v>
      </c>
      <c r="Q671" s="86">
        <v>1600</v>
      </c>
      <c r="R671" s="8">
        <v>31.140071424999999</v>
      </c>
      <c r="S671" s="8"/>
      <c r="T671" s="8"/>
      <c r="U671" s="535"/>
      <c r="V671" s="535"/>
    </row>
    <row r="672" spans="1:22" ht="15.75">
      <c r="A672" s="143" t="s">
        <v>720</v>
      </c>
      <c r="B672" s="143"/>
      <c r="C672" s="294" t="s">
        <v>1018</v>
      </c>
      <c r="D672" s="294" t="s">
        <v>2444</v>
      </c>
      <c r="E672" s="299" t="s">
        <v>1562</v>
      </c>
      <c r="F672" s="294" t="s">
        <v>1563</v>
      </c>
      <c r="G672" s="83"/>
      <c r="H672" s="294" t="s">
        <v>1078</v>
      </c>
      <c r="I672" s="11" t="s">
        <v>2088</v>
      </c>
      <c r="J672" s="11" t="s">
        <v>2089</v>
      </c>
      <c r="K672" s="11" t="s">
        <v>3644</v>
      </c>
      <c r="L672" s="84" t="s">
        <v>2091</v>
      </c>
      <c r="M672" s="11" t="s">
        <v>2090</v>
      </c>
      <c r="N672" s="11" t="s">
        <v>2090</v>
      </c>
      <c r="O672" s="11" t="s">
        <v>2090</v>
      </c>
      <c r="P672" s="262" t="s">
        <v>2629</v>
      </c>
      <c r="Q672" s="86">
        <v>2000</v>
      </c>
      <c r="R672" s="8">
        <v>32.566556374999998</v>
      </c>
      <c r="S672" s="8"/>
      <c r="T672" s="8"/>
      <c r="U672" s="535"/>
      <c r="V672" s="535"/>
    </row>
    <row r="673" spans="1:22" ht="15.75">
      <c r="A673" s="143" t="s">
        <v>721</v>
      </c>
      <c r="B673" s="143"/>
      <c r="C673" s="294" t="s">
        <v>1018</v>
      </c>
      <c r="D673" s="294" t="s">
        <v>2444</v>
      </c>
      <c r="E673" s="83" t="s">
        <v>1562</v>
      </c>
      <c r="F673" s="294" t="s">
        <v>1563</v>
      </c>
      <c r="G673" s="83"/>
      <c r="H673" s="294" t="s">
        <v>1072</v>
      </c>
      <c r="I673" s="11" t="s">
        <v>2088</v>
      </c>
      <c r="J673" s="11" t="s">
        <v>2089</v>
      </c>
      <c r="K673" s="11" t="s">
        <v>3644</v>
      </c>
      <c r="L673" s="84" t="s">
        <v>2091</v>
      </c>
      <c r="M673" s="11" t="s">
        <v>2090</v>
      </c>
      <c r="N673" s="11" t="s">
        <v>2090</v>
      </c>
      <c r="O673" s="11" t="s">
        <v>2090</v>
      </c>
      <c r="P673" s="262">
        <v>15462068</v>
      </c>
      <c r="Q673" s="86">
        <v>3000</v>
      </c>
      <c r="R673" s="8">
        <v>30.924269625000001</v>
      </c>
      <c r="S673" s="8"/>
      <c r="T673" s="8"/>
      <c r="U673" s="535"/>
      <c r="V673" s="535"/>
    </row>
    <row r="674" spans="1:22" ht="15.75">
      <c r="A674" s="143" t="s">
        <v>722</v>
      </c>
      <c r="B674" s="143"/>
      <c r="C674" s="294" t="s">
        <v>1018</v>
      </c>
      <c r="D674" s="294" t="s">
        <v>2444</v>
      </c>
      <c r="E674" s="83" t="s">
        <v>1531</v>
      </c>
      <c r="F674" s="294" t="s">
        <v>1563</v>
      </c>
      <c r="G674" s="83"/>
      <c r="H674" s="294" t="s">
        <v>1179</v>
      </c>
      <c r="I674" s="11" t="s">
        <v>2088</v>
      </c>
      <c r="J674" s="11" t="s">
        <v>2089</v>
      </c>
      <c r="K674" s="11" t="s">
        <v>3644</v>
      </c>
      <c r="L674" s="84" t="s">
        <v>2091</v>
      </c>
      <c r="M674" s="11" t="s">
        <v>2090</v>
      </c>
      <c r="N674" s="11" t="s">
        <v>2090</v>
      </c>
      <c r="O674" s="11" t="s">
        <v>2090</v>
      </c>
      <c r="P674" s="262">
        <v>11075695</v>
      </c>
      <c r="Q674" s="86">
        <v>1000</v>
      </c>
      <c r="R674" s="8">
        <v>26.029818374999998</v>
      </c>
      <c r="S674" s="8"/>
      <c r="T674" s="8"/>
      <c r="U674" s="535"/>
      <c r="V674" s="535"/>
    </row>
    <row r="675" spans="1:22" ht="15.75">
      <c r="A675" s="143" t="s">
        <v>723</v>
      </c>
      <c r="B675" s="143"/>
      <c r="C675" s="294" t="s">
        <v>1018</v>
      </c>
      <c r="D675" s="294" t="s">
        <v>2444</v>
      </c>
      <c r="E675" s="83" t="s">
        <v>1531</v>
      </c>
      <c r="F675" s="294" t="s">
        <v>1564</v>
      </c>
      <c r="G675" s="83"/>
      <c r="H675" s="294" t="s">
        <v>1077</v>
      </c>
      <c r="I675" s="11" t="s">
        <v>2088</v>
      </c>
      <c r="J675" s="11" t="s">
        <v>2089</v>
      </c>
      <c r="K675" s="11" t="s">
        <v>3644</v>
      </c>
      <c r="L675" s="84" t="s">
        <v>2091</v>
      </c>
      <c r="M675" s="11" t="s">
        <v>2090</v>
      </c>
      <c r="N675" s="11" t="s">
        <v>2090</v>
      </c>
      <c r="O675" s="11" t="s">
        <v>2090</v>
      </c>
      <c r="P675" s="262" t="s">
        <v>2630</v>
      </c>
      <c r="Q675" s="86">
        <v>1600</v>
      </c>
      <c r="R675" s="8">
        <v>27.504461099999901</v>
      </c>
      <c r="S675" s="8"/>
      <c r="T675" s="8"/>
      <c r="U675" s="535"/>
      <c r="V675" s="535"/>
    </row>
    <row r="676" spans="1:22" ht="15.75">
      <c r="A676" s="143" t="s">
        <v>724</v>
      </c>
      <c r="B676" s="143"/>
      <c r="C676" s="294" t="s">
        <v>1018</v>
      </c>
      <c r="D676" s="294" t="s">
        <v>2447</v>
      </c>
      <c r="E676" s="83" t="s">
        <v>1559</v>
      </c>
      <c r="F676" s="294" t="s">
        <v>1564</v>
      </c>
      <c r="G676" s="83"/>
      <c r="H676" s="294" t="s">
        <v>1189</v>
      </c>
      <c r="I676" s="11" t="s">
        <v>2088</v>
      </c>
      <c r="J676" s="11" t="s">
        <v>2089</v>
      </c>
      <c r="K676" s="11" t="s">
        <v>3644</v>
      </c>
      <c r="L676" s="84" t="s">
        <v>2092</v>
      </c>
      <c r="M676" s="11" t="s">
        <v>2090</v>
      </c>
      <c r="N676" s="11" t="s">
        <v>2090</v>
      </c>
      <c r="O676" s="11" t="s">
        <v>2090</v>
      </c>
      <c r="P676" s="262">
        <v>12287773</v>
      </c>
      <c r="Q676" s="86">
        <v>166.67</v>
      </c>
      <c r="R676" s="8">
        <v>17.203734698417001</v>
      </c>
      <c r="S676" s="8"/>
      <c r="T676" s="8"/>
      <c r="U676" s="535"/>
      <c r="V676" s="535"/>
    </row>
    <row r="677" spans="1:22" ht="15.75">
      <c r="A677" s="143" t="s">
        <v>725</v>
      </c>
      <c r="B677" s="143"/>
      <c r="C677" s="294" t="s">
        <v>1018</v>
      </c>
      <c r="D677" s="294" t="s">
        <v>2447</v>
      </c>
      <c r="E677" s="83" t="s">
        <v>1559</v>
      </c>
      <c r="F677" s="294" t="s">
        <v>1564</v>
      </c>
      <c r="G677" s="83"/>
      <c r="H677" s="294" t="s">
        <v>1190</v>
      </c>
      <c r="I677" s="11" t="s">
        <v>2088</v>
      </c>
      <c r="J677" s="11" t="s">
        <v>2089</v>
      </c>
      <c r="K677" s="11" t="s">
        <v>3644</v>
      </c>
      <c r="L677" s="84" t="s">
        <v>2092</v>
      </c>
      <c r="M677" s="11" t="s">
        <v>2090</v>
      </c>
      <c r="N677" s="11" t="s">
        <v>2090</v>
      </c>
      <c r="O677" s="11" t="s">
        <v>2090</v>
      </c>
      <c r="P677" s="262">
        <v>12287776</v>
      </c>
      <c r="Q677" s="86">
        <v>166.67</v>
      </c>
      <c r="R677" s="8">
        <v>12.913268745485</v>
      </c>
      <c r="S677" s="8"/>
      <c r="T677" s="8"/>
      <c r="U677" s="535"/>
      <c r="V677" s="535"/>
    </row>
    <row r="678" spans="1:22" ht="15.75">
      <c r="A678" s="143" t="s">
        <v>726</v>
      </c>
      <c r="B678" s="143"/>
      <c r="C678" s="294" t="s">
        <v>1018</v>
      </c>
      <c r="D678" s="294" t="s">
        <v>2444</v>
      </c>
      <c r="E678" s="83" t="s">
        <v>1559</v>
      </c>
      <c r="F678" s="294" t="s">
        <v>1564</v>
      </c>
      <c r="G678" s="83"/>
      <c r="H678" s="294" t="s">
        <v>1078</v>
      </c>
      <c r="I678" s="11" t="s">
        <v>2088</v>
      </c>
      <c r="J678" s="11" t="s">
        <v>2089</v>
      </c>
      <c r="K678" s="11" t="s">
        <v>3644</v>
      </c>
      <c r="L678" s="84" t="s">
        <v>2091</v>
      </c>
      <c r="M678" s="11" t="s">
        <v>2090</v>
      </c>
      <c r="N678" s="11" t="s">
        <v>2090</v>
      </c>
      <c r="O678" s="11" t="s">
        <v>2090</v>
      </c>
      <c r="P678" s="262" t="s">
        <v>2631</v>
      </c>
      <c r="Q678" s="86">
        <v>2000</v>
      </c>
      <c r="R678" s="8">
        <v>10.191074578329999</v>
      </c>
      <c r="S678" s="8"/>
      <c r="T678" s="8"/>
      <c r="U678" s="535"/>
      <c r="V678" s="535"/>
    </row>
    <row r="679" spans="1:22" ht="15.75">
      <c r="A679" s="143" t="s">
        <v>727</v>
      </c>
      <c r="B679" s="143"/>
      <c r="C679" s="294" t="s">
        <v>1018</v>
      </c>
      <c r="D679" s="294" t="s">
        <v>2444</v>
      </c>
      <c r="E679" s="83" t="s">
        <v>1559</v>
      </c>
      <c r="F679" s="294" t="s">
        <v>1564</v>
      </c>
      <c r="G679" s="83"/>
      <c r="H679" s="294" t="s">
        <v>1106</v>
      </c>
      <c r="I679" s="11" t="s">
        <v>2088</v>
      </c>
      <c r="J679" s="11" t="s">
        <v>2089</v>
      </c>
      <c r="K679" s="11" t="s">
        <v>3644</v>
      </c>
      <c r="L679" s="84" t="s">
        <v>2091</v>
      </c>
      <c r="M679" s="11" t="s">
        <v>2090</v>
      </c>
      <c r="N679" s="11" t="s">
        <v>2090</v>
      </c>
      <c r="O679" s="11" t="s">
        <v>2090</v>
      </c>
      <c r="P679" s="262" t="s">
        <v>2632</v>
      </c>
      <c r="Q679" s="86">
        <v>1000</v>
      </c>
      <c r="R679" s="8">
        <v>8.8585822540369996</v>
      </c>
      <c r="S679" s="8"/>
      <c r="T679" s="8"/>
      <c r="U679" s="535"/>
      <c r="V679" s="535"/>
    </row>
    <row r="680" spans="1:22" ht="15.75">
      <c r="A680" s="143" t="s">
        <v>728</v>
      </c>
      <c r="B680" s="143"/>
      <c r="C680" s="294" t="s">
        <v>1018</v>
      </c>
      <c r="D680" s="294" t="s">
        <v>2444</v>
      </c>
      <c r="E680" s="83" t="s">
        <v>1559</v>
      </c>
      <c r="F680" s="294" t="s">
        <v>1565</v>
      </c>
      <c r="G680" s="83"/>
      <c r="H680" s="294" t="s">
        <v>1077</v>
      </c>
      <c r="I680" s="11" t="s">
        <v>2088</v>
      </c>
      <c r="J680" s="11" t="s">
        <v>2089</v>
      </c>
      <c r="K680" s="11" t="s">
        <v>3644</v>
      </c>
      <c r="L680" s="84" t="s">
        <v>2091</v>
      </c>
      <c r="M680" s="11" t="s">
        <v>2090</v>
      </c>
      <c r="N680" s="11" t="s">
        <v>2090</v>
      </c>
      <c r="O680" s="11" t="s">
        <v>2090</v>
      </c>
      <c r="P680" s="262">
        <v>18088450</v>
      </c>
      <c r="Q680" s="86">
        <v>1600</v>
      </c>
      <c r="R680" s="8">
        <v>13.161907799999998</v>
      </c>
      <c r="S680" s="8"/>
      <c r="T680" s="8"/>
      <c r="U680" s="535"/>
      <c r="V680" s="535"/>
    </row>
    <row r="681" spans="1:22" ht="15.75">
      <c r="A681" s="143" t="s">
        <v>729</v>
      </c>
      <c r="B681" s="143"/>
      <c r="C681" s="294" t="s">
        <v>1018</v>
      </c>
      <c r="D681" s="294" t="s">
        <v>2444</v>
      </c>
      <c r="E681" s="83" t="s">
        <v>1559</v>
      </c>
      <c r="F681" s="294" t="s">
        <v>1565</v>
      </c>
      <c r="G681" s="83"/>
      <c r="H681" s="294" t="s">
        <v>1078</v>
      </c>
      <c r="I681" s="11" t="s">
        <v>2088</v>
      </c>
      <c r="J681" s="11" t="s">
        <v>2089</v>
      </c>
      <c r="K681" s="11" t="s">
        <v>3644</v>
      </c>
      <c r="L681" s="84" t="s">
        <v>2091</v>
      </c>
      <c r="M681" s="11" t="s">
        <v>2090</v>
      </c>
      <c r="N681" s="11" t="s">
        <v>2090</v>
      </c>
      <c r="O681" s="11" t="s">
        <v>2090</v>
      </c>
      <c r="P681" s="262">
        <v>18053536</v>
      </c>
      <c r="Q681" s="86">
        <v>2000</v>
      </c>
      <c r="R681" s="8">
        <v>13.18557466</v>
      </c>
      <c r="S681" s="8"/>
      <c r="T681" s="8"/>
      <c r="U681" s="535"/>
      <c r="V681" s="535"/>
    </row>
    <row r="682" spans="1:22" ht="15.75">
      <c r="A682" s="143" t="s">
        <v>730</v>
      </c>
      <c r="B682" s="143"/>
      <c r="C682" s="294" t="s">
        <v>1018</v>
      </c>
      <c r="D682" s="294" t="s">
        <v>2444</v>
      </c>
      <c r="E682" s="83" t="s">
        <v>1559</v>
      </c>
      <c r="F682" s="294" t="s">
        <v>1566</v>
      </c>
      <c r="G682" s="83"/>
      <c r="H682" s="294" t="s">
        <v>1068</v>
      </c>
      <c r="I682" s="11" t="s">
        <v>2088</v>
      </c>
      <c r="J682" s="11" t="s">
        <v>2089</v>
      </c>
      <c r="K682" s="11" t="s">
        <v>3644</v>
      </c>
      <c r="L682" s="84" t="s">
        <v>2091</v>
      </c>
      <c r="M682" s="11" t="s">
        <v>2090</v>
      </c>
      <c r="N682" s="11" t="s">
        <v>2090</v>
      </c>
      <c r="O682" s="11" t="s">
        <v>2090</v>
      </c>
      <c r="P682" s="262" t="s">
        <v>2633</v>
      </c>
      <c r="Q682" s="86">
        <v>1000</v>
      </c>
      <c r="R682" s="8">
        <v>5.1544001999999898</v>
      </c>
      <c r="S682" s="8"/>
      <c r="T682" s="8"/>
      <c r="U682" s="535"/>
      <c r="V682" s="535"/>
    </row>
    <row r="683" spans="1:22" ht="15.75">
      <c r="A683" s="143" t="s">
        <v>731</v>
      </c>
      <c r="B683" s="143"/>
      <c r="C683" s="294" t="s">
        <v>1018</v>
      </c>
      <c r="D683" s="294" t="s">
        <v>2444</v>
      </c>
      <c r="E683" s="83" t="s">
        <v>1559</v>
      </c>
      <c r="F683" s="294" t="s">
        <v>1566</v>
      </c>
      <c r="G683" s="83"/>
      <c r="H683" s="294" t="s">
        <v>1069</v>
      </c>
      <c r="I683" s="11" t="s">
        <v>2088</v>
      </c>
      <c r="J683" s="11" t="s">
        <v>2089</v>
      </c>
      <c r="K683" s="11" t="s">
        <v>3644</v>
      </c>
      <c r="L683" s="84" t="s">
        <v>2091</v>
      </c>
      <c r="M683" s="11" t="s">
        <v>2090</v>
      </c>
      <c r="N683" s="11" t="s">
        <v>2090</v>
      </c>
      <c r="O683" s="11" t="s">
        <v>2090</v>
      </c>
      <c r="P683" s="262" t="s">
        <v>2634</v>
      </c>
      <c r="Q683" s="86">
        <v>1000</v>
      </c>
      <c r="R683" s="8">
        <v>5.4459467999999998</v>
      </c>
      <c r="S683" s="8"/>
      <c r="T683" s="8"/>
      <c r="U683" s="535"/>
      <c r="V683" s="535"/>
    </row>
    <row r="684" spans="1:22" ht="15.75">
      <c r="A684" s="143" t="s">
        <v>732</v>
      </c>
      <c r="B684" s="143"/>
      <c r="C684" s="294" t="s">
        <v>1018</v>
      </c>
      <c r="D684" s="294" t="s">
        <v>2450</v>
      </c>
      <c r="E684" s="83" t="s">
        <v>1562</v>
      </c>
      <c r="F684" s="294" t="s">
        <v>1567</v>
      </c>
      <c r="G684" s="83"/>
      <c r="H684" s="294" t="s">
        <v>1191</v>
      </c>
      <c r="I684" s="11" t="s">
        <v>2088</v>
      </c>
      <c r="J684" s="11" t="s">
        <v>2089</v>
      </c>
      <c r="K684" s="11" t="s">
        <v>3644</v>
      </c>
      <c r="L684" s="84" t="s">
        <v>2092</v>
      </c>
      <c r="M684" s="11" t="s">
        <v>2090</v>
      </c>
      <c r="N684" s="11" t="s">
        <v>2090</v>
      </c>
      <c r="O684" s="11" t="s">
        <v>2090</v>
      </c>
      <c r="P684" s="85">
        <v>15462332</v>
      </c>
      <c r="Q684" s="86">
        <v>1000</v>
      </c>
      <c r="R684" s="8">
        <v>1.3377285999999997</v>
      </c>
      <c r="S684" s="8"/>
      <c r="T684" s="8"/>
      <c r="U684" s="535"/>
      <c r="V684" s="535"/>
    </row>
    <row r="685" spans="1:22" ht="15.75">
      <c r="A685" s="143" t="s">
        <v>733</v>
      </c>
      <c r="B685" s="143"/>
      <c r="C685" s="294" t="s">
        <v>1018</v>
      </c>
      <c r="D685" s="294" t="s">
        <v>2450</v>
      </c>
      <c r="E685" s="83" t="s">
        <v>1562</v>
      </c>
      <c r="F685" s="294" t="s">
        <v>1567</v>
      </c>
      <c r="G685" s="83"/>
      <c r="H685" s="294" t="s">
        <v>2492</v>
      </c>
      <c r="I685" s="11" t="s">
        <v>2088</v>
      </c>
      <c r="J685" s="11" t="s">
        <v>2089</v>
      </c>
      <c r="K685" s="11" t="s">
        <v>3644</v>
      </c>
      <c r="L685" s="84" t="s">
        <v>2091</v>
      </c>
      <c r="M685" s="11" t="s">
        <v>2090</v>
      </c>
      <c r="N685" s="11" t="s">
        <v>2090</v>
      </c>
      <c r="O685" s="11" t="s">
        <v>2090</v>
      </c>
      <c r="P685" s="85">
        <v>15462333</v>
      </c>
      <c r="Q685" s="86" t="e">
        <v>#N/A</v>
      </c>
      <c r="R685" s="8">
        <v>-0.53756859999999995</v>
      </c>
      <c r="S685" s="8"/>
      <c r="T685" s="8"/>
      <c r="U685" s="535"/>
      <c r="V685" s="535"/>
    </row>
    <row r="686" spans="1:22" ht="15.75">
      <c r="A686" s="143" t="s">
        <v>734</v>
      </c>
      <c r="B686" s="143"/>
      <c r="C686" s="294" t="s">
        <v>1018</v>
      </c>
      <c r="D686" s="294" t="s">
        <v>2447</v>
      </c>
      <c r="E686" s="83" t="s">
        <v>1562</v>
      </c>
      <c r="F686" s="294" t="s">
        <v>1568</v>
      </c>
      <c r="G686" s="83"/>
      <c r="H686" s="294" t="s">
        <v>1192</v>
      </c>
      <c r="I686" s="11" t="s">
        <v>2088</v>
      </c>
      <c r="J686" s="11" t="s">
        <v>2089</v>
      </c>
      <c r="K686" s="11" t="s">
        <v>3644</v>
      </c>
      <c r="L686" s="84" t="s">
        <v>2091</v>
      </c>
      <c r="M686" s="11" t="s">
        <v>2090</v>
      </c>
      <c r="N686" s="11" t="s">
        <v>2090</v>
      </c>
      <c r="O686" s="11" t="s">
        <v>2090</v>
      </c>
      <c r="P686" s="85">
        <v>11075701</v>
      </c>
      <c r="Q686" s="86">
        <v>500</v>
      </c>
      <c r="R686" s="8">
        <v>6.4067442000000003</v>
      </c>
      <c r="S686" s="8"/>
      <c r="T686" s="8"/>
      <c r="U686" s="535"/>
      <c r="V686" s="535"/>
    </row>
    <row r="687" spans="1:22" ht="15.75">
      <c r="A687" s="143" t="s">
        <v>735</v>
      </c>
      <c r="B687" s="143"/>
      <c r="C687" s="299" t="s">
        <v>1018</v>
      </c>
      <c r="D687" s="299" t="s">
        <v>2447</v>
      </c>
      <c r="E687" s="83" t="s">
        <v>1562</v>
      </c>
      <c r="F687" s="299" t="s">
        <v>1568</v>
      </c>
      <c r="G687" s="83"/>
      <c r="H687" s="299" t="s">
        <v>1193</v>
      </c>
      <c r="I687" s="11" t="s">
        <v>2088</v>
      </c>
      <c r="J687" s="11" t="s">
        <v>2089</v>
      </c>
      <c r="K687" s="11" t="s">
        <v>3644</v>
      </c>
      <c r="L687" s="84" t="s">
        <v>2091</v>
      </c>
      <c r="M687" s="11" t="s">
        <v>2090</v>
      </c>
      <c r="N687" s="11" t="s">
        <v>2090</v>
      </c>
      <c r="O687" s="11" t="s">
        <v>2090</v>
      </c>
      <c r="P687" s="85" t="s">
        <v>1915</v>
      </c>
      <c r="Q687" s="86">
        <v>1000</v>
      </c>
      <c r="R687" s="8">
        <v>1.8791452375000002</v>
      </c>
      <c r="S687" s="8"/>
      <c r="T687" s="8"/>
      <c r="U687" s="535"/>
      <c r="V687" s="535"/>
    </row>
    <row r="688" spans="1:22" ht="15.75">
      <c r="A688" s="143" t="s">
        <v>736</v>
      </c>
      <c r="B688" s="143"/>
      <c r="C688" s="294" t="s">
        <v>1018</v>
      </c>
      <c r="D688" s="294" t="s">
        <v>2444</v>
      </c>
      <c r="E688" s="83" t="s">
        <v>1562</v>
      </c>
      <c r="F688" s="294" t="s">
        <v>1568</v>
      </c>
      <c r="G688" s="83"/>
      <c r="H688" s="294" t="s">
        <v>1070</v>
      </c>
      <c r="I688" s="11" t="s">
        <v>2088</v>
      </c>
      <c r="J688" s="11" t="s">
        <v>2089</v>
      </c>
      <c r="K688" s="11" t="s">
        <v>3644</v>
      </c>
      <c r="L688" s="84" t="s">
        <v>2091</v>
      </c>
      <c r="M688" s="11" t="s">
        <v>2090</v>
      </c>
      <c r="N688" s="11" t="s">
        <v>2090</v>
      </c>
      <c r="O688" s="11" t="s">
        <v>2090</v>
      </c>
      <c r="P688" s="85">
        <v>15462040</v>
      </c>
      <c r="Q688" s="86">
        <v>3000</v>
      </c>
      <c r="R688" s="8">
        <v>17.845103549999997</v>
      </c>
      <c r="S688" s="8"/>
      <c r="T688" s="8"/>
      <c r="U688" s="535"/>
      <c r="V688" s="535"/>
    </row>
    <row r="689" spans="1:22" ht="15.75">
      <c r="A689" s="143" t="s">
        <v>737</v>
      </c>
      <c r="B689" s="143"/>
      <c r="C689" s="294" t="s">
        <v>1018</v>
      </c>
      <c r="D689" s="294" t="s">
        <v>2444</v>
      </c>
      <c r="E689" s="83" t="s">
        <v>1562</v>
      </c>
      <c r="F689" s="294" t="s">
        <v>1568</v>
      </c>
      <c r="G689" s="83"/>
      <c r="H689" s="294" t="s">
        <v>1071</v>
      </c>
      <c r="I689" s="11" t="s">
        <v>2088</v>
      </c>
      <c r="J689" s="11" t="s">
        <v>2089</v>
      </c>
      <c r="K689" s="11" t="s">
        <v>3644</v>
      </c>
      <c r="L689" s="84" t="s">
        <v>2092</v>
      </c>
      <c r="M689" s="11" t="s">
        <v>2090</v>
      </c>
      <c r="N689" s="11" t="s">
        <v>2090</v>
      </c>
      <c r="O689" s="11" t="s">
        <v>2090</v>
      </c>
      <c r="P689" s="85">
        <v>15462041</v>
      </c>
      <c r="Q689" s="86">
        <v>3000</v>
      </c>
      <c r="R689" s="8">
        <v>14.781808175</v>
      </c>
      <c r="S689" s="8"/>
      <c r="T689" s="8"/>
      <c r="U689" s="535"/>
      <c r="V689" s="535"/>
    </row>
    <row r="690" spans="1:22" ht="15.75">
      <c r="A690" s="143" t="s">
        <v>738</v>
      </c>
      <c r="B690" s="143"/>
      <c r="C690" s="294" t="s">
        <v>1018</v>
      </c>
      <c r="D690" s="294" t="s">
        <v>2444</v>
      </c>
      <c r="E690" s="83" t="s">
        <v>1562</v>
      </c>
      <c r="F690" s="294" t="s">
        <v>1569</v>
      </c>
      <c r="G690" s="83"/>
      <c r="H690" s="294" t="s">
        <v>1068</v>
      </c>
      <c r="I690" s="11" t="s">
        <v>2088</v>
      </c>
      <c r="J690" s="11" t="s">
        <v>2089</v>
      </c>
      <c r="K690" s="11" t="s">
        <v>3644</v>
      </c>
      <c r="L690" s="84" t="s">
        <v>2092</v>
      </c>
      <c r="M690" s="11" t="s">
        <v>2090</v>
      </c>
      <c r="N690" s="11" t="s">
        <v>2090</v>
      </c>
      <c r="O690" s="11" t="s">
        <v>2090</v>
      </c>
      <c r="P690" s="85">
        <v>15462069</v>
      </c>
      <c r="Q690" s="86">
        <v>1000</v>
      </c>
      <c r="R690" s="8">
        <v>23.516584099999999</v>
      </c>
      <c r="S690" s="8"/>
      <c r="T690" s="8"/>
      <c r="U690" s="535"/>
      <c r="V690" s="535"/>
    </row>
    <row r="691" spans="1:22" ht="15.75">
      <c r="A691" s="143" t="s">
        <v>739</v>
      </c>
      <c r="B691" s="143"/>
      <c r="C691" s="294" t="s">
        <v>1018</v>
      </c>
      <c r="D691" s="294" t="s">
        <v>2444</v>
      </c>
      <c r="E691" s="83" t="s">
        <v>1562</v>
      </c>
      <c r="F691" s="294" t="s">
        <v>1569</v>
      </c>
      <c r="G691" s="83"/>
      <c r="H691" s="294" t="s">
        <v>1069</v>
      </c>
      <c r="I691" s="11" t="s">
        <v>2088</v>
      </c>
      <c r="J691" s="11" t="s">
        <v>2089</v>
      </c>
      <c r="K691" s="11" t="s">
        <v>3644</v>
      </c>
      <c r="L691" s="84" t="s">
        <v>2092</v>
      </c>
      <c r="M691" s="11" t="s">
        <v>2090</v>
      </c>
      <c r="N691" s="11" t="s">
        <v>2090</v>
      </c>
      <c r="O691" s="11" t="s">
        <v>2090</v>
      </c>
      <c r="P691" s="85" t="s">
        <v>2635</v>
      </c>
      <c r="Q691" s="86">
        <v>1000</v>
      </c>
      <c r="R691" s="8">
        <v>23.5032224375</v>
      </c>
      <c r="S691" s="8"/>
      <c r="T691" s="8"/>
      <c r="U691" s="535"/>
      <c r="V691" s="535"/>
    </row>
    <row r="692" spans="1:22" ht="15.75">
      <c r="A692" s="143" t="s">
        <v>740</v>
      </c>
      <c r="B692" s="143"/>
      <c r="C692" s="294" t="s">
        <v>1018</v>
      </c>
      <c r="D692" s="294" t="s">
        <v>2444</v>
      </c>
      <c r="E692" s="83" t="s">
        <v>1562</v>
      </c>
      <c r="F692" s="294" t="s">
        <v>1569</v>
      </c>
      <c r="G692" s="83"/>
      <c r="H692" s="294" t="s">
        <v>1072</v>
      </c>
      <c r="I692" s="11" t="s">
        <v>2088</v>
      </c>
      <c r="J692" s="11" t="s">
        <v>2089</v>
      </c>
      <c r="K692" s="11" t="s">
        <v>3644</v>
      </c>
      <c r="L692" s="84" t="s">
        <v>2092</v>
      </c>
      <c r="M692" s="11" t="s">
        <v>2090</v>
      </c>
      <c r="N692" s="11" t="s">
        <v>2090</v>
      </c>
      <c r="O692" s="11" t="s">
        <v>2090</v>
      </c>
      <c r="P692" s="299" t="s">
        <v>2636</v>
      </c>
      <c r="Q692" s="86">
        <v>3000</v>
      </c>
      <c r="R692" s="8">
        <v>3.6677980625000002</v>
      </c>
      <c r="S692" s="8"/>
      <c r="T692" s="8"/>
      <c r="U692" s="535"/>
      <c r="V692" s="535"/>
    </row>
    <row r="693" spans="1:22" ht="15.75">
      <c r="A693" s="143" t="s">
        <v>741</v>
      </c>
      <c r="B693" s="143"/>
      <c r="C693" s="294" t="s">
        <v>1018</v>
      </c>
      <c r="D693" s="294" t="s">
        <v>2445</v>
      </c>
      <c r="E693" s="83" t="s">
        <v>1562</v>
      </c>
      <c r="F693" s="294" t="s">
        <v>1570</v>
      </c>
      <c r="G693" s="83"/>
      <c r="H693" s="294" t="s">
        <v>1194</v>
      </c>
      <c r="I693" s="11" t="s">
        <v>2088</v>
      </c>
      <c r="J693" s="11" t="s">
        <v>2089</v>
      </c>
      <c r="K693" s="11" t="s">
        <v>3644</v>
      </c>
      <c r="L693" s="84" t="s">
        <v>2092</v>
      </c>
      <c r="M693" s="11" t="s">
        <v>2090</v>
      </c>
      <c r="N693" s="11" t="s">
        <v>2090</v>
      </c>
      <c r="O693" s="11" t="s">
        <v>2090</v>
      </c>
      <c r="P693" s="299" t="s">
        <v>1916</v>
      </c>
      <c r="Q693" s="86">
        <v>1000</v>
      </c>
      <c r="R693" s="8">
        <v>4.507890025</v>
      </c>
      <c r="S693" s="8"/>
      <c r="T693" s="8"/>
      <c r="U693" s="535"/>
      <c r="V693" s="535"/>
    </row>
    <row r="694" spans="1:22" ht="15.75">
      <c r="A694" s="143" t="s">
        <v>742</v>
      </c>
      <c r="B694" s="143"/>
      <c r="C694" s="299" t="s">
        <v>1018</v>
      </c>
      <c r="D694" s="299" t="s">
        <v>2444</v>
      </c>
      <c r="E694" s="83" t="s">
        <v>1562</v>
      </c>
      <c r="F694" s="299" t="s">
        <v>1570</v>
      </c>
      <c r="G694" s="83"/>
      <c r="H694" s="299" t="s">
        <v>1070</v>
      </c>
      <c r="I694" s="11" t="s">
        <v>2088</v>
      </c>
      <c r="J694" s="11" t="s">
        <v>2089</v>
      </c>
      <c r="K694" s="11" t="s">
        <v>3644</v>
      </c>
      <c r="L694" s="84" t="s">
        <v>2092</v>
      </c>
      <c r="M694" s="11" t="s">
        <v>2090</v>
      </c>
      <c r="N694" s="11" t="s">
        <v>2090</v>
      </c>
      <c r="O694" s="11" t="s">
        <v>2090</v>
      </c>
      <c r="P694" s="299">
        <v>15462334</v>
      </c>
      <c r="Q694" s="86">
        <v>3000</v>
      </c>
      <c r="R694" s="8">
        <v>10.35131054999999</v>
      </c>
      <c r="S694" s="8"/>
      <c r="T694" s="8"/>
      <c r="U694" s="535"/>
      <c r="V694" s="535"/>
    </row>
    <row r="695" spans="1:22" ht="15.75">
      <c r="A695" s="143" t="s">
        <v>743</v>
      </c>
      <c r="B695" s="143"/>
      <c r="C695" s="294" t="s">
        <v>1018</v>
      </c>
      <c r="D695" s="294" t="s">
        <v>2444</v>
      </c>
      <c r="E695" s="83" t="s">
        <v>1562</v>
      </c>
      <c r="F695" s="294" t="s">
        <v>1570</v>
      </c>
      <c r="G695" s="83"/>
      <c r="H695" s="294" t="s">
        <v>1078</v>
      </c>
      <c r="I695" s="11" t="s">
        <v>2088</v>
      </c>
      <c r="J695" s="11" t="s">
        <v>2089</v>
      </c>
      <c r="K695" s="11" t="s">
        <v>3644</v>
      </c>
      <c r="L695" s="84" t="s">
        <v>2092</v>
      </c>
      <c r="M695" s="11" t="s">
        <v>2090</v>
      </c>
      <c r="N695" s="11" t="s">
        <v>2090</v>
      </c>
      <c r="O695" s="11" t="s">
        <v>2090</v>
      </c>
      <c r="P695" s="299">
        <v>11075704</v>
      </c>
      <c r="Q695" s="86">
        <v>2000</v>
      </c>
      <c r="R695" s="8">
        <v>9.4965083999999997</v>
      </c>
      <c r="S695" s="8"/>
      <c r="T695" s="8"/>
      <c r="U695" s="535"/>
      <c r="V695" s="535"/>
    </row>
    <row r="696" spans="1:22" ht="15.75">
      <c r="A696" s="143" t="s">
        <v>744</v>
      </c>
      <c r="B696" s="143"/>
      <c r="C696" s="294" t="s">
        <v>1018</v>
      </c>
      <c r="D696" s="294" t="s">
        <v>2444</v>
      </c>
      <c r="E696" s="83" t="s">
        <v>1562</v>
      </c>
      <c r="F696" s="294" t="s">
        <v>1571</v>
      </c>
      <c r="G696" s="83"/>
      <c r="H696" s="294" t="s">
        <v>1068</v>
      </c>
      <c r="I696" s="11" t="s">
        <v>2088</v>
      </c>
      <c r="J696" s="11" t="s">
        <v>2089</v>
      </c>
      <c r="K696" s="11" t="s">
        <v>3644</v>
      </c>
      <c r="L696" s="84" t="s">
        <v>2092</v>
      </c>
      <c r="M696" s="11" t="s">
        <v>2090</v>
      </c>
      <c r="N696" s="11" t="s">
        <v>2090</v>
      </c>
      <c r="O696" s="11" t="s">
        <v>2090</v>
      </c>
      <c r="P696" s="299">
        <v>18088507</v>
      </c>
      <c r="Q696" s="86">
        <v>1000</v>
      </c>
      <c r="R696" s="8">
        <v>17.6529898</v>
      </c>
      <c r="S696" s="8"/>
      <c r="T696" s="8"/>
      <c r="U696" s="535"/>
      <c r="V696" s="535"/>
    </row>
    <row r="697" spans="1:22" ht="15.75">
      <c r="A697" s="143" t="s">
        <v>745</v>
      </c>
      <c r="B697" s="143"/>
      <c r="C697" s="294" t="s">
        <v>1018</v>
      </c>
      <c r="D697" s="294" t="s">
        <v>2444</v>
      </c>
      <c r="E697" s="83" t="s">
        <v>1562</v>
      </c>
      <c r="F697" s="294" t="s">
        <v>1571</v>
      </c>
      <c r="G697" s="83"/>
      <c r="H697" s="294" t="s">
        <v>1078</v>
      </c>
      <c r="I697" s="11" t="s">
        <v>2088</v>
      </c>
      <c r="J697" s="11" t="s">
        <v>2089</v>
      </c>
      <c r="K697" s="11" t="s">
        <v>3644</v>
      </c>
      <c r="L697" s="84" t="s">
        <v>2092</v>
      </c>
      <c r="M697" s="11" t="s">
        <v>2090</v>
      </c>
      <c r="N697" s="11" t="s">
        <v>2090</v>
      </c>
      <c r="O697" s="11" t="s">
        <v>2090</v>
      </c>
      <c r="P697" s="299">
        <v>18053502</v>
      </c>
      <c r="Q697" s="86">
        <v>2000</v>
      </c>
      <c r="R697" s="8">
        <v>14.4833994</v>
      </c>
      <c r="S697" s="8"/>
      <c r="T697" s="8"/>
      <c r="U697" s="535"/>
      <c r="V697" s="535"/>
    </row>
    <row r="698" spans="1:22" ht="15.75">
      <c r="A698" s="143" t="s">
        <v>746</v>
      </c>
      <c r="B698" s="143"/>
      <c r="C698" s="294" t="s">
        <v>1018</v>
      </c>
      <c r="D698" s="294" t="s">
        <v>2445</v>
      </c>
      <c r="E698" s="83" t="s">
        <v>1562</v>
      </c>
      <c r="F698" s="294" t="s">
        <v>1562</v>
      </c>
      <c r="G698" s="83"/>
      <c r="H698" s="294" t="s">
        <v>3622</v>
      </c>
      <c r="I698" s="11" t="s">
        <v>2088</v>
      </c>
      <c r="J698" s="11" t="s">
        <v>2089</v>
      </c>
      <c r="K698" s="11" t="s">
        <v>3644</v>
      </c>
      <c r="L698" s="84" t="s">
        <v>2092</v>
      </c>
      <c r="M698" s="11" t="s">
        <v>2090</v>
      </c>
      <c r="N698" s="11" t="s">
        <v>2090</v>
      </c>
      <c r="O698" s="11" t="s">
        <v>2090</v>
      </c>
      <c r="P698" s="299" t="s">
        <v>3640</v>
      </c>
      <c r="Q698" s="86">
        <v>500</v>
      </c>
      <c r="R698" s="8">
        <v>10.041615</v>
      </c>
      <c r="S698" s="8"/>
      <c r="T698" s="8"/>
      <c r="U698" s="535"/>
      <c r="V698" s="535"/>
    </row>
    <row r="699" spans="1:22" ht="15.75">
      <c r="A699" s="143" t="s">
        <v>747</v>
      </c>
      <c r="B699" s="143"/>
      <c r="C699" s="294" t="s">
        <v>1018</v>
      </c>
      <c r="D699" s="294" t="s">
        <v>3615</v>
      </c>
      <c r="E699" s="83" t="s">
        <v>3678</v>
      </c>
      <c r="F699" s="294" t="s">
        <v>2017</v>
      </c>
      <c r="G699" s="83"/>
      <c r="H699" s="294" t="s">
        <v>1368</v>
      </c>
      <c r="I699" s="11" t="s">
        <v>2088</v>
      </c>
      <c r="J699" s="11" t="s">
        <v>2089</v>
      </c>
      <c r="K699" s="11" t="s">
        <v>3644</v>
      </c>
      <c r="L699" s="84" t="s">
        <v>2092</v>
      </c>
      <c r="M699" s="11" t="s">
        <v>2090</v>
      </c>
      <c r="N699" s="11" t="s">
        <v>2090</v>
      </c>
      <c r="O699" s="11" t="s">
        <v>2090</v>
      </c>
      <c r="P699" s="299" t="s">
        <v>1948</v>
      </c>
      <c r="Q699" s="86">
        <v>1000</v>
      </c>
      <c r="R699" s="8">
        <v>5.9248215999999996</v>
      </c>
      <c r="S699" s="8"/>
      <c r="T699" s="8"/>
      <c r="U699" s="535"/>
      <c r="V699" s="535"/>
    </row>
    <row r="700" spans="1:22" ht="15.75">
      <c r="A700" s="143" t="s">
        <v>748</v>
      </c>
      <c r="B700" s="143"/>
      <c r="C700" s="294" t="s">
        <v>1018</v>
      </c>
      <c r="D700" s="294" t="s">
        <v>3655</v>
      </c>
      <c r="E700" s="83" t="s">
        <v>3678</v>
      </c>
      <c r="F700" s="294" t="s">
        <v>2017</v>
      </c>
      <c r="G700" s="83"/>
      <c r="H700" s="294" t="s">
        <v>1369</v>
      </c>
      <c r="I700" s="11" t="s">
        <v>2088</v>
      </c>
      <c r="J700" s="11" t="s">
        <v>2089</v>
      </c>
      <c r="K700" s="11" t="s">
        <v>3644</v>
      </c>
      <c r="L700" s="84" t="s">
        <v>2092</v>
      </c>
      <c r="M700" s="11" t="s">
        <v>2090</v>
      </c>
      <c r="N700" s="11" t="s">
        <v>2090</v>
      </c>
      <c r="O700" s="11" t="s">
        <v>2090</v>
      </c>
      <c r="P700" s="299" t="s">
        <v>1996</v>
      </c>
      <c r="Q700" s="86">
        <v>1000</v>
      </c>
      <c r="R700" s="8">
        <v>11.73535334999999</v>
      </c>
      <c r="S700" s="8"/>
      <c r="T700" s="8"/>
      <c r="U700" s="535"/>
      <c r="V700" s="535"/>
    </row>
    <row r="701" spans="1:22" ht="15.75">
      <c r="A701" s="143" t="s">
        <v>749</v>
      </c>
      <c r="B701" s="143"/>
      <c r="C701" s="294" t="s">
        <v>1018</v>
      </c>
      <c r="D701" s="294" t="s">
        <v>3655</v>
      </c>
      <c r="E701" s="83" t="s">
        <v>3678</v>
      </c>
      <c r="F701" s="294" t="s">
        <v>2017</v>
      </c>
      <c r="G701" s="83"/>
      <c r="H701" s="294" t="s">
        <v>1370</v>
      </c>
      <c r="I701" s="11" t="s">
        <v>2088</v>
      </c>
      <c r="J701" s="11" t="s">
        <v>2089</v>
      </c>
      <c r="K701" s="11" t="s">
        <v>3644</v>
      </c>
      <c r="L701" s="84" t="s">
        <v>2092</v>
      </c>
      <c r="M701" s="11" t="s">
        <v>2090</v>
      </c>
      <c r="N701" s="11" t="s">
        <v>2090</v>
      </c>
      <c r="O701" s="11" t="s">
        <v>2090</v>
      </c>
      <c r="P701" s="299" t="s">
        <v>1997</v>
      </c>
      <c r="Q701" s="86">
        <v>1000</v>
      </c>
      <c r="R701" s="8">
        <v>5.2655241799999999</v>
      </c>
      <c r="S701" s="8"/>
      <c r="T701" s="8"/>
      <c r="U701" s="535"/>
      <c r="V701" s="535"/>
    </row>
    <row r="702" spans="1:22" ht="15.75">
      <c r="A702" s="143" t="s">
        <v>750</v>
      </c>
      <c r="B702" s="143"/>
      <c r="C702" s="294" t="s">
        <v>1018</v>
      </c>
      <c r="D702" s="294" t="s">
        <v>3655</v>
      </c>
      <c r="E702" s="83" t="s">
        <v>3678</v>
      </c>
      <c r="F702" s="294" t="s">
        <v>2017</v>
      </c>
      <c r="G702" s="83"/>
      <c r="H702" s="294" t="s">
        <v>1371</v>
      </c>
      <c r="I702" s="11" t="s">
        <v>2088</v>
      </c>
      <c r="J702" s="11" t="s">
        <v>2089</v>
      </c>
      <c r="K702" s="11" t="s">
        <v>3644</v>
      </c>
      <c r="L702" s="84" t="s">
        <v>2092</v>
      </c>
      <c r="M702" s="11" t="s">
        <v>2090</v>
      </c>
      <c r="N702" s="11" t="s">
        <v>2090</v>
      </c>
      <c r="O702" s="11" t="s">
        <v>2090</v>
      </c>
      <c r="P702" s="299" t="s">
        <v>1998</v>
      </c>
      <c r="Q702" s="86">
        <v>1000</v>
      </c>
      <c r="R702" s="8">
        <v>8.3890595999999995</v>
      </c>
      <c r="S702" s="8"/>
      <c r="T702" s="8"/>
      <c r="U702" s="535"/>
      <c r="V702" s="535"/>
    </row>
    <row r="703" spans="1:22" ht="15.75">
      <c r="A703" s="143" t="s">
        <v>751</v>
      </c>
      <c r="B703" s="143"/>
      <c r="C703" s="294" t="s">
        <v>1018</v>
      </c>
      <c r="D703" s="294" t="s">
        <v>3655</v>
      </c>
      <c r="E703" s="83" t="s">
        <v>3678</v>
      </c>
      <c r="F703" s="294" t="s">
        <v>2017</v>
      </c>
      <c r="G703" s="83"/>
      <c r="H703" s="294" t="s">
        <v>1372</v>
      </c>
      <c r="I703" s="11" t="s">
        <v>2088</v>
      </c>
      <c r="J703" s="11" t="s">
        <v>2089</v>
      </c>
      <c r="K703" s="11" t="s">
        <v>3644</v>
      </c>
      <c r="L703" s="84" t="s">
        <v>2092</v>
      </c>
      <c r="M703" s="11" t="s">
        <v>2090</v>
      </c>
      <c r="N703" s="11" t="s">
        <v>2090</v>
      </c>
      <c r="O703" s="11" t="s">
        <v>2090</v>
      </c>
      <c r="P703" s="299" t="s">
        <v>1999</v>
      </c>
      <c r="Q703" s="86">
        <v>1000</v>
      </c>
      <c r="R703" s="8">
        <v>11.912851549999999</v>
      </c>
      <c r="S703" s="8"/>
      <c r="T703" s="8"/>
      <c r="U703" s="535"/>
      <c r="V703" s="535"/>
    </row>
    <row r="704" spans="1:22" ht="15.75">
      <c r="A704" s="143" t="s">
        <v>752</v>
      </c>
      <c r="B704" s="143"/>
      <c r="C704" s="294" t="s">
        <v>1018</v>
      </c>
      <c r="D704" s="294" t="s">
        <v>3656</v>
      </c>
      <c r="E704" s="83" t="s">
        <v>3678</v>
      </c>
      <c r="F704" s="294" t="s">
        <v>2017</v>
      </c>
      <c r="G704" s="83"/>
      <c r="H704" s="294" t="s">
        <v>1373</v>
      </c>
      <c r="I704" s="11" t="s">
        <v>2088</v>
      </c>
      <c r="J704" s="11" t="s">
        <v>2089</v>
      </c>
      <c r="K704" s="11" t="s">
        <v>3644</v>
      </c>
      <c r="L704" s="84" t="s">
        <v>2092</v>
      </c>
      <c r="M704" s="11" t="s">
        <v>2090</v>
      </c>
      <c r="N704" s="11" t="s">
        <v>2090</v>
      </c>
      <c r="O704" s="11" t="s">
        <v>2090</v>
      </c>
      <c r="P704" s="85" t="s">
        <v>1995</v>
      </c>
      <c r="Q704" s="86">
        <v>1000</v>
      </c>
      <c r="R704" s="8">
        <v>3.0608879999999998</v>
      </c>
      <c r="S704" s="8"/>
      <c r="T704" s="8"/>
      <c r="U704" s="535"/>
      <c r="V704" s="535"/>
    </row>
    <row r="705" spans="1:22" ht="15.75">
      <c r="A705" s="143" t="s">
        <v>753</v>
      </c>
      <c r="B705" s="143"/>
      <c r="C705" s="294" t="s">
        <v>1018</v>
      </c>
      <c r="D705" s="294" t="s">
        <v>3615</v>
      </c>
      <c r="E705" s="299" t="s">
        <v>1562</v>
      </c>
      <c r="F705" s="294" t="s">
        <v>2017</v>
      </c>
      <c r="G705" s="83"/>
      <c r="H705" s="294" t="s">
        <v>1374</v>
      </c>
      <c r="I705" s="11" t="s">
        <v>2088</v>
      </c>
      <c r="J705" s="11" t="s">
        <v>2089</v>
      </c>
      <c r="K705" s="11" t="s">
        <v>3644</v>
      </c>
      <c r="L705" s="84" t="s">
        <v>2092</v>
      </c>
      <c r="M705" s="11" t="s">
        <v>2090</v>
      </c>
      <c r="N705" s="11" t="s">
        <v>2090</v>
      </c>
      <c r="O705" s="11" t="s">
        <v>2090</v>
      </c>
      <c r="P705" s="85">
        <v>0</v>
      </c>
      <c r="Q705" s="86">
        <v>0</v>
      </c>
      <c r="R705" s="8">
        <v>10.578652999999999</v>
      </c>
      <c r="S705" s="8"/>
      <c r="T705" s="8"/>
      <c r="U705" s="535"/>
      <c r="V705" s="535"/>
    </row>
    <row r="706" spans="1:22" ht="15.75">
      <c r="A706" s="143" t="s">
        <v>754</v>
      </c>
      <c r="B706" s="143"/>
      <c r="C706" s="294" t="s">
        <v>1018</v>
      </c>
      <c r="D706" s="294" t="s">
        <v>3655</v>
      </c>
      <c r="E706" s="83" t="s">
        <v>1531</v>
      </c>
      <c r="F706" s="294" t="s">
        <v>2017</v>
      </c>
      <c r="G706" s="83"/>
      <c r="H706" s="294" t="s">
        <v>1375</v>
      </c>
      <c r="I706" s="11" t="s">
        <v>2088</v>
      </c>
      <c r="J706" s="11" t="s">
        <v>2089</v>
      </c>
      <c r="K706" s="11" t="s">
        <v>3644</v>
      </c>
      <c r="L706" s="84" t="s">
        <v>2092</v>
      </c>
      <c r="M706" s="11" t="s">
        <v>2090</v>
      </c>
      <c r="N706" s="11" t="s">
        <v>2090</v>
      </c>
      <c r="O706" s="11" t="s">
        <v>2090</v>
      </c>
      <c r="P706" s="85" t="s">
        <v>2008</v>
      </c>
      <c r="Q706" s="86">
        <v>1000</v>
      </c>
      <c r="R706" s="8">
        <v>4.0502709999999995</v>
      </c>
      <c r="S706" s="8"/>
      <c r="T706" s="8"/>
      <c r="U706" s="535"/>
      <c r="V706" s="535"/>
    </row>
    <row r="707" spans="1:22" ht="15.75">
      <c r="A707" s="143" t="s">
        <v>755</v>
      </c>
      <c r="B707" s="143"/>
      <c r="C707" s="294" t="s">
        <v>1018</v>
      </c>
      <c r="D707" s="294" t="s">
        <v>3615</v>
      </c>
      <c r="E707" s="83" t="s">
        <v>3678</v>
      </c>
      <c r="F707" s="294" t="s">
        <v>2017</v>
      </c>
      <c r="G707" s="83"/>
      <c r="H707" s="294" t="s">
        <v>1376</v>
      </c>
      <c r="I707" s="11" t="s">
        <v>2088</v>
      </c>
      <c r="J707" s="11" t="s">
        <v>2089</v>
      </c>
      <c r="K707" s="11" t="s">
        <v>3644</v>
      </c>
      <c r="L707" s="84" t="s">
        <v>2092</v>
      </c>
      <c r="M707" s="11" t="s">
        <v>2090</v>
      </c>
      <c r="N707" s="11" t="s">
        <v>2090</v>
      </c>
      <c r="O707" s="11" t="s">
        <v>2090</v>
      </c>
      <c r="P707" s="85" t="s">
        <v>1949</v>
      </c>
      <c r="Q707" s="86">
        <v>1000</v>
      </c>
      <c r="R707" s="8">
        <v>0.90153629999999996</v>
      </c>
      <c r="S707" s="8"/>
      <c r="T707" s="8"/>
      <c r="U707" s="535"/>
      <c r="V707" s="535"/>
    </row>
    <row r="708" spans="1:22" ht="15.75">
      <c r="A708" s="143" t="s">
        <v>756</v>
      </c>
      <c r="B708" s="143"/>
      <c r="C708" s="294" t="s">
        <v>1018</v>
      </c>
      <c r="D708" s="294" t="s">
        <v>3656</v>
      </c>
      <c r="E708" s="299" t="s">
        <v>1022</v>
      </c>
      <c r="F708" s="294" t="s">
        <v>2017</v>
      </c>
      <c r="G708" s="83"/>
      <c r="H708" s="294" t="s">
        <v>1377</v>
      </c>
      <c r="I708" s="11" t="s">
        <v>2088</v>
      </c>
      <c r="J708" s="11" t="s">
        <v>2089</v>
      </c>
      <c r="K708" s="11" t="s">
        <v>3644</v>
      </c>
      <c r="L708" s="84" t="s">
        <v>2092</v>
      </c>
      <c r="M708" s="11" t="s">
        <v>2090</v>
      </c>
      <c r="N708" s="11" t="s">
        <v>2090</v>
      </c>
      <c r="O708" s="11" t="s">
        <v>2090</v>
      </c>
      <c r="P708" s="85">
        <v>0</v>
      </c>
      <c r="Q708" s="86">
        <v>0</v>
      </c>
      <c r="R708" s="8">
        <v>7.6305569999999996</v>
      </c>
      <c r="S708" s="8"/>
      <c r="T708" s="8"/>
      <c r="U708" s="535"/>
      <c r="V708" s="535"/>
    </row>
    <row r="709" spans="1:22" ht="15.75">
      <c r="A709" s="143" t="s">
        <v>757</v>
      </c>
      <c r="B709" s="143"/>
      <c r="C709" s="294" t="s">
        <v>1018</v>
      </c>
      <c r="D709" s="294" t="s">
        <v>3654</v>
      </c>
      <c r="E709" s="299" t="s">
        <v>1022</v>
      </c>
      <c r="F709" s="294" t="s">
        <v>2017</v>
      </c>
      <c r="G709" s="83"/>
      <c r="H709" s="294" t="s">
        <v>1378</v>
      </c>
      <c r="I709" s="11" t="s">
        <v>2088</v>
      </c>
      <c r="J709" s="11" t="s">
        <v>2089</v>
      </c>
      <c r="K709" s="11" t="s">
        <v>3644</v>
      </c>
      <c r="L709" s="84" t="s">
        <v>2092</v>
      </c>
      <c r="M709" s="11" t="s">
        <v>2090</v>
      </c>
      <c r="N709" s="11" t="s">
        <v>2090</v>
      </c>
      <c r="O709" s="11" t="s">
        <v>2090</v>
      </c>
      <c r="P709" s="85">
        <v>12093020</v>
      </c>
      <c r="Q709" s="86">
        <v>1000</v>
      </c>
      <c r="R709" s="8">
        <v>1.6985077999999998</v>
      </c>
      <c r="S709" s="8"/>
      <c r="T709" s="8"/>
      <c r="U709" s="535"/>
      <c r="V709" s="535"/>
    </row>
    <row r="710" spans="1:22" ht="15.75">
      <c r="A710" s="143" t="s">
        <v>758</v>
      </c>
      <c r="B710" s="143"/>
      <c r="C710" s="294" t="s">
        <v>1018</v>
      </c>
      <c r="D710" s="294" t="s">
        <v>3615</v>
      </c>
      <c r="E710" s="299" t="s">
        <v>1022</v>
      </c>
      <c r="F710" s="294" t="s">
        <v>2017</v>
      </c>
      <c r="G710" s="83"/>
      <c r="H710" s="294" t="s">
        <v>3623</v>
      </c>
      <c r="I710" s="11" t="s">
        <v>2088</v>
      </c>
      <c r="J710" s="11" t="s">
        <v>2089</v>
      </c>
      <c r="K710" s="11" t="s">
        <v>3644</v>
      </c>
      <c r="L710" s="84" t="s">
        <v>2092</v>
      </c>
      <c r="M710" s="11" t="s">
        <v>2090</v>
      </c>
      <c r="N710" s="11" t="s">
        <v>2090</v>
      </c>
      <c r="O710" s="11" t="s">
        <v>2090</v>
      </c>
      <c r="P710" s="85" t="s">
        <v>1850</v>
      </c>
      <c r="Q710" s="86">
        <v>1000</v>
      </c>
      <c r="R710" s="8">
        <v>0.2903577</v>
      </c>
      <c r="S710" s="8"/>
      <c r="T710" s="8"/>
      <c r="U710" s="535"/>
      <c r="V710" s="535"/>
    </row>
    <row r="711" spans="1:22" ht="15.75">
      <c r="A711" s="143" t="s">
        <v>759</v>
      </c>
      <c r="B711" s="143"/>
      <c r="C711" s="294" t="s">
        <v>1018</v>
      </c>
      <c r="D711" s="294" t="s">
        <v>3615</v>
      </c>
      <c r="E711" s="299" t="s">
        <v>1022</v>
      </c>
      <c r="F711" s="294" t="s">
        <v>2017</v>
      </c>
      <c r="G711" s="83"/>
      <c r="H711" s="294" t="s">
        <v>3624</v>
      </c>
      <c r="I711" s="11" t="s">
        <v>2088</v>
      </c>
      <c r="J711" s="11" t="s">
        <v>2089</v>
      </c>
      <c r="K711" s="11" t="s">
        <v>3644</v>
      </c>
      <c r="L711" s="84" t="s">
        <v>2092</v>
      </c>
      <c r="M711" s="11" t="s">
        <v>2090</v>
      </c>
      <c r="N711" s="11" t="s">
        <v>2090</v>
      </c>
      <c r="O711" s="11" t="s">
        <v>2090</v>
      </c>
      <c r="P711" s="85" t="s">
        <v>1850</v>
      </c>
      <c r="Q711" s="86">
        <v>1000</v>
      </c>
      <c r="R711" s="8">
        <v>18.770164999999999</v>
      </c>
      <c r="S711" s="8"/>
      <c r="T711" s="8"/>
      <c r="U711" s="535"/>
      <c r="V711" s="535"/>
    </row>
    <row r="712" spans="1:22" ht="15.75">
      <c r="A712" s="143" t="s">
        <v>760</v>
      </c>
      <c r="B712" s="143"/>
      <c r="C712" s="294" t="s">
        <v>1018</v>
      </c>
      <c r="D712" s="294" t="s">
        <v>2011</v>
      </c>
      <c r="E712" s="299" t="s">
        <v>1022</v>
      </c>
      <c r="F712" s="294" t="s">
        <v>1950</v>
      </c>
      <c r="G712" s="83"/>
      <c r="H712" s="294" t="s">
        <v>1382</v>
      </c>
      <c r="I712" s="11" t="s">
        <v>2088</v>
      </c>
      <c r="J712" s="11" t="s">
        <v>2089</v>
      </c>
      <c r="K712" s="11" t="s">
        <v>3644</v>
      </c>
      <c r="L712" s="84" t="s">
        <v>2092</v>
      </c>
      <c r="M712" s="11" t="s">
        <v>2090</v>
      </c>
      <c r="N712" s="11" t="s">
        <v>2090</v>
      </c>
      <c r="O712" s="11" t="s">
        <v>2090</v>
      </c>
      <c r="P712" s="85" t="s">
        <v>2076</v>
      </c>
      <c r="Q712" s="86">
        <v>1000</v>
      </c>
      <c r="R712" s="8"/>
      <c r="S712" s="8">
        <v>1.013028</v>
      </c>
      <c r="T712" s="8"/>
      <c r="U712" s="535"/>
      <c r="V712" s="535"/>
    </row>
    <row r="713" spans="1:22" ht="15.75">
      <c r="A713" s="143" t="s">
        <v>761</v>
      </c>
      <c r="B713" s="143"/>
      <c r="C713" s="294" t="s">
        <v>1018</v>
      </c>
      <c r="D713" s="294" t="s">
        <v>2011</v>
      </c>
      <c r="E713" s="299" t="s">
        <v>1022</v>
      </c>
      <c r="F713" s="294" t="s">
        <v>1950</v>
      </c>
      <c r="G713" s="83"/>
      <c r="H713" s="294" t="s">
        <v>3626</v>
      </c>
      <c r="I713" s="11" t="s">
        <v>2088</v>
      </c>
      <c r="J713" s="11" t="s">
        <v>2089</v>
      </c>
      <c r="K713" s="11" t="s">
        <v>3644</v>
      </c>
      <c r="L713" s="84" t="s">
        <v>2092</v>
      </c>
      <c r="M713" s="11" t="s">
        <v>2090</v>
      </c>
      <c r="N713" s="11" t="s">
        <v>2090</v>
      </c>
      <c r="O713" s="11" t="s">
        <v>2090</v>
      </c>
      <c r="P713" s="85" t="s">
        <v>3642</v>
      </c>
      <c r="Q713" s="86">
        <v>1000</v>
      </c>
      <c r="R713" s="8"/>
      <c r="S713" s="8">
        <v>0.18038699999999999</v>
      </c>
      <c r="T713" s="8"/>
      <c r="U713" s="535"/>
      <c r="V713" s="535"/>
    </row>
    <row r="714" spans="1:22" ht="15.75">
      <c r="A714" s="143" t="s">
        <v>762</v>
      </c>
      <c r="B714" s="143"/>
      <c r="C714" s="294" t="s">
        <v>1018</v>
      </c>
      <c r="D714" s="294" t="s">
        <v>1402</v>
      </c>
      <c r="E714" s="83" t="s">
        <v>1022</v>
      </c>
      <c r="F714" s="294" t="s">
        <v>1950</v>
      </c>
      <c r="G714" s="83"/>
      <c r="H714" s="294" t="s">
        <v>2494</v>
      </c>
      <c r="I714" s="11" t="s">
        <v>2088</v>
      </c>
      <c r="J714" s="11" t="s">
        <v>2089</v>
      </c>
      <c r="K714" s="11" t="s">
        <v>3644</v>
      </c>
      <c r="L714" s="84" t="s">
        <v>2092</v>
      </c>
      <c r="M714" s="11" t="s">
        <v>2090</v>
      </c>
      <c r="N714" s="11" t="s">
        <v>2090</v>
      </c>
      <c r="O714" s="11" t="s">
        <v>2090</v>
      </c>
      <c r="P714" s="85" t="s">
        <v>2638</v>
      </c>
      <c r="Q714" s="86">
        <v>1000</v>
      </c>
      <c r="R714" s="8"/>
      <c r="S714" s="8">
        <v>0.96745000000000003</v>
      </c>
      <c r="T714" s="8"/>
      <c r="U714" s="535"/>
      <c r="V714" s="535"/>
    </row>
    <row r="715" spans="1:22" ht="15.75">
      <c r="A715" s="143" t="s">
        <v>763</v>
      </c>
      <c r="B715" s="143"/>
      <c r="C715" s="294" t="s">
        <v>1018</v>
      </c>
      <c r="D715" s="294" t="s">
        <v>2011</v>
      </c>
      <c r="E715" s="299" t="s">
        <v>1022</v>
      </c>
      <c r="F715" s="294" t="s">
        <v>1950</v>
      </c>
      <c r="G715" s="343"/>
      <c r="H715" s="294" t="s">
        <v>1381</v>
      </c>
      <c r="I715" s="11" t="s">
        <v>2088</v>
      </c>
      <c r="J715" s="11" t="s">
        <v>2089</v>
      </c>
      <c r="K715" s="11" t="s">
        <v>3644</v>
      </c>
      <c r="L715" s="84" t="s">
        <v>2092</v>
      </c>
      <c r="M715" s="11" t="s">
        <v>2090</v>
      </c>
      <c r="N715" s="11" t="s">
        <v>2090</v>
      </c>
      <c r="O715" s="11" t="s">
        <v>2090</v>
      </c>
      <c r="P715" s="85" t="s">
        <v>2077</v>
      </c>
      <c r="Q715" s="86">
        <v>2000</v>
      </c>
      <c r="R715" s="8"/>
      <c r="S715" s="8">
        <v>0.72035800000000005</v>
      </c>
      <c r="T715" s="8"/>
      <c r="U715" s="535"/>
      <c r="V715" s="535"/>
    </row>
    <row r="716" spans="1:22" ht="15.75">
      <c r="A716" s="143" t="s">
        <v>764</v>
      </c>
      <c r="B716" s="143"/>
      <c r="C716" s="294" t="s">
        <v>1018</v>
      </c>
      <c r="D716" s="294" t="s">
        <v>1402</v>
      </c>
      <c r="E716" s="83" t="s">
        <v>1022</v>
      </c>
      <c r="F716" s="294" t="s">
        <v>1950</v>
      </c>
      <c r="G716" s="343"/>
      <c r="H716" s="294" t="s">
        <v>1386</v>
      </c>
      <c r="I716" s="11" t="s">
        <v>2088</v>
      </c>
      <c r="J716" s="11" t="s">
        <v>2089</v>
      </c>
      <c r="K716" s="11" t="s">
        <v>3644</v>
      </c>
      <c r="L716" s="84" t="s">
        <v>2092</v>
      </c>
      <c r="M716" s="11" t="s">
        <v>2090</v>
      </c>
      <c r="N716" s="11" t="s">
        <v>2090</v>
      </c>
      <c r="O716" s="11" t="s">
        <v>2090</v>
      </c>
      <c r="P716" s="85" t="s">
        <v>2078</v>
      </c>
      <c r="Q716" s="86">
        <v>1000</v>
      </c>
      <c r="R716" s="8"/>
      <c r="S716" s="8">
        <v>1.298918</v>
      </c>
      <c r="T716" s="8"/>
      <c r="U716" s="535"/>
      <c r="V716" s="535"/>
    </row>
    <row r="717" spans="1:22" ht="15" customHeight="1">
      <c r="A717" s="143" t="s">
        <v>765</v>
      </c>
      <c r="B717" s="143"/>
      <c r="C717" s="294" t="s">
        <v>1018</v>
      </c>
      <c r="D717" s="294" t="s">
        <v>2011</v>
      </c>
      <c r="E717" s="83" t="s">
        <v>1022</v>
      </c>
      <c r="F717" s="294" t="s">
        <v>1950</v>
      </c>
      <c r="G717" s="343"/>
      <c r="H717" s="294" t="s">
        <v>1379</v>
      </c>
      <c r="I717" s="11" t="s">
        <v>2088</v>
      </c>
      <c r="J717" s="11" t="s">
        <v>2089</v>
      </c>
      <c r="K717" s="11" t="s">
        <v>3644</v>
      </c>
      <c r="L717" s="84" t="s">
        <v>2092</v>
      </c>
      <c r="M717" s="11" t="s">
        <v>2090</v>
      </c>
      <c r="N717" s="11" t="s">
        <v>2090</v>
      </c>
      <c r="O717" s="11" t="s">
        <v>2090</v>
      </c>
      <c r="P717" s="85" t="s">
        <v>2079</v>
      </c>
      <c r="Q717" s="86">
        <v>666.66</v>
      </c>
      <c r="R717" s="8"/>
      <c r="S717" s="8">
        <v>0.104113</v>
      </c>
      <c r="T717" s="8"/>
      <c r="U717" s="535"/>
      <c r="V717" s="535"/>
    </row>
    <row r="718" spans="1:22" ht="15.75">
      <c r="A718" s="143" t="s">
        <v>2456</v>
      </c>
      <c r="B718" s="143"/>
      <c r="C718" s="294" t="s">
        <v>1018</v>
      </c>
      <c r="D718" s="294" t="s">
        <v>2011</v>
      </c>
      <c r="E718" s="83" t="s">
        <v>1022</v>
      </c>
      <c r="F718" s="294" t="s">
        <v>1950</v>
      </c>
      <c r="G718" s="344"/>
      <c r="H718" s="294" t="s">
        <v>3625</v>
      </c>
      <c r="I718" s="11" t="s">
        <v>2088</v>
      </c>
      <c r="J718" s="11" t="s">
        <v>2089</v>
      </c>
      <c r="K718" s="11" t="s">
        <v>3644</v>
      </c>
      <c r="L718" s="84" t="s">
        <v>2092</v>
      </c>
      <c r="M718" s="11" t="s">
        <v>2090</v>
      </c>
      <c r="N718" s="11" t="s">
        <v>2090</v>
      </c>
      <c r="O718" s="11" t="s">
        <v>2090</v>
      </c>
      <c r="P718" s="85" t="s">
        <v>3641</v>
      </c>
      <c r="Q718" s="86">
        <v>1000</v>
      </c>
      <c r="R718" s="8"/>
      <c r="S718" s="8">
        <v>0.123737</v>
      </c>
      <c r="T718" s="8"/>
      <c r="U718" s="536"/>
      <c r="V718" s="536"/>
    </row>
    <row r="719" spans="1:22" ht="15.75">
      <c r="A719" s="341" t="s">
        <v>2457</v>
      </c>
      <c r="B719" s="341"/>
      <c r="C719" s="294" t="s">
        <v>1018</v>
      </c>
      <c r="D719" s="294" t="s">
        <v>2011</v>
      </c>
      <c r="E719" s="83" t="s">
        <v>1023</v>
      </c>
      <c r="F719" s="294" t="s">
        <v>1950</v>
      </c>
      <c r="G719" s="344"/>
      <c r="H719" s="294" t="s">
        <v>1385</v>
      </c>
      <c r="I719" s="11" t="s">
        <v>2088</v>
      </c>
      <c r="J719" s="11" t="s">
        <v>2089</v>
      </c>
      <c r="K719" s="11" t="s">
        <v>3644</v>
      </c>
      <c r="L719" s="84" t="s">
        <v>2092</v>
      </c>
      <c r="M719" s="11" t="s">
        <v>2090</v>
      </c>
      <c r="N719" s="11" t="s">
        <v>2090</v>
      </c>
      <c r="O719" s="11" t="s">
        <v>2090</v>
      </c>
      <c r="P719" s="85" t="s">
        <v>2080</v>
      </c>
      <c r="Q719" s="86">
        <v>1000</v>
      </c>
      <c r="R719" s="8"/>
      <c r="S719" s="8">
        <v>0.32518900000000001</v>
      </c>
      <c r="T719" s="8"/>
      <c r="U719" s="341"/>
      <c r="V719" s="341"/>
    </row>
    <row r="720" spans="1:22" ht="15.75">
      <c r="A720" s="341" t="s">
        <v>2458</v>
      </c>
      <c r="B720" s="341"/>
      <c r="C720" s="294" t="s">
        <v>1018</v>
      </c>
      <c r="D720" s="294" t="s">
        <v>2011</v>
      </c>
      <c r="E720" s="83" t="s">
        <v>1023</v>
      </c>
      <c r="F720" s="294" t="s">
        <v>1950</v>
      </c>
      <c r="G720" s="344"/>
      <c r="H720" s="294" t="s">
        <v>1384</v>
      </c>
      <c r="I720" s="11" t="s">
        <v>2088</v>
      </c>
      <c r="J720" s="11" t="s">
        <v>2089</v>
      </c>
      <c r="K720" s="11" t="s">
        <v>3644</v>
      </c>
      <c r="L720" s="84" t="s">
        <v>2092</v>
      </c>
      <c r="M720" s="11" t="s">
        <v>2090</v>
      </c>
      <c r="N720" s="11" t="s">
        <v>2090</v>
      </c>
      <c r="O720" s="11" t="s">
        <v>2090</v>
      </c>
      <c r="P720" s="85" t="s">
        <v>2081</v>
      </c>
      <c r="Q720" s="86">
        <v>1000</v>
      </c>
      <c r="R720" s="8"/>
      <c r="S720" s="8">
        <v>0.214309</v>
      </c>
      <c r="T720" s="8"/>
      <c r="U720" s="341"/>
      <c r="V720" s="341"/>
    </row>
    <row r="721" spans="1:22" ht="15.75">
      <c r="A721" s="341" t="s">
        <v>2459</v>
      </c>
      <c r="B721" s="341"/>
      <c r="C721" s="294" t="s">
        <v>1018</v>
      </c>
      <c r="D721" s="294" t="s">
        <v>1403</v>
      </c>
      <c r="E721" s="83" t="s">
        <v>1023</v>
      </c>
      <c r="F721" s="294" t="s">
        <v>2100</v>
      </c>
      <c r="G721" s="344"/>
      <c r="H721" s="294" t="s">
        <v>1388</v>
      </c>
      <c r="I721" s="11" t="s">
        <v>2088</v>
      </c>
      <c r="J721" s="11" t="s">
        <v>2089</v>
      </c>
      <c r="K721" s="11" t="s">
        <v>3644</v>
      </c>
      <c r="L721" s="84" t="s">
        <v>2092</v>
      </c>
      <c r="M721" s="11" t="s">
        <v>2090</v>
      </c>
      <c r="N721" s="11" t="s">
        <v>2090</v>
      </c>
      <c r="O721" s="11" t="s">
        <v>2090</v>
      </c>
      <c r="P721" s="85" t="s">
        <v>2082</v>
      </c>
      <c r="Q721" s="86">
        <v>1000</v>
      </c>
      <c r="R721" s="8"/>
      <c r="S721" s="8">
        <v>0.69199999999999995</v>
      </c>
      <c r="T721" s="8"/>
      <c r="U721" s="341"/>
      <c r="V721" s="341"/>
    </row>
    <row r="722" spans="1:22" ht="15.75">
      <c r="A722" s="341" t="s">
        <v>2460</v>
      </c>
      <c r="B722" s="341"/>
      <c r="C722" s="294" t="s">
        <v>1018</v>
      </c>
      <c r="D722" s="294" t="s">
        <v>1491</v>
      </c>
      <c r="E722" s="83" t="s">
        <v>1054</v>
      </c>
      <c r="F722" s="294" t="s">
        <v>2100</v>
      </c>
      <c r="G722" s="344"/>
      <c r="H722" s="294" t="s">
        <v>1282</v>
      </c>
      <c r="I722" s="11" t="s">
        <v>2088</v>
      </c>
      <c r="J722" s="11" t="s">
        <v>2089</v>
      </c>
      <c r="K722" s="11" t="s">
        <v>3644</v>
      </c>
      <c r="L722" s="84" t="s">
        <v>2092</v>
      </c>
      <c r="M722" s="11" t="s">
        <v>2090</v>
      </c>
      <c r="N722" s="11" t="s">
        <v>2090</v>
      </c>
      <c r="O722" s="11" t="s">
        <v>2090</v>
      </c>
      <c r="P722" s="85" t="s">
        <v>2083</v>
      </c>
      <c r="Q722" s="86">
        <v>1</v>
      </c>
      <c r="R722" s="8"/>
      <c r="S722" s="8">
        <v>2.5999999999999999E-2</v>
      </c>
      <c r="T722" s="8"/>
      <c r="U722" s="341"/>
      <c r="V722" s="341"/>
    </row>
    <row r="723" spans="1:22" ht="15.75">
      <c r="A723" s="341" t="s">
        <v>2461</v>
      </c>
      <c r="B723" s="341"/>
      <c r="C723" s="294" t="s">
        <v>1018</v>
      </c>
      <c r="D723" s="294" t="s">
        <v>2011</v>
      </c>
      <c r="E723" s="83" t="s">
        <v>1022</v>
      </c>
      <c r="F723" s="294" t="s">
        <v>2100</v>
      </c>
      <c r="G723" s="344"/>
      <c r="H723" s="294" t="s">
        <v>1387</v>
      </c>
      <c r="I723" s="11" t="s">
        <v>2088</v>
      </c>
      <c r="J723" s="11" t="s">
        <v>2089</v>
      </c>
      <c r="K723" s="11" t="s">
        <v>3644</v>
      </c>
      <c r="L723" s="84" t="s">
        <v>2092</v>
      </c>
      <c r="M723" s="11" t="s">
        <v>2090</v>
      </c>
      <c r="N723" s="11" t="s">
        <v>2090</v>
      </c>
      <c r="O723" s="11" t="s">
        <v>2090</v>
      </c>
      <c r="P723" s="85" t="s">
        <v>2084</v>
      </c>
      <c r="Q723" s="86">
        <v>500</v>
      </c>
      <c r="R723" s="8"/>
      <c r="S723" s="8">
        <v>1.218</v>
      </c>
      <c r="T723" s="8"/>
      <c r="U723" s="341"/>
      <c r="V723" s="341"/>
    </row>
    <row r="724" spans="1:22" ht="15.75">
      <c r="A724" s="341" t="s">
        <v>2462</v>
      </c>
      <c r="B724" s="341"/>
      <c r="C724" s="294" t="s">
        <v>1018</v>
      </c>
      <c r="D724" s="294" t="s">
        <v>2011</v>
      </c>
      <c r="E724" s="83" t="s">
        <v>1022</v>
      </c>
      <c r="F724" s="294" t="s">
        <v>2100</v>
      </c>
      <c r="G724" s="344"/>
      <c r="H724" s="294" t="s">
        <v>1379</v>
      </c>
      <c r="I724" s="11" t="s">
        <v>2088</v>
      </c>
      <c r="J724" s="11" t="s">
        <v>2089</v>
      </c>
      <c r="K724" s="11" t="s">
        <v>3644</v>
      </c>
      <c r="L724" s="84" t="s">
        <v>2092</v>
      </c>
      <c r="M724" s="11" t="s">
        <v>2090</v>
      </c>
      <c r="N724" s="11" t="s">
        <v>2090</v>
      </c>
      <c r="O724" s="11" t="s">
        <v>2090</v>
      </c>
      <c r="P724" s="85" t="s">
        <v>2079</v>
      </c>
      <c r="Q724" s="86">
        <v>666.66</v>
      </c>
      <c r="R724" s="8"/>
      <c r="S724" s="8">
        <v>0.94499999999999995</v>
      </c>
      <c r="T724" s="8"/>
      <c r="U724" s="341"/>
      <c r="V724" s="341"/>
    </row>
    <row r="725" spans="1:22" ht="15.75">
      <c r="A725" s="341" t="s">
        <v>2463</v>
      </c>
      <c r="B725" s="341"/>
      <c r="C725" s="294" t="s">
        <v>1018</v>
      </c>
      <c r="D725" s="294" t="s">
        <v>1402</v>
      </c>
      <c r="E725" s="83" t="s">
        <v>1022</v>
      </c>
      <c r="F725" s="294" t="s">
        <v>2100</v>
      </c>
      <c r="G725" s="344"/>
      <c r="H725" s="294" t="s">
        <v>1383</v>
      </c>
      <c r="I725" s="11" t="s">
        <v>2088</v>
      </c>
      <c r="J725" s="11" t="s">
        <v>2089</v>
      </c>
      <c r="K725" s="11" t="s">
        <v>3644</v>
      </c>
      <c r="L725" s="84" t="s">
        <v>2092</v>
      </c>
      <c r="M725" s="11" t="s">
        <v>2090</v>
      </c>
      <c r="N725" s="11" t="s">
        <v>2090</v>
      </c>
      <c r="O725" s="11" t="s">
        <v>2090</v>
      </c>
      <c r="P725" s="85" t="s">
        <v>2085</v>
      </c>
      <c r="Q725" s="86">
        <v>1000</v>
      </c>
      <c r="R725" s="8"/>
      <c r="S725" s="8">
        <v>2.3759999999999999</v>
      </c>
      <c r="T725" s="8"/>
      <c r="U725" s="341"/>
      <c r="V725" s="341"/>
    </row>
    <row r="726" spans="1:22" ht="15.75">
      <c r="A726" s="341" t="s">
        <v>2464</v>
      </c>
      <c r="B726" s="341"/>
      <c r="C726" s="294" t="s">
        <v>1018</v>
      </c>
      <c r="D726" s="294" t="s">
        <v>1402</v>
      </c>
      <c r="E726" s="83" t="s">
        <v>1022</v>
      </c>
      <c r="F726" s="294" t="s">
        <v>2100</v>
      </c>
      <c r="G726" s="344"/>
      <c r="H726" s="294" t="s">
        <v>1380</v>
      </c>
      <c r="I726" s="11" t="s">
        <v>2088</v>
      </c>
      <c r="J726" s="11" t="s">
        <v>2089</v>
      </c>
      <c r="K726" s="11" t="s">
        <v>3644</v>
      </c>
      <c r="L726" s="84" t="s">
        <v>2092</v>
      </c>
      <c r="M726" s="11" t="s">
        <v>2090</v>
      </c>
      <c r="N726" s="11" t="s">
        <v>2090</v>
      </c>
      <c r="O726" s="11" t="s">
        <v>2090</v>
      </c>
      <c r="P726" s="85" t="s">
        <v>2087</v>
      </c>
      <c r="Q726" s="86">
        <v>1000</v>
      </c>
      <c r="R726" s="8"/>
      <c r="S726" s="8">
        <v>1.891</v>
      </c>
      <c r="T726" s="8"/>
      <c r="U726" s="341"/>
      <c r="V726" s="341"/>
    </row>
    <row r="727" spans="1:22" ht="15.75">
      <c r="A727" s="346"/>
      <c r="B727" s="346"/>
      <c r="C727" s="294" t="s">
        <v>1018</v>
      </c>
      <c r="D727" s="294" t="s">
        <v>1491</v>
      </c>
      <c r="E727" s="83" t="s">
        <v>1022</v>
      </c>
      <c r="F727" s="294" t="s">
        <v>2100</v>
      </c>
      <c r="G727" s="344"/>
      <c r="H727" s="294" t="s">
        <v>1388</v>
      </c>
      <c r="I727" s="11" t="s">
        <v>2088</v>
      </c>
      <c r="J727" s="11" t="s">
        <v>2089</v>
      </c>
      <c r="K727" s="11" t="s">
        <v>3644</v>
      </c>
      <c r="L727" s="84"/>
      <c r="M727" s="11"/>
      <c r="N727" s="11"/>
      <c r="O727" s="11"/>
      <c r="P727" s="85" t="s">
        <v>2086</v>
      </c>
      <c r="Q727" s="86">
        <v>1000</v>
      </c>
      <c r="R727" s="8"/>
      <c r="S727" s="8">
        <v>2.895</v>
      </c>
      <c r="T727" s="8"/>
      <c r="U727" s="346"/>
      <c r="V727" s="346"/>
    </row>
    <row r="728" spans="1:22" ht="15.75">
      <c r="A728" s="346"/>
      <c r="B728" s="346"/>
      <c r="C728" s="294" t="s">
        <v>1018</v>
      </c>
      <c r="D728" s="294" t="s">
        <v>2449</v>
      </c>
      <c r="E728" s="83" t="s">
        <v>1022</v>
      </c>
      <c r="F728" s="294" t="s">
        <v>2102</v>
      </c>
      <c r="G728" s="344"/>
      <c r="H728" s="294" t="s">
        <v>2102</v>
      </c>
      <c r="I728" s="11" t="s">
        <v>2088</v>
      </c>
      <c r="J728" s="11" t="s">
        <v>2089</v>
      </c>
      <c r="K728" s="11" t="s">
        <v>3644</v>
      </c>
      <c r="L728" s="84"/>
      <c r="M728" s="11"/>
      <c r="N728" s="11"/>
      <c r="O728" s="11"/>
      <c r="P728" s="85"/>
      <c r="Q728" s="86"/>
      <c r="R728" s="8"/>
      <c r="S728" s="8">
        <v>0.44099057000000003</v>
      </c>
      <c r="T728" s="8"/>
      <c r="U728" s="346"/>
      <c r="V728" s="346"/>
    </row>
    <row r="729" spans="1:22" ht="15.75">
      <c r="A729" s="346"/>
      <c r="B729" s="346"/>
      <c r="C729" s="294"/>
      <c r="D729" s="294"/>
      <c r="E729" s="83"/>
      <c r="F729" s="294"/>
      <c r="G729" s="344"/>
      <c r="H729" s="294"/>
      <c r="I729" s="11" t="s">
        <v>2088</v>
      </c>
      <c r="J729" s="11" t="s">
        <v>2089</v>
      </c>
      <c r="K729" s="11" t="s">
        <v>3644</v>
      </c>
      <c r="L729" s="84"/>
      <c r="M729" s="11"/>
      <c r="N729" s="11"/>
      <c r="O729" s="11"/>
      <c r="P729" s="85"/>
      <c r="Q729" s="86"/>
      <c r="R729" s="8"/>
      <c r="S729" s="8"/>
      <c r="T729" s="8"/>
      <c r="U729" s="346"/>
      <c r="V729" s="346"/>
    </row>
    <row r="730" spans="1:22" ht="15.75">
      <c r="A730" s="346"/>
      <c r="B730" s="346"/>
      <c r="C730" s="294"/>
      <c r="D730" s="294"/>
      <c r="E730" s="83"/>
      <c r="F730" s="294"/>
      <c r="G730" s="344"/>
      <c r="H730" s="294"/>
      <c r="I730" s="11" t="s">
        <v>2088</v>
      </c>
      <c r="J730" s="11" t="s">
        <v>2089</v>
      </c>
      <c r="K730" s="11" t="s">
        <v>3644</v>
      </c>
      <c r="L730" s="84" t="s">
        <v>2092</v>
      </c>
      <c r="M730" s="11"/>
      <c r="N730" s="11"/>
      <c r="O730" s="11"/>
      <c r="P730" s="85"/>
      <c r="Q730" s="86"/>
      <c r="R730" s="8"/>
      <c r="S730" s="8"/>
      <c r="T730" s="8"/>
      <c r="U730" s="346"/>
      <c r="V730" s="346"/>
    </row>
    <row r="731" spans="1:22" ht="15.75">
      <c r="A731" s="346"/>
      <c r="B731" s="346"/>
      <c r="C731" s="294"/>
      <c r="D731" s="294"/>
      <c r="E731" s="83"/>
      <c r="F731" s="294"/>
      <c r="G731" s="344"/>
      <c r="H731" s="294"/>
      <c r="I731" s="11" t="s">
        <v>2088</v>
      </c>
      <c r="J731" s="11" t="s">
        <v>2089</v>
      </c>
      <c r="K731" s="11" t="s">
        <v>3644</v>
      </c>
      <c r="L731" s="84" t="s">
        <v>2092</v>
      </c>
      <c r="M731" s="11"/>
      <c r="N731" s="11"/>
      <c r="O731" s="11"/>
      <c r="P731" s="85"/>
      <c r="Q731" s="86"/>
      <c r="R731" s="8"/>
      <c r="S731" s="8"/>
      <c r="T731" s="8"/>
      <c r="U731" s="346"/>
      <c r="V731" s="346"/>
    </row>
    <row r="732" spans="1:22" ht="15.75">
      <c r="A732" s="346"/>
      <c r="B732" s="346"/>
      <c r="C732" s="294"/>
      <c r="D732" s="294"/>
      <c r="E732" s="83"/>
      <c r="F732" s="294"/>
      <c r="G732" s="344"/>
      <c r="H732" s="294"/>
      <c r="I732" s="11" t="s">
        <v>2088</v>
      </c>
      <c r="J732" s="11" t="s">
        <v>2089</v>
      </c>
      <c r="K732" s="11" t="s">
        <v>3644</v>
      </c>
      <c r="L732" s="84" t="s">
        <v>2092</v>
      </c>
      <c r="M732" s="11"/>
      <c r="N732" s="11"/>
      <c r="O732" s="11"/>
      <c r="P732" s="85"/>
      <c r="Q732" s="86"/>
      <c r="R732" s="8"/>
      <c r="S732" s="8"/>
      <c r="T732" s="8"/>
      <c r="U732" s="346"/>
      <c r="V732" s="346"/>
    </row>
    <row r="733" spans="1:22" ht="15.75">
      <c r="A733" s="346"/>
      <c r="B733" s="346"/>
      <c r="C733" s="294"/>
      <c r="D733" s="294"/>
      <c r="E733" s="83"/>
      <c r="F733" s="294"/>
      <c r="G733" s="344"/>
      <c r="H733" s="294"/>
      <c r="I733" s="11" t="s">
        <v>2088</v>
      </c>
      <c r="J733" s="11" t="s">
        <v>2089</v>
      </c>
      <c r="K733" s="11" t="s">
        <v>3644</v>
      </c>
      <c r="L733" s="84" t="s">
        <v>2092</v>
      </c>
      <c r="M733" s="11"/>
      <c r="N733" s="11"/>
      <c r="O733" s="11"/>
      <c r="P733" s="85"/>
      <c r="Q733" s="86"/>
      <c r="R733" s="8"/>
      <c r="S733" s="8"/>
      <c r="T733" s="8"/>
      <c r="U733" s="346"/>
      <c r="V733" s="346"/>
    </row>
    <row r="734" spans="1:22" ht="15.75">
      <c r="A734" s="346"/>
      <c r="B734" s="346"/>
      <c r="C734" s="294"/>
      <c r="D734" s="294"/>
      <c r="E734" s="83"/>
      <c r="F734" s="294"/>
      <c r="G734" s="344"/>
      <c r="H734" s="294"/>
      <c r="I734" s="11" t="s">
        <v>2088</v>
      </c>
      <c r="J734" s="11" t="s">
        <v>2089</v>
      </c>
      <c r="K734" s="11" t="s">
        <v>3644</v>
      </c>
      <c r="L734" s="84" t="s">
        <v>2092</v>
      </c>
      <c r="M734" s="11"/>
      <c r="N734" s="11"/>
      <c r="O734" s="11"/>
      <c r="P734" s="85"/>
      <c r="Q734" s="86"/>
      <c r="R734" s="8"/>
      <c r="S734" s="8"/>
      <c r="T734" s="8"/>
      <c r="U734" s="346"/>
      <c r="V734" s="346"/>
    </row>
    <row r="735" spans="1:22" ht="15.75">
      <c r="A735" s="346"/>
      <c r="B735" s="346"/>
      <c r="C735" s="294"/>
      <c r="D735" s="294"/>
      <c r="E735" s="83"/>
      <c r="F735" s="294"/>
      <c r="G735" s="344"/>
      <c r="H735" s="294"/>
      <c r="I735" s="11" t="s">
        <v>2088</v>
      </c>
      <c r="J735" s="11" t="s">
        <v>2089</v>
      </c>
      <c r="K735" s="11" t="s">
        <v>3644</v>
      </c>
      <c r="L735" s="84" t="s">
        <v>2092</v>
      </c>
      <c r="M735" s="11"/>
      <c r="N735" s="11"/>
      <c r="O735" s="11"/>
      <c r="P735" s="85"/>
      <c r="Q735" s="86"/>
      <c r="R735" s="8"/>
      <c r="S735" s="8"/>
      <c r="T735" s="8"/>
      <c r="U735" s="346"/>
      <c r="V735" s="346"/>
    </row>
    <row r="736" spans="1:22" ht="15.75">
      <c r="A736" s="346"/>
      <c r="B736" s="346"/>
      <c r="C736" s="294"/>
      <c r="D736" s="294"/>
      <c r="E736" s="83"/>
      <c r="F736" s="294"/>
      <c r="G736" s="344"/>
      <c r="H736" s="294"/>
      <c r="I736" s="11" t="s">
        <v>2088</v>
      </c>
      <c r="J736" s="11" t="s">
        <v>2089</v>
      </c>
      <c r="K736" s="11" t="s">
        <v>3644</v>
      </c>
      <c r="L736" s="84" t="s">
        <v>2092</v>
      </c>
      <c r="M736" s="11"/>
      <c r="N736" s="11"/>
      <c r="O736" s="11"/>
      <c r="P736" s="85"/>
      <c r="Q736" s="86"/>
      <c r="R736" s="8"/>
      <c r="S736" s="8"/>
      <c r="T736" s="8"/>
      <c r="U736" s="346"/>
      <c r="V736" s="346"/>
    </row>
    <row r="737" spans="1:22" ht="15.75">
      <c r="A737" s="346"/>
      <c r="B737" s="346"/>
      <c r="C737" s="294"/>
      <c r="D737" s="294"/>
      <c r="E737" s="83"/>
      <c r="F737" s="294"/>
      <c r="G737" s="344"/>
      <c r="H737" s="294"/>
      <c r="I737" s="11" t="s">
        <v>2088</v>
      </c>
      <c r="J737" s="11" t="s">
        <v>2089</v>
      </c>
      <c r="K737" s="11" t="s">
        <v>3644</v>
      </c>
      <c r="L737" s="84" t="s">
        <v>2092</v>
      </c>
      <c r="M737" s="11"/>
      <c r="N737" s="11"/>
      <c r="O737" s="11"/>
      <c r="P737" s="85"/>
      <c r="Q737" s="86"/>
      <c r="R737" s="8"/>
      <c r="S737" s="8"/>
      <c r="T737" s="8"/>
      <c r="U737" s="346"/>
      <c r="V737" s="346"/>
    </row>
    <row r="738" spans="1:22" ht="15.75">
      <c r="A738" s="346"/>
      <c r="B738" s="346"/>
      <c r="C738" s="294"/>
      <c r="D738" s="294"/>
      <c r="E738" s="83"/>
      <c r="F738" s="294"/>
      <c r="G738" s="344"/>
      <c r="H738" s="294"/>
      <c r="I738" s="11" t="s">
        <v>2088</v>
      </c>
      <c r="J738" s="11" t="s">
        <v>2089</v>
      </c>
      <c r="K738" s="11" t="s">
        <v>3644</v>
      </c>
      <c r="L738" s="84" t="s">
        <v>2092</v>
      </c>
      <c r="M738" s="11"/>
      <c r="N738" s="11"/>
      <c r="O738" s="11"/>
      <c r="P738" s="85"/>
      <c r="Q738" s="86"/>
      <c r="R738" s="8"/>
      <c r="S738" s="8"/>
      <c r="T738" s="8"/>
      <c r="U738" s="346"/>
      <c r="V738" s="346"/>
    </row>
    <row r="739" spans="1:22" ht="15.75">
      <c r="A739" s="346"/>
      <c r="B739" s="346"/>
      <c r="C739" s="294"/>
      <c r="D739" s="294"/>
      <c r="E739" s="83"/>
      <c r="F739" s="299"/>
      <c r="G739" s="344"/>
      <c r="H739" s="294"/>
      <c r="I739" s="11" t="s">
        <v>2088</v>
      </c>
      <c r="J739" s="11" t="s">
        <v>2089</v>
      </c>
      <c r="K739" s="11" t="s">
        <v>3644</v>
      </c>
      <c r="L739" s="84" t="s">
        <v>2092</v>
      </c>
      <c r="M739" s="11"/>
      <c r="N739" s="11"/>
      <c r="O739" s="11"/>
      <c r="P739" s="85"/>
      <c r="Q739" s="86"/>
      <c r="R739" s="8"/>
      <c r="S739" s="8"/>
      <c r="T739" s="8"/>
      <c r="U739" s="346"/>
      <c r="V739" s="346"/>
    </row>
    <row r="740" spans="1:22" ht="15.75">
      <c r="A740" s="346"/>
      <c r="B740" s="346"/>
      <c r="C740" s="294"/>
      <c r="D740" s="294"/>
      <c r="E740" s="83"/>
      <c r="F740" s="299"/>
      <c r="G740" s="344"/>
      <c r="H740" s="294"/>
      <c r="I740" s="11" t="s">
        <v>2088</v>
      </c>
      <c r="J740" s="11" t="s">
        <v>2089</v>
      </c>
      <c r="K740" s="11" t="s">
        <v>3644</v>
      </c>
      <c r="L740" s="84" t="s">
        <v>2092</v>
      </c>
      <c r="M740" s="11"/>
      <c r="N740" s="11"/>
      <c r="O740" s="11"/>
      <c r="P740" s="85"/>
      <c r="Q740" s="86"/>
      <c r="R740" s="8"/>
      <c r="S740" s="8"/>
      <c r="T740" s="8"/>
      <c r="U740" s="346"/>
      <c r="V740" s="346"/>
    </row>
    <row r="741" spans="1:22" ht="15.75">
      <c r="A741" s="346"/>
      <c r="B741" s="346"/>
      <c r="C741" s="294"/>
      <c r="D741" s="294"/>
      <c r="E741" s="83"/>
      <c r="F741" s="294"/>
      <c r="G741" s="344"/>
      <c r="H741" s="294"/>
      <c r="I741" s="11" t="s">
        <v>2088</v>
      </c>
      <c r="J741" s="11" t="s">
        <v>2089</v>
      </c>
      <c r="K741" s="11" t="s">
        <v>3644</v>
      </c>
      <c r="L741" s="84" t="s">
        <v>2092</v>
      </c>
      <c r="M741" s="11"/>
      <c r="N741" s="11"/>
      <c r="O741" s="11"/>
      <c r="P741" s="85"/>
      <c r="Q741" s="86"/>
      <c r="R741" s="8"/>
      <c r="S741" s="8"/>
      <c r="T741" s="8"/>
      <c r="U741" s="346"/>
      <c r="V741" s="346"/>
    </row>
    <row r="742" spans="1:22" ht="15.75">
      <c r="A742" s="346"/>
      <c r="B742" s="346"/>
      <c r="C742" s="294"/>
      <c r="D742" s="294"/>
      <c r="E742" s="83"/>
      <c r="F742" s="294"/>
      <c r="G742" s="344"/>
      <c r="H742" s="294"/>
      <c r="I742" s="11" t="s">
        <v>2088</v>
      </c>
      <c r="J742" s="11" t="s">
        <v>2089</v>
      </c>
      <c r="K742" s="11" t="s">
        <v>3644</v>
      </c>
      <c r="L742" s="84" t="s">
        <v>2092</v>
      </c>
      <c r="M742" s="11"/>
      <c r="N742" s="11"/>
      <c r="O742" s="11"/>
      <c r="P742" s="85"/>
      <c r="Q742" s="86"/>
      <c r="R742" s="8"/>
      <c r="S742" s="8"/>
      <c r="T742" s="8"/>
      <c r="U742" s="346"/>
      <c r="V742" s="346"/>
    </row>
    <row r="743" spans="1:22" ht="15.75">
      <c r="A743" s="346"/>
      <c r="B743" s="346"/>
      <c r="C743" s="299"/>
      <c r="D743" s="352"/>
      <c r="E743" s="83"/>
      <c r="F743" s="299"/>
      <c r="G743" s="344"/>
      <c r="H743" s="299"/>
      <c r="I743" s="11" t="s">
        <v>2088</v>
      </c>
      <c r="J743" s="11" t="s">
        <v>2089</v>
      </c>
      <c r="K743" s="11" t="s">
        <v>3644</v>
      </c>
      <c r="L743" s="84" t="s">
        <v>2092</v>
      </c>
      <c r="M743" s="11"/>
      <c r="N743" s="11"/>
      <c r="O743" s="11"/>
      <c r="P743" s="85"/>
      <c r="Q743" s="86"/>
      <c r="R743" s="8"/>
      <c r="S743" s="8"/>
      <c r="T743" s="8"/>
      <c r="U743" s="346"/>
      <c r="V743" s="346"/>
    </row>
    <row r="744" spans="1:22" ht="15.75">
      <c r="A744" s="346"/>
      <c r="B744" s="346"/>
      <c r="C744" s="299"/>
      <c r="D744" s="352"/>
      <c r="E744" s="83"/>
      <c r="F744" s="299"/>
      <c r="G744" s="344"/>
      <c r="H744" s="299"/>
      <c r="I744" s="11" t="s">
        <v>2088</v>
      </c>
      <c r="J744" s="11" t="s">
        <v>2089</v>
      </c>
      <c r="K744" s="11" t="s">
        <v>3644</v>
      </c>
      <c r="L744" s="84" t="s">
        <v>2092</v>
      </c>
      <c r="M744" s="11"/>
      <c r="N744" s="11"/>
      <c r="O744" s="11"/>
      <c r="P744" s="85"/>
      <c r="Q744" s="86"/>
      <c r="R744" s="8"/>
      <c r="S744" s="8"/>
      <c r="T744" s="8"/>
      <c r="U744" s="346"/>
      <c r="V744" s="346"/>
    </row>
    <row r="745" spans="1:22" ht="15.75">
      <c r="A745" s="346"/>
      <c r="B745" s="346"/>
      <c r="C745" s="299"/>
      <c r="D745" s="352"/>
      <c r="E745" s="83"/>
      <c r="F745" s="299"/>
      <c r="G745" s="344"/>
      <c r="H745" s="299"/>
      <c r="I745" s="11" t="s">
        <v>2088</v>
      </c>
      <c r="J745" s="11" t="s">
        <v>2089</v>
      </c>
      <c r="K745" s="11" t="s">
        <v>3644</v>
      </c>
      <c r="L745" s="84" t="s">
        <v>2092</v>
      </c>
      <c r="M745" s="11"/>
      <c r="N745" s="11"/>
      <c r="O745" s="11"/>
      <c r="P745" s="85"/>
      <c r="Q745" s="86"/>
      <c r="R745" s="8"/>
      <c r="S745" s="8"/>
      <c r="T745" s="8"/>
      <c r="U745" s="346"/>
      <c r="V745" s="346"/>
    </row>
    <row r="746" spans="1:22" ht="15.75">
      <c r="A746" s="346"/>
      <c r="B746" s="346"/>
      <c r="C746" s="299"/>
      <c r="D746" s="352"/>
      <c r="E746" s="83"/>
      <c r="F746" s="299"/>
      <c r="G746" s="344"/>
      <c r="H746" s="299"/>
      <c r="I746" s="11" t="s">
        <v>2088</v>
      </c>
      <c r="J746" s="11" t="s">
        <v>2089</v>
      </c>
      <c r="K746" s="11" t="s">
        <v>3644</v>
      </c>
      <c r="L746" s="84" t="s">
        <v>2092</v>
      </c>
      <c r="M746" s="11"/>
      <c r="N746" s="11"/>
      <c r="O746" s="11"/>
      <c r="P746" s="85"/>
      <c r="Q746" s="86"/>
      <c r="R746" s="8"/>
      <c r="S746" s="8"/>
      <c r="T746" s="8"/>
      <c r="U746" s="346"/>
      <c r="V746" s="346"/>
    </row>
    <row r="747" spans="1:22" ht="15.75">
      <c r="A747" s="346"/>
      <c r="B747" s="346"/>
      <c r="C747" s="299"/>
      <c r="D747" s="352"/>
      <c r="E747" s="83"/>
      <c r="F747" s="299"/>
      <c r="G747" s="344"/>
      <c r="H747" s="299"/>
      <c r="I747" s="11" t="s">
        <v>2088</v>
      </c>
      <c r="J747" s="11" t="s">
        <v>2089</v>
      </c>
      <c r="K747" s="11" t="s">
        <v>3644</v>
      </c>
      <c r="L747" s="84" t="s">
        <v>2092</v>
      </c>
      <c r="M747" s="11"/>
      <c r="N747" s="11"/>
      <c r="O747" s="11"/>
      <c r="P747" s="85"/>
      <c r="Q747" s="86"/>
      <c r="R747" s="8"/>
      <c r="S747" s="8"/>
      <c r="T747" s="8"/>
      <c r="U747" s="346"/>
      <c r="V747" s="346"/>
    </row>
    <row r="748" spans="1:22" ht="15.75">
      <c r="A748" s="346"/>
      <c r="B748" s="346"/>
      <c r="C748" s="299"/>
      <c r="D748" s="352"/>
      <c r="E748" s="83"/>
      <c r="F748" s="299"/>
      <c r="G748" s="344"/>
      <c r="H748" s="299"/>
      <c r="I748" s="11" t="s">
        <v>2088</v>
      </c>
      <c r="J748" s="11" t="s">
        <v>2089</v>
      </c>
      <c r="K748" s="11" t="s">
        <v>3644</v>
      </c>
      <c r="L748" s="84" t="s">
        <v>2092</v>
      </c>
      <c r="M748" s="11"/>
      <c r="N748" s="11"/>
      <c r="O748" s="11"/>
      <c r="P748" s="85"/>
      <c r="Q748" s="86"/>
      <c r="R748" s="8"/>
      <c r="S748" s="8"/>
      <c r="T748" s="8"/>
      <c r="U748" s="346"/>
      <c r="V748" s="346"/>
    </row>
    <row r="749" spans="1:22" ht="15.75">
      <c r="A749" s="346"/>
      <c r="B749" s="346"/>
      <c r="C749" s="299"/>
      <c r="D749" s="352"/>
      <c r="E749" s="83"/>
      <c r="F749" s="299"/>
      <c r="G749" s="344"/>
      <c r="H749" s="299"/>
      <c r="I749" s="11" t="s">
        <v>2088</v>
      </c>
      <c r="J749" s="11" t="s">
        <v>2089</v>
      </c>
      <c r="K749" s="11" t="s">
        <v>3644</v>
      </c>
      <c r="L749" s="84" t="s">
        <v>2092</v>
      </c>
      <c r="M749" s="11"/>
      <c r="N749" s="11"/>
      <c r="O749" s="11"/>
      <c r="P749" s="85"/>
      <c r="Q749" s="86"/>
      <c r="R749" s="8"/>
      <c r="S749" s="8"/>
      <c r="T749" s="8"/>
      <c r="U749" s="346"/>
      <c r="V749" s="346"/>
    </row>
    <row r="750" spans="1:22" ht="15.75">
      <c r="A750" s="346"/>
      <c r="B750" s="346"/>
      <c r="C750" s="299"/>
      <c r="D750" s="352"/>
      <c r="E750" s="83"/>
      <c r="F750" s="299"/>
      <c r="G750" s="344"/>
      <c r="H750" s="299"/>
      <c r="I750" s="11" t="s">
        <v>2088</v>
      </c>
      <c r="J750" s="11" t="s">
        <v>2089</v>
      </c>
      <c r="K750" s="11" t="s">
        <v>3644</v>
      </c>
      <c r="L750" s="84" t="s">
        <v>2092</v>
      </c>
      <c r="M750" s="11"/>
      <c r="N750" s="11"/>
      <c r="O750" s="11"/>
      <c r="P750" s="85"/>
      <c r="Q750" s="86"/>
      <c r="R750" s="8"/>
      <c r="S750" s="8"/>
      <c r="T750" s="8"/>
      <c r="U750" s="346"/>
      <c r="V750" s="346"/>
    </row>
    <row r="751" spans="1:22" ht="15.75">
      <c r="A751" s="346"/>
      <c r="B751" s="346"/>
      <c r="C751" s="299"/>
      <c r="D751" s="352"/>
      <c r="E751" s="83"/>
      <c r="F751" s="299"/>
      <c r="G751" s="344"/>
      <c r="H751" s="299"/>
      <c r="I751" s="11" t="s">
        <v>2088</v>
      </c>
      <c r="J751" s="11" t="s">
        <v>2089</v>
      </c>
      <c r="K751" s="11" t="s">
        <v>3644</v>
      </c>
      <c r="L751" s="84" t="s">
        <v>2092</v>
      </c>
      <c r="M751" s="11"/>
      <c r="N751" s="11"/>
      <c r="O751" s="11"/>
      <c r="P751" s="85"/>
      <c r="Q751" s="86"/>
      <c r="R751" s="8"/>
      <c r="S751" s="8"/>
      <c r="T751" s="8"/>
      <c r="U751" s="346"/>
      <c r="V751" s="346"/>
    </row>
    <row r="752" spans="1:22" ht="15.75">
      <c r="A752" s="346"/>
      <c r="B752" s="346"/>
      <c r="C752" s="299"/>
      <c r="D752" s="352"/>
      <c r="E752" s="83"/>
      <c r="F752" s="299"/>
      <c r="G752" s="344"/>
      <c r="H752" s="299"/>
      <c r="I752" s="11" t="s">
        <v>2088</v>
      </c>
      <c r="J752" s="11" t="s">
        <v>2089</v>
      </c>
      <c r="K752" s="11" t="s">
        <v>3644</v>
      </c>
      <c r="L752" s="84" t="s">
        <v>2092</v>
      </c>
      <c r="M752" s="11"/>
      <c r="N752" s="11"/>
      <c r="O752" s="11"/>
      <c r="P752" s="85"/>
      <c r="Q752" s="86"/>
      <c r="R752" s="8"/>
      <c r="S752" s="8"/>
      <c r="T752" s="8"/>
      <c r="U752" s="346"/>
      <c r="V752" s="346"/>
    </row>
    <row r="753" spans="1:22" ht="15.75">
      <c r="A753" s="346"/>
      <c r="B753" s="346"/>
      <c r="C753" s="299"/>
      <c r="D753" s="352"/>
      <c r="E753" s="83"/>
      <c r="F753" s="299"/>
      <c r="G753" s="344"/>
      <c r="H753" s="299"/>
      <c r="I753" s="11" t="s">
        <v>2088</v>
      </c>
      <c r="J753" s="11" t="s">
        <v>2089</v>
      </c>
      <c r="K753" s="11" t="s">
        <v>3644</v>
      </c>
      <c r="L753" s="84" t="s">
        <v>2092</v>
      </c>
      <c r="M753" s="11"/>
      <c r="N753" s="11"/>
      <c r="O753" s="11"/>
      <c r="P753" s="85"/>
      <c r="Q753" s="86"/>
      <c r="R753" s="8"/>
      <c r="S753" s="8"/>
      <c r="T753" s="8"/>
      <c r="U753" s="346"/>
      <c r="V753" s="346"/>
    </row>
    <row r="754" spans="1:22" ht="15.75">
      <c r="A754" s="346"/>
      <c r="B754" s="346"/>
      <c r="C754" s="299"/>
      <c r="D754" s="352"/>
      <c r="E754" s="83"/>
      <c r="F754" s="299"/>
      <c r="G754" s="344"/>
      <c r="H754" s="299"/>
      <c r="I754" s="11" t="s">
        <v>2088</v>
      </c>
      <c r="J754" s="11" t="s">
        <v>2089</v>
      </c>
      <c r="K754" s="11" t="s">
        <v>3644</v>
      </c>
      <c r="L754" s="84" t="s">
        <v>2092</v>
      </c>
      <c r="M754" s="11"/>
      <c r="N754" s="11"/>
      <c r="O754" s="11"/>
      <c r="P754" s="85"/>
      <c r="Q754" s="86"/>
      <c r="R754" s="8"/>
      <c r="S754" s="8"/>
      <c r="T754" s="8"/>
      <c r="U754" s="346"/>
      <c r="V754" s="346"/>
    </row>
    <row r="755" spans="1:22" ht="15.75">
      <c r="A755" s="346"/>
      <c r="B755" s="346"/>
      <c r="C755" s="299"/>
      <c r="D755" s="352"/>
      <c r="E755" s="83"/>
      <c r="F755" s="299"/>
      <c r="G755" s="344"/>
      <c r="H755" s="299"/>
      <c r="I755" s="11" t="s">
        <v>2088</v>
      </c>
      <c r="J755" s="11" t="s">
        <v>2089</v>
      </c>
      <c r="K755" s="11" t="s">
        <v>3644</v>
      </c>
      <c r="L755" s="84" t="s">
        <v>2092</v>
      </c>
      <c r="M755" s="11"/>
      <c r="N755" s="11"/>
      <c r="O755" s="11"/>
      <c r="P755" s="85"/>
      <c r="Q755" s="86"/>
      <c r="R755" s="8"/>
      <c r="S755" s="8"/>
      <c r="T755" s="8"/>
      <c r="U755" s="346"/>
      <c r="V755" s="346"/>
    </row>
    <row r="756" spans="1:22" ht="15.75">
      <c r="A756" s="346"/>
      <c r="B756" s="346"/>
      <c r="C756" s="299"/>
      <c r="D756" s="352"/>
      <c r="E756" s="83"/>
      <c r="F756" s="299"/>
      <c r="G756" s="344"/>
      <c r="H756" s="299"/>
      <c r="I756" s="11" t="s">
        <v>2088</v>
      </c>
      <c r="J756" s="11" t="s">
        <v>2089</v>
      </c>
      <c r="K756" s="11" t="s">
        <v>3644</v>
      </c>
      <c r="L756" s="84" t="s">
        <v>2092</v>
      </c>
      <c r="M756" s="11"/>
      <c r="N756" s="11"/>
      <c r="O756" s="11"/>
      <c r="P756" s="85"/>
      <c r="Q756" s="86"/>
      <c r="R756" s="8"/>
      <c r="S756" s="8"/>
      <c r="T756" s="8"/>
      <c r="U756" s="346"/>
      <c r="V756" s="346"/>
    </row>
    <row r="757" spans="1:22" ht="15.75">
      <c r="A757" s="346"/>
      <c r="B757" s="346"/>
      <c r="C757" s="299"/>
      <c r="D757" s="352"/>
      <c r="E757" s="83"/>
      <c r="F757" s="299"/>
      <c r="G757" s="344"/>
      <c r="H757" s="299"/>
      <c r="I757" s="11" t="s">
        <v>2088</v>
      </c>
      <c r="J757" s="11" t="s">
        <v>2089</v>
      </c>
      <c r="K757" s="11" t="s">
        <v>3644</v>
      </c>
      <c r="L757" s="84" t="s">
        <v>2092</v>
      </c>
      <c r="M757" s="11"/>
      <c r="N757" s="11"/>
      <c r="O757" s="11"/>
      <c r="P757" s="85"/>
      <c r="Q757" s="86"/>
      <c r="R757" s="8"/>
      <c r="S757" s="8"/>
      <c r="T757" s="8"/>
      <c r="U757" s="346"/>
      <c r="V757" s="346"/>
    </row>
    <row r="758" spans="1:22" ht="15.75">
      <c r="A758" s="346"/>
      <c r="B758" s="346"/>
      <c r="C758" s="299"/>
      <c r="D758" s="352"/>
      <c r="E758" s="83"/>
      <c r="F758" s="299"/>
      <c r="G758" s="344"/>
      <c r="H758" s="299"/>
      <c r="I758" s="11" t="s">
        <v>2088</v>
      </c>
      <c r="J758" s="11" t="s">
        <v>2089</v>
      </c>
      <c r="K758" s="11" t="s">
        <v>3644</v>
      </c>
      <c r="L758" s="84" t="s">
        <v>2092</v>
      </c>
      <c r="M758" s="11"/>
      <c r="N758" s="11"/>
      <c r="O758" s="11"/>
      <c r="P758" s="85"/>
      <c r="Q758" s="86"/>
      <c r="R758" s="8"/>
      <c r="S758" s="8"/>
      <c r="T758" s="8"/>
      <c r="U758" s="346"/>
      <c r="V758" s="346"/>
    </row>
    <row r="759" spans="1:22" ht="15.75">
      <c r="A759" s="346"/>
      <c r="B759" s="346"/>
      <c r="C759" s="299"/>
      <c r="D759" s="352"/>
      <c r="E759" s="83"/>
      <c r="F759" s="299"/>
      <c r="G759" s="344"/>
      <c r="H759" s="299"/>
      <c r="I759" s="11" t="s">
        <v>2088</v>
      </c>
      <c r="J759" s="11" t="s">
        <v>2089</v>
      </c>
      <c r="K759" s="11" t="s">
        <v>3644</v>
      </c>
      <c r="L759" s="84" t="s">
        <v>2092</v>
      </c>
      <c r="M759" s="11"/>
      <c r="N759" s="11"/>
      <c r="O759" s="11"/>
      <c r="P759" s="85"/>
      <c r="Q759" s="86"/>
      <c r="R759" s="8"/>
      <c r="S759" s="8"/>
      <c r="T759" s="8"/>
      <c r="U759" s="346"/>
      <c r="V759" s="346"/>
    </row>
    <row r="760" spans="1:22" ht="15.75">
      <c r="A760" s="346"/>
      <c r="B760" s="346"/>
      <c r="C760" s="299"/>
      <c r="D760" s="352"/>
      <c r="E760" s="83"/>
      <c r="F760" s="299"/>
      <c r="G760" s="344"/>
      <c r="H760" s="299"/>
      <c r="I760" s="11" t="s">
        <v>2088</v>
      </c>
      <c r="J760" s="11" t="s">
        <v>2089</v>
      </c>
      <c r="K760" s="11" t="s">
        <v>3644</v>
      </c>
      <c r="L760" s="84" t="s">
        <v>2092</v>
      </c>
      <c r="M760" s="11"/>
      <c r="N760" s="11"/>
      <c r="O760" s="11"/>
      <c r="P760" s="85"/>
      <c r="Q760" s="86"/>
      <c r="R760" s="8"/>
      <c r="S760" s="8"/>
      <c r="T760" s="8"/>
      <c r="U760" s="346"/>
      <c r="V760" s="346"/>
    </row>
    <row r="761" spans="1:22" ht="15.75">
      <c r="A761" s="346"/>
      <c r="B761" s="346"/>
      <c r="C761" s="299"/>
      <c r="D761" s="352"/>
      <c r="E761" s="83"/>
      <c r="F761" s="299"/>
      <c r="G761" s="344"/>
      <c r="H761" s="299"/>
      <c r="I761" s="11" t="s">
        <v>2088</v>
      </c>
      <c r="J761" s="11" t="s">
        <v>2089</v>
      </c>
      <c r="K761" s="11" t="s">
        <v>3644</v>
      </c>
      <c r="L761" s="84" t="s">
        <v>2092</v>
      </c>
      <c r="M761" s="11"/>
      <c r="N761" s="11"/>
      <c r="O761" s="11"/>
      <c r="P761" s="85"/>
      <c r="Q761" s="86"/>
      <c r="R761" s="8"/>
      <c r="S761" s="8"/>
      <c r="T761" s="8"/>
      <c r="U761" s="346"/>
      <c r="V761" s="346"/>
    </row>
    <row r="762" spans="1:22" ht="15.75">
      <c r="A762" s="346"/>
      <c r="B762" s="346"/>
      <c r="C762" s="299"/>
      <c r="D762" s="352"/>
      <c r="E762" s="83"/>
      <c r="F762" s="299"/>
      <c r="G762" s="344"/>
      <c r="H762" s="299"/>
      <c r="I762" s="11" t="s">
        <v>2088</v>
      </c>
      <c r="J762" s="11" t="s">
        <v>2089</v>
      </c>
      <c r="K762" s="11" t="s">
        <v>3644</v>
      </c>
      <c r="L762" s="84" t="s">
        <v>2092</v>
      </c>
      <c r="M762" s="11"/>
      <c r="N762" s="11"/>
      <c r="O762" s="11"/>
      <c r="P762" s="85"/>
      <c r="Q762" s="86"/>
      <c r="R762" s="8"/>
      <c r="S762" s="8"/>
      <c r="T762" s="8"/>
      <c r="U762" s="346"/>
      <c r="V762" s="346"/>
    </row>
    <row r="763" spans="1:22" ht="15.75">
      <c r="A763" s="346"/>
      <c r="B763" s="346"/>
      <c r="C763" s="299"/>
      <c r="D763" s="352"/>
      <c r="E763" s="83"/>
      <c r="F763" s="299"/>
      <c r="G763" s="344"/>
      <c r="H763" s="299"/>
      <c r="I763" s="11" t="s">
        <v>2088</v>
      </c>
      <c r="J763" s="11" t="s">
        <v>2089</v>
      </c>
      <c r="K763" s="11" t="s">
        <v>3644</v>
      </c>
      <c r="L763" s="84" t="s">
        <v>2092</v>
      </c>
      <c r="M763" s="11"/>
      <c r="N763" s="11"/>
      <c r="O763" s="11"/>
      <c r="P763" s="85"/>
      <c r="Q763" s="86"/>
      <c r="R763" s="8"/>
      <c r="S763" s="8"/>
      <c r="T763" s="8"/>
      <c r="U763" s="346"/>
      <c r="V763" s="346"/>
    </row>
    <row r="764" spans="1:22" ht="15.75">
      <c r="A764" s="346"/>
      <c r="B764" s="346"/>
      <c r="C764" s="299"/>
      <c r="D764" s="352"/>
      <c r="E764" s="83"/>
      <c r="F764" s="299"/>
      <c r="G764" s="344"/>
      <c r="H764" s="299"/>
      <c r="I764" s="11" t="s">
        <v>2088</v>
      </c>
      <c r="J764" s="11" t="s">
        <v>2089</v>
      </c>
      <c r="K764" s="11" t="s">
        <v>3644</v>
      </c>
      <c r="L764" s="84" t="s">
        <v>2092</v>
      </c>
      <c r="M764" s="11"/>
      <c r="N764" s="11"/>
      <c r="O764" s="11"/>
      <c r="P764" s="85"/>
      <c r="Q764" s="86"/>
      <c r="R764" s="8"/>
      <c r="S764" s="8"/>
      <c r="T764" s="8"/>
      <c r="U764" s="346"/>
      <c r="V764" s="346"/>
    </row>
    <row r="765" spans="1:22" ht="15.75">
      <c r="A765" s="346"/>
      <c r="B765" s="346"/>
      <c r="C765" s="299"/>
      <c r="D765" s="352"/>
      <c r="E765" s="83"/>
      <c r="F765" s="299"/>
      <c r="G765" s="344"/>
      <c r="H765" s="299"/>
      <c r="I765" s="11" t="s">
        <v>2088</v>
      </c>
      <c r="J765" s="11" t="s">
        <v>2089</v>
      </c>
      <c r="K765" s="11" t="s">
        <v>3644</v>
      </c>
      <c r="L765" s="84" t="s">
        <v>2092</v>
      </c>
      <c r="M765" s="11"/>
      <c r="N765" s="11"/>
      <c r="O765" s="11"/>
      <c r="P765" s="85"/>
      <c r="Q765" s="86"/>
      <c r="R765" s="8"/>
      <c r="S765" s="8"/>
      <c r="T765" s="8"/>
      <c r="U765" s="346"/>
      <c r="V765" s="346"/>
    </row>
    <row r="766" spans="1:22" ht="15.75">
      <c r="A766" s="346"/>
      <c r="B766" s="346"/>
      <c r="C766" s="299"/>
      <c r="D766" s="352"/>
      <c r="E766" s="83"/>
      <c r="F766" s="299"/>
      <c r="G766" s="344"/>
      <c r="H766" s="299"/>
      <c r="I766" s="11" t="s">
        <v>2088</v>
      </c>
      <c r="J766" s="11" t="s">
        <v>2089</v>
      </c>
      <c r="K766" s="11" t="s">
        <v>3644</v>
      </c>
      <c r="L766" s="84" t="s">
        <v>2092</v>
      </c>
      <c r="M766" s="11"/>
      <c r="N766" s="11"/>
      <c r="O766" s="11"/>
      <c r="P766" s="85"/>
      <c r="Q766" s="86"/>
      <c r="R766" s="8"/>
      <c r="S766" s="8"/>
      <c r="T766" s="8"/>
      <c r="U766" s="346"/>
      <c r="V766" s="346"/>
    </row>
    <row r="767" spans="1:22" ht="15.75">
      <c r="A767" s="346"/>
      <c r="B767" s="346"/>
      <c r="C767" s="299"/>
      <c r="D767" s="352"/>
      <c r="E767" s="83"/>
      <c r="F767" s="299"/>
      <c r="G767" s="344"/>
      <c r="H767" s="299"/>
      <c r="I767" s="11" t="s">
        <v>2088</v>
      </c>
      <c r="J767" s="11" t="s">
        <v>2089</v>
      </c>
      <c r="K767" s="11" t="s">
        <v>3644</v>
      </c>
      <c r="L767" s="84" t="s">
        <v>2092</v>
      </c>
      <c r="M767" s="11"/>
      <c r="N767" s="11"/>
      <c r="O767" s="11"/>
      <c r="P767" s="85"/>
      <c r="Q767" s="86"/>
      <c r="R767" s="8"/>
      <c r="S767" s="8"/>
      <c r="T767" s="8"/>
      <c r="U767" s="346"/>
      <c r="V767" s="346"/>
    </row>
    <row r="768" spans="1:22" ht="15.75">
      <c r="A768" s="346"/>
      <c r="B768" s="346"/>
      <c r="C768" s="299"/>
      <c r="D768" s="352"/>
      <c r="E768" s="83"/>
      <c r="F768" s="299"/>
      <c r="G768" s="344"/>
      <c r="H768" s="299"/>
      <c r="I768" s="11" t="s">
        <v>2088</v>
      </c>
      <c r="J768" s="11" t="s">
        <v>2089</v>
      </c>
      <c r="K768" s="11" t="s">
        <v>3644</v>
      </c>
      <c r="L768" s="84" t="s">
        <v>2092</v>
      </c>
      <c r="M768" s="11"/>
      <c r="N768" s="11"/>
      <c r="O768" s="11"/>
      <c r="P768" s="85"/>
      <c r="Q768" s="86"/>
      <c r="R768" s="8"/>
      <c r="S768" s="8"/>
      <c r="T768" s="8"/>
      <c r="U768" s="346"/>
      <c r="V768" s="346"/>
    </row>
    <row r="769" spans="1:22" ht="15.75">
      <c r="A769" s="346"/>
      <c r="B769" s="346"/>
      <c r="C769" s="350"/>
      <c r="D769" s="352"/>
      <c r="E769" s="83"/>
      <c r="F769" s="350"/>
      <c r="G769" s="344"/>
      <c r="H769" s="350"/>
      <c r="I769" s="11" t="s">
        <v>2088</v>
      </c>
      <c r="J769" s="11" t="s">
        <v>2089</v>
      </c>
      <c r="K769" s="11" t="s">
        <v>3644</v>
      </c>
      <c r="L769" s="84" t="s">
        <v>3643</v>
      </c>
      <c r="M769" s="11"/>
      <c r="N769" s="11"/>
      <c r="O769" s="11"/>
      <c r="P769" s="85"/>
      <c r="Q769" s="86"/>
      <c r="R769" s="8"/>
      <c r="S769" s="8"/>
      <c r="T769" s="8"/>
      <c r="U769" s="346"/>
      <c r="V769" s="346"/>
    </row>
    <row r="770" spans="1:22" ht="15.75">
      <c r="A770" s="346"/>
      <c r="B770" s="346"/>
      <c r="C770" s="342"/>
      <c r="D770" s="343"/>
      <c r="E770" s="83"/>
      <c r="F770" s="343"/>
      <c r="G770" s="344"/>
      <c r="H770" s="344"/>
      <c r="I770" s="11"/>
      <c r="J770" s="11"/>
      <c r="K770" s="11"/>
      <c r="L770" s="84"/>
      <c r="M770" s="11"/>
      <c r="N770" s="11"/>
      <c r="O770" s="11"/>
      <c r="P770" s="85"/>
      <c r="Q770" s="86"/>
      <c r="R770" s="8"/>
      <c r="S770" s="8"/>
      <c r="T770" s="8"/>
      <c r="U770" s="346"/>
      <c r="V770" s="346"/>
    </row>
    <row r="771" spans="1:22" ht="15.75">
      <c r="A771" s="346"/>
      <c r="B771" s="346"/>
      <c r="C771" s="342"/>
      <c r="D771" s="343"/>
      <c r="E771" s="83"/>
      <c r="F771" s="343"/>
      <c r="G771" s="344"/>
      <c r="H771" s="344"/>
      <c r="I771" s="11"/>
      <c r="J771" s="11"/>
      <c r="K771" s="11"/>
      <c r="L771" s="84"/>
      <c r="M771" s="11"/>
      <c r="N771" s="11"/>
      <c r="O771" s="11"/>
      <c r="P771" s="85"/>
      <c r="Q771" s="86"/>
      <c r="R771" s="8"/>
      <c r="S771" s="8"/>
      <c r="T771" s="8"/>
      <c r="U771" s="346"/>
      <c r="V771" s="346"/>
    </row>
    <row r="772" spans="1:22" ht="15.75">
      <c r="A772" s="341"/>
      <c r="B772" s="341"/>
      <c r="C772" s="341"/>
      <c r="D772" s="83"/>
      <c r="E772" s="83"/>
      <c r="F772" s="83"/>
      <c r="G772" s="84"/>
      <c r="H772" s="84"/>
      <c r="I772" s="84"/>
      <c r="J772" s="84"/>
      <c r="K772" s="84"/>
      <c r="L772" s="84"/>
      <c r="M772" s="84"/>
      <c r="N772" s="84"/>
      <c r="O772" s="84"/>
      <c r="P772" s="85"/>
      <c r="Q772" s="86"/>
      <c r="R772" s="8"/>
      <c r="S772" s="8"/>
      <c r="T772" s="8"/>
      <c r="U772" s="341"/>
      <c r="V772" s="341"/>
    </row>
    <row r="773" spans="1:22" ht="15.75">
      <c r="A773" s="143"/>
      <c r="B773" s="143"/>
      <c r="C773" s="143"/>
      <c r="D773" s="83"/>
      <c r="E773" s="83"/>
      <c r="F773" s="83"/>
      <c r="G773" s="84"/>
      <c r="H773" s="84"/>
      <c r="I773" s="84"/>
      <c r="J773" s="84"/>
      <c r="K773" s="84"/>
      <c r="L773" s="84"/>
      <c r="M773" s="84"/>
      <c r="N773" s="84"/>
      <c r="O773" s="84"/>
      <c r="P773" s="85"/>
      <c r="Q773" s="86"/>
      <c r="R773" s="8"/>
      <c r="S773" s="8"/>
      <c r="T773" s="8"/>
      <c r="U773" s="536"/>
      <c r="V773" s="536"/>
    </row>
    <row r="774" spans="1:22" ht="15.75" customHeight="1">
      <c r="A774" s="123" t="s">
        <v>766</v>
      </c>
      <c r="B774" s="303" t="s">
        <v>40</v>
      </c>
      <c r="C774" s="303" t="s">
        <v>1018</v>
      </c>
      <c r="D774" s="303" t="s">
        <v>1402</v>
      </c>
      <c r="E774" s="303"/>
      <c r="F774" s="303"/>
      <c r="G774" s="303"/>
      <c r="H774" s="303"/>
      <c r="I774" s="303"/>
      <c r="J774" s="303"/>
      <c r="K774" s="303"/>
      <c r="L774" s="303"/>
      <c r="M774" s="303"/>
      <c r="N774" s="303"/>
      <c r="O774" s="303"/>
      <c r="P774" s="303"/>
      <c r="Q774" s="303"/>
      <c r="R774" s="87">
        <f>SUM(R30:R773)</f>
        <v>6164.928214959873</v>
      </c>
      <c r="S774" s="87">
        <f>SUM(S30:S773)</f>
        <v>223.23991899500001</v>
      </c>
      <c r="T774" s="87"/>
      <c r="U774" s="87"/>
      <c r="V774" s="87"/>
    </row>
    <row r="775" spans="1:22" ht="15.75" customHeight="1">
      <c r="A775" s="123" t="s">
        <v>767</v>
      </c>
      <c r="B775" s="304" t="s">
        <v>56</v>
      </c>
      <c r="C775" s="304" t="s">
        <v>1018</v>
      </c>
      <c r="D775" s="304" t="s">
        <v>1491</v>
      </c>
      <c r="E775" s="304"/>
      <c r="F775" s="304"/>
      <c r="G775" s="304"/>
      <c r="H775" s="304"/>
      <c r="I775" s="304"/>
      <c r="J775" s="304"/>
      <c r="K775" s="304"/>
      <c r="L775" s="304"/>
      <c r="M775" s="304"/>
      <c r="N775" s="304"/>
      <c r="O775" s="304"/>
      <c r="P775" s="304"/>
      <c r="Q775" s="304"/>
      <c r="R775" s="537">
        <f>R774-S774</f>
        <v>5941.6882959648729</v>
      </c>
      <c r="S775" s="537"/>
      <c r="T775" s="537"/>
      <c r="U775" s="537"/>
      <c r="V775" s="537"/>
    </row>
    <row r="776" spans="1:22">
      <c r="A776" s="144"/>
      <c r="B776" s="145"/>
      <c r="C776" s="145" t="s">
        <v>1018</v>
      </c>
      <c r="D776" s="145" t="s">
        <v>1402</v>
      </c>
      <c r="E776" s="145"/>
      <c r="F776" s="145"/>
      <c r="G776" s="145"/>
      <c r="H776" s="145"/>
      <c r="I776" s="145"/>
      <c r="J776" s="145"/>
      <c r="K776" s="145"/>
      <c r="L776" s="145"/>
      <c r="M776" s="145"/>
      <c r="N776" s="145"/>
      <c r="O776" s="145"/>
      <c r="P776" s="145"/>
      <c r="Q776" s="145"/>
      <c r="R776" s="145"/>
      <c r="S776" s="145"/>
      <c r="T776" s="145"/>
      <c r="U776" s="145"/>
      <c r="V776" s="146"/>
    </row>
    <row r="777" spans="1:22" ht="15.75" thickBot="1">
      <c r="A777" s="144"/>
      <c r="B777" s="145"/>
      <c r="C777" s="145" t="s">
        <v>1018</v>
      </c>
      <c r="D777" s="145" t="s">
        <v>1402</v>
      </c>
      <c r="E777" s="145"/>
      <c r="F777" s="145"/>
      <c r="G777" s="145"/>
      <c r="H777" s="145"/>
      <c r="I777" s="145"/>
      <c r="J777" s="145"/>
      <c r="K777" s="145"/>
      <c r="L777" s="145"/>
      <c r="M777" s="145"/>
      <c r="N777" s="145"/>
      <c r="O777" s="145"/>
      <c r="P777" s="145"/>
      <c r="Q777" s="145"/>
      <c r="R777" s="145"/>
      <c r="S777" s="145"/>
      <c r="T777" s="145"/>
      <c r="U777" s="145"/>
      <c r="V777" s="146"/>
    </row>
    <row r="778" spans="1:22" ht="30">
      <c r="A778" s="273" t="s">
        <v>781</v>
      </c>
      <c r="B778" s="272"/>
      <c r="C778" s="272" t="s">
        <v>1018</v>
      </c>
      <c r="D778" s="273" t="s">
        <v>2451</v>
      </c>
      <c r="E778" s="273"/>
      <c r="F778" s="273"/>
      <c r="G778" s="273"/>
      <c r="H778" s="242"/>
      <c r="I778" s="242"/>
      <c r="J778" s="242"/>
      <c r="K778" s="242"/>
      <c r="L778" s="242"/>
      <c r="M778" s="242"/>
      <c r="N778" s="242"/>
      <c r="O778" s="242"/>
      <c r="P778" s="145"/>
      <c r="Q778" s="145"/>
      <c r="R778" s="145"/>
      <c r="S778" s="145"/>
      <c r="T778" s="145"/>
      <c r="U778" s="145"/>
      <c r="V778" s="146"/>
    </row>
    <row r="779" spans="1:22" ht="15" customHeight="1">
      <c r="A779" s="88"/>
      <c r="B779" s="89"/>
      <c r="C779" s="89" t="s">
        <v>1018</v>
      </c>
      <c r="D779" s="240" t="s">
        <v>2449</v>
      </c>
      <c r="E779" s="240"/>
      <c r="F779" s="240"/>
      <c r="G779" s="240"/>
      <c r="H779" s="241"/>
      <c r="I779" s="241"/>
      <c r="J779" s="241"/>
      <c r="K779" s="241"/>
      <c r="L779" s="241"/>
      <c r="M779" s="241"/>
      <c r="N779" s="241"/>
      <c r="O779" s="241"/>
      <c r="P779" s="145"/>
      <c r="Q779" s="145"/>
      <c r="R779" s="145"/>
      <c r="S779" s="145"/>
      <c r="T779" s="145"/>
      <c r="U779" s="145"/>
      <c r="V779" s="146"/>
    </row>
    <row r="780" spans="1:22" ht="15" customHeight="1">
      <c r="A780" s="90"/>
      <c r="B780" s="91"/>
      <c r="C780" s="91"/>
      <c r="D780" s="240" t="s">
        <v>769</v>
      </c>
      <c r="E780" s="240"/>
      <c r="F780" s="240"/>
      <c r="G780" s="240"/>
      <c r="H780" s="241"/>
      <c r="I780" s="241"/>
      <c r="J780" s="241"/>
      <c r="K780" s="241"/>
      <c r="L780" s="241"/>
      <c r="M780" s="241"/>
      <c r="N780" s="241"/>
      <c r="O780" s="241"/>
      <c r="P780" s="145"/>
      <c r="Q780" s="145"/>
      <c r="R780" s="145"/>
      <c r="S780" s="145"/>
      <c r="T780" s="145"/>
      <c r="U780" s="145"/>
      <c r="V780" s="146"/>
    </row>
    <row r="781" spans="1:22" ht="15" customHeight="1">
      <c r="A781" s="92"/>
      <c r="B781" s="93"/>
      <c r="C781" s="93"/>
      <c r="D781" s="240" t="s">
        <v>770</v>
      </c>
      <c r="E781" s="240"/>
      <c r="F781" s="240"/>
      <c r="G781" s="240"/>
      <c r="H781" s="241"/>
      <c r="I781" s="241"/>
      <c r="J781" s="241"/>
      <c r="K781" s="241"/>
      <c r="L781" s="241"/>
      <c r="M781" s="241"/>
      <c r="N781" s="241"/>
      <c r="O781" s="241"/>
      <c r="P781" s="145"/>
      <c r="Q781" s="145"/>
      <c r="R781" s="145"/>
      <c r="S781" s="145"/>
      <c r="T781" s="145"/>
      <c r="U781" s="145"/>
      <c r="V781" s="146"/>
    </row>
    <row r="782" spans="1:22" ht="15" customHeight="1">
      <c r="A782" s="94"/>
      <c r="B782" s="95"/>
      <c r="C782" s="95"/>
      <c r="D782" s="240" t="s">
        <v>771</v>
      </c>
      <c r="E782" s="240"/>
      <c r="F782" s="240"/>
      <c r="G782" s="240"/>
      <c r="H782" s="241"/>
      <c r="I782" s="241"/>
      <c r="J782" s="241"/>
      <c r="K782" s="241"/>
      <c r="L782" s="241"/>
      <c r="M782" s="241"/>
      <c r="N782" s="241"/>
      <c r="O782" s="241"/>
      <c r="P782" s="145"/>
      <c r="Q782" s="145"/>
      <c r="R782" s="145"/>
      <c r="S782" s="145"/>
      <c r="T782" s="145"/>
      <c r="U782" s="145"/>
      <c r="V782" s="146"/>
    </row>
    <row r="783" spans="1:22" ht="15" customHeight="1">
      <c r="A783" s="96">
        <v>0</v>
      </c>
      <c r="B783" s="97"/>
      <c r="C783" s="97"/>
      <c r="D783" s="240" t="s">
        <v>768</v>
      </c>
      <c r="E783" s="240"/>
      <c r="F783" s="240"/>
      <c r="G783" s="240"/>
      <c r="H783" s="241"/>
      <c r="I783" s="241"/>
      <c r="J783" s="241"/>
      <c r="K783" s="241"/>
      <c r="L783" s="241"/>
      <c r="M783" s="241"/>
      <c r="N783" s="241"/>
      <c r="O783" s="241"/>
      <c r="P783" s="145"/>
      <c r="Q783" s="145"/>
      <c r="R783" s="145"/>
      <c r="S783" s="145"/>
      <c r="T783" s="145"/>
      <c r="U783" s="145"/>
      <c r="V783" s="146"/>
    </row>
    <row r="784" spans="1:22" ht="15" customHeight="1">
      <c r="A784" s="98"/>
      <c r="B784" s="99"/>
      <c r="C784" s="99"/>
      <c r="D784" s="240" t="s">
        <v>780</v>
      </c>
      <c r="E784" s="240"/>
      <c r="F784" s="240"/>
      <c r="G784" s="240"/>
      <c r="H784" s="241"/>
      <c r="I784" s="241"/>
      <c r="J784" s="241"/>
      <c r="K784" s="241"/>
      <c r="L784" s="241"/>
      <c r="M784" s="241"/>
      <c r="N784" s="241"/>
      <c r="O784" s="241"/>
      <c r="P784" s="147"/>
      <c r="Q784" s="147"/>
      <c r="R784" s="147"/>
      <c r="S784" s="147"/>
      <c r="T784" s="147"/>
      <c r="U784" s="147"/>
      <c r="V784" s="148"/>
    </row>
    <row r="785" spans="1:22" ht="15.75" customHeight="1" thickBot="1">
      <c r="A785" s="100"/>
      <c r="B785" s="101"/>
      <c r="C785" s="101"/>
      <c r="D785" s="238" t="s">
        <v>82</v>
      </c>
      <c r="E785" s="238"/>
      <c r="F785" s="238"/>
      <c r="G785" s="238"/>
      <c r="H785" s="239"/>
      <c r="I785" s="239"/>
      <c r="J785" s="239"/>
      <c r="K785" s="239"/>
      <c r="L785" s="239"/>
      <c r="M785" s="239"/>
      <c r="N785" s="239"/>
      <c r="O785" s="239"/>
      <c r="P785" s="147"/>
      <c r="Q785" s="147"/>
      <c r="R785" s="147"/>
      <c r="S785" s="147"/>
      <c r="T785" s="147"/>
      <c r="U785" s="147"/>
      <c r="V785" s="148"/>
    </row>
    <row r="786" spans="1:22">
      <c r="A786" s="144"/>
      <c r="B786" s="145"/>
      <c r="C786" s="145"/>
      <c r="D786" s="145"/>
      <c r="E786" s="145"/>
      <c r="F786" s="145"/>
      <c r="G786" s="145"/>
      <c r="H786" s="145"/>
      <c r="I786" s="145"/>
      <c r="J786" s="145"/>
      <c r="K786" s="145"/>
      <c r="L786" s="145"/>
      <c r="M786" s="145"/>
      <c r="N786" s="145"/>
      <c r="O786" s="145"/>
      <c r="P786" s="145"/>
      <c r="Q786" s="145"/>
      <c r="R786" s="145"/>
      <c r="S786" s="145"/>
      <c r="T786" s="145"/>
      <c r="U786" s="145"/>
      <c r="V786" s="146"/>
    </row>
    <row r="787" spans="1:22" s="102" customFormat="1" ht="15.75" customHeight="1">
      <c r="A787" s="305" t="s">
        <v>834</v>
      </c>
      <c r="B787" s="236"/>
      <c r="C787" s="236"/>
      <c r="D787" s="236"/>
      <c r="E787" s="236"/>
      <c r="F787" s="236"/>
      <c r="G787" s="236"/>
      <c r="H787" s="236"/>
      <c r="I787" s="236"/>
      <c r="J787" s="236"/>
      <c r="K787" s="236"/>
      <c r="L787" s="236"/>
      <c r="M787" s="236"/>
      <c r="N787" s="236"/>
      <c r="O787" s="236"/>
      <c r="P787" s="236"/>
      <c r="Q787" s="236"/>
      <c r="R787" s="236"/>
      <c r="S787" s="236"/>
      <c r="T787" s="236"/>
      <c r="U787" s="236"/>
      <c r="V787" s="237"/>
    </row>
    <row r="788" spans="1:22" s="102" customFormat="1" ht="19.5" customHeight="1">
      <c r="A788" s="235"/>
      <c r="B788" s="236"/>
      <c r="C788" s="236"/>
      <c r="D788" s="236"/>
      <c r="E788" s="236"/>
      <c r="F788" s="236"/>
      <c r="G788" s="236"/>
      <c r="H788" s="236"/>
      <c r="I788" s="236"/>
      <c r="J788" s="236"/>
      <c r="K788" s="236"/>
      <c r="L788" s="236"/>
      <c r="M788" s="236"/>
      <c r="N788" s="236"/>
      <c r="O788" s="236"/>
      <c r="P788" s="236"/>
      <c r="Q788" s="236"/>
      <c r="R788" s="236"/>
      <c r="S788" s="236"/>
      <c r="T788" s="236"/>
      <c r="U788" s="236"/>
      <c r="V788" s="237"/>
    </row>
    <row r="789" spans="1:22" s="103" customFormat="1" ht="24" customHeight="1">
      <c r="A789" s="235"/>
      <c r="B789" s="236"/>
      <c r="C789" s="236"/>
      <c r="D789" s="236"/>
      <c r="E789" s="236"/>
      <c r="F789" s="236"/>
      <c r="G789" s="236"/>
      <c r="H789" s="236"/>
      <c r="I789" s="236"/>
      <c r="J789" s="236"/>
      <c r="K789" s="236"/>
      <c r="L789" s="236"/>
      <c r="M789" s="236"/>
      <c r="N789" s="236"/>
      <c r="O789" s="236"/>
      <c r="P789" s="236"/>
      <c r="Q789" s="236"/>
      <c r="R789" s="236"/>
      <c r="S789" s="236"/>
      <c r="T789" s="236"/>
      <c r="U789" s="236"/>
      <c r="V789" s="237"/>
    </row>
    <row r="790" spans="1:22" s="103" customFormat="1" ht="35.1" customHeight="1">
      <c r="A790" s="104" t="s">
        <v>14</v>
      </c>
      <c r="B790" s="105"/>
      <c r="C790" s="105"/>
      <c r="D790" s="105"/>
      <c r="E790" s="149"/>
      <c r="F790" s="149"/>
      <c r="G790" s="149"/>
      <c r="H790" s="149"/>
      <c r="I790" s="149"/>
      <c r="J790" s="149"/>
      <c r="K790" s="149"/>
      <c r="L790" s="149"/>
      <c r="M790" s="149"/>
      <c r="N790" s="149"/>
      <c r="O790" s="149"/>
      <c r="P790" s="149"/>
      <c r="Q790" s="149"/>
      <c r="R790" s="149"/>
      <c r="S790" s="149"/>
      <c r="T790" s="149"/>
      <c r="U790" s="149"/>
      <c r="V790" s="150"/>
    </row>
    <row r="791" spans="1:22" s="103" customFormat="1" ht="16.5">
      <c r="A791" s="106"/>
      <c r="B791" s="107"/>
      <c r="C791" s="149"/>
      <c r="D791" s="149"/>
      <c r="E791" s="151"/>
      <c r="F791" s="151"/>
      <c r="G791" s="149"/>
      <c r="H791" s="149"/>
      <c r="I791" s="149"/>
      <c r="J791" s="149"/>
      <c r="K791" s="149"/>
      <c r="L791" s="149"/>
      <c r="M791" s="149"/>
      <c r="N791" s="149"/>
      <c r="O791" s="149"/>
      <c r="P791" s="149"/>
      <c r="Q791" s="149"/>
      <c r="R791" s="108" t="s">
        <v>15</v>
      </c>
      <c r="S791" s="149"/>
      <c r="T791" s="149"/>
      <c r="U791" s="149"/>
      <c r="V791" s="150"/>
    </row>
    <row r="792" spans="1:22" s="103" customFormat="1" ht="16.5">
      <c r="A792" s="106"/>
      <c r="B792" s="107"/>
      <c r="C792" s="149"/>
      <c r="D792" s="149"/>
      <c r="E792" s="149"/>
      <c r="F792" s="151"/>
      <c r="G792" s="151"/>
      <c r="H792" s="151"/>
      <c r="I792" s="151"/>
      <c r="J792" s="151"/>
      <c r="K792" s="151"/>
      <c r="L792" s="151"/>
      <c r="M792" s="151"/>
      <c r="N792" s="151"/>
      <c r="O792" s="151"/>
      <c r="P792" s="149"/>
      <c r="Q792" s="149"/>
      <c r="R792" s="109" t="s">
        <v>828</v>
      </c>
      <c r="S792" s="149"/>
      <c r="T792" s="149"/>
      <c r="U792" s="149"/>
      <c r="V792" s="150"/>
    </row>
    <row r="793" spans="1:22" s="103" customFormat="1" ht="16.5">
      <c r="A793" s="110" t="s">
        <v>815</v>
      </c>
      <c r="B793" s="107"/>
      <c r="C793" s="149"/>
      <c r="D793" s="149"/>
      <c r="E793" s="151"/>
      <c r="F793" s="149"/>
      <c r="G793" s="151"/>
      <c r="H793" s="151"/>
      <c r="I793" s="151"/>
      <c r="J793" s="151"/>
      <c r="K793" s="151"/>
      <c r="L793" s="151"/>
      <c r="M793" s="151"/>
      <c r="N793" s="151"/>
      <c r="O793" s="151"/>
      <c r="P793" s="149"/>
      <c r="Q793" s="149"/>
      <c r="R793" s="109" t="s">
        <v>16</v>
      </c>
      <c r="S793" s="149"/>
      <c r="T793" s="149"/>
      <c r="U793" s="149"/>
      <c r="V793" s="150"/>
    </row>
    <row r="794" spans="1:22" s="103" customFormat="1" ht="16.5">
      <c r="A794" s="104" t="s">
        <v>829</v>
      </c>
      <c r="B794" s="107"/>
      <c r="C794" s="111"/>
      <c r="D794" s="112"/>
      <c r="E794" s="149"/>
      <c r="F794" s="151"/>
      <c r="G794" s="151"/>
      <c r="H794" s="151"/>
      <c r="I794" s="151"/>
      <c r="J794" s="151"/>
      <c r="K794" s="151"/>
      <c r="L794" s="151"/>
      <c r="M794" s="151"/>
      <c r="N794" s="151"/>
      <c r="O794" s="151"/>
      <c r="P794" s="149"/>
      <c r="Q794" s="149"/>
      <c r="R794" s="149"/>
      <c r="S794" s="149"/>
      <c r="T794" s="149"/>
      <c r="U794" s="149"/>
      <c r="V794" s="150"/>
    </row>
    <row r="795" spans="1:22" s="103" customFormat="1" ht="16.5">
      <c r="A795" s="104" t="s">
        <v>17</v>
      </c>
      <c r="B795" s="107"/>
      <c r="C795" s="107"/>
      <c r="D795" s="107"/>
      <c r="E795" s="151"/>
      <c r="F795" s="151"/>
      <c r="G795" s="151"/>
      <c r="H795" s="151"/>
      <c r="I795" s="151"/>
      <c r="J795" s="151"/>
      <c r="K795" s="151"/>
      <c r="L795" s="151"/>
      <c r="M795" s="151"/>
      <c r="N795" s="151"/>
      <c r="O795" s="151"/>
      <c r="P795" s="149"/>
      <c r="Q795" s="149"/>
      <c r="R795" s="149"/>
      <c r="S795" s="149"/>
      <c r="T795" s="149"/>
      <c r="U795" s="149"/>
      <c r="V795" s="150"/>
    </row>
    <row r="796" spans="1:22" s="103" customFormat="1" ht="35.1" customHeight="1">
      <c r="A796" s="104"/>
      <c r="B796" s="107"/>
      <c r="C796" s="107"/>
      <c r="D796" s="107"/>
      <c r="E796" s="151"/>
      <c r="F796" s="151"/>
      <c r="G796" s="151"/>
      <c r="H796" s="151"/>
      <c r="I796" s="151"/>
      <c r="J796" s="151"/>
      <c r="K796" s="151"/>
      <c r="L796" s="151"/>
      <c r="M796" s="151"/>
      <c r="N796" s="151"/>
      <c r="O796" s="151"/>
      <c r="P796" s="149"/>
      <c r="Q796" s="149"/>
      <c r="R796" s="149"/>
      <c r="S796" s="149"/>
      <c r="T796" s="149"/>
      <c r="U796" s="149"/>
      <c r="V796" s="150"/>
    </row>
    <row r="797" spans="1:22" s="103" customFormat="1" ht="35.1" customHeight="1">
      <c r="A797" s="113"/>
      <c r="B797" s="114"/>
      <c r="C797" s="114"/>
      <c r="D797" s="112"/>
      <c r="E797" s="151"/>
      <c r="F797" s="151"/>
      <c r="G797" s="151"/>
      <c r="H797" s="151"/>
      <c r="I797" s="151"/>
      <c r="J797" s="151"/>
      <c r="K797" s="151"/>
      <c r="L797" s="151"/>
      <c r="M797" s="151"/>
      <c r="N797" s="151"/>
      <c r="O797" s="151"/>
      <c r="P797" s="149"/>
      <c r="Q797" s="149"/>
      <c r="R797" s="149"/>
      <c r="S797" s="149"/>
      <c r="T797" s="149"/>
      <c r="U797" s="149"/>
      <c r="V797" s="150"/>
    </row>
    <row r="798" spans="1:22" s="103" customFormat="1" ht="16.5">
      <c r="A798" s="104" t="s">
        <v>18</v>
      </c>
      <c r="B798" s="114"/>
      <c r="C798" s="114"/>
      <c r="D798" s="114"/>
      <c r="E798" s="151"/>
      <c r="F798" s="151"/>
      <c r="G798" s="151"/>
      <c r="H798" s="151"/>
      <c r="I798" s="151"/>
      <c r="J798" s="151"/>
      <c r="K798" s="151"/>
      <c r="L798" s="151"/>
      <c r="M798" s="151"/>
      <c r="N798" s="151"/>
      <c r="O798" s="151"/>
      <c r="P798" s="149"/>
      <c r="Q798" s="149"/>
      <c r="R798" s="149"/>
      <c r="S798" s="149"/>
      <c r="T798" s="149"/>
      <c r="U798" s="149"/>
      <c r="V798" s="150"/>
    </row>
    <row r="799" spans="1:22">
      <c r="A799" s="144"/>
      <c r="B799" s="145"/>
      <c r="C799" s="145"/>
      <c r="D799" s="145"/>
      <c r="E799" s="145"/>
      <c r="F799" s="145"/>
      <c r="G799" s="145"/>
      <c r="H799" s="145"/>
      <c r="I799" s="145"/>
      <c r="J799" s="145"/>
      <c r="K799" s="145"/>
      <c r="L799" s="145"/>
      <c r="M799" s="145"/>
      <c r="N799" s="145"/>
      <c r="O799" s="145"/>
      <c r="P799" s="145"/>
      <c r="Q799" s="145"/>
      <c r="R799" s="145"/>
      <c r="S799" s="145"/>
      <c r="T799" s="145"/>
      <c r="U799" s="145"/>
      <c r="V799" s="146"/>
    </row>
    <row r="800" spans="1:22">
      <c r="A800" s="152"/>
      <c r="B800" s="153"/>
      <c r="C800" s="153"/>
      <c r="D800" s="153"/>
      <c r="E800" s="153"/>
      <c r="F800" s="153"/>
      <c r="G800" s="153"/>
      <c r="H800" s="153"/>
      <c r="I800" s="153"/>
      <c r="J800" s="153"/>
      <c r="K800" s="153"/>
      <c r="L800" s="153"/>
      <c r="M800" s="153"/>
      <c r="N800" s="153"/>
      <c r="O800" s="153"/>
      <c r="P800" s="153"/>
      <c r="Q800" s="153"/>
      <c r="R800" s="153"/>
      <c r="S800" s="153"/>
      <c r="T800" s="153"/>
      <c r="U800" s="153"/>
      <c r="V800" s="154"/>
    </row>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spans="12:12"/>
    <row r="1122" spans="12:12"/>
    <row r="1123" spans="12:12"/>
    <row r="1124" spans="12:12"/>
    <row r="1125" spans="12:12">
      <c r="L1125" s="84"/>
    </row>
    <row r="1126" spans="12:12"/>
    <row r="1127" spans="12:12"/>
    <row r="1128" spans="12:12"/>
    <row r="1129" spans="12:12"/>
  </sheetData>
  <mergeCells count="744">
    <mergeCell ref="B5:Q5"/>
    <mergeCell ref="S5:V5"/>
    <mergeCell ref="B6:Q6"/>
    <mergeCell ref="S6:V6"/>
    <mergeCell ref="B7:Q7"/>
    <mergeCell ref="S7:V7"/>
    <mergeCell ref="A1:V1"/>
    <mergeCell ref="A2:V2"/>
    <mergeCell ref="B3:Q3"/>
    <mergeCell ref="S3:V3"/>
    <mergeCell ref="B4:Q4"/>
    <mergeCell ref="S4:V4"/>
    <mergeCell ref="B17:Q17"/>
    <mergeCell ref="S17:V17"/>
    <mergeCell ref="B18:Q18"/>
    <mergeCell ref="S18:V18"/>
    <mergeCell ref="B19:Q19"/>
    <mergeCell ref="S19:V19"/>
    <mergeCell ref="B8:Q8"/>
    <mergeCell ref="S8:V8"/>
    <mergeCell ref="B9:Q9"/>
    <mergeCell ref="S9:V9"/>
    <mergeCell ref="B10:Q10"/>
    <mergeCell ref="S10:V10"/>
    <mergeCell ref="B14:Q14"/>
    <mergeCell ref="S14:V14"/>
    <mergeCell ref="B15:Q15"/>
    <mergeCell ref="S15:V15"/>
    <mergeCell ref="B16:Q16"/>
    <mergeCell ref="S16:V16"/>
    <mergeCell ref="B11:Q11"/>
    <mergeCell ref="S11:V11"/>
    <mergeCell ref="B12:Q12"/>
    <mergeCell ref="S12:V12"/>
    <mergeCell ref="B13:Q13"/>
    <mergeCell ref="S13:V13"/>
    <mergeCell ref="B25:Q25"/>
    <mergeCell ref="S25:V25"/>
    <mergeCell ref="B20:Q20"/>
    <mergeCell ref="S20:V20"/>
    <mergeCell ref="B21:Q21"/>
    <mergeCell ref="S21:V21"/>
    <mergeCell ref="B22:Q22"/>
    <mergeCell ref="S22:V22"/>
    <mergeCell ref="B23:Q23"/>
    <mergeCell ref="S23:V23"/>
    <mergeCell ref="B24:Q24"/>
    <mergeCell ref="S24:V24"/>
    <mergeCell ref="U30:V30"/>
    <mergeCell ref="U31:V31"/>
    <mergeCell ref="U32:V32"/>
    <mergeCell ref="U33:V33"/>
    <mergeCell ref="U34:V34"/>
    <mergeCell ref="I28:I29"/>
    <mergeCell ref="J28:J29"/>
    <mergeCell ref="L28:L29"/>
    <mergeCell ref="M28:O28"/>
    <mergeCell ref="P28:S28"/>
    <mergeCell ref="T28:T29"/>
    <mergeCell ref="A26:V26"/>
    <mergeCell ref="A27:V27"/>
    <mergeCell ref="A28:A29"/>
    <mergeCell ref="B28:B29"/>
    <mergeCell ref="C28:C29"/>
    <mergeCell ref="D28:D29"/>
    <mergeCell ref="E28:E29"/>
    <mergeCell ref="F28:F29"/>
    <mergeCell ref="G28:G29"/>
    <mergeCell ref="H28:H29"/>
    <mergeCell ref="U28:V29"/>
    <mergeCell ref="U50:V50"/>
    <mergeCell ref="U51:V51"/>
    <mergeCell ref="U52:V52"/>
    <mergeCell ref="U41:V41"/>
    <mergeCell ref="U42:V42"/>
    <mergeCell ref="U43:V43"/>
    <mergeCell ref="U44:V44"/>
    <mergeCell ref="U45:V45"/>
    <mergeCell ref="U46:V46"/>
    <mergeCell ref="U72:V72"/>
    <mergeCell ref="U73:V73"/>
    <mergeCell ref="U74:V74"/>
    <mergeCell ref="U75:V75"/>
    <mergeCell ref="U76:V76"/>
    <mergeCell ref="U77:V77"/>
    <mergeCell ref="U35:V35"/>
    <mergeCell ref="U36:V36"/>
    <mergeCell ref="U37:V37"/>
    <mergeCell ref="U38:V38"/>
    <mergeCell ref="U39:V39"/>
    <mergeCell ref="U40:V40"/>
    <mergeCell ref="U66:V66"/>
    <mergeCell ref="U67:V67"/>
    <mergeCell ref="U68:V68"/>
    <mergeCell ref="U53:V53"/>
    <mergeCell ref="U54:V54"/>
    <mergeCell ref="U55:V55"/>
    <mergeCell ref="U56:V56"/>
    <mergeCell ref="U57:V57"/>
    <mergeCell ref="U58:V58"/>
    <mergeCell ref="U47:V47"/>
    <mergeCell ref="U48:V48"/>
    <mergeCell ref="U49:V49"/>
    <mergeCell ref="U69:V69"/>
    <mergeCell ref="U70:V70"/>
    <mergeCell ref="U71:V71"/>
    <mergeCell ref="U59:V59"/>
    <mergeCell ref="U60:V60"/>
    <mergeCell ref="U61:V61"/>
    <mergeCell ref="U62:V62"/>
    <mergeCell ref="U63:V63"/>
    <mergeCell ref="U65:V65"/>
    <mergeCell ref="U78:V78"/>
    <mergeCell ref="U79:V79"/>
    <mergeCell ref="U80:V80"/>
    <mergeCell ref="U103:V103"/>
    <mergeCell ref="U104:V104"/>
    <mergeCell ref="U105:V105"/>
    <mergeCell ref="U90:V90"/>
    <mergeCell ref="U91:V91"/>
    <mergeCell ref="U92:V92"/>
    <mergeCell ref="U93:V93"/>
    <mergeCell ref="U94:V94"/>
    <mergeCell ref="U95:V95"/>
    <mergeCell ref="U81:V81"/>
    <mergeCell ref="U82:V82"/>
    <mergeCell ref="U83:V83"/>
    <mergeCell ref="U109:V109"/>
    <mergeCell ref="U110:V110"/>
    <mergeCell ref="U111:V111"/>
    <mergeCell ref="U112:V112"/>
    <mergeCell ref="U113:V113"/>
    <mergeCell ref="U114:V114"/>
    <mergeCell ref="U84:V84"/>
    <mergeCell ref="U85:V85"/>
    <mergeCell ref="U86:V86"/>
    <mergeCell ref="U87:V87"/>
    <mergeCell ref="U88:V88"/>
    <mergeCell ref="U89:V89"/>
    <mergeCell ref="U106:V106"/>
    <mergeCell ref="U107:V107"/>
    <mergeCell ref="U108:V108"/>
    <mergeCell ref="U97:V97"/>
    <mergeCell ref="U98:V98"/>
    <mergeCell ref="U99:V99"/>
    <mergeCell ref="U100:V100"/>
    <mergeCell ref="U101:V101"/>
    <mergeCell ref="U102:V102"/>
    <mergeCell ref="U115:V115"/>
    <mergeCell ref="U116:V116"/>
    <mergeCell ref="U117:V117"/>
    <mergeCell ref="U139:V139"/>
    <mergeCell ref="U140:V140"/>
    <mergeCell ref="U141:V141"/>
    <mergeCell ref="U127:V127"/>
    <mergeCell ref="U128:V128"/>
    <mergeCell ref="U129:V129"/>
    <mergeCell ref="U130:V130"/>
    <mergeCell ref="U131:V131"/>
    <mergeCell ref="U132:V132"/>
    <mergeCell ref="U118:V118"/>
    <mergeCell ref="U119:V119"/>
    <mergeCell ref="U120:V120"/>
    <mergeCell ref="U121:V121"/>
    <mergeCell ref="U122:V122"/>
    <mergeCell ref="U123:V123"/>
    <mergeCell ref="U124:V124"/>
    <mergeCell ref="U125:V125"/>
    <mergeCell ref="U126:V126"/>
    <mergeCell ref="U142:V142"/>
    <mergeCell ref="U143:V143"/>
    <mergeCell ref="U144:V144"/>
    <mergeCell ref="U133:V133"/>
    <mergeCell ref="U134:V134"/>
    <mergeCell ref="U135:V135"/>
    <mergeCell ref="U136:V136"/>
    <mergeCell ref="U137:V137"/>
    <mergeCell ref="U138:V138"/>
    <mergeCell ref="U145:V145"/>
    <mergeCell ref="U146:V146"/>
    <mergeCell ref="U147:V147"/>
    <mergeCell ref="U148:V148"/>
    <mergeCell ref="U149:V149"/>
    <mergeCell ref="U150:V150"/>
    <mergeCell ref="U151:V151"/>
    <mergeCell ref="U152:V152"/>
    <mergeCell ref="U153:V153"/>
    <mergeCell ref="U178:V178"/>
    <mergeCell ref="U179:V179"/>
    <mergeCell ref="U180:V180"/>
    <mergeCell ref="U169:V169"/>
    <mergeCell ref="U170:V170"/>
    <mergeCell ref="U171:V171"/>
    <mergeCell ref="U172:V172"/>
    <mergeCell ref="U173:V173"/>
    <mergeCell ref="U174:V174"/>
    <mergeCell ref="U175:V175"/>
    <mergeCell ref="U176:V176"/>
    <mergeCell ref="U177:V177"/>
    <mergeCell ref="U163:V163"/>
    <mergeCell ref="U164:V164"/>
    <mergeCell ref="U165:V165"/>
    <mergeCell ref="U166:V166"/>
    <mergeCell ref="U167:V167"/>
    <mergeCell ref="U168:V168"/>
    <mergeCell ref="U154:V154"/>
    <mergeCell ref="U155:V155"/>
    <mergeCell ref="U156:V156"/>
    <mergeCell ref="U157:V157"/>
    <mergeCell ref="U158:V158"/>
    <mergeCell ref="U159:V159"/>
    <mergeCell ref="U160:V160"/>
    <mergeCell ref="U161:V161"/>
    <mergeCell ref="U162:V162"/>
    <mergeCell ref="U208:V208"/>
    <mergeCell ref="U181:V181"/>
    <mergeCell ref="U182:V182"/>
    <mergeCell ref="U183:V183"/>
    <mergeCell ref="U184:V184"/>
    <mergeCell ref="U185:V185"/>
    <mergeCell ref="U186:V186"/>
    <mergeCell ref="U199:V199"/>
    <mergeCell ref="U200:V200"/>
    <mergeCell ref="U201:V201"/>
    <mergeCell ref="U194:V194"/>
    <mergeCell ref="U195:V195"/>
    <mergeCell ref="U196:V196"/>
    <mergeCell ref="U197:V197"/>
    <mergeCell ref="U198:V198"/>
    <mergeCell ref="U187:V187"/>
    <mergeCell ref="U188:V188"/>
    <mergeCell ref="U189:V189"/>
    <mergeCell ref="U190:V190"/>
    <mergeCell ref="U191:V191"/>
    <mergeCell ref="U192:V192"/>
    <mergeCell ref="U202:V202"/>
    <mergeCell ref="U203:V203"/>
    <mergeCell ref="U204:V204"/>
    <mergeCell ref="U221:V221"/>
    <mergeCell ref="U222:V222"/>
    <mergeCell ref="U223:V223"/>
    <mergeCell ref="U224:V224"/>
    <mergeCell ref="U225:V225"/>
    <mergeCell ref="U226:V226"/>
    <mergeCell ref="U212:V212"/>
    <mergeCell ref="U213:V213"/>
    <mergeCell ref="U214:V214"/>
    <mergeCell ref="U215:V215"/>
    <mergeCell ref="U216:V216"/>
    <mergeCell ref="U217:V217"/>
    <mergeCell ref="U218:V218"/>
    <mergeCell ref="U219:V219"/>
    <mergeCell ref="U220:V220"/>
    <mergeCell ref="U209:V209"/>
    <mergeCell ref="U210:V210"/>
    <mergeCell ref="U211:V211"/>
    <mergeCell ref="U205:V205"/>
    <mergeCell ref="U206:V206"/>
    <mergeCell ref="U207:V207"/>
    <mergeCell ref="U249:V249"/>
    <mergeCell ref="U250:V250"/>
    <mergeCell ref="U236:V236"/>
    <mergeCell ref="U237:V237"/>
    <mergeCell ref="U238:V238"/>
    <mergeCell ref="U227:V227"/>
    <mergeCell ref="U228:V228"/>
    <mergeCell ref="U229:V229"/>
    <mergeCell ref="U230:V230"/>
    <mergeCell ref="U231:V231"/>
    <mergeCell ref="U232:V232"/>
    <mergeCell ref="U239:V239"/>
    <mergeCell ref="U240:V240"/>
    <mergeCell ref="U241:V241"/>
    <mergeCell ref="U242:V242"/>
    <mergeCell ref="U243:V243"/>
    <mergeCell ref="U244:V244"/>
    <mergeCell ref="U245:V245"/>
    <mergeCell ref="U246:V246"/>
    <mergeCell ref="U247:V247"/>
    <mergeCell ref="U248:V248"/>
    <mergeCell ref="U233:V233"/>
    <mergeCell ref="U234:V234"/>
    <mergeCell ref="U235:V235"/>
    <mergeCell ref="U257:V257"/>
    <mergeCell ref="U258:V258"/>
    <mergeCell ref="U259:V259"/>
    <mergeCell ref="U260:V260"/>
    <mergeCell ref="U261:V261"/>
    <mergeCell ref="U251:V251"/>
    <mergeCell ref="U252:V252"/>
    <mergeCell ref="U253:V253"/>
    <mergeCell ref="U254:V254"/>
    <mergeCell ref="U255:V255"/>
    <mergeCell ref="U256:V256"/>
    <mergeCell ref="U262:V262"/>
    <mergeCell ref="U263:V263"/>
    <mergeCell ref="U264:V264"/>
    <mergeCell ref="U265:V265"/>
    <mergeCell ref="U266:V266"/>
    <mergeCell ref="U267:V267"/>
    <mergeCell ref="U280:V280"/>
    <mergeCell ref="U281:V281"/>
    <mergeCell ref="U282:V282"/>
    <mergeCell ref="U274:V274"/>
    <mergeCell ref="U275:V275"/>
    <mergeCell ref="U276:V276"/>
    <mergeCell ref="U277:V277"/>
    <mergeCell ref="U278:V278"/>
    <mergeCell ref="U279:V279"/>
    <mergeCell ref="U268:V268"/>
    <mergeCell ref="U269:V269"/>
    <mergeCell ref="U270:V270"/>
    <mergeCell ref="U271:V271"/>
    <mergeCell ref="U272:V272"/>
    <mergeCell ref="U273:V273"/>
    <mergeCell ref="U304:V304"/>
    <mergeCell ref="U305:V305"/>
    <mergeCell ref="U306:V306"/>
    <mergeCell ref="U292:V292"/>
    <mergeCell ref="U293:V293"/>
    <mergeCell ref="U294:V294"/>
    <mergeCell ref="U295:V295"/>
    <mergeCell ref="U296:V296"/>
    <mergeCell ref="U297:V297"/>
    <mergeCell ref="U283:V283"/>
    <mergeCell ref="U284:V284"/>
    <mergeCell ref="U285:V285"/>
    <mergeCell ref="U310:V310"/>
    <mergeCell ref="U311:V311"/>
    <mergeCell ref="U312:V312"/>
    <mergeCell ref="U313:V313"/>
    <mergeCell ref="U314:V314"/>
    <mergeCell ref="U315:V315"/>
    <mergeCell ref="U286:V286"/>
    <mergeCell ref="U287:V287"/>
    <mergeCell ref="U288:V288"/>
    <mergeCell ref="U289:V289"/>
    <mergeCell ref="U290:V290"/>
    <mergeCell ref="U291:V291"/>
    <mergeCell ref="U307:V307"/>
    <mergeCell ref="U308:V308"/>
    <mergeCell ref="U309:V309"/>
    <mergeCell ref="U298:V298"/>
    <mergeCell ref="U299:V299"/>
    <mergeCell ref="U300:V300"/>
    <mergeCell ref="U301:V301"/>
    <mergeCell ref="U302:V302"/>
    <mergeCell ref="U303:V303"/>
    <mergeCell ref="U316:V316"/>
    <mergeCell ref="U317:V317"/>
    <mergeCell ref="U318:V318"/>
    <mergeCell ref="U340:V340"/>
    <mergeCell ref="U341:V341"/>
    <mergeCell ref="U342:V342"/>
    <mergeCell ref="U328:V328"/>
    <mergeCell ref="U329:V329"/>
    <mergeCell ref="U330:V330"/>
    <mergeCell ref="U331:V331"/>
    <mergeCell ref="U332:V332"/>
    <mergeCell ref="U333:V333"/>
    <mergeCell ref="U319:V319"/>
    <mergeCell ref="U320:V320"/>
    <mergeCell ref="U321:V321"/>
    <mergeCell ref="U346:V346"/>
    <mergeCell ref="U347:V347"/>
    <mergeCell ref="U348:V348"/>
    <mergeCell ref="U349:V349"/>
    <mergeCell ref="U350:V350"/>
    <mergeCell ref="U351:V351"/>
    <mergeCell ref="U322:V322"/>
    <mergeCell ref="U323:V323"/>
    <mergeCell ref="U324:V324"/>
    <mergeCell ref="U325:V325"/>
    <mergeCell ref="U326:V326"/>
    <mergeCell ref="U327:V327"/>
    <mergeCell ref="U343:V343"/>
    <mergeCell ref="U344:V344"/>
    <mergeCell ref="U345:V345"/>
    <mergeCell ref="U334:V334"/>
    <mergeCell ref="U335:V335"/>
    <mergeCell ref="U336:V336"/>
    <mergeCell ref="U337:V337"/>
    <mergeCell ref="U338:V338"/>
    <mergeCell ref="U339:V339"/>
    <mergeCell ref="U352:V352"/>
    <mergeCell ref="U353:V353"/>
    <mergeCell ref="U354:V354"/>
    <mergeCell ref="U376:V376"/>
    <mergeCell ref="U377:V377"/>
    <mergeCell ref="U378:V378"/>
    <mergeCell ref="U364:V364"/>
    <mergeCell ref="U365:V365"/>
    <mergeCell ref="U366:V366"/>
    <mergeCell ref="U367:V367"/>
    <mergeCell ref="U368:V368"/>
    <mergeCell ref="U369:V369"/>
    <mergeCell ref="U355:V355"/>
    <mergeCell ref="U356:V356"/>
    <mergeCell ref="U357:V357"/>
    <mergeCell ref="U382:V382"/>
    <mergeCell ref="U384:V384"/>
    <mergeCell ref="U385:V385"/>
    <mergeCell ref="U386:V386"/>
    <mergeCell ref="U387:V387"/>
    <mergeCell ref="U388:V388"/>
    <mergeCell ref="U358:V358"/>
    <mergeCell ref="U359:V359"/>
    <mergeCell ref="U360:V360"/>
    <mergeCell ref="U361:V361"/>
    <mergeCell ref="U362:V362"/>
    <mergeCell ref="U363:V363"/>
    <mergeCell ref="U379:V379"/>
    <mergeCell ref="U380:V380"/>
    <mergeCell ref="U381:V381"/>
    <mergeCell ref="U370:V370"/>
    <mergeCell ref="U371:V371"/>
    <mergeCell ref="U372:V372"/>
    <mergeCell ref="U373:V373"/>
    <mergeCell ref="U374:V374"/>
    <mergeCell ref="U375:V375"/>
    <mergeCell ref="U389:V389"/>
    <mergeCell ref="U390:V390"/>
    <mergeCell ref="U391:V391"/>
    <mergeCell ref="U413:V413"/>
    <mergeCell ref="U414:V414"/>
    <mergeCell ref="U415:V415"/>
    <mergeCell ref="U401:V401"/>
    <mergeCell ref="U402:V402"/>
    <mergeCell ref="U403:V403"/>
    <mergeCell ref="U404:V404"/>
    <mergeCell ref="U405:V405"/>
    <mergeCell ref="U406:V406"/>
    <mergeCell ref="U392:V392"/>
    <mergeCell ref="U393:V393"/>
    <mergeCell ref="U394:V394"/>
    <mergeCell ref="U395:V395"/>
    <mergeCell ref="U396:V396"/>
    <mergeCell ref="U397:V397"/>
    <mergeCell ref="U398:V398"/>
    <mergeCell ref="U399:V399"/>
    <mergeCell ref="U400:V400"/>
    <mergeCell ref="U416:V416"/>
    <mergeCell ref="U417:V417"/>
    <mergeCell ref="U418:V418"/>
    <mergeCell ref="U407:V407"/>
    <mergeCell ref="U408:V408"/>
    <mergeCell ref="U409:V409"/>
    <mergeCell ref="U410:V410"/>
    <mergeCell ref="U411:V411"/>
    <mergeCell ref="U412:V412"/>
    <mergeCell ref="U419:V419"/>
    <mergeCell ref="U420:V420"/>
    <mergeCell ref="U421:V421"/>
    <mergeCell ref="U422:V422"/>
    <mergeCell ref="U423:V423"/>
    <mergeCell ref="U424:V424"/>
    <mergeCell ref="U425:V425"/>
    <mergeCell ref="U426:V426"/>
    <mergeCell ref="U427:V427"/>
    <mergeCell ref="U452:V452"/>
    <mergeCell ref="U453:V453"/>
    <mergeCell ref="U454:V454"/>
    <mergeCell ref="U443:V443"/>
    <mergeCell ref="U444:V444"/>
    <mergeCell ref="U445:V445"/>
    <mergeCell ref="U446:V446"/>
    <mergeCell ref="U447:V447"/>
    <mergeCell ref="U448:V448"/>
    <mergeCell ref="U449:V449"/>
    <mergeCell ref="U450:V450"/>
    <mergeCell ref="U451:V451"/>
    <mergeCell ref="U437:V437"/>
    <mergeCell ref="U438:V438"/>
    <mergeCell ref="U439:V439"/>
    <mergeCell ref="U440:V440"/>
    <mergeCell ref="U441:V441"/>
    <mergeCell ref="U442:V442"/>
    <mergeCell ref="U428:V428"/>
    <mergeCell ref="U429:V429"/>
    <mergeCell ref="U430:V430"/>
    <mergeCell ref="U431:V431"/>
    <mergeCell ref="U432:V432"/>
    <mergeCell ref="U433:V433"/>
    <mergeCell ref="U434:V434"/>
    <mergeCell ref="U435:V435"/>
    <mergeCell ref="U436:V436"/>
    <mergeCell ref="U455:V455"/>
    <mergeCell ref="U456:V456"/>
    <mergeCell ref="U457:V457"/>
    <mergeCell ref="U458:V458"/>
    <mergeCell ref="U459:V459"/>
    <mergeCell ref="U460:V460"/>
    <mergeCell ref="U485:V485"/>
    <mergeCell ref="U486:V486"/>
    <mergeCell ref="U487:V487"/>
    <mergeCell ref="U467:V467"/>
    <mergeCell ref="U468:V468"/>
    <mergeCell ref="U469:V469"/>
    <mergeCell ref="U470:V470"/>
    <mergeCell ref="U471:V471"/>
    <mergeCell ref="U472:V472"/>
    <mergeCell ref="U462:V462"/>
    <mergeCell ref="U463:V463"/>
    <mergeCell ref="U464:V464"/>
    <mergeCell ref="U465:V465"/>
    <mergeCell ref="U466:V466"/>
    <mergeCell ref="U488:V488"/>
    <mergeCell ref="U489:V489"/>
    <mergeCell ref="U490:V490"/>
    <mergeCell ref="U480:V480"/>
    <mergeCell ref="U481:V481"/>
    <mergeCell ref="U482:V482"/>
    <mergeCell ref="U483:V483"/>
    <mergeCell ref="U484:V484"/>
    <mergeCell ref="U473:V473"/>
    <mergeCell ref="U474:V474"/>
    <mergeCell ref="U475:V475"/>
    <mergeCell ref="U476:V476"/>
    <mergeCell ref="U477:V477"/>
    <mergeCell ref="U478:V478"/>
    <mergeCell ref="U491:V491"/>
    <mergeCell ref="U492:V492"/>
    <mergeCell ref="U493:V493"/>
    <mergeCell ref="U494:V494"/>
    <mergeCell ref="U496:V496"/>
    <mergeCell ref="U521:V521"/>
    <mergeCell ref="U522:V522"/>
    <mergeCell ref="U523:V523"/>
    <mergeCell ref="U524:V524"/>
    <mergeCell ref="U503:V503"/>
    <mergeCell ref="U504:V504"/>
    <mergeCell ref="U505:V505"/>
    <mergeCell ref="U506:V506"/>
    <mergeCell ref="U507:V507"/>
    <mergeCell ref="U508:V508"/>
    <mergeCell ref="U497:V497"/>
    <mergeCell ref="U498:V498"/>
    <mergeCell ref="U499:V499"/>
    <mergeCell ref="U500:V500"/>
    <mergeCell ref="U501:V501"/>
    <mergeCell ref="U502:V502"/>
    <mergeCell ref="U525:V525"/>
    <mergeCell ref="U526:V526"/>
    <mergeCell ref="U515:V515"/>
    <mergeCell ref="U516:V516"/>
    <mergeCell ref="U517:V517"/>
    <mergeCell ref="U518:V518"/>
    <mergeCell ref="U519:V519"/>
    <mergeCell ref="U520:V520"/>
    <mergeCell ref="U509:V509"/>
    <mergeCell ref="U510:V510"/>
    <mergeCell ref="U511:V511"/>
    <mergeCell ref="U512:V512"/>
    <mergeCell ref="U513:V513"/>
    <mergeCell ref="U514:V514"/>
    <mergeCell ref="U542:V542"/>
    <mergeCell ref="U543:V543"/>
    <mergeCell ref="U544:V544"/>
    <mergeCell ref="U533:V533"/>
    <mergeCell ref="U534:V534"/>
    <mergeCell ref="U535:V535"/>
    <mergeCell ref="U536:V536"/>
    <mergeCell ref="U537:V537"/>
    <mergeCell ref="U538:V538"/>
    <mergeCell ref="U527:V527"/>
    <mergeCell ref="U528:V528"/>
    <mergeCell ref="U529:V529"/>
    <mergeCell ref="U530:V530"/>
    <mergeCell ref="U531:V531"/>
    <mergeCell ref="U532:V532"/>
    <mergeCell ref="U539:V539"/>
    <mergeCell ref="U540:V540"/>
    <mergeCell ref="U541:V541"/>
    <mergeCell ref="U563:V563"/>
    <mergeCell ref="U564:V564"/>
    <mergeCell ref="U565:V565"/>
    <mergeCell ref="U566:V566"/>
    <mergeCell ref="U567:V567"/>
    <mergeCell ref="U568:V568"/>
    <mergeCell ref="U545:V545"/>
    <mergeCell ref="U546:V546"/>
    <mergeCell ref="U547:V547"/>
    <mergeCell ref="U548:V548"/>
    <mergeCell ref="U549:V549"/>
    <mergeCell ref="U550:V550"/>
    <mergeCell ref="U560:V560"/>
    <mergeCell ref="U561:V561"/>
    <mergeCell ref="U551:V551"/>
    <mergeCell ref="U552:V552"/>
    <mergeCell ref="U553:V553"/>
    <mergeCell ref="U554:V554"/>
    <mergeCell ref="U555:V555"/>
    <mergeCell ref="U556:V556"/>
    <mergeCell ref="U557:V557"/>
    <mergeCell ref="U558:V558"/>
    <mergeCell ref="U559:V559"/>
    <mergeCell ref="U597:V597"/>
    <mergeCell ref="U598:V598"/>
    <mergeCell ref="U599:V599"/>
    <mergeCell ref="U580:V580"/>
    <mergeCell ref="U581:V581"/>
    <mergeCell ref="U582:V582"/>
    <mergeCell ref="U583:V583"/>
    <mergeCell ref="U584:V584"/>
    <mergeCell ref="U585:V585"/>
    <mergeCell ref="U592:V592"/>
    <mergeCell ref="U593:V593"/>
    <mergeCell ref="U594:V594"/>
    <mergeCell ref="U596:V596"/>
    <mergeCell ref="U586:V586"/>
    <mergeCell ref="U587:V587"/>
    <mergeCell ref="U588:V588"/>
    <mergeCell ref="U589:V589"/>
    <mergeCell ref="U590:V590"/>
    <mergeCell ref="U591:V591"/>
    <mergeCell ref="U574:V574"/>
    <mergeCell ref="U575:V575"/>
    <mergeCell ref="U576:V576"/>
    <mergeCell ref="U577:V577"/>
    <mergeCell ref="U578:V578"/>
    <mergeCell ref="U579:V579"/>
    <mergeCell ref="U569:V569"/>
    <mergeCell ref="U570:V570"/>
    <mergeCell ref="U571:V571"/>
    <mergeCell ref="U572:V572"/>
    <mergeCell ref="U573:V573"/>
    <mergeCell ref="U610:V610"/>
    <mergeCell ref="U611:V611"/>
    <mergeCell ref="U612:V612"/>
    <mergeCell ref="U613:V613"/>
    <mergeCell ref="U614:V614"/>
    <mergeCell ref="U615:V615"/>
    <mergeCell ref="U600:V600"/>
    <mergeCell ref="U601:V601"/>
    <mergeCell ref="U602:V602"/>
    <mergeCell ref="U603:V603"/>
    <mergeCell ref="U604:V604"/>
    <mergeCell ref="U605:V605"/>
    <mergeCell ref="U606:V606"/>
    <mergeCell ref="U607:V607"/>
    <mergeCell ref="U609:V609"/>
    <mergeCell ref="U640:V640"/>
    <mergeCell ref="U641:V641"/>
    <mergeCell ref="U628:V628"/>
    <mergeCell ref="U629:V629"/>
    <mergeCell ref="U630:V630"/>
    <mergeCell ref="U632:V632"/>
    <mergeCell ref="U622:V622"/>
    <mergeCell ref="U623:V623"/>
    <mergeCell ref="U624:V624"/>
    <mergeCell ref="U625:V625"/>
    <mergeCell ref="U626:V626"/>
    <mergeCell ref="U627:V627"/>
    <mergeCell ref="U616:V616"/>
    <mergeCell ref="U617:V617"/>
    <mergeCell ref="U618:V618"/>
    <mergeCell ref="U619:V619"/>
    <mergeCell ref="U621:V621"/>
    <mergeCell ref="U654:V654"/>
    <mergeCell ref="U655:V655"/>
    <mergeCell ref="U656:V656"/>
    <mergeCell ref="U642:V642"/>
    <mergeCell ref="U643:V643"/>
    <mergeCell ref="U644:V644"/>
    <mergeCell ref="U633:V633"/>
    <mergeCell ref="U634:V634"/>
    <mergeCell ref="U635:V635"/>
    <mergeCell ref="U636:V636"/>
    <mergeCell ref="U637:V637"/>
    <mergeCell ref="U638:V638"/>
    <mergeCell ref="U645:V645"/>
    <mergeCell ref="U646:V646"/>
    <mergeCell ref="U647:V647"/>
    <mergeCell ref="U648:V648"/>
    <mergeCell ref="U649:V649"/>
    <mergeCell ref="U650:V650"/>
    <mergeCell ref="U639:V639"/>
    <mergeCell ref="U651:V651"/>
    <mergeCell ref="U652:V652"/>
    <mergeCell ref="U653:V653"/>
    <mergeCell ref="U675:V675"/>
    <mergeCell ref="U676:V676"/>
    <mergeCell ref="U677:V677"/>
    <mergeCell ref="U663:V663"/>
    <mergeCell ref="U664:V664"/>
    <mergeCell ref="U665:V665"/>
    <mergeCell ref="U666:V666"/>
    <mergeCell ref="U667:V667"/>
    <mergeCell ref="U668:V668"/>
    <mergeCell ref="U681:V681"/>
    <mergeCell ref="U682:V682"/>
    <mergeCell ref="U683:V683"/>
    <mergeCell ref="U684:V684"/>
    <mergeCell ref="U685:V685"/>
    <mergeCell ref="U686:V686"/>
    <mergeCell ref="U657:V657"/>
    <mergeCell ref="U658:V658"/>
    <mergeCell ref="U659:V659"/>
    <mergeCell ref="U660:V660"/>
    <mergeCell ref="U661:V661"/>
    <mergeCell ref="U662:V662"/>
    <mergeCell ref="U678:V678"/>
    <mergeCell ref="U679:V679"/>
    <mergeCell ref="U680:V680"/>
    <mergeCell ref="U669:V669"/>
    <mergeCell ref="U670:V670"/>
    <mergeCell ref="U671:V671"/>
    <mergeCell ref="U672:V672"/>
    <mergeCell ref="U673:V673"/>
    <mergeCell ref="U674:V674"/>
    <mergeCell ref="U704:V704"/>
    <mergeCell ref="U690:V690"/>
    <mergeCell ref="U691:V691"/>
    <mergeCell ref="U692:V692"/>
    <mergeCell ref="U693:V693"/>
    <mergeCell ref="U694:V694"/>
    <mergeCell ref="U695:V695"/>
    <mergeCell ref="U696:V696"/>
    <mergeCell ref="U697:V697"/>
    <mergeCell ref="U698:V698"/>
    <mergeCell ref="U687:V687"/>
    <mergeCell ref="U688:V688"/>
    <mergeCell ref="U689:V689"/>
    <mergeCell ref="U717:V717"/>
    <mergeCell ref="U718:V718"/>
    <mergeCell ref="U773:V773"/>
    <mergeCell ref="R775:V775"/>
    <mergeCell ref="U714:V714"/>
    <mergeCell ref="U715:V715"/>
    <mergeCell ref="U716:V716"/>
    <mergeCell ref="U705:V705"/>
    <mergeCell ref="U706:V706"/>
    <mergeCell ref="U707:V707"/>
    <mergeCell ref="U708:V708"/>
    <mergeCell ref="U709:V709"/>
    <mergeCell ref="U710:V710"/>
    <mergeCell ref="U711:V711"/>
    <mergeCell ref="U712:V712"/>
    <mergeCell ref="U713:V713"/>
    <mergeCell ref="U699:V699"/>
    <mergeCell ref="U700:V700"/>
    <mergeCell ref="U701:V701"/>
    <mergeCell ref="U702:V702"/>
    <mergeCell ref="U703:V703"/>
  </mergeCells>
  <dataValidations count="2">
    <dataValidation type="list" allowBlank="1" showInputMessage="1" showErrorMessage="1" prompt="Please select yes or no_x000a_" sqref="R11:R12">
      <formula1>"Yes, No"</formula1>
    </dataValidation>
    <dataValidation type="list" allowBlank="1" showInputMessage="1" showErrorMessage="1" prompt="Please select yes or no_x000a_" sqref="S11:T12">
      <formula1>#REF!</formula1>
    </dataValidation>
  </dataValidations>
  <printOptions horizontalCentered="1"/>
  <pageMargins left="0.11811023622047245" right="0" top="0.19685039370078741" bottom="0.19685039370078741" header="0.31496062992125984" footer="0.31496062992125984"/>
  <pageSetup paperSize="9" scale="58" orientation="landscape" r:id="rId1"/>
  <rowBreaks count="1" manualBreakCount="1">
    <brk id="202" max="21" man="1"/>
  </rowBreaks>
  <colBreaks count="1" manualBreakCount="1">
    <brk id="21" max="74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28"/>
  <sheetViews>
    <sheetView topLeftCell="C92" workbookViewId="0">
      <selection activeCell="I111" sqref="I111"/>
    </sheetView>
  </sheetViews>
  <sheetFormatPr defaultRowHeight="15"/>
  <cols>
    <col min="1" max="1" width="9.140625" style="263"/>
    <col min="2" max="2" width="58.42578125" style="269" customWidth="1"/>
    <col min="3" max="3" width="17" style="269" customWidth="1"/>
    <col min="4" max="4" width="17.28515625" style="263" customWidth="1"/>
    <col min="5" max="5" width="24.85546875" style="270" customWidth="1"/>
    <col min="6" max="6" width="25.85546875" style="270" customWidth="1"/>
    <col min="7" max="7" width="25.85546875" style="263" customWidth="1"/>
    <col min="8" max="8" width="16.140625" style="270" customWidth="1"/>
    <col min="9" max="9" width="15.5703125" style="263" customWidth="1"/>
    <col min="10" max="10" width="12.42578125" style="263" customWidth="1"/>
    <col min="11" max="16384" width="9.140625" style="263"/>
  </cols>
  <sheetData>
    <row r="2" spans="1:9" ht="21">
      <c r="A2" s="570" t="s">
        <v>1572</v>
      </c>
      <c r="B2" s="570"/>
      <c r="C2" s="570"/>
      <c r="D2" s="570"/>
      <c r="E2" s="570"/>
      <c r="F2" s="570"/>
      <c r="G2" s="570"/>
      <c r="H2" s="570"/>
      <c r="I2" s="570"/>
    </row>
    <row r="4" spans="1:9" ht="15.75" thickBot="1"/>
    <row r="5" spans="1:9" ht="27" thickBot="1">
      <c r="A5" s="571" t="s">
        <v>984</v>
      </c>
      <c r="B5" s="572"/>
      <c r="C5" s="572"/>
      <c r="D5" s="572"/>
      <c r="E5" s="572"/>
      <c r="F5" s="572"/>
      <c r="G5" s="572"/>
      <c r="H5" s="572"/>
      <c r="I5" s="573"/>
    </row>
    <row r="6" spans="1:9" ht="19.5" thickBot="1">
      <c r="A6" s="574" t="s">
        <v>3651</v>
      </c>
      <c r="B6" s="575"/>
      <c r="C6" s="575"/>
      <c r="D6" s="575"/>
      <c r="E6" s="575"/>
      <c r="F6" s="575"/>
      <c r="G6" s="575"/>
      <c r="H6" s="575"/>
      <c r="I6" s="576"/>
    </row>
    <row r="7" spans="1:9" ht="19.5" thickBot="1">
      <c r="A7" s="577" t="s">
        <v>890</v>
      </c>
      <c r="B7" s="578"/>
      <c r="C7" s="578"/>
      <c r="D7" s="578"/>
      <c r="E7" s="578"/>
      <c r="F7" s="578"/>
      <c r="G7" s="578"/>
      <c r="H7" s="578"/>
      <c r="I7" s="579"/>
    </row>
    <row r="8" spans="1:9" ht="38.25" customHeight="1">
      <c r="A8" s="568" t="s">
        <v>987</v>
      </c>
      <c r="B8" s="580" t="s">
        <v>1573</v>
      </c>
      <c r="C8" s="580" t="s">
        <v>1574</v>
      </c>
      <c r="D8" s="568" t="s">
        <v>1575</v>
      </c>
      <c r="E8" s="568" t="s">
        <v>1576</v>
      </c>
      <c r="F8" s="568" t="s">
        <v>1577</v>
      </c>
      <c r="G8" s="568" t="s">
        <v>2093</v>
      </c>
      <c r="H8" s="568" t="s">
        <v>1578</v>
      </c>
      <c r="I8" s="568" t="s">
        <v>782</v>
      </c>
    </row>
    <row r="9" spans="1:9" ht="35.25" customHeight="1">
      <c r="A9" s="569"/>
      <c r="B9" s="581"/>
      <c r="C9" s="581"/>
      <c r="D9" s="569"/>
      <c r="E9" s="569"/>
      <c r="F9" s="569"/>
      <c r="G9" s="569"/>
      <c r="H9" s="569"/>
      <c r="I9" s="569"/>
    </row>
    <row r="10" spans="1:9">
      <c r="A10" s="569"/>
      <c r="B10" s="581"/>
      <c r="C10" s="581"/>
      <c r="D10" s="569"/>
      <c r="E10" s="569"/>
      <c r="F10" s="569"/>
      <c r="G10" s="569"/>
      <c r="H10" s="569"/>
      <c r="I10" s="569"/>
    </row>
    <row r="11" spans="1:9">
      <c r="A11" s="569"/>
      <c r="B11" s="581"/>
      <c r="C11" s="581"/>
      <c r="D11" s="569"/>
      <c r="E11" s="569"/>
      <c r="F11" s="569"/>
      <c r="G11" s="569"/>
      <c r="H11" s="569"/>
      <c r="I11" s="569"/>
    </row>
    <row r="12" spans="1:9">
      <c r="A12" s="569"/>
      <c r="B12" s="581"/>
      <c r="C12" s="581"/>
      <c r="D12" s="569"/>
      <c r="E12" s="569"/>
      <c r="F12" s="569"/>
      <c r="G12" s="569"/>
      <c r="H12" s="569"/>
      <c r="I12" s="569"/>
    </row>
    <row r="13" spans="1:9">
      <c r="A13" s="569"/>
      <c r="B13" s="581"/>
      <c r="C13" s="581"/>
      <c r="D13" s="569"/>
      <c r="E13" s="569"/>
      <c r="F13" s="569"/>
      <c r="G13" s="569"/>
      <c r="H13" s="569"/>
      <c r="I13" s="569"/>
    </row>
    <row r="14" spans="1:9">
      <c r="A14" s="569"/>
      <c r="B14" s="581"/>
      <c r="C14" s="581"/>
      <c r="D14" s="569"/>
      <c r="E14" s="569"/>
      <c r="F14" s="569"/>
      <c r="G14" s="569"/>
      <c r="H14" s="569"/>
      <c r="I14" s="569"/>
    </row>
    <row r="15" spans="1:9">
      <c r="A15" s="569"/>
      <c r="B15" s="581"/>
      <c r="C15" s="581"/>
      <c r="D15" s="569"/>
      <c r="E15" s="569"/>
      <c r="F15" s="569"/>
      <c r="G15" s="569"/>
      <c r="H15" s="569"/>
      <c r="I15" s="569"/>
    </row>
    <row r="16" spans="1:9" ht="15.75">
      <c r="A16" s="569"/>
      <c r="B16" s="581"/>
      <c r="C16" s="581"/>
      <c r="D16" s="569"/>
      <c r="E16" s="569"/>
      <c r="F16" s="569"/>
      <c r="G16" s="569"/>
      <c r="H16" s="271"/>
      <c r="I16" s="569"/>
    </row>
    <row r="17" spans="1:9" s="321" customFormat="1" ht="18" customHeight="1">
      <c r="A17" s="288">
        <v>1</v>
      </c>
      <c r="B17" s="356" t="s">
        <v>8607</v>
      </c>
      <c r="C17" s="357">
        <v>420</v>
      </c>
      <c r="D17" s="357" t="s">
        <v>1579</v>
      </c>
      <c r="E17" s="267" t="s">
        <v>1580</v>
      </c>
      <c r="F17" s="268" t="s">
        <v>1581</v>
      </c>
      <c r="G17" s="268"/>
      <c r="H17" s="267">
        <v>220</v>
      </c>
      <c r="I17" s="268"/>
    </row>
    <row r="18" spans="1:9" s="321" customFormat="1" ht="18" customHeight="1">
      <c r="A18" s="288">
        <v>2</v>
      </c>
      <c r="B18" s="356" t="s">
        <v>8608</v>
      </c>
      <c r="C18" s="357">
        <v>420</v>
      </c>
      <c r="D18" s="357" t="s">
        <v>1579</v>
      </c>
      <c r="E18" s="267" t="s">
        <v>1580</v>
      </c>
      <c r="F18" s="268" t="s">
        <v>1581</v>
      </c>
      <c r="G18" s="268"/>
      <c r="H18" s="267">
        <v>220</v>
      </c>
      <c r="I18" s="268"/>
    </row>
    <row r="19" spans="1:9" s="321" customFormat="1" ht="18" customHeight="1">
      <c r="A19" s="288">
        <v>3</v>
      </c>
      <c r="B19" s="356" t="s">
        <v>8609</v>
      </c>
      <c r="C19" s="357">
        <v>420</v>
      </c>
      <c r="D19" s="357" t="s">
        <v>1579</v>
      </c>
      <c r="E19" s="267" t="s">
        <v>1580</v>
      </c>
      <c r="F19" s="268" t="s">
        <v>1581</v>
      </c>
      <c r="G19" s="268"/>
      <c r="H19" s="267">
        <v>220</v>
      </c>
      <c r="I19" s="268"/>
    </row>
    <row r="20" spans="1:9" s="321" customFormat="1" ht="18" customHeight="1">
      <c r="A20" s="288">
        <v>4</v>
      </c>
      <c r="B20" s="356" t="s">
        <v>1582</v>
      </c>
      <c r="C20" s="357">
        <v>500</v>
      </c>
      <c r="D20" s="357" t="s">
        <v>1579</v>
      </c>
      <c r="E20" s="267" t="s">
        <v>1580</v>
      </c>
      <c r="F20" s="268" t="s">
        <v>1581</v>
      </c>
      <c r="G20" s="268"/>
      <c r="H20" s="267">
        <v>400</v>
      </c>
      <c r="I20" s="268"/>
    </row>
    <row r="21" spans="1:9" s="321" customFormat="1" ht="18" customHeight="1">
      <c r="A21" s="288">
        <v>5</v>
      </c>
      <c r="B21" s="356" t="s">
        <v>1583</v>
      </c>
      <c r="C21" s="357">
        <v>420</v>
      </c>
      <c r="D21" s="357" t="s">
        <v>1579</v>
      </c>
      <c r="E21" s="267" t="s">
        <v>1580</v>
      </c>
      <c r="F21" s="268" t="s">
        <v>1581</v>
      </c>
      <c r="G21" s="268"/>
      <c r="H21" s="267">
        <v>220</v>
      </c>
      <c r="I21" s="268"/>
    </row>
    <row r="22" spans="1:9" s="321" customFormat="1" ht="18" customHeight="1">
      <c r="A22" s="288">
        <v>6</v>
      </c>
      <c r="B22" s="356" t="s">
        <v>1584</v>
      </c>
      <c r="C22" s="357">
        <v>420</v>
      </c>
      <c r="D22" s="357" t="s">
        <v>1579</v>
      </c>
      <c r="E22" s="267" t="s">
        <v>1580</v>
      </c>
      <c r="F22" s="268" t="s">
        <v>1581</v>
      </c>
      <c r="G22" s="268"/>
      <c r="H22" s="267">
        <v>220</v>
      </c>
      <c r="I22" s="268"/>
    </row>
    <row r="23" spans="1:9" s="321" customFormat="1" ht="18" customHeight="1">
      <c r="A23" s="288">
        <v>7</v>
      </c>
      <c r="B23" s="356" t="s">
        <v>1585</v>
      </c>
      <c r="C23" s="357">
        <v>210</v>
      </c>
      <c r="D23" s="357" t="s">
        <v>1579</v>
      </c>
      <c r="E23" s="267" t="s">
        <v>1580</v>
      </c>
      <c r="F23" s="268" t="s">
        <v>1581</v>
      </c>
      <c r="G23" s="268"/>
      <c r="H23" s="267">
        <v>220</v>
      </c>
      <c r="I23" s="268"/>
    </row>
    <row r="24" spans="1:9" s="321" customFormat="1" ht="18" customHeight="1">
      <c r="A24" s="288">
        <v>8</v>
      </c>
      <c r="B24" s="356" t="s">
        <v>1586</v>
      </c>
      <c r="C24" s="357">
        <v>600</v>
      </c>
      <c r="D24" s="357" t="s">
        <v>1588</v>
      </c>
      <c r="E24" s="267" t="s">
        <v>1580</v>
      </c>
      <c r="F24" s="268" t="s">
        <v>1581</v>
      </c>
      <c r="G24" s="268"/>
      <c r="H24" s="267">
        <v>400</v>
      </c>
      <c r="I24" s="268"/>
    </row>
    <row r="25" spans="1:9" s="321" customFormat="1" ht="18" customHeight="1">
      <c r="A25" s="288">
        <v>9</v>
      </c>
      <c r="B25" s="356" t="s">
        <v>1587</v>
      </c>
      <c r="C25" s="357">
        <v>770</v>
      </c>
      <c r="D25" s="357" t="s">
        <v>1588</v>
      </c>
      <c r="E25" s="267" t="s">
        <v>1580</v>
      </c>
      <c r="F25" s="268" t="s">
        <v>1581</v>
      </c>
      <c r="G25" s="268"/>
      <c r="H25" s="267">
        <v>220</v>
      </c>
      <c r="I25" s="268"/>
    </row>
    <row r="26" spans="1:9" s="321" customFormat="1" ht="18" customHeight="1">
      <c r="A26" s="288">
        <v>10</v>
      </c>
      <c r="B26" s="356" t="s">
        <v>1589</v>
      </c>
      <c r="C26" s="357">
        <v>90</v>
      </c>
      <c r="D26" s="357" t="s">
        <v>1588</v>
      </c>
      <c r="E26" s="267" t="s">
        <v>1580</v>
      </c>
      <c r="F26" s="268" t="s">
        <v>1581</v>
      </c>
      <c r="G26" s="268"/>
      <c r="H26" s="267">
        <v>132</v>
      </c>
      <c r="I26" s="268"/>
    </row>
    <row r="27" spans="1:9" s="321" customFormat="1" ht="18" customHeight="1">
      <c r="A27" s="288">
        <v>11</v>
      </c>
      <c r="B27" s="356" t="s">
        <v>1590</v>
      </c>
      <c r="C27" s="357">
        <v>50</v>
      </c>
      <c r="D27" s="357" t="s">
        <v>1588</v>
      </c>
      <c r="E27" s="267" t="s">
        <v>1580</v>
      </c>
      <c r="F27" s="268" t="s">
        <v>1581</v>
      </c>
      <c r="G27" s="268"/>
      <c r="H27" s="267">
        <v>132</v>
      </c>
      <c r="I27" s="268"/>
    </row>
    <row r="28" spans="1:9" s="321" customFormat="1" ht="18" customHeight="1">
      <c r="A28" s="288">
        <v>12</v>
      </c>
      <c r="B28" s="356" t="s">
        <v>8610</v>
      </c>
      <c r="C28" s="357">
        <v>725</v>
      </c>
      <c r="D28" s="357" t="s">
        <v>1588</v>
      </c>
      <c r="E28" s="267" t="s">
        <v>1580</v>
      </c>
      <c r="F28" s="268" t="s">
        <v>1581</v>
      </c>
      <c r="G28" s="268"/>
      <c r="H28" s="267">
        <v>132</v>
      </c>
      <c r="I28" s="268"/>
    </row>
    <row r="29" spans="1:9" s="321" customFormat="1" ht="18" customHeight="1">
      <c r="A29" s="288">
        <v>13</v>
      </c>
      <c r="B29" s="356" t="s">
        <v>1591</v>
      </c>
      <c r="C29" s="357">
        <v>20</v>
      </c>
      <c r="D29" s="357" t="s">
        <v>1588</v>
      </c>
      <c r="E29" s="267" t="s">
        <v>1580</v>
      </c>
      <c r="F29" s="268" t="s">
        <v>1594</v>
      </c>
      <c r="G29" s="268"/>
      <c r="H29" s="267">
        <v>220</v>
      </c>
      <c r="I29" s="268"/>
    </row>
    <row r="30" spans="1:9" s="321" customFormat="1" ht="18" customHeight="1">
      <c r="A30" s="288">
        <v>14</v>
      </c>
      <c r="B30" s="356" t="s">
        <v>1592</v>
      </c>
      <c r="C30" s="357">
        <v>1</v>
      </c>
      <c r="D30" s="357" t="s">
        <v>1588</v>
      </c>
      <c r="E30" s="267" t="s">
        <v>1580</v>
      </c>
      <c r="F30" s="268" t="s">
        <v>1581</v>
      </c>
      <c r="G30" s="268"/>
      <c r="H30" s="267">
        <v>220</v>
      </c>
      <c r="I30" s="268"/>
    </row>
    <row r="31" spans="1:9" s="321" customFormat="1" ht="18" customHeight="1">
      <c r="A31" s="288">
        <v>15</v>
      </c>
      <c r="B31" s="356" t="s">
        <v>8611</v>
      </c>
      <c r="C31" s="357">
        <v>141.6</v>
      </c>
      <c r="D31" s="357" t="s">
        <v>1588</v>
      </c>
      <c r="E31" s="267" t="s">
        <v>1580</v>
      </c>
      <c r="F31" s="268" t="s">
        <v>1581</v>
      </c>
      <c r="G31" s="268"/>
      <c r="H31" s="267">
        <v>132</v>
      </c>
      <c r="I31" s="268"/>
    </row>
    <row r="32" spans="1:9" s="321" customFormat="1" ht="18" customHeight="1">
      <c r="A32" s="288">
        <v>16</v>
      </c>
      <c r="B32" s="356" t="s">
        <v>1593</v>
      </c>
      <c r="C32" s="357">
        <v>2100</v>
      </c>
      <c r="D32" s="357" t="s">
        <v>1579</v>
      </c>
      <c r="E32" s="267" t="s">
        <v>1580</v>
      </c>
      <c r="F32" s="268" t="s">
        <v>1594</v>
      </c>
      <c r="G32" s="565">
        <v>98.546999999999997</v>
      </c>
      <c r="H32" s="267">
        <v>33</v>
      </c>
      <c r="I32" s="268"/>
    </row>
    <row r="33" spans="1:9" s="321" customFormat="1" ht="18" customHeight="1">
      <c r="A33" s="288">
        <v>17</v>
      </c>
      <c r="B33" s="356" t="s">
        <v>1595</v>
      </c>
      <c r="C33" s="357">
        <v>1000</v>
      </c>
      <c r="D33" s="357" t="s">
        <v>1579</v>
      </c>
      <c r="E33" s="267" t="s">
        <v>1580</v>
      </c>
      <c r="F33" s="268" t="s">
        <v>1594</v>
      </c>
      <c r="G33" s="566"/>
      <c r="H33" s="267">
        <v>33</v>
      </c>
      <c r="I33" s="268"/>
    </row>
    <row r="34" spans="1:9" s="321" customFormat="1" ht="18" customHeight="1">
      <c r="A34" s="288">
        <v>18</v>
      </c>
      <c r="B34" s="356" t="s">
        <v>1596</v>
      </c>
      <c r="C34" s="357">
        <v>1000</v>
      </c>
      <c r="D34" s="357" t="s">
        <v>1579</v>
      </c>
      <c r="E34" s="267" t="s">
        <v>1580</v>
      </c>
      <c r="F34" s="268" t="s">
        <v>1594</v>
      </c>
      <c r="G34" s="566"/>
      <c r="H34" s="267">
        <v>33</v>
      </c>
      <c r="I34" s="268"/>
    </row>
    <row r="35" spans="1:9" s="321" customFormat="1" ht="18" customHeight="1">
      <c r="A35" s="288">
        <v>19</v>
      </c>
      <c r="B35" s="356" t="s">
        <v>8612</v>
      </c>
      <c r="C35" s="357">
        <v>2000</v>
      </c>
      <c r="D35" s="357" t="s">
        <v>1579</v>
      </c>
      <c r="E35" s="267" t="s">
        <v>1580</v>
      </c>
      <c r="F35" s="268" t="s">
        <v>1594</v>
      </c>
      <c r="G35" s="566"/>
      <c r="H35" s="267">
        <v>220</v>
      </c>
      <c r="I35" s="268"/>
    </row>
    <row r="36" spans="1:9" s="321" customFormat="1" ht="18" customHeight="1">
      <c r="A36" s="288">
        <v>20</v>
      </c>
      <c r="B36" s="356" t="s">
        <v>1597</v>
      </c>
      <c r="C36" s="357">
        <v>500</v>
      </c>
      <c r="D36" s="357" t="s">
        <v>1579</v>
      </c>
      <c r="E36" s="267" t="s">
        <v>1580</v>
      </c>
      <c r="F36" s="268" t="s">
        <v>1581</v>
      </c>
      <c r="G36" s="566"/>
      <c r="H36" s="267">
        <v>33</v>
      </c>
      <c r="I36" s="268"/>
    </row>
    <row r="37" spans="1:9" s="321" customFormat="1" ht="18" customHeight="1">
      <c r="A37" s="288">
        <v>21</v>
      </c>
      <c r="B37" s="356" t="s">
        <v>1598</v>
      </c>
      <c r="C37" s="357">
        <v>2400</v>
      </c>
      <c r="D37" s="357" t="s">
        <v>1579</v>
      </c>
      <c r="E37" s="267" t="s">
        <v>1580</v>
      </c>
      <c r="F37" s="268" t="s">
        <v>1581</v>
      </c>
      <c r="G37" s="566"/>
      <c r="H37" s="267">
        <v>33</v>
      </c>
      <c r="I37" s="268"/>
    </row>
    <row r="38" spans="1:9" s="321" customFormat="1" ht="18" customHeight="1">
      <c r="A38" s="288">
        <v>22</v>
      </c>
      <c r="B38" s="356" t="s">
        <v>1599</v>
      </c>
      <c r="C38" s="357">
        <v>1500</v>
      </c>
      <c r="D38" s="357" t="s">
        <v>1579</v>
      </c>
      <c r="E38" s="267" t="s">
        <v>1580</v>
      </c>
      <c r="F38" s="268" t="s">
        <v>1581</v>
      </c>
      <c r="G38" s="566"/>
      <c r="H38" s="267">
        <v>33</v>
      </c>
      <c r="I38" s="268"/>
    </row>
    <row r="39" spans="1:9" s="321" customFormat="1" ht="18" customHeight="1">
      <c r="A39" s="288">
        <v>23</v>
      </c>
      <c r="B39" s="356" t="s">
        <v>1600</v>
      </c>
      <c r="C39" s="357">
        <v>630</v>
      </c>
      <c r="D39" s="357" t="s">
        <v>1579</v>
      </c>
      <c r="E39" s="267" t="s">
        <v>1580</v>
      </c>
      <c r="F39" s="268" t="s">
        <v>1581</v>
      </c>
      <c r="G39" s="566"/>
      <c r="H39" s="267">
        <v>33</v>
      </c>
      <c r="I39" s="268"/>
    </row>
    <row r="40" spans="1:9" s="321" customFormat="1" ht="18" customHeight="1">
      <c r="A40" s="288">
        <v>24</v>
      </c>
      <c r="B40" s="356" t="s">
        <v>1601</v>
      </c>
      <c r="C40" s="357">
        <v>840</v>
      </c>
      <c r="D40" s="357" t="s">
        <v>1579</v>
      </c>
      <c r="E40" s="267" t="s">
        <v>1580</v>
      </c>
      <c r="F40" s="268" t="s">
        <v>1581</v>
      </c>
      <c r="G40" s="566"/>
      <c r="H40" s="267">
        <v>33</v>
      </c>
      <c r="I40" s="268"/>
    </row>
    <row r="41" spans="1:9" s="321" customFormat="1" ht="18" customHeight="1">
      <c r="A41" s="288">
        <v>25</v>
      </c>
      <c r="B41" s="356" t="s">
        <v>1602</v>
      </c>
      <c r="C41" s="357">
        <v>440</v>
      </c>
      <c r="D41" s="357" t="s">
        <v>1579</v>
      </c>
      <c r="E41" s="267" t="s">
        <v>1580</v>
      </c>
      <c r="F41" s="268" t="s">
        <v>1581</v>
      </c>
      <c r="G41" s="566"/>
      <c r="H41" s="267">
        <v>33</v>
      </c>
      <c r="I41" s="268"/>
    </row>
    <row r="42" spans="1:9" s="321" customFormat="1" ht="18" customHeight="1">
      <c r="A42" s="288">
        <v>26</v>
      </c>
      <c r="B42" s="356" t="s">
        <v>8613</v>
      </c>
      <c r="C42" s="357">
        <v>440</v>
      </c>
      <c r="D42" s="357" t="s">
        <v>1579</v>
      </c>
      <c r="E42" s="267" t="s">
        <v>1580</v>
      </c>
      <c r="F42" s="268" t="s">
        <v>1581</v>
      </c>
      <c r="G42" s="566"/>
      <c r="H42" s="267">
        <v>220</v>
      </c>
      <c r="I42" s="268"/>
    </row>
    <row r="43" spans="1:9" s="321" customFormat="1" ht="18" customHeight="1">
      <c r="A43" s="288">
        <v>27</v>
      </c>
      <c r="B43" s="356" t="s">
        <v>8614</v>
      </c>
      <c r="C43" s="357">
        <v>440</v>
      </c>
      <c r="D43" s="357" t="s">
        <v>1579</v>
      </c>
      <c r="E43" s="267" t="s">
        <v>1580</v>
      </c>
      <c r="F43" s="268" t="s">
        <v>1581</v>
      </c>
      <c r="G43" s="566"/>
      <c r="H43" s="267">
        <v>220</v>
      </c>
      <c r="I43" s="268"/>
    </row>
    <row r="44" spans="1:9" s="321" customFormat="1" ht="18" customHeight="1">
      <c r="A44" s="288">
        <v>28</v>
      </c>
      <c r="B44" s="356" t="s">
        <v>8615</v>
      </c>
      <c r="C44" s="357">
        <v>1000</v>
      </c>
      <c r="D44" s="357" t="s">
        <v>1579</v>
      </c>
      <c r="E44" s="267" t="s">
        <v>1580</v>
      </c>
      <c r="F44" s="268" t="s">
        <v>1581</v>
      </c>
      <c r="G44" s="566"/>
      <c r="H44" s="267">
        <v>220</v>
      </c>
      <c r="I44" s="268"/>
    </row>
    <row r="45" spans="1:9" s="321" customFormat="1" ht="18" customHeight="1">
      <c r="A45" s="288">
        <v>29</v>
      </c>
      <c r="B45" s="356" t="s">
        <v>1603</v>
      </c>
      <c r="C45" s="357">
        <v>1000</v>
      </c>
      <c r="D45" s="357" t="s">
        <v>1579</v>
      </c>
      <c r="E45" s="267" t="s">
        <v>1580</v>
      </c>
      <c r="F45" s="268" t="s">
        <v>1581</v>
      </c>
      <c r="G45" s="566"/>
      <c r="H45" s="267">
        <v>220</v>
      </c>
      <c r="I45" s="268"/>
    </row>
    <row r="46" spans="1:9" s="321" customFormat="1" ht="18" customHeight="1">
      <c r="A46" s="288">
        <v>30</v>
      </c>
      <c r="B46" s="356" t="s">
        <v>8616</v>
      </c>
      <c r="C46" s="357">
        <v>100</v>
      </c>
      <c r="D46" s="357" t="s">
        <v>1579</v>
      </c>
      <c r="E46" s="267" t="s">
        <v>1580</v>
      </c>
      <c r="F46" s="268" t="s">
        <v>1581</v>
      </c>
      <c r="G46" s="566"/>
      <c r="H46" s="267">
        <v>220</v>
      </c>
      <c r="I46" s="268"/>
    </row>
    <row r="47" spans="1:9" s="321" customFormat="1" ht="18" customHeight="1">
      <c r="A47" s="288">
        <v>31</v>
      </c>
      <c r="B47" s="356" t="s">
        <v>8617</v>
      </c>
      <c r="C47" s="357">
        <v>100</v>
      </c>
      <c r="D47" s="357" t="s">
        <v>1579</v>
      </c>
      <c r="E47" s="267" t="s">
        <v>1580</v>
      </c>
      <c r="F47" s="268" t="s">
        <v>1581</v>
      </c>
      <c r="G47" s="566"/>
      <c r="H47" s="267">
        <v>220</v>
      </c>
      <c r="I47" s="268"/>
    </row>
    <row r="48" spans="1:9" s="321" customFormat="1" ht="18" customHeight="1">
      <c r="A48" s="288">
        <v>32</v>
      </c>
      <c r="B48" s="356" t="s">
        <v>8618</v>
      </c>
      <c r="C48" s="357"/>
      <c r="D48" s="357" t="s">
        <v>1579</v>
      </c>
      <c r="E48" s="267" t="s">
        <v>1580</v>
      </c>
      <c r="F48" s="268" t="s">
        <v>1581</v>
      </c>
      <c r="G48" s="567"/>
      <c r="H48" s="267">
        <v>220</v>
      </c>
      <c r="I48" s="268"/>
    </row>
    <row r="49" spans="1:9" s="321" customFormat="1" ht="18" customHeight="1">
      <c r="A49" s="288">
        <v>33</v>
      </c>
      <c r="B49" s="356" t="s">
        <v>8619</v>
      </c>
      <c r="C49" s="357"/>
      <c r="D49" s="357" t="s">
        <v>1579</v>
      </c>
      <c r="E49" s="267" t="s">
        <v>1580</v>
      </c>
      <c r="F49" s="268" t="s">
        <v>1581</v>
      </c>
      <c r="G49" s="268"/>
      <c r="H49" s="267">
        <v>220</v>
      </c>
      <c r="I49" s="268"/>
    </row>
    <row r="50" spans="1:9" s="321" customFormat="1" ht="18" customHeight="1">
      <c r="A50" s="288">
        <v>34</v>
      </c>
      <c r="B50" s="356" t="s">
        <v>8620</v>
      </c>
      <c r="C50" s="357">
        <v>39</v>
      </c>
      <c r="D50" s="357" t="s">
        <v>1605</v>
      </c>
      <c r="E50" s="267" t="s">
        <v>1580</v>
      </c>
      <c r="F50" s="268" t="s">
        <v>1581</v>
      </c>
      <c r="G50" s="268"/>
      <c r="H50" s="267">
        <v>220</v>
      </c>
      <c r="I50" s="268"/>
    </row>
    <row r="51" spans="1:9" s="321" customFormat="1" ht="18" customHeight="1">
      <c r="A51" s="288">
        <v>35</v>
      </c>
      <c r="B51" s="356" t="s">
        <v>8621</v>
      </c>
      <c r="C51" s="357">
        <v>1250</v>
      </c>
      <c r="D51" s="357" t="s">
        <v>1605</v>
      </c>
      <c r="E51" s="267" t="s">
        <v>1580</v>
      </c>
      <c r="F51" s="268" t="s">
        <v>1581</v>
      </c>
      <c r="G51" s="268"/>
      <c r="H51" s="267">
        <v>220</v>
      </c>
      <c r="I51" s="268"/>
    </row>
    <row r="52" spans="1:9" s="321" customFormat="1" ht="18" customHeight="1">
      <c r="A52" s="288">
        <v>36</v>
      </c>
      <c r="B52" s="356" t="s">
        <v>8622</v>
      </c>
      <c r="C52" s="357">
        <v>216</v>
      </c>
      <c r="D52" s="357" t="s">
        <v>8653</v>
      </c>
      <c r="E52" s="267" t="s">
        <v>1580</v>
      </c>
      <c r="F52" s="268" t="s">
        <v>1581</v>
      </c>
      <c r="G52" s="268"/>
      <c r="H52" s="267">
        <v>220</v>
      </c>
      <c r="I52" s="268"/>
    </row>
    <row r="53" spans="1:9" s="321" customFormat="1" ht="18" customHeight="1">
      <c r="A53" s="288">
        <v>37</v>
      </c>
      <c r="B53" s="356" t="s">
        <v>1604</v>
      </c>
      <c r="C53" s="357">
        <v>1240</v>
      </c>
      <c r="D53" s="357" t="s">
        <v>1579</v>
      </c>
      <c r="E53" s="267" t="s">
        <v>1580</v>
      </c>
      <c r="F53" s="268" t="s">
        <v>1581</v>
      </c>
      <c r="G53" s="268"/>
      <c r="H53" s="267">
        <v>220</v>
      </c>
      <c r="I53" s="268"/>
    </row>
    <row r="54" spans="1:9" s="321" customFormat="1" ht="18" customHeight="1">
      <c r="A54" s="288">
        <v>38</v>
      </c>
      <c r="B54" s="356" t="s">
        <v>8623</v>
      </c>
      <c r="C54" s="357">
        <v>1600</v>
      </c>
      <c r="D54" s="357" t="s">
        <v>1579</v>
      </c>
      <c r="E54" s="267" t="s">
        <v>1580</v>
      </c>
      <c r="F54" s="268" t="s">
        <v>1581</v>
      </c>
      <c r="G54" s="268"/>
      <c r="H54" s="267">
        <v>220</v>
      </c>
      <c r="I54" s="268"/>
    </row>
    <row r="55" spans="1:9" s="321" customFormat="1" ht="18" customHeight="1">
      <c r="A55" s="288">
        <v>39</v>
      </c>
      <c r="B55" s="356" t="s">
        <v>8624</v>
      </c>
      <c r="C55" s="357">
        <v>1040</v>
      </c>
      <c r="D55" s="357" t="s">
        <v>1605</v>
      </c>
      <c r="E55" s="267" t="s">
        <v>1580</v>
      </c>
      <c r="F55" s="268" t="s">
        <v>1581</v>
      </c>
      <c r="G55" s="268"/>
      <c r="H55" s="267">
        <v>220</v>
      </c>
      <c r="I55" s="268"/>
    </row>
    <row r="56" spans="1:9" s="321" customFormat="1" ht="18" customHeight="1">
      <c r="A56" s="288">
        <v>40</v>
      </c>
      <c r="B56" s="356" t="s">
        <v>8625</v>
      </c>
      <c r="C56" s="357"/>
      <c r="D56" s="357" t="s">
        <v>1605</v>
      </c>
      <c r="E56" s="267" t="s">
        <v>1580</v>
      </c>
      <c r="F56" s="268" t="s">
        <v>1581</v>
      </c>
      <c r="G56" s="268"/>
      <c r="H56" s="267">
        <v>220</v>
      </c>
      <c r="I56" s="268"/>
    </row>
    <row r="57" spans="1:9" s="321" customFormat="1" ht="18" customHeight="1">
      <c r="A57" s="288">
        <v>41</v>
      </c>
      <c r="B57" s="356" t="s">
        <v>8626</v>
      </c>
      <c r="C57" s="357"/>
      <c r="D57" s="357" t="s">
        <v>1605</v>
      </c>
      <c r="E57" s="267" t="s">
        <v>1580</v>
      </c>
      <c r="F57" s="268" t="s">
        <v>1581</v>
      </c>
      <c r="G57" s="268"/>
      <c r="H57" s="267"/>
      <c r="I57" s="268"/>
    </row>
    <row r="58" spans="1:9" s="321" customFormat="1" ht="18" customHeight="1">
      <c r="A58" s="288">
        <v>42</v>
      </c>
      <c r="B58" s="356" t="s">
        <v>8627</v>
      </c>
      <c r="C58" s="357"/>
      <c r="D58" s="357" t="s">
        <v>1605</v>
      </c>
      <c r="E58" s="267" t="s">
        <v>1580</v>
      </c>
      <c r="F58" s="268" t="s">
        <v>1581</v>
      </c>
      <c r="G58" s="268"/>
      <c r="H58" s="267"/>
      <c r="I58" s="268"/>
    </row>
    <row r="59" spans="1:9" s="321" customFormat="1" ht="18" customHeight="1">
      <c r="A59" s="288">
        <v>43</v>
      </c>
      <c r="B59" s="356" t="s">
        <v>8628</v>
      </c>
      <c r="C59" s="357"/>
      <c r="D59" s="357" t="s">
        <v>1605</v>
      </c>
      <c r="E59" s="267" t="s">
        <v>1580</v>
      </c>
      <c r="F59" s="268" t="s">
        <v>1581</v>
      </c>
      <c r="G59" s="268"/>
      <c r="H59" s="267"/>
      <c r="I59" s="268"/>
    </row>
    <row r="60" spans="1:9" s="321" customFormat="1" ht="18" customHeight="1">
      <c r="A60" s="288">
        <v>44</v>
      </c>
      <c r="B60" s="356" t="s">
        <v>1606</v>
      </c>
      <c r="C60" s="357">
        <v>0.8</v>
      </c>
      <c r="D60" s="357" t="s">
        <v>1605</v>
      </c>
      <c r="E60" s="267" t="s">
        <v>1580</v>
      </c>
      <c r="F60" s="268" t="s">
        <v>1581</v>
      </c>
      <c r="G60" s="268"/>
      <c r="H60" s="267">
        <v>33</v>
      </c>
      <c r="I60" s="268"/>
    </row>
    <row r="61" spans="1:9" s="321" customFormat="1" ht="18" customHeight="1">
      <c r="A61" s="288">
        <v>45</v>
      </c>
      <c r="B61" s="356" t="s">
        <v>1607</v>
      </c>
      <c r="C61" s="357">
        <v>2.4</v>
      </c>
      <c r="D61" s="357" t="s">
        <v>1605</v>
      </c>
      <c r="E61" s="267" t="s">
        <v>1580</v>
      </c>
      <c r="F61" s="268" t="s">
        <v>1581</v>
      </c>
      <c r="G61" s="268"/>
      <c r="H61" s="267">
        <v>33</v>
      </c>
      <c r="I61" s="268"/>
    </row>
    <row r="62" spans="1:9" s="321" customFormat="1" ht="18" customHeight="1">
      <c r="A62" s="288">
        <v>46</v>
      </c>
      <c r="B62" s="356" t="s">
        <v>1608</v>
      </c>
      <c r="C62" s="357">
        <v>6.4</v>
      </c>
      <c r="D62" s="357" t="s">
        <v>1605</v>
      </c>
      <c r="E62" s="267" t="s">
        <v>1580</v>
      </c>
      <c r="F62" s="268" t="s">
        <v>1581</v>
      </c>
      <c r="G62" s="268"/>
      <c r="H62" s="267">
        <v>33</v>
      </c>
      <c r="I62" s="268"/>
    </row>
    <row r="63" spans="1:9" s="321" customFormat="1" ht="18" customHeight="1">
      <c r="A63" s="288">
        <v>47</v>
      </c>
      <c r="B63" s="356" t="s">
        <v>1609</v>
      </c>
      <c r="C63" s="357">
        <v>4</v>
      </c>
      <c r="D63" s="357" t="s">
        <v>1605</v>
      </c>
      <c r="E63" s="267" t="s">
        <v>1580</v>
      </c>
      <c r="F63" s="268" t="s">
        <v>1581</v>
      </c>
      <c r="G63" s="268"/>
      <c r="H63" s="267">
        <v>33</v>
      </c>
      <c r="I63" s="268"/>
    </row>
    <row r="64" spans="1:9" s="321" customFormat="1" ht="18" customHeight="1">
      <c r="A64" s="288">
        <v>48</v>
      </c>
      <c r="B64" s="356" t="s">
        <v>1610</v>
      </c>
      <c r="C64" s="357">
        <v>2.4</v>
      </c>
      <c r="D64" s="357" t="s">
        <v>1605</v>
      </c>
      <c r="E64" s="267" t="s">
        <v>1580</v>
      </c>
      <c r="F64" s="268" t="s">
        <v>1581</v>
      </c>
      <c r="G64" s="268"/>
      <c r="H64" s="267">
        <v>33</v>
      </c>
      <c r="I64" s="268"/>
    </row>
    <row r="65" spans="1:9" s="321" customFormat="1" ht="18" customHeight="1">
      <c r="A65" s="288">
        <v>49</v>
      </c>
      <c r="B65" s="356" t="s">
        <v>1611</v>
      </c>
      <c r="C65" s="357">
        <v>16</v>
      </c>
      <c r="D65" s="357" t="s">
        <v>1605</v>
      </c>
      <c r="E65" s="267" t="s">
        <v>1580</v>
      </c>
      <c r="F65" s="268" t="s">
        <v>1581</v>
      </c>
      <c r="G65" s="268"/>
      <c r="H65" s="267">
        <v>33</v>
      </c>
      <c r="I65" s="268"/>
    </row>
    <row r="66" spans="1:9" s="321" customFormat="1" ht="18" customHeight="1">
      <c r="A66" s="288">
        <v>50</v>
      </c>
      <c r="B66" s="356" t="s">
        <v>1612</v>
      </c>
      <c r="C66" s="357">
        <v>0.8</v>
      </c>
      <c r="D66" s="357" t="s">
        <v>1605</v>
      </c>
      <c r="E66" s="267" t="s">
        <v>1580</v>
      </c>
      <c r="F66" s="268" t="s">
        <v>1581</v>
      </c>
      <c r="G66" s="268"/>
      <c r="H66" s="267">
        <v>33</v>
      </c>
      <c r="I66" s="268"/>
    </row>
    <row r="67" spans="1:9" s="321" customFormat="1" ht="18" customHeight="1">
      <c r="A67" s="288">
        <v>51</v>
      </c>
      <c r="B67" s="356" t="s">
        <v>1613</v>
      </c>
      <c r="C67" s="357">
        <v>2</v>
      </c>
      <c r="D67" s="357" t="s">
        <v>1605</v>
      </c>
      <c r="E67" s="267" t="s">
        <v>1580</v>
      </c>
      <c r="F67" s="268" t="s">
        <v>1581</v>
      </c>
      <c r="G67" s="268"/>
      <c r="H67" s="267">
        <v>33</v>
      </c>
      <c r="I67" s="268"/>
    </row>
    <row r="68" spans="1:9" s="321" customFormat="1" ht="18" customHeight="1">
      <c r="A68" s="288">
        <v>52</v>
      </c>
      <c r="B68" s="356" t="s">
        <v>1614</v>
      </c>
      <c r="C68" s="357">
        <v>0.8</v>
      </c>
      <c r="D68" s="357" t="s">
        <v>1605</v>
      </c>
      <c r="E68" s="267" t="s">
        <v>1580</v>
      </c>
      <c r="F68" s="268" t="s">
        <v>1581</v>
      </c>
      <c r="G68" s="268"/>
      <c r="H68" s="267">
        <v>33</v>
      </c>
      <c r="I68" s="268"/>
    </row>
    <row r="69" spans="1:9" s="321" customFormat="1" ht="18" customHeight="1">
      <c r="A69" s="288">
        <v>53</v>
      </c>
      <c r="B69" s="356" t="s">
        <v>1615</v>
      </c>
      <c r="C69" s="357">
        <v>1.6</v>
      </c>
      <c r="D69" s="357" t="s">
        <v>1605</v>
      </c>
      <c r="E69" s="267" t="s">
        <v>1580</v>
      </c>
      <c r="F69" s="268" t="s">
        <v>1581</v>
      </c>
      <c r="G69" s="268"/>
      <c r="H69" s="267">
        <v>33</v>
      </c>
      <c r="I69" s="268"/>
    </row>
    <row r="70" spans="1:9" s="321" customFormat="1" ht="18" customHeight="1">
      <c r="A70" s="288">
        <v>54</v>
      </c>
      <c r="B70" s="356" t="s">
        <v>1616</v>
      </c>
      <c r="C70" s="357">
        <v>2.4</v>
      </c>
      <c r="D70" s="357" t="s">
        <v>1605</v>
      </c>
      <c r="E70" s="267" t="s">
        <v>1580</v>
      </c>
      <c r="F70" s="268" t="s">
        <v>1581</v>
      </c>
      <c r="G70" s="268"/>
      <c r="H70" s="267">
        <v>33</v>
      </c>
      <c r="I70" s="268"/>
    </row>
    <row r="71" spans="1:9" s="321" customFormat="1" ht="18" customHeight="1">
      <c r="A71" s="288">
        <v>55</v>
      </c>
      <c r="B71" s="356" t="s">
        <v>1617</v>
      </c>
      <c r="C71" s="357">
        <v>1.6</v>
      </c>
      <c r="D71" s="357" t="s">
        <v>1605</v>
      </c>
      <c r="E71" s="267" t="s">
        <v>1580</v>
      </c>
      <c r="F71" s="268" t="s">
        <v>1581</v>
      </c>
      <c r="G71" s="268"/>
      <c r="H71" s="267">
        <v>33</v>
      </c>
      <c r="I71" s="268"/>
    </row>
    <row r="72" spans="1:9" s="321" customFormat="1" ht="18" customHeight="1">
      <c r="A72" s="288">
        <v>56</v>
      </c>
      <c r="B72" s="356" t="s">
        <v>1618</v>
      </c>
      <c r="C72" s="357">
        <v>7.2</v>
      </c>
      <c r="D72" s="357" t="s">
        <v>1605</v>
      </c>
      <c r="E72" s="267" t="s">
        <v>1580</v>
      </c>
      <c r="F72" s="268" t="s">
        <v>1581</v>
      </c>
      <c r="G72" s="268"/>
      <c r="H72" s="267">
        <v>33</v>
      </c>
      <c r="I72" s="268"/>
    </row>
    <row r="73" spans="1:9" s="321" customFormat="1" ht="18" customHeight="1">
      <c r="A73" s="288">
        <v>57</v>
      </c>
      <c r="B73" s="356" t="s">
        <v>1619</v>
      </c>
      <c r="C73" s="357">
        <v>16.8</v>
      </c>
      <c r="D73" s="357" t="s">
        <v>1605</v>
      </c>
      <c r="E73" s="267" t="s">
        <v>1580</v>
      </c>
      <c r="F73" s="268" t="s">
        <v>1581</v>
      </c>
      <c r="G73" s="268"/>
      <c r="H73" s="267">
        <v>33</v>
      </c>
      <c r="I73" s="268"/>
    </row>
    <row r="74" spans="1:9" s="321" customFormat="1" ht="18" customHeight="1">
      <c r="A74" s="288">
        <v>58</v>
      </c>
      <c r="B74" s="356" t="s">
        <v>1620</v>
      </c>
      <c r="C74" s="357">
        <v>16.8</v>
      </c>
      <c r="D74" s="357" t="s">
        <v>1605</v>
      </c>
      <c r="E74" s="267" t="s">
        <v>1580</v>
      </c>
      <c r="F74" s="268" t="s">
        <v>1581</v>
      </c>
      <c r="G74" s="268"/>
      <c r="H74" s="267">
        <v>33</v>
      </c>
      <c r="I74" s="268"/>
    </row>
    <row r="75" spans="1:9" s="321" customFormat="1" ht="18" customHeight="1">
      <c r="A75" s="288">
        <v>59</v>
      </c>
      <c r="B75" s="356" t="s">
        <v>1621</v>
      </c>
      <c r="C75" s="357">
        <v>10.5</v>
      </c>
      <c r="D75" s="357" t="s">
        <v>1605</v>
      </c>
      <c r="E75" s="267" t="s">
        <v>1580</v>
      </c>
      <c r="F75" s="268" t="s">
        <v>1581</v>
      </c>
      <c r="G75" s="268"/>
      <c r="H75" s="267">
        <v>132</v>
      </c>
      <c r="I75" s="268"/>
    </row>
    <row r="76" spans="1:9" s="321" customFormat="1" ht="18" customHeight="1">
      <c r="A76" s="288">
        <v>60</v>
      </c>
      <c r="B76" s="356" t="s">
        <v>1622</v>
      </c>
      <c r="C76" s="357">
        <v>46.2</v>
      </c>
      <c r="D76" s="357" t="s">
        <v>1605</v>
      </c>
      <c r="E76" s="267" t="s">
        <v>1580</v>
      </c>
      <c r="F76" s="268" t="s">
        <v>1581</v>
      </c>
      <c r="G76" s="268"/>
      <c r="H76" s="267">
        <v>220</v>
      </c>
      <c r="I76" s="268"/>
    </row>
    <row r="77" spans="1:9" s="321" customFormat="1" ht="18" customHeight="1">
      <c r="A77" s="288">
        <v>61</v>
      </c>
      <c r="B77" s="356" t="s">
        <v>1623</v>
      </c>
      <c r="C77" s="357">
        <v>2.1</v>
      </c>
      <c r="D77" s="357" t="s">
        <v>1605</v>
      </c>
      <c r="E77" s="267" t="s">
        <v>1580</v>
      </c>
      <c r="F77" s="268" t="s">
        <v>1581</v>
      </c>
      <c r="G77" s="268"/>
      <c r="H77" s="267">
        <v>132</v>
      </c>
      <c r="I77" s="268"/>
    </row>
    <row r="78" spans="1:9" s="321" customFormat="1" ht="18" customHeight="1">
      <c r="A78" s="288">
        <v>62</v>
      </c>
      <c r="B78" s="356" t="s">
        <v>1624</v>
      </c>
      <c r="C78" s="357">
        <v>2.1</v>
      </c>
      <c r="D78" s="357" t="s">
        <v>1605</v>
      </c>
      <c r="E78" s="267" t="s">
        <v>1580</v>
      </c>
      <c r="F78" s="268" t="s">
        <v>1581</v>
      </c>
      <c r="G78" s="268"/>
      <c r="H78" s="267">
        <v>220</v>
      </c>
      <c r="I78" s="268"/>
    </row>
    <row r="79" spans="1:9" s="321" customFormat="1" ht="18" customHeight="1">
      <c r="A79" s="288">
        <v>63</v>
      </c>
      <c r="B79" s="356" t="s">
        <v>1625</v>
      </c>
      <c r="C79" s="357">
        <v>2.1</v>
      </c>
      <c r="D79" s="357" t="s">
        <v>1605</v>
      </c>
      <c r="E79" s="267" t="s">
        <v>1580</v>
      </c>
      <c r="F79" s="268" t="s">
        <v>1581</v>
      </c>
      <c r="G79" s="268"/>
      <c r="H79" s="267">
        <v>220</v>
      </c>
      <c r="I79" s="268"/>
    </row>
    <row r="80" spans="1:9" s="321" customFormat="1" ht="18" customHeight="1">
      <c r="A80" s="288">
        <v>64</v>
      </c>
      <c r="B80" s="356" t="s">
        <v>1626</v>
      </c>
      <c r="C80" s="357">
        <v>2.1</v>
      </c>
      <c r="D80" s="357" t="s">
        <v>1605</v>
      </c>
      <c r="E80" s="267" t="s">
        <v>1580</v>
      </c>
      <c r="F80" s="268" t="s">
        <v>1581</v>
      </c>
      <c r="G80" s="268"/>
      <c r="H80" s="267">
        <v>33</v>
      </c>
      <c r="I80" s="268"/>
    </row>
    <row r="81" spans="1:9" s="321" customFormat="1" ht="18" customHeight="1">
      <c r="A81" s="288">
        <v>65</v>
      </c>
      <c r="B81" s="356" t="s">
        <v>1627</v>
      </c>
      <c r="C81" s="357">
        <v>98.7</v>
      </c>
      <c r="D81" s="357" t="s">
        <v>1605</v>
      </c>
      <c r="E81" s="267" t="s">
        <v>1580</v>
      </c>
      <c r="F81" s="268" t="s">
        <v>1581</v>
      </c>
      <c r="G81" s="268"/>
      <c r="H81" s="267">
        <v>220</v>
      </c>
      <c r="I81" s="268"/>
    </row>
    <row r="82" spans="1:9" s="321" customFormat="1" ht="18" customHeight="1">
      <c r="A82" s="288">
        <v>66</v>
      </c>
      <c r="B82" s="356" t="s">
        <v>1628</v>
      </c>
      <c r="C82" s="357">
        <v>98.7</v>
      </c>
      <c r="D82" s="357" t="s">
        <v>1605</v>
      </c>
      <c r="E82" s="267" t="s">
        <v>1580</v>
      </c>
      <c r="F82" s="268" t="s">
        <v>1581</v>
      </c>
      <c r="G82" s="268"/>
      <c r="H82" s="267">
        <v>220</v>
      </c>
      <c r="I82" s="268"/>
    </row>
    <row r="83" spans="1:9" s="321" customFormat="1" ht="18" customHeight="1">
      <c r="A83" s="288">
        <v>67</v>
      </c>
      <c r="B83" s="356" t="s">
        <v>1629</v>
      </c>
      <c r="C83" s="357">
        <v>17.600000000000001</v>
      </c>
      <c r="D83" s="357" t="s">
        <v>1605</v>
      </c>
      <c r="E83" s="267" t="s">
        <v>1580</v>
      </c>
      <c r="F83" s="268" t="s">
        <v>1581</v>
      </c>
      <c r="G83" s="268"/>
      <c r="H83" s="267">
        <v>220</v>
      </c>
      <c r="I83" s="268"/>
    </row>
    <row r="84" spans="1:9" s="321" customFormat="1" ht="18" customHeight="1">
      <c r="A84" s="288">
        <v>68</v>
      </c>
      <c r="B84" s="356" t="s">
        <v>1630</v>
      </c>
      <c r="C84" s="357">
        <v>1.6</v>
      </c>
      <c r="D84" s="357" t="s">
        <v>1605</v>
      </c>
      <c r="E84" s="267" t="s">
        <v>1580</v>
      </c>
      <c r="F84" s="268" t="s">
        <v>1581</v>
      </c>
      <c r="G84" s="268"/>
      <c r="H84" s="267">
        <v>220</v>
      </c>
      <c r="I84" s="268"/>
    </row>
    <row r="85" spans="1:9" s="321" customFormat="1" ht="18" customHeight="1">
      <c r="A85" s="288">
        <v>69</v>
      </c>
      <c r="B85" s="356" t="s">
        <v>1631</v>
      </c>
      <c r="C85" s="357">
        <v>200</v>
      </c>
      <c r="D85" s="357" t="s">
        <v>1605</v>
      </c>
      <c r="E85" s="267" t="s">
        <v>1580</v>
      </c>
      <c r="F85" s="268" t="s">
        <v>1581</v>
      </c>
      <c r="G85" s="268"/>
      <c r="H85" s="267">
        <v>33</v>
      </c>
      <c r="I85" s="268"/>
    </row>
    <row r="86" spans="1:9" s="321" customFormat="1" ht="18" customHeight="1">
      <c r="A86" s="288">
        <v>70</v>
      </c>
      <c r="B86" s="356" t="s">
        <v>1632</v>
      </c>
      <c r="C86" s="357">
        <v>105</v>
      </c>
      <c r="D86" s="357" t="s">
        <v>1605</v>
      </c>
      <c r="E86" s="267" t="s">
        <v>1580</v>
      </c>
      <c r="F86" s="268" t="s">
        <v>1581</v>
      </c>
      <c r="G86" s="268"/>
      <c r="H86" s="267">
        <v>220</v>
      </c>
      <c r="I86" s="268"/>
    </row>
    <row r="87" spans="1:9" s="321" customFormat="1" ht="18" customHeight="1">
      <c r="A87" s="288">
        <v>71</v>
      </c>
      <c r="B87" s="356" t="s">
        <v>1633</v>
      </c>
      <c r="C87" s="357">
        <v>13.5</v>
      </c>
      <c r="D87" s="357" t="s">
        <v>1605</v>
      </c>
      <c r="E87" s="267" t="s">
        <v>1580</v>
      </c>
      <c r="F87" s="268" t="s">
        <v>1581</v>
      </c>
      <c r="G87" s="268"/>
      <c r="H87" s="267">
        <v>220</v>
      </c>
      <c r="I87" s="268"/>
    </row>
    <row r="88" spans="1:9" s="321" customFormat="1" ht="18" customHeight="1">
      <c r="A88" s="288">
        <v>72</v>
      </c>
      <c r="B88" s="356" t="s">
        <v>1634</v>
      </c>
      <c r="C88" s="357">
        <v>2</v>
      </c>
      <c r="D88" s="357" t="s">
        <v>1605</v>
      </c>
      <c r="E88" s="267" t="s">
        <v>1580</v>
      </c>
      <c r="F88" s="268" t="s">
        <v>1581</v>
      </c>
      <c r="G88" s="268"/>
      <c r="H88" s="267">
        <v>33</v>
      </c>
      <c r="I88" s="268"/>
    </row>
    <row r="89" spans="1:9" s="321" customFormat="1" ht="18" customHeight="1">
      <c r="A89" s="288">
        <v>73</v>
      </c>
      <c r="B89" s="356" t="s">
        <v>1635</v>
      </c>
      <c r="C89" s="357">
        <v>0.8</v>
      </c>
      <c r="D89" s="357" t="s">
        <v>1605</v>
      </c>
      <c r="E89" s="267" t="s">
        <v>1580</v>
      </c>
      <c r="F89" s="268" t="s">
        <v>1581</v>
      </c>
      <c r="G89" s="268"/>
      <c r="H89" s="267">
        <v>220</v>
      </c>
      <c r="I89" s="268"/>
    </row>
    <row r="90" spans="1:9" s="321" customFormat="1" ht="18" customHeight="1">
      <c r="A90" s="288">
        <v>74</v>
      </c>
      <c r="B90" s="356" t="s">
        <v>1636</v>
      </c>
      <c r="C90" s="357">
        <v>10.5</v>
      </c>
      <c r="D90" s="357" t="s">
        <v>1605</v>
      </c>
      <c r="E90" s="267" t="s">
        <v>1580</v>
      </c>
      <c r="F90" s="268" t="s">
        <v>1581</v>
      </c>
      <c r="G90" s="268"/>
      <c r="H90" s="267">
        <v>33</v>
      </c>
      <c r="I90" s="268"/>
    </row>
    <row r="91" spans="1:9" s="321" customFormat="1" ht="18" customHeight="1">
      <c r="A91" s="288">
        <v>75</v>
      </c>
      <c r="B91" s="356" t="s">
        <v>1637</v>
      </c>
      <c r="C91" s="357">
        <v>6</v>
      </c>
      <c r="D91" s="357" t="s">
        <v>1605</v>
      </c>
      <c r="E91" s="267" t="s">
        <v>1580</v>
      </c>
      <c r="F91" s="268" t="s">
        <v>1581</v>
      </c>
      <c r="G91" s="268"/>
      <c r="H91" s="267">
        <v>132</v>
      </c>
      <c r="I91" s="268"/>
    </row>
    <row r="92" spans="1:9" s="321" customFormat="1" ht="18" customHeight="1">
      <c r="A92" s="288">
        <v>76</v>
      </c>
      <c r="B92" s="356" t="s">
        <v>1638</v>
      </c>
      <c r="C92" s="357">
        <v>24</v>
      </c>
      <c r="D92" s="357" t="s">
        <v>1605</v>
      </c>
      <c r="E92" s="267" t="s">
        <v>1580</v>
      </c>
      <c r="F92" s="268" t="s">
        <v>1581</v>
      </c>
      <c r="G92" s="268"/>
      <c r="H92" s="267">
        <v>33</v>
      </c>
      <c r="I92" s="268"/>
    </row>
    <row r="93" spans="1:9" s="321" customFormat="1" ht="18" customHeight="1">
      <c r="A93" s="288">
        <v>77</v>
      </c>
      <c r="B93" s="356" t="s">
        <v>1639</v>
      </c>
      <c r="C93" s="357">
        <v>2.1</v>
      </c>
      <c r="D93" s="357" t="s">
        <v>1605</v>
      </c>
      <c r="E93" s="267" t="s">
        <v>1580</v>
      </c>
      <c r="F93" s="268" t="s">
        <v>1581</v>
      </c>
      <c r="G93" s="268"/>
      <c r="H93" s="267">
        <v>33</v>
      </c>
      <c r="I93" s="268"/>
    </row>
    <row r="94" spans="1:9" s="321" customFormat="1" ht="18" customHeight="1">
      <c r="A94" s="288">
        <v>78</v>
      </c>
      <c r="B94" s="356" t="s">
        <v>1640</v>
      </c>
      <c r="C94" s="357">
        <v>2.1</v>
      </c>
      <c r="D94" s="357" t="s">
        <v>1605</v>
      </c>
      <c r="E94" s="267" t="s">
        <v>1580</v>
      </c>
      <c r="F94" s="268" t="s">
        <v>1581</v>
      </c>
      <c r="G94" s="268"/>
      <c r="H94" s="267">
        <v>33</v>
      </c>
      <c r="I94" s="268"/>
    </row>
    <row r="95" spans="1:9" s="321" customFormat="1" ht="18" customHeight="1">
      <c r="A95" s="288">
        <v>79</v>
      </c>
      <c r="B95" s="356" t="s">
        <v>1641</v>
      </c>
      <c r="C95" s="357">
        <v>2.1</v>
      </c>
      <c r="D95" s="357" t="s">
        <v>1605</v>
      </c>
      <c r="E95" s="267" t="s">
        <v>1580</v>
      </c>
      <c r="F95" s="268" t="s">
        <v>1581</v>
      </c>
      <c r="G95" s="268"/>
      <c r="H95" s="267">
        <v>33</v>
      </c>
      <c r="I95" s="268"/>
    </row>
    <row r="96" spans="1:9" s="321" customFormat="1" ht="18" customHeight="1">
      <c r="A96" s="288">
        <v>80</v>
      </c>
      <c r="B96" s="356" t="s">
        <v>1642</v>
      </c>
      <c r="C96" s="357">
        <v>2.1</v>
      </c>
      <c r="D96" s="357" t="s">
        <v>1605</v>
      </c>
      <c r="E96" s="267" t="s">
        <v>1580</v>
      </c>
      <c r="F96" s="268" t="s">
        <v>1581</v>
      </c>
      <c r="G96" s="268"/>
      <c r="H96" s="267">
        <v>33</v>
      </c>
      <c r="I96" s="268"/>
    </row>
    <row r="97" spans="1:9" s="321" customFormat="1" ht="18" customHeight="1">
      <c r="A97" s="288">
        <v>81</v>
      </c>
      <c r="B97" s="356" t="s">
        <v>1643</v>
      </c>
      <c r="C97" s="357">
        <v>2.1</v>
      </c>
      <c r="D97" s="357" t="s">
        <v>1605</v>
      </c>
      <c r="E97" s="267" t="s">
        <v>1580</v>
      </c>
      <c r="F97" s="268" t="s">
        <v>1581</v>
      </c>
      <c r="G97" s="268"/>
      <c r="H97" s="267">
        <v>33</v>
      </c>
      <c r="I97" s="268"/>
    </row>
    <row r="98" spans="1:9" s="321" customFormat="1" ht="18" customHeight="1">
      <c r="A98" s="288">
        <v>82</v>
      </c>
      <c r="B98" s="356" t="s">
        <v>1644</v>
      </c>
      <c r="C98" s="357">
        <v>2.1</v>
      </c>
      <c r="D98" s="357" t="s">
        <v>1605</v>
      </c>
      <c r="E98" s="267" t="s">
        <v>1580</v>
      </c>
      <c r="F98" s="268" t="s">
        <v>1581</v>
      </c>
      <c r="G98" s="268"/>
      <c r="H98" s="267">
        <v>33</v>
      </c>
      <c r="I98" s="268"/>
    </row>
    <row r="99" spans="1:9" s="321" customFormat="1" ht="18" customHeight="1">
      <c r="A99" s="288">
        <v>83</v>
      </c>
      <c r="B99" s="356" t="s">
        <v>1645</v>
      </c>
      <c r="C99" s="357">
        <v>2.1</v>
      </c>
      <c r="D99" s="357" t="s">
        <v>1605</v>
      </c>
      <c r="E99" s="267" t="s">
        <v>1580</v>
      </c>
      <c r="F99" s="268" t="s">
        <v>1581</v>
      </c>
      <c r="G99" s="268"/>
      <c r="H99" s="267">
        <v>33</v>
      </c>
      <c r="I99" s="268"/>
    </row>
    <row r="100" spans="1:9" s="321" customFormat="1" ht="18" customHeight="1">
      <c r="A100" s="288">
        <v>84</v>
      </c>
      <c r="B100" s="356" t="s">
        <v>1646</v>
      </c>
      <c r="C100" s="357">
        <v>2.1</v>
      </c>
      <c r="D100" s="357" t="s">
        <v>1605</v>
      </c>
      <c r="E100" s="267" t="s">
        <v>1580</v>
      </c>
      <c r="F100" s="268" t="s">
        <v>1581</v>
      </c>
      <c r="G100" s="268"/>
      <c r="H100" s="267">
        <v>33</v>
      </c>
      <c r="I100" s="268"/>
    </row>
    <row r="101" spans="1:9" s="321" customFormat="1" ht="18" customHeight="1">
      <c r="A101" s="288">
        <v>85</v>
      </c>
      <c r="B101" s="356" t="s">
        <v>1647</v>
      </c>
      <c r="C101" s="357">
        <v>2.1</v>
      </c>
      <c r="D101" s="357" t="s">
        <v>1605</v>
      </c>
      <c r="E101" s="267" t="s">
        <v>1580</v>
      </c>
      <c r="F101" s="268" t="s">
        <v>1581</v>
      </c>
      <c r="G101" s="268"/>
      <c r="H101" s="267">
        <v>33</v>
      </c>
      <c r="I101" s="268"/>
    </row>
    <row r="102" spans="1:9" s="321" customFormat="1" ht="18" customHeight="1">
      <c r="A102" s="288">
        <v>86</v>
      </c>
      <c r="B102" s="356" t="s">
        <v>1648</v>
      </c>
      <c r="C102" s="357">
        <v>2.1</v>
      </c>
      <c r="D102" s="357" t="s">
        <v>1605</v>
      </c>
      <c r="E102" s="267" t="s">
        <v>1580</v>
      </c>
      <c r="F102" s="268" t="s">
        <v>1581</v>
      </c>
      <c r="G102" s="268"/>
      <c r="H102" s="267">
        <v>33</v>
      </c>
      <c r="I102" s="268"/>
    </row>
    <row r="103" spans="1:9" s="321" customFormat="1" ht="18" customHeight="1">
      <c r="A103" s="288">
        <v>87</v>
      </c>
      <c r="B103" s="356" t="s">
        <v>1649</v>
      </c>
      <c r="C103" s="357">
        <v>4.2</v>
      </c>
      <c r="D103" s="357" t="s">
        <v>1605</v>
      </c>
      <c r="E103" s="267" t="s">
        <v>1580</v>
      </c>
      <c r="F103" s="268" t="s">
        <v>1581</v>
      </c>
      <c r="G103" s="268"/>
      <c r="H103" s="267">
        <v>33</v>
      </c>
      <c r="I103" s="268"/>
    </row>
    <row r="104" spans="1:9" s="321" customFormat="1" ht="18" customHeight="1">
      <c r="A104" s="288">
        <v>88</v>
      </c>
      <c r="B104" s="356" t="s">
        <v>1650</v>
      </c>
      <c r="C104" s="357">
        <v>2.1</v>
      </c>
      <c r="D104" s="357" t="s">
        <v>1605</v>
      </c>
      <c r="E104" s="267" t="s">
        <v>1580</v>
      </c>
      <c r="F104" s="268" t="s">
        <v>1581</v>
      </c>
      <c r="G104" s="268"/>
      <c r="H104" s="267">
        <v>33</v>
      </c>
      <c r="I104" s="268"/>
    </row>
    <row r="105" spans="1:9" s="321" customFormat="1" ht="18" customHeight="1">
      <c r="A105" s="288">
        <v>89</v>
      </c>
      <c r="B105" s="356" t="s">
        <v>1651</v>
      </c>
      <c r="C105" s="357">
        <v>4.2</v>
      </c>
      <c r="D105" s="357" t="s">
        <v>1605</v>
      </c>
      <c r="E105" s="267" t="s">
        <v>1580</v>
      </c>
      <c r="F105" s="268" t="s">
        <v>1581</v>
      </c>
      <c r="G105" s="268"/>
      <c r="H105" s="267">
        <v>33</v>
      </c>
      <c r="I105" s="268"/>
    </row>
    <row r="106" spans="1:9" s="321" customFormat="1" ht="18" customHeight="1">
      <c r="A106" s="288">
        <v>90</v>
      </c>
      <c r="B106" s="356" t="s">
        <v>1652</v>
      </c>
      <c r="C106" s="357">
        <v>2.1</v>
      </c>
      <c r="D106" s="357" t="s">
        <v>1605</v>
      </c>
      <c r="E106" s="267" t="s">
        <v>1580</v>
      </c>
      <c r="F106" s="268" t="s">
        <v>1581</v>
      </c>
      <c r="G106" s="268"/>
      <c r="H106" s="267">
        <v>33</v>
      </c>
      <c r="I106" s="268"/>
    </row>
    <row r="107" spans="1:9" s="321" customFormat="1" ht="18" customHeight="1">
      <c r="A107" s="288">
        <v>91</v>
      </c>
      <c r="B107" s="356" t="s">
        <v>1653</v>
      </c>
      <c r="C107" s="357">
        <v>8.4</v>
      </c>
      <c r="D107" s="357" t="s">
        <v>1605</v>
      </c>
      <c r="E107" s="267" t="s">
        <v>1580</v>
      </c>
      <c r="F107" s="268" t="s">
        <v>1581</v>
      </c>
      <c r="G107" s="268"/>
      <c r="H107" s="267">
        <v>33</v>
      </c>
      <c r="I107" s="268"/>
    </row>
    <row r="108" spans="1:9" s="321" customFormat="1" ht="18" customHeight="1">
      <c r="A108" s="288">
        <v>92</v>
      </c>
      <c r="B108" s="356" t="s">
        <v>1654</v>
      </c>
      <c r="C108" s="357">
        <v>2.1</v>
      </c>
      <c r="D108" s="357" t="s">
        <v>1605</v>
      </c>
      <c r="E108" s="267" t="s">
        <v>1580</v>
      </c>
      <c r="F108" s="268" t="s">
        <v>1581</v>
      </c>
      <c r="G108" s="268"/>
      <c r="H108" s="267">
        <v>33</v>
      </c>
      <c r="I108" s="268"/>
    </row>
    <row r="109" spans="1:9" s="321" customFormat="1" ht="18" customHeight="1">
      <c r="A109" s="288">
        <v>93</v>
      </c>
      <c r="B109" s="356" t="s">
        <v>8629</v>
      </c>
      <c r="C109" s="357">
        <v>0.8</v>
      </c>
      <c r="D109" s="357" t="s">
        <v>1605</v>
      </c>
      <c r="E109" s="267" t="s">
        <v>1580</v>
      </c>
      <c r="F109" s="268" t="s">
        <v>1581</v>
      </c>
      <c r="G109" s="268"/>
      <c r="H109" s="267">
        <v>33</v>
      </c>
      <c r="I109" s="268"/>
    </row>
    <row r="110" spans="1:9" s="321" customFormat="1" ht="18" customHeight="1">
      <c r="A110" s="288">
        <v>94</v>
      </c>
      <c r="B110" s="356" t="s">
        <v>1655</v>
      </c>
      <c r="C110" s="357">
        <v>65.099999999999994</v>
      </c>
      <c r="D110" s="357" t="s">
        <v>1605</v>
      </c>
      <c r="E110" s="267" t="s">
        <v>1580</v>
      </c>
      <c r="F110" s="268" t="s">
        <v>1581</v>
      </c>
      <c r="G110" s="268"/>
      <c r="H110" s="267">
        <v>33</v>
      </c>
      <c r="I110" s="268"/>
    </row>
    <row r="111" spans="1:9" s="321" customFormat="1" ht="18" customHeight="1">
      <c r="A111" s="288">
        <v>95</v>
      </c>
      <c r="B111" s="356" t="s">
        <v>1656</v>
      </c>
      <c r="C111" s="357">
        <v>101.2</v>
      </c>
      <c r="D111" s="357" t="s">
        <v>1605</v>
      </c>
      <c r="E111" s="267" t="s">
        <v>1580</v>
      </c>
      <c r="F111" s="268" t="s">
        <v>1581</v>
      </c>
      <c r="G111" s="268"/>
      <c r="H111" s="267">
        <v>33</v>
      </c>
      <c r="I111" s="268"/>
    </row>
    <row r="112" spans="1:9" s="321" customFormat="1" ht="18" customHeight="1">
      <c r="A112" s="288">
        <v>96</v>
      </c>
      <c r="B112" s="356" t="s">
        <v>1657</v>
      </c>
      <c r="C112" s="357">
        <v>2.1</v>
      </c>
      <c r="D112" s="357" t="s">
        <v>1605</v>
      </c>
      <c r="E112" s="267" t="s">
        <v>1580</v>
      </c>
      <c r="F112" s="268" t="s">
        <v>1581</v>
      </c>
      <c r="G112" s="268"/>
      <c r="H112" s="267">
        <v>33</v>
      </c>
      <c r="I112" s="268"/>
    </row>
    <row r="113" spans="1:9" s="321" customFormat="1" ht="18" customHeight="1">
      <c r="A113" s="288">
        <v>97</v>
      </c>
      <c r="B113" s="356" t="s">
        <v>1658</v>
      </c>
      <c r="C113" s="357">
        <v>2.1</v>
      </c>
      <c r="D113" s="357" t="s">
        <v>1605</v>
      </c>
      <c r="E113" s="267" t="s">
        <v>1580</v>
      </c>
      <c r="F113" s="268" t="s">
        <v>1581</v>
      </c>
      <c r="G113" s="268"/>
      <c r="H113" s="267">
        <v>33</v>
      </c>
      <c r="I113" s="268"/>
    </row>
    <row r="114" spans="1:9" s="321" customFormat="1" ht="18" customHeight="1">
      <c r="A114" s="288">
        <v>98</v>
      </c>
      <c r="B114" s="356" t="s">
        <v>1659</v>
      </c>
      <c r="C114" s="357">
        <v>4.2</v>
      </c>
      <c r="D114" s="357" t="s">
        <v>1605</v>
      </c>
      <c r="E114" s="267" t="s">
        <v>1580</v>
      </c>
      <c r="F114" s="268" t="s">
        <v>1581</v>
      </c>
      <c r="G114" s="268"/>
      <c r="H114" s="267">
        <v>33</v>
      </c>
      <c r="I114" s="268"/>
    </row>
    <row r="115" spans="1:9" s="321" customFormat="1" ht="18" customHeight="1">
      <c r="A115" s="288">
        <v>99</v>
      </c>
      <c r="B115" s="356" t="s">
        <v>1660</v>
      </c>
      <c r="C115" s="357">
        <v>4.2</v>
      </c>
      <c r="D115" s="357" t="s">
        <v>1605</v>
      </c>
      <c r="E115" s="267" t="s">
        <v>1580</v>
      </c>
      <c r="F115" s="268" t="s">
        <v>1581</v>
      </c>
      <c r="G115" s="268"/>
      <c r="H115" s="267">
        <v>33</v>
      </c>
      <c r="I115" s="268"/>
    </row>
    <row r="116" spans="1:9" s="321" customFormat="1" ht="18" customHeight="1">
      <c r="A116" s="288">
        <v>100</v>
      </c>
      <c r="B116" s="356" t="s">
        <v>1661</v>
      </c>
      <c r="C116" s="357">
        <v>104.5</v>
      </c>
      <c r="D116" s="357" t="s">
        <v>1605</v>
      </c>
      <c r="E116" s="267" t="s">
        <v>1580</v>
      </c>
      <c r="F116" s="268" t="s">
        <v>1581</v>
      </c>
      <c r="G116" s="268"/>
      <c r="H116" s="267">
        <v>33</v>
      </c>
      <c r="I116" s="268"/>
    </row>
    <row r="117" spans="1:9" s="321" customFormat="1" ht="18" customHeight="1">
      <c r="A117" s="288">
        <v>101</v>
      </c>
      <c r="B117" s="356" t="s">
        <v>1662</v>
      </c>
      <c r="C117" s="357">
        <v>14.7</v>
      </c>
      <c r="D117" s="357" t="s">
        <v>1605</v>
      </c>
      <c r="E117" s="267" t="s">
        <v>1678</v>
      </c>
      <c r="F117" s="268" t="s">
        <v>1581</v>
      </c>
      <c r="G117" s="268"/>
      <c r="H117" s="267">
        <v>33</v>
      </c>
      <c r="I117" s="268"/>
    </row>
    <row r="118" spans="1:9" s="321" customFormat="1" ht="18" customHeight="1">
      <c r="A118" s="288">
        <v>102</v>
      </c>
      <c r="B118" s="356" t="s">
        <v>1663</v>
      </c>
      <c r="C118" s="357">
        <v>4.2</v>
      </c>
      <c r="D118" s="357" t="s">
        <v>1605</v>
      </c>
      <c r="E118" s="267" t="s">
        <v>1678</v>
      </c>
      <c r="F118" s="268" t="s">
        <v>1581</v>
      </c>
      <c r="G118" s="268"/>
      <c r="H118" s="267">
        <v>33</v>
      </c>
      <c r="I118" s="268"/>
    </row>
    <row r="119" spans="1:9" s="321" customFormat="1" ht="18" customHeight="1">
      <c r="A119" s="288">
        <v>103</v>
      </c>
      <c r="B119" s="356" t="s">
        <v>1664</v>
      </c>
      <c r="C119" s="357">
        <v>2.1</v>
      </c>
      <c r="D119" s="357" t="s">
        <v>1605</v>
      </c>
      <c r="E119" s="267" t="s">
        <v>1580</v>
      </c>
      <c r="F119" s="268" t="s">
        <v>1581</v>
      </c>
      <c r="G119" s="268"/>
      <c r="H119" s="267">
        <v>11</v>
      </c>
      <c r="I119" s="268"/>
    </row>
    <row r="120" spans="1:9" s="321" customFormat="1" ht="18" customHeight="1">
      <c r="A120" s="288">
        <v>104</v>
      </c>
      <c r="B120" s="356" t="s">
        <v>1665</v>
      </c>
      <c r="C120" s="357">
        <v>2.1</v>
      </c>
      <c r="D120" s="357" t="s">
        <v>1605</v>
      </c>
      <c r="E120" s="267" t="s">
        <v>1580</v>
      </c>
      <c r="F120" s="268" t="s">
        <v>1581</v>
      </c>
      <c r="G120" s="268"/>
      <c r="H120" s="267">
        <v>11</v>
      </c>
      <c r="I120" s="268"/>
    </row>
    <row r="121" spans="1:9" s="321" customFormat="1" ht="18" customHeight="1">
      <c r="A121" s="288">
        <v>105</v>
      </c>
      <c r="B121" s="356" t="s">
        <v>1666</v>
      </c>
      <c r="C121" s="357">
        <v>8.4</v>
      </c>
      <c r="D121" s="357" t="s">
        <v>1605</v>
      </c>
      <c r="E121" s="267" t="s">
        <v>1580</v>
      </c>
      <c r="F121" s="268" t="s">
        <v>1581</v>
      </c>
      <c r="G121" s="268"/>
      <c r="H121" s="267">
        <v>33</v>
      </c>
      <c r="I121" s="268"/>
    </row>
    <row r="122" spans="1:9" s="321" customFormat="1" ht="18" customHeight="1">
      <c r="A122" s="288">
        <v>106</v>
      </c>
      <c r="B122" s="356" t="s">
        <v>1667</v>
      </c>
      <c r="C122" s="357">
        <v>4.2</v>
      </c>
      <c r="D122" s="357" t="s">
        <v>1605</v>
      </c>
      <c r="E122" s="267" t="s">
        <v>1580</v>
      </c>
      <c r="F122" s="268" t="s">
        <v>1581</v>
      </c>
      <c r="G122" s="268"/>
      <c r="H122" s="267">
        <v>33</v>
      </c>
      <c r="I122" s="268"/>
    </row>
    <row r="123" spans="1:9" s="321" customFormat="1" ht="18" customHeight="1">
      <c r="A123" s="288">
        <v>107</v>
      </c>
      <c r="B123" s="356" t="s">
        <v>1668</v>
      </c>
      <c r="C123" s="357">
        <v>6.3</v>
      </c>
      <c r="D123" s="357" t="s">
        <v>1605</v>
      </c>
      <c r="E123" s="267" t="s">
        <v>1580</v>
      </c>
      <c r="F123" s="268" t="s">
        <v>1581</v>
      </c>
      <c r="G123" s="268"/>
      <c r="H123" s="267">
        <v>33</v>
      </c>
      <c r="I123" s="268"/>
    </row>
    <row r="124" spans="1:9" s="321" customFormat="1" ht="18" customHeight="1">
      <c r="A124" s="288">
        <v>108</v>
      </c>
      <c r="B124" s="356" t="s">
        <v>1669</v>
      </c>
      <c r="C124" s="357">
        <v>4.2</v>
      </c>
      <c r="D124" s="357" t="s">
        <v>1605</v>
      </c>
      <c r="E124" s="267" t="s">
        <v>1580</v>
      </c>
      <c r="F124" s="268" t="s">
        <v>1581</v>
      </c>
      <c r="G124" s="268"/>
      <c r="H124" s="267">
        <v>33</v>
      </c>
      <c r="I124" s="268"/>
    </row>
    <row r="125" spans="1:9" s="321" customFormat="1" ht="18" customHeight="1">
      <c r="A125" s="288">
        <v>109</v>
      </c>
      <c r="B125" s="356" t="s">
        <v>1670</v>
      </c>
      <c r="C125" s="357">
        <v>16.8</v>
      </c>
      <c r="D125" s="357" t="s">
        <v>1605</v>
      </c>
      <c r="E125" s="267" t="s">
        <v>1580</v>
      </c>
      <c r="F125" s="268" t="s">
        <v>1581</v>
      </c>
      <c r="G125" s="268"/>
      <c r="H125" s="267">
        <v>33</v>
      </c>
      <c r="I125" s="268"/>
    </row>
    <row r="126" spans="1:9" s="321" customFormat="1" ht="18" customHeight="1">
      <c r="A126" s="288">
        <v>110</v>
      </c>
      <c r="B126" s="356" t="s">
        <v>1671</v>
      </c>
      <c r="C126" s="357">
        <v>10.5</v>
      </c>
      <c r="D126" s="357" t="s">
        <v>1605</v>
      </c>
      <c r="E126" s="267" t="s">
        <v>1580</v>
      </c>
      <c r="F126" s="268" t="s">
        <v>1581</v>
      </c>
      <c r="G126" s="268"/>
      <c r="H126" s="267">
        <v>33</v>
      </c>
      <c r="I126" s="268"/>
    </row>
    <row r="127" spans="1:9" s="321" customFormat="1" ht="18" customHeight="1">
      <c r="A127" s="288">
        <v>111</v>
      </c>
      <c r="B127" s="356" t="s">
        <v>1672</v>
      </c>
      <c r="C127" s="357">
        <v>6.3</v>
      </c>
      <c r="D127" s="357" t="s">
        <v>1605</v>
      </c>
      <c r="E127" s="267" t="s">
        <v>1580</v>
      </c>
      <c r="F127" s="268" t="s">
        <v>1581</v>
      </c>
      <c r="G127" s="268"/>
      <c r="H127" s="267">
        <v>33</v>
      </c>
      <c r="I127" s="268"/>
    </row>
    <row r="128" spans="1:9" s="321" customFormat="1" ht="18" customHeight="1">
      <c r="A128" s="288">
        <v>112</v>
      </c>
      <c r="B128" s="356" t="s">
        <v>1673</v>
      </c>
      <c r="C128" s="357">
        <v>4.2</v>
      </c>
      <c r="D128" s="357" t="s">
        <v>1605</v>
      </c>
      <c r="E128" s="267" t="s">
        <v>1580</v>
      </c>
      <c r="F128" s="268" t="s">
        <v>1581</v>
      </c>
      <c r="G128" s="268"/>
      <c r="H128" s="267">
        <v>33</v>
      </c>
      <c r="I128" s="268"/>
    </row>
    <row r="129" spans="1:11" s="321" customFormat="1" ht="18" customHeight="1">
      <c r="A129" s="288">
        <v>113</v>
      </c>
      <c r="B129" s="356" t="s">
        <v>1674</v>
      </c>
      <c r="C129" s="357">
        <v>10.5</v>
      </c>
      <c r="D129" s="357" t="s">
        <v>1605</v>
      </c>
      <c r="E129" s="267" t="s">
        <v>1580</v>
      </c>
      <c r="F129" s="268" t="s">
        <v>1581</v>
      </c>
      <c r="G129" s="268"/>
      <c r="H129" s="267">
        <v>132</v>
      </c>
      <c r="I129" s="268"/>
    </row>
    <row r="130" spans="1:11" s="321" customFormat="1" ht="18" customHeight="1">
      <c r="A130" s="288">
        <v>114</v>
      </c>
      <c r="B130" s="356" t="s">
        <v>1675</v>
      </c>
      <c r="C130" s="357">
        <v>6.3</v>
      </c>
      <c r="D130" s="357" t="s">
        <v>1605</v>
      </c>
      <c r="E130" s="267" t="s">
        <v>1580</v>
      </c>
      <c r="F130" s="268" t="s">
        <v>1581</v>
      </c>
      <c r="G130" s="268"/>
      <c r="H130" s="267">
        <v>33</v>
      </c>
      <c r="I130" s="268"/>
    </row>
    <row r="131" spans="1:11" s="321" customFormat="1" ht="18" customHeight="1">
      <c r="A131" s="288">
        <v>115</v>
      </c>
      <c r="B131" s="356" t="s">
        <v>1676</v>
      </c>
      <c r="C131" s="357">
        <v>2.1</v>
      </c>
      <c r="D131" s="357" t="s">
        <v>1605</v>
      </c>
      <c r="E131" s="267" t="s">
        <v>1580</v>
      </c>
      <c r="F131" s="268" t="s">
        <v>1581</v>
      </c>
      <c r="G131" s="268"/>
      <c r="H131" s="267">
        <v>132</v>
      </c>
      <c r="I131" s="268"/>
    </row>
    <row r="132" spans="1:11" s="321" customFormat="1" ht="18" customHeight="1">
      <c r="A132" s="288">
        <v>116</v>
      </c>
      <c r="B132" s="356" t="s">
        <v>1677</v>
      </c>
      <c r="C132" s="357">
        <v>2.1</v>
      </c>
      <c r="D132" s="357" t="s">
        <v>1605</v>
      </c>
      <c r="E132" s="267" t="s">
        <v>1580</v>
      </c>
      <c r="F132" s="268" t="s">
        <v>1581</v>
      </c>
      <c r="G132" s="268"/>
      <c r="H132" s="267">
        <v>33</v>
      </c>
      <c r="I132" s="268"/>
    </row>
    <row r="133" spans="1:11" s="321" customFormat="1" ht="18" customHeight="1">
      <c r="A133" s="288">
        <v>117</v>
      </c>
      <c r="B133" s="356" t="s">
        <v>1679</v>
      </c>
      <c r="C133" s="357">
        <v>2.1</v>
      </c>
      <c r="D133" s="357" t="s">
        <v>1605</v>
      </c>
      <c r="E133" s="267" t="s">
        <v>1580</v>
      </c>
      <c r="F133" s="268" t="s">
        <v>1581</v>
      </c>
      <c r="G133" s="268"/>
      <c r="H133" s="267">
        <v>33</v>
      </c>
      <c r="I133" s="268"/>
    </row>
    <row r="134" spans="1:11" s="321" customFormat="1" ht="18" customHeight="1">
      <c r="A134" s="288">
        <v>118</v>
      </c>
      <c r="B134" s="356" t="s">
        <v>1680</v>
      </c>
      <c r="C134" s="357">
        <v>2.1</v>
      </c>
      <c r="D134" s="357" t="s">
        <v>1605</v>
      </c>
      <c r="E134" s="267" t="s">
        <v>1580</v>
      </c>
      <c r="F134" s="268" t="s">
        <v>1581</v>
      </c>
      <c r="G134" s="268"/>
      <c r="H134" s="267">
        <v>33</v>
      </c>
      <c r="I134" s="268"/>
    </row>
    <row r="135" spans="1:11" s="321" customFormat="1" ht="18" customHeight="1">
      <c r="A135" s="288">
        <v>119</v>
      </c>
      <c r="B135" s="356" t="s">
        <v>1681</v>
      </c>
      <c r="C135" s="357">
        <v>20</v>
      </c>
      <c r="D135" s="357" t="s">
        <v>1605</v>
      </c>
      <c r="E135" s="267" t="s">
        <v>1580</v>
      </c>
      <c r="F135" s="268" t="s">
        <v>1581</v>
      </c>
      <c r="G135" s="268"/>
      <c r="H135" s="267">
        <v>33</v>
      </c>
      <c r="I135" s="268"/>
    </row>
    <row r="136" spans="1:11" s="321" customFormat="1" ht="18" customHeight="1">
      <c r="A136" s="288">
        <v>120</v>
      </c>
      <c r="B136" s="356" t="s">
        <v>1951</v>
      </c>
      <c r="C136" s="357">
        <v>50.2</v>
      </c>
      <c r="D136" s="357" t="s">
        <v>1605</v>
      </c>
      <c r="E136" s="267" t="s">
        <v>1580</v>
      </c>
      <c r="F136" s="268" t="s">
        <v>1581</v>
      </c>
      <c r="G136" s="268"/>
      <c r="H136" s="267">
        <v>33</v>
      </c>
      <c r="I136" s="268"/>
    </row>
    <row r="137" spans="1:11" s="321" customFormat="1" ht="18" customHeight="1">
      <c r="A137" s="288">
        <v>121</v>
      </c>
      <c r="B137" s="356" t="s">
        <v>1682</v>
      </c>
      <c r="C137" s="357">
        <v>14.7</v>
      </c>
      <c r="D137" s="357" t="s">
        <v>1605</v>
      </c>
      <c r="E137" s="267" t="s">
        <v>1580</v>
      </c>
      <c r="F137" s="268" t="s">
        <v>1581</v>
      </c>
      <c r="G137" s="268"/>
      <c r="H137" s="267">
        <v>132</v>
      </c>
      <c r="I137" s="268"/>
    </row>
    <row r="138" spans="1:11" s="321" customFormat="1" ht="18" customHeight="1">
      <c r="A138" s="288">
        <v>122</v>
      </c>
      <c r="B138" s="356" t="s">
        <v>1683</v>
      </c>
      <c r="C138" s="357">
        <v>4.2</v>
      </c>
      <c r="D138" s="357" t="s">
        <v>1605</v>
      </c>
      <c r="E138" s="267" t="s">
        <v>1580</v>
      </c>
      <c r="F138" s="268" t="s">
        <v>1581</v>
      </c>
      <c r="G138" s="268"/>
      <c r="H138" s="267">
        <v>132</v>
      </c>
      <c r="I138" s="268"/>
    </row>
    <row r="139" spans="1:11" s="321" customFormat="1" ht="18" customHeight="1">
      <c r="A139" s="288">
        <v>123</v>
      </c>
      <c r="B139" s="356" t="s">
        <v>1684</v>
      </c>
      <c r="C139" s="357">
        <v>2</v>
      </c>
      <c r="D139" s="357" t="s">
        <v>1605</v>
      </c>
      <c r="E139" s="267" t="s">
        <v>1580</v>
      </c>
      <c r="F139" s="268" t="s">
        <v>1581</v>
      </c>
      <c r="G139" s="268"/>
      <c r="H139" s="267">
        <v>33</v>
      </c>
      <c r="I139" s="268"/>
    </row>
    <row r="140" spans="1:11" s="321" customFormat="1" ht="18" customHeight="1">
      <c r="A140" s="288">
        <v>124</v>
      </c>
      <c r="B140" s="356" t="s">
        <v>1685</v>
      </c>
      <c r="C140" s="357">
        <v>80</v>
      </c>
      <c r="D140" s="357" t="s">
        <v>1605</v>
      </c>
      <c r="E140" s="267" t="s">
        <v>1580</v>
      </c>
      <c r="F140" s="268" t="s">
        <v>1581</v>
      </c>
      <c r="G140" s="268"/>
      <c r="H140" s="267">
        <v>33</v>
      </c>
      <c r="I140" s="268"/>
    </row>
    <row r="141" spans="1:11" s="321" customFormat="1" ht="18" customHeight="1">
      <c r="A141" s="288">
        <v>125</v>
      </c>
      <c r="B141" s="356" t="s">
        <v>1687</v>
      </c>
      <c r="C141" s="357">
        <v>2.1</v>
      </c>
      <c r="D141" s="357" t="s">
        <v>1605</v>
      </c>
      <c r="E141" s="267" t="s">
        <v>1580</v>
      </c>
      <c r="F141" s="268" t="s">
        <v>1581</v>
      </c>
      <c r="G141" s="268"/>
      <c r="H141" s="267">
        <v>33</v>
      </c>
      <c r="I141" s="268"/>
    </row>
    <row r="142" spans="1:11" s="321" customFormat="1" ht="18" customHeight="1">
      <c r="A142" s="288">
        <v>126</v>
      </c>
      <c r="B142" s="356" t="s">
        <v>1688</v>
      </c>
      <c r="C142" s="357">
        <v>4.2</v>
      </c>
      <c r="D142" s="357" t="s">
        <v>1605</v>
      </c>
      <c r="E142" s="267" t="s">
        <v>1580</v>
      </c>
      <c r="F142" s="268" t="s">
        <v>1581</v>
      </c>
      <c r="G142" s="268"/>
      <c r="H142" s="267">
        <v>33</v>
      </c>
      <c r="I142" s="268"/>
    </row>
    <row r="143" spans="1:11" s="321" customFormat="1" ht="18" customHeight="1">
      <c r="A143" s="288">
        <v>127</v>
      </c>
      <c r="B143" s="356" t="s">
        <v>1689</v>
      </c>
      <c r="C143" s="357">
        <v>50.4</v>
      </c>
      <c r="D143" s="357" t="s">
        <v>1605</v>
      </c>
      <c r="E143" s="267" t="s">
        <v>1580</v>
      </c>
      <c r="F143" s="268" t="s">
        <v>1581</v>
      </c>
      <c r="G143" s="268"/>
      <c r="H143" s="267">
        <v>132</v>
      </c>
      <c r="I143" s="268"/>
      <c r="K143" s="321" t="s">
        <v>1686</v>
      </c>
    </row>
    <row r="144" spans="1:11" s="321" customFormat="1" ht="18" customHeight="1">
      <c r="A144" s="288">
        <v>128</v>
      </c>
      <c r="B144" s="356" t="s">
        <v>1690</v>
      </c>
      <c r="C144" s="357">
        <v>2.1</v>
      </c>
      <c r="D144" s="357" t="s">
        <v>1605</v>
      </c>
      <c r="E144" s="267" t="s">
        <v>1580</v>
      </c>
      <c r="F144" s="268" t="s">
        <v>1581</v>
      </c>
      <c r="G144" s="268"/>
      <c r="H144" s="267">
        <v>220</v>
      </c>
      <c r="I144" s="268"/>
    </row>
    <row r="145" spans="1:9" s="321" customFormat="1" ht="18" customHeight="1">
      <c r="A145" s="288">
        <v>129</v>
      </c>
      <c r="B145" s="356" t="s">
        <v>1691</v>
      </c>
      <c r="C145" s="357">
        <v>2.1</v>
      </c>
      <c r="D145" s="357" t="s">
        <v>1605</v>
      </c>
      <c r="E145" s="267" t="s">
        <v>1580</v>
      </c>
      <c r="F145" s="268" t="s">
        <v>1581</v>
      </c>
      <c r="G145" s="268"/>
      <c r="H145" s="267">
        <v>220</v>
      </c>
      <c r="I145" s="268"/>
    </row>
    <row r="146" spans="1:9" s="321" customFormat="1" ht="18" customHeight="1">
      <c r="A146" s="288">
        <v>130</v>
      </c>
      <c r="B146" s="356" t="s">
        <v>1692</v>
      </c>
      <c r="C146" s="357">
        <v>2.1</v>
      </c>
      <c r="D146" s="357" t="s">
        <v>1605</v>
      </c>
      <c r="E146" s="267" t="s">
        <v>1580</v>
      </c>
      <c r="F146" s="268" t="s">
        <v>1581</v>
      </c>
      <c r="G146" s="268"/>
      <c r="H146" s="267">
        <v>132</v>
      </c>
      <c r="I146" s="268"/>
    </row>
    <row r="147" spans="1:9" s="321" customFormat="1" ht="18" customHeight="1">
      <c r="A147" s="288">
        <v>131</v>
      </c>
      <c r="B147" s="356" t="s">
        <v>1693</v>
      </c>
      <c r="C147" s="357">
        <v>2.1</v>
      </c>
      <c r="D147" s="357" t="s">
        <v>1605</v>
      </c>
      <c r="E147" s="267" t="s">
        <v>1580</v>
      </c>
      <c r="F147" s="268" t="s">
        <v>1581</v>
      </c>
      <c r="G147" s="268"/>
      <c r="H147" s="267">
        <v>132</v>
      </c>
      <c r="I147" s="268"/>
    </row>
    <row r="148" spans="1:9" s="321" customFormat="1" ht="18" customHeight="1">
      <c r="A148" s="288">
        <v>132</v>
      </c>
      <c r="B148" s="356" t="s">
        <v>1694</v>
      </c>
      <c r="C148" s="357">
        <v>2.1</v>
      </c>
      <c r="D148" s="357" t="s">
        <v>1605</v>
      </c>
      <c r="E148" s="267" t="s">
        <v>1580</v>
      </c>
      <c r="F148" s="268" t="s">
        <v>1581</v>
      </c>
      <c r="G148" s="268"/>
      <c r="H148" s="267">
        <v>33</v>
      </c>
      <c r="I148" s="268"/>
    </row>
    <row r="149" spans="1:9" s="321" customFormat="1" ht="18" customHeight="1">
      <c r="A149" s="288">
        <v>133</v>
      </c>
      <c r="B149" s="356" t="s">
        <v>1695</v>
      </c>
      <c r="C149" s="357">
        <v>2.1</v>
      </c>
      <c r="D149" s="357" t="s">
        <v>1605</v>
      </c>
      <c r="E149" s="267" t="s">
        <v>1580</v>
      </c>
      <c r="F149" s="268" t="s">
        <v>1581</v>
      </c>
      <c r="G149" s="268"/>
      <c r="H149" s="267">
        <v>132</v>
      </c>
      <c r="I149" s="268"/>
    </row>
    <row r="150" spans="1:9" s="321" customFormat="1" ht="18" customHeight="1">
      <c r="A150" s="288">
        <v>134</v>
      </c>
      <c r="B150" s="356" t="s">
        <v>1696</v>
      </c>
      <c r="C150" s="357">
        <v>2.1</v>
      </c>
      <c r="D150" s="357" t="s">
        <v>1605</v>
      </c>
      <c r="E150" s="267" t="s">
        <v>1580</v>
      </c>
      <c r="F150" s="268" t="s">
        <v>1581</v>
      </c>
      <c r="G150" s="268"/>
      <c r="H150" s="267">
        <v>132</v>
      </c>
      <c r="I150" s="268"/>
    </row>
    <row r="151" spans="1:9" s="321" customFormat="1" ht="18" customHeight="1">
      <c r="A151" s="288">
        <v>135</v>
      </c>
      <c r="B151" s="356" t="s">
        <v>1697</v>
      </c>
      <c r="C151" s="357">
        <v>2.1</v>
      </c>
      <c r="D151" s="357" t="s">
        <v>1605</v>
      </c>
      <c r="E151" s="267" t="s">
        <v>1580</v>
      </c>
      <c r="F151" s="268" t="s">
        <v>1581</v>
      </c>
      <c r="G151" s="268"/>
      <c r="H151" s="267">
        <v>33</v>
      </c>
      <c r="I151" s="268"/>
    </row>
    <row r="152" spans="1:9" s="321" customFormat="1" ht="18" customHeight="1">
      <c r="A152" s="288">
        <v>136</v>
      </c>
      <c r="B152" s="356" t="s">
        <v>1698</v>
      </c>
      <c r="C152" s="357">
        <v>2.1</v>
      </c>
      <c r="D152" s="357" t="s">
        <v>1605</v>
      </c>
      <c r="E152" s="267" t="s">
        <v>1580</v>
      </c>
      <c r="F152" s="268" t="s">
        <v>1581</v>
      </c>
      <c r="G152" s="268"/>
      <c r="H152" s="267">
        <v>220</v>
      </c>
      <c r="I152" s="268"/>
    </row>
    <row r="153" spans="1:9" s="321" customFormat="1" ht="18" customHeight="1">
      <c r="A153" s="288">
        <v>137</v>
      </c>
      <c r="B153" s="356" t="s">
        <v>1699</v>
      </c>
      <c r="C153" s="357">
        <v>4.2</v>
      </c>
      <c r="D153" s="357" t="s">
        <v>1605</v>
      </c>
      <c r="E153" s="267" t="s">
        <v>1580</v>
      </c>
      <c r="F153" s="268" t="s">
        <v>1581</v>
      </c>
      <c r="G153" s="268"/>
      <c r="H153" s="267">
        <v>33</v>
      </c>
      <c r="I153" s="268"/>
    </row>
    <row r="154" spans="1:9" s="321" customFormat="1" ht="18" customHeight="1">
      <c r="A154" s="288">
        <v>138</v>
      </c>
      <c r="B154" s="356" t="s">
        <v>1700</v>
      </c>
      <c r="C154" s="357">
        <v>4.2</v>
      </c>
      <c r="D154" s="357" t="s">
        <v>1605</v>
      </c>
      <c r="E154" s="267" t="s">
        <v>1580</v>
      </c>
      <c r="F154" s="268" t="s">
        <v>1581</v>
      </c>
      <c r="G154" s="268"/>
      <c r="H154" s="267">
        <v>220</v>
      </c>
      <c r="I154" s="268"/>
    </row>
    <row r="155" spans="1:9" s="321" customFormat="1" ht="18" customHeight="1">
      <c r="A155" s="288">
        <v>139</v>
      </c>
      <c r="B155" s="356" t="s">
        <v>1701</v>
      </c>
      <c r="C155" s="357">
        <v>2.1</v>
      </c>
      <c r="D155" s="357" t="s">
        <v>1605</v>
      </c>
      <c r="E155" s="267" t="s">
        <v>1580</v>
      </c>
      <c r="F155" s="268" t="s">
        <v>1581</v>
      </c>
      <c r="G155" s="268"/>
      <c r="H155" s="267">
        <v>220</v>
      </c>
      <c r="I155" s="268"/>
    </row>
    <row r="156" spans="1:9" s="321" customFormat="1" ht="18" customHeight="1">
      <c r="A156" s="288">
        <v>140</v>
      </c>
      <c r="B156" s="356" t="s">
        <v>1702</v>
      </c>
      <c r="C156" s="357">
        <v>4.2</v>
      </c>
      <c r="D156" s="357" t="s">
        <v>1605</v>
      </c>
      <c r="E156" s="267" t="s">
        <v>1580</v>
      </c>
      <c r="F156" s="268" t="s">
        <v>1581</v>
      </c>
      <c r="G156" s="268"/>
      <c r="H156" s="267">
        <v>33</v>
      </c>
      <c r="I156" s="268"/>
    </row>
    <row r="157" spans="1:9" s="321" customFormat="1" ht="18" customHeight="1">
      <c r="A157" s="288">
        <v>141</v>
      </c>
      <c r="B157" s="356" t="s">
        <v>1703</v>
      </c>
      <c r="C157" s="357">
        <v>2.1</v>
      </c>
      <c r="D157" s="357" t="s">
        <v>1605</v>
      </c>
      <c r="E157" s="267" t="s">
        <v>1580</v>
      </c>
      <c r="F157" s="268" t="s">
        <v>1581</v>
      </c>
      <c r="G157" s="268"/>
      <c r="H157" s="267">
        <v>33</v>
      </c>
      <c r="I157" s="268"/>
    </row>
    <row r="158" spans="1:9" s="321" customFormat="1" ht="18" customHeight="1">
      <c r="A158" s="288">
        <v>142</v>
      </c>
      <c r="B158" s="356" t="s">
        <v>1704</v>
      </c>
      <c r="C158" s="357">
        <v>8.4</v>
      </c>
      <c r="D158" s="357" t="s">
        <v>1605</v>
      </c>
      <c r="E158" s="267" t="s">
        <v>1580</v>
      </c>
      <c r="F158" s="268" t="s">
        <v>1581</v>
      </c>
      <c r="G158" s="268"/>
      <c r="H158" s="267">
        <v>33</v>
      </c>
      <c r="I158" s="268"/>
    </row>
    <row r="159" spans="1:9" s="321" customFormat="1" ht="18" customHeight="1">
      <c r="A159" s="288">
        <v>143</v>
      </c>
      <c r="B159" s="356" t="s">
        <v>1705</v>
      </c>
      <c r="C159" s="357">
        <v>2.1</v>
      </c>
      <c r="D159" s="357" t="s">
        <v>1605</v>
      </c>
      <c r="E159" s="267" t="s">
        <v>1580</v>
      </c>
      <c r="F159" s="268" t="s">
        <v>1581</v>
      </c>
      <c r="G159" s="268"/>
      <c r="H159" s="267">
        <v>33</v>
      </c>
      <c r="I159" s="268"/>
    </row>
    <row r="160" spans="1:9" s="321" customFormat="1" ht="18" customHeight="1">
      <c r="A160" s="288">
        <v>144</v>
      </c>
      <c r="B160" s="356" t="s">
        <v>1706</v>
      </c>
      <c r="C160" s="357">
        <v>2.1</v>
      </c>
      <c r="D160" s="357" t="s">
        <v>1605</v>
      </c>
      <c r="E160" s="267" t="s">
        <v>1580</v>
      </c>
      <c r="F160" s="268" t="s">
        <v>1581</v>
      </c>
      <c r="G160" s="268"/>
      <c r="H160" s="267">
        <v>33</v>
      </c>
      <c r="I160" s="268"/>
    </row>
    <row r="161" spans="1:9" s="321" customFormat="1" ht="18" customHeight="1">
      <c r="A161" s="288">
        <v>145</v>
      </c>
      <c r="B161" s="356" t="s">
        <v>1707</v>
      </c>
      <c r="C161" s="357">
        <v>65.099999999999994</v>
      </c>
      <c r="D161" s="357" t="s">
        <v>1605</v>
      </c>
      <c r="E161" s="267" t="s">
        <v>1580</v>
      </c>
      <c r="F161" s="268" t="s">
        <v>1581</v>
      </c>
      <c r="G161" s="268"/>
      <c r="H161" s="267">
        <v>33</v>
      </c>
      <c r="I161" s="268"/>
    </row>
    <row r="162" spans="1:9" s="321" customFormat="1" ht="18" customHeight="1">
      <c r="A162" s="288">
        <v>146</v>
      </c>
      <c r="B162" s="356" t="s">
        <v>1708</v>
      </c>
      <c r="C162" s="357">
        <v>2.1</v>
      </c>
      <c r="D162" s="357" t="s">
        <v>1605</v>
      </c>
      <c r="E162" s="267" t="s">
        <v>1580</v>
      </c>
      <c r="F162" s="268" t="s">
        <v>1581</v>
      </c>
      <c r="G162" s="268"/>
      <c r="H162" s="267">
        <v>33</v>
      </c>
      <c r="I162" s="268"/>
    </row>
    <row r="163" spans="1:9" s="321" customFormat="1" ht="18" customHeight="1">
      <c r="A163" s="288">
        <v>147</v>
      </c>
      <c r="B163" s="356" t="s">
        <v>1709</v>
      </c>
      <c r="C163" s="357">
        <v>2.1</v>
      </c>
      <c r="D163" s="357" t="s">
        <v>1605</v>
      </c>
      <c r="E163" s="267" t="s">
        <v>1580</v>
      </c>
      <c r="F163" s="268" t="s">
        <v>1581</v>
      </c>
      <c r="G163" s="268"/>
      <c r="H163" s="267">
        <v>33</v>
      </c>
      <c r="I163" s="268"/>
    </row>
    <row r="164" spans="1:9" s="321" customFormat="1" ht="18" customHeight="1">
      <c r="A164" s="288">
        <v>148</v>
      </c>
      <c r="B164" s="356" t="s">
        <v>1710</v>
      </c>
      <c r="C164" s="357">
        <v>2.1</v>
      </c>
      <c r="D164" s="357" t="s">
        <v>1605</v>
      </c>
      <c r="E164" s="267" t="s">
        <v>1580</v>
      </c>
      <c r="F164" s="268" t="s">
        <v>1581</v>
      </c>
      <c r="G164" s="268"/>
      <c r="H164" s="267">
        <v>33</v>
      </c>
      <c r="I164" s="268"/>
    </row>
    <row r="165" spans="1:9" s="321" customFormat="1" ht="18" customHeight="1">
      <c r="A165" s="288">
        <v>149</v>
      </c>
      <c r="B165" s="356" t="s">
        <v>1711</v>
      </c>
      <c r="C165" s="357">
        <v>4.2</v>
      </c>
      <c r="D165" s="357" t="s">
        <v>1605</v>
      </c>
      <c r="E165" s="267" t="s">
        <v>1580</v>
      </c>
      <c r="F165" s="268" t="s">
        <v>1581</v>
      </c>
      <c r="G165" s="268"/>
      <c r="H165" s="267">
        <v>33</v>
      </c>
      <c r="I165" s="268"/>
    </row>
    <row r="166" spans="1:9" s="321" customFormat="1" ht="18" customHeight="1">
      <c r="A166" s="288">
        <v>150</v>
      </c>
      <c r="B166" s="356" t="s">
        <v>1712</v>
      </c>
      <c r="C166" s="357">
        <v>4.2</v>
      </c>
      <c r="D166" s="357" t="s">
        <v>1605</v>
      </c>
      <c r="E166" s="267" t="s">
        <v>1580</v>
      </c>
      <c r="F166" s="268" t="s">
        <v>1581</v>
      </c>
      <c r="G166" s="268"/>
      <c r="H166" s="267">
        <v>33</v>
      </c>
      <c r="I166" s="268"/>
    </row>
    <row r="167" spans="1:9" s="321" customFormat="1" ht="18" customHeight="1">
      <c r="A167" s="288">
        <v>151</v>
      </c>
      <c r="B167" s="356" t="s">
        <v>1713</v>
      </c>
      <c r="C167" s="357">
        <v>104.5</v>
      </c>
      <c r="D167" s="357" t="s">
        <v>1605</v>
      </c>
      <c r="E167" s="267" t="s">
        <v>1580</v>
      </c>
      <c r="F167" s="268" t="s">
        <v>1581</v>
      </c>
      <c r="G167" s="268"/>
      <c r="H167" s="267">
        <v>33</v>
      </c>
      <c r="I167" s="268"/>
    </row>
    <row r="168" spans="1:9" s="321" customFormat="1" ht="18" customHeight="1">
      <c r="A168" s="288">
        <v>152</v>
      </c>
      <c r="B168" s="356" t="s">
        <v>1714</v>
      </c>
      <c r="C168" s="357">
        <v>14.7</v>
      </c>
      <c r="D168" s="357" t="s">
        <v>1605</v>
      </c>
      <c r="E168" s="267" t="s">
        <v>1580</v>
      </c>
      <c r="F168" s="268" t="s">
        <v>1581</v>
      </c>
      <c r="G168" s="268"/>
      <c r="H168" s="267">
        <v>33</v>
      </c>
      <c r="I168" s="268"/>
    </row>
    <row r="169" spans="1:9" s="321" customFormat="1" ht="18" customHeight="1">
      <c r="A169" s="288">
        <v>153</v>
      </c>
      <c r="B169" s="356" t="s">
        <v>1715</v>
      </c>
      <c r="C169" s="357">
        <v>4.2</v>
      </c>
      <c r="D169" s="357" t="s">
        <v>1605</v>
      </c>
      <c r="E169" s="267" t="s">
        <v>1580</v>
      </c>
      <c r="F169" s="268" t="s">
        <v>1581</v>
      </c>
      <c r="G169" s="268"/>
      <c r="H169" s="267">
        <v>33</v>
      </c>
      <c r="I169" s="268"/>
    </row>
    <row r="170" spans="1:9" s="321" customFormat="1" ht="18" customHeight="1">
      <c r="A170" s="288">
        <v>154</v>
      </c>
      <c r="B170" s="356" t="s">
        <v>1716</v>
      </c>
      <c r="C170" s="357">
        <v>2.1</v>
      </c>
      <c r="D170" s="357" t="s">
        <v>1605</v>
      </c>
      <c r="E170" s="267" t="s">
        <v>1580</v>
      </c>
      <c r="F170" s="268" t="s">
        <v>1581</v>
      </c>
      <c r="G170" s="268"/>
      <c r="H170" s="267">
        <v>33</v>
      </c>
      <c r="I170" s="268"/>
    </row>
    <row r="171" spans="1:9" s="321" customFormat="1" ht="18" customHeight="1">
      <c r="A171" s="288">
        <v>155</v>
      </c>
      <c r="B171" s="356" t="s">
        <v>1717</v>
      </c>
      <c r="C171" s="357">
        <v>2.1</v>
      </c>
      <c r="D171" s="357" t="s">
        <v>1605</v>
      </c>
      <c r="E171" s="267" t="s">
        <v>1580</v>
      </c>
      <c r="F171" s="268" t="s">
        <v>1581</v>
      </c>
      <c r="G171" s="268"/>
      <c r="H171" s="267">
        <v>33</v>
      </c>
      <c r="I171" s="268"/>
    </row>
    <row r="172" spans="1:9" s="321" customFormat="1" ht="18" customHeight="1">
      <c r="A172" s="288">
        <v>156</v>
      </c>
      <c r="B172" s="356" t="s">
        <v>1718</v>
      </c>
      <c r="C172" s="357">
        <v>8.4</v>
      </c>
      <c r="D172" s="357" t="s">
        <v>1605</v>
      </c>
      <c r="E172" s="267" t="s">
        <v>1580</v>
      </c>
      <c r="F172" s="268" t="s">
        <v>1581</v>
      </c>
      <c r="G172" s="268"/>
      <c r="H172" s="267">
        <v>33</v>
      </c>
      <c r="I172" s="268"/>
    </row>
    <row r="173" spans="1:9" s="321" customFormat="1" ht="18" customHeight="1">
      <c r="A173" s="288">
        <v>157</v>
      </c>
      <c r="B173" s="356" t="s">
        <v>1719</v>
      </c>
      <c r="C173" s="357">
        <v>4.2</v>
      </c>
      <c r="D173" s="357" t="s">
        <v>1605</v>
      </c>
      <c r="E173" s="267" t="s">
        <v>1580</v>
      </c>
      <c r="F173" s="268" t="s">
        <v>1581</v>
      </c>
      <c r="G173" s="268"/>
      <c r="H173" s="267">
        <v>33</v>
      </c>
      <c r="I173" s="268"/>
    </row>
    <row r="174" spans="1:9" s="321" customFormat="1" ht="18" customHeight="1">
      <c r="A174" s="288">
        <v>158</v>
      </c>
      <c r="B174" s="356" t="s">
        <v>1720</v>
      </c>
      <c r="C174" s="357">
        <v>6.3</v>
      </c>
      <c r="D174" s="357" t="s">
        <v>1605</v>
      </c>
      <c r="E174" s="267" t="s">
        <v>1580</v>
      </c>
      <c r="F174" s="268" t="s">
        <v>1581</v>
      </c>
      <c r="G174" s="268"/>
      <c r="H174" s="267">
        <v>33</v>
      </c>
      <c r="I174" s="268"/>
    </row>
    <row r="175" spans="1:9" s="321" customFormat="1" ht="18" customHeight="1">
      <c r="A175" s="288">
        <v>159</v>
      </c>
      <c r="B175" s="356" t="s">
        <v>1721</v>
      </c>
      <c r="C175" s="357">
        <v>4.2</v>
      </c>
      <c r="D175" s="357" t="s">
        <v>1605</v>
      </c>
      <c r="E175" s="267" t="s">
        <v>1580</v>
      </c>
      <c r="F175" s="268" t="s">
        <v>1581</v>
      </c>
      <c r="G175" s="268"/>
      <c r="H175" s="267">
        <v>33</v>
      </c>
      <c r="I175" s="268"/>
    </row>
    <row r="176" spans="1:9" s="321" customFormat="1" ht="18" customHeight="1">
      <c r="A176" s="288">
        <v>160</v>
      </c>
      <c r="B176" s="356" t="s">
        <v>1722</v>
      </c>
      <c r="C176" s="357">
        <v>4.2</v>
      </c>
      <c r="D176" s="357" t="s">
        <v>1605</v>
      </c>
      <c r="E176" s="267" t="s">
        <v>1580</v>
      </c>
      <c r="F176" s="268" t="s">
        <v>1581</v>
      </c>
      <c r="G176" s="268"/>
      <c r="H176" s="267">
        <v>33</v>
      </c>
      <c r="I176" s="268"/>
    </row>
    <row r="177" spans="1:9" s="321" customFormat="1" ht="18" customHeight="1">
      <c r="A177" s="288">
        <v>161</v>
      </c>
      <c r="B177" s="356" t="s">
        <v>1723</v>
      </c>
      <c r="C177" s="357">
        <v>4.2</v>
      </c>
      <c r="D177" s="357" t="s">
        <v>1605</v>
      </c>
      <c r="E177" s="267" t="s">
        <v>1580</v>
      </c>
      <c r="F177" s="268" t="s">
        <v>1581</v>
      </c>
      <c r="G177" s="268"/>
      <c r="H177" s="267">
        <v>33</v>
      </c>
      <c r="I177" s="268"/>
    </row>
    <row r="178" spans="1:9" s="321" customFormat="1" ht="18" customHeight="1">
      <c r="A178" s="288">
        <v>162</v>
      </c>
      <c r="B178" s="356" t="s">
        <v>1724</v>
      </c>
      <c r="C178" s="357">
        <v>6.3</v>
      </c>
      <c r="D178" s="357" t="s">
        <v>1605</v>
      </c>
      <c r="E178" s="267" t="s">
        <v>1580</v>
      </c>
      <c r="F178" s="268" t="s">
        <v>1581</v>
      </c>
      <c r="G178" s="268"/>
      <c r="H178" s="267">
        <v>33</v>
      </c>
      <c r="I178" s="268"/>
    </row>
    <row r="179" spans="1:9" s="321" customFormat="1" ht="18" customHeight="1">
      <c r="A179" s="288">
        <v>163</v>
      </c>
      <c r="B179" s="356" t="s">
        <v>1725</v>
      </c>
      <c r="C179" s="357">
        <v>4.2</v>
      </c>
      <c r="D179" s="357" t="s">
        <v>1605</v>
      </c>
      <c r="E179" s="267" t="s">
        <v>1580</v>
      </c>
      <c r="F179" s="268" t="s">
        <v>1581</v>
      </c>
      <c r="G179" s="268"/>
      <c r="H179" s="267">
        <v>33</v>
      </c>
      <c r="I179" s="268"/>
    </row>
    <row r="180" spans="1:9" s="321" customFormat="1" ht="18" customHeight="1">
      <c r="A180" s="288">
        <v>164</v>
      </c>
      <c r="B180" s="356" t="s">
        <v>1726</v>
      </c>
      <c r="C180" s="357">
        <v>10.5</v>
      </c>
      <c r="D180" s="357" t="s">
        <v>1605</v>
      </c>
      <c r="E180" s="267" t="s">
        <v>1580</v>
      </c>
      <c r="F180" s="268" t="s">
        <v>1581</v>
      </c>
      <c r="G180" s="268"/>
      <c r="H180" s="267">
        <v>33</v>
      </c>
      <c r="I180" s="268"/>
    </row>
    <row r="181" spans="1:9" s="321" customFormat="1" ht="18" customHeight="1">
      <c r="A181" s="288">
        <v>165</v>
      </c>
      <c r="B181" s="356" t="s">
        <v>1727</v>
      </c>
      <c r="C181" s="357">
        <v>6.3</v>
      </c>
      <c r="D181" s="357" t="s">
        <v>1605</v>
      </c>
      <c r="E181" s="267" t="s">
        <v>1678</v>
      </c>
      <c r="F181" s="268" t="s">
        <v>1581</v>
      </c>
      <c r="G181" s="268"/>
      <c r="H181" s="267">
        <v>33</v>
      </c>
      <c r="I181" s="268"/>
    </row>
    <row r="182" spans="1:9" s="321" customFormat="1" ht="18" customHeight="1">
      <c r="A182" s="288">
        <v>166</v>
      </c>
      <c r="B182" s="356" t="s">
        <v>1728</v>
      </c>
      <c r="C182" s="357">
        <v>2.1</v>
      </c>
      <c r="D182" s="357" t="s">
        <v>1605</v>
      </c>
      <c r="E182" s="267" t="s">
        <v>1580</v>
      </c>
      <c r="F182" s="268" t="s">
        <v>1581</v>
      </c>
      <c r="G182" s="268"/>
      <c r="H182" s="267">
        <v>33</v>
      </c>
      <c r="I182" s="268"/>
    </row>
    <row r="183" spans="1:9" s="321" customFormat="1" ht="18" customHeight="1">
      <c r="A183" s="288">
        <v>167</v>
      </c>
      <c r="B183" s="356" t="s">
        <v>1729</v>
      </c>
      <c r="C183" s="357">
        <v>2.1</v>
      </c>
      <c r="D183" s="357" t="s">
        <v>1605</v>
      </c>
      <c r="E183" s="267" t="s">
        <v>1580</v>
      </c>
      <c r="F183" s="268" t="s">
        <v>1581</v>
      </c>
      <c r="G183" s="268"/>
      <c r="H183" s="267">
        <v>33</v>
      </c>
      <c r="I183" s="268"/>
    </row>
    <row r="184" spans="1:9" s="321" customFormat="1" ht="18" customHeight="1">
      <c r="A184" s="288">
        <v>168</v>
      </c>
      <c r="B184" s="356" t="s">
        <v>1730</v>
      </c>
      <c r="C184" s="357">
        <v>2.1</v>
      </c>
      <c r="D184" s="357" t="s">
        <v>1605</v>
      </c>
      <c r="E184" s="267" t="s">
        <v>1580</v>
      </c>
      <c r="F184" s="268" t="s">
        <v>1581</v>
      </c>
      <c r="G184" s="268"/>
      <c r="H184" s="267">
        <v>33</v>
      </c>
      <c r="I184" s="268"/>
    </row>
    <row r="185" spans="1:9" s="321" customFormat="1" ht="18" customHeight="1">
      <c r="A185" s="288">
        <v>169</v>
      </c>
      <c r="B185" s="356" t="s">
        <v>1731</v>
      </c>
      <c r="C185" s="357">
        <v>2.1</v>
      </c>
      <c r="D185" s="357" t="s">
        <v>1605</v>
      </c>
      <c r="E185" s="267" t="s">
        <v>1580</v>
      </c>
      <c r="F185" s="268" t="s">
        <v>1581</v>
      </c>
      <c r="G185" s="268"/>
      <c r="H185" s="267">
        <v>33</v>
      </c>
      <c r="I185" s="268"/>
    </row>
    <row r="186" spans="1:9" s="321" customFormat="1" ht="18" customHeight="1">
      <c r="A186" s="288">
        <v>170</v>
      </c>
      <c r="B186" s="356" t="s">
        <v>1732</v>
      </c>
      <c r="C186" s="357">
        <v>20</v>
      </c>
      <c r="D186" s="357" t="s">
        <v>1605</v>
      </c>
      <c r="E186" s="267" t="s">
        <v>1580</v>
      </c>
      <c r="F186" s="268" t="s">
        <v>1581</v>
      </c>
      <c r="G186" s="268"/>
      <c r="H186" s="267">
        <v>33</v>
      </c>
      <c r="I186" s="268"/>
    </row>
    <row r="187" spans="1:9" s="321" customFormat="1" ht="18" customHeight="1">
      <c r="A187" s="288">
        <v>171</v>
      </c>
      <c r="B187" s="356" t="s">
        <v>1733</v>
      </c>
      <c r="C187" s="357">
        <v>24</v>
      </c>
      <c r="D187" s="357" t="s">
        <v>1605</v>
      </c>
      <c r="E187" s="267" t="s">
        <v>1580</v>
      </c>
      <c r="F187" s="268" t="s">
        <v>1581</v>
      </c>
      <c r="G187" s="268"/>
      <c r="H187" s="267">
        <v>33</v>
      </c>
      <c r="I187" s="268"/>
    </row>
    <row r="188" spans="1:9" s="321" customFormat="1" ht="18" customHeight="1">
      <c r="A188" s="288">
        <v>172</v>
      </c>
      <c r="B188" s="356" t="s">
        <v>1734</v>
      </c>
      <c r="C188" s="357">
        <v>14.7</v>
      </c>
      <c r="D188" s="357" t="s">
        <v>1605</v>
      </c>
      <c r="E188" s="267" t="s">
        <v>1580</v>
      </c>
      <c r="F188" s="268" t="s">
        <v>1581</v>
      </c>
      <c r="G188" s="268"/>
      <c r="H188" s="267">
        <v>33</v>
      </c>
      <c r="I188" s="268"/>
    </row>
    <row r="189" spans="1:9" s="321" customFormat="1" ht="18" customHeight="1">
      <c r="A189" s="288">
        <v>173</v>
      </c>
      <c r="B189" s="356" t="s">
        <v>1735</v>
      </c>
      <c r="C189" s="357">
        <v>4.2</v>
      </c>
      <c r="D189" s="357" t="s">
        <v>1605</v>
      </c>
      <c r="E189" s="267" t="s">
        <v>1580</v>
      </c>
      <c r="F189" s="268" t="s">
        <v>1581</v>
      </c>
      <c r="G189" s="268"/>
      <c r="H189" s="267">
        <v>33</v>
      </c>
      <c r="I189" s="268"/>
    </row>
    <row r="190" spans="1:9" s="321" customFormat="1" ht="18" customHeight="1">
      <c r="A190" s="288">
        <v>174</v>
      </c>
      <c r="B190" s="356" t="s">
        <v>1736</v>
      </c>
      <c r="C190" s="357">
        <v>2.2999999999999998</v>
      </c>
      <c r="D190" s="357" t="s">
        <v>1605</v>
      </c>
      <c r="E190" s="267" t="s">
        <v>1580</v>
      </c>
      <c r="F190" s="268" t="s">
        <v>1581</v>
      </c>
      <c r="G190" s="268"/>
      <c r="H190" s="267">
        <v>33</v>
      </c>
      <c r="I190" s="268"/>
    </row>
    <row r="191" spans="1:9" s="321" customFormat="1" ht="18" customHeight="1">
      <c r="A191" s="288">
        <v>175</v>
      </c>
      <c r="B191" s="356" t="s">
        <v>1737</v>
      </c>
      <c r="C191" s="357">
        <v>2.1</v>
      </c>
      <c r="D191" s="357" t="s">
        <v>1605</v>
      </c>
      <c r="E191" s="267" t="s">
        <v>1580</v>
      </c>
      <c r="F191" s="268" t="s">
        <v>1581</v>
      </c>
      <c r="G191" s="268"/>
      <c r="H191" s="267">
        <v>33</v>
      </c>
      <c r="I191" s="268"/>
    </row>
    <row r="192" spans="1:9" s="321" customFormat="1" ht="18" customHeight="1">
      <c r="A192" s="288">
        <v>176</v>
      </c>
      <c r="B192" s="356" t="s">
        <v>1738</v>
      </c>
      <c r="C192" s="357">
        <v>37.4</v>
      </c>
      <c r="D192" s="357" t="s">
        <v>1605</v>
      </c>
      <c r="E192" s="267" t="s">
        <v>1678</v>
      </c>
      <c r="F192" s="268" t="s">
        <v>1581</v>
      </c>
      <c r="G192" s="268"/>
      <c r="H192" s="267">
        <v>33</v>
      </c>
      <c r="I192" s="268"/>
    </row>
    <row r="193" spans="1:9" s="321" customFormat="1" ht="18" customHeight="1">
      <c r="A193" s="288">
        <v>177</v>
      </c>
      <c r="B193" s="356" t="s">
        <v>1739</v>
      </c>
      <c r="C193" s="357">
        <v>100.6</v>
      </c>
      <c r="D193" s="357" t="s">
        <v>1605</v>
      </c>
      <c r="E193" s="267" t="s">
        <v>1678</v>
      </c>
      <c r="F193" s="268" t="s">
        <v>1581</v>
      </c>
      <c r="G193" s="268"/>
      <c r="H193" s="267">
        <v>33</v>
      </c>
      <c r="I193" s="268"/>
    </row>
    <row r="194" spans="1:9" s="321" customFormat="1" ht="18" customHeight="1">
      <c r="A194" s="288">
        <v>178</v>
      </c>
      <c r="B194" s="356" t="s">
        <v>1740</v>
      </c>
      <c r="C194" s="357">
        <v>98.3</v>
      </c>
      <c r="D194" s="357" t="s">
        <v>1605</v>
      </c>
      <c r="E194" s="267" t="s">
        <v>1678</v>
      </c>
      <c r="F194" s="268" t="s">
        <v>1581</v>
      </c>
      <c r="G194" s="268"/>
      <c r="H194" s="267">
        <v>33</v>
      </c>
      <c r="I194" s="268"/>
    </row>
    <row r="195" spans="1:9" s="321" customFormat="1" ht="18" customHeight="1">
      <c r="A195" s="288">
        <v>179</v>
      </c>
      <c r="B195" s="356" t="s">
        <v>1956</v>
      </c>
      <c r="C195" s="357">
        <v>2</v>
      </c>
      <c r="D195" s="357" t="s">
        <v>1605</v>
      </c>
      <c r="E195" s="267" t="s">
        <v>1678</v>
      </c>
      <c r="F195" s="268" t="s">
        <v>1581</v>
      </c>
      <c r="G195" s="268"/>
      <c r="H195" s="267">
        <v>33</v>
      </c>
      <c r="I195" s="268"/>
    </row>
    <row r="196" spans="1:9" s="321" customFormat="1" ht="18" customHeight="1">
      <c r="A196" s="288">
        <v>180</v>
      </c>
      <c r="B196" s="356" t="s">
        <v>1741</v>
      </c>
      <c r="C196" s="357">
        <v>2.5</v>
      </c>
      <c r="D196" s="357" t="s">
        <v>1605</v>
      </c>
      <c r="E196" s="267" t="s">
        <v>1678</v>
      </c>
      <c r="F196" s="268" t="s">
        <v>1581</v>
      </c>
      <c r="G196" s="268"/>
      <c r="H196" s="267">
        <v>33</v>
      </c>
      <c r="I196" s="268"/>
    </row>
    <row r="197" spans="1:9" s="321" customFormat="1" ht="18" customHeight="1">
      <c r="A197" s="288">
        <v>181</v>
      </c>
      <c r="B197" s="356" t="s">
        <v>1957</v>
      </c>
      <c r="C197" s="357">
        <v>5.95</v>
      </c>
      <c r="D197" s="357" t="s">
        <v>1605</v>
      </c>
      <c r="E197" s="267" t="s">
        <v>1580</v>
      </c>
      <c r="F197" s="268" t="s">
        <v>1581</v>
      </c>
      <c r="G197" s="268"/>
      <c r="H197" s="267">
        <v>33</v>
      </c>
      <c r="I197" s="268"/>
    </row>
    <row r="198" spans="1:9" s="321" customFormat="1" ht="18" customHeight="1">
      <c r="A198" s="288">
        <v>182</v>
      </c>
      <c r="B198" s="356" t="s">
        <v>1952</v>
      </c>
      <c r="C198" s="357">
        <v>2.75</v>
      </c>
      <c r="D198" s="357" t="s">
        <v>1605</v>
      </c>
      <c r="E198" s="267" t="s">
        <v>1580</v>
      </c>
      <c r="F198" s="268" t="s">
        <v>1581</v>
      </c>
      <c r="G198" s="268"/>
      <c r="H198" s="267">
        <v>33</v>
      </c>
      <c r="I198" s="268"/>
    </row>
    <row r="199" spans="1:9" s="321" customFormat="1" ht="18" customHeight="1">
      <c r="A199" s="288">
        <v>183</v>
      </c>
      <c r="B199" s="356" t="s">
        <v>1953</v>
      </c>
      <c r="C199" s="357">
        <v>50.4</v>
      </c>
      <c r="D199" s="357" t="s">
        <v>1605</v>
      </c>
      <c r="E199" s="267" t="s">
        <v>1580</v>
      </c>
      <c r="F199" s="268" t="s">
        <v>1581</v>
      </c>
      <c r="G199" s="268"/>
      <c r="H199" s="267">
        <v>33</v>
      </c>
      <c r="I199" s="268"/>
    </row>
    <row r="200" spans="1:9" s="321" customFormat="1" ht="18" customHeight="1">
      <c r="A200" s="288">
        <v>184</v>
      </c>
      <c r="B200" s="356" t="s">
        <v>1742</v>
      </c>
      <c r="C200" s="357">
        <v>50</v>
      </c>
      <c r="D200" s="357" t="s">
        <v>1605</v>
      </c>
      <c r="E200" s="267" t="s">
        <v>1580</v>
      </c>
      <c r="F200" s="268" t="s">
        <v>1581</v>
      </c>
      <c r="G200" s="268"/>
      <c r="H200" s="267">
        <v>33</v>
      </c>
      <c r="I200" s="268"/>
    </row>
    <row r="201" spans="1:9" s="321" customFormat="1" ht="18" customHeight="1">
      <c r="A201" s="288">
        <v>185</v>
      </c>
      <c r="B201" s="356" t="s">
        <v>1743</v>
      </c>
      <c r="C201" s="357">
        <v>8</v>
      </c>
      <c r="D201" s="357" t="s">
        <v>1605</v>
      </c>
      <c r="E201" s="267" t="s">
        <v>1580</v>
      </c>
      <c r="F201" s="268" t="s">
        <v>1581</v>
      </c>
      <c r="G201" s="268"/>
      <c r="H201" s="267">
        <v>33</v>
      </c>
      <c r="I201" s="268"/>
    </row>
    <row r="202" spans="1:9" s="321" customFormat="1" ht="18" customHeight="1">
      <c r="A202" s="288">
        <v>186</v>
      </c>
      <c r="B202" s="356" t="s">
        <v>1744</v>
      </c>
      <c r="C202" s="357">
        <v>10</v>
      </c>
      <c r="D202" s="357" t="s">
        <v>1605</v>
      </c>
      <c r="E202" s="267" t="s">
        <v>1580</v>
      </c>
      <c r="F202" s="268" t="s">
        <v>1581</v>
      </c>
      <c r="G202" s="268"/>
      <c r="H202" s="267">
        <v>33</v>
      </c>
      <c r="I202" s="268"/>
    </row>
    <row r="203" spans="1:9" s="321" customFormat="1" ht="18" customHeight="1">
      <c r="A203" s="288">
        <v>187</v>
      </c>
      <c r="B203" s="356" t="s">
        <v>1745</v>
      </c>
      <c r="C203" s="357">
        <v>2</v>
      </c>
      <c r="D203" s="357" t="s">
        <v>1605</v>
      </c>
      <c r="E203" s="267" t="s">
        <v>1580</v>
      </c>
      <c r="F203" s="268" t="s">
        <v>1581</v>
      </c>
      <c r="G203" s="268"/>
      <c r="H203" s="267">
        <v>33</v>
      </c>
      <c r="I203" s="268"/>
    </row>
    <row r="204" spans="1:9" s="321" customFormat="1" ht="18" customHeight="1">
      <c r="A204" s="288">
        <v>188</v>
      </c>
      <c r="B204" s="356" t="s">
        <v>1746</v>
      </c>
      <c r="C204" s="357">
        <v>2</v>
      </c>
      <c r="D204" s="357" t="s">
        <v>1605</v>
      </c>
      <c r="E204" s="267" t="s">
        <v>1580</v>
      </c>
      <c r="F204" s="268" t="s">
        <v>1581</v>
      </c>
      <c r="G204" s="268"/>
      <c r="H204" s="267">
        <v>33</v>
      </c>
      <c r="I204" s="268"/>
    </row>
    <row r="205" spans="1:9" s="321" customFormat="1" ht="18" customHeight="1">
      <c r="A205" s="288">
        <v>189</v>
      </c>
      <c r="B205" s="356" t="s">
        <v>1747</v>
      </c>
      <c r="C205" s="357">
        <v>2</v>
      </c>
      <c r="D205" s="357" t="s">
        <v>1605</v>
      </c>
      <c r="E205" s="267" t="s">
        <v>1580</v>
      </c>
      <c r="F205" s="268" t="s">
        <v>1581</v>
      </c>
      <c r="G205" s="268"/>
      <c r="H205" s="267">
        <v>33</v>
      </c>
      <c r="I205" s="268"/>
    </row>
    <row r="206" spans="1:9" s="321" customFormat="1" ht="18" customHeight="1">
      <c r="A206" s="288">
        <v>190</v>
      </c>
      <c r="B206" s="356" t="s">
        <v>1748</v>
      </c>
      <c r="C206" s="357">
        <v>2</v>
      </c>
      <c r="D206" s="357" t="s">
        <v>1605</v>
      </c>
      <c r="E206" s="267" t="s">
        <v>1580</v>
      </c>
      <c r="F206" s="268" t="s">
        <v>1581</v>
      </c>
      <c r="G206" s="268"/>
      <c r="H206" s="267">
        <v>33</v>
      </c>
      <c r="I206" s="268"/>
    </row>
    <row r="207" spans="1:9" s="321" customFormat="1" ht="18" customHeight="1">
      <c r="A207" s="288">
        <v>191</v>
      </c>
      <c r="B207" s="356" t="s">
        <v>1749</v>
      </c>
      <c r="C207" s="357">
        <v>2.1</v>
      </c>
      <c r="D207" s="357" t="s">
        <v>1605</v>
      </c>
      <c r="E207" s="267" t="s">
        <v>1580</v>
      </c>
      <c r="F207" s="268" t="s">
        <v>1581</v>
      </c>
      <c r="G207" s="268"/>
      <c r="H207" s="267">
        <v>33</v>
      </c>
      <c r="I207" s="268"/>
    </row>
    <row r="208" spans="1:9" s="321" customFormat="1" ht="18" customHeight="1">
      <c r="A208" s="288">
        <v>192</v>
      </c>
      <c r="B208" s="356" t="s">
        <v>1750</v>
      </c>
      <c r="C208" s="357">
        <v>8.4</v>
      </c>
      <c r="D208" s="357" t="s">
        <v>1605</v>
      </c>
      <c r="E208" s="267" t="s">
        <v>1580</v>
      </c>
      <c r="F208" s="268" t="s">
        <v>1581</v>
      </c>
      <c r="G208" s="268"/>
      <c r="H208" s="267">
        <v>33</v>
      </c>
      <c r="I208" s="268"/>
    </row>
    <row r="209" spans="1:9" s="321" customFormat="1" ht="18" customHeight="1">
      <c r="A209" s="288">
        <v>193</v>
      </c>
      <c r="B209" s="356" t="s">
        <v>1751</v>
      </c>
      <c r="C209" s="357">
        <v>2.1</v>
      </c>
      <c r="D209" s="357" t="s">
        <v>1605</v>
      </c>
      <c r="E209" s="267" t="s">
        <v>1580</v>
      </c>
      <c r="F209" s="268" t="s">
        <v>1581</v>
      </c>
      <c r="G209" s="268"/>
      <c r="H209" s="267">
        <v>33</v>
      </c>
      <c r="I209" s="268"/>
    </row>
    <row r="210" spans="1:9" s="321" customFormat="1" ht="18" customHeight="1">
      <c r="A210" s="288">
        <v>194</v>
      </c>
      <c r="B210" s="356" t="s">
        <v>1752</v>
      </c>
      <c r="C210" s="357">
        <v>4.2</v>
      </c>
      <c r="D210" s="357" t="s">
        <v>1605</v>
      </c>
      <c r="E210" s="267" t="s">
        <v>1580</v>
      </c>
      <c r="F210" s="268" t="s">
        <v>1581</v>
      </c>
      <c r="G210" s="268"/>
      <c r="H210" s="267">
        <v>33</v>
      </c>
      <c r="I210" s="268"/>
    </row>
    <row r="211" spans="1:9" s="321" customFormat="1" ht="18" customHeight="1">
      <c r="A211" s="288">
        <v>195</v>
      </c>
      <c r="B211" s="356" t="s">
        <v>1753</v>
      </c>
      <c r="C211" s="357">
        <v>2.1</v>
      </c>
      <c r="D211" s="357" t="s">
        <v>1605</v>
      </c>
      <c r="E211" s="267" t="s">
        <v>1580</v>
      </c>
      <c r="F211" s="268" t="s">
        <v>1581</v>
      </c>
      <c r="G211" s="268"/>
      <c r="H211" s="267">
        <v>33</v>
      </c>
      <c r="I211" s="268"/>
    </row>
    <row r="212" spans="1:9" s="321" customFormat="1" ht="18" customHeight="1">
      <c r="A212" s="288">
        <v>196</v>
      </c>
      <c r="B212" s="356" t="s">
        <v>1754</v>
      </c>
      <c r="C212" s="357">
        <v>4</v>
      </c>
      <c r="D212" s="357" t="s">
        <v>1605</v>
      </c>
      <c r="E212" s="267" t="s">
        <v>1580</v>
      </c>
      <c r="F212" s="268" t="s">
        <v>1581</v>
      </c>
      <c r="G212" s="268"/>
      <c r="H212" s="267">
        <v>33</v>
      </c>
      <c r="I212" s="268"/>
    </row>
    <row r="213" spans="1:9" s="321" customFormat="1" ht="18" customHeight="1">
      <c r="A213" s="288">
        <v>197</v>
      </c>
      <c r="B213" s="356" t="s">
        <v>1755</v>
      </c>
      <c r="C213" s="357">
        <v>3</v>
      </c>
      <c r="D213" s="357" t="s">
        <v>1605</v>
      </c>
      <c r="E213" s="267" t="s">
        <v>1580</v>
      </c>
      <c r="F213" s="268" t="s">
        <v>1581</v>
      </c>
      <c r="G213" s="268"/>
      <c r="H213" s="267">
        <v>33</v>
      </c>
      <c r="I213" s="268"/>
    </row>
    <row r="214" spans="1:9" s="321" customFormat="1" ht="18" customHeight="1">
      <c r="A214" s="288">
        <v>198</v>
      </c>
      <c r="B214" s="356" t="s">
        <v>1756</v>
      </c>
      <c r="C214" s="357">
        <v>46</v>
      </c>
      <c r="D214" s="357" t="s">
        <v>1605</v>
      </c>
      <c r="E214" s="267" t="s">
        <v>1580</v>
      </c>
      <c r="F214" s="268" t="s">
        <v>1581</v>
      </c>
      <c r="G214" s="268"/>
      <c r="H214" s="267">
        <v>33</v>
      </c>
      <c r="I214" s="268"/>
    </row>
    <row r="215" spans="1:9" s="321" customFormat="1" ht="18" customHeight="1">
      <c r="A215" s="288">
        <v>199</v>
      </c>
      <c r="B215" s="356" t="s">
        <v>1757</v>
      </c>
      <c r="C215" s="357">
        <v>40</v>
      </c>
      <c r="D215" s="357" t="s">
        <v>1605</v>
      </c>
      <c r="E215" s="267" t="s">
        <v>1580</v>
      </c>
      <c r="F215" s="268" t="s">
        <v>1581</v>
      </c>
      <c r="G215" s="268"/>
      <c r="H215" s="267">
        <v>33</v>
      </c>
      <c r="I215" s="268"/>
    </row>
    <row r="216" spans="1:9" s="321" customFormat="1" ht="18" customHeight="1">
      <c r="A216" s="288">
        <v>200</v>
      </c>
      <c r="B216" s="356" t="s">
        <v>1758</v>
      </c>
      <c r="C216" s="357">
        <v>60</v>
      </c>
      <c r="D216" s="357" t="s">
        <v>1605</v>
      </c>
      <c r="E216" s="267" t="s">
        <v>1580</v>
      </c>
      <c r="F216" s="268" t="s">
        <v>1581</v>
      </c>
      <c r="G216" s="268"/>
      <c r="H216" s="267">
        <v>33</v>
      </c>
      <c r="I216" s="268"/>
    </row>
    <row r="217" spans="1:9" s="321" customFormat="1" ht="18" customHeight="1">
      <c r="A217" s="288">
        <v>201</v>
      </c>
      <c r="B217" s="356" t="s">
        <v>1759</v>
      </c>
      <c r="C217" s="357">
        <v>30</v>
      </c>
      <c r="D217" s="357" t="s">
        <v>1605</v>
      </c>
      <c r="E217" s="267" t="s">
        <v>1580</v>
      </c>
      <c r="F217" s="268" t="s">
        <v>1581</v>
      </c>
      <c r="G217" s="268"/>
      <c r="H217" s="267">
        <v>33</v>
      </c>
      <c r="I217" s="268"/>
    </row>
    <row r="218" spans="1:9" s="321" customFormat="1" ht="18" customHeight="1">
      <c r="A218" s="288">
        <v>202</v>
      </c>
      <c r="B218" s="356" t="s">
        <v>1760</v>
      </c>
      <c r="C218" s="357">
        <v>49.5</v>
      </c>
      <c r="D218" s="357" t="s">
        <v>1605</v>
      </c>
      <c r="E218" s="267" t="s">
        <v>1580</v>
      </c>
      <c r="F218" s="268" t="s">
        <v>1581</v>
      </c>
      <c r="G218" s="268"/>
      <c r="H218" s="267">
        <v>220</v>
      </c>
      <c r="I218" s="268"/>
    </row>
    <row r="219" spans="1:9" s="321" customFormat="1" ht="18" customHeight="1">
      <c r="A219" s="288">
        <v>203</v>
      </c>
      <c r="B219" s="356" t="s">
        <v>1761</v>
      </c>
      <c r="C219" s="357">
        <v>25.5</v>
      </c>
      <c r="D219" s="357" t="s">
        <v>1605</v>
      </c>
      <c r="E219" s="267" t="s">
        <v>1580</v>
      </c>
      <c r="F219" s="268" t="s">
        <v>1581</v>
      </c>
      <c r="G219" s="268"/>
      <c r="H219" s="267">
        <v>220</v>
      </c>
      <c r="I219" s="268"/>
    </row>
    <row r="220" spans="1:9" s="321" customFormat="1" ht="18" customHeight="1">
      <c r="A220" s="288">
        <v>204</v>
      </c>
      <c r="B220" s="356" t="s">
        <v>1762</v>
      </c>
      <c r="C220" s="357">
        <v>23</v>
      </c>
      <c r="D220" s="357" t="s">
        <v>1605</v>
      </c>
      <c r="E220" s="267" t="s">
        <v>1580</v>
      </c>
      <c r="F220" s="268" t="s">
        <v>1581</v>
      </c>
      <c r="G220" s="268"/>
      <c r="H220" s="267">
        <v>220</v>
      </c>
      <c r="I220" s="268"/>
    </row>
    <row r="221" spans="1:9" s="321" customFormat="1" ht="18" customHeight="1">
      <c r="A221" s="288">
        <v>205</v>
      </c>
      <c r="B221" s="356" t="s">
        <v>1763</v>
      </c>
      <c r="C221" s="357">
        <v>4.2</v>
      </c>
      <c r="D221" s="357" t="s">
        <v>1605</v>
      </c>
      <c r="E221" s="267" t="s">
        <v>1580</v>
      </c>
      <c r="F221" s="268" t="s">
        <v>1581</v>
      </c>
      <c r="G221" s="268"/>
      <c r="H221" s="267">
        <v>220</v>
      </c>
      <c r="I221" s="268"/>
    </row>
    <row r="222" spans="1:9" s="321" customFormat="1" ht="18" customHeight="1">
      <c r="A222" s="288">
        <v>206</v>
      </c>
      <c r="B222" s="356" t="s">
        <v>1764</v>
      </c>
      <c r="C222" s="357">
        <v>39</v>
      </c>
      <c r="D222" s="357" t="s">
        <v>1605</v>
      </c>
      <c r="E222" s="267" t="s">
        <v>1580</v>
      </c>
      <c r="F222" s="268" t="s">
        <v>1581</v>
      </c>
      <c r="G222" s="268"/>
      <c r="H222" s="267">
        <v>33</v>
      </c>
      <c r="I222" s="268"/>
    </row>
    <row r="223" spans="1:9" s="321" customFormat="1" ht="18" customHeight="1">
      <c r="A223" s="288">
        <v>207</v>
      </c>
      <c r="B223" s="356" t="s">
        <v>1765</v>
      </c>
      <c r="C223" s="357">
        <v>31.5</v>
      </c>
      <c r="D223" s="357" t="s">
        <v>1605</v>
      </c>
      <c r="E223" s="267" t="s">
        <v>1580</v>
      </c>
      <c r="F223" s="268" t="s">
        <v>1581</v>
      </c>
      <c r="G223" s="268"/>
      <c r="H223" s="267">
        <v>33</v>
      </c>
      <c r="I223" s="268"/>
    </row>
    <row r="224" spans="1:9" s="321" customFormat="1" ht="18" customHeight="1">
      <c r="A224" s="288">
        <v>208</v>
      </c>
      <c r="B224" s="356" t="s">
        <v>1766</v>
      </c>
      <c r="C224" s="357">
        <v>44.1</v>
      </c>
      <c r="D224" s="357" t="s">
        <v>1605</v>
      </c>
      <c r="E224" s="267" t="s">
        <v>1580</v>
      </c>
      <c r="F224" s="268" t="s">
        <v>1581</v>
      </c>
      <c r="G224" s="268"/>
      <c r="H224" s="267">
        <v>33</v>
      </c>
      <c r="I224" s="268"/>
    </row>
    <row r="225" spans="1:9" s="321" customFormat="1" ht="18" customHeight="1">
      <c r="A225" s="288">
        <v>209</v>
      </c>
      <c r="B225" s="356" t="s">
        <v>1767</v>
      </c>
      <c r="C225" s="357">
        <v>1</v>
      </c>
      <c r="D225" s="357" t="s">
        <v>1605</v>
      </c>
      <c r="E225" s="267" t="s">
        <v>1580</v>
      </c>
      <c r="F225" s="268" t="s">
        <v>1581</v>
      </c>
      <c r="G225" s="268"/>
      <c r="H225" s="267">
        <v>33</v>
      </c>
      <c r="I225" s="268"/>
    </row>
    <row r="226" spans="1:9" s="321" customFormat="1" ht="18" customHeight="1">
      <c r="A226" s="288">
        <v>210</v>
      </c>
      <c r="B226" s="356" t="s">
        <v>1768</v>
      </c>
      <c r="C226" s="357">
        <v>100</v>
      </c>
      <c r="D226" s="357" t="s">
        <v>1605</v>
      </c>
      <c r="E226" s="267" t="s">
        <v>1580</v>
      </c>
      <c r="F226" s="268" t="s">
        <v>1581</v>
      </c>
      <c r="G226" s="268"/>
      <c r="H226" s="267">
        <v>33</v>
      </c>
      <c r="I226" s="268"/>
    </row>
    <row r="227" spans="1:9" s="321" customFormat="1" ht="18" customHeight="1">
      <c r="A227" s="288">
        <v>211</v>
      </c>
      <c r="B227" s="356" t="s">
        <v>1769</v>
      </c>
      <c r="C227" s="357">
        <v>1</v>
      </c>
      <c r="D227" s="357" t="s">
        <v>1605</v>
      </c>
      <c r="E227" s="267" t="s">
        <v>1580</v>
      </c>
      <c r="F227" s="268" t="s">
        <v>1581</v>
      </c>
      <c r="G227" s="268"/>
      <c r="H227" s="267">
        <v>33</v>
      </c>
      <c r="I227" s="268"/>
    </row>
    <row r="228" spans="1:9" s="321" customFormat="1" ht="18" customHeight="1">
      <c r="A228" s="288">
        <v>212</v>
      </c>
      <c r="B228" s="356" t="s">
        <v>1958</v>
      </c>
      <c r="C228" s="357">
        <v>5</v>
      </c>
      <c r="D228" s="357" t="s">
        <v>1605</v>
      </c>
      <c r="E228" s="267" t="s">
        <v>1580</v>
      </c>
      <c r="F228" s="268" t="s">
        <v>1581</v>
      </c>
      <c r="G228" s="268"/>
      <c r="H228" s="267">
        <v>33</v>
      </c>
      <c r="I228" s="268"/>
    </row>
    <row r="229" spans="1:9" s="321" customFormat="1" ht="18" customHeight="1">
      <c r="A229" s="288">
        <v>213</v>
      </c>
      <c r="B229" s="356" t="s">
        <v>1770</v>
      </c>
      <c r="C229" s="357">
        <v>2</v>
      </c>
      <c r="D229" s="357" t="s">
        <v>1605</v>
      </c>
      <c r="E229" s="267" t="s">
        <v>1580</v>
      </c>
      <c r="F229" s="268" t="s">
        <v>1581</v>
      </c>
      <c r="G229" s="268"/>
      <c r="H229" s="267">
        <v>33</v>
      </c>
      <c r="I229" s="268"/>
    </row>
    <row r="230" spans="1:9" s="321" customFormat="1" ht="18" customHeight="1">
      <c r="A230" s="288">
        <v>214</v>
      </c>
      <c r="B230" s="356" t="s">
        <v>1771</v>
      </c>
      <c r="C230" s="357">
        <v>4.5</v>
      </c>
      <c r="D230" s="357" t="s">
        <v>1605</v>
      </c>
      <c r="E230" s="267" t="s">
        <v>1580</v>
      </c>
      <c r="F230" s="268" t="s">
        <v>1594</v>
      </c>
      <c r="G230" s="268"/>
      <c r="H230" s="267">
        <v>33</v>
      </c>
      <c r="I230" s="268"/>
    </row>
    <row r="231" spans="1:9" s="321" customFormat="1" ht="18" customHeight="1">
      <c r="A231" s="288">
        <v>215</v>
      </c>
      <c r="B231" s="356" t="s">
        <v>1772</v>
      </c>
      <c r="C231" s="357">
        <v>25.2</v>
      </c>
      <c r="D231" s="357" t="s">
        <v>1605</v>
      </c>
      <c r="E231" s="267" t="s">
        <v>1580</v>
      </c>
      <c r="F231" s="268" t="s">
        <v>1594</v>
      </c>
      <c r="G231" s="268"/>
      <c r="H231" s="267">
        <v>33</v>
      </c>
      <c r="I231" s="268"/>
    </row>
    <row r="232" spans="1:9" s="321" customFormat="1" ht="18" customHeight="1">
      <c r="A232" s="288">
        <v>216</v>
      </c>
      <c r="B232" s="356" t="s">
        <v>1773</v>
      </c>
      <c r="C232" s="357">
        <v>20</v>
      </c>
      <c r="D232" s="357" t="s">
        <v>1605</v>
      </c>
      <c r="E232" s="267" t="s">
        <v>1580</v>
      </c>
      <c r="F232" s="268" t="s">
        <v>1594</v>
      </c>
      <c r="G232" s="268"/>
      <c r="H232" s="267">
        <v>33</v>
      </c>
      <c r="I232" s="268"/>
    </row>
    <row r="233" spans="1:9" s="321" customFormat="1" ht="18" customHeight="1">
      <c r="A233" s="288">
        <v>217</v>
      </c>
      <c r="B233" s="356" t="s">
        <v>1774</v>
      </c>
      <c r="C233" s="357">
        <v>20</v>
      </c>
      <c r="D233" s="357" t="s">
        <v>1605</v>
      </c>
      <c r="E233" s="267" t="s">
        <v>1580</v>
      </c>
      <c r="F233" s="268" t="s">
        <v>1581</v>
      </c>
      <c r="G233" s="268"/>
      <c r="H233" s="267">
        <v>33</v>
      </c>
      <c r="I233" s="268"/>
    </row>
    <row r="234" spans="1:9" s="321" customFormat="1" ht="18" customHeight="1">
      <c r="A234" s="288">
        <v>218</v>
      </c>
      <c r="B234" s="356" t="s">
        <v>1775</v>
      </c>
      <c r="C234" s="357">
        <v>18.7</v>
      </c>
      <c r="D234" s="357" t="s">
        <v>1605</v>
      </c>
      <c r="E234" s="267" t="s">
        <v>1580</v>
      </c>
      <c r="F234" s="268" t="s">
        <v>1581</v>
      </c>
      <c r="G234" s="268"/>
      <c r="H234" s="267">
        <v>33</v>
      </c>
      <c r="I234" s="268"/>
    </row>
    <row r="235" spans="1:9" s="321" customFormat="1" ht="18" customHeight="1">
      <c r="A235" s="288">
        <v>219</v>
      </c>
      <c r="B235" s="356" t="s">
        <v>1959</v>
      </c>
      <c r="C235" s="357">
        <v>24</v>
      </c>
      <c r="D235" s="357" t="s">
        <v>1605</v>
      </c>
      <c r="E235" s="267" t="s">
        <v>1580</v>
      </c>
      <c r="F235" s="268" t="s">
        <v>1581</v>
      </c>
      <c r="G235" s="268"/>
      <c r="H235" s="267">
        <v>33</v>
      </c>
      <c r="I235" s="268"/>
    </row>
    <row r="236" spans="1:9" s="321" customFormat="1" ht="18" customHeight="1">
      <c r="A236" s="288">
        <v>220</v>
      </c>
      <c r="B236" s="356" t="s">
        <v>1776</v>
      </c>
      <c r="C236" s="357">
        <v>20.399999999999999</v>
      </c>
      <c r="D236" s="357" t="s">
        <v>1605</v>
      </c>
      <c r="E236" s="267" t="s">
        <v>1580</v>
      </c>
      <c r="F236" s="268" t="s">
        <v>1581</v>
      </c>
      <c r="G236" s="268"/>
      <c r="H236" s="267">
        <v>33</v>
      </c>
      <c r="I236" s="268"/>
    </row>
    <row r="237" spans="1:9" s="321" customFormat="1" ht="18" customHeight="1">
      <c r="A237" s="288">
        <v>221</v>
      </c>
      <c r="B237" s="356" t="s">
        <v>1777</v>
      </c>
      <c r="C237" s="357">
        <v>39.9</v>
      </c>
      <c r="D237" s="357" t="s">
        <v>1605</v>
      </c>
      <c r="E237" s="267" t="s">
        <v>1580</v>
      </c>
      <c r="F237" s="268" t="s">
        <v>1581</v>
      </c>
      <c r="G237" s="268"/>
      <c r="H237" s="267">
        <v>33</v>
      </c>
      <c r="I237" s="268"/>
    </row>
    <row r="238" spans="1:9" s="321" customFormat="1" ht="18" customHeight="1">
      <c r="A238" s="288">
        <v>222</v>
      </c>
      <c r="B238" s="356" t="s">
        <v>1778</v>
      </c>
      <c r="C238" s="357">
        <v>2.2999999999999998</v>
      </c>
      <c r="D238" s="357" t="s">
        <v>1605</v>
      </c>
      <c r="E238" s="267" t="s">
        <v>1580</v>
      </c>
      <c r="F238" s="268" t="s">
        <v>1581</v>
      </c>
      <c r="G238" s="268"/>
      <c r="H238" s="267">
        <v>33</v>
      </c>
      <c r="I238" s="268"/>
    </row>
    <row r="239" spans="1:9" s="321" customFormat="1" ht="18" customHeight="1">
      <c r="A239" s="288">
        <v>223</v>
      </c>
      <c r="B239" s="356" t="s">
        <v>1779</v>
      </c>
      <c r="C239" s="357">
        <v>8.5</v>
      </c>
      <c r="D239" s="357" t="s">
        <v>1605</v>
      </c>
      <c r="E239" s="267" t="s">
        <v>1580</v>
      </c>
      <c r="F239" s="268" t="s">
        <v>1581</v>
      </c>
      <c r="G239" s="268"/>
      <c r="H239" s="267">
        <v>33</v>
      </c>
      <c r="I239" s="268"/>
    </row>
    <row r="240" spans="1:9" s="321" customFormat="1" ht="18" customHeight="1">
      <c r="A240" s="288">
        <v>224</v>
      </c>
      <c r="B240" s="356" t="s">
        <v>1780</v>
      </c>
      <c r="C240" s="357">
        <v>37.4</v>
      </c>
      <c r="D240" s="357" t="s">
        <v>1605</v>
      </c>
      <c r="E240" s="267" t="s">
        <v>1580</v>
      </c>
      <c r="F240" s="268" t="s">
        <v>1581</v>
      </c>
      <c r="G240" s="268"/>
      <c r="H240" s="267">
        <v>33</v>
      </c>
      <c r="I240" s="268"/>
    </row>
    <row r="241" spans="1:9" s="321" customFormat="1" ht="18" customHeight="1">
      <c r="A241" s="288">
        <v>225</v>
      </c>
      <c r="B241" s="356" t="s">
        <v>1960</v>
      </c>
      <c r="C241" s="357">
        <v>100.6</v>
      </c>
      <c r="D241" s="357" t="s">
        <v>1605</v>
      </c>
      <c r="E241" s="267" t="s">
        <v>1580</v>
      </c>
      <c r="F241" s="268" t="s">
        <v>1581</v>
      </c>
      <c r="G241" s="268"/>
      <c r="H241" s="267">
        <v>33</v>
      </c>
      <c r="I241" s="268"/>
    </row>
    <row r="242" spans="1:9" s="321" customFormat="1" ht="18" customHeight="1">
      <c r="A242" s="288">
        <v>226</v>
      </c>
      <c r="B242" s="356" t="s">
        <v>1961</v>
      </c>
      <c r="C242" s="357">
        <v>98.3</v>
      </c>
      <c r="D242" s="357" t="s">
        <v>1605</v>
      </c>
      <c r="E242" s="267" t="s">
        <v>1580</v>
      </c>
      <c r="F242" s="268" t="s">
        <v>1581</v>
      </c>
      <c r="G242" s="268"/>
      <c r="H242" s="267">
        <v>33</v>
      </c>
      <c r="I242" s="268"/>
    </row>
    <row r="243" spans="1:9" s="321" customFormat="1" ht="18" customHeight="1">
      <c r="A243" s="288">
        <v>227</v>
      </c>
      <c r="B243" s="356" t="s">
        <v>1781</v>
      </c>
      <c r="C243" s="357">
        <v>2</v>
      </c>
      <c r="D243" s="357" t="s">
        <v>1605</v>
      </c>
      <c r="E243" s="267" t="s">
        <v>1580</v>
      </c>
      <c r="F243" s="268" t="s">
        <v>1581</v>
      </c>
      <c r="G243" s="268"/>
      <c r="H243" s="267">
        <v>33</v>
      </c>
      <c r="I243" s="268"/>
    </row>
    <row r="244" spans="1:9" s="321" customFormat="1" ht="18" customHeight="1">
      <c r="A244" s="288">
        <v>228</v>
      </c>
      <c r="B244" s="356" t="s">
        <v>1782</v>
      </c>
      <c r="C244" s="357">
        <v>2.5</v>
      </c>
      <c r="D244" s="357" t="s">
        <v>1605</v>
      </c>
      <c r="E244" s="267" t="s">
        <v>1678</v>
      </c>
      <c r="F244" s="268" t="s">
        <v>1581</v>
      </c>
      <c r="G244" s="268"/>
      <c r="H244" s="267">
        <v>33</v>
      </c>
      <c r="I244" s="268"/>
    </row>
    <row r="245" spans="1:9" s="321" customFormat="1" ht="18" customHeight="1">
      <c r="A245" s="288">
        <v>229</v>
      </c>
      <c r="B245" s="356" t="s">
        <v>1783</v>
      </c>
      <c r="C245" s="357">
        <v>5.95</v>
      </c>
      <c r="D245" s="357" t="s">
        <v>1605</v>
      </c>
      <c r="E245" s="267" t="s">
        <v>1678</v>
      </c>
      <c r="F245" s="268" t="s">
        <v>1581</v>
      </c>
      <c r="G245" s="268"/>
      <c r="H245" s="267">
        <v>33</v>
      </c>
      <c r="I245" s="268"/>
    </row>
    <row r="246" spans="1:9" s="321" customFormat="1" ht="18" customHeight="1">
      <c r="A246" s="288">
        <v>230</v>
      </c>
      <c r="B246" s="356" t="s">
        <v>1784</v>
      </c>
      <c r="C246" s="357">
        <v>2.75</v>
      </c>
      <c r="D246" s="357" t="s">
        <v>1605</v>
      </c>
      <c r="E246" s="267" t="s">
        <v>1678</v>
      </c>
      <c r="F246" s="268" t="s">
        <v>1581</v>
      </c>
      <c r="G246" s="268"/>
      <c r="H246" s="267">
        <v>33</v>
      </c>
      <c r="I246" s="268"/>
    </row>
    <row r="247" spans="1:9" s="321" customFormat="1" ht="18" customHeight="1">
      <c r="A247" s="288">
        <v>231</v>
      </c>
      <c r="B247" s="356" t="s">
        <v>1785</v>
      </c>
      <c r="C247" s="357">
        <v>101.2</v>
      </c>
      <c r="D247" s="357" t="s">
        <v>1605</v>
      </c>
      <c r="E247" s="267" t="s">
        <v>1580</v>
      </c>
      <c r="F247" s="268" t="s">
        <v>1581</v>
      </c>
      <c r="G247" s="268"/>
      <c r="H247" s="267">
        <v>33</v>
      </c>
      <c r="I247" s="268"/>
    </row>
    <row r="248" spans="1:9" s="321" customFormat="1" ht="18" customHeight="1">
      <c r="A248" s="288">
        <v>232</v>
      </c>
      <c r="B248" s="356" t="s">
        <v>1786</v>
      </c>
      <c r="C248" s="357">
        <v>50</v>
      </c>
      <c r="D248" s="357" t="s">
        <v>1605</v>
      </c>
      <c r="E248" s="267" t="s">
        <v>1580</v>
      </c>
      <c r="F248" s="268" t="s">
        <v>1581</v>
      </c>
      <c r="G248" s="268"/>
      <c r="H248" s="267">
        <v>33</v>
      </c>
      <c r="I248" s="268"/>
    </row>
    <row r="249" spans="1:9" s="321" customFormat="1" ht="18" customHeight="1">
      <c r="A249" s="288">
        <v>233</v>
      </c>
      <c r="B249" s="356" t="s">
        <v>1787</v>
      </c>
      <c r="C249" s="357">
        <v>8</v>
      </c>
      <c r="D249" s="357" t="s">
        <v>1605</v>
      </c>
      <c r="E249" s="267" t="s">
        <v>1580</v>
      </c>
      <c r="F249" s="268" t="s">
        <v>1581</v>
      </c>
      <c r="G249" s="268"/>
      <c r="H249" s="267">
        <v>33</v>
      </c>
      <c r="I249" s="268"/>
    </row>
    <row r="250" spans="1:9" s="321" customFormat="1" ht="18" customHeight="1">
      <c r="A250" s="288">
        <v>234</v>
      </c>
      <c r="B250" s="356" t="s">
        <v>1788</v>
      </c>
      <c r="C250" s="357">
        <v>30</v>
      </c>
      <c r="D250" s="357" t="s">
        <v>1605</v>
      </c>
      <c r="E250" s="267" t="s">
        <v>1580</v>
      </c>
      <c r="F250" s="268" t="s">
        <v>1581</v>
      </c>
      <c r="G250" s="268"/>
      <c r="H250" s="267">
        <v>33</v>
      </c>
      <c r="I250" s="268"/>
    </row>
    <row r="251" spans="1:9" s="321" customFormat="1" ht="18" customHeight="1">
      <c r="A251" s="288">
        <v>235</v>
      </c>
      <c r="B251" s="356" t="s">
        <v>1962</v>
      </c>
      <c r="C251" s="357">
        <v>0.5</v>
      </c>
      <c r="D251" s="357" t="s">
        <v>1605</v>
      </c>
      <c r="E251" s="267" t="s">
        <v>1580</v>
      </c>
      <c r="F251" s="268" t="s">
        <v>1581</v>
      </c>
      <c r="G251" s="268"/>
      <c r="H251" s="267">
        <v>33</v>
      </c>
      <c r="I251" s="268"/>
    </row>
    <row r="252" spans="1:9" s="321" customFormat="1" ht="18" customHeight="1">
      <c r="A252" s="288">
        <v>236</v>
      </c>
      <c r="B252" s="356" t="s">
        <v>1789</v>
      </c>
      <c r="C252" s="357">
        <v>24</v>
      </c>
      <c r="D252" s="357" t="s">
        <v>1605</v>
      </c>
      <c r="E252" s="267" t="s">
        <v>1580</v>
      </c>
      <c r="F252" s="268" t="s">
        <v>1581</v>
      </c>
      <c r="G252" s="268"/>
      <c r="H252" s="267">
        <v>33</v>
      </c>
      <c r="I252" s="268"/>
    </row>
    <row r="253" spans="1:9" s="321" customFormat="1" ht="18" customHeight="1">
      <c r="A253" s="288">
        <v>237</v>
      </c>
      <c r="B253" s="356" t="s">
        <v>1790</v>
      </c>
      <c r="C253" s="357">
        <v>2</v>
      </c>
      <c r="D253" s="357" t="s">
        <v>1605</v>
      </c>
      <c r="E253" s="267" t="s">
        <v>1580</v>
      </c>
      <c r="F253" s="268" t="s">
        <v>1581</v>
      </c>
      <c r="G253" s="268"/>
      <c r="H253" s="267">
        <v>33</v>
      </c>
      <c r="I253" s="268"/>
    </row>
    <row r="254" spans="1:9" s="321" customFormat="1" ht="18" customHeight="1">
      <c r="A254" s="288">
        <v>238</v>
      </c>
      <c r="B254" s="356" t="s">
        <v>1791</v>
      </c>
      <c r="C254" s="357">
        <v>8</v>
      </c>
      <c r="D254" s="357" t="s">
        <v>1605</v>
      </c>
      <c r="E254" s="267" t="s">
        <v>1580</v>
      </c>
      <c r="F254" s="268" t="s">
        <v>1581</v>
      </c>
      <c r="G254" s="268"/>
      <c r="H254" s="267">
        <v>33</v>
      </c>
      <c r="I254" s="268"/>
    </row>
    <row r="255" spans="1:9" s="321" customFormat="1" ht="18" customHeight="1">
      <c r="A255" s="288">
        <v>239</v>
      </c>
      <c r="B255" s="356" t="s">
        <v>1963</v>
      </c>
      <c r="C255" s="357">
        <v>40</v>
      </c>
      <c r="D255" s="357" t="s">
        <v>1605</v>
      </c>
      <c r="E255" s="267" t="s">
        <v>1580</v>
      </c>
      <c r="F255" s="268" t="s">
        <v>1581</v>
      </c>
      <c r="G255" s="268"/>
      <c r="H255" s="267">
        <v>33</v>
      </c>
      <c r="I255" s="268"/>
    </row>
    <row r="256" spans="1:9" s="321" customFormat="1" ht="18" customHeight="1">
      <c r="A256" s="288">
        <v>240</v>
      </c>
      <c r="B256" s="356" t="s">
        <v>1792</v>
      </c>
      <c r="C256" s="357">
        <v>25</v>
      </c>
      <c r="D256" s="357" t="s">
        <v>1605</v>
      </c>
      <c r="E256" s="267" t="s">
        <v>1580</v>
      </c>
      <c r="F256" s="268" t="s">
        <v>1581</v>
      </c>
      <c r="G256" s="268"/>
      <c r="H256" s="267">
        <v>33</v>
      </c>
      <c r="I256" s="268"/>
    </row>
    <row r="257" spans="1:9" s="321" customFormat="1" ht="18" customHeight="1">
      <c r="A257" s="288">
        <v>241</v>
      </c>
      <c r="B257" s="356" t="s">
        <v>8630</v>
      </c>
      <c r="C257" s="357">
        <v>16</v>
      </c>
      <c r="D257" s="357" t="s">
        <v>1605</v>
      </c>
      <c r="E257" s="267" t="s">
        <v>1678</v>
      </c>
      <c r="F257" s="268" t="s">
        <v>1581</v>
      </c>
      <c r="G257" s="268"/>
      <c r="H257" s="267">
        <v>33</v>
      </c>
      <c r="I257" s="268"/>
    </row>
    <row r="258" spans="1:9" s="321" customFormat="1" ht="18" customHeight="1">
      <c r="A258" s="288">
        <v>242</v>
      </c>
      <c r="B258" s="356" t="s">
        <v>8631</v>
      </c>
      <c r="C258" s="357">
        <v>2</v>
      </c>
      <c r="D258" s="357" t="s">
        <v>1605</v>
      </c>
      <c r="E258" s="267" t="s">
        <v>1580</v>
      </c>
      <c r="F258" s="268" t="s">
        <v>1581</v>
      </c>
      <c r="G258" s="268"/>
      <c r="H258" s="267">
        <v>33</v>
      </c>
      <c r="I258" s="268"/>
    </row>
    <row r="259" spans="1:9" s="321" customFormat="1" ht="18" customHeight="1">
      <c r="A259" s="288">
        <v>243</v>
      </c>
      <c r="B259" s="356" t="s">
        <v>8632</v>
      </c>
      <c r="C259" s="357">
        <v>2</v>
      </c>
      <c r="D259" s="357" t="s">
        <v>1605</v>
      </c>
      <c r="E259" s="267" t="s">
        <v>1678</v>
      </c>
      <c r="F259" s="268" t="s">
        <v>1581</v>
      </c>
      <c r="G259" s="268"/>
      <c r="H259" s="267">
        <v>33</v>
      </c>
      <c r="I259" s="268"/>
    </row>
    <row r="260" spans="1:9" s="321" customFormat="1" ht="18" customHeight="1">
      <c r="A260" s="288">
        <v>244</v>
      </c>
      <c r="B260" s="356" t="s">
        <v>8633</v>
      </c>
      <c r="C260" s="357">
        <v>2.1</v>
      </c>
      <c r="D260" s="357" t="s">
        <v>1605</v>
      </c>
      <c r="E260" s="267" t="s">
        <v>1678</v>
      </c>
      <c r="F260" s="268" t="s">
        <v>1581</v>
      </c>
      <c r="G260" s="268"/>
      <c r="H260" s="267">
        <v>33</v>
      </c>
      <c r="I260" s="268"/>
    </row>
    <row r="261" spans="1:9" s="321" customFormat="1" ht="18" customHeight="1">
      <c r="A261" s="288">
        <v>245</v>
      </c>
      <c r="B261" s="356" t="s">
        <v>8634</v>
      </c>
      <c r="C261" s="357">
        <v>2.1</v>
      </c>
      <c r="D261" s="357" t="s">
        <v>1605</v>
      </c>
      <c r="E261" s="267" t="s">
        <v>1678</v>
      </c>
      <c r="F261" s="268" t="s">
        <v>1581</v>
      </c>
      <c r="G261" s="268"/>
      <c r="H261" s="267">
        <v>33</v>
      </c>
      <c r="I261" s="268"/>
    </row>
    <row r="262" spans="1:9" s="321" customFormat="1" ht="18" customHeight="1">
      <c r="A262" s="288">
        <v>246</v>
      </c>
      <c r="B262" s="356" t="s">
        <v>8635</v>
      </c>
      <c r="C262" s="357">
        <v>2.1</v>
      </c>
      <c r="D262" s="357" t="s">
        <v>1605</v>
      </c>
      <c r="E262" s="267" t="s">
        <v>1678</v>
      </c>
      <c r="F262" s="268" t="s">
        <v>1581</v>
      </c>
      <c r="G262" s="268"/>
      <c r="H262" s="267">
        <v>33</v>
      </c>
      <c r="I262" s="268"/>
    </row>
    <row r="263" spans="1:9" s="321" customFormat="1" ht="18" customHeight="1">
      <c r="A263" s="288">
        <v>247</v>
      </c>
      <c r="B263" s="356" t="s">
        <v>8636</v>
      </c>
      <c r="C263" s="357">
        <v>2.1</v>
      </c>
      <c r="D263" s="357" t="s">
        <v>1605</v>
      </c>
      <c r="E263" s="267" t="s">
        <v>1580</v>
      </c>
      <c r="F263" s="268" t="s">
        <v>1581</v>
      </c>
      <c r="G263" s="268"/>
      <c r="H263" s="267">
        <v>33</v>
      </c>
      <c r="I263" s="268"/>
    </row>
    <row r="264" spans="1:9" s="321" customFormat="1" ht="18" customHeight="1">
      <c r="A264" s="288">
        <v>248</v>
      </c>
      <c r="B264" s="356" t="s">
        <v>8637</v>
      </c>
      <c r="C264" s="357">
        <v>94.5</v>
      </c>
      <c r="D264" s="357" t="s">
        <v>1605</v>
      </c>
      <c r="E264" s="267" t="s">
        <v>1580</v>
      </c>
      <c r="F264" s="268" t="s">
        <v>1581</v>
      </c>
      <c r="G264" s="268"/>
      <c r="H264" s="267">
        <v>33</v>
      </c>
      <c r="I264" s="268"/>
    </row>
    <row r="265" spans="1:9" s="321" customFormat="1" ht="18" customHeight="1">
      <c r="A265" s="288">
        <v>249</v>
      </c>
      <c r="B265" s="356" t="s">
        <v>8638</v>
      </c>
      <c r="C265" s="357">
        <v>2.1</v>
      </c>
      <c r="D265" s="357" t="s">
        <v>1605</v>
      </c>
      <c r="E265" s="267" t="s">
        <v>1678</v>
      </c>
      <c r="F265" s="268" t="s">
        <v>1581</v>
      </c>
      <c r="G265" s="268"/>
      <c r="H265" s="267">
        <v>33</v>
      </c>
      <c r="I265" s="268"/>
    </row>
    <row r="266" spans="1:9" s="321" customFormat="1" ht="18" customHeight="1">
      <c r="A266" s="288">
        <v>250</v>
      </c>
      <c r="B266" s="356" t="s">
        <v>1793</v>
      </c>
      <c r="C266" s="357">
        <v>2</v>
      </c>
      <c r="D266" s="357" t="s">
        <v>1605</v>
      </c>
      <c r="E266" s="267" t="s">
        <v>1580</v>
      </c>
      <c r="F266" s="268" t="s">
        <v>1581</v>
      </c>
      <c r="G266" s="268"/>
      <c r="H266" s="267">
        <v>33</v>
      </c>
      <c r="I266" s="268"/>
    </row>
    <row r="267" spans="1:9" s="321" customFormat="1" ht="18" customHeight="1">
      <c r="A267" s="288">
        <v>251</v>
      </c>
      <c r="B267" s="356" t="s">
        <v>1794</v>
      </c>
      <c r="C267" s="357">
        <v>2</v>
      </c>
      <c r="D267" s="357" t="s">
        <v>1605</v>
      </c>
      <c r="E267" s="267" t="s">
        <v>1580</v>
      </c>
      <c r="F267" s="268" t="s">
        <v>1581</v>
      </c>
      <c r="G267" s="268"/>
      <c r="H267" s="267">
        <v>33</v>
      </c>
      <c r="I267" s="268"/>
    </row>
    <row r="268" spans="1:9" s="321" customFormat="1" ht="18" customHeight="1">
      <c r="A268" s="288">
        <v>252</v>
      </c>
      <c r="B268" s="356" t="s">
        <v>1795</v>
      </c>
      <c r="C268" s="357">
        <v>1</v>
      </c>
      <c r="D268" s="357" t="s">
        <v>1605</v>
      </c>
      <c r="E268" s="267" t="s">
        <v>1580</v>
      </c>
      <c r="F268" s="268" t="s">
        <v>1581</v>
      </c>
      <c r="G268" s="268"/>
      <c r="H268" s="267">
        <v>33</v>
      </c>
      <c r="I268" s="268"/>
    </row>
    <row r="269" spans="1:9" s="321" customFormat="1" ht="18" customHeight="1">
      <c r="A269" s="288">
        <v>253</v>
      </c>
      <c r="B269" s="356" t="s">
        <v>8639</v>
      </c>
      <c r="C269" s="357">
        <v>2</v>
      </c>
      <c r="D269" s="357" t="s">
        <v>1605</v>
      </c>
      <c r="E269" s="267" t="s">
        <v>1580</v>
      </c>
      <c r="F269" s="268" t="s">
        <v>1581</v>
      </c>
      <c r="G269" s="268"/>
      <c r="H269" s="267">
        <v>33</v>
      </c>
      <c r="I269" s="268"/>
    </row>
    <row r="270" spans="1:9" s="321" customFormat="1" ht="18" customHeight="1">
      <c r="A270" s="288">
        <v>254</v>
      </c>
      <c r="B270" s="356" t="s">
        <v>1796</v>
      </c>
      <c r="C270" s="357">
        <v>1</v>
      </c>
      <c r="D270" s="357" t="s">
        <v>1605</v>
      </c>
      <c r="E270" s="267" t="s">
        <v>1580</v>
      </c>
      <c r="F270" s="268" t="s">
        <v>1581</v>
      </c>
      <c r="G270" s="268"/>
      <c r="H270" s="267">
        <v>33</v>
      </c>
      <c r="I270" s="268"/>
    </row>
    <row r="271" spans="1:9" s="321" customFormat="1" ht="18" customHeight="1">
      <c r="A271" s="288">
        <v>255</v>
      </c>
      <c r="B271" s="356" t="s">
        <v>1797</v>
      </c>
      <c r="C271" s="357">
        <v>10</v>
      </c>
      <c r="D271" s="357" t="s">
        <v>1605</v>
      </c>
      <c r="E271" s="267" t="s">
        <v>1580</v>
      </c>
      <c r="F271" s="268" t="s">
        <v>1581</v>
      </c>
      <c r="G271" s="268"/>
      <c r="H271" s="267">
        <v>33</v>
      </c>
      <c r="I271" s="268"/>
    </row>
    <row r="272" spans="1:9" s="321" customFormat="1" ht="18" customHeight="1">
      <c r="A272" s="288">
        <v>256</v>
      </c>
      <c r="B272" s="356" t="s">
        <v>1798</v>
      </c>
      <c r="C272" s="357">
        <v>4</v>
      </c>
      <c r="D272" s="357" t="s">
        <v>1605</v>
      </c>
      <c r="E272" s="267" t="s">
        <v>1580</v>
      </c>
      <c r="F272" s="268" t="s">
        <v>1581</v>
      </c>
      <c r="G272" s="268"/>
      <c r="H272" s="267">
        <v>33</v>
      </c>
      <c r="I272" s="268"/>
    </row>
    <row r="273" spans="1:9" s="321" customFormat="1" ht="18" customHeight="1">
      <c r="A273" s="288">
        <v>257</v>
      </c>
      <c r="B273" s="356" t="s">
        <v>1964</v>
      </c>
      <c r="C273" s="357">
        <v>2</v>
      </c>
      <c r="D273" s="357" t="s">
        <v>1605</v>
      </c>
      <c r="E273" s="267" t="s">
        <v>1580</v>
      </c>
      <c r="F273" s="268" t="s">
        <v>1581</v>
      </c>
      <c r="G273" s="268"/>
      <c r="H273" s="267">
        <v>33</v>
      </c>
      <c r="I273" s="268"/>
    </row>
    <row r="274" spans="1:9" s="321" customFormat="1" ht="18" customHeight="1">
      <c r="A274" s="288">
        <v>258</v>
      </c>
      <c r="B274" s="356" t="s">
        <v>8640</v>
      </c>
      <c r="C274" s="357">
        <v>2</v>
      </c>
      <c r="D274" s="357" t="s">
        <v>1605</v>
      </c>
      <c r="E274" s="267" t="s">
        <v>1580</v>
      </c>
      <c r="F274" s="268" t="s">
        <v>1581</v>
      </c>
      <c r="G274" s="268"/>
      <c r="H274" s="267">
        <v>33</v>
      </c>
      <c r="I274" s="268"/>
    </row>
    <row r="275" spans="1:9" s="321" customFormat="1" ht="18" customHeight="1">
      <c r="A275" s="288">
        <v>259</v>
      </c>
      <c r="B275" s="356" t="s">
        <v>1965</v>
      </c>
      <c r="C275" s="357">
        <v>10</v>
      </c>
      <c r="D275" s="357" t="s">
        <v>1605</v>
      </c>
      <c r="E275" s="267" t="s">
        <v>1580</v>
      </c>
      <c r="F275" s="268" t="s">
        <v>1581</v>
      </c>
      <c r="G275" s="268"/>
      <c r="H275" s="267">
        <v>33</v>
      </c>
      <c r="I275" s="268"/>
    </row>
    <row r="276" spans="1:9" s="321" customFormat="1" ht="18" customHeight="1">
      <c r="A276" s="288">
        <v>260</v>
      </c>
      <c r="B276" s="356" t="s">
        <v>1799</v>
      </c>
      <c r="C276" s="357">
        <v>30</v>
      </c>
      <c r="D276" s="357" t="s">
        <v>1605</v>
      </c>
      <c r="E276" s="267" t="s">
        <v>1580</v>
      </c>
      <c r="F276" s="268" t="s">
        <v>1581</v>
      </c>
      <c r="G276" s="268"/>
      <c r="H276" s="267">
        <v>33</v>
      </c>
      <c r="I276" s="268"/>
    </row>
    <row r="277" spans="1:9" s="321" customFormat="1" ht="18" customHeight="1">
      <c r="A277" s="288">
        <v>261</v>
      </c>
      <c r="B277" s="356" t="s">
        <v>1800</v>
      </c>
      <c r="C277" s="357">
        <v>70</v>
      </c>
      <c r="D277" s="357" t="s">
        <v>1605</v>
      </c>
      <c r="E277" s="267" t="s">
        <v>1580</v>
      </c>
      <c r="F277" s="268" t="s">
        <v>1581</v>
      </c>
      <c r="G277" s="268"/>
      <c r="H277" s="267">
        <v>33</v>
      </c>
      <c r="I277" s="268"/>
    </row>
    <row r="278" spans="1:9" s="321" customFormat="1" ht="18" customHeight="1">
      <c r="A278" s="288">
        <v>262</v>
      </c>
      <c r="B278" s="356" t="s">
        <v>8641</v>
      </c>
      <c r="C278" s="357">
        <v>21</v>
      </c>
      <c r="D278" s="357" t="s">
        <v>1605</v>
      </c>
      <c r="E278" s="267" t="s">
        <v>1580</v>
      </c>
      <c r="F278" s="268" t="s">
        <v>1581</v>
      </c>
      <c r="G278" s="268"/>
      <c r="H278" s="267">
        <v>33</v>
      </c>
      <c r="I278" s="268"/>
    </row>
    <row r="279" spans="1:9" s="321" customFormat="1" ht="18" customHeight="1">
      <c r="A279" s="288">
        <v>263</v>
      </c>
      <c r="B279" s="356" t="s">
        <v>1801</v>
      </c>
      <c r="C279" s="357">
        <v>10</v>
      </c>
      <c r="D279" s="357" t="s">
        <v>1605</v>
      </c>
      <c r="E279" s="267" t="s">
        <v>1580</v>
      </c>
      <c r="F279" s="268" t="s">
        <v>1581</v>
      </c>
      <c r="G279" s="268"/>
      <c r="H279" s="267">
        <v>33</v>
      </c>
      <c r="I279" s="268"/>
    </row>
    <row r="280" spans="1:9" s="321" customFormat="1" ht="18" customHeight="1">
      <c r="A280" s="288">
        <v>264</v>
      </c>
      <c r="B280" s="356" t="s">
        <v>1802</v>
      </c>
      <c r="C280" s="357">
        <v>50</v>
      </c>
      <c r="D280" s="357" t="s">
        <v>1605</v>
      </c>
      <c r="E280" s="267" t="s">
        <v>1580</v>
      </c>
      <c r="F280" s="268" t="s">
        <v>1581</v>
      </c>
      <c r="G280" s="268"/>
      <c r="H280" s="267">
        <v>33</v>
      </c>
      <c r="I280" s="268"/>
    </row>
    <row r="281" spans="1:9" s="321" customFormat="1" ht="18" customHeight="1">
      <c r="A281" s="288">
        <v>265</v>
      </c>
      <c r="B281" s="356" t="s">
        <v>1803</v>
      </c>
      <c r="C281" s="357">
        <v>39</v>
      </c>
      <c r="D281" s="357" t="s">
        <v>1605</v>
      </c>
      <c r="E281" s="267" t="s">
        <v>1580</v>
      </c>
      <c r="F281" s="268" t="s">
        <v>1581</v>
      </c>
      <c r="G281" s="268"/>
      <c r="H281" s="267">
        <v>33</v>
      </c>
      <c r="I281" s="268"/>
    </row>
    <row r="282" spans="1:9" s="321" customFormat="1" ht="18" customHeight="1">
      <c r="A282" s="288">
        <v>266</v>
      </c>
      <c r="B282" s="356" t="s">
        <v>1804</v>
      </c>
      <c r="C282" s="357">
        <v>6</v>
      </c>
      <c r="D282" s="357" t="s">
        <v>1605</v>
      </c>
      <c r="E282" s="267" t="s">
        <v>1580</v>
      </c>
      <c r="F282" s="268" t="s">
        <v>1581</v>
      </c>
      <c r="G282" s="268"/>
      <c r="H282" s="267">
        <v>33</v>
      </c>
      <c r="I282" s="268"/>
    </row>
    <row r="283" spans="1:9" s="321" customFormat="1" ht="18" customHeight="1">
      <c r="A283" s="288">
        <v>267</v>
      </c>
      <c r="B283" s="356" t="s">
        <v>1805</v>
      </c>
      <c r="C283" s="357">
        <v>50</v>
      </c>
      <c r="D283" s="357" t="s">
        <v>1605</v>
      </c>
      <c r="E283" s="267" t="s">
        <v>1580</v>
      </c>
      <c r="F283" s="268" t="s">
        <v>1581</v>
      </c>
      <c r="G283" s="268"/>
      <c r="H283" s="267">
        <v>33</v>
      </c>
      <c r="I283" s="268"/>
    </row>
    <row r="284" spans="1:9" s="321" customFormat="1" ht="18" customHeight="1">
      <c r="A284" s="288">
        <v>268</v>
      </c>
      <c r="B284" s="356" t="s">
        <v>1806</v>
      </c>
      <c r="C284" s="357">
        <v>10</v>
      </c>
      <c r="D284" s="357" t="s">
        <v>1605</v>
      </c>
      <c r="E284" s="267" t="s">
        <v>1580</v>
      </c>
      <c r="F284" s="268" t="s">
        <v>1581</v>
      </c>
      <c r="G284" s="268"/>
      <c r="H284" s="267">
        <v>33</v>
      </c>
      <c r="I284" s="322"/>
    </row>
    <row r="285" spans="1:9" s="321" customFormat="1" ht="18" customHeight="1">
      <c r="A285" s="288">
        <v>269</v>
      </c>
      <c r="B285" s="356" t="s">
        <v>1807</v>
      </c>
      <c r="C285" s="357">
        <v>40</v>
      </c>
      <c r="D285" s="357" t="s">
        <v>1605</v>
      </c>
      <c r="E285" s="267" t="s">
        <v>1580</v>
      </c>
      <c r="F285" s="268" t="s">
        <v>1581</v>
      </c>
      <c r="G285" s="268"/>
      <c r="H285" s="267">
        <v>33</v>
      </c>
      <c r="I285" s="322"/>
    </row>
    <row r="286" spans="1:9" s="321" customFormat="1" ht="18" customHeight="1">
      <c r="A286" s="288">
        <v>270</v>
      </c>
      <c r="B286" s="356" t="s">
        <v>3645</v>
      </c>
      <c r="C286" s="357">
        <v>10</v>
      </c>
      <c r="D286" s="357" t="s">
        <v>1605</v>
      </c>
      <c r="E286" s="267" t="s">
        <v>1678</v>
      </c>
      <c r="F286" s="268" t="s">
        <v>1581</v>
      </c>
      <c r="G286" s="268"/>
      <c r="H286" s="267">
        <v>33</v>
      </c>
      <c r="I286" s="322"/>
    </row>
    <row r="287" spans="1:9" s="321" customFormat="1" ht="18" customHeight="1">
      <c r="A287" s="288">
        <v>271</v>
      </c>
      <c r="B287" s="356" t="s">
        <v>3646</v>
      </c>
      <c r="C287" s="357">
        <v>0</v>
      </c>
      <c r="D287" s="357" t="s">
        <v>1605</v>
      </c>
      <c r="E287" s="267" t="s">
        <v>1580</v>
      </c>
      <c r="F287" s="268" t="s">
        <v>1581</v>
      </c>
      <c r="G287" s="268"/>
      <c r="H287" s="267">
        <v>33</v>
      </c>
      <c r="I287" s="322"/>
    </row>
    <row r="288" spans="1:9" s="321" customFormat="1" ht="18" customHeight="1">
      <c r="A288" s="288">
        <v>272</v>
      </c>
      <c r="B288" s="356" t="s">
        <v>1808</v>
      </c>
      <c r="C288" s="357">
        <v>2</v>
      </c>
      <c r="D288" s="357" t="s">
        <v>1605</v>
      </c>
      <c r="E288" s="267" t="s">
        <v>1580</v>
      </c>
      <c r="F288" s="268" t="s">
        <v>1581</v>
      </c>
      <c r="G288" s="268"/>
      <c r="H288" s="267">
        <v>33</v>
      </c>
      <c r="I288" s="322"/>
    </row>
    <row r="289" spans="1:9" s="321" customFormat="1" ht="18" customHeight="1">
      <c r="A289" s="288">
        <v>273</v>
      </c>
      <c r="B289" s="356" t="s">
        <v>8642</v>
      </c>
      <c r="C289" s="357">
        <v>2</v>
      </c>
      <c r="D289" s="357" t="s">
        <v>1605</v>
      </c>
      <c r="E289" s="267" t="s">
        <v>1580</v>
      </c>
      <c r="F289" s="268" t="s">
        <v>1581</v>
      </c>
      <c r="G289" s="268"/>
      <c r="H289" s="267">
        <v>33</v>
      </c>
      <c r="I289" s="322"/>
    </row>
    <row r="290" spans="1:9" s="321" customFormat="1" ht="18" customHeight="1">
      <c r="A290" s="288">
        <v>274</v>
      </c>
      <c r="B290" s="356" t="s">
        <v>1966</v>
      </c>
      <c r="C290" s="357">
        <v>2</v>
      </c>
      <c r="D290" s="357" t="s">
        <v>1605</v>
      </c>
      <c r="E290" s="267" t="s">
        <v>1580</v>
      </c>
      <c r="F290" s="268" t="s">
        <v>1581</v>
      </c>
      <c r="G290" s="268"/>
      <c r="H290" s="267">
        <v>33</v>
      </c>
      <c r="I290" s="322"/>
    </row>
    <row r="291" spans="1:9" s="321" customFormat="1" ht="18" customHeight="1">
      <c r="A291" s="288">
        <v>275</v>
      </c>
      <c r="B291" s="356" t="s">
        <v>1809</v>
      </c>
      <c r="C291" s="357">
        <v>20</v>
      </c>
      <c r="D291" s="357" t="s">
        <v>1605</v>
      </c>
      <c r="E291" s="267" t="s">
        <v>1580</v>
      </c>
      <c r="F291" s="268" t="s">
        <v>1581</v>
      </c>
      <c r="G291" s="268"/>
      <c r="H291" s="267">
        <v>33</v>
      </c>
      <c r="I291" s="268"/>
    </row>
    <row r="292" spans="1:9" s="321" customFormat="1" ht="18" customHeight="1">
      <c r="A292" s="288">
        <v>276</v>
      </c>
      <c r="B292" s="356" t="s">
        <v>1810</v>
      </c>
      <c r="C292" s="357">
        <v>40</v>
      </c>
      <c r="D292" s="357" t="s">
        <v>1605</v>
      </c>
      <c r="E292" s="267" t="s">
        <v>1580</v>
      </c>
      <c r="F292" s="268" t="s">
        <v>1581</v>
      </c>
      <c r="G292" s="268"/>
      <c r="H292" s="267">
        <v>33</v>
      </c>
      <c r="I292" s="322"/>
    </row>
    <row r="293" spans="1:9" s="321" customFormat="1" ht="18" customHeight="1">
      <c r="A293" s="288">
        <v>277</v>
      </c>
      <c r="B293" s="356" t="s">
        <v>1811</v>
      </c>
      <c r="C293" s="357">
        <v>30</v>
      </c>
      <c r="D293" s="357" t="s">
        <v>1605</v>
      </c>
      <c r="E293" s="267" t="s">
        <v>1580</v>
      </c>
      <c r="F293" s="268" t="s">
        <v>1581</v>
      </c>
      <c r="G293" s="268"/>
      <c r="H293" s="267">
        <v>33</v>
      </c>
      <c r="I293" s="322"/>
    </row>
    <row r="294" spans="1:9" s="321" customFormat="1" ht="18" customHeight="1">
      <c r="A294" s="288">
        <v>278</v>
      </c>
      <c r="B294" s="356" t="s">
        <v>1812</v>
      </c>
      <c r="C294" s="357">
        <v>0.5</v>
      </c>
      <c r="D294" s="357" t="s">
        <v>1605</v>
      </c>
      <c r="E294" s="267" t="s">
        <v>1580</v>
      </c>
      <c r="F294" s="268" t="s">
        <v>1581</v>
      </c>
      <c r="G294" s="268"/>
      <c r="H294" s="267">
        <v>33</v>
      </c>
      <c r="I294" s="322"/>
    </row>
    <row r="295" spans="1:9" s="321" customFormat="1" ht="18" customHeight="1">
      <c r="A295" s="288">
        <v>279</v>
      </c>
      <c r="B295" s="356" t="s">
        <v>1813</v>
      </c>
      <c r="C295" s="357">
        <v>2</v>
      </c>
      <c r="D295" s="357" t="s">
        <v>1605</v>
      </c>
      <c r="E295" s="267" t="s">
        <v>1580</v>
      </c>
      <c r="F295" s="268" t="s">
        <v>1581</v>
      </c>
      <c r="G295" s="268"/>
      <c r="H295" s="267">
        <v>33</v>
      </c>
      <c r="I295" s="322"/>
    </row>
    <row r="296" spans="1:9" s="321" customFormat="1" ht="18" customHeight="1">
      <c r="A296" s="288">
        <v>280</v>
      </c>
      <c r="B296" s="356" t="s">
        <v>1814</v>
      </c>
      <c r="C296" s="357">
        <v>1</v>
      </c>
      <c r="D296" s="357" t="s">
        <v>1605</v>
      </c>
      <c r="E296" s="267" t="s">
        <v>1580</v>
      </c>
      <c r="F296" s="268" t="s">
        <v>1581</v>
      </c>
      <c r="G296" s="268"/>
      <c r="H296" s="267">
        <v>33</v>
      </c>
      <c r="I296" s="322"/>
    </row>
    <row r="297" spans="1:9" s="321" customFormat="1" ht="18" customHeight="1">
      <c r="A297" s="288">
        <v>281</v>
      </c>
      <c r="B297" s="356" t="s">
        <v>1815</v>
      </c>
      <c r="C297" s="357">
        <v>40</v>
      </c>
      <c r="D297" s="357" t="s">
        <v>1605</v>
      </c>
      <c r="E297" s="267" t="s">
        <v>1580</v>
      </c>
      <c r="F297" s="268" t="s">
        <v>1581</v>
      </c>
      <c r="G297" s="268"/>
      <c r="H297" s="267">
        <v>33</v>
      </c>
      <c r="I297" s="322"/>
    </row>
    <row r="298" spans="1:9" s="321" customFormat="1" ht="18" customHeight="1">
      <c r="A298" s="288">
        <v>282</v>
      </c>
      <c r="B298" s="356" t="s">
        <v>1816</v>
      </c>
      <c r="C298" s="357">
        <v>25</v>
      </c>
      <c r="D298" s="357" t="s">
        <v>1605</v>
      </c>
      <c r="E298" s="267" t="s">
        <v>1580</v>
      </c>
      <c r="F298" s="268" t="s">
        <v>1581</v>
      </c>
      <c r="G298" s="268"/>
      <c r="H298" s="267">
        <v>33</v>
      </c>
      <c r="I298" s="322"/>
    </row>
    <row r="299" spans="1:9" s="321" customFormat="1" ht="18" customHeight="1">
      <c r="A299" s="288">
        <v>283</v>
      </c>
      <c r="B299" s="356" t="s">
        <v>8643</v>
      </c>
      <c r="C299" s="357">
        <v>2</v>
      </c>
      <c r="D299" s="357" t="s">
        <v>1605</v>
      </c>
      <c r="E299" s="267" t="s">
        <v>8654</v>
      </c>
      <c r="F299" s="268" t="s">
        <v>1581</v>
      </c>
      <c r="G299" s="268"/>
      <c r="H299" s="267">
        <v>33</v>
      </c>
      <c r="I299" s="322"/>
    </row>
    <row r="300" spans="1:9" s="321" customFormat="1" ht="18" customHeight="1">
      <c r="A300" s="288">
        <v>284</v>
      </c>
      <c r="B300" s="356" t="s">
        <v>8644</v>
      </c>
      <c r="C300" s="357">
        <v>5</v>
      </c>
      <c r="D300" s="357" t="s">
        <v>1605</v>
      </c>
      <c r="E300" s="267" t="s">
        <v>8654</v>
      </c>
      <c r="F300" s="268" t="s">
        <v>1581</v>
      </c>
      <c r="G300" s="268"/>
      <c r="H300" s="267">
        <v>33</v>
      </c>
      <c r="I300" s="322"/>
    </row>
    <row r="301" spans="1:9" s="321" customFormat="1" ht="18" customHeight="1">
      <c r="A301" s="288">
        <v>285</v>
      </c>
      <c r="B301" s="356" t="s">
        <v>8645</v>
      </c>
      <c r="C301" s="357">
        <v>10</v>
      </c>
      <c r="D301" s="357" t="s">
        <v>1605</v>
      </c>
      <c r="E301" s="267" t="s">
        <v>1678</v>
      </c>
      <c r="F301" s="268" t="s">
        <v>1581</v>
      </c>
      <c r="G301" s="268"/>
      <c r="H301" s="267">
        <v>33</v>
      </c>
      <c r="I301" s="322"/>
    </row>
    <row r="302" spans="1:9" s="321" customFormat="1" ht="18" customHeight="1">
      <c r="A302" s="288">
        <v>286</v>
      </c>
      <c r="B302" s="356" t="s">
        <v>8646</v>
      </c>
      <c r="C302" s="357">
        <v>10</v>
      </c>
      <c r="D302" s="357" t="s">
        <v>1605</v>
      </c>
      <c r="E302" s="267" t="s">
        <v>1678</v>
      </c>
      <c r="F302" s="268" t="s">
        <v>1581</v>
      </c>
      <c r="G302" s="268"/>
      <c r="H302" s="267">
        <v>33</v>
      </c>
      <c r="I302" s="322"/>
    </row>
    <row r="303" spans="1:9" s="321" customFormat="1" ht="18" customHeight="1">
      <c r="A303" s="288">
        <v>287</v>
      </c>
      <c r="B303" s="356" t="s">
        <v>8647</v>
      </c>
      <c r="C303" s="357">
        <v>9.9</v>
      </c>
      <c r="D303" s="357" t="s">
        <v>1605</v>
      </c>
      <c r="E303" s="267" t="s">
        <v>1678</v>
      </c>
      <c r="F303" s="268" t="s">
        <v>1581</v>
      </c>
      <c r="G303" s="268"/>
      <c r="H303" s="267">
        <v>33</v>
      </c>
      <c r="I303" s="322"/>
    </row>
    <row r="304" spans="1:9" s="321" customFormat="1" ht="18" customHeight="1">
      <c r="A304" s="288">
        <v>288</v>
      </c>
      <c r="B304" s="356" t="s">
        <v>1817</v>
      </c>
      <c r="C304" s="357">
        <v>400</v>
      </c>
      <c r="D304" s="357" t="s">
        <v>1605</v>
      </c>
      <c r="E304" s="267" t="s">
        <v>1580</v>
      </c>
      <c r="F304" s="268" t="s">
        <v>1581</v>
      </c>
      <c r="G304" s="268"/>
      <c r="H304" s="267">
        <v>33</v>
      </c>
      <c r="I304" s="322"/>
    </row>
    <row r="305" spans="1:9" s="321" customFormat="1" ht="18" customHeight="1">
      <c r="A305" s="288">
        <v>289</v>
      </c>
      <c r="B305" s="356" t="s">
        <v>8648</v>
      </c>
      <c r="C305" s="357">
        <v>3</v>
      </c>
      <c r="D305" s="357" t="s">
        <v>1605</v>
      </c>
      <c r="E305" s="267" t="s">
        <v>8654</v>
      </c>
      <c r="F305" s="268" t="s">
        <v>1581</v>
      </c>
      <c r="G305" s="268"/>
      <c r="H305" s="267">
        <v>33</v>
      </c>
      <c r="I305" s="345"/>
    </row>
    <row r="306" spans="1:9" s="321" customFormat="1" ht="18" customHeight="1">
      <c r="A306" s="288">
        <v>290</v>
      </c>
      <c r="B306" s="356" t="s">
        <v>8649</v>
      </c>
      <c r="C306" s="357">
        <v>3.3</v>
      </c>
      <c r="D306" s="357" t="s">
        <v>1605</v>
      </c>
      <c r="E306" s="267" t="s">
        <v>8654</v>
      </c>
      <c r="F306" s="268" t="s">
        <v>1581</v>
      </c>
      <c r="G306" s="268"/>
      <c r="H306" s="267">
        <v>33</v>
      </c>
      <c r="I306" s="345"/>
    </row>
    <row r="307" spans="1:9" s="321" customFormat="1" ht="18" customHeight="1">
      <c r="A307" s="288">
        <v>291</v>
      </c>
      <c r="B307" s="356" t="s">
        <v>8650</v>
      </c>
      <c r="C307" s="357">
        <v>1</v>
      </c>
      <c r="D307" s="357" t="s">
        <v>1605</v>
      </c>
      <c r="E307" s="267" t="s">
        <v>1580</v>
      </c>
      <c r="F307" s="268" t="s">
        <v>1581</v>
      </c>
      <c r="G307" s="268"/>
      <c r="H307" s="267">
        <v>33</v>
      </c>
      <c r="I307" s="345"/>
    </row>
    <row r="308" spans="1:9" s="321" customFormat="1" ht="18" customHeight="1">
      <c r="A308" s="288">
        <v>292</v>
      </c>
      <c r="B308" s="356" t="s">
        <v>1967</v>
      </c>
      <c r="C308" s="357">
        <v>150</v>
      </c>
      <c r="D308" s="357" t="s">
        <v>1605</v>
      </c>
      <c r="E308" s="267" t="s">
        <v>1580</v>
      </c>
      <c r="F308" s="268" t="s">
        <v>1581</v>
      </c>
      <c r="G308" s="268"/>
      <c r="H308" s="267">
        <v>33</v>
      </c>
      <c r="I308" s="345"/>
    </row>
    <row r="309" spans="1:9" s="321" customFormat="1" ht="18" customHeight="1">
      <c r="A309" s="288">
        <v>293</v>
      </c>
      <c r="B309" s="356" t="s">
        <v>1968</v>
      </c>
      <c r="C309" s="357">
        <v>50</v>
      </c>
      <c r="D309" s="357" t="s">
        <v>1605</v>
      </c>
      <c r="E309" s="267" t="s">
        <v>1580</v>
      </c>
      <c r="F309" s="268" t="s">
        <v>1594</v>
      </c>
      <c r="G309" s="268"/>
      <c r="H309" s="267">
        <v>33</v>
      </c>
      <c r="I309" s="322"/>
    </row>
    <row r="310" spans="1:9" ht="18" customHeight="1">
      <c r="A310" s="288">
        <v>294</v>
      </c>
      <c r="B310" s="356" t="s">
        <v>1818</v>
      </c>
      <c r="C310" s="357">
        <v>50</v>
      </c>
      <c r="D310" s="357" t="s">
        <v>1605</v>
      </c>
      <c r="E310" s="267" t="s">
        <v>1580</v>
      </c>
      <c r="F310" s="268" t="s">
        <v>1594</v>
      </c>
      <c r="G310" s="369"/>
      <c r="H310" s="267">
        <v>33</v>
      </c>
      <c r="I310" s="369"/>
    </row>
    <row r="311" spans="1:9" ht="18" customHeight="1">
      <c r="A311" s="288">
        <v>295</v>
      </c>
      <c r="B311" s="356" t="s">
        <v>1969</v>
      </c>
      <c r="C311" s="357">
        <v>100</v>
      </c>
      <c r="D311" s="357" t="s">
        <v>1605</v>
      </c>
      <c r="E311" s="267" t="s">
        <v>1580</v>
      </c>
      <c r="F311" s="268" t="s">
        <v>1594</v>
      </c>
      <c r="G311" s="369"/>
      <c r="H311" s="267">
        <v>33</v>
      </c>
      <c r="I311" s="369"/>
    </row>
    <row r="312" spans="1:9" ht="18" customHeight="1">
      <c r="A312" s="288">
        <v>296</v>
      </c>
      <c r="B312" s="356" t="s">
        <v>1819</v>
      </c>
      <c r="C312" s="357">
        <v>25</v>
      </c>
      <c r="D312" s="357" t="s">
        <v>1605</v>
      </c>
      <c r="E312" s="267" t="s">
        <v>1580</v>
      </c>
      <c r="F312" s="268" t="s">
        <v>1581</v>
      </c>
      <c r="G312" s="369"/>
      <c r="H312" s="267">
        <v>33</v>
      </c>
      <c r="I312" s="369"/>
    </row>
    <row r="313" spans="1:9" ht="18" customHeight="1">
      <c r="A313" s="288">
        <v>297</v>
      </c>
      <c r="B313" s="356" t="s">
        <v>1820</v>
      </c>
      <c r="C313" s="357">
        <v>22</v>
      </c>
      <c r="D313" s="357" t="s">
        <v>1605</v>
      </c>
      <c r="E313" s="267" t="s">
        <v>1580</v>
      </c>
      <c r="F313" s="268" t="s">
        <v>1581</v>
      </c>
      <c r="G313" s="369"/>
      <c r="H313" s="267">
        <v>33</v>
      </c>
      <c r="I313" s="369"/>
    </row>
    <row r="314" spans="1:9">
      <c r="A314" s="369">
        <v>298</v>
      </c>
      <c r="B314" s="393" t="s">
        <v>1821</v>
      </c>
      <c r="C314" s="393">
        <v>30</v>
      </c>
      <c r="D314" s="369" t="s">
        <v>1605</v>
      </c>
      <c r="E314" s="394" t="s">
        <v>1580</v>
      </c>
      <c r="F314" s="394" t="s">
        <v>1581</v>
      </c>
      <c r="G314" s="369"/>
      <c r="H314" s="394">
        <v>33</v>
      </c>
      <c r="I314" s="369"/>
    </row>
    <row r="315" spans="1:9">
      <c r="A315" s="369">
        <v>299</v>
      </c>
      <c r="B315" s="393" t="s">
        <v>1822</v>
      </c>
      <c r="C315" s="393">
        <v>30</v>
      </c>
      <c r="D315" s="369" t="s">
        <v>1605</v>
      </c>
      <c r="E315" s="394" t="s">
        <v>1580</v>
      </c>
      <c r="F315" s="394" t="s">
        <v>1581</v>
      </c>
      <c r="G315" s="369"/>
      <c r="H315" s="394">
        <v>33</v>
      </c>
      <c r="I315" s="369"/>
    </row>
    <row r="316" spans="1:9">
      <c r="A316" s="369">
        <v>300</v>
      </c>
      <c r="B316" s="393" t="s">
        <v>1970</v>
      </c>
      <c r="C316" s="393">
        <v>50</v>
      </c>
      <c r="D316" s="369" t="s">
        <v>1605</v>
      </c>
      <c r="E316" s="394" t="s">
        <v>1580</v>
      </c>
      <c r="F316" s="394" t="s">
        <v>1581</v>
      </c>
      <c r="G316" s="369"/>
      <c r="H316" s="394">
        <v>33</v>
      </c>
      <c r="I316" s="369"/>
    </row>
    <row r="317" spans="1:9">
      <c r="A317" s="369">
        <v>301</v>
      </c>
      <c r="B317" s="393" t="s">
        <v>1823</v>
      </c>
      <c r="C317" s="393">
        <v>3</v>
      </c>
      <c r="D317" s="369" t="s">
        <v>1605</v>
      </c>
      <c r="E317" s="394" t="s">
        <v>1580</v>
      </c>
      <c r="F317" s="394" t="s">
        <v>1581</v>
      </c>
      <c r="G317" s="369"/>
      <c r="H317" s="394">
        <v>33</v>
      </c>
      <c r="I317" s="369"/>
    </row>
    <row r="318" spans="1:9">
      <c r="A318" s="369">
        <v>302</v>
      </c>
      <c r="B318" s="393" t="s">
        <v>1954</v>
      </c>
      <c r="C318" s="393" t="s">
        <v>1950</v>
      </c>
      <c r="D318" s="369" t="s">
        <v>1605</v>
      </c>
      <c r="E318" s="394" t="s">
        <v>1580</v>
      </c>
      <c r="F318" s="394" t="s">
        <v>1594</v>
      </c>
      <c r="G318" s="369"/>
      <c r="H318" s="394">
        <v>220</v>
      </c>
      <c r="I318" s="369"/>
    </row>
    <row r="319" spans="1:9">
      <c r="A319" s="369">
        <v>303</v>
      </c>
      <c r="B319" s="393" t="s">
        <v>8651</v>
      </c>
      <c r="C319" s="393">
        <v>1000</v>
      </c>
      <c r="D319" s="369" t="s">
        <v>1605</v>
      </c>
      <c r="E319" s="394" t="s">
        <v>1580</v>
      </c>
      <c r="F319" s="394" t="s">
        <v>1581</v>
      </c>
      <c r="G319" s="369"/>
      <c r="H319" s="394">
        <v>220</v>
      </c>
      <c r="I319" s="369"/>
    </row>
    <row r="320" spans="1:9">
      <c r="A320" s="369">
        <v>304</v>
      </c>
      <c r="B320" s="393" t="s">
        <v>1955</v>
      </c>
      <c r="C320" s="393" t="s">
        <v>1950</v>
      </c>
      <c r="D320" s="369" t="s">
        <v>1605</v>
      </c>
      <c r="E320" s="394" t="s">
        <v>1580</v>
      </c>
      <c r="F320" s="394" t="s">
        <v>1581</v>
      </c>
      <c r="G320" s="369"/>
      <c r="H320" s="394"/>
      <c r="I320" s="369"/>
    </row>
    <row r="321" spans="1:9">
      <c r="A321" s="369">
        <v>305</v>
      </c>
      <c r="B321" s="393" t="s">
        <v>1615</v>
      </c>
      <c r="C321" s="393">
        <v>1.6</v>
      </c>
      <c r="D321" s="369" t="s">
        <v>1605</v>
      </c>
      <c r="E321" s="394" t="s">
        <v>1580</v>
      </c>
      <c r="F321" s="394" t="s">
        <v>1581</v>
      </c>
      <c r="G321" s="369"/>
      <c r="H321" s="394">
        <v>33</v>
      </c>
      <c r="I321" s="369"/>
    </row>
    <row r="322" spans="1:9">
      <c r="A322" s="369">
        <v>306</v>
      </c>
      <c r="B322" s="393" t="s">
        <v>1616</v>
      </c>
      <c r="C322" s="393">
        <v>2.4</v>
      </c>
      <c r="D322" s="369" t="s">
        <v>1605</v>
      </c>
      <c r="E322" s="394" t="s">
        <v>1580</v>
      </c>
      <c r="F322" s="394" t="s">
        <v>1581</v>
      </c>
      <c r="G322" s="369"/>
      <c r="H322" s="394">
        <v>33</v>
      </c>
      <c r="I322" s="369"/>
    </row>
    <row r="323" spans="1:9">
      <c r="A323" s="369">
        <v>307</v>
      </c>
      <c r="B323" s="393" t="s">
        <v>1617</v>
      </c>
      <c r="C323" s="393">
        <v>1.6</v>
      </c>
      <c r="D323" s="369" t="s">
        <v>1605</v>
      </c>
      <c r="E323" s="394" t="s">
        <v>1580</v>
      </c>
      <c r="F323" s="394" t="s">
        <v>1581</v>
      </c>
      <c r="G323" s="369"/>
      <c r="H323" s="394">
        <v>33</v>
      </c>
      <c r="I323" s="369"/>
    </row>
    <row r="324" spans="1:9">
      <c r="A324" s="369">
        <v>308</v>
      </c>
      <c r="B324" s="393" t="s">
        <v>1618</v>
      </c>
      <c r="C324" s="393">
        <v>7.2</v>
      </c>
      <c r="D324" s="369" t="s">
        <v>1605</v>
      </c>
      <c r="E324" s="394" t="s">
        <v>1580</v>
      </c>
      <c r="F324" s="394" t="s">
        <v>1581</v>
      </c>
      <c r="G324" s="369"/>
      <c r="H324" s="394">
        <v>33</v>
      </c>
      <c r="I324" s="369"/>
    </row>
    <row r="325" spans="1:9">
      <c r="A325" s="369">
        <v>309</v>
      </c>
      <c r="B325" s="393" t="s">
        <v>1619</v>
      </c>
      <c r="C325" s="393">
        <v>16.8</v>
      </c>
      <c r="D325" s="369" t="s">
        <v>1605</v>
      </c>
      <c r="E325" s="394" t="s">
        <v>1580</v>
      </c>
      <c r="F325" s="394" t="s">
        <v>1581</v>
      </c>
      <c r="G325" s="369"/>
      <c r="H325" s="394">
        <v>33</v>
      </c>
      <c r="I325" s="369"/>
    </row>
    <row r="326" spans="1:9">
      <c r="A326" s="369">
        <v>310</v>
      </c>
      <c r="B326" s="393" t="s">
        <v>1620</v>
      </c>
      <c r="C326" s="393">
        <v>16.8</v>
      </c>
      <c r="D326" s="369" t="s">
        <v>1605</v>
      </c>
      <c r="E326" s="394" t="s">
        <v>1580</v>
      </c>
      <c r="F326" s="394" t="s">
        <v>1581</v>
      </c>
      <c r="G326" s="369"/>
      <c r="H326" s="394">
        <v>33</v>
      </c>
      <c r="I326" s="369"/>
    </row>
    <row r="327" spans="1:9">
      <c r="A327" s="369">
        <v>311</v>
      </c>
      <c r="B327" s="393" t="s">
        <v>1621</v>
      </c>
      <c r="C327" s="393">
        <v>10.5</v>
      </c>
      <c r="D327" s="369" t="s">
        <v>1605</v>
      </c>
      <c r="E327" s="394" t="s">
        <v>1580</v>
      </c>
      <c r="F327" s="394" t="s">
        <v>1581</v>
      </c>
      <c r="G327" s="369"/>
      <c r="H327" s="394">
        <v>132</v>
      </c>
      <c r="I327" s="369"/>
    </row>
    <row r="328" spans="1:9">
      <c r="A328" s="369">
        <v>312</v>
      </c>
      <c r="B328" s="393" t="s">
        <v>8652</v>
      </c>
      <c r="C328" s="393">
        <v>3</v>
      </c>
      <c r="D328" s="369" t="s">
        <v>1605</v>
      </c>
      <c r="E328" s="394" t="s">
        <v>8654</v>
      </c>
      <c r="F328" s="394" t="s">
        <v>1581</v>
      </c>
      <c r="G328" s="369"/>
      <c r="H328" s="394">
        <v>33</v>
      </c>
      <c r="I328" s="369"/>
    </row>
  </sheetData>
  <mergeCells count="14">
    <mergeCell ref="G32:G48"/>
    <mergeCell ref="G8:G16"/>
    <mergeCell ref="H8:H15"/>
    <mergeCell ref="I8:I16"/>
    <mergeCell ref="A2:I2"/>
    <mergeCell ref="A5:I5"/>
    <mergeCell ref="A6:I6"/>
    <mergeCell ref="A7:I7"/>
    <mergeCell ref="A8:A16"/>
    <mergeCell ref="B8:B16"/>
    <mergeCell ref="C8:C16"/>
    <mergeCell ref="D8:D16"/>
    <mergeCell ref="E8:E16"/>
    <mergeCell ref="F8:F16"/>
  </mergeCells>
  <conditionalFormatting sqref="B272:B289">
    <cfRule type="colorScale" priority="4">
      <colorScale>
        <cfvo type="min"/>
        <cfvo type="percentile" val="50"/>
        <cfvo type="max"/>
        <color rgb="FFF8696B"/>
        <color rgb="FFFFEB84"/>
        <color rgb="FF63BE7B"/>
      </colorScale>
    </cfRule>
  </conditionalFormatting>
  <conditionalFormatting sqref="B262:B279">
    <cfRule type="colorScale" priority="3">
      <colorScale>
        <cfvo type="min"/>
        <cfvo type="percentile" val="50"/>
        <cfvo type="max"/>
        <color rgb="FFF8696B"/>
        <color rgb="FFFFEB84"/>
        <color rgb="FF63BE7B"/>
      </colorScale>
    </cfRule>
  </conditionalFormatting>
  <conditionalFormatting sqref="B302:B309">
    <cfRule type="colorScale" priority="2">
      <colorScale>
        <cfvo type="min"/>
        <cfvo type="percentile" val="50"/>
        <cfvo type="max"/>
        <color rgb="FFF8696B"/>
        <color rgb="FFFFEB84"/>
        <color rgb="FF63BE7B"/>
      </colorScale>
    </cfRule>
  </conditionalFormatting>
  <conditionalFormatting sqref="B137:B154">
    <cfRule type="colorScale" priority="1">
      <colorScale>
        <cfvo type="min"/>
        <cfvo type="percentile" val="50"/>
        <cfvo type="max"/>
        <color rgb="FFF8696B"/>
        <color rgb="FFFFEB84"/>
        <color rgb="FF63BE7B"/>
      </colorScale>
    </cfRule>
  </conditionalFormatting>
  <pageMargins left="0" right="0" top="0" bottom="0" header="0.3" footer="0.3"/>
  <pageSetup paperSize="9" scale="73"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318"/>
  <sheetViews>
    <sheetView workbookViewId="0">
      <selection activeCell="E323" sqref="E323"/>
    </sheetView>
  </sheetViews>
  <sheetFormatPr defaultRowHeight="15"/>
  <cols>
    <col min="1" max="1" width="9.42578125" style="287" customWidth="1"/>
    <col min="2" max="2" width="54.5703125" style="287" customWidth="1"/>
    <col min="3" max="3" width="24.5703125" style="368" customWidth="1"/>
    <col min="4" max="4" width="28.5703125" style="287" customWidth="1"/>
    <col min="5" max="5" width="17.5703125" style="287" customWidth="1"/>
    <col min="6" max="6" width="17.5703125" style="368" customWidth="1"/>
    <col min="7" max="7" width="19.28515625" style="287" customWidth="1"/>
    <col min="8" max="8" width="27.28515625" style="368" customWidth="1"/>
    <col min="9" max="9" width="15.140625" style="353" customWidth="1"/>
    <col min="10" max="16" width="17.5703125" style="287" customWidth="1"/>
    <col min="17" max="16384" width="9.140625" style="287"/>
  </cols>
  <sheetData>
    <row r="2" spans="1:16" ht="21">
      <c r="A2" s="582" t="s">
        <v>1824</v>
      </c>
      <c r="B2" s="582"/>
      <c r="C2" s="582"/>
      <c r="D2" s="582"/>
      <c r="E2" s="582"/>
      <c r="F2" s="582"/>
      <c r="G2" s="582"/>
      <c r="H2" s="582"/>
      <c r="I2" s="582"/>
      <c r="J2" s="582"/>
      <c r="K2" s="582"/>
      <c r="L2" s="582"/>
      <c r="M2" s="582"/>
      <c r="N2" s="582"/>
      <c r="O2" s="582"/>
      <c r="P2" s="582"/>
    </row>
    <row r="3" spans="1:16" ht="19.5" customHeight="1">
      <c r="A3" s="583" t="s">
        <v>3652</v>
      </c>
      <c r="B3" s="584"/>
      <c r="C3" s="584"/>
      <c r="D3" s="584"/>
      <c r="E3" s="584"/>
      <c r="F3" s="584"/>
      <c r="G3" s="584"/>
      <c r="H3" s="584"/>
      <c r="I3" s="584"/>
      <c r="J3" s="584"/>
      <c r="K3" s="584"/>
      <c r="L3" s="584"/>
      <c r="M3" s="584"/>
      <c r="N3" s="584"/>
      <c r="O3" s="584"/>
      <c r="P3" s="584"/>
    </row>
    <row r="5" spans="1:16" ht="75">
      <c r="A5" s="264" t="s">
        <v>0</v>
      </c>
      <c r="B5" s="265" t="s">
        <v>817</v>
      </c>
      <c r="C5" s="264" t="s">
        <v>1574</v>
      </c>
      <c r="D5" s="266" t="s">
        <v>1825</v>
      </c>
      <c r="E5" s="264" t="s">
        <v>818</v>
      </c>
      <c r="F5" s="264" t="s">
        <v>1826</v>
      </c>
      <c r="G5" s="264" t="s">
        <v>1827</v>
      </c>
      <c r="H5" s="264" t="s">
        <v>1828</v>
      </c>
      <c r="I5" s="354" t="s">
        <v>1829</v>
      </c>
      <c r="J5" s="264" t="s">
        <v>1830</v>
      </c>
      <c r="K5" s="264" t="s">
        <v>1831</v>
      </c>
      <c r="L5" s="264" t="s">
        <v>1832</v>
      </c>
      <c r="M5" s="264" t="s">
        <v>1833</v>
      </c>
      <c r="N5" s="264" t="s">
        <v>1834</v>
      </c>
      <c r="O5" s="264" t="s">
        <v>1835</v>
      </c>
      <c r="P5" s="355" t="s">
        <v>782</v>
      </c>
    </row>
    <row r="6" spans="1:16" ht="18" customHeight="1">
      <c r="A6" s="288">
        <v>1</v>
      </c>
      <c r="B6" s="356" t="s">
        <v>8607</v>
      </c>
      <c r="C6" s="391">
        <v>420</v>
      </c>
      <c r="D6" s="357" t="s">
        <v>1579</v>
      </c>
      <c r="E6" s="358" t="s">
        <v>1581</v>
      </c>
      <c r="F6" s="390">
        <v>220</v>
      </c>
      <c r="G6" s="289">
        <v>2.1662222222222218</v>
      </c>
      <c r="H6" s="390">
        <v>220</v>
      </c>
      <c r="I6" s="359">
        <v>194.95999999999998</v>
      </c>
      <c r="J6" s="359"/>
      <c r="K6" s="289"/>
      <c r="L6" s="289"/>
      <c r="M6" s="289"/>
      <c r="N6" s="289"/>
      <c r="O6" s="289"/>
      <c r="P6" s="360" t="s">
        <v>2009</v>
      </c>
    </row>
    <row r="7" spans="1:16" ht="18" customHeight="1">
      <c r="A7" s="288">
        <v>2</v>
      </c>
      <c r="B7" s="356" t="s">
        <v>8608</v>
      </c>
      <c r="C7" s="391">
        <v>420</v>
      </c>
      <c r="D7" s="357" t="s">
        <v>1579</v>
      </c>
      <c r="E7" s="358" t="s">
        <v>1581</v>
      </c>
      <c r="F7" s="390">
        <v>220</v>
      </c>
      <c r="G7" s="289">
        <v>2.1662222222222218</v>
      </c>
      <c r="H7" s="390">
        <v>220</v>
      </c>
      <c r="I7" s="359">
        <v>194.95999999999998</v>
      </c>
      <c r="J7" s="359"/>
      <c r="K7" s="289"/>
      <c r="L7" s="289"/>
      <c r="M7" s="289"/>
      <c r="N7" s="289"/>
      <c r="O7" s="289"/>
      <c r="P7" s="360"/>
    </row>
    <row r="8" spans="1:16" ht="18" customHeight="1">
      <c r="A8" s="288">
        <v>3</v>
      </c>
      <c r="B8" s="356" t="s">
        <v>8609</v>
      </c>
      <c r="C8" s="391">
        <v>420</v>
      </c>
      <c r="D8" s="357" t="s">
        <v>1579</v>
      </c>
      <c r="E8" s="358" t="s">
        <v>1581</v>
      </c>
      <c r="F8" s="390">
        <v>220</v>
      </c>
      <c r="G8" s="289">
        <v>2.1662222222222218</v>
      </c>
      <c r="H8" s="390">
        <v>220</v>
      </c>
      <c r="I8" s="359">
        <v>194.95999999999998</v>
      </c>
      <c r="J8" s="359"/>
      <c r="K8" s="289"/>
      <c r="L8" s="289"/>
      <c r="M8" s="289"/>
      <c r="N8" s="289"/>
      <c r="O8" s="289"/>
      <c r="P8" s="360"/>
    </row>
    <row r="9" spans="1:16" ht="18" customHeight="1">
      <c r="A9" s="288">
        <v>4</v>
      </c>
      <c r="B9" s="356" t="s">
        <v>1582</v>
      </c>
      <c r="C9" s="391">
        <v>500</v>
      </c>
      <c r="D9" s="357" t="s">
        <v>1579</v>
      </c>
      <c r="E9" s="358" t="s">
        <v>1581</v>
      </c>
      <c r="F9" s="390">
        <v>400</v>
      </c>
      <c r="G9" s="289">
        <v>3.4504444444444449</v>
      </c>
      <c r="H9" s="390">
        <v>400</v>
      </c>
      <c r="I9" s="359">
        <v>310.54000000000002</v>
      </c>
      <c r="J9" s="359"/>
      <c r="K9" s="289"/>
      <c r="L9" s="289"/>
      <c r="M9" s="289"/>
      <c r="N9" s="289"/>
      <c r="O9" s="289"/>
      <c r="P9" s="360"/>
    </row>
    <row r="10" spans="1:16" ht="18" customHeight="1">
      <c r="A10" s="288">
        <v>5</v>
      </c>
      <c r="B10" s="356" t="s">
        <v>1583</v>
      </c>
      <c r="C10" s="391">
        <v>420</v>
      </c>
      <c r="D10" s="357" t="s">
        <v>1579</v>
      </c>
      <c r="E10" s="358" t="s">
        <v>1581</v>
      </c>
      <c r="F10" s="390">
        <v>220</v>
      </c>
      <c r="G10" s="289">
        <v>1.7742222222222224</v>
      </c>
      <c r="H10" s="390">
        <v>220</v>
      </c>
      <c r="I10" s="359">
        <v>159.68</v>
      </c>
      <c r="J10" s="359"/>
      <c r="K10" s="289"/>
      <c r="L10" s="289"/>
      <c r="M10" s="289"/>
      <c r="N10" s="289"/>
      <c r="O10" s="289"/>
      <c r="P10" s="360"/>
    </row>
    <row r="11" spans="1:16" ht="18" customHeight="1">
      <c r="A11" s="288">
        <v>6</v>
      </c>
      <c r="B11" s="356" t="s">
        <v>1584</v>
      </c>
      <c r="C11" s="391">
        <v>420</v>
      </c>
      <c r="D11" s="357" t="s">
        <v>1579</v>
      </c>
      <c r="E11" s="358" t="s">
        <v>1581</v>
      </c>
      <c r="F11" s="390">
        <v>220</v>
      </c>
      <c r="G11" s="289">
        <v>2.3044444444444445</v>
      </c>
      <c r="H11" s="390">
        <v>220</v>
      </c>
      <c r="I11" s="359">
        <v>207.4</v>
      </c>
      <c r="J11" s="359"/>
      <c r="K11" s="289"/>
      <c r="L11" s="289"/>
      <c r="M11" s="289"/>
      <c r="N11" s="289"/>
      <c r="O11" s="289"/>
      <c r="P11" s="360"/>
    </row>
    <row r="12" spans="1:16" ht="18" customHeight="1">
      <c r="A12" s="288">
        <v>7</v>
      </c>
      <c r="B12" s="356" t="s">
        <v>1585</v>
      </c>
      <c r="C12" s="391">
        <v>210</v>
      </c>
      <c r="D12" s="357" t="s">
        <v>1579</v>
      </c>
      <c r="E12" s="358" t="s">
        <v>1581</v>
      </c>
      <c r="F12" s="390">
        <v>220</v>
      </c>
      <c r="G12" s="289">
        <v>1.4698888888888888</v>
      </c>
      <c r="H12" s="390">
        <v>220</v>
      </c>
      <c r="I12" s="359">
        <v>132.29</v>
      </c>
      <c r="J12" s="359"/>
      <c r="K12" s="289"/>
      <c r="L12" s="289"/>
      <c r="M12" s="289"/>
      <c r="N12" s="289"/>
      <c r="O12" s="289"/>
      <c r="P12" s="360"/>
    </row>
    <row r="13" spans="1:16" ht="18" customHeight="1">
      <c r="A13" s="288">
        <v>8</v>
      </c>
      <c r="B13" s="356" t="s">
        <v>1586</v>
      </c>
      <c r="C13" s="391">
        <v>600</v>
      </c>
      <c r="D13" s="357" t="s">
        <v>1588</v>
      </c>
      <c r="E13" s="358" t="s">
        <v>1581</v>
      </c>
      <c r="F13" s="390">
        <v>400</v>
      </c>
      <c r="G13" s="289">
        <v>3.5571111111111109</v>
      </c>
      <c r="H13" s="390">
        <v>400</v>
      </c>
      <c r="I13" s="359">
        <v>320.14</v>
      </c>
      <c r="J13" s="359"/>
      <c r="K13" s="289"/>
      <c r="L13" s="289"/>
      <c r="M13" s="289"/>
      <c r="N13" s="289"/>
      <c r="O13" s="289"/>
      <c r="P13" s="360"/>
    </row>
    <row r="14" spans="1:16" ht="18" customHeight="1">
      <c r="A14" s="288">
        <v>9</v>
      </c>
      <c r="B14" s="356" t="s">
        <v>1587</v>
      </c>
      <c r="C14" s="391">
        <v>770</v>
      </c>
      <c r="D14" s="357" t="s">
        <v>1588</v>
      </c>
      <c r="E14" s="358" t="s">
        <v>1581</v>
      </c>
      <c r="F14" s="390">
        <v>220</v>
      </c>
      <c r="G14" s="289">
        <v>3.3146916659999999</v>
      </c>
      <c r="H14" s="390">
        <v>220</v>
      </c>
      <c r="I14" s="359">
        <v>298.32224994000001</v>
      </c>
      <c r="J14" s="359"/>
      <c r="K14" s="289"/>
      <c r="L14" s="289"/>
      <c r="M14" s="289"/>
      <c r="N14" s="289"/>
      <c r="O14" s="289"/>
      <c r="P14" s="360"/>
    </row>
    <row r="15" spans="1:16" ht="18" customHeight="1">
      <c r="A15" s="288">
        <v>10</v>
      </c>
      <c r="B15" s="356" t="s">
        <v>1589</v>
      </c>
      <c r="C15" s="391">
        <v>90</v>
      </c>
      <c r="D15" s="357" t="s">
        <v>1588</v>
      </c>
      <c r="E15" s="358" t="s">
        <v>1581</v>
      </c>
      <c r="F15" s="390">
        <v>132</v>
      </c>
      <c r="G15" s="289">
        <v>0.56180209295111105</v>
      </c>
      <c r="H15" s="390">
        <v>132</v>
      </c>
      <c r="I15" s="359">
        <v>50.562188365599994</v>
      </c>
      <c r="J15" s="359"/>
      <c r="K15" s="289"/>
      <c r="L15" s="289"/>
      <c r="M15" s="289"/>
      <c r="N15" s="289"/>
      <c r="O15" s="289"/>
      <c r="P15" s="360"/>
    </row>
    <row r="16" spans="1:16" ht="18" customHeight="1">
      <c r="A16" s="288">
        <v>11</v>
      </c>
      <c r="B16" s="356" t="s">
        <v>1590</v>
      </c>
      <c r="C16" s="391">
        <v>50</v>
      </c>
      <c r="D16" s="357" t="s">
        <v>1588</v>
      </c>
      <c r="E16" s="358" t="s">
        <v>1581</v>
      </c>
      <c r="F16" s="390">
        <v>132</v>
      </c>
      <c r="G16" s="289">
        <v>0.27674561288888888</v>
      </c>
      <c r="H16" s="390">
        <v>132</v>
      </c>
      <c r="I16" s="359">
        <v>24.90710516</v>
      </c>
      <c r="J16" s="359"/>
      <c r="K16" s="289"/>
      <c r="L16" s="289"/>
      <c r="M16" s="289"/>
      <c r="N16" s="289"/>
      <c r="O16" s="289"/>
      <c r="P16" s="360"/>
    </row>
    <row r="17" spans="1:16" ht="18" customHeight="1">
      <c r="A17" s="288">
        <v>12</v>
      </c>
      <c r="B17" s="356" t="s">
        <v>8610</v>
      </c>
      <c r="C17" s="391">
        <v>725</v>
      </c>
      <c r="D17" s="357" t="s">
        <v>1588</v>
      </c>
      <c r="E17" s="358" t="s">
        <v>1581</v>
      </c>
      <c r="F17" s="390">
        <v>132</v>
      </c>
      <c r="G17" s="289">
        <v>1.5135555555555555</v>
      </c>
      <c r="H17" s="390">
        <v>132</v>
      </c>
      <c r="I17" s="359">
        <v>136.22</v>
      </c>
      <c r="J17" s="359"/>
      <c r="K17" s="289"/>
      <c r="L17" s="289"/>
      <c r="M17" s="289"/>
      <c r="N17" s="289"/>
      <c r="O17" s="289"/>
      <c r="P17" s="360"/>
    </row>
    <row r="18" spans="1:16" ht="18" customHeight="1">
      <c r="A18" s="288">
        <v>13</v>
      </c>
      <c r="B18" s="356" t="s">
        <v>1591</v>
      </c>
      <c r="C18" s="391">
        <v>20</v>
      </c>
      <c r="D18" s="357" t="s">
        <v>1588</v>
      </c>
      <c r="E18" s="358" t="s">
        <v>1594</v>
      </c>
      <c r="F18" s="390">
        <v>220</v>
      </c>
      <c r="G18" s="289">
        <v>3.7341411680000006E-2</v>
      </c>
      <c r="H18" s="390">
        <v>220</v>
      </c>
      <c r="I18" s="359">
        <v>3.3607270512000005</v>
      </c>
      <c r="J18" s="359"/>
      <c r="K18" s="289"/>
      <c r="L18" s="289"/>
      <c r="M18" s="289"/>
      <c r="N18" s="289"/>
      <c r="O18" s="289"/>
      <c r="P18" s="360"/>
    </row>
    <row r="19" spans="1:16" ht="18" customHeight="1">
      <c r="A19" s="288">
        <v>14</v>
      </c>
      <c r="B19" s="356" t="s">
        <v>1592</v>
      </c>
      <c r="C19" s="391">
        <v>1</v>
      </c>
      <c r="D19" s="357" t="s">
        <v>1588</v>
      </c>
      <c r="E19" s="358" t="s">
        <v>1581</v>
      </c>
      <c r="F19" s="390">
        <v>220</v>
      </c>
      <c r="G19" s="289">
        <v>3.8578137777777774E-3</v>
      </c>
      <c r="H19" s="390">
        <v>220</v>
      </c>
      <c r="I19" s="359">
        <v>0.34720323999999997</v>
      </c>
      <c r="J19" s="359"/>
      <c r="K19" s="289"/>
      <c r="L19" s="289"/>
      <c r="M19" s="289"/>
      <c r="N19" s="289"/>
      <c r="O19" s="289"/>
      <c r="P19" s="360"/>
    </row>
    <row r="20" spans="1:16" ht="18" customHeight="1">
      <c r="A20" s="288">
        <v>15</v>
      </c>
      <c r="B20" s="356" t="s">
        <v>8611</v>
      </c>
      <c r="C20" s="391">
        <v>141.6</v>
      </c>
      <c r="D20" s="357" t="s">
        <v>1588</v>
      </c>
      <c r="E20" s="358" t="s">
        <v>1581</v>
      </c>
      <c r="F20" s="390">
        <v>132</v>
      </c>
      <c r="G20" s="289">
        <v>0.53322222222222226</v>
      </c>
      <c r="H20" s="390">
        <v>132</v>
      </c>
      <c r="I20" s="359">
        <v>47.99</v>
      </c>
      <c r="J20" s="359"/>
      <c r="K20" s="289"/>
      <c r="L20" s="289"/>
      <c r="M20" s="289"/>
      <c r="N20" s="289"/>
      <c r="O20" s="289"/>
      <c r="P20" s="360"/>
    </row>
    <row r="21" spans="1:16" ht="18" customHeight="1">
      <c r="A21" s="288">
        <v>16</v>
      </c>
      <c r="B21" s="356" t="s">
        <v>1593</v>
      </c>
      <c r="C21" s="391">
        <v>2100</v>
      </c>
      <c r="D21" s="357" t="s">
        <v>1579</v>
      </c>
      <c r="E21" s="358" t="s">
        <v>1594</v>
      </c>
      <c r="F21" s="390">
        <v>33</v>
      </c>
      <c r="G21" s="289">
        <v>2.5980452111111112</v>
      </c>
      <c r="H21" s="390">
        <v>33</v>
      </c>
      <c r="I21" s="359">
        <v>233.82406900000001</v>
      </c>
      <c r="J21" s="359"/>
      <c r="K21" s="289"/>
      <c r="L21" s="289"/>
      <c r="M21" s="289"/>
      <c r="N21" s="289"/>
      <c r="O21" s="289"/>
      <c r="P21" s="360"/>
    </row>
    <row r="22" spans="1:16" ht="18" customHeight="1">
      <c r="A22" s="288">
        <v>17</v>
      </c>
      <c r="B22" s="356" t="s">
        <v>1595</v>
      </c>
      <c r="C22" s="391">
        <v>1000</v>
      </c>
      <c r="D22" s="357" t="s">
        <v>1579</v>
      </c>
      <c r="E22" s="358" t="s">
        <v>1594</v>
      </c>
      <c r="F22" s="390">
        <v>33</v>
      </c>
      <c r="G22" s="289">
        <v>2.9774574222222219</v>
      </c>
      <c r="H22" s="390">
        <v>33</v>
      </c>
      <c r="I22" s="359">
        <v>267.97116799999998</v>
      </c>
      <c r="J22" s="359"/>
      <c r="K22" s="289"/>
      <c r="L22" s="289"/>
      <c r="M22" s="289"/>
      <c r="N22" s="289"/>
      <c r="O22" s="289"/>
      <c r="P22" s="360"/>
    </row>
    <row r="23" spans="1:16" ht="18" customHeight="1">
      <c r="A23" s="288">
        <v>18</v>
      </c>
      <c r="B23" s="356" t="s">
        <v>1596</v>
      </c>
      <c r="C23" s="391">
        <v>1000</v>
      </c>
      <c r="D23" s="357" t="s">
        <v>1579</v>
      </c>
      <c r="E23" s="358" t="s">
        <v>1594</v>
      </c>
      <c r="F23" s="390">
        <v>33</v>
      </c>
      <c r="G23" s="289">
        <v>1.7509574444444442</v>
      </c>
      <c r="H23" s="390">
        <v>33</v>
      </c>
      <c r="I23" s="359">
        <v>157.58616999999998</v>
      </c>
      <c r="J23" s="359"/>
      <c r="K23" s="289"/>
      <c r="L23" s="289"/>
      <c r="M23" s="289"/>
      <c r="N23" s="289"/>
      <c r="O23" s="289"/>
      <c r="P23" s="360"/>
    </row>
    <row r="24" spans="1:16" ht="18" customHeight="1">
      <c r="A24" s="288">
        <v>19</v>
      </c>
      <c r="B24" s="356" t="s">
        <v>8612</v>
      </c>
      <c r="C24" s="391">
        <v>2000</v>
      </c>
      <c r="D24" s="357" t="s">
        <v>1579</v>
      </c>
      <c r="E24" s="358" t="s">
        <v>1594</v>
      </c>
      <c r="F24" s="390">
        <v>220</v>
      </c>
      <c r="G24" s="289">
        <v>1.3811834444444444</v>
      </c>
      <c r="H24" s="390">
        <v>220</v>
      </c>
      <c r="I24" s="359">
        <v>124.30651</v>
      </c>
      <c r="J24" s="359"/>
      <c r="K24" s="289"/>
      <c r="L24" s="289"/>
      <c r="M24" s="289"/>
      <c r="N24" s="289"/>
      <c r="O24" s="289"/>
      <c r="P24" s="360"/>
    </row>
    <row r="25" spans="1:16" ht="18" customHeight="1">
      <c r="A25" s="288">
        <v>20</v>
      </c>
      <c r="B25" s="356" t="s">
        <v>1597</v>
      </c>
      <c r="C25" s="391">
        <v>500</v>
      </c>
      <c r="D25" s="357" t="s">
        <v>1579</v>
      </c>
      <c r="E25" s="358" t="s">
        <v>1581</v>
      </c>
      <c r="F25" s="390">
        <v>33</v>
      </c>
      <c r="G25" s="289">
        <v>0.77646618888888885</v>
      </c>
      <c r="H25" s="390">
        <v>33</v>
      </c>
      <c r="I25" s="359">
        <v>69.881957</v>
      </c>
      <c r="J25" s="359"/>
      <c r="K25" s="289"/>
      <c r="L25" s="289"/>
      <c r="M25" s="289"/>
      <c r="N25" s="289"/>
      <c r="O25" s="289"/>
      <c r="P25" s="360"/>
    </row>
    <row r="26" spans="1:16" ht="18" customHeight="1">
      <c r="A26" s="288">
        <v>21</v>
      </c>
      <c r="B26" s="356" t="s">
        <v>1598</v>
      </c>
      <c r="C26" s="391">
        <v>2400</v>
      </c>
      <c r="D26" s="357" t="s">
        <v>1579</v>
      </c>
      <c r="E26" s="358" t="s">
        <v>1581</v>
      </c>
      <c r="F26" s="390">
        <v>33</v>
      </c>
      <c r="G26" s="289">
        <v>0.78581091111111112</v>
      </c>
      <c r="H26" s="390">
        <v>33</v>
      </c>
      <c r="I26" s="359">
        <v>70.722982000000002</v>
      </c>
      <c r="J26" s="359"/>
      <c r="K26" s="289"/>
      <c r="L26" s="289"/>
      <c r="M26" s="289"/>
      <c r="N26" s="289"/>
      <c r="O26" s="289"/>
      <c r="P26" s="360"/>
    </row>
    <row r="27" spans="1:16" ht="18" customHeight="1">
      <c r="A27" s="288">
        <v>22</v>
      </c>
      <c r="B27" s="356" t="s">
        <v>1599</v>
      </c>
      <c r="C27" s="391">
        <v>1500</v>
      </c>
      <c r="D27" s="357" t="s">
        <v>1579</v>
      </c>
      <c r="E27" s="358" t="s">
        <v>1581</v>
      </c>
      <c r="F27" s="390">
        <v>33</v>
      </c>
      <c r="G27" s="289">
        <v>0.63688676666666655</v>
      </c>
      <c r="H27" s="390">
        <v>33</v>
      </c>
      <c r="I27" s="359">
        <v>57.319808999999992</v>
      </c>
      <c r="J27" s="359"/>
      <c r="K27" s="289"/>
      <c r="L27" s="289"/>
      <c r="M27" s="289"/>
      <c r="N27" s="289"/>
      <c r="O27" s="289"/>
      <c r="P27" s="360"/>
    </row>
    <row r="28" spans="1:16" ht="18" customHeight="1">
      <c r="A28" s="288">
        <v>23</v>
      </c>
      <c r="B28" s="356" t="s">
        <v>1600</v>
      </c>
      <c r="C28" s="391">
        <v>630</v>
      </c>
      <c r="D28" s="357" t="s">
        <v>1579</v>
      </c>
      <c r="E28" s="358" t="s">
        <v>1581</v>
      </c>
      <c r="F28" s="390">
        <v>33</v>
      </c>
      <c r="G28" s="289">
        <v>0.19729679999999999</v>
      </c>
      <c r="H28" s="390">
        <v>33</v>
      </c>
      <c r="I28" s="359">
        <v>17.756712</v>
      </c>
      <c r="J28" s="359"/>
      <c r="K28" s="289"/>
      <c r="L28" s="289"/>
      <c r="M28" s="289"/>
      <c r="N28" s="289"/>
      <c r="O28" s="289"/>
      <c r="P28" s="360"/>
    </row>
    <row r="29" spans="1:16" ht="18" customHeight="1">
      <c r="A29" s="288">
        <v>24</v>
      </c>
      <c r="B29" s="356" t="s">
        <v>1601</v>
      </c>
      <c r="C29" s="391">
        <v>840</v>
      </c>
      <c r="D29" s="357" t="s">
        <v>1579</v>
      </c>
      <c r="E29" s="358" t="s">
        <v>1581</v>
      </c>
      <c r="F29" s="390">
        <v>33</v>
      </c>
      <c r="G29" s="289">
        <v>0.32368121111111114</v>
      </c>
      <c r="H29" s="390">
        <v>33</v>
      </c>
      <c r="I29" s="359">
        <v>29.131309000000002</v>
      </c>
      <c r="J29" s="359"/>
      <c r="K29" s="289"/>
      <c r="L29" s="289"/>
      <c r="M29" s="289"/>
      <c r="N29" s="289"/>
      <c r="O29" s="289"/>
      <c r="P29" s="360"/>
    </row>
    <row r="30" spans="1:16" ht="18" customHeight="1">
      <c r="A30" s="288">
        <v>25</v>
      </c>
      <c r="B30" s="356" t="s">
        <v>1602</v>
      </c>
      <c r="C30" s="391">
        <v>440</v>
      </c>
      <c r="D30" s="357" t="s">
        <v>1579</v>
      </c>
      <c r="E30" s="358" t="s">
        <v>1581</v>
      </c>
      <c r="F30" s="390">
        <v>33</v>
      </c>
      <c r="G30" s="289">
        <v>7.4796818968888887E-2</v>
      </c>
      <c r="H30" s="390">
        <v>33</v>
      </c>
      <c r="I30" s="359">
        <v>6.7317137072</v>
      </c>
      <c r="J30" s="359"/>
      <c r="K30" s="289"/>
      <c r="L30" s="289"/>
      <c r="M30" s="289"/>
      <c r="N30" s="289"/>
      <c r="O30" s="289"/>
      <c r="P30" s="360"/>
    </row>
    <row r="31" spans="1:16" ht="18" customHeight="1">
      <c r="A31" s="288">
        <v>26</v>
      </c>
      <c r="B31" s="356" t="s">
        <v>8613</v>
      </c>
      <c r="C31" s="391">
        <v>440</v>
      </c>
      <c r="D31" s="357" t="s">
        <v>1579</v>
      </c>
      <c r="E31" s="358" t="s">
        <v>1581</v>
      </c>
      <c r="F31" s="390">
        <v>220</v>
      </c>
      <c r="G31" s="289">
        <v>0.92322222222222228</v>
      </c>
      <c r="H31" s="390">
        <v>220</v>
      </c>
      <c r="I31" s="359">
        <v>83.09</v>
      </c>
      <c r="J31" s="359"/>
      <c r="K31" s="289"/>
      <c r="L31" s="289"/>
      <c r="M31" s="289"/>
      <c r="N31" s="289"/>
      <c r="O31" s="289"/>
      <c r="P31" s="360"/>
    </row>
    <row r="32" spans="1:16" ht="18" customHeight="1">
      <c r="A32" s="288">
        <v>27</v>
      </c>
      <c r="B32" s="356" t="s">
        <v>8614</v>
      </c>
      <c r="C32" s="391">
        <v>440</v>
      </c>
      <c r="D32" s="357" t="s">
        <v>1579</v>
      </c>
      <c r="E32" s="358" t="s">
        <v>1581</v>
      </c>
      <c r="F32" s="390">
        <v>220</v>
      </c>
      <c r="G32" s="289">
        <v>0</v>
      </c>
      <c r="H32" s="390">
        <v>220</v>
      </c>
      <c r="I32" s="359">
        <v>0</v>
      </c>
      <c r="J32" s="359"/>
      <c r="K32" s="361"/>
      <c r="L32" s="289"/>
      <c r="M32" s="289"/>
      <c r="N32" s="289"/>
      <c r="O32" s="289"/>
      <c r="P32" s="360"/>
    </row>
    <row r="33" spans="1:16" ht="18" customHeight="1">
      <c r="A33" s="288">
        <v>28</v>
      </c>
      <c r="B33" s="356" t="s">
        <v>8615</v>
      </c>
      <c r="C33" s="391">
        <v>1000</v>
      </c>
      <c r="D33" s="357" t="s">
        <v>1579</v>
      </c>
      <c r="E33" s="358" t="s">
        <v>1581</v>
      </c>
      <c r="F33" s="390">
        <v>220</v>
      </c>
      <c r="G33" s="289">
        <v>0.71400000000000008</v>
      </c>
      <c r="H33" s="390">
        <v>220</v>
      </c>
      <c r="I33" s="359">
        <v>64.260000000000005</v>
      </c>
      <c r="J33" s="359"/>
      <c r="K33" s="361"/>
      <c r="L33" s="289"/>
      <c r="M33" s="289"/>
      <c r="N33" s="289"/>
      <c r="O33" s="289"/>
      <c r="P33" s="360"/>
    </row>
    <row r="34" spans="1:16" ht="18" customHeight="1">
      <c r="A34" s="288">
        <v>29</v>
      </c>
      <c r="B34" s="356" t="s">
        <v>1603</v>
      </c>
      <c r="C34" s="391">
        <v>1000</v>
      </c>
      <c r="D34" s="357" t="s">
        <v>1579</v>
      </c>
      <c r="E34" s="358" t="s">
        <v>1581</v>
      </c>
      <c r="F34" s="390">
        <v>220</v>
      </c>
      <c r="G34" s="289">
        <v>0.32760773333333332</v>
      </c>
      <c r="H34" s="390">
        <v>220</v>
      </c>
      <c r="I34" s="359">
        <v>29.484696</v>
      </c>
      <c r="J34" s="359"/>
      <c r="K34" s="361"/>
      <c r="L34" s="289"/>
      <c r="M34" s="289"/>
      <c r="N34" s="289"/>
      <c r="O34" s="289"/>
      <c r="P34" s="360"/>
    </row>
    <row r="35" spans="1:16" ht="18" customHeight="1">
      <c r="A35" s="288">
        <v>30</v>
      </c>
      <c r="B35" s="356" t="s">
        <v>8616</v>
      </c>
      <c r="C35" s="391">
        <v>100</v>
      </c>
      <c r="D35" s="357" t="s">
        <v>1579</v>
      </c>
      <c r="E35" s="358" t="s">
        <v>1581</v>
      </c>
      <c r="F35" s="390">
        <v>220</v>
      </c>
      <c r="G35" s="289">
        <v>2.9105177777777779E-2</v>
      </c>
      <c r="H35" s="390">
        <v>220</v>
      </c>
      <c r="I35" s="359">
        <v>2.6194660000000001</v>
      </c>
      <c r="J35" s="359"/>
      <c r="K35" s="361"/>
      <c r="L35" s="289"/>
      <c r="M35" s="289"/>
      <c r="N35" s="289"/>
      <c r="O35" s="289"/>
      <c r="P35" s="360"/>
    </row>
    <row r="36" spans="1:16" ht="18" customHeight="1">
      <c r="A36" s="288">
        <v>31</v>
      </c>
      <c r="B36" s="356" t="s">
        <v>8617</v>
      </c>
      <c r="C36" s="391">
        <v>100</v>
      </c>
      <c r="D36" s="357" t="s">
        <v>1579</v>
      </c>
      <c r="E36" s="358" t="s">
        <v>1581</v>
      </c>
      <c r="F36" s="390">
        <v>220</v>
      </c>
      <c r="G36" s="289">
        <v>8.6101111111111118E-3</v>
      </c>
      <c r="H36" s="390">
        <v>220</v>
      </c>
      <c r="I36" s="359">
        <v>0.77490999999999999</v>
      </c>
      <c r="J36" s="359"/>
      <c r="K36" s="361"/>
      <c r="L36" s="289"/>
      <c r="M36" s="289"/>
      <c r="N36" s="289"/>
      <c r="O36" s="289"/>
      <c r="P36" s="360"/>
    </row>
    <row r="37" spans="1:16" ht="18" customHeight="1">
      <c r="A37" s="288">
        <v>32</v>
      </c>
      <c r="B37" s="356" t="s">
        <v>8618</v>
      </c>
      <c r="C37" s="391"/>
      <c r="D37" s="357" t="s">
        <v>1579</v>
      </c>
      <c r="E37" s="358" t="s">
        <v>1581</v>
      </c>
      <c r="F37" s="390">
        <v>220</v>
      </c>
      <c r="G37" s="289">
        <v>1.3129700919999999E-2</v>
      </c>
      <c r="H37" s="390">
        <v>220</v>
      </c>
      <c r="I37" s="359">
        <v>1.1816730827999999</v>
      </c>
      <c r="J37" s="359"/>
      <c r="K37" s="361"/>
      <c r="L37" s="289"/>
      <c r="M37" s="289"/>
      <c r="N37" s="289"/>
      <c r="O37" s="289"/>
      <c r="P37" s="360"/>
    </row>
    <row r="38" spans="1:16" ht="18" customHeight="1">
      <c r="A38" s="288">
        <v>33</v>
      </c>
      <c r="B38" s="356" t="s">
        <v>8619</v>
      </c>
      <c r="C38" s="391"/>
      <c r="D38" s="357" t="s">
        <v>1579</v>
      </c>
      <c r="E38" s="358" t="s">
        <v>1581</v>
      </c>
      <c r="F38" s="390">
        <v>220</v>
      </c>
      <c r="G38" s="289">
        <v>0.21055555555555555</v>
      </c>
      <c r="H38" s="390">
        <v>220</v>
      </c>
      <c r="I38" s="359">
        <v>18.95</v>
      </c>
      <c r="J38" s="359"/>
      <c r="K38" s="361"/>
      <c r="L38" s="289"/>
      <c r="M38" s="289"/>
      <c r="N38" s="289"/>
      <c r="O38" s="289"/>
      <c r="P38" s="360"/>
    </row>
    <row r="39" spans="1:16" ht="18" customHeight="1">
      <c r="A39" s="288">
        <v>34</v>
      </c>
      <c r="B39" s="356" t="s">
        <v>8620</v>
      </c>
      <c r="C39" s="391">
        <v>39</v>
      </c>
      <c r="D39" s="357" t="s">
        <v>1605</v>
      </c>
      <c r="E39" s="358" t="s">
        <v>1581</v>
      </c>
      <c r="F39" s="390">
        <v>220</v>
      </c>
      <c r="G39" s="289">
        <v>3.9138483297777776E-2</v>
      </c>
      <c r="H39" s="390">
        <v>220</v>
      </c>
      <c r="I39" s="359">
        <v>3.5224634967999999</v>
      </c>
      <c r="J39" s="359"/>
      <c r="K39" s="361"/>
      <c r="L39" s="289"/>
      <c r="M39" s="289"/>
      <c r="N39" s="289"/>
      <c r="O39" s="289"/>
      <c r="P39" s="360"/>
    </row>
    <row r="40" spans="1:16" ht="18" customHeight="1">
      <c r="A40" s="288">
        <v>35</v>
      </c>
      <c r="B40" s="356" t="s">
        <v>8621</v>
      </c>
      <c r="C40" s="391">
        <v>1250</v>
      </c>
      <c r="D40" s="357" t="s">
        <v>1605</v>
      </c>
      <c r="E40" s="358" t="s">
        <v>1581</v>
      </c>
      <c r="F40" s="390">
        <v>220</v>
      </c>
      <c r="G40" s="289">
        <v>2.9077405911111112</v>
      </c>
      <c r="H40" s="390">
        <v>220</v>
      </c>
      <c r="I40" s="359">
        <v>261.69665320000001</v>
      </c>
      <c r="J40" s="359"/>
      <c r="K40" s="361"/>
      <c r="L40" s="289"/>
      <c r="M40" s="289"/>
      <c r="N40" s="289"/>
      <c r="O40" s="289"/>
      <c r="P40" s="360"/>
    </row>
    <row r="41" spans="1:16" ht="18" customHeight="1">
      <c r="A41" s="288">
        <v>36</v>
      </c>
      <c r="B41" s="356" t="s">
        <v>8622</v>
      </c>
      <c r="C41" s="391">
        <v>216</v>
      </c>
      <c r="D41" s="357" t="s">
        <v>8653</v>
      </c>
      <c r="E41" s="358" t="s">
        <v>1581</v>
      </c>
      <c r="F41" s="390">
        <v>220</v>
      </c>
      <c r="G41" s="289">
        <v>2.3765277262222224E-2</v>
      </c>
      <c r="H41" s="390">
        <v>220</v>
      </c>
      <c r="I41" s="359">
        <v>2.1388749536000002</v>
      </c>
      <c r="J41" s="359"/>
      <c r="K41" s="361"/>
      <c r="L41" s="289"/>
      <c r="M41" s="289"/>
      <c r="N41" s="289"/>
      <c r="O41" s="289"/>
      <c r="P41" s="360"/>
    </row>
    <row r="42" spans="1:16" ht="18" customHeight="1">
      <c r="A42" s="288">
        <v>37</v>
      </c>
      <c r="B42" s="356" t="s">
        <v>1604</v>
      </c>
      <c r="C42" s="391">
        <v>1240</v>
      </c>
      <c r="D42" s="357" t="s">
        <v>1579</v>
      </c>
      <c r="E42" s="358" t="s">
        <v>1581</v>
      </c>
      <c r="F42" s="390">
        <v>220</v>
      </c>
      <c r="G42" s="289">
        <v>2.0884347999999999</v>
      </c>
      <c r="H42" s="390">
        <v>220</v>
      </c>
      <c r="I42" s="359">
        <v>187.95913200000001</v>
      </c>
      <c r="J42" s="359"/>
      <c r="K42" s="361"/>
      <c r="L42" s="289"/>
      <c r="M42" s="289"/>
      <c r="N42" s="289"/>
      <c r="O42" s="289"/>
      <c r="P42" s="360"/>
    </row>
    <row r="43" spans="1:16" ht="18" customHeight="1">
      <c r="A43" s="288">
        <v>38</v>
      </c>
      <c r="B43" s="356" t="s">
        <v>8623</v>
      </c>
      <c r="C43" s="391">
        <v>1600</v>
      </c>
      <c r="D43" s="357" t="s">
        <v>1579</v>
      </c>
      <c r="E43" s="358" t="s">
        <v>1581</v>
      </c>
      <c r="F43" s="390">
        <v>220</v>
      </c>
      <c r="G43" s="289">
        <v>5.5726666666666667</v>
      </c>
      <c r="H43" s="390">
        <v>220</v>
      </c>
      <c r="I43" s="359">
        <v>501.54</v>
      </c>
      <c r="J43" s="359"/>
      <c r="K43" s="361"/>
      <c r="L43" s="289"/>
      <c r="M43" s="289"/>
      <c r="N43" s="289"/>
      <c r="O43" s="289"/>
      <c r="P43" s="360"/>
    </row>
    <row r="44" spans="1:16" ht="18" customHeight="1">
      <c r="A44" s="288">
        <v>39</v>
      </c>
      <c r="B44" s="356" t="s">
        <v>8624</v>
      </c>
      <c r="C44" s="391">
        <v>1040</v>
      </c>
      <c r="D44" s="357" t="s">
        <v>1605</v>
      </c>
      <c r="E44" s="358" t="s">
        <v>1581</v>
      </c>
      <c r="F44" s="390">
        <v>220</v>
      </c>
      <c r="G44" s="289">
        <v>5.1849784311111113</v>
      </c>
      <c r="H44" s="390">
        <v>220</v>
      </c>
      <c r="I44" s="359">
        <v>466.64805880000006</v>
      </c>
      <c r="J44" s="359"/>
      <c r="K44" s="361"/>
      <c r="L44" s="289"/>
      <c r="M44" s="289"/>
      <c r="N44" s="289"/>
      <c r="O44" s="289"/>
      <c r="P44" s="360"/>
    </row>
    <row r="45" spans="1:16" ht="18" customHeight="1">
      <c r="A45" s="288">
        <v>40</v>
      </c>
      <c r="B45" s="356" t="s">
        <v>8625</v>
      </c>
      <c r="C45" s="391"/>
      <c r="D45" s="357" t="s">
        <v>1605</v>
      </c>
      <c r="E45" s="358" t="s">
        <v>1581</v>
      </c>
      <c r="F45" s="390">
        <v>220</v>
      </c>
      <c r="G45" s="289">
        <v>0</v>
      </c>
      <c r="H45" s="390">
        <v>220</v>
      </c>
      <c r="I45" s="359">
        <v>0</v>
      </c>
      <c r="J45" s="359"/>
      <c r="K45" s="361"/>
      <c r="L45" s="289"/>
      <c r="M45" s="289"/>
      <c r="N45" s="289"/>
      <c r="O45" s="289"/>
      <c r="P45" s="360"/>
    </row>
    <row r="46" spans="1:16" ht="18" customHeight="1">
      <c r="A46" s="288">
        <v>41</v>
      </c>
      <c r="B46" s="356" t="s">
        <v>8626</v>
      </c>
      <c r="C46" s="391"/>
      <c r="D46" s="357" t="s">
        <v>1605</v>
      </c>
      <c r="E46" s="358" t="s">
        <v>1581</v>
      </c>
      <c r="F46" s="390"/>
      <c r="G46" s="289">
        <v>0.13189461066666669</v>
      </c>
      <c r="H46" s="390"/>
      <c r="I46" s="359">
        <v>11.870514960000001</v>
      </c>
      <c r="J46" s="359"/>
      <c r="K46" s="361"/>
      <c r="L46" s="289"/>
      <c r="M46" s="289"/>
      <c r="N46" s="289"/>
      <c r="O46" s="289"/>
      <c r="P46" s="360"/>
    </row>
    <row r="47" spans="1:16" ht="18" customHeight="1">
      <c r="A47" s="288">
        <v>42</v>
      </c>
      <c r="B47" s="356" t="s">
        <v>8627</v>
      </c>
      <c r="C47" s="391"/>
      <c r="D47" s="357" t="s">
        <v>1605</v>
      </c>
      <c r="E47" s="358" t="s">
        <v>1581</v>
      </c>
      <c r="F47" s="390"/>
      <c r="G47" s="289">
        <v>10.296486070151111</v>
      </c>
      <c r="H47" s="390"/>
      <c r="I47" s="359">
        <v>926.68374631359995</v>
      </c>
      <c r="J47" s="359"/>
      <c r="K47" s="361"/>
      <c r="L47" s="289"/>
      <c r="M47" s="289"/>
      <c r="N47" s="289"/>
      <c r="O47" s="289"/>
      <c r="P47" s="360"/>
    </row>
    <row r="48" spans="1:16" ht="18" customHeight="1">
      <c r="A48" s="288">
        <v>43</v>
      </c>
      <c r="B48" s="356" t="s">
        <v>8628</v>
      </c>
      <c r="C48" s="391"/>
      <c r="D48" s="357" t="s">
        <v>1605</v>
      </c>
      <c r="E48" s="358" t="s">
        <v>1581</v>
      </c>
      <c r="F48" s="390"/>
      <c r="G48" s="289">
        <v>9.6031522222222221E-2</v>
      </c>
      <c r="H48" s="390"/>
      <c r="I48" s="359">
        <v>8.6428370000000001</v>
      </c>
      <c r="J48" s="359"/>
      <c r="K48" s="361"/>
      <c r="L48" s="289"/>
      <c r="M48" s="289"/>
      <c r="N48" s="289"/>
      <c r="O48" s="289"/>
      <c r="P48" s="360"/>
    </row>
    <row r="49" spans="1:16" ht="18" customHeight="1">
      <c r="A49" s="288">
        <v>44</v>
      </c>
      <c r="B49" s="356" t="s">
        <v>1606</v>
      </c>
      <c r="C49" s="391">
        <v>0.8</v>
      </c>
      <c r="D49" s="357" t="s">
        <v>1605</v>
      </c>
      <c r="E49" s="358" t="s">
        <v>1581</v>
      </c>
      <c r="F49" s="390">
        <v>33</v>
      </c>
      <c r="G49" s="289">
        <v>1.6507777777777778E-4</v>
      </c>
      <c r="H49" s="390">
        <v>33</v>
      </c>
      <c r="I49" s="359">
        <v>1.4857E-2</v>
      </c>
      <c r="J49" s="359"/>
      <c r="K49" s="361"/>
      <c r="L49" s="289"/>
      <c r="M49" s="289"/>
      <c r="N49" s="289"/>
      <c r="O49" s="289"/>
      <c r="P49" s="360"/>
    </row>
    <row r="50" spans="1:16" ht="18" customHeight="1">
      <c r="A50" s="288">
        <v>45</v>
      </c>
      <c r="B50" s="356" t="s">
        <v>1607</v>
      </c>
      <c r="C50" s="391">
        <v>2.4</v>
      </c>
      <c r="D50" s="357" t="s">
        <v>1605</v>
      </c>
      <c r="E50" s="358" t="s">
        <v>1581</v>
      </c>
      <c r="F50" s="390">
        <v>33</v>
      </c>
      <c r="G50" s="289">
        <v>5.0824444444444439E-4</v>
      </c>
      <c r="H50" s="390">
        <v>33</v>
      </c>
      <c r="I50" s="359">
        <v>4.5741999999999998E-2</v>
      </c>
      <c r="J50" s="359"/>
      <c r="K50" s="361"/>
      <c r="L50" s="289"/>
      <c r="M50" s="289"/>
      <c r="N50" s="289"/>
      <c r="O50" s="289"/>
      <c r="P50" s="360"/>
    </row>
    <row r="51" spans="1:16" ht="18" customHeight="1">
      <c r="A51" s="288">
        <v>46</v>
      </c>
      <c r="B51" s="356" t="s">
        <v>1608</v>
      </c>
      <c r="C51" s="391">
        <v>6.4</v>
      </c>
      <c r="D51" s="357" t="s">
        <v>1605</v>
      </c>
      <c r="E51" s="358" t="s">
        <v>1581</v>
      </c>
      <c r="F51" s="390">
        <v>33</v>
      </c>
      <c r="G51" s="289">
        <v>7.85E-4</v>
      </c>
      <c r="H51" s="390">
        <v>33</v>
      </c>
      <c r="I51" s="359">
        <v>7.0650000000000004E-2</v>
      </c>
      <c r="J51" s="359"/>
      <c r="K51" s="361"/>
      <c r="L51" s="289"/>
      <c r="M51" s="289"/>
      <c r="N51" s="289"/>
      <c r="O51" s="289"/>
      <c r="P51" s="360"/>
    </row>
    <row r="52" spans="1:16" ht="18" customHeight="1">
      <c r="A52" s="288">
        <v>47</v>
      </c>
      <c r="B52" s="356" t="s">
        <v>1609</v>
      </c>
      <c r="C52" s="391">
        <v>4</v>
      </c>
      <c r="D52" s="357" t="s">
        <v>1605</v>
      </c>
      <c r="E52" s="358" t="s">
        <v>1581</v>
      </c>
      <c r="F52" s="390">
        <v>33</v>
      </c>
      <c r="G52" s="289">
        <v>4.8684444444444447E-4</v>
      </c>
      <c r="H52" s="390">
        <v>33</v>
      </c>
      <c r="I52" s="359">
        <v>4.3816000000000001E-2</v>
      </c>
      <c r="J52" s="359"/>
      <c r="K52" s="361"/>
      <c r="L52" s="289"/>
      <c r="M52" s="289"/>
      <c r="N52" s="289"/>
      <c r="O52" s="289"/>
      <c r="P52" s="360"/>
    </row>
    <row r="53" spans="1:16" ht="18" customHeight="1">
      <c r="A53" s="288">
        <v>48</v>
      </c>
      <c r="B53" s="356" t="s">
        <v>1610</v>
      </c>
      <c r="C53" s="391">
        <v>2.4</v>
      </c>
      <c r="D53" s="357" t="s">
        <v>1605</v>
      </c>
      <c r="E53" s="358" t="s">
        <v>1581</v>
      </c>
      <c r="F53" s="390">
        <v>33</v>
      </c>
      <c r="G53" s="289">
        <v>9.9003333333333335E-4</v>
      </c>
      <c r="H53" s="390">
        <v>33</v>
      </c>
      <c r="I53" s="359">
        <v>8.9103000000000002E-2</v>
      </c>
      <c r="J53" s="359"/>
      <c r="K53" s="361"/>
      <c r="L53" s="289"/>
      <c r="M53" s="289"/>
      <c r="N53" s="289"/>
      <c r="O53" s="289"/>
      <c r="P53" s="360"/>
    </row>
    <row r="54" spans="1:16" ht="18" customHeight="1">
      <c r="A54" s="288">
        <v>49</v>
      </c>
      <c r="B54" s="356" t="s">
        <v>1611</v>
      </c>
      <c r="C54" s="391">
        <v>16</v>
      </c>
      <c r="D54" s="357" t="s">
        <v>1605</v>
      </c>
      <c r="E54" s="358" t="s">
        <v>1581</v>
      </c>
      <c r="F54" s="390">
        <v>33</v>
      </c>
      <c r="G54" s="289">
        <v>5.0078888888888888E-4</v>
      </c>
      <c r="H54" s="390">
        <v>33</v>
      </c>
      <c r="I54" s="359">
        <v>4.5071E-2</v>
      </c>
      <c r="J54" s="359"/>
      <c r="K54" s="361"/>
      <c r="L54" s="289"/>
      <c r="M54" s="289"/>
      <c r="N54" s="289"/>
      <c r="O54" s="289"/>
      <c r="P54" s="360"/>
    </row>
    <row r="55" spans="1:16" ht="18" customHeight="1">
      <c r="A55" s="288">
        <v>50</v>
      </c>
      <c r="B55" s="356" t="s">
        <v>1612</v>
      </c>
      <c r="C55" s="391">
        <v>0.8</v>
      </c>
      <c r="D55" s="357" t="s">
        <v>1605</v>
      </c>
      <c r="E55" s="358" t="s">
        <v>1581</v>
      </c>
      <c r="F55" s="390">
        <v>33</v>
      </c>
      <c r="G55" s="289">
        <v>4.3448888888888889E-4</v>
      </c>
      <c r="H55" s="390">
        <v>33</v>
      </c>
      <c r="I55" s="359">
        <v>3.9104E-2</v>
      </c>
      <c r="J55" s="359"/>
      <c r="K55" s="361"/>
      <c r="L55" s="289"/>
      <c r="M55" s="289"/>
      <c r="N55" s="289"/>
      <c r="O55" s="289"/>
      <c r="P55" s="360"/>
    </row>
    <row r="56" spans="1:16" ht="18" customHeight="1">
      <c r="A56" s="288">
        <v>51</v>
      </c>
      <c r="B56" s="356" t="s">
        <v>1613</v>
      </c>
      <c r="C56" s="391">
        <v>2</v>
      </c>
      <c r="D56" s="357" t="s">
        <v>1605</v>
      </c>
      <c r="E56" s="358" t="s">
        <v>1581</v>
      </c>
      <c r="F56" s="390">
        <v>33</v>
      </c>
      <c r="G56" s="289">
        <v>1.0476777777777778E-3</v>
      </c>
      <c r="H56" s="390">
        <v>33</v>
      </c>
      <c r="I56" s="359">
        <v>9.4291E-2</v>
      </c>
      <c r="J56" s="359"/>
      <c r="K56" s="361"/>
      <c r="L56" s="289"/>
      <c r="M56" s="289"/>
      <c r="N56" s="289"/>
      <c r="O56" s="289"/>
      <c r="P56" s="360"/>
    </row>
    <row r="57" spans="1:16" ht="18" customHeight="1">
      <c r="A57" s="288">
        <v>52</v>
      </c>
      <c r="B57" s="356" t="s">
        <v>1614</v>
      </c>
      <c r="C57" s="391">
        <v>0.8</v>
      </c>
      <c r="D57" s="357" t="s">
        <v>1605</v>
      </c>
      <c r="E57" s="358" t="s">
        <v>1581</v>
      </c>
      <c r="F57" s="390">
        <v>33</v>
      </c>
      <c r="G57" s="289">
        <v>1.3937111111111109E-3</v>
      </c>
      <c r="H57" s="390">
        <v>33</v>
      </c>
      <c r="I57" s="359">
        <v>0.12543399999999999</v>
      </c>
      <c r="J57" s="359"/>
      <c r="K57" s="361"/>
      <c r="L57" s="289"/>
      <c r="M57" s="289"/>
      <c r="N57" s="289"/>
      <c r="O57" s="289"/>
      <c r="P57" s="360"/>
    </row>
    <row r="58" spans="1:16" ht="18" customHeight="1">
      <c r="A58" s="288">
        <v>53</v>
      </c>
      <c r="B58" s="356" t="s">
        <v>1615</v>
      </c>
      <c r="C58" s="391">
        <v>1.6</v>
      </c>
      <c r="D58" s="357" t="s">
        <v>1605</v>
      </c>
      <c r="E58" s="358" t="s">
        <v>1581</v>
      </c>
      <c r="F58" s="390">
        <v>33</v>
      </c>
      <c r="G58" s="289">
        <v>4.084644444444444E-3</v>
      </c>
      <c r="H58" s="390">
        <v>33</v>
      </c>
      <c r="I58" s="359">
        <v>0.367618</v>
      </c>
      <c r="J58" s="359"/>
      <c r="K58" s="361"/>
      <c r="L58" s="289"/>
      <c r="M58" s="289"/>
      <c r="N58" s="289"/>
      <c r="O58" s="289"/>
      <c r="P58" s="360"/>
    </row>
    <row r="59" spans="1:16" ht="18" customHeight="1">
      <c r="A59" s="288">
        <v>54</v>
      </c>
      <c r="B59" s="356" t="s">
        <v>1616</v>
      </c>
      <c r="C59" s="391">
        <v>2.4</v>
      </c>
      <c r="D59" s="357" t="s">
        <v>1605</v>
      </c>
      <c r="E59" s="358" t="s">
        <v>1581</v>
      </c>
      <c r="F59" s="390">
        <v>33</v>
      </c>
      <c r="G59" s="289">
        <v>3.3391444444444444E-3</v>
      </c>
      <c r="H59" s="390">
        <v>33</v>
      </c>
      <c r="I59" s="359">
        <v>0.30052299999999998</v>
      </c>
      <c r="J59" s="359"/>
      <c r="K59" s="361"/>
      <c r="L59" s="289"/>
      <c r="M59" s="289"/>
      <c r="N59" s="289"/>
      <c r="O59" s="289"/>
      <c r="P59" s="360"/>
    </row>
    <row r="60" spans="1:16" ht="18" customHeight="1">
      <c r="A60" s="288">
        <v>55</v>
      </c>
      <c r="B60" s="356" t="s">
        <v>1617</v>
      </c>
      <c r="C60" s="391">
        <v>1.6</v>
      </c>
      <c r="D60" s="357" t="s">
        <v>1605</v>
      </c>
      <c r="E60" s="358" t="s">
        <v>1581</v>
      </c>
      <c r="F60" s="390">
        <v>33</v>
      </c>
      <c r="G60" s="289">
        <v>3.6659666666666664E-3</v>
      </c>
      <c r="H60" s="390">
        <v>33</v>
      </c>
      <c r="I60" s="359">
        <v>0.32993699999999998</v>
      </c>
      <c r="J60" s="359"/>
      <c r="K60" s="361"/>
      <c r="L60" s="289"/>
      <c r="M60" s="289"/>
      <c r="N60" s="289"/>
      <c r="O60" s="289"/>
      <c r="P60" s="360"/>
    </row>
    <row r="61" spans="1:16" ht="18" customHeight="1">
      <c r="A61" s="288">
        <v>56</v>
      </c>
      <c r="B61" s="356" t="s">
        <v>1618</v>
      </c>
      <c r="C61" s="391">
        <v>7.2</v>
      </c>
      <c r="D61" s="357" t="s">
        <v>1605</v>
      </c>
      <c r="E61" s="358" t="s">
        <v>1581</v>
      </c>
      <c r="F61" s="390">
        <v>33</v>
      </c>
      <c r="G61" s="289">
        <v>9.7293222222222218E-3</v>
      </c>
      <c r="H61" s="390">
        <v>33</v>
      </c>
      <c r="I61" s="359">
        <v>0.87563899999999995</v>
      </c>
      <c r="J61" s="359"/>
      <c r="K61" s="361"/>
      <c r="L61" s="289"/>
      <c r="M61" s="289"/>
      <c r="N61" s="289"/>
      <c r="O61" s="289"/>
      <c r="P61" s="360"/>
    </row>
    <row r="62" spans="1:16" ht="18" customHeight="1">
      <c r="A62" s="288">
        <v>57</v>
      </c>
      <c r="B62" s="356" t="s">
        <v>1619</v>
      </c>
      <c r="C62" s="391">
        <v>16.8</v>
      </c>
      <c r="D62" s="357" t="s">
        <v>1605</v>
      </c>
      <c r="E62" s="358" t="s">
        <v>1581</v>
      </c>
      <c r="F62" s="390">
        <v>33</v>
      </c>
      <c r="G62" s="289">
        <v>4.4010555555555556E-3</v>
      </c>
      <c r="H62" s="390">
        <v>33</v>
      </c>
      <c r="I62" s="359">
        <v>0.39609499999999997</v>
      </c>
      <c r="J62" s="359"/>
      <c r="K62" s="361"/>
      <c r="L62" s="289"/>
      <c r="M62" s="289"/>
      <c r="N62" s="289"/>
      <c r="O62" s="289"/>
      <c r="P62" s="360"/>
    </row>
    <row r="63" spans="1:16" ht="18" customHeight="1">
      <c r="A63" s="288">
        <v>58</v>
      </c>
      <c r="B63" s="356" t="s">
        <v>1620</v>
      </c>
      <c r="C63" s="391">
        <v>16.8</v>
      </c>
      <c r="D63" s="357" t="s">
        <v>1605</v>
      </c>
      <c r="E63" s="358" t="s">
        <v>1581</v>
      </c>
      <c r="F63" s="390">
        <v>33</v>
      </c>
      <c r="G63" s="289">
        <v>8.8453777777777777E-3</v>
      </c>
      <c r="H63" s="390">
        <v>33</v>
      </c>
      <c r="I63" s="359">
        <v>0.79608400000000001</v>
      </c>
      <c r="J63" s="359"/>
      <c r="K63" s="361"/>
      <c r="L63" s="289"/>
      <c r="M63" s="289"/>
      <c r="N63" s="289"/>
      <c r="O63" s="289"/>
      <c r="P63" s="360"/>
    </row>
    <row r="64" spans="1:16" ht="18" customHeight="1">
      <c r="A64" s="288">
        <v>59</v>
      </c>
      <c r="B64" s="356" t="s">
        <v>1621</v>
      </c>
      <c r="C64" s="391">
        <v>10.5</v>
      </c>
      <c r="D64" s="357" t="s">
        <v>1605</v>
      </c>
      <c r="E64" s="358" t="s">
        <v>1581</v>
      </c>
      <c r="F64" s="390">
        <v>132</v>
      </c>
      <c r="G64" s="289">
        <v>7.3229333333333334E-3</v>
      </c>
      <c r="H64" s="390">
        <v>132</v>
      </c>
      <c r="I64" s="359">
        <v>0.65906399999999998</v>
      </c>
      <c r="J64" s="359"/>
      <c r="K64" s="361"/>
      <c r="L64" s="289"/>
      <c r="M64" s="289"/>
      <c r="N64" s="289"/>
      <c r="O64" s="289"/>
      <c r="P64" s="360"/>
    </row>
    <row r="65" spans="1:16" ht="18" customHeight="1">
      <c r="A65" s="288">
        <v>60</v>
      </c>
      <c r="B65" s="356" t="s">
        <v>1622</v>
      </c>
      <c r="C65" s="391">
        <v>46.2</v>
      </c>
      <c r="D65" s="357" t="s">
        <v>1605</v>
      </c>
      <c r="E65" s="358" t="s">
        <v>1581</v>
      </c>
      <c r="F65" s="390">
        <v>220</v>
      </c>
      <c r="G65" s="289">
        <v>5.954111111111111E-4</v>
      </c>
      <c r="H65" s="390">
        <v>220</v>
      </c>
      <c r="I65" s="359">
        <v>5.3587000000000003E-2</v>
      </c>
      <c r="J65" s="359"/>
      <c r="K65" s="361"/>
      <c r="L65" s="289"/>
      <c r="M65" s="289"/>
      <c r="N65" s="289"/>
      <c r="O65" s="289"/>
      <c r="P65" s="360"/>
    </row>
    <row r="66" spans="1:16" ht="18" customHeight="1">
      <c r="A66" s="288">
        <v>61</v>
      </c>
      <c r="B66" s="356" t="s">
        <v>1623</v>
      </c>
      <c r="C66" s="391">
        <v>2.1</v>
      </c>
      <c r="D66" s="357" t="s">
        <v>1605</v>
      </c>
      <c r="E66" s="358" t="s">
        <v>1581</v>
      </c>
      <c r="F66" s="390">
        <v>132</v>
      </c>
      <c r="G66" s="289">
        <v>2.7837666666666668E-3</v>
      </c>
      <c r="H66" s="390">
        <v>132</v>
      </c>
      <c r="I66" s="359">
        <v>0.25053900000000001</v>
      </c>
      <c r="J66" s="359"/>
      <c r="K66" s="361"/>
      <c r="L66" s="289"/>
      <c r="M66" s="289"/>
      <c r="N66" s="289"/>
      <c r="O66" s="289"/>
      <c r="P66" s="360"/>
    </row>
    <row r="67" spans="1:16" ht="18" customHeight="1">
      <c r="A67" s="288">
        <v>62</v>
      </c>
      <c r="B67" s="356" t="s">
        <v>1624</v>
      </c>
      <c r="C67" s="391">
        <v>2.1</v>
      </c>
      <c r="D67" s="357" t="s">
        <v>1605</v>
      </c>
      <c r="E67" s="358" t="s">
        <v>1581</v>
      </c>
      <c r="F67" s="390">
        <v>220</v>
      </c>
      <c r="G67" s="289">
        <v>1.034E-3</v>
      </c>
      <c r="H67" s="390">
        <v>220</v>
      </c>
      <c r="I67" s="359">
        <v>9.3060000000000004E-2</v>
      </c>
      <c r="J67" s="359"/>
      <c r="K67" s="361"/>
      <c r="L67" s="289"/>
      <c r="M67" s="289"/>
      <c r="N67" s="289"/>
      <c r="O67" s="289"/>
      <c r="P67" s="360"/>
    </row>
    <row r="68" spans="1:16" ht="18" customHeight="1">
      <c r="A68" s="288">
        <v>63</v>
      </c>
      <c r="B68" s="356" t="s">
        <v>1625</v>
      </c>
      <c r="C68" s="391">
        <v>2.1</v>
      </c>
      <c r="D68" s="357" t="s">
        <v>1605</v>
      </c>
      <c r="E68" s="358" t="s">
        <v>1581</v>
      </c>
      <c r="F68" s="390">
        <v>220</v>
      </c>
      <c r="G68" s="289">
        <v>1.3342777777777778E-3</v>
      </c>
      <c r="H68" s="390">
        <v>220</v>
      </c>
      <c r="I68" s="359">
        <v>0.120085</v>
      </c>
      <c r="J68" s="359"/>
      <c r="K68" s="361"/>
      <c r="L68" s="289"/>
      <c r="M68" s="289"/>
      <c r="N68" s="289"/>
      <c r="O68" s="289"/>
      <c r="P68" s="360"/>
    </row>
    <row r="69" spans="1:16" ht="18" customHeight="1">
      <c r="A69" s="288">
        <v>64</v>
      </c>
      <c r="B69" s="356" t="s">
        <v>1626</v>
      </c>
      <c r="C69" s="391">
        <v>2.1</v>
      </c>
      <c r="D69" s="357" t="s">
        <v>1605</v>
      </c>
      <c r="E69" s="358" t="s">
        <v>1581</v>
      </c>
      <c r="F69" s="390">
        <v>33</v>
      </c>
      <c r="G69" s="289">
        <v>4.8354444444444449E-4</v>
      </c>
      <c r="H69" s="390">
        <v>33</v>
      </c>
      <c r="I69" s="359">
        <v>4.3519000000000002E-2</v>
      </c>
      <c r="J69" s="359"/>
      <c r="K69" s="361"/>
      <c r="L69" s="289"/>
      <c r="M69" s="289"/>
      <c r="N69" s="289"/>
      <c r="O69" s="289"/>
      <c r="P69" s="360"/>
    </row>
    <row r="70" spans="1:16" ht="18" customHeight="1">
      <c r="A70" s="288">
        <v>65</v>
      </c>
      <c r="B70" s="356" t="s">
        <v>1627</v>
      </c>
      <c r="C70" s="391">
        <v>98.7</v>
      </c>
      <c r="D70" s="357" t="s">
        <v>1605</v>
      </c>
      <c r="E70" s="358" t="s">
        <v>1581</v>
      </c>
      <c r="F70" s="390">
        <v>220</v>
      </c>
      <c r="G70" s="289">
        <v>4.2455555555555557E-4</v>
      </c>
      <c r="H70" s="390">
        <v>220</v>
      </c>
      <c r="I70" s="359">
        <v>3.8210000000000001E-2</v>
      </c>
      <c r="J70" s="359"/>
      <c r="K70" s="361"/>
      <c r="L70" s="289"/>
      <c r="M70" s="289"/>
      <c r="N70" s="289"/>
      <c r="O70" s="289"/>
      <c r="P70" s="360"/>
    </row>
    <row r="71" spans="1:16" ht="18" customHeight="1">
      <c r="A71" s="288">
        <v>66</v>
      </c>
      <c r="B71" s="356" t="s">
        <v>1628</v>
      </c>
      <c r="C71" s="391">
        <v>98.7</v>
      </c>
      <c r="D71" s="357" t="s">
        <v>1605</v>
      </c>
      <c r="E71" s="358" t="s">
        <v>1581</v>
      </c>
      <c r="F71" s="390">
        <v>220</v>
      </c>
      <c r="G71" s="289">
        <v>5.6982222222222228E-4</v>
      </c>
      <c r="H71" s="390">
        <v>220</v>
      </c>
      <c r="I71" s="359">
        <v>5.1284000000000003E-2</v>
      </c>
      <c r="J71" s="359"/>
      <c r="K71" s="361"/>
      <c r="L71" s="289"/>
      <c r="M71" s="289"/>
      <c r="N71" s="289"/>
      <c r="O71" s="289"/>
      <c r="P71" s="360"/>
    </row>
    <row r="72" spans="1:16" ht="18" customHeight="1">
      <c r="A72" s="288">
        <v>67</v>
      </c>
      <c r="B72" s="356" t="s">
        <v>1629</v>
      </c>
      <c r="C72" s="391">
        <v>17.600000000000001</v>
      </c>
      <c r="D72" s="357" t="s">
        <v>1605</v>
      </c>
      <c r="E72" s="358" t="s">
        <v>1581</v>
      </c>
      <c r="F72" s="390">
        <v>220</v>
      </c>
      <c r="G72" s="289">
        <v>3.6508888888888888E-4</v>
      </c>
      <c r="H72" s="390">
        <v>220</v>
      </c>
      <c r="I72" s="359">
        <v>3.2857999999999998E-2</v>
      </c>
      <c r="J72" s="359"/>
      <c r="K72" s="361"/>
      <c r="L72" s="289"/>
      <c r="M72" s="289"/>
      <c r="N72" s="289"/>
      <c r="O72" s="289"/>
      <c r="P72" s="360"/>
    </row>
    <row r="73" spans="1:16" ht="18" customHeight="1">
      <c r="A73" s="288">
        <v>68</v>
      </c>
      <c r="B73" s="356" t="s">
        <v>1630</v>
      </c>
      <c r="C73" s="391">
        <v>1.6</v>
      </c>
      <c r="D73" s="357" t="s">
        <v>1605</v>
      </c>
      <c r="E73" s="358" t="s">
        <v>1581</v>
      </c>
      <c r="F73" s="390">
        <v>220</v>
      </c>
      <c r="G73" s="289">
        <v>7.4478888888888884E-4</v>
      </c>
      <c r="H73" s="390">
        <v>220</v>
      </c>
      <c r="I73" s="359">
        <v>6.7030999999999993E-2</v>
      </c>
      <c r="J73" s="359"/>
      <c r="K73" s="361"/>
      <c r="L73" s="289"/>
      <c r="M73" s="289"/>
      <c r="N73" s="289"/>
      <c r="O73" s="289"/>
      <c r="P73" s="360"/>
    </row>
    <row r="74" spans="1:16" ht="18" customHeight="1">
      <c r="A74" s="288">
        <v>69</v>
      </c>
      <c r="B74" s="356" t="s">
        <v>1631</v>
      </c>
      <c r="C74" s="391">
        <v>200</v>
      </c>
      <c r="D74" s="357" t="s">
        <v>1605</v>
      </c>
      <c r="E74" s="358" t="s">
        <v>1581</v>
      </c>
      <c r="F74" s="390">
        <v>33</v>
      </c>
      <c r="G74" s="289">
        <v>4.3607777777777772E-4</v>
      </c>
      <c r="H74" s="390">
        <v>33</v>
      </c>
      <c r="I74" s="359">
        <v>3.9246999999999997E-2</v>
      </c>
      <c r="J74" s="359"/>
      <c r="K74" s="361"/>
      <c r="L74" s="289"/>
      <c r="M74" s="289"/>
      <c r="N74" s="289"/>
      <c r="O74" s="289"/>
      <c r="P74" s="360"/>
    </row>
    <row r="75" spans="1:16" ht="18" customHeight="1">
      <c r="A75" s="288">
        <v>70</v>
      </c>
      <c r="B75" s="356" t="s">
        <v>1632</v>
      </c>
      <c r="C75" s="391">
        <v>105</v>
      </c>
      <c r="D75" s="357" t="s">
        <v>1605</v>
      </c>
      <c r="E75" s="358" t="s">
        <v>1581</v>
      </c>
      <c r="F75" s="390">
        <v>220</v>
      </c>
      <c r="G75" s="289">
        <v>4.8115555555555559E-4</v>
      </c>
      <c r="H75" s="390">
        <v>220</v>
      </c>
      <c r="I75" s="359">
        <v>4.3304000000000002E-2</v>
      </c>
      <c r="J75" s="359"/>
      <c r="K75" s="361"/>
      <c r="L75" s="289"/>
      <c r="M75" s="289"/>
      <c r="N75" s="289"/>
      <c r="O75" s="289"/>
      <c r="P75" s="360"/>
    </row>
    <row r="76" spans="1:16" ht="18" customHeight="1">
      <c r="A76" s="288">
        <v>71</v>
      </c>
      <c r="B76" s="356" t="s">
        <v>1633</v>
      </c>
      <c r="C76" s="391">
        <v>13.5</v>
      </c>
      <c r="D76" s="357" t="s">
        <v>1605</v>
      </c>
      <c r="E76" s="358" t="s">
        <v>1581</v>
      </c>
      <c r="F76" s="390">
        <v>220</v>
      </c>
      <c r="G76" s="289">
        <v>1.9102777777777778E-2</v>
      </c>
      <c r="H76" s="390">
        <v>220</v>
      </c>
      <c r="I76" s="359">
        <v>1.7192499999999999</v>
      </c>
      <c r="J76" s="359"/>
      <c r="K76" s="361"/>
      <c r="L76" s="289"/>
      <c r="M76" s="289"/>
      <c r="N76" s="289"/>
      <c r="O76" s="289"/>
      <c r="P76" s="360"/>
    </row>
    <row r="77" spans="1:16" ht="18" customHeight="1">
      <c r="A77" s="288">
        <v>72</v>
      </c>
      <c r="B77" s="356" t="s">
        <v>1634</v>
      </c>
      <c r="C77" s="391">
        <v>2</v>
      </c>
      <c r="D77" s="357" t="s">
        <v>1605</v>
      </c>
      <c r="E77" s="358" t="s">
        <v>1581</v>
      </c>
      <c r="F77" s="390">
        <v>33</v>
      </c>
      <c r="G77" s="289">
        <v>2.7547111111111112E-3</v>
      </c>
      <c r="H77" s="390">
        <v>33</v>
      </c>
      <c r="I77" s="359">
        <v>0.24792400000000001</v>
      </c>
      <c r="J77" s="359"/>
      <c r="K77" s="361"/>
      <c r="L77" s="289"/>
      <c r="M77" s="289"/>
      <c r="N77" s="289"/>
      <c r="O77" s="289"/>
      <c r="P77" s="360"/>
    </row>
    <row r="78" spans="1:16" ht="18" customHeight="1">
      <c r="A78" s="288">
        <v>73</v>
      </c>
      <c r="B78" s="356" t="s">
        <v>1635</v>
      </c>
      <c r="C78" s="391">
        <v>0.8</v>
      </c>
      <c r="D78" s="357" t="s">
        <v>1605</v>
      </c>
      <c r="E78" s="358" t="s">
        <v>1581</v>
      </c>
      <c r="F78" s="390">
        <v>220</v>
      </c>
      <c r="G78" s="289">
        <v>5.1508888888888895E-4</v>
      </c>
      <c r="H78" s="390">
        <v>220</v>
      </c>
      <c r="I78" s="359">
        <v>4.6358000000000003E-2</v>
      </c>
      <c r="J78" s="359"/>
      <c r="K78" s="361"/>
      <c r="L78" s="289"/>
      <c r="M78" s="289"/>
      <c r="N78" s="289"/>
      <c r="O78" s="289"/>
      <c r="P78" s="360"/>
    </row>
    <row r="79" spans="1:16" ht="18" customHeight="1">
      <c r="A79" s="288">
        <v>74</v>
      </c>
      <c r="B79" s="356" t="s">
        <v>1636</v>
      </c>
      <c r="C79" s="391">
        <v>10.5</v>
      </c>
      <c r="D79" s="357" t="s">
        <v>1605</v>
      </c>
      <c r="E79" s="358" t="s">
        <v>1581</v>
      </c>
      <c r="F79" s="390">
        <v>33</v>
      </c>
      <c r="G79" s="289">
        <v>1.2868600000000001E-2</v>
      </c>
      <c r="H79" s="390">
        <v>33</v>
      </c>
      <c r="I79" s="359">
        <v>1.158174</v>
      </c>
      <c r="J79" s="359"/>
      <c r="K79" s="361"/>
      <c r="L79" s="289"/>
      <c r="M79" s="289"/>
      <c r="N79" s="289"/>
      <c r="O79" s="289"/>
      <c r="P79" s="360"/>
    </row>
    <row r="80" spans="1:16" ht="18" customHeight="1">
      <c r="A80" s="288">
        <v>75</v>
      </c>
      <c r="B80" s="356" t="s">
        <v>1637</v>
      </c>
      <c r="C80" s="391">
        <v>6</v>
      </c>
      <c r="D80" s="357" t="s">
        <v>1605</v>
      </c>
      <c r="E80" s="358" t="s">
        <v>1581</v>
      </c>
      <c r="F80" s="390">
        <v>132</v>
      </c>
      <c r="G80" s="289">
        <v>8.3716111111111109E-3</v>
      </c>
      <c r="H80" s="390">
        <v>132</v>
      </c>
      <c r="I80" s="359">
        <v>0.75344500000000003</v>
      </c>
      <c r="J80" s="359"/>
      <c r="K80" s="361"/>
      <c r="L80" s="289"/>
      <c r="M80" s="289"/>
      <c r="N80" s="289"/>
      <c r="O80" s="289"/>
      <c r="P80" s="360"/>
    </row>
    <row r="81" spans="1:16" ht="18" customHeight="1">
      <c r="A81" s="288">
        <v>76</v>
      </c>
      <c r="B81" s="356" t="s">
        <v>1638</v>
      </c>
      <c r="C81" s="391">
        <v>24</v>
      </c>
      <c r="D81" s="357" t="s">
        <v>1605</v>
      </c>
      <c r="E81" s="358" t="s">
        <v>1581</v>
      </c>
      <c r="F81" s="390">
        <v>33</v>
      </c>
      <c r="G81" s="289">
        <v>2.9217744444444443E-2</v>
      </c>
      <c r="H81" s="390">
        <v>33</v>
      </c>
      <c r="I81" s="359">
        <v>2.629597</v>
      </c>
      <c r="J81" s="359"/>
      <c r="K81" s="361"/>
      <c r="L81" s="289"/>
      <c r="M81" s="289"/>
      <c r="N81" s="289"/>
      <c r="O81" s="289"/>
      <c r="P81" s="360"/>
    </row>
    <row r="82" spans="1:16" ht="18" customHeight="1">
      <c r="A82" s="288">
        <v>77</v>
      </c>
      <c r="B82" s="356" t="s">
        <v>1639</v>
      </c>
      <c r="C82" s="391">
        <v>2.1</v>
      </c>
      <c r="D82" s="357" t="s">
        <v>1605</v>
      </c>
      <c r="E82" s="358" t="s">
        <v>1581</v>
      </c>
      <c r="F82" s="390">
        <v>33</v>
      </c>
      <c r="G82" s="289">
        <v>4.8712077777777779E-2</v>
      </c>
      <c r="H82" s="390">
        <v>33</v>
      </c>
      <c r="I82" s="359">
        <v>4.3840870000000001</v>
      </c>
      <c r="J82" s="359"/>
      <c r="K82" s="361"/>
      <c r="L82" s="289"/>
      <c r="M82" s="289"/>
      <c r="N82" s="289"/>
      <c r="O82" s="289"/>
      <c r="P82" s="360"/>
    </row>
    <row r="83" spans="1:16" ht="18" customHeight="1">
      <c r="A83" s="288">
        <v>78</v>
      </c>
      <c r="B83" s="356" t="s">
        <v>1640</v>
      </c>
      <c r="C83" s="391">
        <v>2.1</v>
      </c>
      <c r="D83" s="357" t="s">
        <v>1605</v>
      </c>
      <c r="E83" s="358" t="s">
        <v>1581</v>
      </c>
      <c r="F83" s="390">
        <v>33</v>
      </c>
      <c r="G83" s="289">
        <v>3.8410777777777775E-3</v>
      </c>
      <c r="H83" s="390">
        <v>33</v>
      </c>
      <c r="I83" s="359">
        <v>0.34569699999999998</v>
      </c>
      <c r="J83" s="359"/>
      <c r="K83" s="361"/>
      <c r="L83" s="289"/>
      <c r="M83" s="289"/>
      <c r="N83" s="289"/>
      <c r="O83" s="289"/>
      <c r="P83" s="360"/>
    </row>
    <row r="84" spans="1:16" ht="18" customHeight="1">
      <c r="A84" s="288">
        <v>79</v>
      </c>
      <c r="B84" s="356" t="s">
        <v>1641</v>
      </c>
      <c r="C84" s="391">
        <v>2.1</v>
      </c>
      <c r="D84" s="357" t="s">
        <v>1605</v>
      </c>
      <c r="E84" s="358" t="s">
        <v>1581</v>
      </c>
      <c r="F84" s="390">
        <v>33</v>
      </c>
      <c r="G84" s="289">
        <v>1.2143299999999999E-2</v>
      </c>
      <c r="H84" s="390">
        <v>33</v>
      </c>
      <c r="I84" s="359">
        <v>1.092897</v>
      </c>
      <c r="J84" s="359"/>
      <c r="K84" s="361"/>
      <c r="L84" s="289"/>
      <c r="M84" s="289"/>
      <c r="N84" s="289"/>
      <c r="O84" s="289"/>
      <c r="P84" s="360"/>
    </row>
    <row r="85" spans="1:16" ht="18" customHeight="1">
      <c r="A85" s="288">
        <v>80</v>
      </c>
      <c r="B85" s="356" t="s">
        <v>1642</v>
      </c>
      <c r="C85" s="391">
        <v>2.1</v>
      </c>
      <c r="D85" s="357" t="s">
        <v>1605</v>
      </c>
      <c r="E85" s="358" t="s">
        <v>1581</v>
      </c>
      <c r="F85" s="390">
        <v>33</v>
      </c>
      <c r="G85" s="289">
        <v>4.2932344444444444E-2</v>
      </c>
      <c r="H85" s="390">
        <v>33</v>
      </c>
      <c r="I85" s="359">
        <v>3.8639109999999999</v>
      </c>
      <c r="J85" s="359"/>
      <c r="K85" s="361"/>
      <c r="L85" s="289"/>
      <c r="M85" s="289"/>
      <c r="N85" s="289"/>
      <c r="O85" s="289"/>
      <c r="P85" s="360"/>
    </row>
    <row r="86" spans="1:16" ht="18" customHeight="1">
      <c r="A86" s="288">
        <v>81</v>
      </c>
      <c r="B86" s="356" t="s">
        <v>1643</v>
      </c>
      <c r="C86" s="391">
        <v>2.1</v>
      </c>
      <c r="D86" s="357" t="s">
        <v>1605</v>
      </c>
      <c r="E86" s="358" t="s">
        <v>1581</v>
      </c>
      <c r="F86" s="390">
        <v>33</v>
      </c>
      <c r="G86" s="289">
        <v>5.0347777777777773E-4</v>
      </c>
      <c r="H86" s="390">
        <v>33</v>
      </c>
      <c r="I86" s="359">
        <v>4.5312999999999999E-2</v>
      </c>
      <c r="J86" s="359"/>
      <c r="K86" s="361"/>
      <c r="L86" s="289"/>
      <c r="M86" s="289"/>
      <c r="N86" s="289"/>
      <c r="O86" s="289"/>
      <c r="P86" s="360"/>
    </row>
    <row r="87" spans="1:16" ht="18" customHeight="1">
      <c r="A87" s="288">
        <v>82</v>
      </c>
      <c r="B87" s="356" t="s">
        <v>1644</v>
      </c>
      <c r="C87" s="391">
        <v>2.1</v>
      </c>
      <c r="D87" s="357" t="s">
        <v>1605</v>
      </c>
      <c r="E87" s="358" t="s">
        <v>1581</v>
      </c>
      <c r="F87" s="390">
        <v>33</v>
      </c>
      <c r="G87" s="289">
        <v>0</v>
      </c>
      <c r="H87" s="390">
        <v>33</v>
      </c>
      <c r="I87" s="359">
        <v>0</v>
      </c>
      <c r="J87" s="359"/>
      <c r="K87" s="361"/>
      <c r="L87" s="289"/>
      <c r="M87" s="289"/>
      <c r="N87" s="289"/>
      <c r="O87" s="289"/>
      <c r="P87" s="360"/>
    </row>
    <row r="88" spans="1:16" ht="18" customHeight="1">
      <c r="A88" s="288">
        <v>83</v>
      </c>
      <c r="B88" s="356" t="s">
        <v>1645</v>
      </c>
      <c r="C88" s="391">
        <v>2.1</v>
      </c>
      <c r="D88" s="357" t="s">
        <v>1605</v>
      </c>
      <c r="E88" s="358" t="s">
        <v>1581</v>
      </c>
      <c r="F88" s="390">
        <v>33</v>
      </c>
      <c r="G88" s="289">
        <v>0</v>
      </c>
      <c r="H88" s="390">
        <v>33</v>
      </c>
      <c r="I88" s="359">
        <v>0</v>
      </c>
      <c r="J88" s="359"/>
      <c r="K88" s="361"/>
      <c r="L88" s="289"/>
      <c r="M88" s="289"/>
      <c r="N88" s="289"/>
      <c r="O88" s="289"/>
      <c r="P88" s="360"/>
    </row>
    <row r="89" spans="1:16" ht="18" customHeight="1">
      <c r="A89" s="288">
        <v>84</v>
      </c>
      <c r="B89" s="356" t="s">
        <v>1646</v>
      </c>
      <c r="C89" s="391">
        <v>2.1</v>
      </c>
      <c r="D89" s="357" t="s">
        <v>1605</v>
      </c>
      <c r="E89" s="358" t="s">
        <v>1581</v>
      </c>
      <c r="F89" s="390">
        <v>33</v>
      </c>
      <c r="G89" s="289">
        <v>0</v>
      </c>
      <c r="H89" s="390">
        <v>33</v>
      </c>
      <c r="I89" s="359">
        <v>0</v>
      </c>
      <c r="J89" s="359"/>
      <c r="K89" s="361"/>
      <c r="L89" s="289"/>
      <c r="M89" s="289"/>
      <c r="N89" s="289"/>
      <c r="O89" s="289"/>
      <c r="P89" s="360"/>
    </row>
    <row r="90" spans="1:16" ht="18" customHeight="1">
      <c r="A90" s="288">
        <v>85</v>
      </c>
      <c r="B90" s="356" t="s">
        <v>1647</v>
      </c>
      <c r="C90" s="391">
        <v>2.1</v>
      </c>
      <c r="D90" s="357" t="s">
        <v>1605</v>
      </c>
      <c r="E90" s="358" t="s">
        <v>1581</v>
      </c>
      <c r="F90" s="390">
        <v>33</v>
      </c>
      <c r="G90" s="289">
        <v>0</v>
      </c>
      <c r="H90" s="390">
        <v>33</v>
      </c>
      <c r="I90" s="359">
        <v>0</v>
      </c>
      <c r="J90" s="359"/>
      <c r="K90" s="361"/>
      <c r="L90" s="289"/>
      <c r="M90" s="289"/>
      <c r="N90" s="289"/>
      <c r="O90" s="289"/>
      <c r="P90" s="360"/>
    </row>
    <row r="91" spans="1:16" ht="18" customHeight="1">
      <c r="A91" s="288">
        <v>86</v>
      </c>
      <c r="B91" s="356" t="s">
        <v>1648</v>
      </c>
      <c r="C91" s="391">
        <v>2.1</v>
      </c>
      <c r="D91" s="357" t="s">
        <v>1605</v>
      </c>
      <c r="E91" s="358" t="s">
        <v>1581</v>
      </c>
      <c r="F91" s="390">
        <v>33</v>
      </c>
      <c r="G91" s="289">
        <v>0</v>
      </c>
      <c r="H91" s="390">
        <v>33</v>
      </c>
      <c r="I91" s="359">
        <v>0</v>
      </c>
      <c r="J91" s="359"/>
      <c r="K91" s="361"/>
      <c r="L91" s="289"/>
      <c r="M91" s="289"/>
      <c r="N91" s="289"/>
      <c r="O91" s="289"/>
      <c r="P91" s="360"/>
    </row>
    <row r="92" spans="1:16" ht="18" customHeight="1">
      <c r="A92" s="288">
        <v>87</v>
      </c>
      <c r="B92" s="356" t="s">
        <v>1649</v>
      </c>
      <c r="C92" s="391">
        <v>4.2</v>
      </c>
      <c r="D92" s="357" t="s">
        <v>1605</v>
      </c>
      <c r="E92" s="358" t="s">
        <v>1581</v>
      </c>
      <c r="F92" s="390">
        <v>33</v>
      </c>
      <c r="G92" s="289">
        <v>0</v>
      </c>
      <c r="H92" s="390">
        <v>33</v>
      </c>
      <c r="I92" s="359">
        <v>0</v>
      </c>
      <c r="J92" s="359"/>
      <c r="K92" s="361"/>
      <c r="L92" s="289"/>
      <c r="M92" s="289"/>
      <c r="N92" s="289"/>
      <c r="O92" s="289"/>
      <c r="P92" s="360"/>
    </row>
    <row r="93" spans="1:16" ht="18" customHeight="1">
      <c r="A93" s="288">
        <v>88</v>
      </c>
      <c r="B93" s="356" t="s">
        <v>1650</v>
      </c>
      <c r="C93" s="391">
        <v>2.1</v>
      </c>
      <c r="D93" s="357" t="s">
        <v>1605</v>
      </c>
      <c r="E93" s="358" t="s">
        <v>1581</v>
      </c>
      <c r="F93" s="390">
        <v>33</v>
      </c>
      <c r="G93" s="289">
        <v>0</v>
      </c>
      <c r="H93" s="390">
        <v>33</v>
      </c>
      <c r="I93" s="359">
        <v>0</v>
      </c>
      <c r="J93" s="359"/>
      <c r="K93" s="361"/>
      <c r="L93" s="289"/>
      <c r="M93" s="289"/>
      <c r="N93" s="289"/>
      <c r="O93" s="289"/>
      <c r="P93" s="360"/>
    </row>
    <row r="94" spans="1:16" ht="18" customHeight="1">
      <c r="A94" s="288">
        <v>89</v>
      </c>
      <c r="B94" s="356" t="s">
        <v>1651</v>
      </c>
      <c r="C94" s="391">
        <v>4.2</v>
      </c>
      <c r="D94" s="357" t="s">
        <v>1605</v>
      </c>
      <c r="E94" s="358" t="s">
        <v>1581</v>
      </c>
      <c r="F94" s="390">
        <v>33</v>
      </c>
      <c r="G94" s="289">
        <v>0</v>
      </c>
      <c r="H94" s="390">
        <v>33</v>
      </c>
      <c r="I94" s="359">
        <v>0</v>
      </c>
      <c r="J94" s="359"/>
      <c r="K94" s="361"/>
      <c r="L94" s="289"/>
      <c r="M94" s="289"/>
      <c r="N94" s="289"/>
      <c r="O94" s="289"/>
      <c r="P94" s="360"/>
    </row>
    <row r="95" spans="1:16" ht="18" customHeight="1">
      <c r="A95" s="288">
        <v>90</v>
      </c>
      <c r="B95" s="356" t="s">
        <v>1652</v>
      </c>
      <c r="C95" s="391">
        <v>2.1</v>
      </c>
      <c r="D95" s="357" t="s">
        <v>1605</v>
      </c>
      <c r="E95" s="358" t="s">
        <v>1581</v>
      </c>
      <c r="F95" s="390">
        <v>33</v>
      </c>
      <c r="G95" s="289">
        <v>0</v>
      </c>
      <c r="H95" s="390">
        <v>33</v>
      </c>
      <c r="I95" s="359">
        <v>0</v>
      </c>
      <c r="J95" s="359"/>
      <c r="K95" s="361"/>
      <c r="L95" s="289"/>
      <c r="M95" s="289"/>
      <c r="N95" s="289"/>
      <c r="O95" s="289"/>
      <c r="P95" s="360"/>
    </row>
    <row r="96" spans="1:16" ht="18" customHeight="1">
      <c r="A96" s="288">
        <v>91</v>
      </c>
      <c r="B96" s="356" t="s">
        <v>1653</v>
      </c>
      <c r="C96" s="391">
        <v>8.4</v>
      </c>
      <c r="D96" s="357" t="s">
        <v>1605</v>
      </c>
      <c r="E96" s="358" t="s">
        <v>1581</v>
      </c>
      <c r="F96" s="390">
        <v>33</v>
      </c>
      <c r="G96" s="289">
        <v>0</v>
      </c>
      <c r="H96" s="390">
        <v>33</v>
      </c>
      <c r="I96" s="359">
        <v>0</v>
      </c>
      <c r="J96" s="359"/>
      <c r="K96" s="361"/>
      <c r="L96" s="289"/>
      <c r="M96" s="289"/>
      <c r="N96" s="289"/>
      <c r="O96" s="289"/>
      <c r="P96" s="360"/>
    </row>
    <row r="97" spans="1:16" ht="18" customHeight="1">
      <c r="A97" s="288">
        <v>92</v>
      </c>
      <c r="B97" s="356" t="s">
        <v>1654</v>
      </c>
      <c r="C97" s="391">
        <v>2.1</v>
      </c>
      <c r="D97" s="357" t="s">
        <v>1605</v>
      </c>
      <c r="E97" s="358" t="s">
        <v>1581</v>
      </c>
      <c r="F97" s="390">
        <v>33</v>
      </c>
      <c r="G97" s="289">
        <v>0</v>
      </c>
      <c r="H97" s="390">
        <v>33</v>
      </c>
      <c r="I97" s="359">
        <v>0</v>
      </c>
      <c r="J97" s="359"/>
      <c r="K97" s="361"/>
      <c r="L97" s="289"/>
      <c r="M97" s="289"/>
      <c r="N97" s="289"/>
      <c r="O97" s="289"/>
      <c r="P97" s="360"/>
    </row>
    <row r="98" spans="1:16" ht="18" customHeight="1">
      <c r="A98" s="288">
        <v>93</v>
      </c>
      <c r="B98" s="356" t="s">
        <v>8629</v>
      </c>
      <c r="C98" s="391">
        <v>0.8</v>
      </c>
      <c r="D98" s="357" t="s">
        <v>1605</v>
      </c>
      <c r="E98" s="358" t="s">
        <v>1581</v>
      </c>
      <c r="F98" s="390">
        <v>33</v>
      </c>
      <c r="G98" s="289">
        <v>0</v>
      </c>
      <c r="H98" s="390">
        <v>33</v>
      </c>
      <c r="I98" s="359">
        <v>0</v>
      </c>
      <c r="J98" s="359"/>
      <c r="K98" s="361"/>
      <c r="L98" s="289"/>
      <c r="M98" s="289"/>
      <c r="N98" s="289"/>
      <c r="O98" s="289"/>
      <c r="P98" s="360"/>
    </row>
    <row r="99" spans="1:16" ht="18" customHeight="1">
      <c r="A99" s="288">
        <v>94</v>
      </c>
      <c r="B99" s="356" t="s">
        <v>1655</v>
      </c>
      <c r="C99" s="391">
        <v>65.099999999999994</v>
      </c>
      <c r="D99" s="357" t="s">
        <v>1605</v>
      </c>
      <c r="E99" s="358" t="s">
        <v>1581</v>
      </c>
      <c r="F99" s="390">
        <v>33</v>
      </c>
      <c r="G99" s="289">
        <v>9.332222222222223E-5</v>
      </c>
      <c r="H99" s="390">
        <v>33</v>
      </c>
      <c r="I99" s="359">
        <v>8.3990000000000002E-3</v>
      </c>
      <c r="J99" s="359"/>
      <c r="K99" s="361"/>
      <c r="L99" s="289"/>
      <c r="M99" s="289"/>
      <c r="N99" s="289"/>
      <c r="O99" s="289"/>
      <c r="P99" s="360"/>
    </row>
    <row r="100" spans="1:16" ht="18" customHeight="1">
      <c r="A100" s="288">
        <v>95</v>
      </c>
      <c r="B100" s="356" t="s">
        <v>1656</v>
      </c>
      <c r="C100" s="391">
        <v>101.2</v>
      </c>
      <c r="D100" s="357" t="s">
        <v>1605</v>
      </c>
      <c r="E100" s="358" t="s">
        <v>1581</v>
      </c>
      <c r="F100" s="390">
        <v>33</v>
      </c>
      <c r="G100" s="289">
        <v>4.5340000000000002E-4</v>
      </c>
      <c r="H100" s="390">
        <v>33</v>
      </c>
      <c r="I100" s="359">
        <v>4.0806000000000002E-2</v>
      </c>
      <c r="J100" s="359"/>
      <c r="K100" s="361"/>
      <c r="L100" s="289"/>
      <c r="M100" s="289"/>
      <c r="N100" s="289"/>
      <c r="O100" s="289"/>
      <c r="P100" s="360"/>
    </row>
    <row r="101" spans="1:16" ht="18" customHeight="1">
      <c r="A101" s="288">
        <v>96</v>
      </c>
      <c r="B101" s="356" t="s">
        <v>1657</v>
      </c>
      <c r="C101" s="391">
        <v>2.1</v>
      </c>
      <c r="D101" s="357" t="s">
        <v>1605</v>
      </c>
      <c r="E101" s="358" t="s">
        <v>1581</v>
      </c>
      <c r="F101" s="390">
        <v>33</v>
      </c>
      <c r="G101" s="289">
        <v>1.8396999999999999E-3</v>
      </c>
      <c r="H101" s="390">
        <v>33</v>
      </c>
      <c r="I101" s="359">
        <v>0.165573</v>
      </c>
      <c r="J101" s="359"/>
      <c r="K101" s="361"/>
      <c r="L101" s="289"/>
      <c r="M101" s="289"/>
      <c r="N101" s="289"/>
      <c r="O101" s="289"/>
      <c r="P101" s="360"/>
    </row>
    <row r="102" spans="1:16" ht="18" customHeight="1">
      <c r="A102" s="288">
        <v>97</v>
      </c>
      <c r="B102" s="356" t="s">
        <v>1658</v>
      </c>
      <c r="C102" s="391">
        <v>2.1</v>
      </c>
      <c r="D102" s="357" t="s">
        <v>1605</v>
      </c>
      <c r="E102" s="358" t="s">
        <v>1581</v>
      </c>
      <c r="F102" s="390">
        <v>33</v>
      </c>
      <c r="G102" s="289">
        <v>4.3097777777777778E-3</v>
      </c>
      <c r="H102" s="390">
        <v>33</v>
      </c>
      <c r="I102" s="359">
        <v>0.38788</v>
      </c>
      <c r="J102" s="359"/>
      <c r="K102" s="361"/>
      <c r="L102" s="289"/>
      <c r="M102" s="289"/>
      <c r="N102" s="289"/>
      <c r="O102" s="289"/>
      <c r="P102" s="360"/>
    </row>
    <row r="103" spans="1:16" ht="18" customHeight="1">
      <c r="A103" s="288">
        <v>98</v>
      </c>
      <c r="B103" s="356" t="s">
        <v>1659</v>
      </c>
      <c r="C103" s="391">
        <v>4.2</v>
      </c>
      <c r="D103" s="357" t="s">
        <v>1605</v>
      </c>
      <c r="E103" s="358" t="s">
        <v>1581</v>
      </c>
      <c r="F103" s="390">
        <v>33</v>
      </c>
      <c r="G103" s="289">
        <v>2.3173333333333331E-3</v>
      </c>
      <c r="H103" s="390">
        <v>33</v>
      </c>
      <c r="I103" s="359">
        <v>0.20856</v>
      </c>
      <c r="J103" s="359"/>
      <c r="K103" s="361"/>
      <c r="L103" s="289"/>
      <c r="M103" s="289"/>
      <c r="N103" s="289"/>
      <c r="O103" s="289"/>
      <c r="P103" s="360"/>
    </row>
    <row r="104" spans="1:16" ht="18" customHeight="1">
      <c r="A104" s="288">
        <v>99</v>
      </c>
      <c r="B104" s="356" t="s">
        <v>1660</v>
      </c>
      <c r="C104" s="391">
        <v>4.2</v>
      </c>
      <c r="D104" s="357" t="s">
        <v>1605</v>
      </c>
      <c r="E104" s="358" t="s">
        <v>1581</v>
      </c>
      <c r="F104" s="390">
        <v>33</v>
      </c>
      <c r="G104" s="289">
        <v>1.5619222222222223E-3</v>
      </c>
      <c r="H104" s="390">
        <v>33</v>
      </c>
      <c r="I104" s="359">
        <v>0.140573</v>
      </c>
      <c r="J104" s="359"/>
      <c r="K104" s="361"/>
      <c r="L104" s="289"/>
      <c r="M104" s="289"/>
      <c r="N104" s="289"/>
      <c r="O104" s="289"/>
      <c r="P104" s="360"/>
    </row>
    <row r="105" spans="1:16" ht="18" customHeight="1">
      <c r="A105" s="288">
        <v>100</v>
      </c>
      <c r="B105" s="356" t="s">
        <v>1661</v>
      </c>
      <c r="C105" s="391">
        <v>104.5</v>
      </c>
      <c r="D105" s="357" t="s">
        <v>1605</v>
      </c>
      <c r="E105" s="358" t="s">
        <v>1581</v>
      </c>
      <c r="F105" s="390">
        <v>33</v>
      </c>
      <c r="G105" s="289">
        <v>1.314078888888889E-2</v>
      </c>
      <c r="H105" s="390">
        <v>33</v>
      </c>
      <c r="I105" s="359">
        <v>1.182671</v>
      </c>
      <c r="J105" s="359"/>
      <c r="K105" s="361"/>
      <c r="L105" s="289"/>
      <c r="M105" s="289"/>
      <c r="N105" s="289"/>
      <c r="O105" s="289"/>
      <c r="P105" s="360"/>
    </row>
    <row r="106" spans="1:16" ht="18" customHeight="1">
      <c r="A106" s="288">
        <v>101</v>
      </c>
      <c r="B106" s="356" t="s">
        <v>1662</v>
      </c>
      <c r="C106" s="391">
        <v>14.7</v>
      </c>
      <c r="D106" s="357" t="s">
        <v>1605</v>
      </c>
      <c r="E106" s="358" t="s">
        <v>1581</v>
      </c>
      <c r="F106" s="390">
        <v>33</v>
      </c>
      <c r="G106" s="289">
        <v>4.1438888888888889E-4</v>
      </c>
      <c r="H106" s="390">
        <v>33</v>
      </c>
      <c r="I106" s="359">
        <v>3.7295000000000002E-2</v>
      </c>
      <c r="J106" s="359"/>
      <c r="K106" s="361"/>
      <c r="L106" s="289"/>
      <c r="M106" s="289"/>
      <c r="N106" s="289"/>
      <c r="O106" s="289"/>
      <c r="P106" s="360"/>
    </row>
    <row r="107" spans="1:16" ht="18" customHeight="1">
      <c r="A107" s="288">
        <v>102</v>
      </c>
      <c r="B107" s="356" t="s">
        <v>1663</v>
      </c>
      <c r="C107" s="391">
        <v>4.2</v>
      </c>
      <c r="D107" s="357" t="s">
        <v>1605</v>
      </c>
      <c r="E107" s="358" t="s">
        <v>1581</v>
      </c>
      <c r="F107" s="390">
        <v>33</v>
      </c>
      <c r="G107" s="289">
        <v>5.8372222222222224E-4</v>
      </c>
      <c r="H107" s="390">
        <v>33</v>
      </c>
      <c r="I107" s="359">
        <v>5.2534999999999998E-2</v>
      </c>
      <c r="J107" s="359"/>
      <c r="K107" s="361"/>
      <c r="L107" s="289"/>
      <c r="M107" s="289"/>
      <c r="N107" s="289"/>
      <c r="O107" s="289"/>
      <c r="P107" s="360"/>
    </row>
    <row r="108" spans="1:16" ht="18" customHeight="1">
      <c r="A108" s="288">
        <v>103</v>
      </c>
      <c r="B108" s="356" t="s">
        <v>1664</v>
      </c>
      <c r="C108" s="391">
        <v>2.1</v>
      </c>
      <c r="D108" s="357" t="s">
        <v>1605</v>
      </c>
      <c r="E108" s="358" t="s">
        <v>1581</v>
      </c>
      <c r="F108" s="390">
        <v>11</v>
      </c>
      <c r="G108" s="289">
        <v>6.3912222222222228E-4</v>
      </c>
      <c r="H108" s="390">
        <v>11</v>
      </c>
      <c r="I108" s="359">
        <v>5.7521000000000003E-2</v>
      </c>
      <c r="J108" s="359"/>
      <c r="K108" s="361"/>
      <c r="L108" s="289"/>
      <c r="M108" s="289"/>
      <c r="N108" s="289"/>
      <c r="O108" s="289"/>
      <c r="P108" s="360"/>
    </row>
    <row r="109" spans="1:16" ht="18" customHeight="1">
      <c r="A109" s="288">
        <v>104</v>
      </c>
      <c r="B109" s="356" t="s">
        <v>1665</v>
      </c>
      <c r="C109" s="391">
        <v>2.1</v>
      </c>
      <c r="D109" s="357" t="s">
        <v>1605</v>
      </c>
      <c r="E109" s="358" t="s">
        <v>1581</v>
      </c>
      <c r="F109" s="390">
        <v>11</v>
      </c>
      <c r="G109" s="289">
        <v>3.5803333333333333E-4</v>
      </c>
      <c r="H109" s="390">
        <v>11</v>
      </c>
      <c r="I109" s="359">
        <v>3.2223000000000002E-2</v>
      </c>
      <c r="J109" s="359"/>
      <c r="K109" s="361"/>
      <c r="L109" s="289"/>
      <c r="M109" s="289"/>
      <c r="N109" s="289"/>
      <c r="O109" s="289"/>
      <c r="P109" s="360"/>
    </row>
    <row r="110" spans="1:16" ht="18" customHeight="1">
      <c r="A110" s="288">
        <v>105</v>
      </c>
      <c r="B110" s="356" t="s">
        <v>1666</v>
      </c>
      <c r="C110" s="391">
        <v>8.4</v>
      </c>
      <c r="D110" s="357" t="s">
        <v>1605</v>
      </c>
      <c r="E110" s="358" t="s">
        <v>1581</v>
      </c>
      <c r="F110" s="390">
        <v>33</v>
      </c>
      <c r="G110" s="289">
        <v>1.9103555555555556E-3</v>
      </c>
      <c r="H110" s="390">
        <v>33</v>
      </c>
      <c r="I110" s="359">
        <v>0.171932</v>
      </c>
      <c r="J110" s="359"/>
      <c r="K110" s="361"/>
      <c r="L110" s="289"/>
      <c r="M110" s="289"/>
      <c r="N110" s="289"/>
      <c r="O110" s="289"/>
      <c r="P110" s="360"/>
    </row>
    <row r="111" spans="1:16" ht="18" customHeight="1">
      <c r="A111" s="288">
        <v>106</v>
      </c>
      <c r="B111" s="356" t="s">
        <v>1667</v>
      </c>
      <c r="C111" s="391">
        <v>4.2</v>
      </c>
      <c r="D111" s="357" t="s">
        <v>1605</v>
      </c>
      <c r="E111" s="358" t="s">
        <v>1581</v>
      </c>
      <c r="F111" s="390">
        <v>33</v>
      </c>
      <c r="G111" s="289">
        <v>7.4763333333333331E-4</v>
      </c>
      <c r="H111" s="390">
        <v>33</v>
      </c>
      <c r="I111" s="359">
        <v>6.7287E-2</v>
      </c>
      <c r="J111" s="359"/>
      <c r="K111" s="361"/>
      <c r="L111" s="289"/>
      <c r="M111" s="289"/>
      <c r="N111" s="289"/>
      <c r="O111" s="289"/>
      <c r="P111" s="360"/>
    </row>
    <row r="112" spans="1:16" ht="18" customHeight="1">
      <c r="A112" s="288">
        <v>107</v>
      </c>
      <c r="B112" s="356" t="s">
        <v>1668</v>
      </c>
      <c r="C112" s="391">
        <v>6.3</v>
      </c>
      <c r="D112" s="357" t="s">
        <v>1605</v>
      </c>
      <c r="E112" s="358" t="s">
        <v>1581</v>
      </c>
      <c r="F112" s="390">
        <v>33</v>
      </c>
      <c r="G112" s="289">
        <v>4.558488888888889E-3</v>
      </c>
      <c r="H112" s="390">
        <v>33</v>
      </c>
      <c r="I112" s="359">
        <v>0.41026400000000002</v>
      </c>
      <c r="J112" s="359"/>
      <c r="K112" s="361"/>
      <c r="L112" s="289"/>
      <c r="M112" s="289"/>
      <c r="N112" s="289"/>
      <c r="O112" s="289"/>
      <c r="P112" s="360"/>
    </row>
    <row r="113" spans="1:16" ht="18" customHeight="1">
      <c r="A113" s="288">
        <v>108</v>
      </c>
      <c r="B113" s="356" t="s">
        <v>1669</v>
      </c>
      <c r="C113" s="391">
        <v>4.2</v>
      </c>
      <c r="D113" s="357" t="s">
        <v>1605</v>
      </c>
      <c r="E113" s="358" t="s">
        <v>1581</v>
      </c>
      <c r="F113" s="390">
        <v>33</v>
      </c>
      <c r="G113" s="289">
        <v>7.733866666666667E-3</v>
      </c>
      <c r="H113" s="390">
        <v>33</v>
      </c>
      <c r="I113" s="359">
        <v>0.696048</v>
      </c>
      <c r="J113" s="359"/>
      <c r="K113" s="361"/>
      <c r="L113" s="289"/>
      <c r="M113" s="289"/>
      <c r="N113" s="289"/>
      <c r="O113" s="289"/>
      <c r="P113" s="360"/>
    </row>
    <row r="114" spans="1:16" ht="18" customHeight="1">
      <c r="A114" s="288">
        <v>109</v>
      </c>
      <c r="B114" s="356" t="s">
        <v>1670</v>
      </c>
      <c r="C114" s="391">
        <v>16.8</v>
      </c>
      <c r="D114" s="357" t="s">
        <v>1605</v>
      </c>
      <c r="E114" s="358" t="s">
        <v>1581</v>
      </c>
      <c r="F114" s="390">
        <v>33</v>
      </c>
      <c r="G114" s="289">
        <v>9.7454222222222216E-3</v>
      </c>
      <c r="H114" s="390">
        <v>33</v>
      </c>
      <c r="I114" s="359">
        <v>0.87708799999999998</v>
      </c>
      <c r="J114" s="359"/>
      <c r="K114" s="361"/>
      <c r="L114" s="289"/>
      <c r="M114" s="289"/>
      <c r="N114" s="289"/>
      <c r="O114" s="289"/>
      <c r="P114" s="360"/>
    </row>
    <row r="115" spans="1:16" ht="18" customHeight="1">
      <c r="A115" s="288">
        <v>110</v>
      </c>
      <c r="B115" s="356" t="s">
        <v>1671</v>
      </c>
      <c r="C115" s="391">
        <v>10.5</v>
      </c>
      <c r="D115" s="357" t="s">
        <v>1605</v>
      </c>
      <c r="E115" s="358" t="s">
        <v>1581</v>
      </c>
      <c r="F115" s="390">
        <v>33</v>
      </c>
      <c r="G115" s="289">
        <v>4.7261777777777778E-3</v>
      </c>
      <c r="H115" s="390">
        <v>33</v>
      </c>
      <c r="I115" s="359">
        <v>0.42535600000000001</v>
      </c>
      <c r="J115" s="359"/>
      <c r="K115" s="361"/>
      <c r="L115" s="289"/>
      <c r="M115" s="289"/>
      <c r="N115" s="289"/>
      <c r="O115" s="289"/>
      <c r="P115" s="360"/>
    </row>
    <row r="116" spans="1:16" ht="18" customHeight="1">
      <c r="A116" s="288">
        <v>111</v>
      </c>
      <c r="B116" s="356" t="s">
        <v>1672</v>
      </c>
      <c r="C116" s="391">
        <v>6.3</v>
      </c>
      <c r="D116" s="357" t="s">
        <v>1605</v>
      </c>
      <c r="E116" s="358" t="s">
        <v>1581</v>
      </c>
      <c r="F116" s="390">
        <v>33</v>
      </c>
      <c r="G116" s="289">
        <v>2.1180133333333333E-2</v>
      </c>
      <c r="H116" s="390">
        <v>33</v>
      </c>
      <c r="I116" s="359">
        <v>1.906212</v>
      </c>
      <c r="J116" s="359"/>
      <c r="K116" s="361"/>
      <c r="L116" s="289"/>
      <c r="M116" s="289"/>
      <c r="N116" s="289"/>
      <c r="O116" s="289"/>
      <c r="P116" s="360"/>
    </row>
    <row r="117" spans="1:16" ht="18" customHeight="1">
      <c r="A117" s="288">
        <v>112</v>
      </c>
      <c r="B117" s="356" t="s">
        <v>1673</v>
      </c>
      <c r="C117" s="391">
        <v>4.2</v>
      </c>
      <c r="D117" s="357" t="s">
        <v>1605</v>
      </c>
      <c r="E117" s="358" t="s">
        <v>1581</v>
      </c>
      <c r="F117" s="390">
        <v>33</v>
      </c>
      <c r="G117" s="289">
        <v>8.8902222222222223E-4</v>
      </c>
      <c r="H117" s="390">
        <v>33</v>
      </c>
      <c r="I117" s="359">
        <v>8.0012E-2</v>
      </c>
      <c r="J117" s="359"/>
      <c r="K117" s="361"/>
      <c r="L117" s="289"/>
      <c r="M117" s="289"/>
      <c r="N117" s="289"/>
      <c r="O117" s="289"/>
      <c r="P117" s="360"/>
    </row>
    <row r="118" spans="1:16" ht="18" customHeight="1">
      <c r="A118" s="288">
        <v>113</v>
      </c>
      <c r="B118" s="356" t="s">
        <v>1674</v>
      </c>
      <c r="C118" s="391">
        <v>10.5</v>
      </c>
      <c r="D118" s="357" t="s">
        <v>1605</v>
      </c>
      <c r="E118" s="358" t="s">
        <v>1581</v>
      </c>
      <c r="F118" s="390">
        <v>132</v>
      </c>
      <c r="G118" s="289">
        <v>7.8315555555555556E-4</v>
      </c>
      <c r="H118" s="390">
        <v>132</v>
      </c>
      <c r="I118" s="359">
        <v>7.0484000000000005E-2</v>
      </c>
      <c r="J118" s="359"/>
      <c r="K118" s="361"/>
      <c r="L118" s="289"/>
      <c r="M118" s="289"/>
      <c r="N118" s="289"/>
      <c r="O118" s="289"/>
      <c r="P118" s="360"/>
    </row>
    <row r="119" spans="1:16" ht="18" customHeight="1">
      <c r="A119" s="288">
        <v>114</v>
      </c>
      <c r="B119" s="356" t="s">
        <v>1675</v>
      </c>
      <c r="C119" s="391">
        <v>6.3</v>
      </c>
      <c r="D119" s="357" t="s">
        <v>1605</v>
      </c>
      <c r="E119" s="358" t="s">
        <v>1581</v>
      </c>
      <c r="F119" s="390">
        <v>33</v>
      </c>
      <c r="G119" s="289">
        <v>1.9809222222222224E-3</v>
      </c>
      <c r="H119" s="390">
        <v>33</v>
      </c>
      <c r="I119" s="359">
        <v>0.178283</v>
      </c>
      <c r="J119" s="359"/>
      <c r="K119" s="361"/>
      <c r="L119" s="289"/>
      <c r="M119" s="289"/>
      <c r="N119" s="289"/>
      <c r="O119" s="289"/>
      <c r="P119" s="360"/>
    </row>
    <row r="120" spans="1:16" ht="18" customHeight="1">
      <c r="A120" s="288">
        <v>115</v>
      </c>
      <c r="B120" s="356" t="s">
        <v>1676</v>
      </c>
      <c r="C120" s="391">
        <v>2.1</v>
      </c>
      <c r="D120" s="357" t="s">
        <v>1605</v>
      </c>
      <c r="E120" s="358" t="s">
        <v>1581</v>
      </c>
      <c r="F120" s="390">
        <v>132</v>
      </c>
      <c r="G120" s="289">
        <v>8.9065555555555551E-4</v>
      </c>
      <c r="H120" s="390">
        <v>132</v>
      </c>
      <c r="I120" s="359">
        <v>8.0158999999999994E-2</v>
      </c>
      <c r="J120" s="359"/>
      <c r="K120" s="361"/>
      <c r="L120" s="289"/>
      <c r="M120" s="289"/>
      <c r="N120" s="289"/>
      <c r="O120" s="289"/>
      <c r="P120" s="360"/>
    </row>
    <row r="121" spans="1:16" ht="18" customHeight="1">
      <c r="A121" s="288">
        <v>116</v>
      </c>
      <c r="B121" s="356" t="s">
        <v>1677</v>
      </c>
      <c r="C121" s="391">
        <v>2.1</v>
      </c>
      <c r="D121" s="357" t="s">
        <v>1605</v>
      </c>
      <c r="E121" s="358" t="s">
        <v>1581</v>
      </c>
      <c r="F121" s="390">
        <v>33</v>
      </c>
      <c r="G121" s="289">
        <v>8.6501177777777771E-2</v>
      </c>
      <c r="H121" s="390">
        <v>33</v>
      </c>
      <c r="I121" s="359">
        <v>7.7851059999999999</v>
      </c>
      <c r="J121" s="359"/>
      <c r="K121" s="361"/>
      <c r="L121" s="289"/>
      <c r="M121" s="289"/>
      <c r="N121" s="289"/>
      <c r="O121" s="289"/>
      <c r="P121" s="360"/>
    </row>
    <row r="122" spans="1:16" ht="18" customHeight="1">
      <c r="A122" s="288">
        <v>117</v>
      </c>
      <c r="B122" s="356" t="s">
        <v>1679</v>
      </c>
      <c r="C122" s="391">
        <v>2.1</v>
      </c>
      <c r="D122" s="357" t="s">
        <v>1605</v>
      </c>
      <c r="E122" s="358" t="s">
        <v>1581</v>
      </c>
      <c r="F122" s="390">
        <v>33</v>
      </c>
      <c r="G122" s="289">
        <v>9.4687999999999994E-2</v>
      </c>
      <c r="H122" s="390">
        <v>33</v>
      </c>
      <c r="I122" s="359">
        <v>8.5219199999999997</v>
      </c>
      <c r="J122" s="359"/>
      <c r="K122" s="361"/>
      <c r="L122" s="289"/>
      <c r="M122" s="289"/>
      <c r="N122" s="289"/>
      <c r="O122" s="289"/>
      <c r="P122" s="360"/>
    </row>
    <row r="123" spans="1:16" ht="18" customHeight="1">
      <c r="A123" s="288">
        <v>118</v>
      </c>
      <c r="B123" s="356" t="s">
        <v>1680</v>
      </c>
      <c r="C123" s="391">
        <v>2.1</v>
      </c>
      <c r="D123" s="357" t="s">
        <v>1605</v>
      </c>
      <c r="E123" s="358" t="s">
        <v>1581</v>
      </c>
      <c r="F123" s="390">
        <v>33</v>
      </c>
      <c r="G123" s="289">
        <v>2.4427155555555555E-2</v>
      </c>
      <c r="H123" s="390">
        <v>33</v>
      </c>
      <c r="I123" s="359">
        <v>2.1984439999999998</v>
      </c>
      <c r="J123" s="359"/>
      <c r="K123" s="361"/>
      <c r="L123" s="289"/>
      <c r="M123" s="289"/>
      <c r="N123" s="289"/>
      <c r="O123" s="289"/>
      <c r="P123" s="360"/>
    </row>
    <row r="124" spans="1:16" ht="18" customHeight="1">
      <c r="A124" s="288">
        <v>119</v>
      </c>
      <c r="B124" s="356" t="s">
        <v>1681</v>
      </c>
      <c r="C124" s="391">
        <v>20</v>
      </c>
      <c r="D124" s="357" t="s">
        <v>1605</v>
      </c>
      <c r="E124" s="358" t="s">
        <v>1581</v>
      </c>
      <c r="F124" s="390">
        <v>33</v>
      </c>
      <c r="G124" s="289">
        <v>1.8723222222222222E-3</v>
      </c>
      <c r="H124" s="390">
        <v>33</v>
      </c>
      <c r="I124" s="359">
        <v>0.16850899999999999</v>
      </c>
      <c r="J124" s="359"/>
      <c r="K124" s="361"/>
      <c r="L124" s="289"/>
      <c r="M124" s="289"/>
      <c r="N124" s="289"/>
      <c r="O124" s="289"/>
      <c r="P124" s="360"/>
    </row>
    <row r="125" spans="1:16" ht="18" customHeight="1">
      <c r="A125" s="288">
        <v>120</v>
      </c>
      <c r="B125" s="356" t="s">
        <v>1951</v>
      </c>
      <c r="C125" s="391">
        <v>50.2</v>
      </c>
      <c r="D125" s="357" t="s">
        <v>1605</v>
      </c>
      <c r="E125" s="358" t="s">
        <v>1581</v>
      </c>
      <c r="F125" s="390">
        <v>33</v>
      </c>
      <c r="G125" s="289">
        <v>3.0644444444444443E-2</v>
      </c>
      <c r="H125" s="390">
        <v>33</v>
      </c>
      <c r="I125" s="359">
        <v>2.758</v>
      </c>
      <c r="J125" s="359"/>
      <c r="K125" s="361"/>
      <c r="L125" s="289"/>
      <c r="M125" s="289"/>
      <c r="N125" s="289"/>
      <c r="O125" s="289"/>
      <c r="P125" s="360"/>
    </row>
    <row r="126" spans="1:16" ht="18" customHeight="1">
      <c r="A126" s="288">
        <v>121</v>
      </c>
      <c r="B126" s="356" t="s">
        <v>1682</v>
      </c>
      <c r="C126" s="391">
        <v>14.7</v>
      </c>
      <c r="D126" s="357" t="s">
        <v>1605</v>
      </c>
      <c r="E126" s="358" t="s">
        <v>1581</v>
      </c>
      <c r="F126" s="390">
        <v>132</v>
      </c>
      <c r="G126" s="289">
        <v>9.945646666666666E-2</v>
      </c>
      <c r="H126" s="390">
        <v>132</v>
      </c>
      <c r="I126" s="359">
        <v>8.9510819999999995</v>
      </c>
      <c r="J126" s="359"/>
      <c r="K126" s="361"/>
      <c r="L126" s="289"/>
      <c r="M126" s="289"/>
      <c r="N126" s="289"/>
      <c r="O126" s="289"/>
      <c r="P126" s="360"/>
    </row>
    <row r="127" spans="1:16" ht="18" customHeight="1">
      <c r="A127" s="288">
        <v>122</v>
      </c>
      <c r="B127" s="356" t="s">
        <v>1683</v>
      </c>
      <c r="C127" s="391">
        <v>4.2</v>
      </c>
      <c r="D127" s="357" t="s">
        <v>1605</v>
      </c>
      <c r="E127" s="358" t="s">
        <v>1581</v>
      </c>
      <c r="F127" s="390">
        <v>132</v>
      </c>
      <c r="G127" s="289">
        <v>0.10238598888888889</v>
      </c>
      <c r="H127" s="390">
        <v>132</v>
      </c>
      <c r="I127" s="359">
        <v>9.2147389999999998</v>
      </c>
      <c r="J127" s="359"/>
      <c r="K127" s="361"/>
      <c r="L127" s="289"/>
      <c r="M127" s="289"/>
      <c r="N127" s="289"/>
      <c r="O127" s="289"/>
      <c r="P127" s="360"/>
    </row>
    <row r="128" spans="1:16" ht="18" customHeight="1">
      <c r="A128" s="288">
        <v>123</v>
      </c>
      <c r="B128" s="356" t="s">
        <v>1684</v>
      </c>
      <c r="C128" s="391">
        <v>2</v>
      </c>
      <c r="D128" s="357" t="s">
        <v>1605</v>
      </c>
      <c r="E128" s="358" t="s">
        <v>1581</v>
      </c>
      <c r="F128" s="390">
        <v>33</v>
      </c>
      <c r="G128" s="289">
        <v>3.727222222222222E-4</v>
      </c>
      <c r="H128" s="390">
        <v>33</v>
      </c>
      <c r="I128" s="359">
        <v>3.3544999999999998E-2</v>
      </c>
      <c r="J128" s="359"/>
      <c r="K128" s="361"/>
      <c r="L128" s="289"/>
      <c r="M128" s="289"/>
      <c r="N128" s="289"/>
      <c r="O128" s="289"/>
      <c r="P128" s="360"/>
    </row>
    <row r="129" spans="1:16" ht="18" customHeight="1">
      <c r="A129" s="288">
        <v>124</v>
      </c>
      <c r="B129" s="356" t="s">
        <v>1685</v>
      </c>
      <c r="C129" s="391">
        <v>80</v>
      </c>
      <c r="D129" s="357" t="s">
        <v>1605</v>
      </c>
      <c r="E129" s="358" t="s">
        <v>1581</v>
      </c>
      <c r="F129" s="390">
        <v>33</v>
      </c>
      <c r="G129" s="289">
        <v>2.3453922222222222E-2</v>
      </c>
      <c r="H129" s="390">
        <v>33</v>
      </c>
      <c r="I129" s="359">
        <v>2.1108530000000001</v>
      </c>
      <c r="J129" s="359"/>
      <c r="K129" s="361"/>
      <c r="L129" s="289"/>
      <c r="M129" s="289"/>
      <c r="N129" s="289"/>
      <c r="O129" s="289"/>
      <c r="P129" s="360"/>
    </row>
    <row r="130" spans="1:16" ht="18" customHeight="1">
      <c r="A130" s="288">
        <v>125</v>
      </c>
      <c r="B130" s="356" t="s">
        <v>1687</v>
      </c>
      <c r="C130" s="391">
        <v>2.1</v>
      </c>
      <c r="D130" s="357" t="s">
        <v>1605</v>
      </c>
      <c r="E130" s="358" t="s">
        <v>1581</v>
      </c>
      <c r="F130" s="390">
        <v>33</v>
      </c>
      <c r="G130" s="289">
        <v>7.4426666666666669E-4</v>
      </c>
      <c r="H130" s="390">
        <v>33</v>
      </c>
      <c r="I130" s="359">
        <v>6.6984000000000002E-2</v>
      </c>
      <c r="J130" s="359"/>
      <c r="K130" s="361"/>
      <c r="L130" s="289"/>
      <c r="M130" s="289"/>
      <c r="N130" s="289"/>
      <c r="O130" s="289"/>
      <c r="P130" s="360"/>
    </row>
    <row r="131" spans="1:16" ht="18" customHeight="1">
      <c r="A131" s="288">
        <v>126</v>
      </c>
      <c r="B131" s="356" t="s">
        <v>1688</v>
      </c>
      <c r="C131" s="391">
        <v>4.2</v>
      </c>
      <c r="D131" s="357" t="s">
        <v>1605</v>
      </c>
      <c r="E131" s="358" t="s">
        <v>1581</v>
      </c>
      <c r="F131" s="390">
        <v>33</v>
      </c>
      <c r="G131" s="289">
        <v>1.3678777777777777E-3</v>
      </c>
      <c r="H131" s="390">
        <v>33</v>
      </c>
      <c r="I131" s="359">
        <v>0.123109</v>
      </c>
      <c r="J131" s="359"/>
      <c r="K131" s="361"/>
      <c r="L131" s="289"/>
      <c r="M131" s="289"/>
      <c r="N131" s="289"/>
      <c r="O131" s="289"/>
      <c r="P131" s="360"/>
    </row>
    <row r="132" spans="1:16" ht="18" customHeight="1">
      <c r="A132" s="288">
        <v>127</v>
      </c>
      <c r="B132" s="356" t="s">
        <v>1689</v>
      </c>
      <c r="C132" s="391">
        <v>50.4</v>
      </c>
      <c r="D132" s="357" t="s">
        <v>1605</v>
      </c>
      <c r="E132" s="358" t="s">
        <v>1581</v>
      </c>
      <c r="F132" s="390">
        <v>132</v>
      </c>
      <c r="G132" s="289">
        <v>5.9256888888888887E-2</v>
      </c>
      <c r="H132" s="390">
        <v>132</v>
      </c>
      <c r="I132" s="359">
        <v>5.3331200000000001</v>
      </c>
      <c r="J132" s="359"/>
      <c r="K132" s="361"/>
      <c r="L132" s="289"/>
      <c r="M132" s="289"/>
      <c r="N132" s="289"/>
      <c r="O132" s="289"/>
      <c r="P132" s="360"/>
    </row>
    <row r="133" spans="1:16" ht="18" customHeight="1">
      <c r="A133" s="288">
        <v>128</v>
      </c>
      <c r="B133" s="356" t="s">
        <v>1690</v>
      </c>
      <c r="C133" s="391">
        <v>2.1</v>
      </c>
      <c r="D133" s="357" t="s">
        <v>1605</v>
      </c>
      <c r="E133" s="358" t="s">
        <v>1581</v>
      </c>
      <c r="F133" s="390">
        <v>220</v>
      </c>
      <c r="G133" s="289">
        <v>6.9686666666666662E-4</v>
      </c>
      <c r="H133" s="390">
        <v>220</v>
      </c>
      <c r="I133" s="359">
        <v>6.2717999999999996E-2</v>
      </c>
      <c r="J133" s="359"/>
      <c r="K133" s="361"/>
      <c r="L133" s="289"/>
      <c r="M133" s="289"/>
      <c r="N133" s="289"/>
      <c r="O133" s="289"/>
      <c r="P133" s="360"/>
    </row>
    <row r="134" spans="1:16" ht="18" customHeight="1">
      <c r="A134" s="288">
        <v>129</v>
      </c>
      <c r="B134" s="356" t="s">
        <v>1691</v>
      </c>
      <c r="C134" s="391">
        <v>2.1</v>
      </c>
      <c r="D134" s="357" t="s">
        <v>1605</v>
      </c>
      <c r="E134" s="358" t="s">
        <v>1581</v>
      </c>
      <c r="F134" s="390">
        <v>220</v>
      </c>
      <c r="G134" s="289">
        <v>5.8614444444444449E-4</v>
      </c>
      <c r="H134" s="390">
        <v>220</v>
      </c>
      <c r="I134" s="359">
        <v>5.2753000000000001E-2</v>
      </c>
      <c r="J134" s="359"/>
      <c r="K134" s="361"/>
      <c r="L134" s="289"/>
      <c r="M134" s="289"/>
      <c r="N134" s="289"/>
      <c r="O134" s="289"/>
      <c r="P134" s="360"/>
    </row>
    <row r="135" spans="1:16" ht="18" customHeight="1">
      <c r="A135" s="288">
        <v>130</v>
      </c>
      <c r="B135" s="356" t="s">
        <v>1692</v>
      </c>
      <c r="C135" s="391">
        <v>2.1</v>
      </c>
      <c r="D135" s="357" t="s">
        <v>1605</v>
      </c>
      <c r="E135" s="358" t="s">
        <v>1581</v>
      </c>
      <c r="F135" s="390">
        <v>132</v>
      </c>
      <c r="G135" s="289">
        <v>6.3759999999999999E-4</v>
      </c>
      <c r="H135" s="390">
        <v>132</v>
      </c>
      <c r="I135" s="359">
        <v>5.7383999999999998E-2</v>
      </c>
      <c r="J135" s="359"/>
      <c r="K135" s="361"/>
      <c r="L135" s="289"/>
      <c r="M135" s="289"/>
      <c r="N135" s="289"/>
      <c r="O135" s="289"/>
      <c r="P135" s="360"/>
    </row>
    <row r="136" spans="1:16" ht="18" customHeight="1">
      <c r="A136" s="288">
        <v>131</v>
      </c>
      <c r="B136" s="356" t="s">
        <v>1693</v>
      </c>
      <c r="C136" s="391">
        <v>2.1</v>
      </c>
      <c r="D136" s="357" t="s">
        <v>1605</v>
      </c>
      <c r="E136" s="358" t="s">
        <v>1581</v>
      </c>
      <c r="F136" s="390">
        <v>132</v>
      </c>
      <c r="G136" s="289">
        <v>6.2228888888888885E-4</v>
      </c>
      <c r="H136" s="390">
        <v>132</v>
      </c>
      <c r="I136" s="359">
        <v>5.6006E-2</v>
      </c>
      <c r="J136" s="359"/>
      <c r="K136" s="361"/>
      <c r="L136" s="289"/>
      <c r="M136" s="289"/>
      <c r="N136" s="289"/>
      <c r="O136" s="289"/>
      <c r="P136" s="360"/>
    </row>
    <row r="137" spans="1:16" ht="18" customHeight="1">
      <c r="A137" s="288">
        <v>132</v>
      </c>
      <c r="B137" s="356" t="s">
        <v>1694</v>
      </c>
      <c r="C137" s="391">
        <v>2.1</v>
      </c>
      <c r="D137" s="357" t="s">
        <v>1605</v>
      </c>
      <c r="E137" s="358" t="s">
        <v>1581</v>
      </c>
      <c r="F137" s="390">
        <v>33</v>
      </c>
      <c r="G137" s="289">
        <v>6.9633333333333342E-4</v>
      </c>
      <c r="H137" s="390">
        <v>33</v>
      </c>
      <c r="I137" s="359">
        <v>6.2670000000000003E-2</v>
      </c>
      <c r="J137" s="359"/>
      <c r="K137" s="361"/>
      <c r="L137" s="289"/>
      <c r="M137" s="289"/>
      <c r="N137" s="289"/>
      <c r="O137" s="289"/>
      <c r="P137" s="360"/>
    </row>
    <row r="138" spans="1:16" ht="18" customHeight="1">
      <c r="A138" s="288">
        <v>133</v>
      </c>
      <c r="B138" s="356" t="s">
        <v>1695</v>
      </c>
      <c r="C138" s="391">
        <v>2.1</v>
      </c>
      <c r="D138" s="357" t="s">
        <v>1605</v>
      </c>
      <c r="E138" s="358" t="s">
        <v>1581</v>
      </c>
      <c r="F138" s="390">
        <v>132</v>
      </c>
      <c r="G138" s="289">
        <v>6.0979999999999997E-4</v>
      </c>
      <c r="H138" s="390">
        <v>132</v>
      </c>
      <c r="I138" s="359">
        <v>5.4882E-2</v>
      </c>
      <c r="J138" s="359"/>
      <c r="K138" s="361"/>
      <c r="L138" s="289"/>
      <c r="M138" s="289"/>
      <c r="N138" s="289"/>
      <c r="O138" s="289"/>
      <c r="P138" s="360"/>
    </row>
    <row r="139" spans="1:16" ht="18" customHeight="1">
      <c r="A139" s="288">
        <v>134</v>
      </c>
      <c r="B139" s="356" t="s">
        <v>1696</v>
      </c>
      <c r="C139" s="391">
        <v>2.1</v>
      </c>
      <c r="D139" s="357" t="s">
        <v>1605</v>
      </c>
      <c r="E139" s="358" t="s">
        <v>1581</v>
      </c>
      <c r="F139" s="390">
        <v>132</v>
      </c>
      <c r="G139" s="289">
        <v>6.3365555555555556E-4</v>
      </c>
      <c r="H139" s="390">
        <v>132</v>
      </c>
      <c r="I139" s="359">
        <v>5.7029000000000003E-2</v>
      </c>
      <c r="J139" s="359"/>
      <c r="K139" s="361"/>
      <c r="L139" s="289"/>
      <c r="M139" s="289"/>
      <c r="N139" s="289"/>
      <c r="O139" s="289"/>
      <c r="P139" s="360"/>
    </row>
    <row r="140" spans="1:16" ht="18" customHeight="1">
      <c r="A140" s="288">
        <v>135</v>
      </c>
      <c r="B140" s="356" t="s">
        <v>1697</v>
      </c>
      <c r="C140" s="391">
        <v>2.1</v>
      </c>
      <c r="D140" s="357" t="s">
        <v>1605</v>
      </c>
      <c r="E140" s="358" t="s">
        <v>1581</v>
      </c>
      <c r="F140" s="390">
        <v>33</v>
      </c>
      <c r="G140" s="289">
        <v>6.3217777777777777E-4</v>
      </c>
      <c r="H140" s="390">
        <v>33</v>
      </c>
      <c r="I140" s="359">
        <v>5.6896000000000002E-2</v>
      </c>
      <c r="J140" s="359"/>
      <c r="K140" s="361"/>
      <c r="L140" s="289"/>
      <c r="M140" s="289"/>
      <c r="N140" s="289"/>
      <c r="O140" s="289"/>
      <c r="P140" s="360"/>
    </row>
    <row r="141" spans="1:16" ht="18" customHeight="1">
      <c r="A141" s="288">
        <v>136</v>
      </c>
      <c r="B141" s="356" t="s">
        <v>1698</v>
      </c>
      <c r="C141" s="391">
        <v>2.1</v>
      </c>
      <c r="D141" s="357" t="s">
        <v>1605</v>
      </c>
      <c r="E141" s="358" t="s">
        <v>1581</v>
      </c>
      <c r="F141" s="390">
        <v>220</v>
      </c>
      <c r="G141" s="289">
        <v>5.7944444444444449E-4</v>
      </c>
      <c r="H141" s="390">
        <v>220</v>
      </c>
      <c r="I141" s="359">
        <v>5.2150000000000002E-2</v>
      </c>
      <c r="J141" s="359"/>
      <c r="K141" s="361"/>
      <c r="L141" s="289"/>
      <c r="M141" s="289"/>
      <c r="N141" s="289"/>
      <c r="O141" s="289"/>
      <c r="P141" s="360"/>
    </row>
    <row r="142" spans="1:16" ht="18" customHeight="1">
      <c r="A142" s="288">
        <v>137</v>
      </c>
      <c r="B142" s="356" t="s">
        <v>1699</v>
      </c>
      <c r="C142" s="391">
        <v>4.2</v>
      </c>
      <c r="D142" s="357" t="s">
        <v>1605</v>
      </c>
      <c r="E142" s="358" t="s">
        <v>1581</v>
      </c>
      <c r="F142" s="390">
        <v>33</v>
      </c>
      <c r="G142" s="289">
        <v>6.8618888888888883E-4</v>
      </c>
      <c r="H142" s="390">
        <v>33</v>
      </c>
      <c r="I142" s="359">
        <v>6.1756999999999999E-2</v>
      </c>
      <c r="J142" s="359"/>
      <c r="K142" s="361"/>
      <c r="L142" s="289"/>
      <c r="M142" s="289"/>
      <c r="N142" s="289"/>
      <c r="O142" s="289"/>
      <c r="P142" s="360"/>
    </row>
    <row r="143" spans="1:16" ht="18" customHeight="1">
      <c r="A143" s="288">
        <v>138</v>
      </c>
      <c r="B143" s="356" t="s">
        <v>1700</v>
      </c>
      <c r="C143" s="391">
        <v>4.2</v>
      </c>
      <c r="D143" s="357" t="s">
        <v>1605</v>
      </c>
      <c r="E143" s="358" t="s">
        <v>1581</v>
      </c>
      <c r="F143" s="390">
        <v>220</v>
      </c>
      <c r="G143" s="289">
        <v>1.3644E-3</v>
      </c>
      <c r="H143" s="390">
        <v>220</v>
      </c>
      <c r="I143" s="359">
        <v>0.122796</v>
      </c>
      <c r="J143" s="359"/>
      <c r="K143" s="361"/>
      <c r="L143" s="289"/>
      <c r="M143" s="289"/>
      <c r="N143" s="289"/>
      <c r="O143" s="289"/>
      <c r="P143" s="360"/>
    </row>
    <row r="144" spans="1:16" ht="18" customHeight="1">
      <c r="A144" s="288">
        <v>139</v>
      </c>
      <c r="B144" s="356" t="s">
        <v>1701</v>
      </c>
      <c r="C144" s="391">
        <v>2.1</v>
      </c>
      <c r="D144" s="357" t="s">
        <v>1605</v>
      </c>
      <c r="E144" s="358" t="s">
        <v>1581</v>
      </c>
      <c r="F144" s="390">
        <v>220</v>
      </c>
      <c r="G144" s="289">
        <v>6.356777777777778E-4</v>
      </c>
      <c r="H144" s="390">
        <v>220</v>
      </c>
      <c r="I144" s="359">
        <v>5.7210999999999998E-2</v>
      </c>
      <c r="J144" s="359"/>
      <c r="K144" s="361"/>
      <c r="L144" s="289"/>
      <c r="M144" s="289"/>
      <c r="N144" s="289"/>
      <c r="O144" s="289"/>
      <c r="P144" s="360"/>
    </row>
    <row r="145" spans="1:16" ht="18" customHeight="1">
      <c r="A145" s="288">
        <v>140</v>
      </c>
      <c r="B145" s="356" t="s">
        <v>1702</v>
      </c>
      <c r="C145" s="391">
        <v>4.2</v>
      </c>
      <c r="D145" s="357" t="s">
        <v>1605</v>
      </c>
      <c r="E145" s="358" t="s">
        <v>1581</v>
      </c>
      <c r="F145" s="390">
        <v>33</v>
      </c>
      <c r="G145" s="289">
        <v>1.1898666666666667E-3</v>
      </c>
      <c r="H145" s="390">
        <v>33</v>
      </c>
      <c r="I145" s="359">
        <v>0.107088</v>
      </c>
      <c r="J145" s="359"/>
      <c r="K145" s="361"/>
      <c r="L145" s="289"/>
      <c r="M145" s="289"/>
      <c r="N145" s="289"/>
      <c r="O145" s="289"/>
      <c r="P145" s="360"/>
    </row>
    <row r="146" spans="1:16" ht="18" customHeight="1">
      <c r="A146" s="288">
        <v>141</v>
      </c>
      <c r="B146" s="356" t="s">
        <v>1703</v>
      </c>
      <c r="C146" s="391">
        <v>2.1</v>
      </c>
      <c r="D146" s="357" t="s">
        <v>1605</v>
      </c>
      <c r="E146" s="358" t="s">
        <v>1581</v>
      </c>
      <c r="F146" s="390">
        <v>33</v>
      </c>
      <c r="G146" s="289">
        <v>5.9833333333333331E-4</v>
      </c>
      <c r="H146" s="390">
        <v>33</v>
      </c>
      <c r="I146" s="359">
        <v>5.3850000000000002E-2</v>
      </c>
      <c r="J146" s="359"/>
      <c r="K146" s="361"/>
      <c r="L146" s="289"/>
      <c r="M146" s="289"/>
      <c r="N146" s="289"/>
      <c r="O146" s="289"/>
      <c r="P146" s="360"/>
    </row>
    <row r="147" spans="1:16" ht="18" customHeight="1">
      <c r="A147" s="288">
        <v>142</v>
      </c>
      <c r="B147" s="356" t="s">
        <v>1704</v>
      </c>
      <c r="C147" s="391">
        <v>8.4</v>
      </c>
      <c r="D147" s="357" t="s">
        <v>1605</v>
      </c>
      <c r="E147" s="358" t="s">
        <v>1581</v>
      </c>
      <c r="F147" s="390">
        <v>33</v>
      </c>
      <c r="G147" s="289">
        <v>2.3744666666666667E-3</v>
      </c>
      <c r="H147" s="390">
        <v>33</v>
      </c>
      <c r="I147" s="359">
        <v>0.213702</v>
      </c>
      <c r="J147" s="359"/>
      <c r="K147" s="361"/>
      <c r="L147" s="289"/>
      <c r="M147" s="289"/>
      <c r="N147" s="289"/>
      <c r="O147" s="289"/>
      <c r="P147" s="360"/>
    </row>
    <row r="148" spans="1:16" ht="18" customHeight="1">
      <c r="A148" s="288">
        <v>143</v>
      </c>
      <c r="B148" s="356" t="s">
        <v>1705</v>
      </c>
      <c r="C148" s="391">
        <v>2.1</v>
      </c>
      <c r="D148" s="357" t="s">
        <v>1605</v>
      </c>
      <c r="E148" s="358" t="s">
        <v>1581</v>
      </c>
      <c r="F148" s="390">
        <v>33</v>
      </c>
      <c r="G148" s="289">
        <v>1.6082777777777779E-3</v>
      </c>
      <c r="H148" s="390">
        <v>33</v>
      </c>
      <c r="I148" s="359">
        <v>0.14474500000000001</v>
      </c>
      <c r="J148" s="359"/>
      <c r="K148" s="361"/>
      <c r="L148" s="289"/>
      <c r="M148" s="289"/>
      <c r="N148" s="289"/>
      <c r="O148" s="289"/>
      <c r="P148" s="360"/>
    </row>
    <row r="149" spans="1:16" ht="18" customHeight="1">
      <c r="A149" s="288">
        <v>144</v>
      </c>
      <c r="B149" s="356" t="s">
        <v>1706</v>
      </c>
      <c r="C149" s="391">
        <v>2.1</v>
      </c>
      <c r="D149" s="357" t="s">
        <v>1605</v>
      </c>
      <c r="E149" s="358" t="s">
        <v>1581</v>
      </c>
      <c r="F149" s="390">
        <v>33</v>
      </c>
      <c r="G149" s="289">
        <v>6.9986666666666669E-4</v>
      </c>
      <c r="H149" s="390">
        <v>33</v>
      </c>
      <c r="I149" s="359">
        <v>6.2988000000000002E-2</v>
      </c>
      <c r="J149" s="359"/>
      <c r="K149" s="361"/>
      <c r="L149" s="289"/>
      <c r="M149" s="289"/>
      <c r="N149" s="289"/>
      <c r="O149" s="289"/>
      <c r="P149" s="360"/>
    </row>
    <row r="150" spans="1:16" ht="18" customHeight="1">
      <c r="A150" s="288">
        <v>145</v>
      </c>
      <c r="B150" s="356" t="s">
        <v>1707</v>
      </c>
      <c r="C150" s="391">
        <v>65.099999999999994</v>
      </c>
      <c r="D150" s="357" t="s">
        <v>1605</v>
      </c>
      <c r="E150" s="358" t="s">
        <v>1581</v>
      </c>
      <c r="F150" s="390">
        <v>33</v>
      </c>
      <c r="G150" s="289">
        <v>4.4863844444444446E-2</v>
      </c>
      <c r="H150" s="390">
        <v>33</v>
      </c>
      <c r="I150" s="359">
        <v>4.0377460000000003</v>
      </c>
      <c r="J150" s="359"/>
      <c r="K150" s="361"/>
      <c r="L150" s="289"/>
      <c r="M150" s="289"/>
      <c r="N150" s="289"/>
      <c r="O150" s="289"/>
      <c r="P150" s="360"/>
    </row>
    <row r="151" spans="1:16" ht="18" customHeight="1">
      <c r="A151" s="288">
        <v>146</v>
      </c>
      <c r="B151" s="356" t="s">
        <v>1708</v>
      </c>
      <c r="C151" s="391">
        <v>2.1</v>
      </c>
      <c r="D151" s="357" t="s">
        <v>1605</v>
      </c>
      <c r="E151" s="358" t="s">
        <v>1581</v>
      </c>
      <c r="F151" s="390">
        <v>33</v>
      </c>
      <c r="G151" s="289">
        <v>9.0062633333333336E-2</v>
      </c>
      <c r="H151" s="390">
        <v>33</v>
      </c>
      <c r="I151" s="359">
        <v>8.1056369999999998</v>
      </c>
      <c r="J151" s="359"/>
      <c r="K151" s="361"/>
      <c r="L151" s="289"/>
      <c r="M151" s="289"/>
      <c r="N151" s="289"/>
      <c r="O151" s="289"/>
      <c r="P151" s="360"/>
    </row>
    <row r="152" spans="1:16" ht="18" customHeight="1">
      <c r="A152" s="288">
        <v>147</v>
      </c>
      <c r="B152" s="356" t="s">
        <v>1709</v>
      </c>
      <c r="C152" s="391">
        <v>2.1</v>
      </c>
      <c r="D152" s="357" t="s">
        <v>1605</v>
      </c>
      <c r="E152" s="358" t="s">
        <v>1581</v>
      </c>
      <c r="F152" s="390">
        <v>33</v>
      </c>
      <c r="G152" s="289">
        <v>1.5426222222222222E-3</v>
      </c>
      <c r="H152" s="390">
        <v>33</v>
      </c>
      <c r="I152" s="359">
        <v>0.13883599999999999</v>
      </c>
      <c r="J152" s="359"/>
      <c r="K152" s="361"/>
      <c r="L152" s="289"/>
      <c r="M152" s="289"/>
      <c r="N152" s="289"/>
      <c r="O152" s="289"/>
      <c r="P152" s="360"/>
    </row>
    <row r="153" spans="1:16" ht="18" customHeight="1">
      <c r="A153" s="288">
        <v>148</v>
      </c>
      <c r="B153" s="356" t="s">
        <v>1710</v>
      </c>
      <c r="C153" s="391">
        <v>2.1</v>
      </c>
      <c r="D153" s="357" t="s">
        <v>1605</v>
      </c>
      <c r="E153" s="358" t="s">
        <v>1581</v>
      </c>
      <c r="F153" s="390">
        <v>33</v>
      </c>
      <c r="G153" s="289">
        <v>1.6188666666666666E-3</v>
      </c>
      <c r="H153" s="390">
        <v>33</v>
      </c>
      <c r="I153" s="359">
        <v>0.14569799999999999</v>
      </c>
      <c r="J153" s="359"/>
      <c r="K153" s="361"/>
      <c r="L153" s="289"/>
      <c r="M153" s="289"/>
      <c r="N153" s="289"/>
      <c r="O153" s="289"/>
      <c r="P153" s="360"/>
    </row>
    <row r="154" spans="1:16" ht="18" customHeight="1">
      <c r="A154" s="288">
        <v>149</v>
      </c>
      <c r="B154" s="356" t="s">
        <v>1711</v>
      </c>
      <c r="C154" s="391">
        <v>4.2</v>
      </c>
      <c r="D154" s="357" t="s">
        <v>1605</v>
      </c>
      <c r="E154" s="358" t="s">
        <v>1581</v>
      </c>
      <c r="F154" s="390">
        <v>33</v>
      </c>
      <c r="G154" s="289">
        <v>4.367233333333333E-3</v>
      </c>
      <c r="H154" s="390">
        <v>33</v>
      </c>
      <c r="I154" s="359">
        <v>0.39305099999999998</v>
      </c>
      <c r="J154" s="359"/>
      <c r="K154" s="361"/>
      <c r="L154" s="289"/>
      <c r="M154" s="289"/>
      <c r="N154" s="289"/>
      <c r="O154" s="289"/>
      <c r="P154" s="360"/>
    </row>
    <row r="155" spans="1:16" ht="18" customHeight="1">
      <c r="A155" s="288">
        <v>150</v>
      </c>
      <c r="B155" s="356" t="s">
        <v>1712</v>
      </c>
      <c r="C155" s="391">
        <v>4.2</v>
      </c>
      <c r="D155" s="357" t="s">
        <v>1605</v>
      </c>
      <c r="E155" s="358" t="s">
        <v>1581</v>
      </c>
      <c r="F155" s="390">
        <v>33</v>
      </c>
      <c r="G155" s="289">
        <v>3.9960777777777777E-3</v>
      </c>
      <c r="H155" s="390">
        <v>33</v>
      </c>
      <c r="I155" s="359">
        <v>0.35964699999999999</v>
      </c>
      <c r="J155" s="359"/>
      <c r="K155" s="361"/>
      <c r="L155" s="289"/>
      <c r="M155" s="289"/>
      <c r="N155" s="289"/>
      <c r="O155" s="289"/>
      <c r="P155" s="360"/>
    </row>
    <row r="156" spans="1:16" ht="18" customHeight="1">
      <c r="A156" s="288">
        <v>151</v>
      </c>
      <c r="B156" s="356" t="s">
        <v>1713</v>
      </c>
      <c r="C156" s="391">
        <v>104.5</v>
      </c>
      <c r="D156" s="357" t="s">
        <v>1605</v>
      </c>
      <c r="E156" s="358" t="s">
        <v>1581</v>
      </c>
      <c r="F156" s="390">
        <v>33</v>
      </c>
      <c r="G156" s="289">
        <v>8.1715944444444438E-2</v>
      </c>
      <c r="H156" s="390">
        <v>33</v>
      </c>
      <c r="I156" s="359">
        <v>7.3544349999999996</v>
      </c>
      <c r="J156" s="359"/>
      <c r="K156" s="361"/>
      <c r="L156" s="289"/>
      <c r="M156" s="289"/>
      <c r="N156" s="289"/>
      <c r="O156" s="289"/>
      <c r="P156" s="360"/>
    </row>
    <row r="157" spans="1:16" ht="18" customHeight="1">
      <c r="A157" s="288">
        <v>152</v>
      </c>
      <c r="B157" s="356" t="s">
        <v>1714</v>
      </c>
      <c r="C157" s="391">
        <v>14.7</v>
      </c>
      <c r="D157" s="357" t="s">
        <v>1605</v>
      </c>
      <c r="E157" s="358" t="s">
        <v>1581</v>
      </c>
      <c r="F157" s="390">
        <v>33</v>
      </c>
      <c r="G157" s="289">
        <v>8.2299444444444442E-3</v>
      </c>
      <c r="H157" s="390">
        <v>33</v>
      </c>
      <c r="I157" s="359">
        <v>0.74069499999999999</v>
      </c>
      <c r="J157" s="359"/>
      <c r="K157" s="361"/>
      <c r="L157" s="289"/>
      <c r="M157" s="289"/>
      <c r="N157" s="289"/>
      <c r="O157" s="289"/>
      <c r="P157" s="360"/>
    </row>
    <row r="158" spans="1:16" ht="18" customHeight="1">
      <c r="A158" s="288">
        <v>153</v>
      </c>
      <c r="B158" s="356" t="s">
        <v>1715</v>
      </c>
      <c r="C158" s="391">
        <v>4.2</v>
      </c>
      <c r="D158" s="357" t="s">
        <v>1605</v>
      </c>
      <c r="E158" s="358" t="s">
        <v>1581</v>
      </c>
      <c r="F158" s="390">
        <v>33</v>
      </c>
      <c r="G158" s="289">
        <v>2.8171444444444445E-3</v>
      </c>
      <c r="H158" s="390">
        <v>33</v>
      </c>
      <c r="I158" s="359">
        <v>0.25354300000000002</v>
      </c>
      <c r="J158" s="359"/>
      <c r="K158" s="361"/>
      <c r="L158" s="362"/>
      <c r="M158" s="362"/>
      <c r="N158" s="362"/>
      <c r="O158" s="362"/>
      <c r="P158" s="363"/>
    </row>
    <row r="159" spans="1:16" ht="18" customHeight="1">
      <c r="A159" s="288">
        <v>154</v>
      </c>
      <c r="B159" s="356" t="s">
        <v>1716</v>
      </c>
      <c r="C159" s="391">
        <v>2.1</v>
      </c>
      <c r="D159" s="357" t="s">
        <v>1605</v>
      </c>
      <c r="E159" s="358" t="s">
        <v>1581</v>
      </c>
      <c r="F159" s="390">
        <v>33</v>
      </c>
      <c r="G159" s="289">
        <v>1.2703666666666667E-3</v>
      </c>
      <c r="H159" s="390">
        <v>33</v>
      </c>
      <c r="I159" s="359">
        <v>0.114333</v>
      </c>
      <c r="J159" s="359"/>
      <c r="K159" s="364"/>
      <c r="L159" s="364"/>
      <c r="M159" s="364"/>
      <c r="N159" s="364"/>
      <c r="O159" s="364"/>
    </row>
    <row r="160" spans="1:16" ht="18" customHeight="1">
      <c r="A160" s="288">
        <v>155</v>
      </c>
      <c r="B160" s="356" t="s">
        <v>1717</v>
      </c>
      <c r="C160" s="391">
        <v>2.1</v>
      </c>
      <c r="D160" s="357" t="s">
        <v>1605</v>
      </c>
      <c r="E160" s="358" t="s">
        <v>1581</v>
      </c>
      <c r="F160" s="390">
        <v>33</v>
      </c>
      <c r="G160" s="289">
        <v>2.0351444444444444E-3</v>
      </c>
      <c r="H160" s="390">
        <v>33</v>
      </c>
      <c r="I160" s="359">
        <v>0.18316299999999999</v>
      </c>
      <c r="J160" s="359"/>
      <c r="K160" s="364"/>
      <c r="L160" s="364"/>
      <c r="M160" s="364"/>
      <c r="N160" s="364"/>
      <c r="O160" s="364"/>
    </row>
    <row r="161" spans="1:15" ht="18" customHeight="1">
      <c r="A161" s="288">
        <v>156</v>
      </c>
      <c r="B161" s="356" t="s">
        <v>1718</v>
      </c>
      <c r="C161" s="391">
        <v>8.4</v>
      </c>
      <c r="D161" s="357" t="s">
        <v>1605</v>
      </c>
      <c r="E161" s="358" t="s">
        <v>1581</v>
      </c>
      <c r="F161" s="390">
        <v>33</v>
      </c>
      <c r="G161" s="289">
        <v>7.5569333333333332E-3</v>
      </c>
      <c r="H161" s="390">
        <v>33</v>
      </c>
      <c r="I161" s="359">
        <v>0.68012399999999995</v>
      </c>
      <c r="J161" s="359"/>
      <c r="K161" s="364"/>
      <c r="L161" s="364"/>
      <c r="M161" s="364"/>
      <c r="N161" s="364"/>
      <c r="O161" s="364"/>
    </row>
    <row r="162" spans="1:15" ht="18" customHeight="1">
      <c r="A162" s="288">
        <v>157</v>
      </c>
      <c r="B162" s="356" t="s">
        <v>1719</v>
      </c>
      <c r="C162" s="391">
        <v>4.2</v>
      </c>
      <c r="D162" s="357" t="s">
        <v>1605</v>
      </c>
      <c r="E162" s="358" t="s">
        <v>1581</v>
      </c>
      <c r="F162" s="390">
        <v>33</v>
      </c>
      <c r="G162" s="289">
        <v>3.5397333333333338E-3</v>
      </c>
      <c r="H162" s="390">
        <v>33</v>
      </c>
      <c r="I162" s="359">
        <v>0.31857600000000003</v>
      </c>
      <c r="J162" s="359"/>
      <c r="K162" s="364"/>
      <c r="L162" s="364"/>
      <c r="M162" s="364"/>
      <c r="N162" s="364"/>
      <c r="O162" s="364"/>
    </row>
    <row r="163" spans="1:15" ht="18" customHeight="1">
      <c r="A163" s="288">
        <v>158</v>
      </c>
      <c r="B163" s="356" t="s">
        <v>1720</v>
      </c>
      <c r="C163" s="391">
        <v>6.3</v>
      </c>
      <c r="D163" s="357" t="s">
        <v>1605</v>
      </c>
      <c r="E163" s="358" t="s">
        <v>1581</v>
      </c>
      <c r="F163" s="390">
        <v>33</v>
      </c>
      <c r="G163" s="289">
        <v>3.5331666666666667E-3</v>
      </c>
      <c r="H163" s="390">
        <v>33</v>
      </c>
      <c r="I163" s="359">
        <v>0.31798500000000002</v>
      </c>
      <c r="J163" s="359"/>
      <c r="K163" s="364"/>
      <c r="L163" s="364"/>
      <c r="M163" s="364"/>
      <c r="N163" s="364"/>
      <c r="O163" s="364"/>
    </row>
    <row r="164" spans="1:15" ht="18" customHeight="1">
      <c r="A164" s="288">
        <v>159</v>
      </c>
      <c r="B164" s="356" t="s">
        <v>1721</v>
      </c>
      <c r="C164" s="391">
        <v>4.2</v>
      </c>
      <c r="D164" s="357" t="s">
        <v>1605</v>
      </c>
      <c r="E164" s="358" t="s">
        <v>1581</v>
      </c>
      <c r="F164" s="390">
        <v>33</v>
      </c>
      <c r="G164" s="289">
        <v>2.5468444444444443E-3</v>
      </c>
      <c r="H164" s="390">
        <v>33</v>
      </c>
      <c r="I164" s="359">
        <v>0.229216</v>
      </c>
      <c r="J164" s="359"/>
      <c r="K164" s="364"/>
      <c r="L164" s="364"/>
      <c r="M164" s="364"/>
      <c r="N164" s="364"/>
      <c r="O164" s="364"/>
    </row>
    <row r="165" spans="1:15" ht="18" customHeight="1">
      <c r="A165" s="288">
        <v>160</v>
      </c>
      <c r="B165" s="356" t="s">
        <v>1722</v>
      </c>
      <c r="C165" s="391">
        <v>4.2</v>
      </c>
      <c r="D165" s="357" t="s">
        <v>1605</v>
      </c>
      <c r="E165" s="358" t="s">
        <v>1581</v>
      </c>
      <c r="F165" s="390">
        <v>33</v>
      </c>
      <c r="G165" s="289">
        <v>2.7111333333333333E-3</v>
      </c>
      <c r="H165" s="390">
        <v>33</v>
      </c>
      <c r="I165" s="359">
        <v>0.244002</v>
      </c>
      <c r="J165" s="359"/>
      <c r="K165" s="364"/>
      <c r="L165" s="364"/>
      <c r="M165" s="364"/>
      <c r="N165" s="364"/>
      <c r="O165" s="364"/>
    </row>
    <row r="166" spans="1:15" ht="18" customHeight="1">
      <c r="A166" s="288">
        <v>161</v>
      </c>
      <c r="B166" s="356" t="s">
        <v>1723</v>
      </c>
      <c r="C166" s="391">
        <v>4.2</v>
      </c>
      <c r="D166" s="357" t="s">
        <v>1605</v>
      </c>
      <c r="E166" s="358" t="s">
        <v>1581</v>
      </c>
      <c r="F166" s="390">
        <v>33</v>
      </c>
      <c r="G166" s="289">
        <v>2.6234666666666664E-3</v>
      </c>
      <c r="H166" s="390">
        <v>33</v>
      </c>
      <c r="I166" s="359">
        <v>0.23611199999999999</v>
      </c>
      <c r="J166" s="359"/>
      <c r="K166" s="364"/>
      <c r="L166" s="364"/>
      <c r="M166" s="364"/>
      <c r="N166" s="364"/>
      <c r="O166" s="364"/>
    </row>
    <row r="167" spans="1:15" ht="18" customHeight="1">
      <c r="A167" s="288">
        <v>162</v>
      </c>
      <c r="B167" s="356" t="s">
        <v>1724</v>
      </c>
      <c r="C167" s="391">
        <v>6.3</v>
      </c>
      <c r="D167" s="357" t="s">
        <v>1605</v>
      </c>
      <c r="E167" s="358" t="s">
        <v>1581</v>
      </c>
      <c r="F167" s="390">
        <v>33</v>
      </c>
      <c r="G167" s="289">
        <v>3.8768000000000001E-3</v>
      </c>
      <c r="H167" s="390">
        <v>33</v>
      </c>
      <c r="I167" s="359">
        <v>0.348912</v>
      </c>
      <c r="J167" s="359"/>
      <c r="K167" s="364"/>
      <c r="L167" s="364"/>
      <c r="M167" s="364"/>
      <c r="N167" s="364"/>
      <c r="O167" s="364"/>
    </row>
    <row r="168" spans="1:15" ht="18" customHeight="1">
      <c r="A168" s="288">
        <v>163</v>
      </c>
      <c r="B168" s="356" t="s">
        <v>1725</v>
      </c>
      <c r="C168" s="391">
        <v>4.2</v>
      </c>
      <c r="D168" s="357" t="s">
        <v>1605</v>
      </c>
      <c r="E168" s="358" t="s">
        <v>1581</v>
      </c>
      <c r="F168" s="390">
        <v>33</v>
      </c>
      <c r="G168" s="289">
        <v>2.4601222222222223E-3</v>
      </c>
      <c r="H168" s="390">
        <v>33</v>
      </c>
      <c r="I168" s="359">
        <v>0.221411</v>
      </c>
      <c r="J168" s="359"/>
      <c r="K168" s="364"/>
      <c r="L168" s="364"/>
      <c r="M168" s="364"/>
      <c r="N168" s="364"/>
      <c r="O168" s="364"/>
    </row>
    <row r="169" spans="1:15" ht="18" customHeight="1">
      <c r="A169" s="288">
        <v>164</v>
      </c>
      <c r="B169" s="356" t="s">
        <v>1726</v>
      </c>
      <c r="C169" s="391">
        <v>10.5</v>
      </c>
      <c r="D169" s="357" t="s">
        <v>1605</v>
      </c>
      <c r="E169" s="358" t="s">
        <v>1581</v>
      </c>
      <c r="F169" s="390">
        <v>33</v>
      </c>
      <c r="G169" s="289">
        <v>8.4927222222222227E-3</v>
      </c>
      <c r="H169" s="390">
        <v>33</v>
      </c>
      <c r="I169" s="359">
        <v>0.76434500000000005</v>
      </c>
      <c r="J169" s="359"/>
      <c r="K169" s="364"/>
      <c r="L169" s="364"/>
      <c r="M169" s="364"/>
      <c r="N169" s="364"/>
      <c r="O169" s="364"/>
    </row>
    <row r="170" spans="1:15" ht="18" customHeight="1">
      <c r="A170" s="288">
        <v>165</v>
      </c>
      <c r="B170" s="356" t="s">
        <v>1727</v>
      </c>
      <c r="C170" s="391">
        <v>6.3</v>
      </c>
      <c r="D170" s="357" t="s">
        <v>1605</v>
      </c>
      <c r="E170" s="358" t="s">
        <v>1581</v>
      </c>
      <c r="F170" s="390">
        <v>33</v>
      </c>
      <c r="G170" s="289">
        <v>5.8485111111111114E-3</v>
      </c>
      <c r="H170" s="390">
        <v>33</v>
      </c>
      <c r="I170" s="359">
        <v>0.526366</v>
      </c>
      <c r="J170" s="359"/>
      <c r="K170" s="364"/>
      <c r="L170" s="364"/>
      <c r="M170" s="364"/>
      <c r="N170" s="364"/>
      <c r="O170" s="364"/>
    </row>
    <row r="171" spans="1:15" ht="18" customHeight="1">
      <c r="A171" s="288">
        <v>166</v>
      </c>
      <c r="B171" s="356" t="s">
        <v>1728</v>
      </c>
      <c r="C171" s="391">
        <v>2.1</v>
      </c>
      <c r="D171" s="357" t="s">
        <v>1605</v>
      </c>
      <c r="E171" s="358" t="s">
        <v>1581</v>
      </c>
      <c r="F171" s="390">
        <v>33</v>
      </c>
      <c r="G171" s="289">
        <v>1.242E-3</v>
      </c>
      <c r="H171" s="390">
        <v>33</v>
      </c>
      <c r="I171" s="359">
        <v>0.11178</v>
      </c>
      <c r="J171" s="359"/>
      <c r="K171" s="364"/>
      <c r="L171" s="364"/>
      <c r="M171" s="364"/>
      <c r="N171" s="364"/>
      <c r="O171" s="364"/>
    </row>
    <row r="172" spans="1:15" ht="18" customHeight="1">
      <c r="A172" s="288">
        <v>167</v>
      </c>
      <c r="B172" s="356" t="s">
        <v>1729</v>
      </c>
      <c r="C172" s="391">
        <v>2.1</v>
      </c>
      <c r="D172" s="357" t="s">
        <v>1605</v>
      </c>
      <c r="E172" s="358" t="s">
        <v>1581</v>
      </c>
      <c r="F172" s="390">
        <v>33</v>
      </c>
      <c r="G172" s="289">
        <v>1.7877666666666664E-3</v>
      </c>
      <c r="H172" s="390">
        <v>33</v>
      </c>
      <c r="I172" s="359">
        <v>0.16089899999999999</v>
      </c>
      <c r="J172" s="359"/>
      <c r="K172" s="364"/>
      <c r="L172" s="364"/>
      <c r="M172" s="364"/>
      <c r="N172" s="364"/>
      <c r="O172" s="364"/>
    </row>
    <row r="173" spans="1:15" ht="18" customHeight="1">
      <c r="A173" s="288">
        <v>168</v>
      </c>
      <c r="B173" s="356" t="s">
        <v>1730</v>
      </c>
      <c r="C173" s="391">
        <v>2.1</v>
      </c>
      <c r="D173" s="357" t="s">
        <v>1605</v>
      </c>
      <c r="E173" s="358" t="s">
        <v>1581</v>
      </c>
      <c r="F173" s="390">
        <v>33</v>
      </c>
      <c r="G173" s="289">
        <v>1.9679444444444445E-3</v>
      </c>
      <c r="H173" s="390">
        <v>33</v>
      </c>
      <c r="I173" s="359">
        <v>0.17711499999999999</v>
      </c>
      <c r="J173" s="359"/>
      <c r="K173" s="364"/>
      <c r="L173" s="364"/>
      <c r="M173" s="364"/>
      <c r="N173" s="364"/>
      <c r="O173" s="364"/>
    </row>
    <row r="174" spans="1:15" ht="18" customHeight="1">
      <c r="A174" s="288">
        <v>169</v>
      </c>
      <c r="B174" s="356" t="s">
        <v>1731</v>
      </c>
      <c r="C174" s="391">
        <v>2.1</v>
      </c>
      <c r="D174" s="357" t="s">
        <v>1605</v>
      </c>
      <c r="E174" s="358" t="s">
        <v>1581</v>
      </c>
      <c r="F174" s="390">
        <v>33</v>
      </c>
      <c r="G174" s="289">
        <v>1.8778222222222221E-3</v>
      </c>
      <c r="H174" s="390">
        <v>33</v>
      </c>
      <c r="I174" s="359">
        <v>0.16900399999999999</v>
      </c>
      <c r="J174" s="359"/>
      <c r="K174" s="364"/>
      <c r="L174" s="364"/>
      <c r="M174" s="364"/>
      <c r="N174" s="364"/>
      <c r="O174" s="364"/>
    </row>
    <row r="175" spans="1:15" ht="18" customHeight="1">
      <c r="A175" s="288">
        <v>170</v>
      </c>
      <c r="B175" s="356" t="s">
        <v>1732</v>
      </c>
      <c r="C175" s="391">
        <v>20</v>
      </c>
      <c r="D175" s="357" t="s">
        <v>1605</v>
      </c>
      <c r="E175" s="358" t="s">
        <v>1581</v>
      </c>
      <c r="F175" s="390">
        <v>33</v>
      </c>
      <c r="G175" s="289">
        <v>1.5564422222222223E-2</v>
      </c>
      <c r="H175" s="390">
        <v>33</v>
      </c>
      <c r="I175" s="359">
        <v>1.400798</v>
      </c>
      <c r="J175" s="359"/>
      <c r="K175" s="364"/>
      <c r="L175" s="364"/>
      <c r="M175" s="364"/>
      <c r="N175" s="364"/>
      <c r="O175" s="364"/>
    </row>
    <row r="176" spans="1:15" ht="18" customHeight="1">
      <c r="A176" s="288">
        <v>171</v>
      </c>
      <c r="B176" s="356" t="s">
        <v>1733</v>
      </c>
      <c r="C176" s="391">
        <v>24</v>
      </c>
      <c r="D176" s="357" t="s">
        <v>1605</v>
      </c>
      <c r="E176" s="358" t="s">
        <v>1581</v>
      </c>
      <c r="F176" s="390">
        <v>33</v>
      </c>
      <c r="G176" s="289">
        <v>3.98137E-2</v>
      </c>
      <c r="H176" s="390">
        <v>33</v>
      </c>
      <c r="I176" s="359">
        <v>3.5832329999999999</v>
      </c>
      <c r="J176" s="359"/>
      <c r="K176" s="364"/>
      <c r="L176" s="364"/>
      <c r="M176" s="364"/>
      <c r="N176" s="364"/>
      <c r="O176" s="364"/>
    </row>
    <row r="177" spans="1:15" ht="18" customHeight="1">
      <c r="A177" s="288">
        <v>172</v>
      </c>
      <c r="B177" s="356" t="s">
        <v>1734</v>
      </c>
      <c r="C177" s="391">
        <v>14.7</v>
      </c>
      <c r="D177" s="357" t="s">
        <v>1605</v>
      </c>
      <c r="E177" s="358" t="s">
        <v>1581</v>
      </c>
      <c r="F177" s="390">
        <v>33</v>
      </c>
      <c r="G177" s="289">
        <v>1.3842900000000002E-2</v>
      </c>
      <c r="H177" s="390">
        <v>33</v>
      </c>
      <c r="I177" s="359">
        <v>1.2458610000000001</v>
      </c>
      <c r="J177" s="359"/>
      <c r="K177" s="364"/>
      <c r="L177" s="364"/>
      <c r="M177" s="364"/>
      <c r="N177" s="364"/>
      <c r="O177" s="364"/>
    </row>
    <row r="178" spans="1:15" ht="18" customHeight="1">
      <c r="A178" s="288">
        <v>173</v>
      </c>
      <c r="B178" s="356" t="s">
        <v>1735</v>
      </c>
      <c r="C178" s="391">
        <v>4.2</v>
      </c>
      <c r="D178" s="357" t="s">
        <v>1605</v>
      </c>
      <c r="E178" s="358" t="s">
        <v>1581</v>
      </c>
      <c r="F178" s="390">
        <v>33</v>
      </c>
      <c r="G178" s="289">
        <v>4.9120333333333337E-3</v>
      </c>
      <c r="H178" s="390">
        <v>33</v>
      </c>
      <c r="I178" s="359">
        <v>0.442083</v>
      </c>
      <c r="J178" s="359"/>
      <c r="K178" s="364"/>
      <c r="L178" s="364"/>
      <c r="M178" s="364"/>
      <c r="N178" s="364"/>
      <c r="O178" s="364"/>
    </row>
    <row r="179" spans="1:15" ht="18" customHeight="1">
      <c r="A179" s="288">
        <v>174</v>
      </c>
      <c r="B179" s="356" t="s">
        <v>1736</v>
      </c>
      <c r="C179" s="391">
        <v>2.2999999999999998</v>
      </c>
      <c r="D179" s="357" t="s">
        <v>1605</v>
      </c>
      <c r="E179" s="358" t="s">
        <v>1581</v>
      </c>
      <c r="F179" s="390">
        <v>33</v>
      </c>
      <c r="G179" s="289">
        <v>1.6350666666666669E-3</v>
      </c>
      <c r="H179" s="390">
        <v>33</v>
      </c>
      <c r="I179" s="359">
        <v>0.14715600000000001</v>
      </c>
      <c r="J179" s="359"/>
      <c r="K179" s="364"/>
      <c r="L179" s="364"/>
      <c r="M179" s="364"/>
      <c r="N179" s="364"/>
      <c r="O179" s="364"/>
    </row>
    <row r="180" spans="1:15" ht="18" customHeight="1">
      <c r="A180" s="288">
        <v>175</v>
      </c>
      <c r="B180" s="356" t="s">
        <v>1737</v>
      </c>
      <c r="C180" s="391">
        <v>2.1</v>
      </c>
      <c r="D180" s="357" t="s">
        <v>1605</v>
      </c>
      <c r="E180" s="358" t="s">
        <v>1581</v>
      </c>
      <c r="F180" s="390">
        <v>33</v>
      </c>
      <c r="G180" s="289">
        <v>1.6156555555555557E-3</v>
      </c>
      <c r="H180" s="390">
        <v>33</v>
      </c>
      <c r="I180" s="359">
        <v>0.14540900000000001</v>
      </c>
      <c r="J180" s="359"/>
      <c r="K180" s="364"/>
      <c r="L180" s="364"/>
      <c r="M180" s="364"/>
      <c r="N180" s="364"/>
      <c r="O180" s="364"/>
    </row>
    <row r="181" spans="1:15" ht="18" customHeight="1">
      <c r="A181" s="288">
        <v>176</v>
      </c>
      <c r="B181" s="356" t="s">
        <v>1738</v>
      </c>
      <c r="C181" s="391">
        <v>37.4</v>
      </c>
      <c r="D181" s="357" t="s">
        <v>1605</v>
      </c>
      <c r="E181" s="358" t="s">
        <v>1581</v>
      </c>
      <c r="F181" s="390">
        <v>33</v>
      </c>
      <c r="G181" s="289">
        <v>1.6301999999999998E-3</v>
      </c>
      <c r="H181" s="390">
        <v>33</v>
      </c>
      <c r="I181" s="359">
        <v>0.14671799999999999</v>
      </c>
      <c r="J181" s="359"/>
      <c r="K181" s="364"/>
      <c r="L181" s="364"/>
      <c r="M181" s="364"/>
      <c r="N181" s="364"/>
      <c r="O181" s="364"/>
    </row>
    <row r="182" spans="1:15" ht="18" customHeight="1">
      <c r="A182" s="288">
        <v>177</v>
      </c>
      <c r="B182" s="356" t="s">
        <v>1739</v>
      </c>
      <c r="C182" s="391">
        <v>100.6</v>
      </c>
      <c r="D182" s="357" t="s">
        <v>1605</v>
      </c>
      <c r="E182" s="358" t="s">
        <v>1581</v>
      </c>
      <c r="F182" s="390">
        <v>33</v>
      </c>
      <c r="G182" s="289">
        <v>1.6094777777777779E-3</v>
      </c>
      <c r="H182" s="390">
        <v>33</v>
      </c>
      <c r="I182" s="359">
        <v>0.14485300000000001</v>
      </c>
      <c r="J182" s="359"/>
      <c r="K182" s="364"/>
      <c r="L182" s="364"/>
      <c r="M182" s="364"/>
      <c r="N182" s="364"/>
      <c r="O182" s="364"/>
    </row>
    <row r="183" spans="1:15" ht="18" customHeight="1">
      <c r="A183" s="288">
        <v>178</v>
      </c>
      <c r="B183" s="356" t="s">
        <v>1740</v>
      </c>
      <c r="C183" s="391">
        <v>98.3</v>
      </c>
      <c r="D183" s="357" t="s">
        <v>1605</v>
      </c>
      <c r="E183" s="358" t="s">
        <v>1581</v>
      </c>
      <c r="F183" s="390">
        <v>33</v>
      </c>
      <c r="G183" s="289">
        <v>7.4480344444444443E-2</v>
      </c>
      <c r="H183" s="390">
        <v>33</v>
      </c>
      <c r="I183" s="359">
        <v>6.7032309999999997</v>
      </c>
      <c r="J183" s="359"/>
      <c r="K183" s="364"/>
      <c r="L183" s="364"/>
      <c r="M183" s="364"/>
      <c r="N183" s="364"/>
      <c r="O183" s="364"/>
    </row>
    <row r="184" spans="1:15" ht="18" customHeight="1">
      <c r="A184" s="288">
        <v>179</v>
      </c>
      <c r="B184" s="356" t="s">
        <v>1956</v>
      </c>
      <c r="C184" s="391">
        <v>2</v>
      </c>
      <c r="D184" s="357" t="s">
        <v>1605</v>
      </c>
      <c r="E184" s="358" t="s">
        <v>1581</v>
      </c>
      <c r="F184" s="390">
        <v>33</v>
      </c>
      <c r="G184" s="289">
        <v>6.2249555555555551E-2</v>
      </c>
      <c r="H184" s="390">
        <v>33</v>
      </c>
      <c r="I184" s="359">
        <v>5.6024599999999998</v>
      </c>
      <c r="J184" s="359"/>
      <c r="K184" s="364"/>
      <c r="L184" s="364"/>
      <c r="M184" s="364"/>
      <c r="N184" s="364"/>
      <c r="O184" s="364"/>
    </row>
    <row r="185" spans="1:15" ht="18" customHeight="1">
      <c r="A185" s="288">
        <v>180</v>
      </c>
      <c r="B185" s="356" t="s">
        <v>1741</v>
      </c>
      <c r="C185" s="391">
        <v>2.5</v>
      </c>
      <c r="D185" s="357" t="s">
        <v>1605</v>
      </c>
      <c r="E185" s="358" t="s">
        <v>1581</v>
      </c>
      <c r="F185" s="390">
        <v>33</v>
      </c>
      <c r="G185" s="289">
        <v>7.4565022222222221E-2</v>
      </c>
      <c r="H185" s="390">
        <v>33</v>
      </c>
      <c r="I185" s="359">
        <v>6.710852</v>
      </c>
      <c r="J185" s="359"/>
      <c r="K185" s="364"/>
      <c r="L185" s="364"/>
      <c r="M185" s="364"/>
      <c r="N185" s="364"/>
      <c r="O185" s="364"/>
    </row>
    <row r="186" spans="1:15" ht="18" customHeight="1">
      <c r="A186" s="288">
        <v>181</v>
      </c>
      <c r="B186" s="356" t="s">
        <v>1957</v>
      </c>
      <c r="C186" s="391">
        <v>5.95</v>
      </c>
      <c r="D186" s="357" t="s">
        <v>1605</v>
      </c>
      <c r="E186" s="358" t="s">
        <v>1581</v>
      </c>
      <c r="F186" s="390">
        <v>33</v>
      </c>
      <c r="G186" s="289">
        <v>1.9703933333333333E-2</v>
      </c>
      <c r="H186" s="390">
        <v>33</v>
      </c>
      <c r="I186" s="359">
        <v>1.7733540000000001</v>
      </c>
      <c r="J186" s="359"/>
      <c r="K186" s="364"/>
      <c r="L186" s="364"/>
      <c r="M186" s="364"/>
      <c r="N186" s="364"/>
      <c r="O186" s="364"/>
    </row>
    <row r="187" spans="1:15" ht="18" customHeight="1">
      <c r="A187" s="288">
        <v>182</v>
      </c>
      <c r="B187" s="356" t="s">
        <v>1952</v>
      </c>
      <c r="C187" s="391">
        <v>2.75</v>
      </c>
      <c r="D187" s="357" t="s">
        <v>1605</v>
      </c>
      <c r="E187" s="358" t="s">
        <v>1581</v>
      </c>
      <c r="F187" s="390">
        <v>33</v>
      </c>
      <c r="G187" s="289">
        <v>2.2767066666666669E-2</v>
      </c>
      <c r="H187" s="390">
        <v>33</v>
      </c>
      <c r="I187" s="359">
        <v>2.0490360000000001</v>
      </c>
      <c r="J187" s="359"/>
      <c r="K187" s="364"/>
      <c r="L187" s="364"/>
      <c r="M187" s="364"/>
      <c r="N187" s="364"/>
      <c r="O187" s="364"/>
    </row>
    <row r="188" spans="1:15" ht="18" customHeight="1">
      <c r="A188" s="288">
        <v>183</v>
      </c>
      <c r="B188" s="356" t="s">
        <v>1953</v>
      </c>
      <c r="C188" s="391">
        <v>50.4</v>
      </c>
      <c r="D188" s="357" t="s">
        <v>1605</v>
      </c>
      <c r="E188" s="358" t="s">
        <v>1581</v>
      </c>
      <c r="F188" s="390">
        <v>33</v>
      </c>
      <c r="G188" s="289">
        <v>5.990062222222222E-2</v>
      </c>
      <c r="H188" s="390">
        <v>33</v>
      </c>
      <c r="I188" s="359">
        <v>5.3910559999999998</v>
      </c>
      <c r="J188" s="359"/>
      <c r="K188" s="364"/>
      <c r="L188" s="364"/>
      <c r="M188" s="364"/>
      <c r="N188" s="364"/>
      <c r="O188" s="364"/>
    </row>
    <row r="189" spans="1:15" ht="18" customHeight="1">
      <c r="A189" s="288">
        <v>184</v>
      </c>
      <c r="B189" s="356" t="s">
        <v>1742</v>
      </c>
      <c r="C189" s="391">
        <v>50</v>
      </c>
      <c r="D189" s="357" t="s">
        <v>1605</v>
      </c>
      <c r="E189" s="358" t="s">
        <v>1581</v>
      </c>
      <c r="F189" s="390">
        <v>33</v>
      </c>
      <c r="G189" s="289">
        <v>1.2706222222222223E-3</v>
      </c>
      <c r="H189" s="390">
        <v>33</v>
      </c>
      <c r="I189" s="359">
        <v>0.114356</v>
      </c>
      <c r="J189" s="359"/>
      <c r="K189" s="364"/>
      <c r="L189" s="364"/>
      <c r="M189" s="364"/>
      <c r="N189" s="364"/>
      <c r="O189" s="364"/>
    </row>
    <row r="190" spans="1:15" ht="18" customHeight="1">
      <c r="A190" s="288">
        <v>185</v>
      </c>
      <c r="B190" s="356" t="s">
        <v>1743</v>
      </c>
      <c r="C190" s="391">
        <v>8</v>
      </c>
      <c r="D190" s="357" t="s">
        <v>1605</v>
      </c>
      <c r="E190" s="358" t="s">
        <v>1581</v>
      </c>
      <c r="F190" s="390">
        <v>33</v>
      </c>
      <c r="G190" s="289">
        <v>1.528388888888889E-3</v>
      </c>
      <c r="H190" s="390">
        <v>33</v>
      </c>
      <c r="I190" s="359">
        <v>0.13755500000000001</v>
      </c>
      <c r="J190" s="359"/>
      <c r="K190" s="364"/>
      <c r="L190" s="364"/>
      <c r="M190" s="364"/>
      <c r="N190" s="364"/>
      <c r="O190" s="364"/>
    </row>
    <row r="191" spans="1:15" ht="18" customHeight="1">
      <c r="A191" s="288">
        <v>186</v>
      </c>
      <c r="B191" s="356" t="s">
        <v>1744</v>
      </c>
      <c r="C191" s="391">
        <v>10</v>
      </c>
      <c r="D191" s="357" t="s">
        <v>1605</v>
      </c>
      <c r="E191" s="358" t="s">
        <v>1581</v>
      </c>
      <c r="F191" s="390">
        <v>33</v>
      </c>
      <c r="G191" s="289">
        <v>1.3832333333333334E-3</v>
      </c>
      <c r="H191" s="390">
        <v>33</v>
      </c>
      <c r="I191" s="359">
        <v>0.124491</v>
      </c>
      <c r="J191" s="359"/>
      <c r="K191" s="364"/>
      <c r="L191" s="364"/>
      <c r="M191" s="364"/>
      <c r="N191" s="364"/>
      <c r="O191" s="364"/>
    </row>
    <row r="192" spans="1:15" ht="18" customHeight="1">
      <c r="A192" s="288">
        <v>187</v>
      </c>
      <c r="B192" s="356" t="s">
        <v>1745</v>
      </c>
      <c r="C192" s="391">
        <v>2</v>
      </c>
      <c r="D192" s="357" t="s">
        <v>1605</v>
      </c>
      <c r="E192" s="358" t="s">
        <v>1581</v>
      </c>
      <c r="F192" s="390">
        <v>33</v>
      </c>
      <c r="G192" s="289">
        <v>1.1376222222222222E-3</v>
      </c>
      <c r="H192" s="390">
        <v>33</v>
      </c>
      <c r="I192" s="359">
        <v>0.102386</v>
      </c>
      <c r="J192" s="359"/>
      <c r="K192" s="364"/>
      <c r="L192" s="364"/>
      <c r="M192" s="364"/>
      <c r="N192" s="364"/>
      <c r="O192" s="364"/>
    </row>
    <row r="193" spans="1:15" ht="18" customHeight="1">
      <c r="A193" s="288">
        <v>188</v>
      </c>
      <c r="B193" s="356" t="s">
        <v>1746</v>
      </c>
      <c r="C193" s="391">
        <v>2</v>
      </c>
      <c r="D193" s="357" t="s">
        <v>1605</v>
      </c>
      <c r="E193" s="358" t="s">
        <v>1581</v>
      </c>
      <c r="F193" s="390">
        <v>33</v>
      </c>
      <c r="G193" s="289">
        <v>2.035511111111111E-3</v>
      </c>
      <c r="H193" s="390">
        <v>33</v>
      </c>
      <c r="I193" s="359">
        <v>0.183196</v>
      </c>
      <c r="J193" s="359"/>
      <c r="K193" s="364"/>
      <c r="L193" s="364"/>
      <c r="M193" s="364"/>
      <c r="N193" s="364"/>
      <c r="O193" s="364"/>
    </row>
    <row r="194" spans="1:15" ht="18" customHeight="1">
      <c r="A194" s="288">
        <v>189</v>
      </c>
      <c r="B194" s="356" t="s">
        <v>1747</v>
      </c>
      <c r="C194" s="391">
        <v>2</v>
      </c>
      <c r="D194" s="357" t="s">
        <v>1605</v>
      </c>
      <c r="E194" s="358" t="s">
        <v>1581</v>
      </c>
      <c r="F194" s="390">
        <v>33</v>
      </c>
      <c r="G194" s="289">
        <v>1.1735999999999999E-3</v>
      </c>
      <c r="H194" s="390">
        <v>33</v>
      </c>
      <c r="I194" s="359">
        <v>0.105624</v>
      </c>
      <c r="J194" s="359"/>
      <c r="K194" s="364"/>
      <c r="L194" s="364"/>
      <c r="M194" s="364"/>
      <c r="N194" s="364"/>
      <c r="O194" s="364"/>
    </row>
    <row r="195" spans="1:15" ht="18" customHeight="1">
      <c r="A195" s="288">
        <v>190</v>
      </c>
      <c r="B195" s="356" t="s">
        <v>1748</v>
      </c>
      <c r="C195" s="391">
        <v>2</v>
      </c>
      <c r="D195" s="357" t="s">
        <v>1605</v>
      </c>
      <c r="E195" s="358" t="s">
        <v>1581</v>
      </c>
      <c r="F195" s="390">
        <v>33</v>
      </c>
      <c r="G195" s="289">
        <v>1.8586666666666669E-3</v>
      </c>
      <c r="H195" s="390">
        <v>33</v>
      </c>
      <c r="I195" s="359">
        <v>0.16728000000000001</v>
      </c>
      <c r="J195" s="359"/>
      <c r="K195" s="364"/>
      <c r="L195" s="364"/>
      <c r="M195" s="364"/>
      <c r="N195" s="364"/>
      <c r="O195" s="364"/>
    </row>
    <row r="196" spans="1:15" ht="18" customHeight="1">
      <c r="A196" s="288">
        <v>191</v>
      </c>
      <c r="B196" s="356" t="s">
        <v>1749</v>
      </c>
      <c r="C196" s="391">
        <v>2.1</v>
      </c>
      <c r="D196" s="357" t="s">
        <v>1605</v>
      </c>
      <c r="E196" s="358" t="s">
        <v>1581</v>
      </c>
      <c r="F196" s="390">
        <v>33</v>
      </c>
      <c r="G196" s="289">
        <v>1.4498666666666665E-3</v>
      </c>
      <c r="H196" s="390">
        <v>33</v>
      </c>
      <c r="I196" s="359">
        <v>0.13048799999999999</v>
      </c>
      <c r="J196" s="359"/>
      <c r="K196" s="364"/>
      <c r="L196" s="364"/>
      <c r="M196" s="364"/>
      <c r="N196" s="364"/>
      <c r="O196" s="364"/>
    </row>
    <row r="197" spans="1:15" ht="18" customHeight="1">
      <c r="A197" s="288">
        <v>192</v>
      </c>
      <c r="B197" s="356" t="s">
        <v>1750</v>
      </c>
      <c r="C197" s="391">
        <v>8.4</v>
      </c>
      <c r="D197" s="357" t="s">
        <v>1605</v>
      </c>
      <c r="E197" s="358" t="s">
        <v>1581</v>
      </c>
      <c r="F197" s="390">
        <v>33</v>
      </c>
      <c r="G197" s="289">
        <v>5.693277777777778E-3</v>
      </c>
      <c r="H197" s="390">
        <v>33</v>
      </c>
      <c r="I197" s="359">
        <v>0.51239500000000004</v>
      </c>
      <c r="J197" s="359"/>
      <c r="K197" s="364"/>
      <c r="L197" s="364"/>
      <c r="M197" s="364"/>
      <c r="N197" s="364"/>
      <c r="O197" s="364"/>
    </row>
    <row r="198" spans="1:15" ht="18" customHeight="1">
      <c r="A198" s="288">
        <v>193</v>
      </c>
      <c r="B198" s="356" t="s">
        <v>1751</v>
      </c>
      <c r="C198" s="391">
        <v>2.1</v>
      </c>
      <c r="D198" s="357" t="s">
        <v>1605</v>
      </c>
      <c r="E198" s="358" t="s">
        <v>1581</v>
      </c>
      <c r="F198" s="390">
        <v>33</v>
      </c>
      <c r="G198" s="289">
        <v>1.9155555555555555E-3</v>
      </c>
      <c r="H198" s="390">
        <v>33</v>
      </c>
      <c r="I198" s="359">
        <v>0.1724</v>
      </c>
      <c r="J198" s="359"/>
      <c r="K198" s="364"/>
      <c r="L198" s="364"/>
      <c r="M198" s="364"/>
      <c r="N198" s="364"/>
      <c r="O198" s="364"/>
    </row>
    <row r="199" spans="1:15" ht="18" customHeight="1">
      <c r="A199" s="288">
        <v>194</v>
      </c>
      <c r="B199" s="356" t="s">
        <v>1752</v>
      </c>
      <c r="C199" s="391">
        <v>4.2</v>
      </c>
      <c r="D199" s="357" t="s">
        <v>1605</v>
      </c>
      <c r="E199" s="358" t="s">
        <v>1581</v>
      </c>
      <c r="F199" s="390">
        <v>33</v>
      </c>
      <c r="G199" s="289">
        <v>0</v>
      </c>
      <c r="H199" s="390">
        <v>33</v>
      </c>
      <c r="I199" s="359">
        <v>0</v>
      </c>
      <c r="J199" s="359"/>
      <c r="K199" s="364"/>
      <c r="L199" s="364"/>
      <c r="M199" s="364"/>
      <c r="N199" s="364"/>
      <c r="O199" s="364"/>
    </row>
    <row r="200" spans="1:15" ht="18" customHeight="1">
      <c r="A200" s="288">
        <v>195</v>
      </c>
      <c r="B200" s="356" t="s">
        <v>1753</v>
      </c>
      <c r="C200" s="391">
        <v>2.1</v>
      </c>
      <c r="D200" s="357" t="s">
        <v>1605</v>
      </c>
      <c r="E200" s="358" t="s">
        <v>1581</v>
      </c>
      <c r="F200" s="390">
        <v>33</v>
      </c>
      <c r="G200" s="289">
        <v>1.3025555555555555E-3</v>
      </c>
      <c r="H200" s="390">
        <v>33</v>
      </c>
      <c r="I200" s="359">
        <v>0.11723</v>
      </c>
      <c r="J200" s="359"/>
      <c r="K200" s="364"/>
      <c r="L200" s="364"/>
      <c r="M200" s="364"/>
      <c r="N200" s="364"/>
      <c r="O200" s="364"/>
    </row>
    <row r="201" spans="1:15" ht="18" customHeight="1">
      <c r="A201" s="288">
        <v>196</v>
      </c>
      <c r="B201" s="356" t="s">
        <v>1754</v>
      </c>
      <c r="C201" s="391">
        <v>4</v>
      </c>
      <c r="D201" s="357" t="s">
        <v>1605</v>
      </c>
      <c r="E201" s="358" t="s">
        <v>1581</v>
      </c>
      <c r="F201" s="390">
        <v>33</v>
      </c>
      <c r="G201" s="289">
        <v>4.8209555555555556E-3</v>
      </c>
      <c r="H201" s="390">
        <v>33</v>
      </c>
      <c r="I201" s="359">
        <v>0.43388599999999999</v>
      </c>
      <c r="J201" s="359"/>
      <c r="K201" s="364"/>
      <c r="L201" s="364"/>
      <c r="M201" s="364"/>
      <c r="N201" s="364"/>
      <c r="O201" s="364"/>
    </row>
    <row r="202" spans="1:15" ht="18" customHeight="1">
      <c r="A202" s="288">
        <v>197</v>
      </c>
      <c r="B202" s="356" t="s">
        <v>1755</v>
      </c>
      <c r="C202" s="391">
        <v>3</v>
      </c>
      <c r="D202" s="357" t="s">
        <v>1605</v>
      </c>
      <c r="E202" s="358" t="s">
        <v>1581</v>
      </c>
      <c r="F202" s="390">
        <v>33</v>
      </c>
      <c r="G202" s="289">
        <v>5.303543333333334E-2</v>
      </c>
      <c r="H202" s="390">
        <v>33</v>
      </c>
      <c r="I202" s="359">
        <v>4.7731890000000003</v>
      </c>
      <c r="J202" s="359"/>
      <c r="K202" s="364"/>
      <c r="L202" s="364"/>
      <c r="M202" s="364"/>
      <c r="N202" s="364"/>
      <c r="O202" s="364"/>
    </row>
    <row r="203" spans="1:15" ht="18" customHeight="1">
      <c r="A203" s="288">
        <v>198</v>
      </c>
      <c r="B203" s="356" t="s">
        <v>1756</v>
      </c>
      <c r="C203" s="391">
        <v>46</v>
      </c>
      <c r="D203" s="357" t="s">
        <v>1605</v>
      </c>
      <c r="E203" s="358" t="s">
        <v>1581</v>
      </c>
      <c r="F203" s="390">
        <v>33</v>
      </c>
      <c r="G203" s="289">
        <v>5.2884055555555559E-2</v>
      </c>
      <c r="H203" s="390">
        <v>33</v>
      </c>
      <c r="I203" s="359">
        <v>4.7595650000000003</v>
      </c>
      <c r="J203" s="359"/>
      <c r="K203" s="364"/>
      <c r="L203" s="364"/>
      <c r="M203" s="364"/>
      <c r="N203" s="364"/>
      <c r="O203" s="364"/>
    </row>
    <row r="204" spans="1:15" ht="18" customHeight="1">
      <c r="A204" s="288">
        <v>199</v>
      </c>
      <c r="B204" s="356" t="s">
        <v>1757</v>
      </c>
      <c r="C204" s="391">
        <v>40</v>
      </c>
      <c r="D204" s="357" t="s">
        <v>1605</v>
      </c>
      <c r="E204" s="358" t="s">
        <v>1581</v>
      </c>
      <c r="F204" s="390">
        <v>33</v>
      </c>
      <c r="G204" s="289">
        <v>2.9022444444444441E-2</v>
      </c>
      <c r="H204" s="390">
        <v>33</v>
      </c>
      <c r="I204" s="359">
        <v>2.6120199999999998</v>
      </c>
      <c r="J204" s="359"/>
      <c r="K204" s="364"/>
      <c r="L204" s="364"/>
      <c r="M204" s="364"/>
      <c r="N204" s="364"/>
      <c r="O204" s="364"/>
    </row>
    <row r="205" spans="1:15" ht="18" customHeight="1">
      <c r="A205" s="288">
        <v>200</v>
      </c>
      <c r="B205" s="356" t="s">
        <v>1758</v>
      </c>
      <c r="C205" s="391">
        <v>60</v>
      </c>
      <c r="D205" s="357" t="s">
        <v>1605</v>
      </c>
      <c r="E205" s="358" t="s">
        <v>1581</v>
      </c>
      <c r="F205" s="390">
        <v>33</v>
      </c>
      <c r="G205" s="289">
        <v>5.3679177777777781E-2</v>
      </c>
      <c r="H205" s="390">
        <v>33</v>
      </c>
      <c r="I205" s="359">
        <v>4.8311260000000003</v>
      </c>
      <c r="J205" s="359"/>
      <c r="K205" s="364"/>
      <c r="L205" s="364"/>
      <c r="M205" s="364"/>
      <c r="N205" s="364"/>
      <c r="O205" s="364"/>
    </row>
    <row r="206" spans="1:15" ht="18" customHeight="1">
      <c r="A206" s="288">
        <v>201</v>
      </c>
      <c r="B206" s="356" t="s">
        <v>1759</v>
      </c>
      <c r="C206" s="391">
        <v>30</v>
      </c>
      <c r="D206" s="357" t="s">
        <v>1605</v>
      </c>
      <c r="E206" s="358" t="s">
        <v>1581</v>
      </c>
      <c r="F206" s="390">
        <v>33</v>
      </c>
      <c r="G206" s="289">
        <v>1.7876677777777777E-2</v>
      </c>
      <c r="H206" s="390">
        <v>33</v>
      </c>
      <c r="I206" s="359">
        <v>1.6089009999999999</v>
      </c>
      <c r="J206" s="359"/>
      <c r="K206" s="364"/>
      <c r="L206" s="364"/>
      <c r="M206" s="364"/>
      <c r="N206" s="364"/>
      <c r="O206" s="364"/>
    </row>
    <row r="207" spans="1:15" ht="18" customHeight="1">
      <c r="A207" s="288">
        <v>202</v>
      </c>
      <c r="B207" s="356" t="s">
        <v>1760</v>
      </c>
      <c r="C207" s="391">
        <v>49.5</v>
      </c>
      <c r="D207" s="357" t="s">
        <v>1605</v>
      </c>
      <c r="E207" s="358" t="s">
        <v>1581</v>
      </c>
      <c r="F207" s="390">
        <v>220</v>
      </c>
      <c r="G207" s="289">
        <v>4.7171788888888885E-2</v>
      </c>
      <c r="H207" s="390">
        <v>220</v>
      </c>
      <c r="I207" s="359">
        <v>4.2454609999999997</v>
      </c>
      <c r="J207" s="359"/>
      <c r="K207" s="364"/>
      <c r="L207" s="364"/>
      <c r="M207" s="364"/>
      <c r="N207" s="364"/>
      <c r="O207" s="364"/>
    </row>
    <row r="208" spans="1:15" ht="18" customHeight="1">
      <c r="A208" s="288">
        <v>203</v>
      </c>
      <c r="B208" s="356" t="s">
        <v>1761</v>
      </c>
      <c r="C208" s="391">
        <v>25.5</v>
      </c>
      <c r="D208" s="357" t="s">
        <v>1605</v>
      </c>
      <c r="E208" s="358" t="s">
        <v>1581</v>
      </c>
      <c r="F208" s="390">
        <v>220</v>
      </c>
      <c r="G208" s="289">
        <v>5.8938266666666669E-2</v>
      </c>
      <c r="H208" s="390">
        <v>220</v>
      </c>
      <c r="I208" s="359">
        <v>5.3044440000000002</v>
      </c>
      <c r="J208" s="359"/>
      <c r="K208" s="364"/>
      <c r="L208" s="364"/>
      <c r="M208" s="364"/>
      <c r="N208" s="364"/>
      <c r="O208" s="364"/>
    </row>
    <row r="209" spans="1:15" ht="18" customHeight="1">
      <c r="A209" s="288">
        <v>204</v>
      </c>
      <c r="B209" s="356" t="s">
        <v>1762</v>
      </c>
      <c r="C209" s="391">
        <v>23</v>
      </c>
      <c r="D209" s="357" t="s">
        <v>1605</v>
      </c>
      <c r="E209" s="358" t="s">
        <v>1581</v>
      </c>
      <c r="F209" s="390">
        <v>220</v>
      </c>
      <c r="G209" s="289">
        <v>3.6193800000000005E-2</v>
      </c>
      <c r="H209" s="390">
        <v>220</v>
      </c>
      <c r="I209" s="359">
        <v>3.2574420000000002</v>
      </c>
      <c r="J209" s="359"/>
      <c r="K209" s="364"/>
      <c r="L209" s="364"/>
      <c r="M209" s="364"/>
      <c r="N209" s="364"/>
      <c r="O209" s="364"/>
    </row>
    <row r="210" spans="1:15" ht="18" customHeight="1">
      <c r="A210" s="288">
        <v>205</v>
      </c>
      <c r="B210" s="356" t="s">
        <v>1763</v>
      </c>
      <c r="C210" s="391">
        <v>4.2</v>
      </c>
      <c r="D210" s="357" t="s">
        <v>1605</v>
      </c>
      <c r="E210" s="358" t="s">
        <v>1581</v>
      </c>
      <c r="F210" s="390">
        <v>220</v>
      </c>
      <c r="G210" s="289">
        <v>3.3703000000000001E-3</v>
      </c>
      <c r="H210" s="390">
        <v>220</v>
      </c>
      <c r="I210" s="359">
        <v>0.30332700000000001</v>
      </c>
      <c r="J210" s="359"/>
      <c r="K210" s="364"/>
      <c r="L210" s="364"/>
      <c r="M210" s="364"/>
      <c r="N210" s="364"/>
      <c r="O210" s="364"/>
    </row>
    <row r="211" spans="1:15" ht="18" customHeight="1">
      <c r="A211" s="288">
        <v>206</v>
      </c>
      <c r="B211" s="356" t="s">
        <v>1764</v>
      </c>
      <c r="C211" s="391">
        <v>39</v>
      </c>
      <c r="D211" s="357" t="s">
        <v>1605</v>
      </c>
      <c r="E211" s="358" t="s">
        <v>1581</v>
      </c>
      <c r="F211" s="390">
        <v>33</v>
      </c>
      <c r="G211" s="289">
        <v>3.8174966666666671E-2</v>
      </c>
      <c r="H211" s="390">
        <v>33</v>
      </c>
      <c r="I211" s="359">
        <v>3.4357470000000001</v>
      </c>
      <c r="J211" s="359"/>
      <c r="K211" s="364"/>
      <c r="L211" s="364"/>
      <c r="M211" s="364"/>
      <c r="N211" s="364"/>
      <c r="O211" s="364"/>
    </row>
    <row r="212" spans="1:15" ht="18" customHeight="1">
      <c r="A212" s="288">
        <v>207</v>
      </c>
      <c r="B212" s="356" t="s">
        <v>1765</v>
      </c>
      <c r="C212" s="391">
        <v>31.5</v>
      </c>
      <c r="D212" s="357" t="s">
        <v>1605</v>
      </c>
      <c r="E212" s="358" t="s">
        <v>1581</v>
      </c>
      <c r="F212" s="390">
        <v>33</v>
      </c>
      <c r="G212" s="289">
        <v>3.11046E-2</v>
      </c>
      <c r="H212" s="390">
        <v>33</v>
      </c>
      <c r="I212" s="359">
        <v>2.7994140000000001</v>
      </c>
      <c r="J212" s="359"/>
      <c r="K212" s="364"/>
      <c r="L212" s="364"/>
      <c r="M212" s="364"/>
      <c r="N212" s="364"/>
      <c r="O212" s="364"/>
    </row>
    <row r="213" spans="1:15" ht="18" customHeight="1">
      <c r="A213" s="288">
        <v>208</v>
      </c>
      <c r="B213" s="356" t="s">
        <v>1766</v>
      </c>
      <c r="C213" s="391">
        <v>44.1</v>
      </c>
      <c r="D213" s="357" t="s">
        <v>1605</v>
      </c>
      <c r="E213" s="358" t="s">
        <v>1581</v>
      </c>
      <c r="F213" s="390">
        <v>33</v>
      </c>
      <c r="G213" s="289">
        <v>4.3310033333333331E-2</v>
      </c>
      <c r="H213" s="390">
        <v>33</v>
      </c>
      <c r="I213" s="359">
        <v>3.8979029999999999</v>
      </c>
      <c r="J213" s="359"/>
      <c r="K213" s="364"/>
      <c r="L213" s="364"/>
      <c r="M213" s="364"/>
      <c r="N213" s="364"/>
      <c r="O213" s="364"/>
    </row>
    <row r="214" spans="1:15" ht="18" customHeight="1">
      <c r="A214" s="288">
        <v>209</v>
      </c>
      <c r="B214" s="356" t="s">
        <v>1767</v>
      </c>
      <c r="C214" s="391">
        <v>1</v>
      </c>
      <c r="D214" s="357" t="s">
        <v>1605</v>
      </c>
      <c r="E214" s="358" t="s">
        <v>1581</v>
      </c>
      <c r="F214" s="390">
        <v>33</v>
      </c>
      <c r="G214" s="289">
        <v>5.921311111111111E-3</v>
      </c>
      <c r="H214" s="390">
        <v>33</v>
      </c>
      <c r="I214" s="359">
        <v>0.532918</v>
      </c>
      <c r="J214" s="359"/>
      <c r="K214" s="364"/>
      <c r="L214" s="364"/>
      <c r="M214" s="364"/>
      <c r="N214" s="364"/>
      <c r="O214" s="364"/>
    </row>
    <row r="215" spans="1:15" ht="18" customHeight="1">
      <c r="A215" s="288">
        <v>210</v>
      </c>
      <c r="B215" s="356" t="s">
        <v>1768</v>
      </c>
      <c r="C215" s="391">
        <v>100</v>
      </c>
      <c r="D215" s="357" t="s">
        <v>1605</v>
      </c>
      <c r="E215" s="358" t="s">
        <v>1581</v>
      </c>
      <c r="F215" s="390">
        <v>33</v>
      </c>
      <c r="G215" s="289">
        <v>0.11589385555555555</v>
      </c>
      <c r="H215" s="390">
        <v>33</v>
      </c>
      <c r="I215" s="359">
        <v>10.430446999999999</v>
      </c>
      <c r="J215" s="359"/>
      <c r="K215" s="364"/>
      <c r="L215" s="364"/>
      <c r="M215" s="364"/>
      <c r="N215" s="364"/>
      <c r="O215" s="364"/>
    </row>
    <row r="216" spans="1:15" ht="18" customHeight="1">
      <c r="A216" s="288">
        <v>211</v>
      </c>
      <c r="B216" s="356" t="s">
        <v>1769</v>
      </c>
      <c r="C216" s="391">
        <v>1</v>
      </c>
      <c r="D216" s="357" t="s">
        <v>1605</v>
      </c>
      <c r="E216" s="358" t="s">
        <v>1581</v>
      </c>
      <c r="F216" s="390">
        <v>33</v>
      </c>
      <c r="G216" s="289">
        <v>1.4643777777777776E-2</v>
      </c>
      <c r="H216" s="390">
        <v>33</v>
      </c>
      <c r="I216" s="359">
        <v>1.3179399999999999</v>
      </c>
      <c r="J216" s="359"/>
      <c r="K216" s="364"/>
      <c r="L216" s="364"/>
      <c r="M216" s="364"/>
      <c r="N216" s="364"/>
      <c r="O216" s="364"/>
    </row>
    <row r="217" spans="1:15" ht="18" customHeight="1">
      <c r="A217" s="288">
        <v>212</v>
      </c>
      <c r="B217" s="356" t="s">
        <v>1958</v>
      </c>
      <c r="C217" s="391">
        <v>5</v>
      </c>
      <c r="D217" s="357" t="s">
        <v>1605</v>
      </c>
      <c r="E217" s="358" t="s">
        <v>1581</v>
      </c>
      <c r="F217" s="390">
        <v>33</v>
      </c>
      <c r="G217" s="289">
        <v>7.7950344444444444E-2</v>
      </c>
      <c r="H217" s="390">
        <v>33</v>
      </c>
      <c r="I217" s="359">
        <v>7.0155310000000002</v>
      </c>
      <c r="J217" s="359"/>
      <c r="K217" s="364"/>
      <c r="L217" s="364"/>
      <c r="M217" s="364"/>
      <c r="N217" s="364"/>
      <c r="O217" s="364"/>
    </row>
    <row r="218" spans="1:15" ht="18" customHeight="1">
      <c r="A218" s="288">
        <v>213</v>
      </c>
      <c r="B218" s="356" t="s">
        <v>1770</v>
      </c>
      <c r="C218" s="391">
        <v>2</v>
      </c>
      <c r="D218" s="357" t="s">
        <v>1605</v>
      </c>
      <c r="E218" s="358" t="s">
        <v>1581</v>
      </c>
      <c r="F218" s="390">
        <v>33</v>
      </c>
      <c r="G218" s="289">
        <v>9.0091333333333329E-2</v>
      </c>
      <c r="H218" s="390">
        <v>33</v>
      </c>
      <c r="I218" s="359">
        <v>8.1082199999999993</v>
      </c>
      <c r="J218" s="359"/>
      <c r="K218" s="364"/>
      <c r="L218" s="364"/>
      <c r="M218" s="364"/>
      <c r="N218" s="364"/>
      <c r="O218" s="364"/>
    </row>
    <row r="219" spans="1:15" ht="18" customHeight="1">
      <c r="A219" s="288">
        <v>214</v>
      </c>
      <c r="B219" s="356" t="s">
        <v>1771</v>
      </c>
      <c r="C219" s="391">
        <v>4.5</v>
      </c>
      <c r="D219" s="357" t="s">
        <v>1605</v>
      </c>
      <c r="E219" s="365" t="s">
        <v>1594</v>
      </c>
      <c r="F219" s="331">
        <v>33</v>
      </c>
      <c r="G219" s="289">
        <v>1.7146555555555556E-3</v>
      </c>
      <c r="H219" s="331">
        <v>33</v>
      </c>
      <c r="I219" s="359">
        <v>0.15431900000000001</v>
      </c>
      <c r="J219" s="359"/>
      <c r="K219" s="364"/>
      <c r="L219" s="364"/>
      <c r="M219" s="364"/>
      <c r="N219" s="364"/>
      <c r="O219" s="364"/>
    </row>
    <row r="220" spans="1:15" ht="18" customHeight="1">
      <c r="A220" s="288">
        <v>215</v>
      </c>
      <c r="B220" s="356" t="s">
        <v>1772</v>
      </c>
      <c r="C220" s="391">
        <v>25.2</v>
      </c>
      <c r="D220" s="357" t="s">
        <v>1605</v>
      </c>
      <c r="E220" s="365" t="s">
        <v>1594</v>
      </c>
      <c r="F220" s="331">
        <v>33</v>
      </c>
      <c r="G220" s="289">
        <v>1.6718244444444443E-2</v>
      </c>
      <c r="H220" s="331">
        <v>33</v>
      </c>
      <c r="I220" s="359">
        <v>1.504642</v>
      </c>
      <c r="J220" s="359"/>
      <c r="K220" s="364"/>
      <c r="L220" s="364"/>
      <c r="M220" s="364"/>
      <c r="N220" s="364"/>
      <c r="O220" s="364"/>
    </row>
    <row r="221" spans="1:15" ht="18" customHeight="1">
      <c r="A221" s="288">
        <v>216</v>
      </c>
      <c r="B221" s="356" t="s">
        <v>1773</v>
      </c>
      <c r="C221" s="391">
        <v>20</v>
      </c>
      <c r="D221" s="357" t="s">
        <v>1605</v>
      </c>
      <c r="E221" s="365" t="s">
        <v>1594</v>
      </c>
      <c r="F221" s="331">
        <v>33</v>
      </c>
      <c r="G221" s="289">
        <v>1.1456833333333333E-2</v>
      </c>
      <c r="H221" s="331">
        <v>33</v>
      </c>
      <c r="I221" s="359">
        <v>1.031115</v>
      </c>
      <c r="J221" s="359"/>
      <c r="K221" s="364"/>
      <c r="L221" s="364"/>
      <c r="M221" s="364"/>
      <c r="N221" s="364"/>
      <c r="O221" s="364"/>
    </row>
    <row r="222" spans="1:15" ht="18" customHeight="1">
      <c r="A222" s="288">
        <v>217</v>
      </c>
      <c r="B222" s="356" t="s">
        <v>1774</v>
      </c>
      <c r="C222" s="391">
        <v>20</v>
      </c>
      <c r="D222" s="357" t="s">
        <v>1605</v>
      </c>
      <c r="E222" s="358" t="s">
        <v>1581</v>
      </c>
      <c r="F222" s="331">
        <v>33</v>
      </c>
      <c r="G222" s="289">
        <v>2.9200377777777779E-2</v>
      </c>
      <c r="H222" s="331">
        <v>33</v>
      </c>
      <c r="I222" s="359">
        <v>2.628034</v>
      </c>
      <c r="J222" s="359"/>
      <c r="K222" s="364"/>
      <c r="L222" s="364"/>
      <c r="M222" s="364"/>
      <c r="N222" s="364"/>
      <c r="O222" s="364"/>
    </row>
    <row r="223" spans="1:15" ht="18" customHeight="1">
      <c r="A223" s="288">
        <v>218</v>
      </c>
      <c r="B223" s="356" t="s">
        <v>1775</v>
      </c>
      <c r="C223" s="391">
        <v>18.7</v>
      </c>
      <c r="D223" s="357" t="s">
        <v>1605</v>
      </c>
      <c r="E223" s="358" t="s">
        <v>1581</v>
      </c>
      <c r="F223" s="331">
        <v>33</v>
      </c>
      <c r="G223" s="289">
        <v>2.1686177777777777E-2</v>
      </c>
      <c r="H223" s="331">
        <v>33</v>
      </c>
      <c r="I223" s="359">
        <v>1.951756</v>
      </c>
      <c r="J223" s="359"/>
      <c r="K223" s="364"/>
      <c r="L223" s="364"/>
      <c r="M223" s="364"/>
      <c r="N223" s="364"/>
      <c r="O223" s="364"/>
    </row>
    <row r="224" spans="1:15" ht="18" customHeight="1">
      <c r="A224" s="288">
        <v>219</v>
      </c>
      <c r="B224" s="356" t="s">
        <v>1959</v>
      </c>
      <c r="C224" s="391">
        <v>24</v>
      </c>
      <c r="D224" s="357" t="s">
        <v>1605</v>
      </c>
      <c r="E224" s="358" t="s">
        <v>1581</v>
      </c>
      <c r="F224" s="331">
        <v>33</v>
      </c>
      <c r="G224" s="289">
        <v>2.1746377777777777E-2</v>
      </c>
      <c r="H224" s="331">
        <v>33</v>
      </c>
      <c r="I224" s="366">
        <v>1.957174</v>
      </c>
      <c r="J224" s="367"/>
      <c r="K224" s="364"/>
      <c r="L224" s="364"/>
      <c r="M224" s="364"/>
      <c r="N224" s="364"/>
      <c r="O224" s="364"/>
    </row>
    <row r="225" spans="1:15" ht="18" customHeight="1">
      <c r="A225" s="288">
        <v>220</v>
      </c>
      <c r="B225" s="356" t="s">
        <v>1776</v>
      </c>
      <c r="C225" s="391">
        <v>20.399999999999999</v>
      </c>
      <c r="D225" s="357" t="s">
        <v>1605</v>
      </c>
      <c r="E225" s="358" t="s">
        <v>1581</v>
      </c>
      <c r="F225" s="331">
        <v>33</v>
      </c>
      <c r="G225" s="289">
        <v>2.3461933333333334E-2</v>
      </c>
      <c r="H225" s="331">
        <v>33</v>
      </c>
      <c r="I225" s="362">
        <v>2.1115740000000001</v>
      </c>
      <c r="J225" s="364"/>
      <c r="K225" s="364"/>
      <c r="L225" s="364"/>
      <c r="M225" s="364"/>
      <c r="N225" s="364"/>
      <c r="O225" s="364"/>
    </row>
    <row r="226" spans="1:15" ht="18" customHeight="1">
      <c r="A226" s="288">
        <v>221</v>
      </c>
      <c r="B226" s="356" t="s">
        <v>1777</v>
      </c>
      <c r="C226" s="391">
        <v>39.9</v>
      </c>
      <c r="D226" s="357" t="s">
        <v>1605</v>
      </c>
      <c r="E226" s="358" t="s">
        <v>1581</v>
      </c>
      <c r="F226" s="331">
        <v>33</v>
      </c>
      <c r="G226" s="289">
        <v>3.1663711111111111E-2</v>
      </c>
      <c r="H226" s="331">
        <v>33</v>
      </c>
      <c r="I226" s="362">
        <v>2.8497340000000002</v>
      </c>
      <c r="J226" s="364"/>
      <c r="K226" s="364"/>
      <c r="L226" s="364"/>
      <c r="M226" s="364"/>
      <c r="N226" s="364"/>
      <c r="O226" s="364"/>
    </row>
    <row r="227" spans="1:15" ht="18" customHeight="1">
      <c r="A227" s="288">
        <v>222</v>
      </c>
      <c r="B227" s="356" t="s">
        <v>1778</v>
      </c>
      <c r="C227" s="391">
        <v>2.2999999999999998</v>
      </c>
      <c r="D227" s="357" t="s">
        <v>1605</v>
      </c>
      <c r="E227" s="358" t="s">
        <v>1581</v>
      </c>
      <c r="F227" s="331">
        <v>33</v>
      </c>
      <c r="G227" s="289">
        <v>1.6941E-3</v>
      </c>
      <c r="H227" s="331">
        <v>33</v>
      </c>
      <c r="I227" s="362">
        <v>0.15246899999999999</v>
      </c>
      <c r="J227" s="364"/>
      <c r="K227" s="364"/>
      <c r="L227" s="364"/>
      <c r="M227" s="364"/>
      <c r="N227" s="364"/>
      <c r="O227" s="364"/>
    </row>
    <row r="228" spans="1:15" ht="18" customHeight="1">
      <c r="A228" s="288">
        <v>223</v>
      </c>
      <c r="B228" s="356" t="s">
        <v>1779</v>
      </c>
      <c r="C228" s="391">
        <v>8.5</v>
      </c>
      <c r="D228" s="357" t="s">
        <v>1605</v>
      </c>
      <c r="E228" s="358" t="s">
        <v>1581</v>
      </c>
      <c r="F228" s="331">
        <v>33</v>
      </c>
      <c r="G228" s="289">
        <v>6.7172777777777769E-3</v>
      </c>
      <c r="H228" s="331">
        <v>33</v>
      </c>
      <c r="I228" s="362">
        <v>0.60455499999999995</v>
      </c>
      <c r="J228" s="364"/>
      <c r="K228" s="364"/>
      <c r="L228" s="364"/>
      <c r="M228" s="364"/>
      <c r="N228" s="364"/>
      <c r="O228" s="364"/>
    </row>
    <row r="229" spans="1:15" ht="18" customHeight="1">
      <c r="A229" s="288">
        <v>224</v>
      </c>
      <c r="B229" s="356" t="s">
        <v>1780</v>
      </c>
      <c r="C229" s="391">
        <v>37.4</v>
      </c>
      <c r="D229" s="357" t="s">
        <v>1605</v>
      </c>
      <c r="E229" s="358" t="s">
        <v>1581</v>
      </c>
      <c r="F229" s="331">
        <v>33</v>
      </c>
      <c r="G229" s="289">
        <v>2.754761111111111E-2</v>
      </c>
      <c r="H229" s="331">
        <v>33</v>
      </c>
      <c r="I229" s="362">
        <v>2.479285</v>
      </c>
      <c r="J229" s="364"/>
      <c r="K229" s="364"/>
      <c r="L229" s="364"/>
      <c r="M229" s="364"/>
      <c r="N229" s="364"/>
      <c r="O229" s="364"/>
    </row>
    <row r="230" spans="1:15" ht="18" customHeight="1">
      <c r="A230" s="288">
        <v>225</v>
      </c>
      <c r="B230" s="356" t="s">
        <v>1960</v>
      </c>
      <c r="C230" s="391">
        <v>100.6</v>
      </c>
      <c r="D230" s="357" t="s">
        <v>1605</v>
      </c>
      <c r="E230" s="358" t="s">
        <v>1581</v>
      </c>
      <c r="F230" s="331">
        <v>33</v>
      </c>
      <c r="G230" s="289">
        <v>5.5101744444444448E-2</v>
      </c>
      <c r="H230" s="331">
        <v>33</v>
      </c>
      <c r="I230" s="362">
        <v>4.9591570000000003</v>
      </c>
      <c r="J230" s="364"/>
      <c r="K230" s="364"/>
      <c r="L230" s="364"/>
      <c r="M230" s="364"/>
      <c r="N230" s="364"/>
      <c r="O230" s="364"/>
    </row>
    <row r="231" spans="1:15" ht="18" customHeight="1">
      <c r="A231" s="288">
        <v>226</v>
      </c>
      <c r="B231" s="356" t="s">
        <v>1961</v>
      </c>
      <c r="C231" s="391">
        <v>98.3</v>
      </c>
      <c r="D231" s="357" t="s">
        <v>1605</v>
      </c>
      <c r="E231" s="358" t="s">
        <v>1581</v>
      </c>
      <c r="F231" s="331">
        <v>33</v>
      </c>
      <c r="G231" s="289">
        <v>6.6752955555555563E-2</v>
      </c>
      <c r="H231" s="331">
        <v>33</v>
      </c>
      <c r="I231" s="362">
        <v>6.0077660000000002</v>
      </c>
      <c r="J231" s="364"/>
      <c r="K231" s="364"/>
      <c r="L231" s="364"/>
      <c r="M231" s="364"/>
      <c r="N231" s="364"/>
      <c r="O231" s="364"/>
    </row>
    <row r="232" spans="1:15" ht="18" customHeight="1">
      <c r="A232" s="288">
        <v>227</v>
      </c>
      <c r="B232" s="356" t="s">
        <v>1781</v>
      </c>
      <c r="C232" s="391">
        <v>2</v>
      </c>
      <c r="D232" s="357" t="s">
        <v>1605</v>
      </c>
      <c r="E232" s="358" t="s">
        <v>1581</v>
      </c>
      <c r="F232" s="331">
        <v>33</v>
      </c>
      <c r="G232" s="289">
        <v>3.591777777777778E-4</v>
      </c>
      <c r="H232" s="331">
        <v>33</v>
      </c>
      <c r="I232" s="362">
        <v>3.2326000000000001E-2</v>
      </c>
      <c r="J232" s="364"/>
      <c r="K232" s="364"/>
      <c r="L232" s="364"/>
      <c r="M232" s="364"/>
      <c r="N232" s="364"/>
      <c r="O232" s="364"/>
    </row>
    <row r="233" spans="1:15" ht="18" customHeight="1">
      <c r="A233" s="288">
        <v>228</v>
      </c>
      <c r="B233" s="356" t="s">
        <v>1782</v>
      </c>
      <c r="C233" s="391">
        <v>2.5</v>
      </c>
      <c r="D233" s="357" t="s">
        <v>1605</v>
      </c>
      <c r="E233" s="358" t="s">
        <v>1581</v>
      </c>
      <c r="F233" s="331">
        <v>33</v>
      </c>
      <c r="G233" s="289">
        <v>1.4288777777777778E-3</v>
      </c>
      <c r="H233" s="331">
        <v>33</v>
      </c>
      <c r="I233" s="362">
        <v>0.12859899999999999</v>
      </c>
      <c r="J233" s="364"/>
      <c r="K233" s="364"/>
      <c r="L233" s="364"/>
      <c r="M233" s="364"/>
      <c r="N233" s="364"/>
      <c r="O233" s="364"/>
    </row>
    <row r="234" spans="1:15" ht="18" customHeight="1">
      <c r="A234" s="288">
        <v>229</v>
      </c>
      <c r="B234" s="356" t="s">
        <v>1783</v>
      </c>
      <c r="C234" s="391">
        <v>5.95</v>
      </c>
      <c r="D234" s="357" t="s">
        <v>1605</v>
      </c>
      <c r="E234" s="358" t="s">
        <v>1581</v>
      </c>
      <c r="F234" s="331">
        <v>33</v>
      </c>
      <c r="G234" s="289">
        <v>2.5245333333333334E-3</v>
      </c>
      <c r="H234" s="331">
        <v>33</v>
      </c>
      <c r="I234" s="362">
        <v>0.22720799999999999</v>
      </c>
      <c r="J234" s="364"/>
      <c r="K234" s="364"/>
      <c r="L234" s="364"/>
      <c r="M234" s="364"/>
      <c r="N234" s="364"/>
      <c r="O234" s="364"/>
    </row>
    <row r="235" spans="1:15" ht="18" customHeight="1">
      <c r="A235" s="288">
        <v>230</v>
      </c>
      <c r="B235" s="356" t="s">
        <v>1784</v>
      </c>
      <c r="C235" s="391">
        <v>2.75</v>
      </c>
      <c r="D235" s="357" t="s">
        <v>1605</v>
      </c>
      <c r="E235" s="358" t="s">
        <v>1581</v>
      </c>
      <c r="F235" s="331">
        <v>33</v>
      </c>
      <c r="G235" s="289">
        <v>1.7568888888888889E-4</v>
      </c>
      <c r="H235" s="331">
        <v>33</v>
      </c>
      <c r="I235" s="362">
        <v>1.5812E-2</v>
      </c>
      <c r="J235" s="364"/>
      <c r="K235" s="364"/>
      <c r="L235" s="364"/>
      <c r="M235" s="364"/>
      <c r="N235" s="364"/>
      <c r="O235" s="364"/>
    </row>
    <row r="236" spans="1:15" ht="18" customHeight="1">
      <c r="A236" s="288">
        <v>231</v>
      </c>
      <c r="B236" s="356" t="s">
        <v>1785</v>
      </c>
      <c r="C236" s="391">
        <v>101.2</v>
      </c>
      <c r="D236" s="357" t="s">
        <v>1605</v>
      </c>
      <c r="E236" s="358" t="s">
        <v>1581</v>
      </c>
      <c r="F236" s="331">
        <v>33</v>
      </c>
      <c r="G236" s="289">
        <v>6.9860022222222221E-2</v>
      </c>
      <c r="H236" s="331">
        <v>33</v>
      </c>
      <c r="I236" s="362">
        <v>6.2874020000000002</v>
      </c>
      <c r="J236" s="364"/>
      <c r="K236" s="364"/>
      <c r="L236" s="364"/>
      <c r="M236" s="364"/>
      <c r="N236" s="364"/>
      <c r="O236" s="364"/>
    </row>
    <row r="237" spans="1:15" ht="18" customHeight="1">
      <c r="A237" s="288">
        <v>232</v>
      </c>
      <c r="B237" s="356" t="s">
        <v>1786</v>
      </c>
      <c r="C237" s="391">
        <v>50</v>
      </c>
      <c r="D237" s="357" t="s">
        <v>1605</v>
      </c>
      <c r="E237" s="358" t="s">
        <v>1581</v>
      </c>
      <c r="F237" s="331">
        <v>33</v>
      </c>
      <c r="G237" s="289">
        <v>3.3210766666666669E-2</v>
      </c>
      <c r="H237" s="331">
        <v>33</v>
      </c>
      <c r="I237" s="362">
        <v>2.988969</v>
      </c>
      <c r="J237" s="364"/>
      <c r="K237" s="364"/>
      <c r="L237" s="364"/>
      <c r="M237" s="364"/>
      <c r="N237" s="364"/>
      <c r="O237" s="364"/>
    </row>
    <row r="238" spans="1:15" ht="18" customHeight="1">
      <c r="A238" s="288">
        <v>233</v>
      </c>
      <c r="B238" s="356" t="s">
        <v>1787</v>
      </c>
      <c r="C238" s="391">
        <v>8</v>
      </c>
      <c r="D238" s="357" t="s">
        <v>1605</v>
      </c>
      <c r="E238" s="358" t="s">
        <v>1581</v>
      </c>
      <c r="F238" s="331">
        <v>33</v>
      </c>
      <c r="G238" s="289">
        <v>6.3326555555555551E-3</v>
      </c>
      <c r="H238" s="331">
        <v>33</v>
      </c>
      <c r="I238" s="362">
        <v>0.56993899999999997</v>
      </c>
      <c r="J238" s="364"/>
      <c r="K238" s="364"/>
      <c r="L238" s="364"/>
      <c r="M238" s="364"/>
      <c r="N238" s="364"/>
      <c r="O238" s="364"/>
    </row>
    <row r="239" spans="1:15" ht="18" customHeight="1">
      <c r="A239" s="288">
        <v>234</v>
      </c>
      <c r="B239" s="356" t="s">
        <v>1788</v>
      </c>
      <c r="C239" s="391">
        <v>30</v>
      </c>
      <c r="D239" s="357" t="s">
        <v>1605</v>
      </c>
      <c r="E239" s="358" t="s">
        <v>1581</v>
      </c>
      <c r="F239" s="331">
        <v>33</v>
      </c>
      <c r="G239" s="289">
        <v>6.1666555555555556E-3</v>
      </c>
      <c r="H239" s="331">
        <v>33</v>
      </c>
      <c r="I239" s="362">
        <v>0.55499900000000002</v>
      </c>
      <c r="J239" s="364"/>
      <c r="K239" s="364"/>
      <c r="L239" s="364"/>
      <c r="M239" s="364"/>
      <c r="N239" s="364"/>
      <c r="O239" s="364"/>
    </row>
    <row r="240" spans="1:15" ht="18" customHeight="1">
      <c r="A240" s="288">
        <v>235</v>
      </c>
      <c r="B240" s="356" t="s">
        <v>1962</v>
      </c>
      <c r="C240" s="391">
        <v>0.5</v>
      </c>
      <c r="D240" s="357" t="s">
        <v>1605</v>
      </c>
      <c r="E240" s="358" t="s">
        <v>1581</v>
      </c>
      <c r="F240" s="331">
        <v>33</v>
      </c>
      <c r="G240" s="289">
        <v>0.20561942222222224</v>
      </c>
      <c r="H240" s="331">
        <v>33</v>
      </c>
      <c r="I240" s="362">
        <v>18.505748000000001</v>
      </c>
      <c r="J240" s="364"/>
      <c r="K240" s="364"/>
      <c r="L240" s="364"/>
      <c r="M240" s="364"/>
      <c r="N240" s="364"/>
      <c r="O240" s="364"/>
    </row>
    <row r="241" spans="1:15" ht="18" customHeight="1">
      <c r="A241" s="288">
        <v>236</v>
      </c>
      <c r="B241" s="356" t="s">
        <v>1789</v>
      </c>
      <c r="C241" s="391">
        <v>24</v>
      </c>
      <c r="D241" s="357" t="s">
        <v>1605</v>
      </c>
      <c r="E241" s="358" t="s">
        <v>1581</v>
      </c>
      <c r="F241" s="331">
        <v>33</v>
      </c>
      <c r="G241" s="289">
        <v>0.11721237777777777</v>
      </c>
      <c r="H241" s="331">
        <v>33</v>
      </c>
      <c r="I241" s="362">
        <v>10.549113999999999</v>
      </c>
      <c r="J241" s="364"/>
      <c r="K241" s="364"/>
      <c r="L241" s="364"/>
      <c r="M241" s="364"/>
      <c r="N241" s="364"/>
      <c r="O241" s="364"/>
    </row>
    <row r="242" spans="1:15" ht="18" customHeight="1">
      <c r="A242" s="288">
        <v>237</v>
      </c>
      <c r="B242" s="356" t="s">
        <v>1790</v>
      </c>
      <c r="C242" s="391">
        <v>2</v>
      </c>
      <c r="D242" s="357" t="s">
        <v>1605</v>
      </c>
      <c r="E242" s="358" t="s">
        <v>1581</v>
      </c>
      <c r="F242" s="331">
        <v>33</v>
      </c>
      <c r="G242" s="289">
        <v>2.3192E-3</v>
      </c>
      <c r="H242" s="331">
        <v>33</v>
      </c>
      <c r="I242" s="362">
        <v>0.208728</v>
      </c>
      <c r="J242" s="364"/>
      <c r="K242" s="364"/>
      <c r="L242" s="364"/>
      <c r="M242" s="364"/>
      <c r="N242" s="364"/>
      <c r="O242" s="364"/>
    </row>
    <row r="243" spans="1:15" ht="18" customHeight="1">
      <c r="A243" s="288">
        <v>238</v>
      </c>
      <c r="B243" s="356" t="s">
        <v>1791</v>
      </c>
      <c r="C243" s="391">
        <v>8</v>
      </c>
      <c r="D243" s="357" t="s">
        <v>1605</v>
      </c>
      <c r="E243" s="358" t="s">
        <v>1581</v>
      </c>
      <c r="F243" s="331">
        <v>33</v>
      </c>
      <c r="G243" s="289">
        <v>6.0758888888888894E-3</v>
      </c>
      <c r="H243" s="331">
        <v>33</v>
      </c>
      <c r="I243" s="362">
        <v>0.54683000000000004</v>
      </c>
      <c r="J243" s="364"/>
      <c r="K243" s="364"/>
      <c r="L243" s="364"/>
      <c r="M243" s="364"/>
      <c r="N243" s="364"/>
      <c r="O243" s="364"/>
    </row>
    <row r="244" spans="1:15" ht="18" customHeight="1">
      <c r="A244" s="288">
        <v>239</v>
      </c>
      <c r="B244" s="356" t="s">
        <v>1963</v>
      </c>
      <c r="C244" s="391">
        <v>40</v>
      </c>
      <c r="D244" s="357" t="s">
        <v>1605</v>
      </c>
      <c r="E244" s="358" t="s">
        <v>1581</v>
      </c>
      <c r="F244" s="331">
        <v>33</v>
      </c>
      <c r="G244" s="289">
        <v>1.1668888888888888E-4</v>
      </c>
      <c r="H244" s="331">
        <v>33</v>
      </c>
      <c r="I244" s="362">
        <v>1.0501999999999999E-2</v>
      </c>
      <c r="J244" s="364"/>
      <c r="K244" s="364"/>
      <c r="L244" s="364"/>
      <c r="M244" s="364"/>
      <c r="N244" s="364"/>
      <c r="O244" s="364"/>
    </row>
    <row r="245" spans="1:15" ht="18" customHeight="1">
      <c r="A245" s="288">
        <v>240</v>
      </c>
      <c r="B245" s="356" t="s">
        <v>1792</v>
      </c>
      <c r="C245" s="391">
        <v>25</v>
      </c>
      <c r="D245" s="357" t="s">
        <v>1605</v>
      </c>
      <c r="E245" s="358" t="s">
        <v>1581</v>
      </c>
      <c r="F245" s="331">
        <v>33</v>
      </c>
      <c r="G245" s="289">
        <v>1.4206577777777778E-2</v>
      </c>
      <c r="H245" s="331">
        <v>33</v>
      </c>
      <c r="I245" s="362">
        <v>1.278592</v>
      </c>
      <c r="J245" s="364"/>
      <c r="K245" s="364"/>
      <c r="L245" s="364"/>
      <c r="M245" s="364"/>
      <c r="N245" s="364"/>
      <c r="O245" s="364"/>
    </row>
    <row r="246" spans="1:15" ht="18" customHeight="1">
      <c r="A246" s="288">
        <v>241</v>
      </c>
      <c r="B246" s="356" t="s">
        <v>8630</v>
      </c>
      <c r="C246" s="391">
        <v>16</v>
      </c>
      <c r="D246" s="357" t="s">
        <v>1605</v>
      </c>
      <c r="E246" s="358" t="s">
        <v>1581</v>
      </c>
      <c r="F246" s="331">
        <v>33</v>
      </c>
      <c r="G246" s="289">
        <v>0</v>
      </c>
      <c r="H246" s="331">
        <v>33</v>
      </c>
      <c r="I246" s="362">
        <v>0</v>
      </c>
      <c r="J246" s="364"/>
      <c r="K246" s="364"/>
      <c r="L246" s="364"/>
      <c r="M246" s="364"/>
      <c r="N246" s="364"/>
      <c r="O246" s="364"/>
    </row>
    <row r="247" spans="1:15" ht="18" customHeight="1">
      <c r="A247" s="288">
        <v>242</v>
      </c>
      <c r="B247" s="356" t="s">
        <v>8631</v>
      </c>
      <c r="C247" s="391">
        <v>2</v>
      </c>
      <c r="D247" s="357" t="s">
        <v>1605</v>
      </c>
      <c r="E247" s="358" t="s">
        <v>1581</v>
      </c>
      <c r="F247" s="331">
        <v>33</v>
      </c>
      <c r="G247" s="289">
        <v>0</v>
      </c>
      <c r="H247" s="331">
        <v>33</v>
      </c>
      <c r="I247" s="362">
        <v>0</v>
      </c>
      <c r="J247" s="364"/>
      <c r="K247" s="364"/>
      <c r="L247" s="364"/>
      <c r="M247" s="364"/>
      <c r="N247" s="364"/>
      <c r="O247" s="364"/>
    </row>
    <row r="248" spans="1:15" ht="18" customHeight="1">
      <c r="A248" s="288">
        <v>243</v>
      </c>
      <c r="B248" s="356" t="s">
        <v>8632</v>
      </c>
      <c r="C248" s="391">
        <v>2</v>
      </c>
      <c r="D248" s="357" t="s">
        <v>1605</v>
      </c>
      <c r="E248" s="358" t="s">
        <v>1581</v>
      </c>
      <c r="F248" s="331">
        <v>33</v>
      </c>
      <c r="G248" s="289">
        <v>0</v>
      </c>
      <c r="H248" s="331">
        <v>33</v>
      </c>
      <c r="I248" s="362">
        <v>0</v>
      </c>
      <c r="J248" s="364"/>
      <c r="K248" s="364"/>
      <c r="L248" s="364"/>
      <c r="M248" s="364"/>
      <c r="N248" s="364"/>
      <c r="O248" s="364"/>
    </row>
    <row r="249" spans="1:15" ht="18" customHeight="1">
      <c r="A249" s="288">
        <v>244</v>
      </c>
      <c r="B249" s="356" t="s">
        <v>8633</v>
      </c>
      <c r="C249" s="391">
        <v>2.1</v>
      </c>
      <c r="D249" s="357" t="s">
        <v>1605</v>
      </c>
      <c r="E249" s="358" t="s">
        <v>1581</v>
      </c>
      <c r="F249" s="331">
        <v>33</v>
      </c>
      <c r="G249" s="289">
        <v>0</v>
      </c>
      <c r="H249" s="331">
        <v>33</v>
      </c>
      <c r="I249" s="362">
        <v>0</v>
      </c>
      <c r="J249" s="364"/>
      <c r="K249" s="364"/>
      <c r="L249" s="364"/>
      <c r="M249" s="364"/>
      <c r="N249" s="364"/>
      <c r="O249" s="364"/>
    </row>
    <row r="250" spans="1:15" ht="18" customHeight="1">
      <c r="A250" s="288">
        <v>245</v>
      </c>
      <c r="B250" s="356" t="s">
        <v>8634</v>
      </c>
      <c r="C250" s="391">
        <v>2.1</v>
      </c>
      <c r="D250" s="357" t="s">
        <v>1605</v>
      </c>
      <c r="E250" s="358" t="s">
        <v>1581</v>
      </c>
      <c r="F250" s="331">
        <v>33</v>
      </c>
      <c r="G250" s="289">
        <v>0</v>
      </c>
      <c r="H250" s="331">
        <v>33</v>
      </c>
      <c r="I250" s="362">
        <v>0</v>
      </c>
      <c r="J250" s="364"/>
      <c r="K250" s="364"/>
      <c r="L250" s="364"/>
      <c r="M250" s="364"/>
      <c r="N250" s="364"/>
      <c r="O250" s="364"/>
    </row>
    <row r="251" spans="1:15" ht="18" customHeight="1">
      <c r="A251" s="288">
        <v>246</v>
      </c>
      <c r="B251" s="356" t="s">
        <v>8635</v>
      </c>
      <c r="C251" s="391">
        <v>2.1</v>
      </c>
      <c r="D251" s="357" t="s">
        <v>1605</v>
      </c>
      <c r="E251" s="358" t="s">
        <v>1581</v>
      </c>
      <c r="F251" s="331">
        <v>33</v>
      </c>
      <c r="G251" s="289">
        <v>0</v>
      </c>
      <c r="H251" s="331">
        <v>33</v>
      </c>
      <c r="I251" s="362">
        <v>0</v>
      </c>
      <c r="J251" s="364"/>
      <c r="K251" s="364"/>
      <c r="L251" s="364"/>
      <c r="M251" s="364"/>
      <c r="N251" s="364"/>
      <c r="O251" s="364"/>
    </row>
    <row r="252" spans="1:15" ht="18" customHeight="1">
      <c r="A252" s="288">
        <v>247</v>
      </c>
      <c r="B252" s="356" t="s">
        <v>8636</v>
      </c>
      <c r="C252" s="391">
        <v>2.1</v>
      </c>
      <c r="D252" s="357" t="s">
        <v>1605</v>
      </c>
      <c r="E252" s="358" t="s">
        <v>1581</v>
      </c>
      <c r="F252" s="331">
        <v>33</v>
      </c>
      <c r="G252" s="289">
        <v>1.0324211111111111E-2</v>
      </c>
      <c r="H252" s="331">
        <v>33</v>
      </c>
      <c r="I252" s="362">
        <v>0.92917899999999998</v>
      </c>
      <c r="J252" s="364"/>
      <c r="K252" s="364"/>
      <c r="L252" s="364"/>
      <c r="M252" s="364"/>
      <c r="N252" s="364"/>
      <c r="O252" s="364"/>
    </row>
    <row r="253" spans="1:15" ht="18" customHeight="1">
      <c r="A253" s="288">
        <v>248</v>
      </c>
      <c r="B253" s="356" t="s">
        <v>8637</v>
      </c>
      <c r="C253" s="391">
        <v>94.5</v>
      </c>
      <c r="D253" s="357" t="s">
        <v>1605</v>
      </c>
      <c r="E253" s="358" t="s">
        <v>1581</v>
      </c>
      <c r="F253" s="331">
        <v>33</v>
      </c>
      <c r="G253" s="289">
        <v>0</v>
      </c>
      <c r="H253" s="331">
        <v>33</v>
      </c>
      <c r="I253" s="362">
        <v>0</v>
      </c>
      <c r="J253" s="364"/>
      <c r="K253" s="364"/>
      <c r="L253" s="364"/>
      <c r="M253" s="364"/>
      <c r="N253" s="364"/>
      <c r="O253" s="364"/>
    </row>
    <row r="254" spans="1:15" ht="18" customHeight="1">
      <c r="A254" s="288">
        <v>249</v>
      </c>
      <c r="B254" s="356" t="s">
        <v>8638</v>
      </c>
      <c r="C254" s="391">
        <v>2.1</v>
      </c>
      <c r="D254" s="357" t="s">
        <v>1605</v>
      </c>
      <c r="E254" s="358" t="s">
        <v>1581</v>
      </c>
      <c r="F254" s="331">
        <v>33</v>
      </c>
      <c r="G254" s="289">
        <v>3.8343133333333335E-2</v>
      </c>
      <c r="H254" s="331">
        <v>33</v>
      </c>
      <c r="I254" s="362">
        <v>3.450882</v>
      </c>
      <c r="J254" s="364"/>
      <c r="K254" s="364"/>
      <c r="L254" s="364"/>
      <c r="M254" s="364"/>
      <c r="N254" s="364"/>
      <c r="O254" s="364"/>
    </row>
    <row r="255" spans="1:15" ht="18" customHeight="1">
      <c r="A255" s="288">
        <v>250</v>
      </c>
      <c r="B255" s="356" t="s">
        <v>1793</v>
      </c>
      <c r="C255" s="391">
        <v>2</v>
      </c>
      <c r="D255" s="357" t="s">
        <v>1605</v>
      </c>
      <c r="E255" s="358" t="s">
        <v>1581</v>
      </c>
      <c r="F255" s="331">
        <v>33</v>
      </c>
      <c r="G255" s="289">
        <v>7.224888888888889E-4</v>
      </c>
      <c r="H255" s="331">
        <v>33</v>
      </c>
      <c r="I255" s="362">
        <v>6.5023999999999998E-2</v>
      </c>
      <c r="J255" s="364"/>
      <c r="K255" s="364"/>
      <c r="L255" s="364"/>
      <c r="M255" s="364"/>
      <c r="N255" s="364"/>
      <c r="O255" s="364"/>
    </row>
    <row r="256" spans="1:15" ht="18" customHeight="1">
      <c r="A256" s="288">
        <v>251</v>
      </c>
      <c r="B256" s="356" t="s">
        <v>1794</v>
      </c>
      <c r="C256" s="391">
        <v>2</v>
      </c>
      <c r="D256" s="357" t="s">
        <v>1605</v>
      </c>
      <c r="E256" s="358" t="s">
        <v>1581</v>
      </c>
      <c r="F256" s="331">
        <v>33</v>
      </c>
      <c r="G256" s="289">
        <v>1.1287222222222221E-3</v>
      </c>
      <c r="H256" s="331">
        <v>33</v>
      </c>
      <c r="I256" s="362">
        <v>0.10158499999999999</v>
      </c>
      <c r="J256" s="364"/>
      <c r="K256" s="364"/>
      <c r="L256" s="364"/>
      <c r="M256" s="364"/>
      <c r="N256" s="364"/>
      <c r="O256" s="364"/>
    </row>
    <row r="257" spans="1:15" ht="18" customHeight="1">
      <c r="A257" s="288">
        <v>252</v>
      </c>
      <c r="B257" s="356" t="s">
        <v>1795</v>
      </c>
      <c r="C257" s="391">
        <v>1</v>
      </c>
      <c r="D257" s="357" t="s">
        <v>1605</v>
      </c>
      <c r="E257" s="358" t="s">
        <v>1581</v>
      </c>
      <c r="F257" s="331">
        <v>33</v>
      </c>
      <c r="G257" s="289">
        <v>1.275211111111111E-3</v>
      </c>
      <c r="H257" s="331">
        <v>33</v>
      </c>
      <c r="I257" s="362">
        <v>0.114769</v>
      </c>
      <c r="J257" s="364"/>
      <c r="K257" s="364"/>
      <c r="L257" s="364"/>
      <c r="M257" s="364"/>
      <c r="N257" s="364"/>
      <c r="O257" s="364"/>
    </row>
    <row r="258" spans="1:15" ht="18" customHeight="1">
      <c r="A258" s="288">
        <v>253</v>
      </c>
      <c r="B258" s="356" t="s">
        <v>8639</v>
      </c>
      <c r="C258" s="391">
        <v>2</v>
      </c>
      <c r="D258" s="357" t="s">
        <v>1605</v>
      </c>
      <c r="E258" s="358" t="s">
        <v>1581</v>
      </c>
      <c r="F258" s="331">
        <v>33</v>
      </c>
      <c r="G258" s="289">
        <v>6.3675555555555558E-4</v>
      </c>
      <c r="H258" s="331">
        <v>33</v>
      </c>
      <c r="I258" s="362">
        <v>5.7307999999999998E-2</v>
      </c>
      <c r="J258" s="364"/>
      <c r="K258" s="364"/>
      <c r="L258" s="364"/>
      <c r="M258" s="364"/>
      <c r="N258" s="364"/>
      <c r="O258" s="364"/>
    </row>
    <row r="259" spans="1:15" ht="18" customHeight="1">
      <c r="A259" s="288">
        <v>254</v>
      </c>
      <c r="B259" s="356" t="s">
        <v>1796</v>
      </c>
      <c r="C259" s="391">
        <v>1</v>
      </c>
      <c r="D259" s="357" t="s">
        <v>1605</v>
      </c>
      <c r="E259" s="358" t="s">
        <v>1581</v>
      </c>
      <c r="F259" s="331">
        <v>33</v>
      </c>
      <c r="G259" s="289">
        <v>8.1283333333333327E-4</v>
      </c>
      <c r="H259" s="331">
        <v>33</v>
      </c>
      <c r="I259" s="362">
        <v>7.3154999999999998E-2</v>
      </c>
      <c r="J259" s="364"/>
      <c r="K259" s="364"/>
      <c r="L259" s="364"/>
      <c r="M259" s="364"/>
      <c r="N259" s="364"/>
      <c r="O259" s="364"/>
    </row>
    <row r="260" spans="1:15" ht="18" customHeight="1">
      <c r="A260" s="288">
        <v>255</v>
      </c>
      <c r="B260" s="356" t="s">
        <v>1797</v>
      </c>
      <c r="C260" s="391">
        <v>10</v>
      </c>
      <c r="D260" s="357" t="s">
        <v>1605</v>
      </c>
      <c r="E260" s="358" t="s">
        <v>1581</v>
      </c>
      <c r="F260" s="331">
        <v>33</v>
      </c>
      <c r="G260" s="289">
        <v>1.3252388888888888E-2</v>
      </c>
      <c r="H260" s="331">
        <v>33</v>
      </c>
      <c r="I260" s="362">
        <v>1.192715</v>
      </c>
      <c r="J260" s="364"/>
      <c r="K260" s="364"/>
      <c r="L260" s="364"/>
      <c r="M260" s="364"/>
      <c r="N260" s="364"/>
      <c r="O260" s="364"/>
    </row>
    <row r="261" spans="1:15" ht="18" customHeight="1">
      <c r="A261" s="288">
        <v>256</v>
      </c>
      <c r="B261" s="356" t="s">
        <v>1798</v>
      </c>
      <c r="C261" s="391">
        <v>4</v>
      </c>
      <c r="D261" s="357" t="s">
        <v>1605</v>
      </c>
      <c r="E261" s="358" t="s">
        <v>1581</v>
      </c>
      <c r="F261" s="331">
        <v>33</v>
      </c>
      <c r="G261" s="289">
        <v>9.1907444444444437E-3</v>
      </c>
      <c r="H261" s="331">
        <v>33</v>
      </c>
      <c r="I261" s="362">
        <v>0.82716699999999999</v>
      </c>
      <c r="J261" s="364"/>
      <c r="K261" s="364"/>
      <c r="L261" s="364"/>
      <c r="M261" s="364"/>
      <c r="N261" s="364"/>
      <c r="O261" s="364"/>
    </row>
    <row r="262" spans="1:15" ht="18" customHeight="1">
      <c r="A262" s="288">
        <v>257</v>
      </c>
      <c r="B262" s="356" t="s">
        <v>1964</v>
      </c>
      <c r="C262" s="391">
        <v>2</v>
      </c>
      <c r="D262" s="357" t="s">
        <v>1605</v>
      </c>
      <c r="E262" s="358" t="s">
        <v>1581</v>
      </c>
      <c r="F262" s="331">
        <v>33</v>
      </c>
      <c r="G262" s="289">
        <v>7.470577777777777E-3</v>
      </c>
      <c r="H262" s="331">
        <v>33</v>
      </c>
      <c r="I262" s="362">
        <v>0.67235199999999995</v>
      </c>
      <c r="J262" s="364"/>
      <c r="K262" s="364"/>
      <c r="L262" s="364"/>
      <c r="M262" s="364"/>
      <c r="N262" s="364"/>
      <c r="O262" s="364"/>
    </row>
    <row r="263" spans="1:15" ht="18" customHeight="1">
      <c r="A263" s="288">
        <v>258</v>
      </c>
      <c r="B263" s="356" t="s">
        <v>8640</v>
      </c>
      <c r="C263" s="391">
        <v>2</v>
      </c>
      <c r="D263" s="357" t="s">
        <v>1605</v>
      </c>
      <c r="E263" s="358" t="s">
        <v>1581</v>
      </c>
      <c r="F263" s="331">
        <v>33</v>
      </c>
      <c r="G263" s="289">
        <v>7.9222000000000008E-3</v>
      </c>
      <c r="H263" s="331">
        <v>33</v>
      </c>
      <c r="I263" s="362">
        <v>0.71299800000000002</v>
      </c>
      <c r="J263" s="364"/>
      <c r="K263" s="364"/>
      <c r="L263" s="364"/>
      <c r="M263" s="364"/>
      <c r="N263" s="364"/>
      <c r="O263" s="364"/>
    </row>
    <row r="264" spans="1:15" ht="18" customHeight="1">
      <c r="A264" s="288">
        <v>259</v>
      </c>
      <c r="B264" s="356" t="s">
        <v>1965</v>
      </c>
      <c r="C264" s="391">
        <v>10</v>
      </c>
      <c r="D264" s="357" t="s">
        <v>1605</v>
      </c>
      <c r="E264" s="358" t="s">
        <v>1581</v>
      </c>
      <c r="F264" s="331">
        <v>33</v>
      </c>
      <c r="G264" s="289">
        <v>8.942244444444445E-3</v>
      </c>
      <c r="H264" s="331">
        <v>33</v>
      </c>
      <c r="I264" s="362">
        <v>0.80480200000000002</v>
      </c>
      <c r="J264" s="364"/>
      <c r="K264" s="364"/>
      <c r="L264" s="364"/>
      <c r="M264" s="364"/>
      <c r="N264" s="364"/>
      <c r="O264" s="364"/>
    </row>
    <row r="265" spans="1:15" ht="18" customHeight="1">
      <c r="A265" s="288">
        <v>260</v>
      </c>
      <c r="B265" s="356" t="s">
        <v>1799</v>
      </c>
      <c r="C265" s="391">
        <v>30</v>
      </c>
      <c r="D265" s="357" t="s">
        <v>1605</v>
      </c>
      <c r="E265" s="358" t="s">
        <v>1581</v>
      </c>
      <c r="F265" s="331">
        <v>33</v>
      </c>
      <c r="G265" s="289">
        <v>4.7713366666666673E-2</v>
      </c>
      <c r="H265" s="331">
        <v>33</v>
      </c>
      <c r="I265" s="362">
        <v>4.2942030000000004</v>
      </c>
      <c r="J265" s="364"/>
      <c r="K265" s="364"/>
      <c r="L265" s="364"/>
      <c r="M265" s="364"/>
      <c r="N265" s="364"/>
      <c r="O265" s="364"/>
    </row>
    <row r="266" spans="1:15" ht="18" customHeight="1">
      <c r="A266" s="288">
        <v>261</v>
      </c>
      <c r="B266" s="356" t="s">
        <v>1800</v>
      </c>
      <c r="C266" s="391">
        <v>70</v>
      </c>
      <c r="D266" s="357" t="s">
        <v>1605</v>
      </c>
      <c r="E266" s="358" t="s">
        <v>1581</v>
      </c>
      <c r="F266" s="331">
        <v>33</v>
      </c>
      <c r="G266" s="289">
        <v>0.11300643333333334</v>
      </c>
      <c r="H266" s="331">
        <v>33</v>
      </c>
      <c r="I266" s="362">
        <v>10.170579</v>
      </c>
      <c r="J266" s="364"/>
      <c r="K266" s="364"/>
      <c r="L266" s="364"/>
      <c r="M266" s="364"/>
      <c r="N266" s="364"/>
      <c r="O266" s="364"/>
    </row>
    <row r="267" spans="1:15" ht="18" customHeight="1">
      <c r="A267" s="288">
        <v>262</v>
      </c>
      <c r="B267" s="356" t="s">
        <v>8641</v>
      </c>
      <c r="C267" s="391">
        <v>21</v>
      </c>
      <c r="D267" s="357" t="s">
        <v>1605</v>
      </c>
      <c r="E267" s="358" t="s">
        <v>1581</v>
      </c>
      <c r="F267" s="331">
        <v>33</v>
      </c>
      <c r="G267" s="289">
        <v>2.8801866666666669E-2</v>
      </c>
      <c r="H267" s="331">
        <v>33</v>
      </c>
      <c r="I267" s="362">
        <v>2.592168</v>
      </c>
      <c r="J267" s="364"/>
      <c r="K267" s="364"/>
      <c r="L267" s="364"/>
      <c r="M267" s="364"/>
      <c r="N267" s="364"/>
      <c r="O267" s="364"/>
    </row>
    <row r="268" spans="1:15" ht="18" customHeight="1">
      <c r="A268" s="288">
        <v>263</v>
      </c>
      <c r="B268" s="356" t="s">
        <v>1801</v>
      </c>
      <c r="C268" s="391">
        <v>10</v>
      </c>
      <c r="D268" s="357" t="s">
        <v>1605</v>
      </c>
      <c r="E268" s="358" t="s">
        <v>1581</v>
      </c>
      <c r="F268" s="331">
        <v>33</v>
      </c>
      <c r="G268" s="289">
        <v>1.4161188888888889E-2</v>
      </c>
      <c r="H268" s="331">
        <v>33</v>
      </c>
      <c r="I268" s="362">
        <v>1.2745070000000001</v>
      </c>
      <c r="J268" s="364"/>
      <c r="K268" s="364"/>
      <c r="L268" s="364"/>
      <c r="M268" s="364"/>
      <c r="N268" s="364"/>
      <c r="O268" s="364"/>
    </row>
    <row r="269" spans="1:15" ht="18" customHeight="1">
      <c r="A269" s="288">
        <v>264</v>
      </c>
      <c r="B269" s="356" t="s">
        <v>1802</v>
      </c>
      <c r="C269" s="391">
        <v>50</v>
      </c>
      <c r="D269" s="357" t="s">
        <v>1605</v>
      </c>
      <c r="E269" s="358" t="s">
        <v>1581</v>
      </c>
      <c r="F269" s="331">
        <v>33</v>
      </c>
      <c r="G269" s="289">
        <v>7.5405377777777768E-2</v>
      </c>
      <c r="H269" s="331">
        <v>33</v>
      </c>
      <c r="I269" s="362">
        <v>6.7864839999999997</v>
      </c>
      <c r="J269" s="364"/>
      <c r="K269" s="364"/>
      <c r="L269" s="364"/>
      <c r="M269" s="364"/>
      <c r="N269" s="364"/>
      <c r="O269" s="364"/>
    </row>
    <row r="270" spans="1:15" ht="18" customHeight="1">
      <c r="A270" s="288">
        <v>265</v>
      </c>
      <c r="B270" s="356" t="s">
        <v>1803</v>
      </c>
      <c r="C270" s="391">
        <v>39</v>
      </c>
      <c r="D270" s="357" t="s">
        <v>1605</v>
      </c>
      <c r="E270" s="358" t="s">
        <v>1581</v>
      </c>
      <c r="F270" s="331">
        <v>33</v>
      </c>
      <c r="G270" s="289">
        <v>6.2205333333333335E-2</v>
      </c>
      <c r="H270" s="331">
        <v>33</v>
      </c>
      <c r="I270" s="362">
        <v>5.5984800000000003</v>
      </c>
      <c r="J270" s="364"/>
      <c r="K270" s="364"/>
      <c r="L270" s="364"/>
      <c r="M270" s="364"/>
      <c r="N270" s="364"/>
      <c r="O270" s="364"/>
    </row>
    <row r="271" spans="1:15" ht="18" customHeight="1">
      <c r="A271" s="288">
        <v>266</v>
      </c>
      <c r="B271" s="356" t="s">
        <v>1804</v>
      </c>
      <c r="C271" s="391">
        <v>6</v>
      </c>
      <c r="D271" s="357" t="s">
        <v>1605</v>
      </c>
      <c r="E271" s="358" t="s">
        <v>1581</v>
      </c>
      <c r="F271" s="331">
        <v>33</v>
      </c>
      <c r="G271" s="289">
        <v>9.2464222222222222E-3</v>
      </c>
      <c r="H271" s="331">
        <v>33</v>
      </c>
      <c r="I271" s="362">
        <v>0.83217799999999997</v>
      </c>
      <c r="J271" s="364"/>
      <c r="K271" s="364"/>
      <c r="L271" s="364"/>
      <c r="M271" s="364"/>
      <c r="N271" s="364"/>
      <c r="O271" s="364"/>
    </row>
    <row r="272" spans="1:15" ht="18" customHeight="1">
      <c r="A272" s="288">
        <v>267</v>
      </c>
      <c r="B272" s="356" t="s">
        <v>1805</v>
      </c>
      <c r="C272" s="391">
        <v>50</v>
      </c>
      <c r="D272" s="357" t="s">
        <v>1605</v>
      </c>
      <c r="E272" s="358" t="s">
        <v>1581</v>
      </c>
      <c r="F272" s="331">
        <v>33</v>
      </c>
      <c r="G272" s="289">
        <v>8.1324088888888896E-2</v>
      </c>
      <c r="H272" s="331">
        <v>33</v>
      </c>
      <c r="I272" s="362">
        <v>7.3191680000000003</v>
      </c>
      <c r="J272" s="364"/>
      <c r="K272" s="364"/>
      <c r="L272" s="364"/>
      <c r="M272" s="364"/>
      <c r="N272" s="364"/>
      <c r="O272" s="364"/>
    </row>
    <row r="273" spans="1:15" ht="18" customHeight="1">
      <c r="A273" s="288">
        <v>268</v>
      </c>
      <c r="B273" s="356" t="s">
        <v>1806</v>
      </c>
      <c r="C273" s="391">
        <v>10</v>
      </c>
      <c r="D273" s="357" t="s">
        <v>1605</v>
      </c>
      <c r="E273" s="358" t="s">
        <v>1581</v>
      </c>
      <c r="F273" s="331">
        <v>33</v>
      </c>
      <c r="G273" s="289">
        <v>3.0954522222222221E-2</v>
      </c>
      <c r="H273" s="331">
        <v>33</v>
      </c>
      <c r="I273" s="362">
        <v>2.7859069999999999</v>
      </c>
      <c r="J273" s="364"/>
      <c r="K273" s="364"/>
      <c r="L273" s="364"/>
      <c r="M273" s="364"/>
      <c r="N273" s="364"/>
      <c r="O273" s="364"/>
    </row>
    <row r="274" spans="1:15" ht="18" customHeight="1">
      <c r="A274" s="288">
        <v>269</v>
      </c>
      <c r="B274" s="356" t="s">
        <v>1807</v>
      </c>
      <c r="C274" s="391">
        <v>40</v>
      </c>
      <c r="D274" s="357" t="s">
        <v>1605</v>
      </c>
      <c r="E274" s="358" t="s">
        <v>1581</v>
      </c>
      <c r="F274" s="331">
        <v>33</v>
      </c>
      <c r="G274" s="289">
        <v>6.1902733333333335E-2</v>
      </c>
      <c r="H274" s="331">
        <v>33</v>
      </c>
      <c r="I274" s="362">
        <v>5.5712460000000004</v>
      </c>
      <c r="J274" s="364"/>
      <c r="K274" s="364"/>
      <c r="L274" s="364"/>
      <c r="M274" s="364"/>
      <c r="N274" s="364"/>
      <c r="O274" s="364"/>
    </row>
    <row r="275" spans="1:15" ht="18" customHeight="1">
      <c r="A275" s="288">
        <v>270</v>
      </c>
      <c r="B275" s="356" t="s">
        <v>3645</v>
      </c>
      <c r="C275" s="391">
        <v>10</v>
      </c>
      <c r="D275" s="357" t="s">
        <v>1605</v>
      </c>
      <c r="E275" s="358" t="s">
        <v>1581</v>
      </c>
      <c r="F275" s="331">
        <v>33</v>
      </c>
      <c r="G275" s="289">
        <v>2.8465177777777781E-2</v>
      </c>
      <c r="H275" s="331">
        <v>33</v>
      </c>
      <c r="I275" s="362">
        <v>2.5618660000000002</v>
      </c>
      <c r="J275" s="364"/>
      <c r="K275" s="364"/>
      <c r="L275" s="364"/>
      <c r="M275" s="364"/>
      <c r="N275" s="364"/>
      <c r="O275" s="364"/>
    </row>
    <row r="276" spans="1:15" ht="18" customHeight="1">
      <c r="A276" s="288">
        <v>271</v>
      </c>
      <c r="B276" s="356" t="s">
        <v>3646</v>
      </c>
      <c r="C276" s="391">
        <v>0</v>
      </c>
      <c r="D276" s="357" t="s">
        <v>1605</v>
      </c>
      <c r="E276" s="358" t="s">
        <v>1581</v>
      </c>
      <c r="F276" s="331">
        <v>33</v>
      </c>
      <c r="G276" s="289">
        <v>0</v>
      </c>
      <c r="H276" s="331">
        <v>33</v>
      </c>
      <c r="I276" s="362">
        <v>0</v>
      </c>
      <c r="J276" s="364"/>
      <c r="K276" s="364"/>
      <c r="L276" s="364"/>
      <c r="M276" s="364"/>
      <c r="N276" s="364"/>
      <c r="O276" s="364"/>
    </row>
    <row r="277" spans="1:15" ht="18" customHeight="1">
      <c r="A277" s="288">
        <v>272</v>
      </c>
      <c r="B277" s="356" t="s">
        <v>1808</v>
      </c>
      <c r="C277" s="391">
        <v>2</v>
      </c>
      <c r="D277" s="357" t="s">
        <v>1605</v>
      </c>
      <c r="E277" s="358" t="s">
        <v>1581</v>
      </c>
      <c r="F277" s="331">
        <v>33</v>
      </c>
      <c r="G277" s="289">
        <v>1.5480444444444445E-3</v>
      </c>
      <c r="H277" s="331">
        <v>33</v>
      </c>
      <c r="I277" s="362">
        <v>0.139324</v>
      </c>
      <c r="J277" s="364"/>
      <c r="K277" s="364"/>
      <c r="L277" s="364"/>
      <c r="M277" s="364"/>
      <c r="N277" s="364"/>
      <c r="O277" s="364"/>
    </row>
    <row r="278" spans="1:15" ht="18" customHeight="1">
      <c r="A278" s="288">
        <v>273</v>
      </c>
      <c r="B278" s="356" t="s">
        <v>8642</v>
      </c>
      <c r="C278" s="391">
        <v>2</v>
      </c>
      <c r="D278" s="357" t="s">
        <v>1605</v>
      </c>
      <c r="E278" s="358" t="s">
        <v>1581</v>
      </c>
      <c r="F278" s="331">
        <v>33</v>
      </c>
      <c r="G278" s="289">
        <v>1.4113666666666666E-3</v>
      </c>
      <c r="H278" s="331">
        <v>33</v>
      </c>
      <c r="I278" s="362">
        <v>0.127023</v>
      </c>
      <c r="J278" s="364"/>
      <c r="K278" s="364"/>
      <c r="L278" s="364"/>
      <c r="M278" s="364"/>
      <c r="N278" s="364"/>
      <c r="O278" s="364"/>
    </row>
    <row r="279" spans="1:15" ht="18" customHeight="1">
      <c r="A279" s="288">
        <v>274</v>
      </c>
      <c r="B279" s="356" t="s">
        <v>1966</v>
      </c>
      <c r="C279" s="391">
        <v>2</v>
      </c>
      <c r="D279" s="357" t="s">
        <v>1605</v>
      </c>
      <c r="E279" s="358" t="s">
        <v>1581</v>
      </c>
      <c r="F279" s="331">
        <v>33</v>
      </c>
      <c r="G279" s="289">
        <v>2.4942888888888886E-3</v>
      </c>
      <c r="H279" s="331">
        <v>33</v>
      </c>
      <c r="I279" s="362">
        <v>0.22448599999999999</v>
      </c>
      <c r="J279" s="364"/>
      <c r="K279" s="364"/>
      <c r="L279" s="364"/>
      <c r="M279" s="364"/>
      <c r="N279" s="364"/>
      <c r="O279" s="364"/>
    </row>
    <row r="280" spans="1:15" ht="18" customHeight="1">
      <c r="A280" s="288">
        <v>275</v>
      </c>
      <c r="B280" s="356" t="s">
        <v>1809</v>
      </c>
      <c r="C280" s="391">
        <v>20</v>
      </c>
      <c r="D280" s="357" t="s">
        <v>1605</v>
      </c>
      <c r="E280" s="358" t="s">
        <v>1581</v>
      </c>
      <c r="F280" s="331">
        <v>33</v>
      </c>
      <c r="G280" s="289">
        <v>2.8286699999999998E-2</v>
      </c>
      <c r="H280" s="331">
        <v>33</v>
      </c>
      <c r="I280" s="362">
        <v>2.5458029999999998</v>
      </c>
      <c r="J280" s="364"/>
      <c r="K280" s="364"/>
      <c r="L280" s="364"/>
      <c r="M280" s="364"/>
      <c r="N280" s="364"/>
      <c r="O280" s="364"/>
    </row>
    <row r="281" spans="1:15" ht="18" customHeight="1">
      <c r="A281" s="288">
        <v>276</v>
      </c>
      <c r="B281" s="356" t="s">
        <v>1810</v>
      </c>
      <c r="C281" s="391">
        <v>40</v>
      </c>
      <c r="D281" s="357" t="s">
        <v>1605</v>
      </c>
      <c r="E281" s="358" t="s">
        <v>1581</v>
      </c>
      <c r="F281" s="331">
        <v>33</v>
      </c>
      <c r="G281" s="289">
        <v>5.6364999999999998E-2</v>
      </c>
      <c r="H281" s="331">
        <v>33</v>
      </c>
      <c r="I281" s="362">
        <v>5.0728499999999999</v>
      </c>
      <c r="J281" s="364"/>
      <c r="K281" s="364"/>
      <c r="L281" s="364"/>
      <c r="M281" s="364"/>
      <c r="N281" s="364"/>
      <c r="O281" s="364"/>
    </row>
    <row r="282" spans="1:15" ht="18" customHeight="1">
      <c r="A282" s="288">
        <v>277</v>
      </c>
      <c r="B282" s="356" t="s">
        <v>1811</v>
      </c>
      <c r="C282" s="391">
        <v>30</v>
      </c>
      <c r="D282" s="357" t="s">
        <v>1605</v>
      </c>
      <c r="E282" s="358" t="s">
        <v>1581</v>
      </c>
      <c r="F282" s="331">
        <v>33</v>
      </c>
      <c r="G282" s="289">
        <v>4.7911977777777774E-2</v>
      </c>
      <c r="H282" s="331">
        <v>33</v>
      </c>
      <c r="I282" s="362">
        <v>4.3120779999999996</v>
      </c>
      <c r="J282" s="364"/>
      <c r="K282" s="364"/>
      <c r="L282" s="364"/>
      <c r="M282" s="364"/>
      <c r="N282" s="364"/>
      <c r="O282" s="364"/>
    </row>
    <row r="283" spans="1:15" ht="18" customHeight="1">
      <c r="A283" s="288">
        <v>278</v>
      </c>
      <c r="B283" s="356" t="s">
        <v>1812</v>
      </c>
      <c r="C283" s="391">
        <v>0.5</v>
      </c>
      <c r="D283" s="357" t="s">
        <v>1605</v>
      </c>
      <c r="E283" s="358" t="s">
        <v>1581</v>
      </c>
      <c r="F283" s="331">
        <v>33</v>
      </c>
      <c r="G283" s="289">
        <v>9.1619111111111116E-3</v>
      </c>
      <c r="H283" s="331">
        <v>33</v>
      </c>
      <c r="I283" s="362">
        <v>0.82457199999999997</v>
      </c>
      <c r="J283" s="364"/>
      <c r="K283" s="364"/>
      <c r="L283" s="364"/>
      <c r="M283" s="364"/>
      <c r="N283" s="364"/>
      <c r="O283" s="364"/>
    </row>
    <row r="284" spans="1:15" ht="18" customHeight="1">
      <c r="A284" s="288">
        <v>279</v>
      </c>
      <c r="B284" s="356" t="s">
        <v>1813</v>
      </c>
      <c r="C284" s="391">
        <v>2</v>
      </c>
      <c r="D284" s="357" t="s">
        <v>1605</v>
      </c>
      <c r="E284" s="358" t="s">
        <v>1581</v>
      </c>
      <c r="F284" s="331">
        <v>33</v>
      </c>
      <c r="G284" s="289">
        <v>3.2706555555555555E-3</v>
      </c>
      <c r="H284" s="331">
        <v>33</v>
      </c>
      <c r="I284" s="362">
        <v>0.29435899999999998</v>
      </c>
      <c r="J284" s="364"/>
      <c r="K284" s="364"/>
      <c r="L284" s="364"/>
      <c r="M284" s="364"/>
      <c r="N284" s="364"/>
      <c r="O284" s="364"/>
    </row>
    <row r="285" spans="1:15" ht="18" customHeight="1">
      <c r="A285" s="288">
        <v>280</v>
      </c>
      <c r="B285" s="356" t="s">
        <v>1814</v>
      </c>
      <c r="C285" s="391">
        <v>1</v>
      </c>
      <c r="D285" s="357" t="s">
        <v>1605</v>
      </c>
      <c r="E285" s="358" t="s">
        <v>1581</v>
      </c>
      <c r="F285" s="331">
        <v>33</v>
      </c>
      <c r="G285" s="289">
        <v>1.3049000000000001E-3</v>
      </c>
      <c r="H285" s="331">
        <v>33</v>
      </c>
      <c r="I285" s="362">
        <v>0.117441</v>
      </c>
      <c r="J285" s="364"/>
      <c r="K285" s="364"/>
      <c r="L285" s="364"/>
      <c r="M285" s="364"/>
      <c r="N285" s="364"/>
      <c r="O285" s="364"/>
    </row>
    <row r="286" spans="1:15" ht="18" customHeight="1">
      <c r="A286" s="288">
        <v>281</v>
      </c>
      <c r="B286" s="356" t="s">
        <v>1815</v>
      </c>
      <c r="C286" s="391">
        <v>40</v>
      </c>
      <c r="D286" s="357" t="s">
        <v>1605</v>
      </c>
      <c r="E286" s="358" t="s">
        <v>1581</v>
      </c>
      <c r="F286" s="331">
        <v>33</v>
      </c>
      <c r="G286" s="289">
        <v>5.7277644444444449E-2</v>
      </c>
      <c r="H286" s="331">
        <v>33</v>
      </c>
      <c r="I286" s="362">
        <v>5.1549880000000003</v>
      </c>
      <c r="J286" s="364"/>
      <c r="K286" s="364"/>
      <c r="L286" s="364"/>
      <c r="M286" s="364"/>
      <c r="N286" s="364"/>
      <c r="O286" s="364"/>
    </row>
    <row r="287" spans="1:15" ht="18" customHeight="1">
      <c r="A287" s="288">
        <v>282</v>
      </c>
      <c r="B287" s="356" t="s">
        <v>1816</v>
      </c>
      <c r="C287" s="391">
        <v>25</v>
      </c>
      <c r="D287" s="357" t="s">
        <v>1605</v>
      </c>
      <c r="E287" s="358" t="s">
        <v>1581</v>
      </c>
      <c r="F287" s="331">
        <v>33</v>
      </c>
      <c r="G287" s="289">
        <v>3.6049244444444448E-2</v>
      </c>
      <c r="H287" s="331">
        <v>33</v>
      </c>
      <c r="I287" s="362">
        <v>3.2444320000000002</v>
      </c>
      <c r="J287" s="364"/>
      <c r="K287" s="364"/>
      <c r="L287" s="364"/>
      <c r="M287" s="364"/>
      <c r="N287" s="364"/>
      <c r="O287" s="364"/>
    </row>
    <row r="288" spans="1:15" ht="18" customHeight="1">
      <c r="A288" s="288">
        <v>283</v>
      </c>
      <c r="B288" s="356" t="s">
        <v>8643</v>
      </c>
      <c r="C288" s="391">
        <v>2</v>
      </c>
      <c r="D288" s="357" t="s">
        <v>1605</v>
      </c>
      <c r="E288" s="358" t="s">
        <v>1581</v>
      </c>
      <c r="F288" s="331">
        <v>33</v>
      </c>
      <c r="G288" s="289">
        <v>0</v>
      </c>
      <c r="H288" s="331">
        <v>33</v>
      </c>
      <c r="I288" s="362">
        <v>0</v>
      </c>
      <c r="J288" s="364"/>
      <c r="K288" s="364"/>
      <c r="L288" s="364"/>
      <c r="M288" s="364"/>
      <c r="N288" s="364"/>
      <c r="O288" s="364"/>
    </row>
    <row r="289" spans="1:15" ht="18" customHeight="1">
      <c r="A289" s="288">
        <v>284</v>
      </c>
      <c r="B289" s="356" t="s">
        <v>8644</v>
      </c>
      <c r="C289" s="391">
        <v>5</v>
      </c>
      <c r="D289" s="357" t="s">
        <v>1605</v>
      </c>
      <c r="E289" s="358" t="s">
        <v>1581</v>
      </c>
      <c r="F289" s="331">
        <v>33</v>
      </c>
      <c r="G289" s="289">
        <v>3.2744955555555552E-2</v>
      </c>
      <c r="H289" s="331">
        <v>33</v>
      </c>
      <c r="I289" s="362">
        <v>2.9470459999999998</v>
      </c>
      <c r="J289" s="364"/>
      <c r="K289" s="364"/>
      <c r="L289" s="364"/>
      <c r="M289" s="364"/>
      <c r="N289" s="364"/>
      <c r="O289" s="364"/>
    </row>
    <row r="290" spans="1:15" ht="18" customHeight="1">
      <c r="A290" s="288">
        <v>285</v>
      </c>
      <c r="B290" s="356" t="s">
        <v>8645</v>
      </c>
      <c r="C290" s="391">
        <v>10</v>
      </c>
      <c r="D290" s="357" t="s">
        <v>1605</v>
      </c>
      <c r="E290" s="358" t="s">
        <v>1581</v>
      </c>
      <c r="F290" s="331">
        <v>33</v>
      </c>
      <c r="G290" s="289">
        <v>1.5270222222222222E-3</v>
      </c>
      <c r="H290" s="331">
        <v>33</v>
      </c>
      <c r="I290" s="362">
        <v>0.137432</v>
      </c>
      <c r="J290" s="364"/>
      <c r="K290" s="364"/>
      <c r="L290" s="364"/>
      <c r="M290" s="364"/>
      <c r="N290" s="364"/>
      <c r="O290" s="364"/>
    </row>
    <row r="291" spans="1:15" ht="18" customHeight="1">
      <c r="A291" s="288">
        <v>286</v>
      </c>
      <c r="B291" s="356" t="s">
        <v>8646</v>
      </c>
      <c r="C291" s="391">
        <v>10</v>
      </c>
      <c r="D291" s="357" t="s">
        <v>1605</v>
      </c>
      <c r="E291" s="358" t="s">
        <v>1581</v>
      </c>
      <c r="F291" s="331">
        <v>33</v>
      </c>
      <c r="G291" s="289">
        <v>8.1766777777777782E-3</v>
      </c>
      <c r="H291" s="331">
        <v>33</v>
      </c>
      <c r="I291" s="362">
        <v>0.73590100000000003</v>
      </c>
      <c r="J291" s="364"/>
      <c r="K291" s="364"/>
      <c r="L291" s="364"/>
      <c r="M291" s="364"/>
      <c r="N291" s="364"/>
      <c r="O291" s="364"/>
    </row>
    <row r="292" spans="1:15" ht="18" customHeight="1">
      <c r="A292" s="288">
        <v>287</v>
      </c>
      <c r="B292" s="356" t="s">
        <v>8647</v>
      </c>
      <c r="C292" s="391">
        <v>9.9</v>
      </c>
      <c r="D292" s="357" t="s">
        <v>1605</v>
      </c>
      <c r="E292" s="358" t="s">
        <v>1581</v>
      </c>
      <c r="F292" s="331">
        <v>33</v>
      </c>
      <c r="G292" s="289">
        <v>3.3607777777777778E-2</v>
      </c>
      <c r="H292" s="331">
        <v>33</v>
      </c>
      <c r="I292" s="362">
        <v>3.0247000000000002</v>
      </c>
      <c r="J292" s="364"/>
      <c r="K292" s="364"/>
      <c r="L292" s="364"/>
      <c r="M292" s="364"/>
      <c r="N292" s="364"/>
      <c r="O292" s="364"/>
    </row>
    <row r="293" spans="1:15" ht="18" customHeight="1">
      <c r="A293" s="288">
        <v>288</v>
      </c>
      <c r="B293" s="356" t="s">
        <v>1817</v>
      </c>
      <c r="C293" s="391">
        <v>400</v>
      </c>
      <c r="D293" s="357" t="s">
        <v>1605</v>
      </c>
      <c r="E293" s="358" t="s">
        <v>1581</v>
      </c>
      <c r="F293" s="331">
        <v>33</v>
      </c>
      <c r="G293" s="289">
        <v>0.74958505555555555</v>
      </c>
      <c r="H293" s="331">
        <v>33</v>
      </c>
      <c r="I293" s="362">
        <v>67.462654999999998</v>
      </c>
      <c r="J293" s="364"/>
      <c r="K293" s="364"/>
      <c r="L293" s="364"/>
      <c r="M293" s="364"/>
      <c r="N293" s="364"/>
      <c r="O293" s="364"/>
    </row>
    <row r="294" spans="1:15" ht="18" customHeight="1">
      <c r="A294" s="288">
        <v>289</v>
      </c>
      <c r="B294" s="356" t="s">
        <v>8648</v>
      </c>
      <c r="C294" s="391">
        <v>3</v>
      </c>
      <c r="D294" s="357" t="s">
        <v>1605</v>
      </c>
      <c r="E294" s="358" t="s">
        <v>1581</v>
      </c>
      <c r="F294" s="331">
        <v>33</v>
      </c>
      <c r="G294" s="289">
        <v>0</v>
      </c>
      <c r="H294" s="331">
        <v>33</v>
      </c>
      <c r="I294" s="362">
        <v>0</v>
      </c>
      <c r="J294" s="364"/>
      <c r="K294" s="364"/>
      <c r="L294" s="364"/>
      <c r="M294" s="364"/>
      <c r="N294" s="364"/>
      <c r="O294" s="364"/>
    </row>
    <row r="295" spans="1:15" ht="18" customHeight="1">
      <c r="A295" s="288">
        <v>290</v>
      </c>
      <c r="B295" s="356" t="s">
        <v>8649</v>
      </c>
      <c r="C295" s="391">
        <v>3.3</v>
      </c>
      <c r="D295" s="357" t="s">
        <v>1605</v>
      </c>
      <c r="E295" s="358" t="s">
        <v>1581</v>
      </c>
      <c r="F295" s="331">
        <v>33</v>
      </c>
      <c r="G295" s="289">
        <v>1.6038733333333333E-2</v>
      </c>
      <c r="H295" s="331">
        <v>33</v>
      </c>
      <c r="I295" s="362">
        <v>1.443486</v>
      </c>
      <c r="J295" s="364"/>
      <c r="K295" s="364"/>
      <c r="L295" s="364"/>
      <c r="M295" s="364"/>
      <c r="N295" s="364"/>
      <c r="O295" s="364"/>
    </row>
    <row r="296" spans="1:15" ht="18" customHeight="1">
      <c r="A296" s="288">
        <v>291</v>
      </c>
      <c r="B296" s="356" t="s">
        <v>8650</v>
      </c>
      <c r="C296" s="391">
        <v>1</v>
      </c>
      <c r="D296" s="357" t="s">
        <v>1605</v>
      </c>
      <c r="E296" s="358" t="s">
        <v>1581</v>
      </c>
      <c r="F296" s="331">
        <v>33</v>
      </c>
      <c r="G296" s="289">
        <v>7.9144666666666665E-3</v>
      </c>
      <c r="H296" s="331">
        <v>33</v>
      </c>
      <c r="I296" s="362">
        <v>0.71230199999999999</v>
      </c>
      <c r="J296" s="364"/>
      <c r="K296" s="364"/>
      <c r="L296" s="364"/>
      <c r="M296" s="364"/>
      <c r="N296" s="364"/>
      <c r="O296" s="364"/>
    </row>
    <row r="297" spans="1:15" ht="18" customHeight="1">
      <c r="A297" s="288">
        <v>292</v>
      </c>
      <c r="B297" s="356" t="s">
        <v>1967</v>
      </c>
      <c r="C297" s="391">
        <v>150</v>
      </c>
      <c r="D297" s="357" t="s">
        <v>1605</v>
      </c>
      <c r="E297" s="358" t="s">
        <v>1581</v>
      </c>
      <c r="F297" s="331">
        <v>33</v>
      </c>
      <c r="G297" s="289">
        <v>0.34532225555555557</v>
      </c>
      <c r="H297" s="331">
        <v>33</v>
      </c>
      <c r="I297" s="362">
        <v>31.079003</v>
      </c>
      <c r="J297" s="364"/>
      <c r="K297" s="364"/>
      <c r="L297" s="364"/>
      <c r="M297" s="364"/>
      <c r="N297" s="364"/>
      <c r="O297" s="364"/>
    </row>
    <row r="298" spans="1:15" ht="18" customHeight="1">
      <c r="A298" s="288">
        <v>293</v>
      </c>
      <c r="B298" s="356" t="s">
        <v>1968</v>
      </c>
      <c r="C298" s="391">
        <v>50</v>
      </c>
      <c r="D298" s="357" t="s">
        <v>1605</v>
      </c>
      <c r="E298" s="358" t="s">
        <v>1594</v>
      </c>
      <c r="F298" s="331">
        <v>33</v>
      </c>
      <c r="G298" s="289">
        <v>0.10257567777777778</v>
      </c>
      <c r="H298" s="331">
        <v>33</v>
      </c>
      <c r="I298" s="362">
        <v>9.2318110000000004</v>
      </c>
      <c r="J298" s="364"/>
      <c r="K298" s="364"/>
      <c r="L298" s="364"/>
      <c r="M298" s="364"/>
      <c r="N298" s="364"/>
      <c r="O298" s="364"/>
    </row>
    <row r="299" spans="1:15" ht="18" customHeight="1">
      <c r="A299" s="288">
        <v>294</v>
      </c>
      <c r="B299" s="356" t="s">
        <v>1818</v>
      </c>
      <c r="C299" s="391">
        <v>50</v>
      </c>
      <c r="D299" s="357" t="s">
        <v>1605</v>
      </c>
      <c r="E299" s="358" t="s">
        <v>1594</v>
      </c>
      <c r="F299" s="331">
        <v>33</v>
      </c>
      <c r="G299" s="289">
        <v>9.583995555555555E-2</v>
      </c>
      <c r="H299" s="331">
        <v>33</v>
      </c>
      <c r="I299" s="362">
        <v>8.6255959999999998</v>
      </c>
      <c r="J299" s="364"/>
      <c r="K299" s="364"/>
      <c r="L299" s="364"/>
      <c r="M299" s="364"/>
      <c r="N299" s="364"/>
      <c r="O299" s="364"/>
    </row>
    <row r="300" spans="1:15" ht="18" customHeight="1">
      <c r="A300" s="288">
        <v>295</v>
      </c>
      <c r="B300" s="356" t="s">
        <v>1969</v>
      </c>
      <c r="C300" s="391">
        <v>100</v>
      </c>
      <c r="D300" s="357" t="s">
        <v>1605</v>
      </c>
      <c r="E300" s="358" t="s">
        <v>1594</v>
      </c>
      <c r="F300" s="331">
        <v>33</v>
      </c>
      <c r="G300" s="289">
        <v>0.20601552222222222</v>
      </c>
      <c r="H300" s="331">
        <v>33</v>
      </c>
      <c r="I300" s="362">
        <v>18.541397</v>
      </c>
      <c r="J300" s="364"/>
      <c r="K300" s="364"/>
      <c r="L300" s="364"/>
      <c r="M300" s="364"/>
      <c r="N300" s="364"/>
      <c r="O300" s="364"/>
    </row>
    <row r="301" spans="1:15" ht="18" customHeight="1">
      <c r="A301" s="288">
        <v>296</v>
      </c>
      <c r="B301" s="356" t="s">
        <v>1819</v>
      </c>
      <c r="C301" s="391">
        <v>25</v>
      </c>
      <c r="D301" s="357" t="s">
        <v>1605</v>
      </c>
      <c r="E301" s="358" t="s">
        <v>1581</v>
      </c>
      <c r="F301" s="331">
        <v>33</v>
      </c>
      <c r="G301" s="289">
        <v>3.2291111111111111E-2</v>
      </c>
      <c r="H301" s="331">
        <v>33</v>
      </c>
      <c r="I301" s="362">
        <v>2.9062000000000001</v>
      </c>
      <c r="J301" s="364"/>
      <c r="K301" s="364"/>
      <c r="L301" s="364"/>
      <c r="M301" s="364"/>
      <c r="N301" s="364"/>
      <c r="O301" s="364"/>
    </row>
    <row r="302" spans="1:15" ht="18" customHeight="1">
      <c r="A302" s="288">
        <v>297</v>
      </c>
      <c r="B302" s="356" t="s">
        <v>1820</v>
      </c>
      <c r="C302" s="391">
        <v>22</v>
      </c>
      <c r="D302" s="357" t="s">
        <v>1605</v>
      </c>
      <c r="E302" s="358" t="s">
        <v>1581</v>
      </c>
      <c r="F302" s="331">
        <v>33</v>
      </c>
      <c r="G302" s="289">
        <v>3.4273777777777778E-2</v>
      </c>
      <c r="H302" s="331">
        <v>33</v>
      </c>
      <c r="I302" s="362">
        <v>3.0846399999999998</v>
      </c>
      <c r="J302" s="364"/>
      <c r="K302" s="364"/>
      <c r="L302" s="364"/>
      <c r="M302" s="364"/>
      <c r="N302" s="364"/>
      <c r="O302" s="364"/>
    </row>
    <row r="303" spans="1:15" ht="15.75">
      <c r="A303" s="288">
        <v>298</v>
      </c>
      <c r="B303" s="364" t="s">
        <v>1821</v>
      </c>
      <c r="C303" s="331">
        <v>30</v>
      </c>
      <c r="D303" s="357" t="s">
        <v>1605</v>
      </c>
      <c r="E303" s="358" t="s">
        <v>1581</v>
      </c>
      <c r="F303" s="331">
        <v>33</v>
      </c>
      <c r="G303" s="289">
        <v>3.6931777777777779E-2</v>
      </c>
      <c r="H303" s="331">
        <v>33</v>
      </c>
      <c r="I303" s="362">
        <v>3.3238599999999998</v>
      </c>
      <c r="J303" s="364"/>
      <c r="K303" s="364"/>
      <c r="L303" s="364"/>
      <c r="M303" s="364"/>
      <c r="N303" s="364"/>
      <c r="O303" s="364"/>
    </row>
    <row r="304" spans="1:15" ht="15.75">
      <c r="A304" s="288">
        <v>299</v>
      </c>
      <c r="B304" s="364" t="s">
        <v>1822</v>
      </c>
      <c r="C304" s="331">
        <v>30</v>
      </c>
      <c r="D304" s="357" t="s">
        <v>1605</v>
      </c>
      <c r="E304" s="358" t="s">
        <v>1581</v>
      </c>
      <c r="F304" s="331">
        <v>33</v>
      </c>
      <c r="G304" s="289">
        <v>4.7952822222222226E-2</v>
      </c>
      <c r="H304" s="331">
        <v>33</v>
      </c>
      <c r="I304" s="362">
        <v>4.3157540000000001</v>
      </c>
      <c r="J304" s="364"/>
      <c r="K304" s="364"/>
      <c r="L304" s="364"/>
      <c r="M304" s="364"/>
      <c r="N304" s="364"/>
      <c r="O304" s="364"/>
    </row>
    <row r="305" spans="1:15" ht="15.75">
      <c r="A305" s="288">
        <v>300</v>
      </c>
      <c r="B305" s="364" t="s">
        <v>1970</v>
      </c>
      <c r="C305" s="331">
        <v>50</v>
      </c>
      <c r="D305" s="357" t="s">
        <v>1605</v>
      </c>
      <c r="E305" s="358" t="s">
        <v>1581</v>
      </c>
      <c r="F305" s="331">
        <v>33</v>
      </c>
      <c r="G305" s="289">
        <v>0.10678676666666666</v>
      </c>
      <c r="H305" s="331">
        <v>33</v>
      </c>
      <c r="I305" s="362">
        <v>9.6108089999999997</v>
      </c>
      <c r="J305" s="364"/>
      <c r="K305" s="364"/>
      <c r="L305" s="364"/>
      <c r="M305" s="364"/>
      <c r="N305" s="364"/>
      <c r="O305" s="364"/>
    </row>
    <row r="306" spans="1:15" ht="15.75">
      <c r="A306" s="288">
        <v>301</v>
      </c>
      <c r="B306" s="364" t="s">
        <v>1823</v>
      </c>
      <c r="C306" s="331">
        <v>3</v>
      </c>
      <c r="D306" s="357" t="s">
        <v>1605</v>
      </c>
      <c r="E306" s="358" t="s">
        <v>1581</v>
      </c>
      <c r="F306" s="331">
        <v>33</v>
      </c>
      <c r="G306" s="289">
        <v>4.6537333333333333E-3</v>
      </c>
      <c r="H306" s="331">
        <v>33</v>
      </c>
      <c r="I306" s="362">
        <v>0.41883599999999999</v>
      </c>
      <c r="J306" s="364"/>
      <c r="K306" s="364"/>
      <c r="L306" s="364"/>
      <c r="M306" s="364"/>
      <c r="N306" s="364"/>
      <c r="O306" s="364"/>
    </row>
    <row r="307" spans="1:15" ht="15.75">
      <c r="A307" s="288">
        <v>302</v>
      </c>
      <c r="B307" s="364" t="s">
        <v>1954</v>
      </c>
      <c r="C307" s="331" t="s">
        <v>1950</v>
      </c>
      <c r="D307" s="357" t="s">
        <v>1605</v>
      </c>
      <c r="E307" s="358" t="s">
        <v>1594</v>
      </c>
      <c r="F307" s="331">
        <v>220</v>
      </c>
      <c r="G307" s="289">
        <v>0.2105957</v>
      </c>
      <c r="H307" s="331">
        <v>220</v>
      </c>
      <c r="I307" s="362">
        <v>18.953613000000001</v>
      </c>
      <c r="J307" s="364"/>
      <c r="K307" s="364"/>
      <c r="L307" s="364"/>
      <c r="M307" s="364"/>
      <c r="N307" s="364"/>
      <c r="O307" s="364"/>
    </row>
    <row r="308" spans="1:15" ht="15.75">
      <c r="A308" s="288">
        <v>303</v>
      </c>
      <c r="B308" s="364" t="s">
        <v>8651</v>
      </c>
      <c r="C308" s="331">
        <v>1000</v>
      </c>
      <c r="D308" s="357" t="s">
        <v>1605</v>
      </c>
      <c r="E308" s="358" t="s">
        <v>1581</v>
      </c>
      <c r="F308" s="331">
        <v>220</v>
      </c>
      <c r="G308" s="289">
        <v>2.0546321903955556</v>
      </c>
      <c r="H308" s="331">
        <v>220</v>
      </c>
      <c r="I308" s="362">
        <v>184.91689713559998</v>
      </c>
      <c r="J308" s="364"/>
      <c r="K308" s="364"/>
      <c r="L308" s="364"/>
      <c r="M308" s="364"/>
      <c r="N308" s="364"/>
      <c r="O308" s="364"/>
    </row>
    <row r="309" spans="1:15" ht="15.75">
      <c r="A309" s="288">
        <v>304</v>
      </c>
      <c r="B309" s="364" t="s">
        <v>1955</v>
      </c>
      <c r="C309" s="331" t="s">
        <v>1950</v>
      </c>
      <c r="D309" s="357" t="s">
        <v>1605</v>
      </c>
      <c r="E309" s="358" t="s">
        <v>1581</v>
      </c>
      <c r="F309" s="331"/>
      <c r="G309" s="289">
        <v>0.13189461066666669</v>
      </c>
      <c r="H309" s="331"/>
      <c r="I309" s="362">
        <v>11.870514960000001</v>
      </c>
      <c r="J309" s="364"/>
      <c r="K309" s="364"/>
      <c r="L309" s="364"/>
      <c r="M309" s="364"/>
      <c r="N309" s="364"/>
      <c r="O309" s="364"/>
    </row>
    <row r="310" spans="1:15" ht="15.75">
      <c r="A310" s="288">
        <v>305</v>
      </c>
      <c r="B310" s="364" t="s">
        <v>1615</v>
      </c>
      <c r="C310" s="331">
        <v>1.6</v>
      </c>
      <c r="D310" s="357" t="s">
        <v>1605</v>
      </c>
      <c r="E310" s="358" t="s">
        <v>1581</v>
      </c>
      <c r="F310" s="331">
        <v>33</v>
      </c>
      <c r="G310" s="289">
        <v>0</v>
      </c>
      <c r="H310" s="331">
        <v>33</v>
      </c>
      <c r="I310" s="362">
        <v>0</v>
      </c>
      <c r="J310" s="364"/>
      <c r="K310" s="364"/>
      <c r="L310" s="364"/>
      <c r="M310" s="364"/>
      <c r="N310" s="364"/>
      <c r="O310" s="364"/>
    </row>
    <row r="311" spans="1:15" ht="15.75">
      <c r="A311" s="288">
        <v>306</v>
      </c>
      <c r="B311" s="364" t="s">
        <v>1616</v>
      </c>
      <c r="C311" s="331">
        <v>2.4</v>
      </c>
      <c r="D311" s="357" t="s">
        <v>1605</v>
      </c>
      <c r="E311" s="358" t="s">
        <v>1581</v>
      </c>
      <c r="F311" s="331">
        <v>33</v>
      </c>
      <c r="G311" s="289">
        <v>0</v>
      </c>
      <c r="H311" s="331">
        <v>33</v>
      </c>
      <c r="I311" s="362">
        <v>0</v>
      </c>
      <c r="J311" s="364"/>
      <c r="K311" s="364"/>
      <c r="L311" s="364"/>
      <c r="M311" s="364"/>
      <c r="N311" s="364"/>
      <c r="O311" s="364"/>
    </row>
    <row r="312" spans="1:15" ht="15.75">
      <c r="A312" s="288">
        <v>307</v>
      </c>
      <c r="B312" s="364" t="s">
        <v>1617</v>
      </c>
      <c r="C312" s="331">
        <v>1.6</v>
      </c>
      <c r="D312" s="357" t="s">
        <v>1605</v>
      </c>
      <c r="E312" s="358" t="s">
        <v>1581</v>
      </c>
      <c r="F312" s="331">
        <v>33</v>
      </c>
      <c r="G312" s="289">
        <v>0</v>
      </c>
      <c r="H312" s="331">
        <v>33</v>
      </c>
      <c r="I312" s="362">
        <v>0</v>
      </c>
      <c r="J312" s="364"/>
      <c r="K312" s="364"/>
      <c r="L312" s="364"/>
      <c r="M312" s="364"/>
      <c r="N312" s="364"/>
      <c r="O312" s="364"/>
    </row>
    <row r="313" spans="1:15" ht="15.75">
      <c r="A313" s="288">
        <v>308</v>
      </c>
      <c r="B313" s="364" t="s">
        <v>1618</v>
      </c>
      <c r="C313" s="331">
        <v>7.2</v>
      </c>
      <c r="D313" s="357" t="s">
        <v>1605</v>
      </c>
      <c r="E313" s="358" t="s">
        <v>1581</v>
      </c>
      <c r="F313" s="331">
        <v>33</v>
      </c>
      <c r="G313" s="289">
        <v>0</v>
      </c>
      <c r="H313" s="331">
        <v>33</v>
      </c>
      <c r="I313" s="362">
        <v>0</v>
      </c>
      <c r="J313" s="364"/>
      <c r="K313" s="364"/>
      <c r="L313" s="364"/>
      <c r="M313" s="364"/>
      <c r="N313" s="364"/>
      <c r="O313" s="364"/>
    </row>
    <row r="314" spans="1:15" ht="15.75">
      <c r="A314" s="288">
        <v>309</v>
      </c>
      <c r="B314" s="364" t="s">
        <v>1619</v>
      </c>
      <c r="C314" s="331">
        <v>16.8</v>
      </c>
      <c r="D314" s="357" t="s">
        <v>1605</v>
      </c>
      <c r="E314" s="358" t="s">
        <v>1581</v>
      </c>
      <c r="F314" s="331">
        <v>33</v>
      </c>
      <c r="G314" s="289">
        <v>0</v>
      </c>
      <c r="H314" s="331">
        <v>33</v>
      </c>
      <c r="I314" s="362">
        <v>0</v>
      </c>
      <c r="J314" s="364"/>
      <c r="K314" s="364"/>
      <c r="L314" s="364"/>
      <c r="M314" s="364"/>
      <c r="N314" s="364"/>
      <c r="O314" s="364"/>
    </row>
    <row r="315" spans="1:15" ht="15.75">
      <c r="A315" s="288">
        <v>310</v>
      </c>
      <c r="B315" s="364" t="s">
        <v>1620</v>
      </c>
      <c r="C315" s="331">
        <v>16.8</v>
      </c>
      <c r="D315" s="357" t="s">
        <v>1605</v>
      </c>
      <c r="E315" s="358" t="s">
        <v>1581</v>
      </c>
      <c r="F315" s="331">
        <v>33</v>
      </c>
      <c r="G315" s="289">
        <v>0</v>
      </c>
      <c r="H315" s="331">
        <v>33</v>
      </c>
      <c r="I315" s="362">
        <v>0</v>
      </c>
      <c r="J315" s="364"/>
      <c r="K315" s="364"/>
      <c r="L315" s="364"/>
      <c r="M315" s="364"/>
      <c r="N315" s="364"/>
      <c r="O315" s="364"/>
    </row>
    <row r="316" spans="1:15" ht="15.75">
      <c r="A316" s="288">
        <v>311</v>
      </c>
      <c r="B316" s="364" t="s">
        <v>1621</v>
      </c>
      <c r="C316" s="331">
        <v>10.5</v>
      </c>
      <c r="D316" s="357" t="s">
        <v>1605</v>
      </c>
      <c r="E316" s="358" t="s">
        <v>1581</v>
      </c>
      <c r="F316" s="331">
        <v>132</v>
      </c>
      <c r="G316" s="289">
        <v>0</v>
      </c>
      <c r="H316" s="331">
        <v>132</v>
      </c>
      <c r="I316" s="362">
        <v>0</v>
      </c>
      <c r="J316" s="364"/>
      <c r="K316" s="364"/>
      <c r="L316" s="364"/>
      <c r="M316" s="364"/>
      <c r="N316" s="364"/>
      <c r="O316" s="364"/>
    </row>
    <row r="317" spans="1:15" ht="15.75">
      <c r="A317" s="288">
        <v>312</v>
      </c>
      <c r="B317" s="364" t="s">
        <v>8652</v>
      </c>
      <c r="C317" s="331">
        <v>3</v>
      </c>
      <c r="D317" s="357" t="s">
        <v>1605</v>
      </c>
      <c r="E317" s="358" t="s">
        <v>1581</v>
      </c>
      <c r="F317" s="331">
        <v>33</v>
      </c>
      <c r="G317" s="289">
        <v>0</v>
      </c>
      <c r="H317" s="331">
        <v>33</v>
      </c>
      <c r="I317" s="362">
        <v>0</v>
      </c>
      <c r="J317" s="364"/>
      <c r="K317" s="364"/>
      <c r="L317" s="364"/>
      <c r="M317" s="364"/>
      <c r="N317" s="364"/>
      <c r="O317" s="364"/>
    </row>
    <row r="318" spans="1:15">
      <c r="I318" s="392">
        <f>SUM(I6:I317)</f>
        <v>6628.0649933664035</v>
      </c>
    </row>
  </sheetData>
  <mergeCells count="2">
    <mergeCell ref="A2:P2"/>
    <mergeCell ref="A3:P3"/>
  </mergeCells>
  <conditionalFormatting sqref="B126:B143">
    <cfRule type="colorScale" priority="1">
      <colorScale>
        <cfvo type="min"/>
        <cfvo type="percentile" val="50"/>
        <cfvo type="max"/>
        <color rgb="FFF8696B"/>
        <color rgb="FFFFEB84"/>
        <color rgb="FF63BE7B"/>
      </colorScale>
    </cfRule>
  </conditionalFormatting>
  <pageMargins left="0" right="0" top="0.5" bottom="0"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216"/>
  <sheetViews>
    <sheetView tabSelected="1" zoomScale="60" zoomScaleNormal="60" workbookViewId="0">
      <pane ySplit="3" topLeftCell="A5792" activePane="bottomLeft" state="frozen"/>
      <selection pane="bottomLeft" activeCell="A6813" sqref="A6813"/>
    </sheetView>
  </sheetViews>
  <sheetFormatPr defaultColWidth="0" defaultRowHeight="15" zeroHeight="1"/>
  <cols>
    <col min="1" max="1" width="9.140625" style="75" customWidth="1"/>
    <col min="2" max="2" width="18" style="75" customWidth="1"/>
    <col min="3" max="3" width="15.140625" style="75" customWidth="1"/>
    <col min="4" max="4" width="18.42578125" style="75" customWidth="1"/>
    <col min="5" max="5" width="21.42578125" style="597" customWidth="1"/>
    <col min="6" max="6" width="46" style="75" customWidth="1"/>
    <col min="7" max="7" width="18.7109375" style="75" customWidth="1"/>
    <col min="8" max="8" width="47.28515625" style="597" bestFit="1" customWidth="1"/>
    <col min="9" max="9" width="34" style="75" customWidth="1"/>
    <col min="10" max="10" width="19.140625" style="75" customWidth="1"/>
    <col min="11" max="11" width="18" style="75" customWidth="1"/>
    <col min="12" max="16" width="17" style="75" customWidth="1"/>
    <col min="17" max="17" width="25.140625" style="75" customWidth="1"/>
    <col min="18" max="18" width="0" style="75" hidden="1" customWidth="1"/>
    <col min="19" max="16384" width="9.140625" style="75" hidden="1"/>
  </cols>
  <sheetData>
    <row r="1" spans="1:19" s="115" customFormat="1" ht="26.25">
      <c r="A1" s="585" t="s">
        <v>986</v>
      </c>
      <c r="B1" s="586"/>
      <c r="C1" s="586"/>
      <c r="D1" s="586"/>
      <c r="E1" s="586"/>
      <c r="F1" s="586"/>
      <c r="G1" s="586"/>
      <c r="H1" s="586"/>
      <c r="I1" s="586"/>
      <c r="J1" s="586"/>
      <c r="K1" s="586"/>
      <c r="L1" s="586"/>
      <c r="M1" s="586"/>
      <c r="N1" s="586"/>
      <c r="O1" s="586"/>
      <c r="P1" s="586"/>
      <c r="Q1" s="586"/>
    </row>
    <row r="2" spans="1:19" s="115" customFormat="1">
      <c r="A2" s="593" t="s">
        <v>10510</v>
      </c>
      <c r="B2" s="594"/>
      <c r="C2" s="594"/>
      <c r="D2" s="594"/>
      <c r="E2" s="594"/>
      <c r="F2" s="594"/>
      <c r="G2" s="594"/>
      <c r="H2" s="594"/>
      <c r="I2" s="594"/>
      <c r="J2" s="594"/>
      <c r="K2" s="594"/>
      <c r="L2" s="594"/>
      <c r="M2" s="594"/>
      <c r="N2" s="594"/>
      <c r="O2" s="594"/>
      <c r="P2" s="594"/>
      <c r="Q2" s="594"/>
    </row>
    <row r="3" spans="1:19" ht="75">
      <c r="A3" s="118" t="s">
        <v>840</v>
      </c>
      <c r="B3" s="118" t="s">
        <v>825</v>
      </c>
      <c r="C3" s="118" t="s">
        <v>846</v>
      </c>
      <c r="D3" s="118" t="s">
        <v>848</v>
      </c>
      <c r="E3" s="595" t="s">
        <v>849</v>
      </c>
      <c r="F3" s="118" t="s">
        <v>841</v>
      </c>
      <c r="G3" s="118" t="s">
        <v>843</v>
      </c>
      <c r="H3" s="595" t="s">
        <v>71</v>
      </c>
      <c r="I3" s="118" t="s">
        <v>891</v>
      </c>
      <c r="J3" s="118" t="s">
        <v>892</v>
      </c>
      <c r="K3" s="118" t="s">
        <v>847</v>
      </c>
      <c r="L3" s="118" t="s">
        <v>850</v>
      </c>
      <c r="M3" s="119" t="s">
        <v>871</v>
      </c>
      <c r="N3" s="119" t="s">
        <v>10511</v>
      </c>
      <c r="O3" s="119" t="s">
        <v>10512</v>
      </c>
      <c r="P3" s="119" t="s">
        <v>893</v>
      </c>
      <c r="Q3" s="119" t="s">
        <v>842</v>
      </c>
    </row>
    <row r="4" spans="1:19" customFormat="1">
      <c r="A4" s="117">
        <v>1</v>
      </c>
      <c r="B4" s="117"/>
      <c r="C4" s="117" t="s">
        <v>1054</v>
      </c>
      <c r="D4" s="117" t="s">
        <v>1054</v>
      </c>
      <c r="E4" s="396" t="s">
        <v>1054</v>
      </c>
      <c r="F4" s="116" t="s">
        <v>8018</v>
      </c>
      <c r="G4" s="596">
        <v>307111440202</v>
      </c>
      <c r="H4" s="396" t="s">
        <v>8250</v>
      </c>
      <c r="I4" s="116" t="s">
        <v>3613</v>
      </c>
      <c r="J4" s="116" t="s">
        <v>47</v>
      </c>
      <c r="K4" s="116">
        <v>2.8106</v>
      </c>
      <c r="L4" s="395">
        <v>2.8106</v>
      </c>
      <c r="M4" s="395">
        <v>2.4005330000000002</v>
      </c>
      <c r="N4" s="330">
        <v>14.590016366612101</v>
      </c>
      <c r="O4" s="116"/>
      <c r="P4" s="116"/>
      <c r="Q4" s="120"/>
      <c r="R4" s="116">
        <v>11.7864</v>
      </c>
    </row>
    <row r="5" spans="1:19" customFormat="1">
      <c r="A5" s="117">
        <v>2</v>
      </c>
      <c r="B5" s="117"/>
      <c r="C5" s="117" t="s">
        <v>1054</v>
      </c>
      <c r="D5" s="117" t="s">
        <v>1054</v>
      </c>
      <c r="E5" s="396" t="s">
        <v>1054</v>
      </c>
      <c r="F5" s="116" t="s">
        <v>8021</v>
      </c>
      <c r="G5" s="596">
        <v>307111240204</v>
      </c>
      <c r="H5" s="396" t="s">
        <v>8253</v>
      </c>
      <c r="I5" s="116" t="s">
        <v>3613</v>
      </c>
      <c r="J5" s="116" t="s">
        <v>47</v>
      </c>
      <c r="K5" s="116">
        <v>0.81579999999999997</v>
      </c>
      <c r="L5" s="395">
        <v>0.81579999999999997</v>
      </c>
      <c r="M5" s="395">
        <v>0.71172999999999997</v>
      </c>
      <c r="N5" s="330">
        <v>12.756803138024026</v>
      </c>
      <c r="O5" s="116"/>
      <c r="P5" s="116"/>
      <c r="Q5" s="120"/>
      <c r="S5">
        <f>R6/11.94*100</f>
        <v>-98.713567839195989</v>
      </c>
    </row>
    <row r="6" spans="1:19" customFormat="1">
      <c r="A6" s="117">
        <v>3</v>
      </c>
      <c r="B6" s="117"/>
      <c r="C6" s="117" t="s">
        <v>1054</v>
      </c>
      <c r="D6" s="117" t="s">
        <v>1054</v>
      </c>
      <c r="E6" s="396" t="s">
        <v>7999</v>
      </c>
      <c r="F6" s="116" t="s">
        <v>8026</v>
      </c>
      <c r="G6" s="596">
        <v>307133340301</v>
      </c>
      <c r="H6" s="396" t="s">
        <v>8258</v>
      </c>
      <c r="I6" s="116" t="s">
        <v>8572</v>
      </c>
      <c r="J6" s="116" t="s">
        <v>47</v>
      </c>
      <c r="K6" s="116">
        <v>0.46879999999999999</v>
      </c>
      <c r="L6" s="395">
        <v>0.46879999999999999</v>
      </c>
      <c r="M6" s="395">
        <v>0.41611200000000004</v>
      </c>
      <c r="N6" s="330">
        <v>11.238907849829342</v>
      </c>
      <c r="O6" s="116"/>
      <c r="P6" s="116"/>
      <c r="Q6" s="120"/>
      <c r="R6">
        <f>Q4-R4</f>
        <v>-11.7864</v>
      </c>
    </row>
    <row r="7" spans="1:19" customFormat="1">
      <c r="A7" s="117">
        <v>4</v>
      </c>
      <c r="B7" s="117"/>
      <c r="C7" s="117" t="s">
        <v>1054</v>
      </c>
      <c r="D7" s="117" t="s">
        <v>1054</v>
      </c>
      <c r="E7" s="396" t="s">
        <v>7999</v>
      </c>
      <c r="F7" s="116" t="s">
        <v>8017</v>
      </c>
      <c r="G7" s="596">
        <v>307133540106</v>
      </c>
      <c r="H7" s="396" t="s">
        <v>2267</v>
      </c>
      <c r="I7" s="116" t="s">
        <v>8572</v>
      </c>
      <c r="J7" s="116" t="s">
        <v>47</v>
      </c>
      <c r="K7" s="116">
        <v>1.1599999999999999E-2</v>
      </c>
      <c r="L7" s="395">
        <v>1.1599999999999999E-2</v>
      </c>
      <c r="M7" s="395">
        <v>1.0390999999999999E-2</v>
      </c>
      <c r="N7" s="330">
        <v>10.42241379310345</v>
      </c>
      <c r="O7" s="116"/>
      <c r="P7" s="116"/>
      <c r="Q7" s="120"/>
      <c r="R7" s="116">
        <v>5.8759999999999994</v>
      </c>
      <c r="S7">
        <f>Q7-R7</f>
        <v>-5.8759999999999994</v>
      </c>
    </row>
    <row r="8" spans="1:19" customFormat="1">
      <c r="A8" s="117">
        <v>5</v>
      </c>
      <c r="B8" s="117"/>
      <c r="C8" s="117" t="s">
        <v>1054</v>
      </c>
      <c r="D8" s="117" t="s">
        <v>1054</v>
      </c>
      <c r="E8" s="396" t="s">
        <v>1054</v>
      </c>
      <c r="F8" s="116" t="s">
        <v>8018</v>
      </c>
      <c r="G8" s="596">
        <v>307111440201</v>
      </c>
      <c r="H8" s="396" t="s">
        <v>2148</v>
      </c>
      <c r="I8" s="116" t="s">
        <v>3613</v>
      </c>
      <c r="J8" s="116" t="s">
        <v>47</v>
      </c>
      <c r="K8" s="116">
        <v>2.0537999999999998</v>
      </c>
      <c r="L8" s="395">
        <v>2.0537999999999998</v>
      </c>
      <c r="M8" s="395">
        <v>1.856582</v>
      </c>
      <c r="N8" s="330">
        <v>9.6025903203817258</v>
      </c>
      <c r="O8" s="116"/>
      <c r="P8" s="116"/>
      <c r="Q8" s="120"/>
      <c r="S8">
        <f>S7/5.95*100</f>
        <v>-98.756302521008394</v>
      </c>
    </row>
    <row r="9" spans="1:19" customFormat="1">
      <c r="A9" s="117">
        <v>6</v>
      </c>
      <c r="B9" s="117"/>
      <c r="C9" s="117" t="s">
        <v>1054</v>
      </c>
      <c r="D9" s="117" t="s">
        <v>1054</v>
      </c>
      <c r="E9" s="396" t="s">
        <v>1054</v>
      </c>
      <c r="F9" s="116" t="s">
        <v>8021</v>
      </c>
      <c r="G9" s="596">
        <v>307111240203</v>
      </c>
      <c r="H9" s="396" t="s">
        <v>8287</v>
      </c>
      <c r="I9" s="116" t="s">
        <v>3613</v>
      </c>
      <c r="J9" s="116" t="s">
        <v>47</v>
      </c>
      <c r="K9" s="116">
        <v>0.46610000000000001</v>
      </c>
      <c r="L9" s="395">
        <v>0.46610000000000001</v>
      </c>
      <c r="M9" s="395">
        <v>0.42708500000000005</v>
      </c>
      <c r="N9" s="330">
        <v>8.3705213473503459</v>
      </c>
      <c r="O9" s="116"/>
      <c r="P9" s="116"/>
      <c r="Q9" s="120"/>
    </row>
    <row r="10" spans="1:19" customFormat="1">
      <c r="A10" s="117">
        <v>7</v>
      </c>
      <c r="B10" s="117"/>
      <c r="C10" s="117" t="s">
        <v>1054</v>
      </c>
      <c r="D10" s="117" t="s">
        <v>1054</v>
      </c>
      <c r="E10" s="396" t="s">
        <v>1054</v>
      </c>
      <c r="F10" s="116" t="s">
        <v>8021</v>
      </c>
      <c r="G10" s="596">
        <v>307111240206</v>
      </c>
      <c r="H10" s="396" t="s">
        <v>8264</v>
      </c>
      <c r="I10" s="116" t="s">
        <v>3613</v>
      </c>
      <c r="J10" s="116" t="s">
        <v>47</v>
      </c>
      <c r="K10" s="116">
        <v>0.88660000000000005</v>
      </c>
      <c r="L10" s="395">
        <v>0.88660000000000005</v>
      </c>
      <c r="M10" s="395">
        <v>0.81432000000000004</v>
      </c>
      <c r="N10" s="330">
        <v>8.1524926686217007</v>
      </c>
      <c r="O10" s="116"/>
      <c r="P10" s="116"/>
      <c r="Q10" s="120"/>
    </row>
    <row r="11" spans="1:19" customFormat="1">
      <c r="A11" s="117">
        <v>8</v>
      </c>
      <c r="B11" s="117"/>
      <c r="C11" s="117" t="s">
        <v>1054</v>
      </c>
      <c r="D11" s="117" t="s">
        <v>1054</v>
      </c>
      <c r="E11" s="396" t="s">
        <v>8000</v>
      </c>
      <c r="F11" s="116" t="s">
        <v>8031</v>
      </c>
      <c r="G11" s="596">
        <v>307116340303</v>
      </c>
      <c r="H11" s="396" t="s">
        <v>8265</v>
      </c>
      <c r="I11" s="116" t="s">
        <v>3613</v>
      </c>
      <c r="J11" s="116" t="s">
        <v>47</v>
      </c>
      <c r="K11" s="116">
        <v>0.97899999999999998</v>
      </c>
      <c r="L11" s="395">
        <v>0.97899999999999998</v>
      </c>
      <c r="M11" s="395">
        <v>0.90050699999999995</v>
      </c>
      <c r="N11" s="330">
        <v>8.0176710929519963</v>
      </c>
      <c r="O11" s="116"/>
      <c r="P11" s="116"/>
      <c r="Q11" s="120"/>
    </row>
    <row r="12" spans="1:19" customFormat="1">
      <c r="A12" s="117">
        <v>9</v>
      </c>
      <c r="B12" s="117"/>
      <c r="C12" s="117" t="s">
        <v>1054</v>
      </c>
      <c r="D12" s="117" t="s">
        <v>1054</v>
      </c>
      <c r="E12" s="396" t="s">
        <v>8000</v>
      </c>
      <c r="F12" s="116" t="s">
        <v>8029</v>
      </c>
      <c r="G12" s="596">
        <v>307116340101</v>
      </c>
      <c r="H12" s="396" t="s">
        <v>8266</v>
      </c>
      <c r="I12" s="116" t="s">
        <v>3613</v>
      </c>
      <c r="J12" s="116" t="s">
        <v>47</v>
      </c>
      <c r="K12" s="116">
        <v>0.78580000000000005</v>
      </c>
      <c r="L12" s="395">
        <v>0.78580000000000005</v>
      </c>
      <c r="M12" s="395">
        <v>0.72694400000000003</v>
      </c>
      <c r="N12" s="330">
        <v>7.4899465512853158</v>
      </c>
      <c r="O12" s="116"/>
      <c r="P12" s="116"/>
      <c r="Q12" s="120"/>
    </row>
    <row r="13" spans="1:19" customFormat="1">
      <c r="A13" s="117">
        <v>10</v>
      </c>
      <c r="B13" s="117"/>
      <c r="C13" s="117" t="s">
        <v>1054</v>
      </c>
      <c r="D13" s="117" t="s">
        <v>1054</v>
      </c>
      <c r="E13" s="396" t="s">
        <v>1054</v>
      </c>
      <c r="F13" s="116" t="s">
        <v>8028</v>
      </c>
      <c r="G13" s="596">
        <v>307111240104</v>
      </c>
      <c r="H13" s="396" t="s">
        <v>8267</v>
      </c>
      <c r="I13" s="116" t="s">
        <v>3613</v>
      </c>
      <c r="J13" s="116" t="s">
        <v>47</v>
      </c>
      <c r="K13" s="116">
        <v>1.0135000000000001</v>
      </c>
      <c r="L13" s="395">
        <v>1.0135000000000001</v>
      </c>
      <c r="M13" s="395">
        <v>0.93765200000000004</v>
      </c>
      <c r="N13" s="330">
        <v>7.483769116921561</v>
      </c>
      <c r="O13" s="116"/>
      <c r="P13" s="116"/>
      <c r="Q13" s="120"/>
    </row>
    <row r="14" spans="1:19" customFormat="1">
      <c r="A14" s="117">
        <v>11</v>
      </c>
      <c r="B14" s="117"/>
      <c r="C14" s="117" t="s">
        <v>1054</v>
      </c>
      <c r="D14" s="117" t="s">
        <v>1054</v>
      </c>
      <c r="E14" s="396" t="s">
        <v>8000</v>
      </c>
      <c r="F14" s="116" t="s">
        <v>8029</v>
      </c>
      <c r="G14" s="596">
        <v>307116340103</v>
      </c>
      <c r="H14" s="396" t="s">
        <v>7877</v>
      </c>
      <c r="I14" s="116" t="s">
        <v>8573</v>
      </c>
      <c r="J14" s="116" t="s">
        <v>47</v>
      </c>
      <c r="K14" s="116">
        <v>1.3</v>
      </c>
      <c r="L14" s="395">
        <v>1.3</v>
      </c>
      <c r="M14" s="395">
        <v>1.2081759999999999</v>
      </c>
      <c r="N14" s="330">
        <v>7.0633846153846251</v>
      </c>
      <c r="O14" s="116"/>
      <c r="P14" s="116"/>
      <c r="Q14" s="120"/>
    </row>
    <row r="15" spans="1:19" customFormat="1">
      <c r="A15" s="117">
        <v>12</v>
      </c>
      <c r="B15" s="117"/>
      <c r="C15" s="117" t="s">
        <v>1054</v>
      </c>
      <c r="D15" s="117" t="s">
        <v>1054</v>
      </c>
      <c r="E15" s="396" t="s">
        <v>1054</v>
      </c>
      <c r="F15" s="116" t="s">
        <v>8030</v>
      </c>
      <c r="G15" s="596">
        <v>307111440102</v>
      </c>
      <c r="H15" s="396" t="s">
        <v>8261</v>
      </c>
      <c r="I15" s="116" t="s">
        <v>3613</v>
      </c>
      <c r="J15" s="116" t="s">
        <v>47</v>
      </c>
      <c r="K15" s="116">
        <v>0.73609000000000002</v>
      </c>
      <c r="L15" s="395">
        <v>0.73609000000000002</v>
      </c>
      <c r="M15" s="395">
        <v>0.68520099999999995</v>
      </c>
      <c r="N15" s="330">
        <v>6.9134209132035576</v>
      </c>
      <c r="O15" s="116"/>
      <c r="P15" s="116"/>
      <c r="Q15" s="120"/>
    </row>
    <row r="16" spans="1:19" customFormat="1">
      <c r="A16" s="117">
        <v>13</v>
      </c>
      <c r="B16" s="117"/>
      <c r="C16" s="117" t="s">
        <v>1054</v>
      </c>
      <c r="D16" s="117" t="s">
        <v>1054</v>
      </c>
      <c r="E16" s="396" t="s">
        <v>1054</v>
      </c>
      <c r="F16" s="116" t="s">
        <v>8028</v>
      </c>
      <c r="G16" s="596">
        <v>307111240101</v>
      </c>
      <c r="H16" s="396" t="s">
        <v>8269</v>
      </c>
      <c r="I16" s="116" t="s">
        <v>3613</v>
      </c>
      <c r="J16" s="116" t="s">
        <v>47</v>
      </c>
      <c r="K16" s="116">
        <v>1.8266</v>
      </c>
      <c r="L16" s="395">
        <v>1.8266</v>
      </c>
      <c r="M16" s="395">
        <v>1.7015889999999998</v>
      </c>
      <c r="N16" s="330">
        <v>6.8439176612285229</v>
      </c>
      <c r="O16" s="116"/>
      <c r="P16" s="116"/>
      <c r="Q16" s="120"/>
    </row>
    <row r="17" spans="1:17" customFormat="1">
      <c r="A17" s="117">
        <v>14</v>
      </c>
      <c r="B17" s="117"/>
      <c r="C17" s="117" t="s">
        <v>1054</v>
      </c>
      <c r="D17" s="117" t="s">
        <v>1054</v>
      </c>
      <c r="E17" s="396" t="s">
        <v>1054</v>
      </c>
      <c r="F17" s="116" t="s">
        <v>8021</v>
      </c>
      <c r="G17" s="596">
        <v>307111240201</v>
      </c>
      <c r="H17" s="396" t="s">
        <v>8275</v>
      </c>
      <c r="I17" s="116" t="s">
        <v>3613</v>
      </c>
      <c r="J17" s="116" t="s">
        <v>47</v>
      </c>
      <c r="K17" s="116">
        <v>0.37830000000000003</v>
      </c>
      <c r="L17" s="395">
        <v>0.37830000000000003</v>
      </c>
      <c r="M17" s="395">
        <v>0.35270099999999999</v>
      </c>
      <c r="N17" s="330">
        <v>6.7668517049960446</v>
      </c>
      <c r="O17" s="116"/>
      <c r="P17" s="116"/>
      <c r="Q17" s="120"/>
    </row>
    <row r="18" spans="1:17" customFormat="1">
      <c r="A18" s="117">
        <v>15</v>
      </c>
      <c r="B18" s="117"/>
      <c r="C18" s="117" t="s">
        <v>1054</v>
      </c>
      <c r="D18" s="117" t="s">
        <v>1054</v>
      </c>
      <c r="E18" s="396" t="s">
        <v>8000</v>
      </c>
      <c r="F18" s="116" t="s">
        <v>8031</v>
      </c>
      <c r="G18" s="596">
        <v>307116340301</v>
      </c>
      <c r="H18" s="396" t="s">
        <v>8262</v>
      </c>
      <c r="I18" s="116" t="s">
        <v>3613</v>
      </c>
      <c r="J18" s="116" t="s">
        <v>47</v>
      </c>
      <c r="K18" s="116">
        <v>0.74380000000000002</v>
      </c>
      <c r="L18" s="395">
        <v>0.74380000000000002</v>
      </c>
      <c r="M18" s="395">
        <v>0.69403800000000004</v>
      </c>
      <c r="N18" s="330">
        <v>6.6902393116429106</v>
      </c>
      <c r="O18" s="116"/>
      <c r="P18" s="116"/>
      <c r="Q18" s="120"/>
    </row>
    <row r="19" spans="1:17" customFormat="1">
      <c r="A19" s="117">
        <v>16</v>
      </c>
      <c r="B19" s="117"/>
      <c r="C19" s="117" t="s">
        <v>1054</v>
      </c>
      <c r="D19" s="117" t="s">
        <v>1054</v>
      </c>
      <c r="E19" s="396" t="s">
        <v>1054</v>
      </c>
      <c r="F19" s="116" t="s">
        <v>8028</v>
      </c>
      <c r="G19" s="596">
        <v>307111240105</v>
      </c>
      <c r="H19" s="396" t="s">
        <v>8260</v>
      </c>
      <c r="I19" s="116" t="s">
        <v>3613</v>
      </c>
      <c r="J19" s="116" t="s">
        <v>47</v>
      </c>
      <c r="K19" s="116">
        <v>1.1036999999999999</v>
      </c>
      <c r="L19" s="395">
        <v>1.1036999999999999</v>
      </c>
      <c r="M19" s="395">
        <v>1.0300530000000001</v>
      </c>
      <c r="N19" s="330">
        <v>6.672737156836078</v>
      </c>
      <c r="O19" s="116"/>
      <c r="P19" s="116"/>
      <c r="Q19" s="120"/>
    </row>
    <row r="20" spans="1:17" customFormat="1">
      <c r="A20" s="117">
        <v>17</v>
      </c>
      <c r="B20" s="117"/>
      <c r="C20" s="117" t="s">
        <v>1054</v>
      </c>
      <c r="D20" s="117" t="s">
        <v>1054</v>
      </c>
      <c r="E20" s="396" t="s">
        <v>1054</v>
      </c>
      <c r="F20" s="116" t="s">
        <v>8028</v>
      </c>
      <c r="G20" s="596">
        <v>307111240102</v>
      </c>
      <c r="H20" s="396" t="s">
        <v>8270</v>
      </c>
      <c r="I20" s="116" t="s">
        <v>3613</v>
      </c>
      <c r="J20" s="116" t="s">
        <v>47</v>
      </c>
      <c r="K20" s="116">
        <v>1.7702</v>
      </c>
      <c r="L20" s="395">
        <v>1.7702</v>
      </c>
      <c r="M20" s="395">
        <v>1.652161</v>
      </c>
      <c r="N20" s="330">
        <v>6.6681165969946905</v>
      </c>
      <c r="O20" s="116"/>
      <c r="P20" s="116"/>
      <c r="Q20" s="120"/>
    </row>
    <row r="21" spans="1:17" customFormat="1">
      <c r="A21" s="117">
        <v>18</v>
      </c>
      <c r="B21" s="117"/>
      <c r="C21" s="117" t="s">
        <v>1054</v>
      </c>
      <c r="D21" s="117" t="s">
        <v>1054</v>
      </c>
      <c r="E21" s="396" t="s">
        <v>7999</v>
      </c>
      <c r="F21" s="116" t="s">
        <v>8027</v>
      </c>
      <c r="G21" s="596">
        <v>307133440102</v>
      </c>
      <c r="H21" s="396" t="s">
        <v>8259</v>
      </c>
      <c r="I21" s="116" t="s">
        <v>8572</v>
      </c>
      <c r="J21" s="116" t="s">
        <v>47</v>
      </c>
      <c r="K21" s="116">
        <v>1.4164049999999999</v>
      </c>
      <c r="L21" s="395">
        <v>1.4164049999999999</v>
      </c>
      <c r="M21" s="395">
        <v>1.322247</v>
      </c>
      <c r="N21" s="330">
        <v>6.647674923485865</v>
      </c>
      <c r="O21" s="116"/>
      <c r="P21" s="116"/>
      <c r="Q21" s="120"/>
    </row>
    <row r="22" spans="1:17" customFormat="1">
      <c r="A22" s="117">
        <v>19</v>
      </c>
      <c r="B22" s="117"/>
      <c r="C22" s="117" t="s">
        <v>1054</v>
      </c>
      <c r="D22" s="117" t="s">
        <v>1054</v>
      </c>
      <c r="E22" s="396" t="s">
        <v>8000</v>
      </c>
      <c r="F22" s="116" t="s">
        <v>8029</v>
      </c>
      <c r="G22" s="596">
        <v>307116340102</v>
      </c>
      <c r="H22" s="396" t="s">
        <v>8271</v>
      </c>
      <c r="I22" s="116" t="s">
        <v>3613</v>
      </c>
      <c r="J22" s="116" t="s">
        <v>47</v>
      </c>
      <c r="K22" s="116">
        <v>0.98319999999999996</v>
      </c>
      <c r="L22" s="395">
        <v>0.98319999999999996</v>
      </c>
      <c r="M22" s="395">
        <v>0.91800800000000005</v>
      </c>
      <c r="N22" s="330">
        <v>6.6305939788445807</v>
      </c>
      <c r="O22" s="116"/>
      <c r="P22" s="116"/>
      <c r="Q22" s="120"/>
    </row>
    <row r="23" spans="1:17" customFormat="1">
      <c r="A23" s="117">
        <v>20</v>
      </c>
      <c r="B23" s="117"/>
      <c r="C23" s="117" t="s">
        <v>1054</v>
      </c>
      <c r="D23" s="117" t="s">
        <v>1054</v>
      </c>
      <c r="E23" s="396" t="s">
        <v>8000</v>
      </c>
      <c r="F23" s="116" t="s">
        <v>8031</v>
      </c>
      <c r="G23" s="596">
        <v>307116340302</v>
      </c>
      <c r="H23" s="396" t="s">
        <v>8272</v>
      </c>
      <c r="I23" s="116" t="s">
        <v>3613</v>
      </c>
      <c r="J23" s="116" t="s">
        <v>47</v>
      </c>
      <c r="K23" s="116">
        <v>0.92479999999999996</v>
      </c>
      <c r="L23" s="395">
        <v>0.92479999999999996</v>
      </c>
      <c r="M23" s="395">
        <v>0.86412699999999998</v>
      </c>
      <c r="N23" s="330">
        <v>6.5606617647058805</v>
      </c>
      <c r="O23" s="116"/>
      <c r="P23" s="116"/>
      <c r="Q23" s="120"/>
    </row>
    <row r="24" spans="1:17" customFormat="1">
      <c r="A24" s="117">
        <v>21</v>
      </c>
      <c r="B24" s="117"/>
      <c r="C24" s="117" t="s">
        <v>1054</v>
      </c>
      <c r="D24" s="117" t="s">
        <v>1054</v>
      </c>
      <c r="E24" s="396" t="s">
        <v>8000</v>
      </c>
      <c r="F24" s="116" t="s">
        <v>8024</v>
      </c>
      <c r="G24" s="596">
        <v>307116540106</v>
      </c>
      <c r="H24" s="396" t="s">
        <v>8268</v>
      </c>
      <c r="I24" s="116" t="s">
        <v>3613</v>
      </c>
      <c r="J24" s="116" t="s">
        <v>47</v>
      </c>
      <c r="K24" s="116">
        <v>3.1151</v>
      </c>
      <c r="L24" s="395">
        <v>3.1151</v>
      </c>
      <c r="M24" s="395">
        <v>2.9140389999999998</v>
      </c>
      <c r="N24" s="330">
        <v>6.4543995377355516</v>
      </c>
      <c r="O24" s="116"/>
      <c r="P24" s="116"/>
      <c r="Q24" s="120"/>
    </row>
    <row r="25" spans="1:17" customFormat="1">
      <c r="A25" s="117">
        <v>22</v>
      </c>
      <c r="B25" s="117"/>
      <c r="C25" s="117" t="s">
        <v>1054</v>
      </c>
      <c r="D25" s="117" t="s">
        <v>1054</v>
      </c>
      <c r="E25" s="396" t="s">
        <v>8000</v>
      </c>
      <c r="F25" s="116" t="s">
        <v>8024</v>
      </c>
      <c r="G25" s="596">
        <v>307116540108</v>
      </c>
      <c r="H25" s="396" t="s">
        <v>8274</v>
      </c>
      <c r="I25" s="116" t="s">
        <v>3613</v>
      </c>
      <c r="J25" s="116" t="s">
        <v>47</v>
      </c>
      <c r="K25" s="116">
        <v>1.6532</v>
      </c>
      <c r="L25" s="395">
        <v>1.6532</v>
      </c>
      <c r="M25" s="395">
        <v>1.5503009999999999</v>
      </c>
      <c r="N25" s="330">
        <v>6.2242317928865276</v>
      </c>
      <c r="O25" s="116"/>
      <c r="P25" s="116"/>
      <c r="Q25" s="120"/>
    </row>
    <row r="26" spans="1:17" customFormat="1">
      <c r="A26" s="117">
        <v>23</v>
      </c>
      <c r="B26" s="117"/>
      <c r="C26" s="117" t="s">
        <v>1054</v>
      </c>
      <c r="D26" s="117" t="s">
        <v>1054</v>
      </c>
      <c r="E26" s="396" t="s">
        <v>1054</v>
      </c>
      <c r="F26" s="116" t="s">
        <v>8032</v>
      </c>
      <c r="G26" s="596">
        <v>307111140104</v>
      </c>
      <c r="H26" s="396" t="s">
        <v>8273</v>
      </c>
      <c r="I26" s="116" t="s">
        <v>3613</v>
      </c>
      <c r="J26" s="116" t="s">
        <v>47</v>
      </c>
      <c r="K26" s="116">
        <v>1.8095000000000001</v>
      </c>
      <c r="L26" s="395">
        <v>1.8095000000000001</v>
      </c>
      <c r="M26" s="395">
        <v>1.69791</v>
      </c>
      <c r="N26" s="330">
        <v>6.1668969328543835</v>
      </c>
      <c r="O26" s="116"/>
      <c r="P26" s="116"/>
      <c r="Q26" s="120"/>
    </row>
    <row r="27" spans="1:17" customFormat="1">
      <c r="A27" s="117">
        <v>24</v>
      </c>
      <c r="B27" s="117"/>
      <c r="C27" s="117" t="s">
        <v>1054</v>
      </c>
      <c r="D27" s="117" t="s">
        <v>1054</v>
      </c>
      <c r="E27" s="396" t="s">
        <v>7999</v>
      </c>
      <c r="F27" s="116" t="s">
        <v>8023</v>
      </c>
      <c r="G27" s="596">
        <v>307133340101</v>
      </c>
      <c r="H27" s="396" t="s">
        <v>8255</v>
      </c>
      <c r="I27" s="116" t="s">
        <v>8573</v>
      </c>
      <c r="J27" s="116" t="s">
        <v>47</v>
      </c>
      <c r="K27" s="116">
        <v>1.8927499999999999</v>
      </c>
      <c r="L27" s="395">
        <v>1.8927499999999999</v>
      </c>
      <c r="M27" s="395">
        <v>1.777604</v>
      </c>
      <c r="N27" s="330">
        <v>6.0835292563730006</v>
      </c>
      <c r="O27" s="116"/>
      <c r="P27" s="116"/>
      <c r="Q27" s="120"/>
    </row>
    <row r="28" spans="1:17" customFormat="1">
      <c r="A28" s="117">
        <v>25</v>
      </c>
      <c r="B28" s="117"/>
      <c r="C28" s="117" t="s">
        <v>1054</v>
      </c>
      <c r="D28" s="117" t="s">
        <v>1054</v>
      </c>
      <c r="E28" s="396" t="s">
        <v>1054</v>
      </c>
      <c r="F28" s="116" t="s">
        <v>8030</v>
      </c>
      <c r="G28" s="596">
        <v>307111440104</v>
      </c>
      <c r="H28" s="396" t="s">
        <v>8263</v>
      </c>
      <c r="I28" s="116" t="s">
        <v>3613</v>
      </c>
      <c r="J28" s="116" t="s">
        <v>47</v>
      </c>
      <c r="K28" s="116">
        <v>1.5391300000000001</v>
      </c>
      <c r="L28" s="395">
        <v>1.5391300000000001</v>
      </c>
      <c r="M28" s="395">
        <v>1.447322</v>
      </c>
      <c r="N28" s="330">
        <v>5.9649282386803009</v>
      </c>
      <c r="O28" s="116"/>
      <c r="P28" s="116"/>
      <c r="Q28" s="120"/>
    </row>
    <row r="29" spans="1:17" customFormat="1">
      <c r="A29" s="117">
        <v>26</v>
      </c>
      <c r="B29" s="117"/>
      <c r="C29" s="117" t="s">
        <v>1054</v>
      </c>
      <c r="D29" s="117" t="s">
        <v>1054</v>
      </c>
      <c r="E29" s="396" t="s">
        <v>1054</v>
      </c>
      <c r="F29" s="116" t="s">
        <v>8018</v>
      </c>
      <c r="G29" s="596">
        <v>307111440205</v>
      </c>
      <c r="H29" s="396" t="s">
        <v>9539</v>
      </c>
      <c r="I29" s="116" t="s">
        <v>8575</v>
      </c>
      <c r="J29" s="116" t="s">
        <v>47</v>
      </c>
      <c r="K29" s="116">
        <v>0.22520000000000001</v>
      </c>
      <c r="L29" s="395">
        <v>0.22520000000000001</v>
      </c>
      <c r="M29" s="395">
        <v>0.21238000000000001</v>
      </c>
      <c r="N29" s="330">
        <v>5.6927175843694489</v>
      </c>
      <c r="O29" s="116"/>
      <c r="P29" s="116"/>
      <c r="Q29" s="120"/>
    </row>
    <row r="30" spans="1:17" customFormat="1">
      <c r="A30" s="117">
        <v>27</v>
      </c>
      <c r="B30" s="117"/>
      <c r="C30" s="117" t="s">
        <v>1054</v>
      </c>
      <c r="D30" s="117" t="s">
        <v>1054</v>
      </c>
      <c r="E30" s="396" t="s">
        <v>7999</v>
      </c>
      <c r="F30" s="116" t="s">
        <v>8019</v>
      </c>
      <c r="G30" s="596">
        <v>307133240305</v>
      </c>
      <c r="H30" s="396" t="s">
        <v>8251</v>
      </c>
      <c r="I30" s="116" t="s">
        <v>8573</v>
      </c>
      <c r="J30" s="116" t="s">
        <v>47</v>
      </c>
      <c r="K30" s="116">
        <v>0.13045399999999999</v>
      </c>
      <c r="L30" s="395">
        <v>0.13045399999999999</v>
      </c>
      <c r="M30" s="395">
        <v>0.12329</v>
      </c>
      <c r="N30" s="330">
        <v>5.4915909056065662</v>
      </c>
      <c r="O30" s="116"/>
      <c r="P30" s="116"/>
      <c r="Q30" s="120"/>
    </row>
    <row r="31" spans="1:17" customFormat="1">
      <c r="A31" s="117">
        <v>28</v>
      </c>
      <c r="B31" s="117"/>
      <c r="C31" s="117" t="s">
        <v>1054</v>
      </c>
      <c r="D31" s="117" t="s">
        <v>1054</v>
      </c>
      <c r="E31" s="396" t="s">
        <v>1054</v>
      </c>
      <c r="F31" s="116" t="s">
        <v>8032</v>
      </c>
      <c r="G31" s="596">
        <v>307111140101</v>
      </c>
      <c r="H31" s="396" t="s">
        <v>8277</v>
      </c>
      <c r="I31" s="116" t="s">
        <v>3613</v>
      </c>
      <c r="J31" s="116" t="s">
        <v>47</v>
      </c>
      <c r="K31" s="116">
        <v>2.2231999999999998</v>
      </c>
      <c r="L31" s="395">
        <v>2.2231999999999998</v>
      </c>
      <c r="M31" s="395">
        <v>2.10364</v>
      </c>
      <c r="N31" s="330">
        <v>5.37783375314861</v>
      </c>
      <c r="O31" s="116"/>
      <c r="P31" s="116"/>
      <c r="Q31" s="120"/>
    </row>
    <row r="32" spans="1:17" customFormat="1">
      <c r="A32" s="117">
        <v>29</v>
      </c>
      <c r="B32" s="117"/>
      <c r="C32" s="117" t="s">
        <v>1054</v>
      </c>
      <c r="D32" s="117" t="s">
        <v>1054</v>
      </c>
      <c r="E32" s="396" t="s">
        <v>8000</v>
      </c>
      <c r="F32" s="116" t="s">
        <v>8033</v>
      </c>
      <c r="G32" s="596">
        <v>307116640102</v>
      </c>
      <c r="H32" s="396" t="s">
        <v>8278</v>
      </c>
      <c r="I32" s="116" t="s">
        <v>3613</v>
      </c>
      <c r="J32" s="116" t="s">
        <v>47</v>
      </c>
      <c r="K32" s="116">
        <v>1.5726</v>
      </c>
      <c r="L32" s="395">
        <v>1.5726</v>
      </c>
      <c r="M32" s="395">
        <v>1.495655</v>
      </c>
      <c r="N32" s="330">
        <v>4.8928526007885065</v>
      </c>
      <c r="O32" s="116"/>
      <c r="P32" s="116"/>
      <c r="Q32" s="120"/>
    </row>
    <row r="33" spans="1:17" customFormat="1">
      <c r="A33" s="117">
        <v>30</v>
      </c>
      <c r="B33" s="117"/>
      <c r="C33" s="117" t="s">
        <v>1054</v>
      </c>
      <c r="D33" s="117" t="s">
        <v>1054</v>
      </c>
      <c r="E33" s="396" t="s">
        <v>7999</v>
      </c>
      <c r="F33" s="116" t="s">
        <v>8038</v>
      </c>
      <c r="G33" s="596">
        <v>307133440303</v>
      </c>
      <c r="H33" s="396" t="s">
        <v>2748</v>
      </c>
      <c r="I33" s="116" t="s">
        <v>8575</v>
      </c>
      <c r="J33" s="116" t="s">
        <v>47</v>
      </c>
      <c r="K33" s="116">
        <v>2.0094999999999998E-2</v>
      </c>
      <c r="L33" s="395">
        <v>2.0094999999999998E-2</v>
      </c>
      <c r="M33" s="395">
        <v>1.9123999999999999E-2</v>
      </c>
      <c r="N33" s="330">
        <v>4.8320477730778784</v>
      </c>
      <c r="O33" s="116"/>
      <c r="P33" s="116"/>
      <c r="Q33" s="120"/>
    </row>
    <row r="34" spans="1:17" customFormat="1">
      <c r="A34" s="117">
        <v>31</v>
      </c>
      <c r="B34" s="117"/>
      <c r="C34" s="117" t="s">
        <v>1054</v>
      </c>
      <c r="D34" s="117" t="s">
        <v>1054</v>
      </c>
      <c r="E34" s="396" t="s">
        <v>7999</v>
      </c>
      <c r="F34" s="116" t="s">
        <v>8022</v>
      </c>
      <c r="G34" s="596">
        <v>307133340204</v>
      </c>
      <c r="H34" s="396" t="s">
        <v>8254</v>
      </c>
      <c r="I34" s="116" t="s">
        <v>8574</v>
      </c>
      <c r="J34" s="116" t="s">
        <v>47</v>
      </c>
      <c r="K34" s="116">
        <v>8.0250000000000002E-2</v>
      </c>
      <c r="L34" s="395">
        <v>8.0250000000000002E-2</v>
      </c>
      <c r="M34" s="395">
        <v>7.6375999999999999E-2</v>
      </c>
      <c r="N34" s="330">
        <v>4.8274143302180716</v>
      </c>
      <c r="O34" s="116"/>
      <c r="P34" s="116"/>
      <c r="Q34" s="120"/>
    </row>
    <row r="35" spans="1:17" customFormat="1">
      <c r="A35" s="117">
        <v>32</v>
      </c>
      <c r="B35" s="117"/>
      <c r="C35" s="117" t="s">
        <v>1054</v>
      </c>
      <c r="D35" s="117" t="s">
        <v>1054</v>
      </c>
      <c r="E35" s="396" t="s">
        <v>8000</v>
      </c>
      <c r="F35" s="116" t="s">
        <v>8035</v>
      </c>
      <c r="G35" s="596">
        <v>307116340202</v>
      </c>
      <c r="H35" s="396" t="s">
        <v>8280</v>
      </c>
      <c r="I35" s="116" t="s">
        <v>3613</v>
      </c>
      <c r="J35" s="116" t="s">
        <v>47</v>
      </c>
      <c r="K35" s="116">
        <v>0.76770000000000005</v>
      </c>
      <c r="L35" s="395">
        <v>0.76770000000000005</v>
      </c>
      <c r="M35" s="395">
        <v>0.73279300000000003</v>
      </c>
      <c r="N35" s="330">
        <v>4.5469584473101499</v>
      </c>
      <c r="O35" s="116"/>
      <c r="P35" s="116"/>
      <c r="Q35" s="120"/>
    </row>
    <row r="36" spans="1:17" customFormat="1">
      <c r="A36" s="117">
        <v>33</v>
      </c>
      <c r="B36" s="117"/>
      <c r="C36" s="117" t="s">
        <v>1054</v>
      </c>
      <c r="D36" s="117" t="s">
        <v>1054</v>
      </c>
      <c r="E36" s="396" t="s">
        <v>8000</v>
      </c>
      <c r="F36" s="116" t="s">
        <v>8033</v>
      </c>
      <c r="G36" s="596">
        <v>307116640101</v>
      </c>
      <c r="H36" s="396" t="s">
        <v>2151</v>
      </c>
      <c r="I36" s="116" t="s">
        <v>3613</v>
      </c>
      <c r="J36" s="116" t="s">
        <v>47</v>
      </c>
      <c r="K36" s="116">
        <v>1.9489000000000001</v>
      </c>
      <c r="L36" s="395">
        <v>1.9489000000000001</v>
      </c>
      <c r="M36" s="395">
        <v>1.860622</v>
      </c>
      <c r="N36" s="330">
        <v>4.529632100159068</v>
      </c>
      <c r="O36" s="116"/>
      <c r="P36" s="116"/>
      <c r="Q36" s="120"/>
    </row>
    <row r="37" spans="1:17" customFormat="1">
      <c r="A37" s="117">
        <v>34</v>
      </c>
      <c r="B37" s="117"/>
      <c r="C37" s="117" t="s">
        <v>1054</v>
      </c>
      <c r="D37" s="117" t="s">
        <v>1054</v>
      </c>
      <c r="E37" s="396" t="s">
        <v>1054</v>
      </c>
      <c r="F37" s="116" t="s">
        <v>8021</v>
      </c>
      <c r="G37" s="596">
        <v>307111240202</v>
      </c>
      <c r="H37" s="396" t="s">
        <v>8281</v>
      </c>
      <c r="I37" s="116" t="s">
        <v>3613</v>
      </c>
      <c r="J37" s="116" t="s">
        <v>47</v>
      </c>
      <c r="K37" s="116">
        <v>0.30499999999999999</v>
      </c>
      <c r="L37" s="395">
        <v>0.30499999999999999</v>
      </c>
      <c r="M37" s="395">
        <v>0.291379</v>
      </c>
      <c r="N37" s="330">
        <v>4.4659016393442608</v>
      </c>
      <c r="O37" s="116"/>
      <c r="P37" s="116"/>
      <c r="Q37" s="120"/>
    </row>
    <row r="38" spans="1:17" customFormat="1">
      <c r="A38" s="117">
        <v>35</v>
      </c>
      <c r="B38" s="117"/>
      <c r="C38" s="117" t="s">
        <v>1054</v>
      </c>
      <c r="D38" s="117" t="s">
        <v>1054</v>
      </c>
      <c r="E38" s="396" t="s">
        <v>1054</v>
      </c>
      <c r="F38" s="116" t="s">
        <v>8032</v>
      </c>
      <c r="G38" s="596">
        <v>307111140105</v>
      </c>
      <c r="H38" s="396" t="s">
        <v>8282</v>
      </c>
      <c r="I38" s="116" t="s">
        <v>3613</v>
      </c>
      <c r="J38" s="116" t="s">
        <v>47</v>
      </c>
      <c r="K38" s="116">
        <v>1.24865</v>
      </c>
      <c r="L38" s="395">
        <v>1.24865</v>
      </c>
      <c r="M38" s="395">
        <v>1.1940770000000001</v>
      </c>
      <c r="N38" s="330">
        <v>4.3705602050214214</v>
      </c>
      <c r="O38" s="116"/>
      <c r="P38" s="116"/>
      <c r="Q38" s="120"/>
    </row>
    <row r="39" spans="1:17" customFormat="1">
      <c r="A39" s="117">
        <v>36</v>
      </c>
      <c r="B39" s="117"/>
      <c r="C39" s="117" t="s">
        <v>1054</v>
      </c>
      <c r="D39" s="117" t="s">
        <v>1054</v>
      </c>
      <c r="E39" s="396" t="s">
        <v>8000</v>
      </c>
      <c r="F39" s="116" t="s">
        <v>8021</v>
      </c>
      <c r="G39" s="596">
        <v>307111240205</v>
      </c>
      <c r="H39" s="396" t="s">
        <v>8284</v>
      </c>
      <c r="I39" s="116" t="s">
        <v>3613</v>
      </c>
      <c r="J39" s="116" t="s">
        <v>47</v>
      </c>
      <c r="K39" s="116">
        <v>0.85060000000000002</v>
      </c>
      <c r="L39" s="395">
        <v>0.85060000000000002</v>
      </c>
      <c r="M39" s="395">
        <v>0.81483399999999995</v>
      </c>
      <c r="N39" s="330">
        <v>4.2047966141547235</v>
      </c>
      <c r="O39" s="116"/>
      <c r="P39" s="116"/>
      <c r="Q39" s="120"/>
    </row>
    <row r="40" spans="1:17" customFormat="1">
      <c r="A40" s="117">
        <v>37</v>
      </c>
      <c r="B40" s="117"/>
      <c r="C40" s="117" t="s">
        <v>1054</v>
      </c>
      <c r="D40" s="117" t="s">
        <v>1054</v>
      </c>
      <c r="E40" s="396" t="s">
        <v>7999</v>
      </c>
      <c r="F40" s="116" t="s">
        <v>8027</v>
      </c>
      <c r="G40" s="596">
        <v>307133440101</v>
      </c>
      <c r="H40" s="396" t="s">
        <v>9540</v>
      </c>
      <c r="I40" s="116" t="s">
        <v>8573</v>
      </c>
      <c r="J40" s="116" t="s">
        <v>47</v>
      </c>
      <c r="K40" s="116">
        <v>0.51485000000000003</v>
      </c>
      <c r="L40" s="395">
        <v>0.51485000000000003</v>
      </c>
      <c r="M40" s="395">
        <v>0.49374099999999999</v>
      </c>
      <c r="N40" s="330">
        <v>4.1000291346994349</v>
      </c>
      <c r="O40" s="116"/>
      <c r="P40" s="116"/>
      <c r="Q40" s="120"/>
    </row>
    <row r="41" spans="1:17" customFormat="1">
      <c r="A41" s="117">
        <v>38</v>
      </c>
      <c r="B41" s="117"/>
      <c r="C41" s="117" t="s">
        <v>1054</v>
      </c>
      <c r="D41" s="117" t="s">
        <v>1054</v>
      </c>
      <c r="E41" s="396" t="s">
        <v>8000</v>
      </c>
      <c r="F41" s="116" t="s">
        <v>8033</v>
      </c>
      <c r="G41" s="596">
        <v>307116640103</v>
      </c>
      <c r="H41" s="396" t="s">
        <v>8285</v>
      </c>
      <c r="I41" s="116" t="s">
        <v>3613</v>
      </c>
      <c r="J41" s="116" t="s">
        <v>47</v>
      </c>
      <c r="K41" s="116">
        <v>2.3477999999999999</v>
      </c>
      <c r="L41" s="395">
        <v>2.3477999999999999</v>
      </c>
      <c r="M41" s="395">
        <v>2.2521599999999999</v>
      </c>
      <c r="N41" s="330">
        <v>4.0736008177868621</v>
      </c>
      <c r="O41" s="116"/>
      <c r="P41" s="116"/>
      <c r="Q41" s="120"/>
    </row>
    <row r="42" spans="1:17" customFormat="1">
      <c r="A42" s="117">
        <v>39</v>
      </c>
      <c r="B42" s="117"/>
      <c r="C42" s="117" t="s">
        <v>1054</v>
      </c>
      <c r="D42" s="117" t="s">
        <v>1054</v>
      </c>
      <c r="E42" s="396" t="s">
        <v>1054</v>
      </c>
      <c r="F42" s="116" t="s">
        <v>8030</v>
      </c>
      <c r="G42" s="596">
        <v>307111440101</v>
      </c>
      <c r="H42" s="396" t="s">
        <v>2146</v>
      </c>
      <c r="I42" s="116" t="s">
        <v>3613</v>
      </c>
      <c r="J42" s="116" t="s">
        <v>47</v>
      </c>
      <c r="K42" s="116">
        <v>1.5903620000000001</v>
      </c>
      <c r="L42" s="395">
        <v>1.5903620000000001</v>
      </c>
      <c r="M42" s="395">
        <v>1.5265280000000001</v>
      </c>
      <c r="N42" s="330">
        <v>4.0138031467049604</v>
      </c>
      <c r="O42" s="116"/>
      <c r="P42" s="116"/>
      <c r="Q42" s="120"/>
    </row>
    <row r="43" spans="1:17" customFormat="1">
      <c r="A43" s="117">
        <v>40</v>
      </c>
      <c r="B43" s="117"/>
      <c r="C43" s="117" t="s">
        <v>1054</v>
      </c>
      <c r="D43" s="117" t="s">
        <v>1054</v>
      </c>
      <c r="E43" s="396" t="s">
        <v>1054</v>
      </c>
      <c r="F43" s="116" t="s">
        <v>8030</v>
      </c>
      <c r="G43" s="596">
        <v>307111440103</v>
      </c>
      <c r="H43" s="396" t="s">
        <v>8283</v>
      </c>
      <c r="I43" s="116" t="s">
        <v>3613</v>
      </c>
      <c r="J43" s="116" t="s">
        <v>47</v>
      </c>
      <c r="K43" s="116">
        <v>1.90957</v>
      </c>
      <c r="L43" s="395">
        <v>1.90957</v>
      </c>
      <c r="M43" s="395">
        <v>1.833861</v>
      </c>
      <c r="N43" s="330">
        <v>3.9647145692485757</v>
      </c>
      <c r="O43" s="116"/>
      <c r="P43" s="116"/>
      <c r="Q43" s="120"/>
    </row>
    <row r="44" spans="1:17" customFormat="1">
      <c r="A44" s="117">
        <v>41</v>
      </c>
      <c r="B44" s="117"/>
      <c r="C44" s="117" t="s">
        <v>1054</v>
      </c>
      <c r="D44" s="117" t="s">
        <v>1054</v>
      </c>
      <c r="E44" s="396" t="s">
        <v>1054</v>
      </c>
      <c r="F44" s="116" t="s">
        <v>8018</v>
      </c>
      <c r="G44" s="596">
        <v>307111440203</v>
      </c>
      <c r="H44" s="396" t="s">
        <v>8296</v>
      </c>
      <c r="I44" s="116" t="s">
        <v>3613</v>
      </c>
      <c r="J44" s="116" t="s">
        <v>47</v>
      </c>
      <c r="K44" s="116">
        <v>2.1086999999999998</v>
      </c>
      <c r="L44" s="395">
        <v>2.1086999999999998</v>
      </c>
      <c r="M44" s="395">
        <v>2.0265650000000002</v>
      </c>
      <c r="N44" s="330">
        <v>3.895053824631272</v>
      </c>
      <c r="O44" s="116"/>
      <c r="P44" s="116"/>
      <c r="Q44" s="120"/>
    </row>
    <row r="45" spans="1:17" customFormat="1">
      <c r="A45" s="117">
        <v>42</v>
      </c>
      <c r="B45" s="117"/>
      <c r="C45" s="117" t="s">
        <v>1054</v>
      </c>
      <c r="D45" s="117" t="s">
        <v>1054</v>
      </c>
      <c r="E45" s="396" t="s">
        <v>8000</v>
      </c>
      <c r="F45" s="116" t="s">
        <v>8029</v>
      </c>
      <c r="G45" s="596">
        <v>307116340105</v>
      </c>
      <c r="H45" s="396" t="s">
        <v>8286</v>
      </c>
      <c r="I45" s="116" t="s">
        <v>3613</v>
      </c>
      <c r="J45" s="116" t="s">
        <v>47</v>
      </c>
      <c r="K45" s="116">
        <v>0.94199999999999995</v>
      </c>
      <c r="L45" s="395">
        <v>0.94199999999999995</v>
      </c>
      <c r="M45" s="395">
        <v>0.906192</v>
      </c>
      <c r="N45" s="330">
        <v>3.8012738853503132</v>
      </c>
      <c r="O45" s="116"/>
      <c r="P45" s="116"/>
      <c r="Q45" s="120"/>
    </row>
    <row r="46" spans="1:17" customFormat="1">
      <c r="A46" s="117">
        <v>43</v>
      </c>
      <c r="B46" s="117"/>
      <c r="C46" s="117" t="s">
        <v>1054</v>
      </c>
      <c r="D46" s="117" t="s">
        <v>1054</v>
      </c>
      <c r="E46" s="396" t="s">
        <v>8000</v>
      </c>
      <c r="F46" s="116" t="s">
        <v>8024</v>
      </c>
      <c r="G46" s="596">
        <v>307116540107</v>
      </c>
      <c r="H46" s="396" t="s">
        <v>8276</v>
      </c>
      <c r="I46" s="116" t="s">
        <v>3613</v>
      </c>
      <c r="J46" s="116" t="s">
        <v>47</v>
      </c>
      <c r="K46" s="116">
        <v>1.0246</v>
      </c>
      <c r="L46" s="395">
        <v>1.0246</v>
      </c>
      <c r="M46" s="395">
        <v>0.98595299999999997</v>
      </c>
      <c r="N46" s="330">
        <v>3.7719109896544984</v>
      </c>
      <c r="O46" s="116"/>
      <c r="P46" s="116"/>
      <c r="Q46" s="120"/>
    </row>
    <row r="47" spans="1:17" customFormat="1">
      <c r="A47" s="117">
        <v>44</v>
      </c>
      <c r="B47" s="117"/>
      <c r="C47" s="117" t="s">
        <v>1054</v>
      </c>
      <c r="D47" s="117" t="s">
        <v>1054</v>
      </c>
      <c r="E47" s="396" t="s">
        <v>7999</v>
      </c>
      <c r="F47" s="116" t="s">
        <v>8017</v>
      </c>
      <c r="G47" s="596">
        <v>307133540101</v>
      </c>
      <c r="H47" s="396" t="s">
        <v>9541</v>
      </c>
      <c r="I47" s="116" t="s">
        <v>8573</v>
      </c>
      <c r="J47" s="116" t="s">
        <v>47</v>
      </c>
      <c r="K47" s="116">
        <v>0.42449999999999999</v>
      </c>
      <c r="L47" s="395">
        <v>0.42449999999999999</v>
      </c>
      <c r="M47" s="395">
        <v>0.40859800000000002</v>
      </c>
      <c r="N47" s="330">
        <v>3.7460541813898636</v>
      </c>
      <c r="O47" s="116"/>
      <c r="P47" s="116"/>
      <c r="Q47" s="120"/>
    </row>
    <row r="48" spans="1:17" customFormat="1">
      <c r="A48" s="117">
        <v>45</v>
      </c>
      <c r="B48" s="117"/>
      <c r="C48" s="117" t="s">
        <v>1054</v>
      </c>
      <c r="D48" s="117" t="s">
        <v>1054</v>
      </c>
      <c r="E48" s="396" t="s">
        <v>1054</v>
      </c>
      <c r="F48" s="116" t="s">
        <v>8018</v>
      </c>
      <c r="G48" s="596">
        <v>307111440204</v>
      </c>
      <c r="H48" s="396" t="s">
        <v>8298</v>
      </c>
      <c r="I48" s="116" t="s">
        <v>3613</v>
      </c>
      <c r="J48" s="116" t="s">
        <v>47</v>
      </c>
      <c r="K48" s="116">
        <v>0.3004</v>
      </c>
      <c r="L48" s="395">
        <v>0.3004</v>
      </c>
      <c r="M48" s="395">
        <v>0.28915399999999997</v>
      </c>
      <c r="N48" s="330">
        <v>3.7436750998668558</v>
      </c>
      <c r="O48" s="116"/>
      <c r="P48" s="116"/>
      <c r="Q48" s="120"/>
    </row>
    <row r="49" spans="1:17" customFormat="1">
      <c r="A49" s="117">
        <v>46</v>
      </c>
      <c r="B49" s="117"/>
      <c r="C49" s="117" t="s">
        <v>1054</v>
      </c>
      <c r="D49" s="117" t="s">
        <v>1054</v>
      </c>
      <c r="E49" s="396" t="s">
        <v>8000</v>
      </c>
      <c r="F49" s="116" t="s">
        <v>8033</v>
      </c>
      <c r="G49" s="596">
        <v>307116640104</v>
      </c>
      <c r="H49" s="396" t="s">
        <v>2670</v>
      </c>
      <c r="I49" s="116" t="s">
        <v>3613</v>
      </c>
      <c r="J49" s="116" t="s">
        <v>47</v>
      </c>
      <c r="K49" s="116">
        <v>1.5181100000000001</v>
      </c>
      <c r="L49" s="395">
        <v>1.5181100000000001</v>
      </c>
      <c r="M49" s="395">
        <v>1.462167</v>
      </c>
      <c r="N49" s="330">
        <v>3.68504258584688</v>
      </c>
      <c r="O49" s="116"/>
      <c r="P49" s="116"/>
      <c r="Q49" s="120"/>
    </row>
    <row r="50" spans="1:17" customFormat="1">
      <c r="A50" s="117">
        <v>47</v>
      </c>
      <c r="B50" s="117"/>
      <c r="C50" s="117" t="s">
        <v>1054</v>
      </c>
      <c r="D50" s="117" t="s">
        <v>1054</v>
      </c>
      <c r="E50" s="396" t="s">
        <v>8000</v>
      </c>
      <c r="F50" s="116" t="s">
        <v>8024</v>
      </c>
      <c r="G50" s="596">
        <v>307116540102</v>
      </c>
      <c r="H50" s="396" t="s">
        <v>8288</v>
      </c>
      <c r="I50" s="116" t="s">
        <v>3613</v>
      </c>
      <c r="J50" s="116" t="s">
        <v>47</v>
      </c>
      <c r="K50" s="116">
        <v>3.0338500000000002</v>
      </c>
      <c r="L50" s="395">
        <v>3.0338500000000002</v>
      </c>
      <c r="M50" s="395">
        <v>2.9285100000000002</v>
      </c>
      <c r="N50" s="330">
        <v>3.4721558415874219</v>
      </c>
      <c r="O50" s="116"/>
      <c r="P50" s="116"/>
      <c r="Q50" s="120"/>
    </row>
    <row r="51" spans="1:17" customFormat="1">
      <c r="A51" s="117">
        <v>48</v>
      </c>
      <c r="B51" s="117"/>
      <c r="C51" s="117" t="s">
        <v>1054</v>
      </c>
      <c r="D51" s="117" t="s">
        <v>1054</v>
      </c>
      <c r="E51" s="396" t="s">
        <v>7999</v>
      </c>
      <c r="F51" s="116" t="s">
        <v>8024</v>
      </c>
      <c r="G51" s="596">
        <v>307116540104</v>
      </c>
      <c r="H51" s="396" t="s">
        <v>8256</v>
      </c>
      <c r="I51" s="116" t="s">
        <v>8573</v>
      </c>
      <c r="J51" s="116" t="s">
        <v>47</v>
      </c>
      <c r="K51" s="116">
        <v>1.9561500000000001</v>
      </c>
      <c r="L51" s="395">
        <v>1.9561500000000001</v>
      </c>
      <c r="M51" s="395">
        <v>1.890631</v>
      </c>
      <c r="N51" s="330">
        <v>3.3493852720905917</v>
      </c>
      <c r="O51" s="116"/>
      <c r="P51" s="116"/>
      <c r="Q51" s="120"/>
    </row>
    <row r="52" spans="1:17" customFormat="1">
      <c r="A52" s="117">
        <v>49</v>
      </c>
      <c r="B52" s="117"/>
      <c r="C52" s="117" t="s">
        <v>1054</v>
      </c>
      <c r="D52" s="117" t="s">
        <v>1054</v>
      </c>
      <c r="E52" s="396" t="s">
        <v>8000</v>
      </c>
      <c r="F52" s="116" t="s">
        <v>8029</v>
      </c>
      <c r="G52" s="596">
        <v>307116340104</v>
      </c>
      <c r="H52" s="396" t="s">
        <v>8289</v>
      </c>
      <c r="I52" s="116" t="s">
        <v>3613</v>
      </c>
      <c r="J52" s="116" t="s">
        <v>47</v>
      </c>
      <c r="K52" s="116">
        <v>3.1415500000000001</v>
      </c>
      <c r="L52" s="395">
        <v>3.1415500000000001</v>
      </c>
      <c r="M52" s="395">
        <v>3.037331</v>
      </c>
      <c r="N52" s="330">
        <v>3.3174388438827989</v>
      </c>
      <c r="O52" s="116"/>
      <c r="P52" s="116"/>
      <c r="Q52" s="120"/>
    </row>
    <row r="53" spans="1:17" customFormat="1">
      <c r="A53" s="117">
        <v>50</v>
      </c>
      <c r="B53" s="117"/>
      <c r="C53" s="117" t="s">
        <v>1054</v>
      </c>
      <c r="D53" s="117" t="s">
        <v>1054</v>
      </c>
      <c r="E53" s="396" t="s">
        <v>7999</v>
      </c>
      <c r="F53" s="116" t="s">
        <v>9542</v>
      </c>
      <c r="G53" s="596">
        <v>307133140205</v>
      </c>
      <c r="H53" s="396" t="s">
        <v>9543</v>
      </c>
      <c r="I53" s="116" t="s">
        <v>8573</v>
      </c>
      <c r="J53" s="116" t="s">
        <v>47</v>
      </c>
      <c r="K53" s="116">
        <v>0.1106</v>
      </c>
      <c r="L53" s="395">
        <v>0.1106</v>
      </c>
      <c r="M53" s="395">
        <v>0.10698200000000001</v>
      </c>
      <c r="N53" s="330">
        <v>3.2712477396021664</v>
      </c>
      <c r="O53" s="116"/>
      <c r="P53" s="116"/>
      <c r="Q53" s="120"/>
    </row>
    <row r="54" spans="1:17" customFormat="1">
      <c r="A54" s="117">
        <v>51</v>
      </c>
      <c r="B54" s="117"/>
      <c r="C54" s="117" t="s">
        <v>1054</v>
      </c>
      <c r="D54" s="117" t="s">
        <v>1054</v>
      </c>
      <c r="E54" s="396" t="s">
        <v>8000</v>
      </c>
      <c r="F54" s="116" t="s">
        <v>8035</v>
      </c>
      <c r="G54" s="596">
        <v>307116340201</v>
      </c>
      <c r="H54" s="396" t="s">
        <v>8290</v>
      </c>
      <c r="I54" s="116" t="s">
        <v>3613</v>
      </c>
      <c r="J54" s="116" t="s">
        <v>47</v>
      </c>
      <c r="K54" s="116">
        <v>0.95199999999999996</v>
      </c>
      <c r="L54" s="395">
        <v>0.95199999999999996</v>
      </c>
      <c r="M54" s="395">
        <v>0.92118299999999997</v>
      </c>
      <c r="N54" s="330">
        <v>3.2370798319327716</v>
      </c>
      <c r="O54" s="116"/>
      <c r="P54" s="116"/>
      <c r="Q54" s="120"/>
    </row>
    <row r="55" spans="1:17" customFormat="1">
      <c r="A55" s="117">
        <v>52</v>
      </c>
      <c r="B55" s="117"/>
      <c r="C55" s="117" t="s">
        <v>1054</v>
      </c>
      <c r="D55" s="117" t="s">
        <v>1054</v>
      </c>
      <c r="E55" s="396" t="s">
        <v>7999</v>
      </c>
      <c r="F55" s="116" t="s">
        <v>8025</v>
      </c>
      <c r="G55" s="596">
        <v>307133440201</v>
      </c>
      <c r="H55" s="396" t="s">
        <v>8257</v>
      </c>
      <c r="I55" s="116" t="s">
        <v>8573</v>
      </c>
      <c r="J55" s="116" t="s">
        <v>47</v>
      </c>
      <c r="K55" s="116">
        <v>1.5900000000000001E-2</v>
      </c>
      <c r="L55" s="395">
        <v>1.5900000000000001E-2</v>
      </c>
      <c r="M55" s="395">
        <v>1.5402000000000001E-2</v>
      </c>
      <c r="N55" s="330">
        <v>3.1320754716981138</v>
      </c>
      <c r="O55" s="116"/>
      <c r="P55" s="116"/>
      <c r="Q55" s="120"/>
    </row>
    <row r="56" spans="1:17" customFormat="1">
      <c r="A56" s="117">
        <v>53</v>
      </c>
      <c r="B56" s="117"/>
      <c r="C56" s="117" t="s">
        <v>1054</v>
      </c>
      <c r="D56" s="117" t="s">
        <v>1054</v>
      </c>
      <c r="E56" s="396" t="s">
        <v>7999</v>
      </c>
      <c r="F56" s="116" t="s">
        <v>8036</v>
      </c>
      <c r="G56" s="596">
        <v>307133240101</v>
      </c>
      <c r="H56" s="396" t="s">
        <v>8292</v>
      </c>
      <c r="I56" s="116" t="s">
        <v>8573</v>
      </c>
      <c r="J56" s="116" t="s">
        <v>47</v>
      </c>
      <c r="K56" s="116">
        <v>2.0486</v>
      </c>
      <c r="L56" s="395">
        <v>2.0486</v>
      </c>
      <c r="M56" s="395">
        <v>1.9865849999999998</v>
      </c>
      <c r="N56" s="330">
        <v>3.0271893000097703</v>
      </c>
      <c r="O56" s="116"/>
      <c r="P56" s="116"/>
      <c r="Q56" s="120"/>
    </row>
    <row r="57" spans="1:17" customFormat="1">
      <c r="A57" s="117">
        <v>54</v>
      </c>
      <c r="B57" s="117"/>
      <c r="C57" s="117" t="s">
        <v>1054</v>
      </c>
      <c r="D57" s="117" t="s">
        <v>1054</v>
      </c>
      <c r="E57" s="396" t="s">
        <v>8000</v>
      </c>
      <c r="F57" s="116" t="s">
        <v>8033</v>
      </c>
      <c r="G57" s="596">
        <v>307116640105</v>
      </c>
      <c r="H57" s="396" t="s">
        <v>8293</v>
      </c>
      <c r="I57" s="116" t="s">
        <v>3613</v>
      </c>
      <c r="J57" s="116" t="s">
        <v>47</v>
      </c>
      <c r="K57" s="116">
        <v>1.34995</v>
      </c>
      <c r="L57" s="395">
        <v>1.34995</v>
      </c>
      <c r="M57" s="395">
        <v>1.3099499999999999</v>
      </c>
      <c r="N57" s="330">
        <v>2.9630727063965359</v>
      </c>
      <c r="O57" s="116"/>
      <c r="P57" s="116"/>
      <c r="Q57" s="120"/>
    </row>
    <row r="58" spans="1:17" customFormat="1">
      <c r="A58" s="117">
        <v>55</v>
      </c>
      <c r="B58" s="117"/>
      <c r="C58" s="117" t="s">
        <v>1054</v>
      </c>
      <c r="D58" s="117" t="s">
        <v>1054</v>
      </c>
      <c r="E58" s="396" t="s">
        <v>8000</v>
      </c>
      <c r="F58" s="116" t="s">
        <v>8035</v>
      </c>
      <c r="G58" s="596">
        <v>307116340203</v>
      </c>
      <c r="H58" s="396" t="s">
        <v>8294</v>
      </c>
      <c r="I58" s="116" t="s">
        <v>3613</v>
      </c>
      <c r="J58" s="116" t="s">
        <v>47</v>
      </c>
      <c r="K58" s="116">
        <v>1.8575999999999999</v>
      </c>
      <c r="L58" s="395">
        <v>1.8575999999999999</v>
      </c>
      <c r="M58" s="395">
        <v>1.8042739999999999</v>
      </c>
      <c r="N58" s="330">
        <v>2.8706933677863904</v>
      </c>
      <c r="O58" s="116"/>
      <c r="P58" s="116"/>
      <c r="Q58" s="120"/>
    </row>
    <row r="59" spans="1:17" customFormat="1">
      <c r="A59" s="117">
        <v>56</v>
      </c>
      <c r="B59" s="117"/>
      <c r="C59" s="117" t="s">
        <v>1054</v>
      </c>
      <c r="D59" s="117" t="s">
        <v>1054</v>
      </c>
      <c r="E59" s="396" t="s">
        <v>7999</v>
      </c>
      <c r="F59" s="116" t="s">
        <v>8020</v>
      </c>
      <c r="G59" s="596">
        <v>307133140403</v>
      </c>
      <c r="H59" s="396" t="s">
        <v>8252</v>
      </c>
      <c r="I59" s="116" t="s">
        <v>8573</v>
      </c>
      <c r="J59" s="116" t="s">
        <v>47</v>
      </c>
      <c r="K59" s="116">
        <v>0.75360000000000005</v>
      </c>
      <c r="L59" s="395">
        <v>0.75360000000000005</v>
      </c>
      <c r="M59" s="395">
        <v>0.73378100000000002</v>
      </c>
      <c r="N59" s="330">
        <v>2.6299097664543565</v>
      </c>
      <c r="O59" s="116"/>
      <c r="P59" s="116"/>
      <c r="Q59" s="120"/>
    </row>
    <row r="60" spans="1:17" customFormat="1">
      <c r="A60" s="117">
        <v>57</v>
      </c>
      <c r="B60" s="117"/>
      <c r="C60" s="117" t="s">
        <v>1054</v>
      </c>
      <c r="D60" s="117" t="s">
        <v>1054</v>
      </c>
      <c r="E60" s="396" t="s">
        <v>1054</v>
      </c>
      <c r="F60" s="116" t="s">
        <v>8030</v>
      </c>
      <c r="G60" s="596">
        <v>307111440105</v>
      </c>
      <c r="H60" s="396" t="s">
        <v>2147</v>
      </c>
      <c r="I60" s="116" t="s">
        <v>3613</v>
      </c>
      <c r="J60" s="116" t="s">
        <v>47</v>
      </c>
      <c r="K60" s="116">
        <v>1.0641080000000001</v>
      </c>
      <c r="L60" s="395">
        <v>1.0641080000000001</v>
      </c>
      <c r="M60" s="395">
        <v>1.0370739999999998</v>
      </c>
      <c r="N60" s="330">
        <v>2.5405316001759428</v>
      </c>
      <c r="O60" s="116"/>
      <c r="P60" s="116"/>
      <c r="Q60" s="120"/>
    </row>
    <row r="61" spans="1:17" customFormat="1">
      <c r="A61" s="117">
        <v>58</v>
      </c>
      <c r="B61" s="117"/>
      <c r="C61" s="117" t="s">
        <v>1054</v>
      </c>
      <c r="D61" s="117" t="s">
        <v>1054</v>
      </c>
      <c r="E61" s="396" t="s">
        <v>7999</v>
      </c>
      <c r="F61" s="116" t="s">
        <v>8034</v>
      </c>
      <c r="G61" s="596">
        <v>307133140303</v>
      </c>
      <c r="H61" s="396" t="s">
        <v>8279</v>
      </c>
      <c r="I61" s="116" t="s">
        <v>8573</v>
      </c>
      <c r="J61" s="116" t="s">
        <v>47</v>
      </c>
      <c r="K61" s="116">
        <v>1.3540000000000001</v>
      </c>
      <c r="L61" s="395">
        <v>1.3540000000000001</v>
      </c>
      <c r="M61" s="395">
        <v>1.3228040000000001</v>
      </c>
      <c r="N61" s="330">
        <v>2.3039881831610041</v>
      </c>
      <c r="O61" s="116"/>
      <c r="P61" s="116"/>
      <c r="Q61" s="120"/>
    </row>
    <row r="62" spans="1:17" customFormat="1">
      <c r="A62" s="117">
        <v>59</v>
      </c>
      <c r="B62" s="117"/>
      <c r="C62" s="117" t="s">
        <v>1054</v>
      </c>
      <c r="D62" s="117" t="s">
        <v>1054</v>
      </c>
      <c r="E62" s="396" t="s">
        <v>7999</v>
      </c>
      <c r="F62" s="116" t="s">
        <v>8037</v>
      </c>
      <c r="G62" s="596">
        <v>307133140105</v>
      </c>
      <c r="H62" s="396" t="s">
        <v>2311</v>
      </c>
      <c r="I62" s="116" t="s">
        <v>8573</v>
      </c>
      <c r="J62" s="116" t="s">
        <v>47</v>
      </c>
      <c r="K62" s="116">
        <v>1.9725999999999999</v>
      </c>
      <c r="L62" s="395">
        <v>1.9725999999999999</v>
      </c>
      <c r="M62" s="395">
        <v>1.9274290000000001</v>
      </c>
      <c r="N62" s="330">
        <v>2.2899219304471181</v>
      </c>
      <c r="O62" s="116"/>
      <c r="P62" s="116"/>
      <c r="Q62" s="120"/>
    </row>
    <row r="63" spans="1:17" customFormat="1">
      <c r="A63" s="117">
        <v>60</v>
      </c>
      <c r="B63" s="117"/>
      <c r="C63" s="117" t="s">
        <v>1054</v>
      </c>
      <c r="D63" s="117" t="s">
        <v>1054</v>
      </c>
      <c r="E63" s="396" t="s">
        <v>1054</v>
      </c>
      <c r="F63" s="116" t="s">
        <v>8032</v>
      </c>
      <c r="G63" s="596">
        <v>307111140102</v>
      </c>
      <c r="H63" s="396" t="s">
        <v>8295</v>
      </c>
      <c r="I63" s="116" t="s">
        <v>3613</v>
      </c>
      <c r="J63" s="116" t="s">
        <v>47</v>
      </c>
      <c r="K63" s="116">
        <v>1.6435999999999999</v>
      </c>
      <c r="L63" s="395">
        <v>1.6435999999999999</v>
      </c>
      <c r="M63" s="395">
        <v>1.607939</v>
      </c>
      <c r="N63" s="330">
        <v>2.1696884886833745</v>
      </c>
      <c r="O63" s="116"/>
      <c r="P63" s="116"/>
      <c r="Q63" s="120"/>
    </row>
    <row r="64" spans="1:17" customFormat="1">
      <c r="A64" s="117">
        <v>61</v>
      </c>
      <c r="B64" s="117"/>
      <c r="C64" s="117" t="s">
        <v>1054</v>
      </c>
      <c r="D64" s="117" t="s">
        <v>1054</v>
      </c>
      <c r="E64" s="396" t="s">
        <v>7999</v>
      </c>
      <c r="F64" s="116" t="s">
        <v>8037</v>
      </c>
      <c r="G64" s="596">
        <v>307133140101</v>
      </c>
      <c r="H64" s="396" t="s">
        <v>9544</v>
      </c>
      <c r="I64" s="116" t="s">
        <v>8573</v>
      </c>
      <c r="J64" s="116" t="s">
        <v>47</v>
      </c>
      <c r="K64" s="116">
        <v>0.40221000000000001</v>
      </c>
      <c r="L64" s="395">
        <v>0.40221000000000001</v>
      </c>
      <c r="M64" s="395">
        <v>0.39383400000000002</v>
      </c>
      <c r="N64" s="330">
        <v>2.0824942194376059</v>
      </c>
      <c r="O64" s="116"/>
      <c r="P64" s="116"/>
      <c r="Q64" s="120"/>
    </row>
    <row r="65" spans="1:17" customFormat="1">
      <c r="A65" s="117">
        <v>62</v>
      </c>
      <c r="B65" s="117"/>
      <c r="C65" s="117" t="s">
        <v>1054</v>
      </c>
      <c r="D65" s="117" t="s">
        <v>1054</v>
      </c>
      <c r="E65" s="396" t="s">
        <v>1054</v>
      </c>
      <c r="F65" s="116" t="s">
        <v>8032</v>
      </c>
      <c r="G65" s="596">
        <v>307111140103</v>
      </c>
      <c r="H65" s="396" t="s">
        <v>8291</v>
      </c>
      <c r="I65" s="116" t="s">
        <v>3613</v>
      </c>
      <c r="J65" s="116" t="s">
        <v>47</v>
      </c>
      <c r="K65" s="116">
        <v>0.51419999999999999</v>
      </c>
      <c r="L65" s="395">
        <v>0.51419999999999999</v>
      </c>
      <c r="M65" s="395">
        <v>0.50378999999999996</v>
      </c>
      <c r="N65" s="330">
        <v>2.0245040840140081</v>
      </c>
      <c r="O65" s="116"/>
      <c r="P65" s="116"/>
      <c r="Q65" s="120"/>
    </row>
    <row r="66" spans="1:17" customFormat="1">
      <c r="A66" s="117">
        <v>63</v>
      </c>
      <c r="B66" s="117"/>
      <c r="C66" s="117" t="s">
        <v>1054</v>
      </c>
      <c r="D66" s="117" t="s">
        <v>1054</v>
      </c>
      <c r="E66" s="396" t="s">
        <v>1054</v>
      </c>
      <c r="F66" s="116" t="s">
        <v>8028</v>
      </c>
      <c r="G66" s="596">
        <v>307111240103</v>
      </c>
      <c r="H66" s="396" t="s">
        <v>9545</v>
      </c>
      <c r="I66" s="116" t="s">
        <v>3613</v>
      </c>
      <c r="J66" s="116" t="s">
        <v>47</v>
      </c>
      <c r="K66" s="116">
        <v>0.66659999999999997</v>
      </c>
      <c r="L66" s="395">
        <v>0.66659999999999997</v>
      </c>
      <c r="M66" s="395">
        <v>0.65318399999999999</v>
      </c>
      <c r="N66" s="330">
        <v>2.0126012601260101</v>
      </c>
      <c r="O66" s="116"/>
      <c r="P66" s="116"/>
      <c r="Q66" s="120"/>
    </row>
    <row r="67" spans="1:17" customFormat="1">
      <c r="A67" s="117">
        <v>64</v>
      </c>
      <c r="B67" s="117"/>
      <c r="C67" s="117" t="s">
        <v>1054</v>
      </c>
      <c r="D67" s="117" t="s">
        <v>1054</v>
      </c>
      <c r="E67" s="396" t="s">
        <v>7999</v>
      </c>
      <c r="F67" s="116" t="s">
        <v>8040</v>
      </c>
      <c r="G67" s="596">
        <v>307133440404</v>
      </c>
      <c r="H67" s="396" t="s">
        <v>2731</v>
      </c>
      <c r="I67" s="116" t="s">
        <v>3613</v>
      </c>
      <c r="J67" s="116" t="s">
        <v>47</v>
      </c>
      <c r="K67" s="116">
        <v>0.33025300000000002</v>
      </c>
      <c r="L67" s="395">
        <v>0.33025300000000002</v>
      </c>
      <c r="M67" s="395">
        <v>0.324382</v>
      </c>
      <c r="N67" s="330">
        <v>1.7777279843029479</v>
      </c>
      <c r="O67" s="116"/>
      <c r="P67" s="116"/>
      <c r="Q67" s="120"/>
    </row>
    <row r="68" spans="1:17" customFormat="1">
      <c r="A68" s="117">
        <v>65</v>
      </c>
      <c r="B68" s="117"/>
      <c r="C68" s="117" t="s">
        <v>1054</v>
      </c>
      <c r="D68" s="117" t="s">
        <v>1054</v>
      </c>
      <c r="E68" s="396" t="s">
        <v>7999</v>
      </c>
      <c r="F68" s="116" t="s">
        <v>8039</v>
      </c>
      <c r="G68" s="596">
        <v>307133540203</v>
      </c>
      <c r="H68" s="396" t="s">
        <v>2737</v>
      </c>
      <c r="I68" s="116" t="s">
        <v>8572</v>
      </c>
      <c r="J68" s="116" t="s">
        <v>47</v>
      </c>
      <c r="K68" s="116">
        <v>0.65559999999999996</v>
      </c>
      <c r="L68" s="395">
        <v>0.65559999999999996</v>
      </c>
      <c r="M68" s="395">
        <v>0.64503299999999997</v>
      </c>
      <c r="N68" s="330">
        <v>1.6118059792556427</v>
      </c>
      <c r="O68" s="116"/>
      <c r="P68" s="116"/>
      <c r="Q68" s="120"/>
    </row>
    <row r="69" spans="1:17" customFormat="1">
      <c r="A69" s="117">
        <v>66</v>
      </c>
      <c r="B69" s="117"/>
      <c r="C69" s="117" t="s">
        <v>1054</v>
      </c>
      <c r="D69" s="117" t="s">
        <v>1054</v>
      </c>
      <c r="E69" s="396" t="s">
        <v>8000</v>
      </c>
      <c r="F69" s="116" t="s">
        <v>8024</v>
      </c>
      <c r="G69" s="596">
        <v>307116540103</v>
      </c>
      <c r="H69" s="396" t="s">
        <v>2150</v>
      </c>
      <c r="I69" s="116" t="s">
        <v>3613</v>
      </c>
      <c r="J69" s="116" t="s">
        <v>47</v>
      </c>
      <c r="K69" s="116">
        <v>2.0717750000000001</v>
      </c>
      <c r="L69" s="395">
        <v>2.0717750000000001</v>
      </c>
      <c r="M69" s="395">
        <v>2.0394420000000002</v>
      </c>
      <c r="N69" s="330">
        <v>1.5606424442808675</v>
      </c>
      <c r="O69" s="116"/>
      <c r="P69" s="116"/>
      <c r="Q69" s="120"/>
    </row>
    <row r="70" spans="1:17" customFormat="1">
      <c r="A70" s="117">
        <v>67</v>
      </c>
      <c r="B70" s="117"/>
      <c r="C70" s="117" t="s">
        <v>1054</v>
      </c>
      <c r="D70" s="117" t="s">
        <v>1054</v>
      </c>
      <c r="E70" s="396" t="s">
        <v>8000</v>
      </c>
      <c r="F70" s="116" t="s">
        <v>8031</v>
      </c>
      <c r="G70" s="596">
        <v>307116340304</v>
      </c>
      <c r="H70" s="396" t="s">
        <v>8297</v>
      </c>
      <c r="I70" s="116" t="s">
        <v>3613</v>
      </c>
      <c r="J70" s="116" t="s">
        <v>47</v>
      </c>
      <c r="K70" s="116">
        <v>1.2385999999999999</v>
      </c>
      <c r="L70" s="395">
        <v>1.2385999999999999</v>
      </c>
      <c r="M70" s="395">
        <v>1.223617</v>
      </c>
      <c r="N70" s="330">
        <v>1.2096722105603075</v>
      </c>
      <c r="O70" s="116"/>
      <c r="P70" s="116"/>
      <c r="Q70" s="120"/>
    </row>
    <row r="71" spans="1:17" customFormat="1">
      <c r="A71" s="117">
        <v>68</v>
      </c>
      <c r="B71" s="117"/>
      <c r="C71" s="117" t="s">
        <v>1054</v>
      </c>
      <c r="D71" s="117" t="s">
        <v>1054</v>
      </c>
      <c r="E71" s="396" t="s">
        <v>7999</v>
      </c>
      <c r="F71" s="116" t="s">
        <v>8022</v>
      </c>
      <c r="G71" s="596">
        <v>307133340205</v>
      </c>
      <c r="H71" s="396" t="s">
        <v>9546</v>
      </c>
      <c r="I71" s="116" t="s">
        <v>8573</v>
      </c>
      <c r="J71" s="116" t="s">
        <v>47</v>
      </c>
      <c r="K71" s="116">
        <v>3.5799999999999998E-2</v>
      </c>
      <c r="L71" s="395">
        <v>3.5799999999999998E-2</v>
      </c>
      <c r="M71" s="395">
        <v>3.5462E-2</v>
      </c>
      <c r="N71" s="330">
        <v>0.94413407821228501</v>
      </c>
      <c r="O71" s="116"/>
      <c r="P71" s="116"/>
      <c r="Q71" s="120"/>
    </row>
    <row r="72" spans="1:17" customFormat="1">
      <c r="A72" s="117">
        <v>69</v>
      </c>
      <c r="B72" s="117"/>
      <c r="C72" s="117" t="s">
        <v>1054</v>
      </c>
      <c r="D72" s="117" t="s">
        <v>1054</v>
      </c>
      <c r="E72" s="396" t="s">
        <v>8000</v>
      </c>
      <c r="F72" s="116" t="s">
        <v>8024</v>
      </c>
      <c r="G72" s="596">
        <v>307116540101</v>
      </c>
      <c r="H72" s="396" t="s">
        <v>9547</v>
      </c>
      <c r="I72" s="116" t="s">
        <v>3613</v>
      </c>
      <c r="J72" s="116" t="s">
        <v>47</v>
      </c>
      <c r="K72" s="116">
        <v>1.8608499999999999</v>
      </c>
      <c r="L72" s="395">
        <v>1.8608499999999999</v>
      </c>
      <c r="M72" s="395">
        <v>1.8465509999999998</v>
      </c>
      <c r="N72" s="330">
        <v>0.76841228470860423</v>
      </c>
      <c r="O72" s="116"/>
      <c r="P72" s="116"/>
      <c r="Q72" s="120"/>
    </row>
    <row r="73" spans="1:17" customFormat="1">
      <c r="A73" s="117">
        <v>70</v>
      </c>
      <c r="B73" s="117"/>
      <c r="C73" s="117" t="s">
        <v>1054</v>
      </c>
      <c r="D73" s="117" t="s">
        <v>1054</v>
      </c>
      <c r="E73" s="396" t="s">
        <v>7999</v>
      </c>
      <c r="F73" s="116" t="s">
        <v>9548</v>
      </c>
      <c r="G73" s="596">
        <v>307133240503</v>
      </c>
      <c r="H73" s="396" t="s">
        <v>9549</v>
      </c>
      <c r="I73" s="116" t="s">
        <v>8573</v>
      </c>
      <c r="J73" s="116" t="s">
        <v>47</v>
      </c>
      <c r="K73" s="116">
        <v>1.4272</v>
      </c>
      <c r="L73" s="395">
        <v>1.4272</v>
      </c>
      <c r="M73" s="395">
        <v>1.4029850000000001</v>
      </c>
      <c r="N73" s="330">
        <v>1.696678811659184</v>
      </c>
      <c r="O73" s="116"/>
      <c r="P73" s="116"/>
      <c r="Q73" s="120"/>
    </row>
    <row r="74" spans="1:17" customFormat="1">
      <c r="A74" s="117">
        <v>71</v>
      </c>
      <c r="B74" s="117"/>
      <c r="C74" s="117" t="s">
        <v>1054</v>
      </c>
      <c r="D74" s="117" t="s">
        <v>1054</v>
      </c>
      <c r="E74" s="396" t="s">
        <v>7999</v>
      </c>
      <c r="F74" s="116" t="s">
        <v>9550</v>
      </c>
      <c r="G74" s="596">
        <v>307133340405</v>
      </c>
      <c r="H74" s="396" t="s">
        <v>9551</v>
      </c>
      <c r="I74" s="116" t="s">
        <v>8573</v>
      </c>
      <c r="J74" s="116" t="s">
        <v>47</v>
      </c>
      <c r="K74" s="116">
        <v>2.7810000000000001E-3</v>
      </c>
      <c r="L74" s="395">
        <v>2.7810000000000001E-3</v>
      </c>
      <c r="M74" s="395">
        <v>2.5409999999999999E-3</v>
      </c>
      <c r="N74" s="330">
        <v>8.6299892125134914</v>
      </c>
      <c r="O74" s="116"/>
      <c r="P74" s="116"/>
      <c r="Q74" s="120"/>
    </row>
    <row r="75" spans="1:17" customFormat="1">
      <c r="A75" s="117">
        <v>72</v>
      </c>
      <c r="B75" s="117"/>
      <c r="C75" s="117" t="s">
        <v>1054</v>
      </c>
      <c r="D75" s="117" t="s">
        <v>1054</v>
      </c>
      <c r="E75" s="396" t="s">
        <v>7999</v>
      </c>
      <c r="F75" s="116" t="s">
        <v>9542</v>
      </c>
      <c r="G75" s="596">
        <v>307133140202</v>
      </c>
      <c r="H75" s="396" t="s">
        <v>5269</v>
      </c>
      <c r="I75" s="116" t="s">
        <v>7997</v>
      </c>
      <c r="J75" s="116" t="s">
        <v>47</v>
      </c>
      <c r="K75" s="116">
        <v>0.55859999999999999</v>
      </c>
      <c r="L75" s="395">
        <v>0.55859999999999999</v>
      </c>
      <c r="M75" s="395">
        <v>0.46955400000000003</v>
      </c>
      <c r="N75" s="330">
        <v>15.940923737916213</v>
      </c>
      <c r="O75" s="116"/>
      <c r="P75" s="116"/>
      <c r="Q75" s="120"/>
    </row>
    <row r="76" spans="1:17" customFormat="1">
      <c r="A76" s="117">
        <v>73</v>
      </c>
      <c r="B76" s="117"/>
      <c r="C76" s="117" t="s">
        <v>1054</v>
      </c>
      <c r="D76" s="117" t="s">
        <v>1054</v>
      </c>
      <c r="E76" s="396" t="s">
        <v>7999</v>
      </c>
      <c r="F76" s="116" t="s">
        <v>8037</v>
      </c>
      <c r="G76" s="596">
        <v>307133140102</v>
      </c>
      <c r="H76" s="396" t="s">
        <v>5492</v>
      </c>
      <c r="I76" s="116" t="s">
        <v>7997</v>
      </c>
      <c r="J76" s="116" t="s">
        <v>47</v>
      </c>
      <c r="K76" s="116">
        <v>0.65139000000000002</v>
      </c>
      <c r="L76" s="395">
        <v>0.65139000000000002</v>
      </c>
      <c r="M76" s="395">
        <v>0.56827700000000003</v>
      </c>
      <c r="N76" s="330">
        <v>12.759330048051091</v>
      </c>
      <c r="O76" s="116"/>
      <c r="P76" s="116"/>
      <c r="Q76" s="120"/>
    </row>
    <row r="77" spans="1:17" customFormat="1">
      <c r="A77" s="117">
        <v>74</v>
      </c>
      <c r="B77" s="117"/>
      <c r="C77" s="117" t="s">
        <v>1054</v>
      </c>
      <c r="D77" s="117" t="s">
        <v>1054</v>
      </c>
      <c r="E77" s="396" t="s">
        <v>7999</v>
      </c>
      <c r="F77" s="116" t="s">
        <v>8037</v>
      </c>
      <c r="G77" s="596">
        <v>307133140106</v>
      </c>
      <c r="H77" s="396" t="s">
        <v>6975</v>
      </c>
      <c r="I77" s="116" t="s">
        <v>7997</v>
      </c>
      <c r="J77" s="116" t="s">
        <v>47</v>
      </c>
      <c r="K77" s="116">
        <v>1.0346</v>
      </c>
      <c r="L77" s="395">
        <v>1.0346</v>
      </c>
      <c r="M77" s="395">
        <v>0.90426899999999999</v>
      </c>
      <c r="N77" s="330">
        <v>12.597235646626714</v>
      </c>
      <c r="O77" s="116"/>
      <c r="P77" s="116"/>
      <c r="Q77" s="120"/>
    </row>
    <row r="78" spans="1:17" customFormat="1">
      <c r="A78" s="117">
        <v>75</v>
      </c>
      <c r="B78" s="117"/>
      <c r="C78" s="117" t="s">
        <v>1054</v>
      </c>
      <c r="D78" s="117" t="s">
        <v>1054</v>
      </c>
      <c r="E78" s="396" t="s">
        <v>7999</v>
      </c>
      <c r="F78" s="116" t="s">
        <v>8037</v>
      </c>
      <c r="G78" s="596">
        <v>307133140103</v>
      </c>
      <c r="H78" s="396" t="s">
        <v>7946</v>
      </c>
      <c r="I78" s="116" t="s">
        <v>7997</v>
      </c>
      <c r="J78" s="116" t="s">
        <v>47</v>
      </c>
      <c r="K78" s="116">
        <v>0.84580999999999995</v>
      </c>
      <c r="L78" s="395">
        <v>0.84580999999999995</v>
      </c>
      <c r="M78" s="395">
        <v>0.74040499999999998</v>
      </c>
      <c r="N78" s="330">
        <v>12.462018656672299</v>
      </c>
      <c r="O78" s="116"/>
      <c r="P78" s="116"/>
      <c r="Q78" s="120"/>
    </row>
    <row r="79" spans="1:17" customFormat="1">
      <c r="A79" s="117">
        <v>76</v>
      </c>
      <c r="B79" s="117"/>
      <c r="C79" s="117" t="s">
        <v>1054</v>
      </c>
      <c r="D79" s="117" t="s">
        <v>1054</v>
      </c>
      <c r="E79" s="396" t="s">
        <v>7999</v>
      </c>
      <c r="F79" s="116" t="s">
        <v>8024</v>
      </c>
      <c r="G79" s="596">
        <v>307116540105</v>
      </c>
      <c r="H79" s="396" t="s">
        <v>5865</v>
      </c>
      <c r="I79" s="116" t="s">
        <v>7997</v>
      </c>
      <c r="J79" s="116" t="s">
        <v>47</v>
      </c>
      <c r="K79" s="116">
        <v>1.1220000000000001</v>
      </c>
      <c r="L79" s="395">
        <v>1.1220000000000001</v>
      </c>
      <c r="M79" s="395">
        <v>0.98343999999999998</v>
      </c>
      <c r="N79" s="330">
        <v>12.349376114082007</v>
      </c>
      <c r="O79" s="116"/>
      <c r="P79" s="116"/>
      <c r="Q79" s="120"/>
    </row>
    <row r="80" spans="1:17" customFormat="1">
      <c r="A80" s="117">
        <v>77</v>
      </c>
      <c r="B80" s="117"/>
      <c r="C80" s="117" t="s">
        <v>1054</v>
      </c>
      <c r="D80" s="117" t="s">
        <v>1054</v>
      </c>
      <c r="E80" s="396" t="s">
        <v>7999</v>
      </c>
      <c r="F80" s="116" t="s">
        <v>8020</v>
      </c>
      <c r="G80" s="596">
        <v>307133140401</v>
      </c>
      <c r="H80" s="396" t="s">
        <v>9552</v>
      </c>
      <c r="I80" s="116" t="s">
        <v>7997</v>
      </c>
      <c r="J80" s="116" t="s">
        <v>47</v>
      </c>
      <c r="K80" s="116">
        <v>0.49309999999999998</v>
      </c>
      <c r="L80" s="395">
        <v>0.49309999999999998</v>
      </c>
      <c r="M80" s="395">
        <v>0.434446</v>
      </c>
      <c r="N80" s="330">
        <v>11.89495031433786</v>
      </c>
      <c r="O80" s="116"/>
      <c r="P80" s="116"/>
      <c r="Q80" s="120"/>
    </row>
    <row r="81" spans="1:17" customFormat="1">
      <c r="A81" s="117">
        <v>78</v>
      </c>
      <c r="B81" s="117"/>
      <c r="C81" s="117" t="s">
        <v>1054</v>
      </c>
      <c r="D81" s="117" t="s">
        <v>1054</v>
      </c>
      <c r="E81" s="396" t="s">
        <v>7999</v>
      </c>
      <c r="F81" s="116" t="s">
        <v>8020</v>
      </c>
      <c r="G81" s="596">
        <v>307133140402</v>
      </c>
      <c r="H81" s="396" t="s">
        <v>7884</v>
      </c>
      <c r="I81" s="116" t="s">
        <v>7997</v>
      </c>
      <c r="J81" s="116" t="s">
        <v>47</v>
      </c>
      <c r="K81" s="116">
        <v>0.77180000000000004</v>
      </c>
      <c r="L81" s="395">
        <v>0.77180000000000004</v>
      </c>
      <c r="M81" s="395">
        <v>0.68486899999999995</v>
      </c>
      <c r="N81" s="330">
        <v>11.263410209898948</v>
      </c>
      <c r="O81" s="116"/>
      <c r="P81" s="116"/>
      <c r="Q81" s="120"/>
    </row>
    <row r="82" spans="1:17" customFormat="1">
      <c r="A82" s="117">
        <v>79</v>
      </c>
      <c r="B82" s="117"/>
      <c r="C82" s="117" t="s">
        <v>1054</v>
      </c>
      <c r="D82" s="117" t="s">
        <v>1054</v>
      </c>
      <c r="E82" s="396" t="s">
        <v>7999</v>
      </c>
      <c r="F82" s="116" t="s">
        <v>9542</v>
      </c>
      <c r="G82" s="596">
        <v>307133140206</v>
      </c>
      <c r="H82" s="396" t="s">
        <v>5897</v>
      </c>
      <c r="I82" s="116" t="s">
        <v>7997</v>
      </c>
      <c r="J82" s="116" t="s">
        <v>47</v>
      </c>
      <c r="K82" s="116">
        <v>0.41199999999999998</v>
      </c>
      <c r="L82" s="395">
        <v>0.41199999999999998</v>
      </c>
      <c r="M82" s="395">
        <v>0.36641200000000002</v>
      </c>
      <c r="N82" s="330">
        <v>11.065048543689311</v>
      </c>
      <c r="O82" s="116"/>
      <c r="P82" s="116"/>
      <c r="Q82" s="120"/>
    </row>
    <row r="83" spans="1:17" customFormat="1">
      <c r="A83" s="117">
        <v>80</v>
      </c>
      <c r="B83" s="117"/>
      <c r="C83" s="117" t="s">
        <v>1054</v>
      </c>
      <c r="D83" s="117" t="s">
        <v>1054</v>
      </c>
      <c r="E83" s="396" t="s">
        <v>7999</v>
      </c>
      <c r="F83" s="116" t="s">
        <v>8034</v>
      </c>
      <c r="G83" s="596">
        <v>307133140302</v>
      </c>
      <c r="H83" s="396" t="s">
        <v>7877</v>
      </c>
      <c r="I83" s="116" t="s">
        <v>7997</v>
      </c>
      <c r="J83" s="116" t="s">
        <v>47</v>
      </c>
      <c r="K83" s="116">
        <v>0.88980000000000004</v>
      </c>
      <c r="L83" s="395">
        <v>0.88980000000000004</v>
      </c>
      <c r="M83" s="395">
        <v>0.79646299999999992</v>
      </c>
      <c r="N83" s="330">
        <v>10.489660597887179</v>
      </c>
      <c r="O83" s="116"/>
      <c r="P83" s="116"/>
      <c r="Q83" s="120"/>
    </row>
    <row r="84" spans="1:17" customFormat="1">
      <c r="A84" s="117">
        <v>81</v>
      </c>
      <c r="B84" s="117"/>
      <c r="C84" s="117" t="s">
        <v>1054</v>
      </c>
      <c r="D84" s="117" t="s">
        <v>1054</v>
      </c>
      <c r="E84" s="396" t="s">
        <v>7999</v>
      </c>
      <c r="F84" s="116" t="s">
        <v>8040</v>
      </c>
      <c r="G84" s="596">
        <v>307133440403</v>
      </c>
      <c r="H84" s="396" t="s">
        <v>6123</v>
      </c>
      <c r="I84" s="116" t="s">
        <v>7997</v>
      </c>
      <c r="J84" s="116" t="s">
        <v>47</v>
      </c>
      <c r="K84" s="116">
        <v>0.61238700000000001</v>
      </c>
      <c r="L84" s="395">
        <v>0.61238700000000001</v>
      </c>
      <c r="M84" s="395">
        <v>0.54989500000000002</v>
      </c>
      <c r="N84" s="330">
        <v>10.204658165506451</v>
      </c>
      <c r="O84" s="116"/>
      <c r="P84" s="116"/>
      <c r="Q84" s="120"/>
    </row>
    <row r="85" spans="1:17" customFormat="1">
      <c r="A85" s="117">
        <v>82</v>
      </c>
      <c r="B85" s="117"/>
      <c r="C85" s="117" t="s">
        <v>1054</v>
      </c>
      <c r="D85" s="117" t="s">
        <v>1054</v>
      </c>
      <c r="E85" s="396" t="s">
        <v>7999</v>
      </c>
      <c r="F85" s="116" t="s">
        <v>8017</v>
      </c>
      <c r="G85" s="596">
        <v>307133540104</v>
      </c>
      <c r="H85" s="396" t="s">
        <v>5615</v>
      </c>
      <c r="I85" s="116" t="s">
        <v>7997</v>
      </c>
      <c r="J85" s="116" t="s">
        <v>47</v>
      </c>
      <c r="K85" s="116">
        <v>0.56662000000000001</v>
      </c>
      <c r="L85" s="395">
        <v>0.56662000000000001</v>
      </c>
      <c r="M85" s="395">
        <v>0.50967399999999996</v>
      </c>
      <c r="N85" s="330">
        <v>10.050121774734398</v>
      </c>
      <c r="O85" s="116"/>
      <c r="P85" s="116"/>
      <c r="Q85" s="120"/>
    </row>
    <row r="86" spans="1:17" customFormat="1">
      <c r="A86" s="117">
        <v>83</v>
      </c>
      <c r="B86" s="117"/>
      <c r="C86" s="117" t="s">
        <v>1054</v>
      </c>
      <c r="D86" s="117" t="s">
        <v>1054</v>
      </c>
      <c r="E86" s="396" t="s">
        <v>7999</v>
      </c>
      <c r="F86" s="116" t="s">
        <v>8023</v>
      </c>
      <c r="G86" s="596">
        <v>307133340106</v>
      </c>
      <c r="H86" s="396" t="s">
        <v>6208</v>
      </c>
      <c r="I86" s="116" t="s">
        <v>7998</v>
      </c>
      <c r="J86" s="116" t="s">
        <v>47</v>
      </c>
      <c r="K86" s="116">
        <v>0.10539999999999999</v>
      </c>
      <c r="L86" s="395">
        <v>0.10539999999999999</v>
      </c>
      <c r="M86" s="395">
        <v>9.4981999999999997E-2</v>
      </c>
      <c r="N86" s="330">
        <v>9.8842504743832986</v>
      </c>
      <c r="O86" s="116"/>
      <c r="P86" s="116"/>
      <c r="Q86" s="120"/>
    </row>
    <row r="87" spans="1:17" customFormat="1">
      <c r="A87" s="117">
        <v>84</v>
      </c>
      <c r="B87" s="117"/>
      <c r="C87" s="117" t="s">
        <v>1054</v>
      </c>
      <c r="D87" s="117" t="s">
        <v>1054</v>
      </c>
      <c r="E87" s="396" t="s">
        <v>7999</v>
      </c>
      <c r="F87" s="116" t="s">
        <v>9542</v>
      </c>
      <c r="G87" s="596">
        <v>307133140201</v>
      </c>
      <c r="H87" s="396" t="s">
        <v>6270</v>
      </c>
      <c r="I87" s="116" t="s">
        <v>7997</v>
      </c>
      <c r="J87" s="116" t="s">
        <v>47</v>
      </c>
      <c r="K87" s="116">
        <v>0.7379</v>
      </c>
      <c r="L87" s="395">
        <v>0.7379</v>
      </c>
      <c r="M87" s="395">
        <v>0.66635100000000003</v>
      </c>
      <c r="N87" s="330">
        <v>9.6963003116953477</v>
      </c>
      <c r="O87" s="116"/>
      <c r="P87" s="116"/>
      <c r="Q87" s="120"/>
    </row>
    <row r="88" spans="1:17" customFormat="1">
      <c r="A88" s="117">
        <v>85</v>
      </c>
      <c r="B88" s="117"/>
      <c r="C88" s="117" t="s">
        <v>1054</v>
      </c>
      <c r="D88" s="117" t="s">
        <v>1054</v>
      </c>
      <c r="E88" s="396" t="s">
        <v>7999</v>
      </c>
      <c r="F88" s="116" t="s">
        <v>8037</v>
      </c>
      <c r="G88" s="596">
        <v>307133140104</v>
      </c>
      <c r="H88" s="396" t="s">
        <v>6294</v>
      </c>
      <c r="I88" s="116" t="s">
        <v>7997</v>
      </c>
      <c r="J88" s="116" t="s">
        <v>47</v>
      </c>
      <c r="K88" s="116">
        <v>0.84099000000000002</v>
      </c>
      <c r="L88" s="395">
        <v>0.84099000000000002</v>
      </c>
      <c r="M88" s="395">
        <v>0.76065400000000005</v>
      </c>
      <c r="N88" s="330">
        <v>9.5525511599424444</v>
      </c>
      <c r="O88" s="116"/>
      <c r="P88" s="116"/>
      <c r="Q88" s="120"/>
    </row>
    <row r="89" spans="1:17" customFormat="1">
      <c r="A89" s="117">
        <v>86</v>
      </c>
      <c r="B89" s="117"/>
      <c r="C89" s="117" t="s">
        <v>1054</v>
      </c>
      <c r="D89" s="117" t="s">
        <v>1054</v>
      </c>
      <c r="E89" s="396" t="s">
        <v>7999</v>
      </c>
      <c r="F89" s="116" t="s">
        <v>8023</v>
      </c>
      <c r="G89" s="596">
        <v>307133340104</v>
      </c>
      <c r="H89" s="396" t="s">
        <v>6340</v>
      </c>
      <c r="I89" s="116" t="s">
        <v>7998</v>
      </c>
      <c r="J89" s="116" t="s">
        <v>47</v>
      </c>
      <c r="K89" s="116">
        <v>0.77880000000000005</v>
      </c>
      <c r="L89" s="395">
        <v>0.77880000000000005</v>
      </c>
      <c r="M89" s="395">
        <v>0.704928</v>
      </c>
      <c r="N89" s="330">
        <v>9.4853620955315918</v>
      </c>
      <c r="O89" s="116"/>
      <c r="P89" s="116"/>
      <c r="Q89" s="120"/>
    </row>
    <row r="90" spans="1:17" customFormat="1">
      <c r="A90" s="117">
        <v>87</v>
      </c>
      <c r="B90" s="117"/>
      <c r="C90" s="117" t="s">
        <v>1054</v>
      </c>
      <c r="D90" s="117" t="s">
        <v>1054</v>
      </c>
      <c r="E90" s="396" t="s">
        <v>7999</v>
      </c>
      <c r="F90" s="116" t="s">
        <v>8034</v>
      </c>
      <c r="G90" s="596">
        <v>307133140301</v>
      </c>
      <c r="H90" s="396" t="s">
        <v>7941</v>
      </c>
      <c r="I90" s="116" t="s">
        <v>7997</v>
      </c>
      <c r="J90" s="116" t="s">
        <v>47</v>
      </c>
      <c r="K90" s="116">
        <v>0.73240000000000005</v>
      </c>
      <c r="L90" s="395">
        <v>0.73240000000000005</v>
      </c>
      <c r="M90" s="395">
        <v>0.66386599999999996</v>
      </c>
      <c r="N90" s="330">
        <v>9.3574549426543001</v>
      </c>
      <c r="O90" s="116"/>
      <c r="P90" s="116"/>
      <c r="Q90" s="120"/>
    </row>
    <row r="91" spans="1:17" customFormat="1">
      <c r="A91" s="117">
        <v>88</v>
      </c>
      <c r="B91" s="117"/>
      <c r="C91" s="117" t="s">
        <v>1054</v>
      </c>
      <c r="D91" s="117" t="s">
        <v>1054</v>
      </c>
      <c r="E91" s="396" t="s">
        <v>7999</v>
      </c>
      <c r="F91" s="116" t="s">
        <v>8019</v>
      </c>
      <c r="G91" s="596">
        <v>307133240304</v>
      </c>
      <c r="H91" s="396" t="s">
        <v>9553</v>
      </c>
      <c r="I91" s="116" t="s">
        <v>7997</v>
      </c>
      <c r="J91" s="116" t="s">
        <v>47</v>
      </c>
      <c r="K91" s="116">
        <v>0.90647999999999995</v>
      </c>
      <c r="L91" s="395">
        <v>0.90647999999999995</v>
      </c>
      <c r="M91" s="395">
        <v>0.82201000000000002</v>
      </c>
      <c r="N91" s="330">
        <v>9.3184626246580109</v>
      </c>
      <c r="O91" s="116"/>
      <c r="P91" s="116"/>
      <c r="Q91" s="120"/>
    </row>
    <row r="92" spans="1:17" customFormat="1">
      <c r="A92" s="117">
        <v>89</v>
      </c>
      <c r="B92" s="117"/>
      <c r="C92" s="117" t="s">
        <v>1054</v>
      </c>
      <c r="D92" s="117" t="s">
        <v>1054</v>
      </c>
      <c r="E92" s="396" t="s">
        <v>7999</v>
      </c>
      <c r="F92" s="116" t="s">
        <v>9542</v>
      </c>
      <c r="G92" s="596">
        <v>307133140204</v>
      </c>
      <c r="H92" s="396" t="s">
        <v>5908</v>
      </c>
      <c r="I92" s="116" t="s">
        <v>7997</v>
      </c>
      <c r="J92" s="116" t="s">
        <v>47</v>
      </c>
      <c r="K92" s="116">
        <v>0.40079999999999999</v>
      </c>
      <c r="L92" s="395">
        <v>0.40079999999999999</v>
      </c>
      <c r="M92" s="395">
        <v>0.366004</v>
      </c>
      <c r="N92" s="330">
        <v>8.6816367265469054</v>
      </c>
      <c r="O92" s="116"/>
      <c r="P92" s="116"/>
      <c r="Q92" s="120"/>
    </row>
    <row r="93" spans="1:17" customFormat="1">
      <c r="A93" s="117">
        <v>90</v>
      </c>
      <c r="B93" s="117"/>
      <c r="C93" s="117" t="s">
        <v>1054</v>
      </c>
      <c r="D93" s="117" t="s">
        <v>1054</v>
      </c>
      <c r="E93" s="396" t="s">
        <v>7999</v>
      </c>
      <c r="F93" s="116" t="s">
        <v>8019</v>
      </c>
      <c r="G93" s="596">
        <v>307133240301</v>
      </c>
      <c r="H93" s="396" t="s">
        <v>5195</v>
      </c>
      <c r="I93" s="116" t="s">
        <v>7997</v>
      </c>
      <c r="J93" s="116" t="s">
        <v>47</v>
      </c>
      <c r="K93" s="116">
        <v>1.542</v>
      </c>
      <c r="L93" s="395">
        <v>1.542</v>
      </c>
      <c r="M93" s="395">
        <v>1.416525</v>
      </c>
      <c r="N93" s="330">
        <v>8.1371595330739304</v>
      </c>
      <c r="O93" s="116"/>
      <c r="P93" s="116"/>
      <c r="Q93" s="120"/>
    </row>
    <row r="94" spans="1:17" customFormat="1">
      <c r="A94" s="117">
        <v>91</v>
      </c>
      <c r="B94" s="117"/>
      <c r="C94" s="117" t="s">
        <v>1054</v>
      </c>
      <c r="D94" s="117" t="s">
        <v>1054</v>
      </c>
      <c r="E94" s="396" t="s">
        <v>7999</v>
      </c>
      <c r="F94" s="116" t="s">
        <v>8025</v>
      </c>
      <c r="G94" s="596">
        <v>307133440205</v>
      </c>
      <c r="H94" s="396" t="s">
        <v>5967</v>
      </c>
      <c r="I94" s="116" t="s">
        <v>7997</v>
      </c>
      <c r="J94" s="116" t="s">
        <v>47</v>
      </c>
      <c r="K94" s="116">
        <v>0.12884499999999999</v>
      </c>
      <c r="L94" s="395">
        <v>0.12884499999999999</v>
      </c>
      <c r="M94" s="395">
        <v>0.118368</v>
      </c>
      <c r="N94" s="330">
        <v>8.1314758042609228</v>
      </c>
      <c r="O94" s="116"/>
      <c r="P94" s="116"/>
      <c r="Q94" s="120"/>
    </row>
    <row r="95" spans="1:17" customFormat="1">
      <c r="A95" s="117">
        <v>92</v>
      </c>
      <c r="B95" s="117"/>
      <c r="C95" s="117" t="s">
        <v>1054</v>
      </c>
      <c r="D95" s="117" t="s">
        <v>1054</v>
      </c>
      <c r="E95" s="396" t="s">
        <v>7999</v>
      </c>
      <c r="F95" s="116" t="s">
        <v>8036</v>
      </c>
      <c r="G95" s="596">
        <v>307133240102</v>
      </c>
      <c r="H95" s="396" t="s">
        <v>6771</v>
      </c>
      <c r="I95" s="116" t="s">
        <v>7998</v>
      </c>
      <c r="J95" s="116" t="s">
        <v>47</v>
      </c>
      <c r="K95" s="116">
        <v>0.13519999999999999</v>
      </c>
      <c r="L95" s="395">
        <v>0.13519999999999999</v>
      </c>
      <c r="M95" s="395">
        <v>0.124276</v>
      </c>
      <c r="N95" s="330">
        <v>8.0798816568047265</v>
      </c>
      <c r="O95" s="116"/>
      <c r="P95" s="116"/>
      <c r="Q95" s="120"/>
    </row>
    <row r="96" spans="1:17" customFormat="1">
      <c r="A96" s="117">
        <v>93</v>
      </c>
      <c r="B96" s="117"/>
      <c r="C96" s="117" t="s">
        <v>1054</v>
      </c>
      <c r="D96" s="117" t="s">
        <v>1054</v>
      </c>
      <c r="E96" s="396" t="s">
        <v>7999</v>
      </c>
      <c r="F96" s="116" t="s">
        <v>9542</v>
      </c>
      <c r="G96" s="596">
        <v>307133140203</v>
      </c>
      <c r="H96" s="396" t="s">
        <v>7041</v>
      </c>
      <c r="I96" s="116" t="s">
        <v>7997</v>
      </c>
      <c r="J96" s="116" t="s">
        <v>47</v>
      </c>
      <c r="K96" s="116">
        <v>0.64170000000000005</v>
      </c>
      <c r="L96" s="395">
        <v>0.64170000000000005</v>
      </c>
      <c r="M96" s="395">
        <v>0.59508000000000005</v>
      </c>
      <c r="N96" s="330">
        <v>7.2650771388499287</v>
      </c>
      <c r="O96" s="116"/>
      <c r="P96" s="116"/>
      <c r="Q96" s="120"/>
    </row>
    <row r="97" spans="1:17" customFormat="1">
      <c r="A97" s="117">
        <v>94</v>
      </c>
      <c r="B97" s="117"/>
      <c r="C97" s="117" t="s">
        <v>1054</v>
      </c>
      <c r="D97" s="117" t="s">
        <v>1054</v>
      </c>
      <c r="E97" s="396" t="s">
        <v>7999</v>
      </c>
      <c r="F97" s="116" t="s">
        <v>8027</v>
      </c>
      <c r="G97" s="596">
        <v>307133440106</v>
      </c>
      <c r="H97" s="396" t="s">
        <v>7118</v>
      </c>
      <c r="I97" s="116" t="s">
        <v>7997</v>
      </c>
      <c r="J97" s="116" t="s">
        <v>47</v>
      </c>
      <c r="K97" s="116">
        <v>0.42637000000000003</v>
      </c>
      <c r="L97" s="395">
        <v>0.42637000000000003</v>
      </c>
      <c r="M97" s="395">
        <v>0.39652500000000002</v>
      </c>
      <c r="N97" s="330">
        <v>6.9997889157304707</v>
      </c>
      <c r="O97" s="116"/>
      <c r="P97" s="116"/>
      <c r="Q97" s="120"/>
    </row>
    <row r="98" spans="1:17" customFormat="1">
      <c r="A98" s="117">
        <v>95</v>
      </c>
      <c r="B98" s="117"/>
      <c r="C98" s="117" t="s">
        <v>1054</v>
      </c>
      <c r="D98" s="117" t="s">
        <v>1054</v>
      </c>
      <c r="E98" s="396" t="s">
        <v>7999</v>
      </c>
      <c r="F98" s="116" t="s">
        <v>8017</v>
      </c>
      <c r="G98" s="596">
        <v>307133540105</v>
      </c>
      <c r="H98" s="396" t="s">
        <v>5977</v>
      </c>
      <c r="I98" s="116" t="s">
        <v>7997</v>
      </c>
      <c r="J98" s="116" t="s">
        <v>47</v>
      </c>
      <c r="K98" s="116">
        <v>0.23499999999999999</v>
      </c>
      <c r="L98" s="395">
        <v>0.23499999999999999</v>
      </c>
      <c r="M98" s="395">
        <v>0.218753</v>
      </c>
      <c r="N98" s="330">
        <v>6.9136170212765888</v>
      </c>
      <c r="O98" s="116"/>
      <c r="P98" s="116"/>
      <c r="Q98" s="120"/>
    </row>
    <row r="99" spans="1:17" customFormat="1">
      <c r="A99" s="117">
        <v>96</v>
      </c>
      <c r="B99" s="117"/>
      <c r="C99" s="117" t="s">
        <v>1054</v>
      </c>
      <c r="D99" s="117" t="s">
        <v>1054</v>
      </c>
      <c r="E99" s="396" t="s">
        <v>7999</v>
      </c>
      <c r="F99" s="116" t="s">
        <v>9554</v>
      </c>
      <c r="G99" s="596">
        <v>307133540403</v>
      </c>
      <c r="H99" s="396" t="s">
        <v>7173</v>
      </c>
      <c r="I99" s="116" t="s">
        <v>7997</v>
      </c>
      <c r="J99" s="116" t="s">
        <v>47</v>
      </c>
      <c r="K99" s="116">
        <v>0.39960000000000001</v>
      </c>
      <c r="L99" s="395">
        <v>0.39960000000000001</v>
      </c>
      <c r="M99" s="395">
        <v>0.37246499999999999</v>
      </c>
      <c r="N99" s="330">
        <v>6.7905405405405448</v>
      </c>
      <c r="O99" s="116"/>
      <c r="P99" s="116"/>
      <c r="Q99" s="120"/>
    </row>
    <row r="100" spans="1:17" customFormat="1">
      <c r="A100" s="117">
        <v>97</v>
      </c>
      <c r="B100" s="117"/>
      <c r="C100" s="117" t="s">
        <v>1054</v>
      </c>
      <c r="D100" s="117" t="s">
        <v>1054</v>
      </c>
      <c r="E100" s="396" t="s">
        <v>7999</v>
      </c>
      <c r="F100" s="116" t="s">
        <v>8019</v>
      </c>
      <c r="G100" s="596">
        <v>307133240302</v>
      </c>
      <c r="H100" s="396" t="s">
        <v>4981</v>
      </c>
      <c r="I100" s="116" t="s">
        <v>7997</v>
      </c>
      <c r="J100" s="116" t="s">
        <v>47</v>
      </c>
      <c r="K100" s="116">
        <v>0.77039999999999997</v>
      </c>
      <c r="L100" s="395">
        <v>0.77039999999999997</v>
      </c>
      <c r="M100" s="395">
        <v>0.718283</v>
      </c>
      <c r="N100" s="330">
        <v>6.7649273104880541</v>
      </c>
      <c r="O100" s="116"/>
      <c r="P100" s="116"/>
      <c r="Q100" s="120"/>
    </row>
    <row r="101" spans="1:17" customFormat="1">
      <c r="A101" s="117">
        <v>98</v>
      </c>
      <c r="B101" s="117"/>
      <c r="C101" s="117" t="s">
        <v>1054</v>
      </c>
      <c r="D101" s="117" t="s">
        <v>1054</v>
      </c>
      <c r="E101" s="396" t="s">
        <v>7999</v>
      </c>
      <c r="F101" s="116" t="s">
        <v>8039</v>
      </c>
      <c r="G101" s="596">
        <v>307133540204</v>
      </c>
      <c r="H101" s="396" t="s">
        <v>5580</v>
      </c>
      <c r="I101" s="116" t="s">
        <v>7997</v>
      </c>
      <c r="J101" s="116" t="s">
        <v>47</v>
      </c>
      <c r="K101" s="116">
        <v>0.3347</v>
      </c>
      <c r="L101" s="395">
        <v>0.3347</v>
      </c>
      <c r="M101" s="395">
        <v>0.31218699999999999</v>
      </c>
      <c r="N101" s="330">
        <v>6.7263220794741576</v>
      </c>
      <c r="O101" s="116"/>
      <c r="P101" s="116"/>
      <c r="Q101" s="120"/>
    </row>
    <row r="102" spans="1:17" customFormat="1">
      <c r="A102" s="117">
        <v>99</v>
      </c>
      <c r="B102" s="117"/>
      <c r="C102" s="117" t="s">
        <v>1054</v>
      </c>
      <c r="D102" s="117" t="s">
        <v>1054</v>
      </c>
      <c r="E102" s="396" t="s">
        <v>7999</v>
      </c>
      <c r="F102" s="116" t="s">
        <v>8019</v>
      </c>
      <c r="G102" s="596">
        <v>307133240303</v>
      </c>
      <c r="H102" s="396" t="s">
        <v>5045</v>
      </c>
      <c r="I102" s="116" t="s">
        <v>7997</v>
      </c>
      <c r="J102" s="116" t="s">
        <v>47</v>
      </c>
      <c r="K102" s="116">
        <v>0.50937600000000005</v>
      </c>
      <c r="L102" s="395">
        <v>0.50937600000000005</v>
      </c>
      <c r="M102" s="395">
        <v>0.47641600000000001</v>
      </c>
      <c r="N102" s="330">
        <v>6.4706621434853702</v>
      </c>
      <c r="O102" s="116"/>
      <c r="P102" s="116"/>
      <c r="Q102" s="120"/>
    </row>
    <row r="103" spans="1:17" customFormat="1">
      <c r="A103" s="117">
        <v>100</v>
      </c>
      <c r="B103" s="117"/>
      <c r="C103" s="117" t="s">
        <v>1054</v>
      </c>
      <c r="D103" s="117" t="s">
        <v>1054</v>
      </c>
      <c r="E103" s="396" t="s">
        <v>7999</v>
      </c>
      <c r="F103" s="116" t="s">
        <v>9555</v>
      </c>
      <c r="G103" s="596">
        <v>307133540301</v>
      </c>
      <c r="H103" s="396" t="s">
        <v>5748</v>
      </c>
      <c r="I103" s="116" t="s">
        <v>7997</v>
      </c>
      <c r="J103" s="116" t="s">
        <v>47</v>
      </c>
      <c r="K103" s="116">
        <v>0.70421199999999995</v>
      </c>
      <c r="L103" s="395">
        <v>0.70421199999999995</v>
      </c>
      <c r="M103" s="395">
        <v>0.65921399999999997</v>
      </c>
      <c r="N103" s="330">
        <v>6.3898371513123875</v>
      </c>
      <c r="O103" s="116"/>
      <c r="P103" s="116"/>
      <c r="Q103" s="120"/>
    </row>
    <row r="104" spans="1:17" customFormat="1">
      <c r="A104" s="117">
        <v>101</v>
      </c>
      <c r="B104" s="117"/>
      <c r="C104" s="117" t="s">
        <v>1054</v>
      </c>
      <c r="D104" s="117" t="s">
        <v>1054</v>
      </c>
      <c r="E104" s="396" t="s">
        <v>7999</v>
      </c>
      <c r="F104" s="116" t="s">
        <v>8026</v>
      </c>
      <c r="G104" s="596">
        <v>307133340302</v>
      </c>
      <c r="H104" s="396" t="s">
        <v>6154</v>
      </c>
      <c r="I104" s="116" t="s">
        <v>7997</v>
      </c>
      <c r="J104" s="116" t="s">
        <v>47</v>
      </c>
      <c r="K104" s="116">
        <v>1.1088</v>
      </c>
      <c r="L104" s="395">
        <v>1.1088</v>
      </c>
      <c r="M104" s="395">
        <v>1.0392999999999999</v>
      </c>
      <c r="N104" s="330">
        <v>6.2680375180375281</v>
      </c>
      <c r="O104" s="116"/>
      <c r="P104" s="116"/>
      <c r="Q104" s="120"/>
    </row>
    <row r="105" spans="1:17" customFormat="1">
      <c r="A105" s="117">
        <v>102</v>
      </c>
      <c r="B105" s="117"/>
      <c r="C105" s="117" t="s">
        <v>1054</v>
      </c>
      <c r="D105" s="117" t="s">
        <v>1054</v>
      </c>
      <c r="E105" s="396" t="s">
        <v>7999</v>
      </c>
      <c r="F105" s="116" t="s">
        <v>8039</v>
      </c>
      <c r="G105" s="596">
        <v>307133540202</v>
      </c>
      <c r="H105" s="396" t="s">
        <v>6042</v>
      </c>
      <c r="I105" s="116" t="s">
        <v>7997</v>
      </c>
      <c r="J105" s="116" t="s">
        <v>47</v>
      </c>
      <c r="K105" s="116">
        <v>0.745</v>
      </c>
      <c r="L105" s="395">
        <v>0.745</v>
      </c>
      <c r="M105" s="395">
        <v>0.69838699999999998</v>
      </c>
      <c r="N105" s="330">
        <v>6.2567785234899347</v>
      </c>
      <c r="O105" s="116"/>
      <c r="P105" s="116"/>
      <c r="Q105" s="120"/>
    </row>
    <row r="106" spans="1:17" customFormat="1">
      <c r="A106" s="117">
        <v>103</v>
      </c>
      <c r="B106" s="117"/>
      <c r="C106" s="117" t="s">
        <v>1054</v>
      </c>
      <c r="D106" s="117" t="s">
        <v>1054</v>
      </c>
      <c r="E106" s="396" t="s">
        <v>7999</v>
      </c>
      <c r="F106" s="116" t="s">
        <v>9555</v>
      </c>
      <c r="G106" s="596">
        <v>307133540302</v>
      </c>
      <c r="H106" s="396" t="s">
        <v>6123</v>
      </c>
      <c r="I106" s="116" t="s">
        <v>7997</v>
      </c>
      <c r="J106" s="116" t="s">
        <v>47</v>
      </c>
      <c r="K106" s="116">
        <v>0.88</v>
      </c>
      <c r="L106" s="395">
        <v>0.88</v>
      </c>
      <c r="M106" s="395">
        <v>0.82561700000000005</v>
      </c>
      <c r="N106" s="330">
        <v>6.179886363636359</v>
      </c>
      <c r="O106" s="116"/>
      <c r="P106" s="116"/>
      <c r="Q106" s="120"/>
    </row>
    <row r="107" spans="1:17" customFormat="1">
      <c r="A107" s="117">
        <v>104</v>
      </c>
      <c r="B107" s="117"/>
      <c r="C107" s="117" t="s">
        <v>1054</v>
      </c>
      <c r="D107" s="117" t="s">
        <v>1054</v>
      </c>
      <c r="E107" s="396" t="s">
        <v>7999</v>
      </c>
      <c r="F107" s="116" t="s">
        <v>8023</v>
      </c>
      <c r="G107" s="596">
        <v>307133340102</v>
      </c>
      <c r="H107" s="396" t="s">
        <v>6698</v>
      </c>
      <c r="I107" s="116" t="s">
        <v>7997</v>
      </c>
      <c r="J107" s="116" t="s">
        <v>47</v>
      </c>
      <c r="K107" s="116">
        <v>1.2516</v>
      </c>
      <c r="L107" s="395">
        <v>1.2516</v>
      </c>
      <c r="M107" s="395">
        <v>1.1762410000000001</v>
      </c>
      <c r="N107" s="330">
        <v>6.0210131032278644</v>
      </c>
      <c r="O107" s="116"/>
      <c r="P107" s="116"/>
      <c r="Q107" s="120"/>
    </row>
    <row r="108" spans="1:17" customFormat="1">
      <c r="A108" s="117">
        <v>105</v>
      </c>
      <c r="B108" s="117"/>
      <c r="C108" s="117" t="s">
        <v>1054</v>
      </c>
      <c r="D108" s="117" t="s">
        <v>1054</v>
      </c>
      <c r="E108" s="396" t="s">
        <v>7999</v>
      </c>
      <c r="F108" s="116" t="s">
        <v>8017</v>
      </c>
      <c r="G108" s="596">
        <v>307133540103</v>
      </c>
      <c r="H108" s="396" t="s">
        <v>7394</v>
      </c>
      <c r="I108" s="116" t="s">
        <v>7997</v>
      </c>
      <c r="J108" s="116" t="s">
        <v>47</v>
      </c>
      <c r="K108" s="116">
        <v>0.2964</v>
      </c>
      <c r="L108" s="395">
        <v>0.2964</v>
      </c>
      <c r="M108" s="395">
        <v>0.27872999999999998</v>
      </c>
      <c r="N108" s="330">
        <v>5.9615384615384679</v>
      </c>
      <c r="O108" s="116"/>
      <c r="P108" s="116"/>
      <c r="Q108" s="120"/>
    </row>
    <row r="109" spans="1:17" customFormat="1">
      <c r="A109" s="117">
        <v>106</v>
      </c>
      <c r="B109" s="117"/>
      <c r="C109" s="117" t="s">
        <v>1054</v>
      </c>
      <c r="D109" s="117" t="s">
        <v>1054</v>
      </c>
      <c r="E109" s="396" t="s">
        <v>7999</v>
      </c>
      <c r="F109" s="116" t="s">
        <v>8039</v>
      </c>
      <c r="G109" s="596">
        <v>307133540201</v>
      </c>
      <c r="H109" s="396" t="s">
        <v>6106</v>
      </c>
      <c r="I109" s="116" t="s">
        <v>7997</v>
      </c>
      <c r="J109" s="116" t="s">
        <v>47</v>
      </c>
      <c r="K109" s="116">
        <v>0.52959999999999996</v>
      </c>
      <c r="L109" s="395">
        <v>0.52959999999999996</v>
      </c>
      <c r="M109" s="395">
        <v>0.49865700000000002</v>
      </c>
      <c r="N109" s="330">
        <v>5.8427114803625271</v>
      </c>
      <c r="O109" s="116"/>
      <c r="P109" s="116"/>
      <c r="Q109" s="120"/>
    </row>
    <row r="110" spans="1:17" customFormat="1">
      <c r="A110" s="117">
        <v>107</v>
      </c>
      <c r="B110" s="117"/>
      <c r="C110" s="117" t="s">
        <v>1054</v>
      </c>
      <c r="D110" s="117" t="s">
        <v>1054</v>
      </c>
      <c r="E110" s="396" t="s">
        <v>7999</v>
      </c>
      <c r="F110" s="116" t="s">
        <v>9548</v>
      </c>
      <c r="G110" s="596">
        <v>307133240502</v>
      </c>
      <c r="H110" s="396" t="s">
        <v>5691</v>
      </c>
      <c r="I110" s="116" t="s">
        <v>7997</v>
      </c>
      <c r="J110" s="116" t="s">
        <v>47</v>
      </c>
      <c r="K110" s="116">
        <v>0.37740000000000001</v>
      </c>
      <c r="L110" s="395">
        <v>0.37740000000000001</v>
      </c>
      <c r="M110" s="395">
        <v>0.35556500000000002</v>
      </c>
      <c r="N110" s="330">
        <v>5.7856385797562249</v>
      </c>
      <c r="O110" s="116"/>
      <c r="P110" s="116"/>
      <c r="Q110" s="120"/>
    </row>
    <row r="111" spans="1:17" customFormat="1">
      <c r="A111" s="117">
        <v>108</v>
      </c>
      <c r="B111" s="117"/>
      <c r="C111" s="117" t="s">
        <v>1054</v>
      </c>
      <c r="D111" s="117" t="s">
        <v>1054</v>
      </c>
      <c r="E111" s="396" t="s">
        <v>7999</v>
      </c>
      <c r="F111" s="116" t="s">
        <v>9556</v>
      </c>
      <c r="G111" s="596">
        <v>307133240201</v>
      </c>
      <c r="H111" s="396" t="s">
        <v>5235</v>
      </c>
      <c r="I111" s="116" t="s">
        <v>7997</v>
      </c>
      <c r="J111" s="116" t="s">
        <v>47</v>
      </c>
      <c r="K111" s="116">
        <v>1.2632000000000001</v>
      </c>
      <c r="L111" s="395">
        <v>1.2632000000000001</v>
      </c>
      <c r="M111" s="395">
        <v>1.1922969999999999</v>
      </c>
      <c r="N111" s="330">
        <v>5.6129670677644201</v>
      </c>
      <c r="O111" s="116"/>
      <c r="P111" s="116"/>
      <c r="Q111" s="120"/>
    </row>
    <row r="112" spans="1:17" customFormat="1">
      <c r="A112" s="117">
        <v>109</v>
      </c>
      <c r="B112" s="117"/>
      <c r="C112" s="117" t="s">
        <v>1054</v>
      </c>
      <c r="D112" s="117" t="s">
        <v>1054</v>
      </c>
      <c r="E112" s="396" t="s">
        <v>7999</v>
      </c>
      <c r="F112" s="116" t="s">
        <v>9548</v>
      </c>
      <c r="G112" s="596">
        <v>307133240501</v>
      </c>
      <c r="H112" s="396" t="s">
        <v>5032</v>
      </c>
      <c r="I112" s="116" t="s">
        <v>7997</v>
      </c>
      <c r="J112" s="116" t="s">
        <v>47</v>
      </c>
      <c r="K112" s="116">
        <v>0.77159999999999995</v>
      </c>
      <c r="L112" s="395">
        <v>0.77159999999999995</v>
      </c>
      <c r="M112" s="395">
        <v>0.72837499999999999</v>
      </c>
      <c r="N112" s="330">
        <v>5.6019958527734524</v>
      </c>
      <c r="O112" s="116"/>
      <c r="P112" s="116"/>
      <c r="Q112" s="120"/>
    </row>
    <row r="113" spans="1:17" customFormat="1">
      <c r="A113" s="117">
        <v>110</v>
      </c>
      <c r="B113" s="117"/>
      <c r="C113" s="117" t="s">
        <v>1054</v>
      </c>
      <c r="D113" s="117" t="s">
        <v>1054</v>
      </c>
      <c r="E113" s="396" t="s">
        <v>7999</v>
      </c>
      <c r="F113" s="116" t="s">
        <v>8017</v>
      </c>
      <c r="G113" s="596">
        <v>307133540102</v>
      </c>
      <c r="H113" s="396" t="s">
        <v>6809</v>
      </c>
      <c r="I113" s="116" t="s">
        <v>7997</v>
      </c>
      <c r="J113" s="116" t="s">
        <v>47</v>
      </c>
      <c r="K113" s="116">
        <v>1.0409999999999999</v>
      </c>
      <c r="L113" s="395">
        <v>1.0409999999999999</v>
      </c>
      <c r="M113" s="395">
        <v>0.98305900000000002</v>
      </c>
      <c r="N113" s="330">
        <v>5.5658981748318839</v>
      </c>
      <c r="O113" s="116"/>
      <c r="P113" s="116"/>
      <c r="Q113" s="120"/>
    </row>
    <row r="114" spans="1:17" customFormat="1">
      <c r="A114" s="117">
        <v>111</v>
      </c>
      <c r="B114" s="117"/>
      <c r="C114" s="117" t="s">
        <v>1054</v>
      </c>
      <c r="D114" s="117" t="s">
        <v>1054</v>
      </c>
      <c r="E114" s="396" t="s">
        <v>7999</v>
      </c>
      <c r="F114" s="116" t="s">
        <v>8026</v>
      </c>
      <c r="G114" s="596">
        <v>307133340304</v>
      </c>
      <c r="H114" s="396" t="s">
        <v>5818</v>
      </c>
      <c r="I114" s="116" t="s">
        <v>7997</v>
      </c>
      <c r="J114" s="116" t="s">
        <v>47</v>
      </c>
      <c r="K114" s="116">
        <v>0.94940000000000002</v>
      </c>
      <c r="L114" s="395">
        <v>0.94940000000000002</v>
      </c>
      <c r="M114" s="395">
        <v>0.89674500000000001</v>
      </c>
      <c r="N114" s="330">
        <v>5.5461344006741102</v>
      </c>
      <c r="O114" s="116"/>
      <c r="P114" s="116"/>
      <c r="Q114" s="120"/>
    </row>
    <row r="115" spans="1:17" customFormat="1">
      <c r="A115" s="117">
        <v>112</v>
      </c>
      <c r="B115" s="117"/>
      <c r="C115" s="117" t="s">
        <v>1054</v>
      </c>
      <c r="D115" s="117" t="s">
        <v>1054</v>
      </c>
      <c r="E115" s="396" t="s">
        <v>7999</v>
      </c>
      <c r="F115" s="116" t="s">
        <v>9556</v>
      </c>
      <c r="G115" s="596">
        <v>307133240202</v>
      </c>
      <c r="H115" s="396" t="s">
        <v>5167</v>
      </c>
      <c r="I115" s="116" t="s">
        <v>7997</v>
      </c>
      <c r="J115" s="116" t="s">
        <v>47</v>
      </c>
      <c r="K115" s="116">
        <v>1.1457999999999999</v>
      </c>
      <c r="L115" s="395">
        <v>1.1457999999999999</v>
      </c>
      <c r="M115" s="395">
        <v>1.0823100000000001</v>
      </c>
      <c r="N115" s="330">
        <v>5.5411066503752684</v>
      </c>
      <c r="O115" s="116"/>
      <c r="P115" s="116"/>
      <c r="Q115" s="120"/>
    </row>
    <row r="116" spans="1:17" customFormat="1">
      <c r="A116" s="117">
        <v>113</v>
      </c>
      <c r="B116" s="117"/>
      <c r="C116" s="117" t="s">
        <v>1054</v>
      </c>
      <c r="D116" s="117" t="s">
        <v>1054</v>
      </c>
      <c r="E116" s="396" t="s">
        <v>7999</v>
      </c>
      <c r="F116" s="116" t="s">
        <v>9556</v>
      </c>
      <c r="G116" s="596">
        <v>307133240203</v>
      </c>
      <c r="H116" s="396" t="s">
        <v>5203</v>
      </c>
      <c r="I116" s="116" t="s">
        <v>7997</v>
      </c>
      <c r="J116" s="116" t="s">
        <v>47</v>
      </c>
      <c r="K116" s="116">
        <v>1.2574000000000001</v>
      </c>
      <c r="L116" s="395">
        <v>1.2574000000000001</v>
      </c>
      <c r="M116" s="395">
        <v>1.1880569999999999</v>
      </c>
      <c r="N116" s="330">
        <v>5.514792428821389</v>
      </c>
      <c r="O116" s="116"/>
      <c r="P116" s="116"/>
      <c r="Q116" s="120"/>
    </row>
    <row r="117" spans="1:17" customFormat="1">
      <c r="A117" s="117">
        <v>114</v>
      </c>
      <c r="B117" s="117"/>
      <c r="C117" s="117" t="s">
        <v>1054</v>
      </c>
      <c r="D117" s="117" t="s">
        <v>1054</v>
      </c>
      <c r="E117" s="396" t="s">
        <v>7999</v>
      </c>
      <c r="F117" s="116" t="s">
        <v>9550</v>
      </c>
      <c r="G117" s="596">
        <v>307133340402</v>
      </c>
      <c r="H117" s="396" t="s">
        <v>6298</v>
      </c>
      <c r="I117" s="116" t="s">
        <v>7997</v>
      </c>
      <c r="J117" s="116" t="s">
        <v>47</v>
      </c>
      <c r="K117" s="116">
        <v>0.68820000000000003</v>
      </c>
      <c r="L117" s="395">
        <v>0.68820000000000003</v>
      </c>
      <c r="M117" s="395">
        <v>0.65066000000000002</v>
      </c>
      <c r="N117" s="330">
        <v>5.4548096483580375</v>
      </c>
      <c r="O117" s="116"/>
      <c r="P117" s="116"/>
      <c r="Q117" s="120"/>
    </row>
    <row r="118" spans="1:17" customFormat="1">
      <c r="A118" s="117">
        <v>115</v>
      </c>
      <c r="B118" s="117"/>
      <c r="C118" s="117" t="s">
        <v>1054</v>
      </c>
      <c r="D118" s="117" t="s">
        <v>1054</v>
      </c>
      <c r="E118" s="396" t="s">
        <v>7999</v>
      </c>
      <c r="F118" s="116" t="s">
        <v>9554</v>
      </c>
      <c r="G118" s="596">
        <v>307133540402</v>
      </c>
      <c r="H118" s="396" t="s">
        <v>6910</v>
      </c>
      <c r="I118" s="116" t="s">
        <v>7997</v>
      </c>
      <c r="J118" s="116" t="s">
        <v>47</v>
      </c>
      <c r="K118" s="116">
        <v>0.32019999999999998</v>
      </c>
      <c r="L118" s="395">
        <v>0.32019999999999998</v>
      </c>
      <c r="M118" s="395">
        <v>0.30275800000000003</v>
      </c>
      <c r="N118" s="330">
        <v>5.4472204871954899</v>
      </c>
      <c r="O118" s="116"/>
      <c r="P118" s="116"/>
      <c r="Q118" s="120"/>
    </row>
    <row r="119" spans="1:17" customFormat="1">
      <c r="A119" s="117">
        <v>116</v>
      </c>
      <c r="B119" s="117"/>
      <c r="C119" s="117" t="s">
        <v>1054</v>
      </c>
      <c r="D119" s="117" t="s">
        <v>1054</v>
      </c>
      <c r="E119" s="396" t="s">
        <v>7999</v>
      </c>
      <c r="F119" s="116" t="s">
        <v>8022</v>
      </c>
      <c r="G119" s="596">
        <v>307133340202</v>
      </c>
      <c r="H119" s="396" t="s">
        <v>5878</v>
      </c>
      <c r="I119" s="116" t="s">
        <v>7997</v>
      </c>
      <c r="J119" s="116" t="s">
        <v>47</v>
      </c>
      <c r="K119" s="116">
        <v>0.63549999999999995</v>
      </c>
      <c r="L119" s="395">
        <v>0.63549999999999995</v>
      </c>
      <c r="M119" s="395">
        <v>0.60097699999999998</v>
      </c>
      <c r="N119" s="330">
        <v>5.4324154209283986</v>
      </c>
      <c r="O119" s="116"/>
      <c r="P119" s="116"/>
      <c r="Q119" s="120"/>
    </row>
    <row r="120" spans="1:17" customFormat="1">
      <c r="A120" s="117">
        <v>117</v>
      </c>
      <c r="B120" s="117"/>
      <c r="C120" s="117" t="s">
        <v>1054</v>
      </c>
      <c r="D120" s="117" t="s">
        <v>1054</v>
      </c>
      <c r="E120" s="396" t="s">
        <v>7999</v>
      </c>
      <c r="F120" s="116" t="s">
        <v>9557</v>
      </c>
      <c r="G120" s="596">
        <v>307133240402</v>
      </c>
      <c r="H120" s="396" t="s">
        <v>5938</v>
      </c>
      <c r="I120" s="116" t="s">
        <v>7997</v>
      </c>
      <c r="J120" s="116" t="s">
        <v>47</v>
      </c>
      <c r="K120" s="116">
        <v>0.84160000000000001</v>
      </c>
      <c r="L120" s="395">
        <v>0.84160000000000001</v>
      </c>
      <c r="M120" s="395">
        <v>0.79613199999999995</v>
      </c>
      <c r="N120" s="330">
        <v>5.4025665399239617</v>
      </c>
      <c r="O120" s="116"/>
      <c r="P120" s="116"/>
      <c r="Q120" s="120"/>
    </row>
    <row r="121" spans="1:17" customFormat="1">
      <c r="A121" s="117">
        <v>118</v>
      </c>
      <c r="B121" s="117"/>
      <c r="C121" s="117" t="s">
        <v>1054</v>
      </c>
      <c r="D121" s="117" t="s">
        <v>1054</v>
      </c>
      <c r="E121" s="396" t="s">
        <v>7999</v>
      </c>
      <c r="F121" s="116" t="s">
        <v>9554</v>
      </c>
      <c r="G121" s="596">
        <v>307133540401</v>
      </c>
      <c r="H121" s="396" t="s">
        <v>6541</v>
      </c>
      <c r="I121" s="116" t="s">
        <v>7997</v>
      </c>
      <c r="J121" s="116" t="s">
        <v>47</v>
      </c>
      <c r="K121" s="116">
        <v>0.47260000000000002</v>
      </c>
      <c r="L121" s="395">
        <v>0.47260000000000002</v>
      </c>
      <c r="M121" s="395">
        <v>0.44718599999999997</v>
      </c>
      <c r="N121" s="330">
        <v>5.3774862462970896</v>
      </c>
      <c r="O121" s="116"/>
      <c r="P121" s="116"/>
      <c r="Q121" s="120"/>
    </row>
    <row r="122" spans="1:17" customFormat="1">
      <c r="A122" s="117">
        <v>119</v>
      </c>
      <c r="B122" s="117"/>
      <c r="C122" s="117" t="s">
        <v>1054</v>
      </c>
      <c r="D122" s="117" t="s">
        <v>1054</v>
      </c>
      <c r="E122" s="396" t="s">
        <v>7999</v>
      </c>
      <c r="F122" s="116" t="s">
        <v>8027</v>
      </c>
      <c r="G122" s="596">
        <v>307133440103</v>
      </c>
      <c r="H122" s="396" t="s">
        <v>5478</v>
      </c>
      <c r="I122" s="116" t="s">
        <v>7997</v>
      </c>
      <c r="J122" s="116" t="s">
        <v>47</v>
      </c>
      <c r="K122" s="116">
        <v>0.70179999999999998</v>
      </c>
      <c r="L122" s="395">
        <v>0.70179999999999998</v>
      </c>
      <c r="M122" s="395">
        <v>0.66581900000000005</v>
      </c>
      <c r="N122" s="330">
        <v>5.1269592476488928</v>
      </c>
      <c r="O122" s="116"/>
      <c r="P122" s="116"/>
      <c r="Q122" s="120"/>
    </row>
    <row r="123" spans="1:17" customFormat="1">
      <c r="A123" s="117">
        <v>120</v>
      </c>
      <c r="B123" s="117"/>
      <c r="C123" s="117" t="s">
        <v>1054</v>
      </c>
      <c r="D123" s="117" t="s">
        <v>1054</v>
      </c>
      <c r="E123" s="396" t="s">
        <v>7999</v>
      </c>
      <c r="F123" s="116" t="s">
        <v>8040</v>
      </c>
      <c r="G123" s="596">
        <v>307133440402</v>
      </c>
      <c r="H123" s="396" t="s">
        <v>6342</v>
      </c>
      <c r="I123" s="116" t="s">
        <v>7997</v>
      </c>
      <c r="J123" s="116" t="s">
        <v>47</v>
      </c>
      <c r="K123" s="116">
        <v>0.46560000000000001</v>
      </c>
      <c r="L123" s="395">
        <v>0.46560000000000001</v>
      </c>
      <c r="M123" s="395">
        <v>0.44225300000000001</v>
      </c>
      <c r="N123" s="330">
        <v>5.0143900343642622</v>
      </c>
      <c r="O123" s="116"/>
      <c r="P123" s="116"/>
      <c r="Q123" s="120"/>
    </row>
    <row r="124" spans="1:17" customFormat="1">
      <c r="A124" s="117">
        <v>121</v>
      </c>
      <c r="B124" s="117"/>
      <c r="C124" s="117" t="s">
        <v>1054</v>
      </c>
      <c r="D124" s="117" t="s">
        <v>1054</v>
      </c>
      <c r="E124" s="396" t="s">
        <v>7999</v>
      </c>
      <c r="F124" s="116" t="s">
        <v>8026</v>
      </c>
      <c r="G124" s="596">
        <v>307133340305</v>
      </c>
      <c r="H124" s="396" t="s">
        <v>6366</v>
      </c>
      <c r="I124" s="116" t="s">
        <v>7997</v>
      </c>
      <c r="J124" s="116" t="s">
        <v>47</v>
      </c>
      <c r="K124" s="116">
        <v>1.036</v>
      </c>
      <c r="L124" s="395">
        <v>1.036</v>
      </c>
      <c r="M124" s="395">
        <v>0.98463699999999998</v>
      </c>
      <c r="N124" s="330">
        <v>4.9578185328185373</v>
      </c>
      <c r="O124" s="116"/>
      <c r="P124" s="116"/>
      <c r="Q124" s="120"/>
    </row>
    <row r="125" spans="1:17" customFormat="1">
      <c r="A125" s="117">
        <v>122</v>
      </c>
      <c r="B125" s="117"/>
      <c r="C125" s="117" t="s">
        <v>1054</v>
      </c>
      <c r="D125" s="117" t="s">
        <v>1054</v>
      </c>
      <c r="E125" s="396" t="s">
        <v>7999</v>
      </c>
      <c r="F125" s="116" t="s">
        <v>9557</v>
      </c>
      <c r="G125" s="596">
        <v>307133240401</v>
      </c>
      <c r="H125" s="396" t="s">
        <v>6438</v>
      </c>
      <c r="I125" s="116" t="s">
        <v>7997</v>
      </c>
      <c r="J125" s="116" t="s">
        <v>47</v>
      </c>
      <c r="K125" s="116">
        <v>1.1497999999999999</v>
      </c>
      <c r="L125" s="395">
        <v>1.1497999999999999</v>
      </c>
      <c r="M125" s="395">
        <v>1.0955859999999999</v>
      </c>
      <c r="N125" s="330">
        <v>4.7150808836319351</v>
      </c>
      <c r="O125" s="116"/>
      <c r="P125" s="116"/>
      <c r="Q125" s="120"/>
    </row>
    <row r="126" spans="1:17" customFormat="1">
      <c r="A126" s="117">
        <v>123</v>
      </c>
      <c r="B126" s="117"/>
      <c r="C126" s="117" t="s">
        <v>1054</v>
      </c>
      <c r="D126" s="117" t="s">
        <v>1054</v>
      </c>
      <c r="E126" s="396" t="s">
        <v>7999</v>
      </c>
      <c r="F126" s="116" t="s">
        <v>8025</v>
      </c>
      <c r="G126" s="596">
        <v>307133440202</v>
      </c>
      <c r="H126" s="396" t="s">
        <v>5931</v>
      </c>
      <c r="I126" s="116" t="s">
        <v>7997</v>
      </c>
      <c r="J126" s="116" t="s">
        <v>47</v>
      </c>
      <c r="K126" s="116">
        <v>0.25209999999999999</v>
      </c>
      <c r="L126" s="395">
        <v>0.25209999999999999</v>
      </c>
      <c r="M126" s="395">
        <v>0.24077100000000001</v>
      </c>
      <c r="N126" s="330">
        <v>4.4938516461721454</v>
      </c>
      <c r="O126" s="116"/>
      <c r="P126" s="116"/>
      <c r="Q126" s="120"/>
    </row>
    <row r="127" spans="1:17" customFormat="1">
      <c r="A127" s="117">
        <v>124</v>
      </c>
      <c r="B127" s="117"/>
      <c r="C127" s="117" t="s">
        <v>1054</v>
      </c>
      <c r="D127" s="117" t="s">
        <v>1054</v>
      </c>
      <c r="E127" s="396" t="s">
        <v>7999</v>
      </c>
      <c r="F127" s="116" t="s">
        <v>9550</v>
      </c>
      <c r="G127" s="596">
        <v>307133340403</v>
      </c>
      <c r="H127" s="396" t="s">
        <v>6587</v>
      </c>
      <c r="I127" s="116" t="s">
        <v>7997</v>
      </c>
      <c r="J127" s="116" t="s">
        <v>47</v>
      </c>
      <c r="K127" s="116">
        <v>1.0004</v>
      </c>
      <c r="L127" s="395">
        <v>1.0004</v>
      </c>
      <c r="M127" s="395">
        <v>0.95638800000000002</v>
      </c>
      <c r="N127" s="330">
        <v>4.39944022391043</v>
      </c>
      <c r="O127" s="116"/>
      <c r="P127" s="116"/>
      <c r="Q127" s="120"/>
    </row>
    <row r="128" spans="1:17" customFormat="1">
      <c r="A128" s="117">
        <v>125</v>
      </c>
      <c r="B128" s="117"/>
      <c r="C128" s="117" t="s">
        <v>1054</v>
      </c>
      <c r="D128" s="117" t="s">
        <v>1054</v>
      </c>
      <c r="E128" s="396" t="s">
        <v>7999</v>
      </c>
      <c r="F128" s="116" t="s">
        <v>8025</v>
      </c>
      <c r="G128" s="596">
        <v>307133440204</v>
      </c>
      <c r="H128" s="396" t="s">
        <v>6346</v>
      </c>
      <c r="I128" s="116" t="s">
        <v>7997</v>
      </c>
      <c r="J128" s="116" t="s">
        <v>47</v>
      </c>
      <c r="K128" s="116">
        <v>0.1482</v>
      </c>
      <c r="L128" s="395">
        <v>0.1482</v>
      </c>
      <c r="M128" s="395">
        <v>0.14191999999999999</v>
      </c>
      <c r="N128" s="330">
        <v>4.2375168690958223</v>
      </c>
      <c r="O128" s="116"/>
      <c r="P128" s="116"/>
      <c r="Q128" s="120"/>
    </row>
    <row r="129" spans="1:17" customFormat="1">
      <c r="A129" s="117">
        <v>126</v>
      </c>
      <c r="B129" s="117"/>
      <c r="C129" s="117" t="s">
        <v>1054</v>
      </c>
      <c r="D129" s="117" t="s">
        <v>1054</v>
      </c>
      <c r="E129" s="396" t="s">
        <v>7999</v>
      </c>
      <c r="F129" s="116" t="s">
        <v>8027</v>
      </c>
      <c r="G129" s="596">
        <v>307133440104</v>
      </c>
      <c r="H129" s="396" t="s">
        <v>6035</v>
      </c>
      <c r="I129" s="116" t="s">
        <v>7997</v>
      </c>
      <c r="J129" s="116" t="s">
        <v>47</v>
      </c>
      <c r="K129" s="116">
        <v>1.0178</v>
      </c>
      <c r="L129" s="395">
        <v>1.0178</v>
      </c>
      <c r="M129" s="395">
        <v>0.97492599999999996</v>
      </c>
      <c r="N129" s="330">
        <v>4.21241894281785</v>
      </c>
      <c r="O129" s="116"/>
      <c r="P129" s="116"/>
      <c r="Q129" s="120"/>
    </row>
    <row r="130" spans="1:17" customFormat="1">
      <c r="A130" s="117">
        <v>127</v>
      </c>
      <c r="B130" s="117"/>
      <c r="C130" s="117" t="s">
        <v>1054</v>
      </c>
      <c r="D130" s="117" t="s">
        <v>1054</v>
      </c>
      <c r="E130" s="396" t="s">
        <v>7999</v>
      </c>
      <c r="F130" s="116" t="s">
        <v>8038</v>
      </c>
      <c r="G130" s="596">
        <v>307133440302</v>
      </c>
      <c r="H130" s="396" t="s">
        <v>7533</v>
      </c>
      <c r="I130" s="116" t="s">
        <v>7997</v>
      </c>
      <c r="J130" s="116" t="s">
        <v>47</v>
      </c>
      <c r="K130" s="116">
        <v>0.38868000000000003</v>
      </c>
      <c r="L130" s="395">
        <v>0.38868000000000003</v>
      </c>
      <c r="M130" s="395">
        <v>0.37237799999999999</v>
      </c>
      <c r="N130" s="330">
        <v>4.1941957394257585</v>
      </c>
      <c r="O130" s="116"/>
      <c r="P130" s="116"/>
      <c r="Q130" s="120"/>
    </row>
    <row r="131" spans="1:17" customFormat="1">
      <c r="A131" s="117">
        <v>128</v>
      </c>
      <c r="B131" s="117"/>
      <c r="C131" s="117" t="s">
        <v>1054</v>
      </c>
      <c r="D131" s="117" t="s">
        <v>1054</v>
      </c>
      <c r="E131" s="396" t="s">
        <v>7999</v>
      </c>
      <c r="F131" s="116" t="s">
        <v>9556</v>
      </c>
      <c r="G131" s="596">
        <v>307133240204</v>
      </c>
      <c r="H131" s="396" t="s">
        <v>5300</v>
      </c>
      <c r="I131" s="116" t="s">
        <v>7997</v>
      </c>
      <c r="J131" s="116" t="s">
        <v>47</v>
      </c>
      <c r="K131" s="116">
        <v>1.5316000000000001</v>
      </c>
      <c r="L131" s="395">
        <v>1.5316000000000001</v>
      </c>
      <c r="M131" s="395">
        <v>1.4677530000000001</v>
      </c>
      <c r="N131" s="330">
        <v>4.1686471663619731</v>
      </c>
      <c r="O131" s="116"/>
      <c r="P131" s="116"/>
      <c r="Q131" s="120"/>
    </row>
    <row r="132" spans="1:17" customFormat="1">
      <c r="A132" s="117">
        <v>129</v>
      </c>
      <c r="B132" s="117"/>
      <c r="C132" s="117" t="s">
        <v>1054</v>
      </c>
      <c r="D132" s="117" t="s">
        <v>1054</v>
      </c>
      <c r="E132" s="396" t="s">
        <v>7999</v>
      </c>
      <c r="F132" s="116" t="s">
        <v>8026</v>
      </c>
      <c r="G132" s="596">
        <v>307133340303</v>
      </c>
      <c r="H132" s="396" t="s">
        <v>6647</v>
      </c>
      <c r="I132" s="116" t="s">
        <v>7997</v>
      </c>
      <c r="J132" s="116" t="s">
        <v>47</v>
      </c>
      <c r="K132" s="116">
        <v>0.61699999999999999</v>
      </c>
      <c r="L132" s="395">
        <v>0.61699999999999999</v>
      </c>
      <c r="M132" s="395">
        <v>0.59187199999999995</v>
      </c>
      <c r="N132" s="330">
        <v>4.072609400324156</v>
      </c>
      <c r="O132" s="116"/>
      <c r="P132" s="116"/>
      <c r="Q132" s="120"/>
    </row>
    <row r="133" spans="1:17" customFormat="1">
      <c r="A133" s="117">
        <v>130</v>
      </c>
      <c r="B133" s="117"/>
      <c r="C133" s="117" t="s">
        <v>1054</v>
      </c>
      <c r="D133" s="117" t="s">
        <v>1054</v>
      </c>
      <c r="E133" s="396" t="s">
        <v>7999</v>
      </c>
      <c r="F133" s="116" t="s">
        <v>8023</v>
      </c>
      <c r="G133" s="596">
        <v>307133340105</v>
      </c>
      <c r="H133" s="396" t="s">
        <v>7237</v>
      </c>
      <c r="I133" s="116" t="s">
        <v>7997</v>
      </c>
      <c r="J133" s="116" t="s">
        <v>47</v>
      </c>
      <c r="K133" s="116">
        <v>0.72440000000000004</v>
      </c>
      <c r="L133" s="395">
        <v>0.72440000000000004</v>
      </c>
      <c r="M133" s="395">
        <v>0.69507799999999997</v>
      </c>
      <c r="N133" s="330">
        <v>4.0477636664826155</v>
      </c>
      <c r="O133" s="116"/>
      <c r="P133" s="116"/>
      <c r="Q133" s="120"/>
    </row>
    <row r="134" spans="1:17" customFormat="1">
      <c r="A134" s="117">
        <v>131</v>
      </c>
      <c r="B134" s="117"/>
      <c r="C134" s="117" t="s">
        <v>1054</v>
      </c>
      <c r="D134" s="117" t="s">
        <v>1054</v>
      </c>
      <c r="E134" s="396" t="s">
        <v>7999</v>
      </c>
      <c r="F134" s="116" t="s">
        <v>9550</v>
      </c>
      <c r="G134" s="596">
        <v>307133340401</v>
      </c>
      <c r="H134" s="396" t="s">
        <v>6741</v>
      </c>
      <c r="I134" s="116" t="s">
        <v>7997</v>
      </c>
      <c r="J134" s="116" t="s">
        <v>47</v>
      </c>
      <c r="K134" s="116">
        <v>1.2784</v>
      </c>
      <c r="L134" s="395">
        <v>1.2784</v>
      </c>
      <c r="M134" s="395">
        <v>1.226804</v>
      </c>
      <c r="N134" s="330">
        <v>4.0359824780976199</v>
      </c>
      <c r="O134" s="116"/>
      <c r="P134" s="116"/>
      <c r="Q134" s="120"/>
    </row>
    <row r="135" spans="1:17" customFormat="1">
      <c r="A135" s="117">
        <v>132</v>
      </c>
      <c r="B135" s="117"/>
      <c r="C135" s="117" t="s">
        <v>1054</v>
      </c>
      <c r="D135" s="117" t="s">
        <v>1054</v>
      </c>
      <c r="E135" s="396" t="s">
        <v>7999</v>
      </c>
      <c r="F135" s="116" t="s">
        <v>8027</v>
      </c>
      <c r="G135" s="596">
        <v>307133440105</v>
      </c>
      <c r="H135" s="396" t="s">
        <v>6334</v>
      </c>
      <c r="I135" s="116" t="s">
        <v>7997</v>
      </c>
      <c r="J135" s="116" t="s">
        <v>47</v>
      </c>
      <c r="K135" s="116">
        <v>0.89244999999999997</v>
      </c>
      <c r="L135" s="395">
        <v>0.89244999999999997</v>
      </c>
      <c r="M135" s="395">
        <v>0.85704199999999997</v>
      </c>
      <c r="N135" s="330">
        <v>3.9675051823631566</v>
      </c>
      <c r="O135" s="116"/>
      <c r="P135" s="116"/>
      <c r="Q135" s="120"/>
    </row>
    <row r="136" spans="1:17" customFormat="1">
      <c r="A136" s="117">
        <v>133</v>
      </c>
      <c r="B136" s="117"/>
      <c r="C136" s="117" t="s">
        <v>1054</v>
      </c>
      <c r="D136" s="117" t="s">
        <v>1054</v>
      </c>
      <c r="E136" s="396" t="s">
        <v>7999</v>
      </c>
      <c r="F136" s="116" t="s">
        <v>8023</v>
      </c>
      <c r="G136" s="596">
        <v>307133340103</v>
      </c>
      <c r="H136" s="396" t="s">
        <v>6741</v>
      </c>
      <c r="I136" s="116" t="s">
        <v>7997</v>
      </c>
      <c r="J136" s="116" t="s">
        <v>47</v>
      </c>
      <c r="K136" s="116">
        <v>0.52669999999999995</v>
      </c>
      <c r="L136" s="395">
        <v>0.52669999999999995</v>
      </c>
      <c r="M136" s="395">
        <v>0.50713399999999997</v>
      </c>
      <c r="N136" s="330">
        <v>3.7148281754319301</v>
      </c>
      <c r="O136" s="116"/>
      <c r="P136" s="116"/>
      <c r="Q136" s="120"/>
    </row>
    <row r="137" spans="1:17" customFormat="1">
      <c r="A137" s="117">
        <v>134</v>
      </c>
      <c r="B137" s="117"/>
      <c r="C137" s="117" t="s">
        <v>1054</v>
      </c>
      <c r="D137" s="117" t="s">
        <v>1054</v>
      </c>
      <c r="E137" s="396" t="s">
        <v>7999</v>
      </c>
      <c r="F137" s="116" t="s">
        <v>9555</v>
      </c>
      <c r="G137" s="596">
        <v>307133540303</v>
      </c>
      <c r="H137" s="396" t="s">
        <v>7882</v>
      </c>
      <c r="I137" s="116" t="s">
        <v>7997</v>
      </c>
      <c r="J137" s="116" t="s">
        <v>47</v>
      </c>
      <c r="K137" s="116">
        <v>0.59038800000000002</v>
      </c>
      <c r="L137" s="395">
        <v>0.59038800000000002</v>
      </c>
      <c r="M137" s="395">
        <v>0.56892399999999999</v>
      </c>
      <c r="N137" s="330">
        <v>3.6355752488194266</v>
      </c>
      <c r="O137" s="116"/>
      <c r="P137" s="116"/>
      <c r="Q137" s="120"/>
    </row>
    <row r="138" spans="1:17" customFormat="1">
      <c r="A138" s="117">
        <v>135</v>
      </c>
      <c r="B138" s="117"/>
      <c r="C138" s="117" t="s">
        <v>1054</v>
      </c>
      <c r="D138" s="117" t="s">
        <v>1054</v>
      </c>
      <c r="E138" s="396" t="s">
        <v>7999</v>
      </c>
      <c r="F138" s="116" t="s">
        <v>8025</v>
      </c>
      <c r="G138" s="596">
        <v>307133440203</v>
      </c>
      <c r="H138" s="396" t="s">
        <v>5665</v>
      </c>
      <c r="I138" s="116" t="s">
        <v>7997</v>
      </c>
      <c r="J138" s="116" t="s">
        <v>47</v>
      </c>
      <c r="K138" s="116">
        <v>0.62380000000000002</v>
      </c>
      <c r="L138" s="395">
        <v>0.62380000000000002</v>
      </c>
      <c r="M138" s="395">
        <v>0.60206499999999996</v>
      </c>
      <c r="N138" s="330">
        <v>3.4842898364860626</v>
      </c>
      <c r="O138" s="116"/>
      <c r="P138" s="116"/>
      <c r="Q138" s="120"/>
    </row>
    <row r="139" spans="1:17" customFormat="1">
      <c r="A139" s="117">
        <v>136</v>
      </c>
      <c r="B139" s="117"/>
      <c r="C139" s="117" t="s">
        <v>1054</v>
      </c>
      <c r="D139" s="117" t="s">
        <v>1054</v>
      </c>
      <c r="E139" s="396" t="s">
        <v>7999</v>
      </c>
      <c r="F139" s="116" t="s">
        <v>8022</v>
      </c>
      <c r="G139" s="596">
        <v>307133340201</v>
      </c>
      <c r="H139" s="396" t="s">
        <v>6740</v>
      </c>
      <c r="I139" s="116" t="s">
        <v>7997</v>
      </c>
      <c r="J139" s="116" t="s">
        <v>47</v>
      </c>
      <c r="K139" s="116">
        <v>0.84550000000000003</v>
      </c>
      <c r="L139" s="395">
        <v>0.84550000000000003</v>
      </c>
      <c r="M139" s="395">
        <v>0.816222</v>
      </c>
      <c r="N139" s="330">
        <v>3.4628030751034919</v>
      </c>
      <c r="O139" s="116"/>
      <c r="P139" s="116"/>
      <c r="Q139" s="120"/>
    </row>
    <row r="140" spans="1:17" customFormat="1">
      <c r="A140" s="117">
        <v>137</v>
      </c>
      <c r="B140" s="117"/>
      <c r="C140" s="117" t="s">
        <v>1054</v>
      </c>
      <c r="D140" s="117" t="s">
        <v>1054</v>
      </c>
      <c r="E140" s="396" t="s">
        <v>7999</v>
      </c>
      <c r="F140" s="116" t="s">
        <v>9550</v>
      </c>
      <c r="G140" s="596">
        <v>307133340404</v>
      </c>
      <c r="H140" s="396" t="s">
        <v>7060</v>
      </c>
      <c r="I140" s="116" t="s">
        <v>7997</v>
      </c>
      <c r="J140" s="116" t="s">
        <v>47</v>
      </c>
      <c r="K140" s="116">
        <v>0.97119999999999995</v>
      </c>
      <c r="L140" s="395">
        <v>0.97119999999999995</v>
      </c>
      <c r="M140" s="395">
        <v>0.93799299999999997</v>
      </c>
      <c r="N140" s="330">
        <v>3.4191721581548586</v>
      </c>
      <c r="O140" s="116"/>
      <c r="P140" s="116"/>
      <c r="Q140" s="120"/>
    </row>
    <row r="141" spans="1:17" customFormat="1">
      <c r="A141" s="117">
        <v>138</v>
      </c>
      <c r="B141" s="117"/>
      <c r="C141" s="117" t="s">
        <v>1054</v>
      </c>
      <c r="D141" s="117" t="s">
        <v>1054</v>
      </c>
      <c r="E141" s="396" t="s">
        <v>7999</v>
      </c>
      <c r="F141" s="116" t="s">
        <v>8040</v>
      </c>
      <c r="G141" s="596">
        <v>307133440401</v>
      </c>
      <c r="H141" s="396" t="s">
        <v>7133</v>
      </c>
      <c r="I141" s="116" t="s">
        <v>7997</v>
      </c>
      <c r="J141" s="116" t="s">
        <v>47</v>
      </c>
      <c r="K141" s="116">
        <v>0.33560000000000001</v>
      </c>
      <c r="L141" s="395">
        <v>0.33560000000000001</v>
      </c>
      <c r="M141" s="395">
        <v>0.32487500000000002</v>
      </c>
      <c r="N141" s="330">
        <v>3.1957687723480288</v>
      </c>
      <c r="O141" s="116"/>
      <c r="P141" s="116"/>
      <c r="Q141" s="120"/>
    </row>
    <row r="142" spans="1:17" customFormat="1">
      <c r="A142" s="117">
        <v>139</v>
      </c>
      <c r="B142" s="117"/>
      <c r="C142" s="117" t="s">
        <v>1054</v>
      </c>
      <c r="D142" s="117" t="s">
        <v>1054</v>
      </c>
      <c r="E142" s="396" t="s">
        <v>7999</v>
      </c>
      <c r="F142" s="116" t="s">
        <v>8025</v>
      </c>
      <c r="G142" s="596">
        <v>307133440206</v>
      </c>
      <c r="H142" s="396" t="s">
        <v>6064</v>
      </c>
      <c r="I142" s="116" t="s">
        <v>7997</v>
      </c>
      <c r="J142" s="116" t="s">
        <v>47</v>
      </c>
      <c r="K142" s="116">
        <v>1.0155000000000001</v>
      </c>
      <c r="L142" s="395">
        <v>1.0155000000000001</v>
      </c>
      <c r="M142" s="395">
        <v>0.98704599999999998</v>
      </c>
      <c r="N142" s="330">
        <v>2.8019694731659368</v>
      </c>
      <c r="O142" s="116"/>
      <c r="P142" s="116"/>
      <c r="Q142" s="120"/>
    </row>
    <row r="143" spans="1:17" customFormat="1">
      <c r="A143" s="117">
        <v>140</v>
      </c>
      <c r="B143" s="117"/>
      <c r="C143" s="117" t="s">
        <v>1054</v>
      </c>
      <c r="D143" s="117" t="s">
        <v>1054</v>
      </c>
      <c r="E143" s="396" t="s">
        <v>7999</v>
      </c>
      <c r="F143" s="116" t="s">
        <v>8036</v>
      </c>
      <c r="G143" s="596">
        <v>307133240103</v>
      </c>
      <c r="H143" s="396" t="s">
        <v>7171</v>
      </c>
      <c r="I143" s="116" t="s">
        <v>7997</v>
      </c>
      <c r="J143" s="116" t="s">
        <v>47</v>
      </c>
      <c r="K143" s="116">
        <v>0.72160000000000002</v>
      </c>
      <c r="L143" s="395">
        <v>0.72160000000000002</v>
      </c>
      <c r="M143" s="395">
        <v>0.70298799999999995</v>
      </c>
      <c r="N143" s="330">
        <v>2.5792682926829369</v>
      </c>
      <c r="O143" s="116"/>
      <c r="P143" s="116"/>
      <c r="Q143" s="120"/>
    </row>
    <row r="144" spans="1:17" customFormat="1">
      <c r="A144" s="117">
        <v>141</v>
      </c>
      <c r="B144" s="117"/>
      <c r="C144" s="117" t="s">
        <v>1054</v>
      </c>
      <c r="D144" s="117" t="s">
        <v>1054</v>
      </c>
      <c r="E144" s="396" t="s">
        <v>7999</v>
      </c>
      <c r="F144" s="116" t="s">
        <v>8038</v>
      </c>
      <c r="G144" s="596">
        <v>307133440301</v>
      </c>
      <c r="H144" s="396" t="s">
        <v>7973</v>
      </c>
      <c r="I144" s="116" t="s">
        <v>7997</v>
      </c>
      <c r="J144" s="116" t="s">
        <v>47</v>
      </c>
      <c r="K144" s="116">
        <v>0.28799999999999998</v>
      </c>
      <c r="L144" s="395">
        <v>0.28799999999999998</v>
      </c>
      <c r="M144" s="395">
        <v>0.28221099999999999</v>
      </c>
      <c r="N144" s="330">
        <v>2.0100694444444409</v>
      </c>
      <c r="O144" s="116"/>
      <c r="P144" s="116"/>
      <c r="Q144" s="120"/>
    </row>
    <row r="145" spans="1:17" customFormat="1">
      <c r="A145" s="117">
        <v>142</v>
      </c>
      <c r="B145" s="117"/>
      <c r="C145" s="117" t="s">
        <v>1054</v>
      </c>
      <c r="D145" s="117" t="s">
        <v>1054</v>
      </c>
      <c r="E145" s="396" t="s">
        <v>7999</v>
      </c>
      <c r="F145" s="116" t="s">
        <v>8022</v>
      </c>
      <c r="G145" s="596">
        <v>307133340203</v>
      </c>
      <c r="H145" s="396" t="s">
        <v>5184</v>
      </c>
      <c r="I145" s="116" t="s">
        <v>7997</v>
      </c>
      <c r="J145" s="116" t="s">
        <v>47</v>
      </c>
      <c r="K145" s="116">
        <v>1.13195</v>
      </c>
      <c r="L145" s="395">
        <v>1.13195</v>
      </c>
      <c r="M145" s="395">
        <v>1.1093040000000001</v>
      </c>
      <c r="N145" s="330">
        <v>2.000618401872869</v>
      </c>
      <c r="O145" s="116"/>
      <c r="P145" s="116"/>
      <c r="Q145" s="120"/>
    </row>
    <row r="146" spans="1:17" customFormat="1">
      <c r="A146" s="117">
        <v>143</v>
      </c>
      <c r="B146" s="117"/>
      <c r="C146" s="117" t="s">
        <v>1054</v>
      </c>
      <c r="D146" s="117" t="s">
        <v>2443</v>
      </c>
      <c r="E146" s="396" t="s">
        <v>3686</v>
      </c>
      <c r="F146" s="116" t="s">
        <v>8041</v>
      </c>
      <c r="G146" s="596">
        <v>307511540405</v>
      </c>
      <c r="H146" s="396" t="s">
        <v>9558</v>
      </c>
      <c r="I146" s="116" t="s">
        <v>8573</v>
      </c>
      <c r="J146" s="116" t="s">
        <v>47</v>
      </c>
      <c r="K146" s="116">
        <v>1.3026899999999999</v>
      </c>
      <c r="L146" s="395">
        <v>1.3026899999999999</v>
      </c>
      <c r="M146" s="395">
        <v>1.1626400000000001</v>
      </c>
      <c r="N146" s="330">
        <v>10.750830972833123</v>
      </c>
      <c r="O146" s="116"/>
      <c r="P146" s="116"/>
      <c r="Q146" s="120"/>
    </row>
    <row r="147" spans="1:17" customFormat="1">
      <c r="A147" s="117">
        <v>144</v>
      </c>
      <c r="B147" s="117"/>
      <c r="C147" s="117" t="s">
        <v>1054</v>
      </c>
      <c r="D147" s="117" t="s">
        <v>2443</v>
      </c>
      <c r="E147" s="396" t="s">
        <v>3686</v>
      </c>
      <c r="F147" s="116" t="s">
        <v>8041</v>
      </c>
      <c r="G147" s="596">
        <v>307511540402</v>
      </c>
      <c r="H147" s="396" t="s">
        <v>2710</v>
      </c>
      <c r="I147" s="116" t="s">
        <v>8573</v>
      </c>
      <c r="J147" s="116" t="s">
        <v>47</v>
      </c>
      <c r="K147" s="116">
        <v>0.51483999999999996</v>
      </c>
      <c r="L147" s="395">
        <v>0.51483999999999996</v>
      </c>
      <c r="M147" s="395">
        <v>0.440911</v>
      </c>
      <c r="N147" s="330">
        <v>14.359606868153207</v>
      </c>
      <c r="O147" s="116"/>
      <c r="P147" s="116"/>
      <c r="Q147" s="120"/>
    </row>
    <row r="148" spans="1:17" customFormat="1">
      <c r="A148" s="117">
        <v>145</v>
      </c>
      <c r="B148" s="117"/>
      <c r="C148" s="117" t="s">
        <v>1054</v>
      </c>
      <c r="D148" s="117" t="s">
        <v>2443</v>
      </c>
      <c r="E148" s="396" t="s">
        <v>3688</v>
      </c>
      <c r="F148" s="116" t="s">
        <v>3772</v>
      </c>
      <c r="G148" s="596">
        <v>307521140101</v>
      </c>
      <c r="H148" s="396" t="s">
        <v>2700</v>
      </c>
      <c r="I148" s="116" t="s">
        <v>3613</v>
      </c>
      <c r="J148" s="116" t="s">
        <v>47</v>
      </c>
      <c r="K148" s="116">
        <v>1.5362</v>
      </c>
      <c r="L148" s="395">
        <v>1.5362</v>
      </c>
      <c r="M148" s="395">
        <v>1.327391</v>
      </c>
      <c r="N148" s="330">
        <v>13.592566072126028</v>
      </c>
      <c r="O148" s="116"/>
      <c r="P148" s="116"/>
      <c r="Q148" s="120"/>
    </row>
    <row r="149" spans="1:17" customFormat="1">
      <c r="A149" s="117">
        <v>146</v>
      </c>
      <c r="B149" s="117"/>
      <c r="C149" s="117" t="s">
        <v>1054</v>
      </c>
      <c r="D149" s="117" t="s">
        <v>2443</v>
      </c>
      <c r="E149" s="396" t="s">
        <v>3686</v>
      </c>
      <c r="F149" s="116" t="s">
        <v>3757</v>
      </c>
      <c r="G149" s="596">
        <v>307511240204</v>
      </c>
      <c r="H149" s="396" t="s">
        <v>2675</v>
      </c>
      <c r="I149" s="116" t="s">
        <v>8573</v>
      </c>
      <c r="J149" s="116" t="s">
        <v>47</v>
      </c>
      <c r="K149" s="116">
        <v>0.1676</v>
      </c>
      <c r="L149" s="395">
        <v>0.1676</v>
      </c>
      <c r="M149" s="395">
        <v>0.14943999999999999</v>
      </c>
      <c r="N149" s="330">
        <v>10.835322195704062</v>
      </c>
      <c r="O149" s="116"/>
      <c r="P149" s="116"/>
      <c r="Q149" s="120"/>
    </row>
    <row r="150" spans="1:17" customFormat="1">
      <c r="A150" s="117">
        <v>147</v>
      </c>
      <c r="B150" s="117"/>
      <c r="C150" s="117" t="s">
        <v>1054</v>
      </c>
      <c r="D150" s="117" t="s">
        <v>2443</v>
      </c>
      <c r="E150" s="396" t="s">
        <v>3688</v>
      </c>
      <c r="F150" s="116" t="s">
        <v>3773</v>
      </c>
      <c r="G150" s="596">
        <v>307521240103</v>
      </c>
      <c r="H150" s="396" t="s">
        <v>2155</v>
      </c>
      <c r="I150" s="116" t="s">
        <v>3613</v>
      </c>
      <c r="J150" s="116" t="s">
        <v>47</v>
      </c>
      <c r="K150" s="116">
        <v>0.36580000000000001</v>
      </c>
      <c r="L150" s="395">
        <v>0.36580000000000001</v>
      </c>
      <c r="M150" s="395">
        <v>0.33675899999999998</v>
      </c>
      <c r="N150" s="330">
        <v>7.9390377255330877</v>
      </c>
      <c r="O150" s="116"/>
      <c r="P150" s="116"/>
      <c r="Q150" s="120"/>
    </row>
    <row r="151" spans="1:17" customFormat="1">
      <c r="A151" s="117">
        <v>148</v>
      </c>
      <c r="B151" s="117"/>
      <c r="C151" s="117" t="s">
        <v>1054</v>
      </c>
      <c r="D151" s="117" t="s">
        <v>2443</v>
      </c>
      <c r="E151" s="396" t="s">
        <v>3688</v>
      </c>
      <c r="F151" s="116" t="s">
        <v>3773</v>
      </c>
      <c r="G151" s="596">
        <v>307521240101</v>
      </c>
      <c r="H151" s="396" t="s">
        <v>2153</v>
      </c>
      <c r="I151" s="116" t="s">
        <v>3613</v>
      </c>
      <c r="J151" s="116" t="s">
        <v>47</v>
      </c>
      <c r="K151" s="116">
        <v>2.0366</v>
      </c>
      <c r="L151" s="395">
        <v>2.0366</v>
      </c>
      <c r="M151" s="395">
        <v>1.8865240000000001</v>
      </c>
      <c r="N151" s="330">
        <v>7.3689482470784577</v>
      </c>
      <c r="O151" s="116"/>
      <c r="P151" s="116"/>
      <c r="Q151" s="120"/>
    </row>
    <row r="152" spans="1:17" customFormat="1">
      <c r="A152" s="117">
        <v>149</v>
      </c>
      <c r="B152" s="117"/>
      <c r="C152" s="117" t="s">
        <v>1054</v>
      </c>
      <c r="D152" s="117" t="s">
        <v>2443</v>
      </c>
      <c r="E152" s="396" t="s">
        <v>3688</v>
      </c>
      <c r="F152" s="116" t="s">
        <v>3773</v>
      </c>
      <c r="G152" s="596">
        <v>307521240106</v>
      </c>
      <c r="H152" s="396" t="s">
        <v>2662</v>
      </c>
      <c r="I152" s="116" t="s">
        <v>3613</v>
      </c>
      <c r="J152" s="116" t="s">
        <v>47</v>
      </c>
      <c r="K152" s="116">
        <v>1.1909000000000001</v>
      </c>
      <c r="L152" s="395">
        <v>1.1909000000000001</v>
      </c>
      <c r="M152" s="395">
        <v>1.109585</v>
      </c>
      <c r="N152" s="330">
        <v>6.8280292215971139</v>
      </c>
      <c r="O152" s="116"/>
      <c r="P152" s="116"/>
      <c r="Q152" s="120"/>
    </row>
    <row r="153" spans="1:17" customFormat="1">
      <c r="A153" s="117">
        <v>150</v>
      </c>
      <c r="B153" s="117"/>
      <c r="C153" s="117" t="s">
        <v>1054</v>
      </c>
      <c r="D153" s="117" t="s">
        <v>2443</v>
      </c>
      <c r="E153" s="396" t="s">
        <v>3688</v>
      </c>
      <c r="F153" s="116" t="s">
        <v>3773</v>
      </c>
      <c r="G153" s="596">
        <v>307521240102</v>
      </c>
      <c r="H153" s="396" t="s">
        <v>2154</v>
      </c>
      <c r="I153" s="116" t="s">
        <v>3613</v>
      </c>
      <c r="J153" s="116" t="s">
        <v>47</v>
      </c>
      <c r="K153" s="116">
        <v>2.2744</v>
      </c>
      <c r="L153" s="395">
        <v>2.2744</v>
      </c>
      <c r="M153" s="395">
        <v>2.145483</v>
      </c>
      <c r="N153" s="330">
        <v>5.6681762223003851</v>
      </c>
      <c r="O153" s="116"/>
      <c r="P153" s="116"/>
      <c r="Q153" s="120"/>
    </row>
    <row r="154" spans="1:17" customFormat="1">
      <c r="A154" s="117">
        <v>151</v>
      </c>
      <c r="B154" s="117"/>
      <c r="C154" s="117" t="s">
        <v>1054</v>
      </c>
      <c r="D154" s="117" t="s">
        <v>2443</v>
      </c>
      <c r="E154" s="396" t="s">
        <v>3686</v>
      </c>
      <c r="F154" s="116" t="s">
        <v>3759</v>
      </c>
      <c r="G154" s="596">
        <v>307511240101</v>
      </c>
      <c r="H154" s="396" t="s">
        <v>9559</v>
      </c>
      <c r="I154" s="116" t="s">
        <v>8573</v>
      </c>
      <c r="J154" s="116" t="s">
        <v>47</v>
      </c>
      <c r="K154" s="116">
        <v>0.61319999999999997</v>
      </c>
      <c r="L154" s="395">
        <v>0.61319999999999997</v>
      </c>
      <c r="M154" s="395">
        <v>0.58029700000000006</v>
      </c>
      <c r="N154" s="330">
        <v>5.3657860404435587</v>
      </c>
      <c r="O154" s="116"/>
      <c r="P154" s="116"/>
      <c r="Q154" s="120"/>
    </row>
    <row r="155" spans="1:17" customFormat="1">
      <c r="A155" s="117">
        <v>152</v>
      </c>
      <c r="B155" s="117"/>
      <c r="C155" s="117" t="s">
        <v>1054</v>
      </c>
      <c r="D155" s="117" t="s">
        <v>2443</v>
      </c>
      <c r="E155" s="396" t="s">
        <v>3686</v>
      </c>
      <c r="F155" s="116" t="s">
        <v>8042</v>
      </c>
      <c r="G155" s="596">
        <v>307511540201</v>
      </c>
      <c r="H155" s="396" t="s">
        <v>2736</v>
      </c>
      <c r="I155" s="116" t="s">
        <v>8573</v>
      </c>
      <c r="J155" s="116" t="s">
        <v>47</v>
      </c>
      <c r="K155" s="116">
        <v>1.5002</v>
      </c>
      <c r="L155" s="395">
        <v>1.5002</v>
      </c>
      <c r="M155" s="395">
        <v>1.4235249999999999</v>
      </c>
      <c r="N155" s="330">
        <v>5.1109852019730733</v>
      </c>
      <c r="O155" s="116"/>
      <c r="P155" s="116"/>
      <c r="Q155" s="120"/>
    </row>
    <row r="156" spans="1:17" customFormat="1">
      <c r="A156" s="117">
        <v>153</v>
      </c>
      <c r="B156" s="117"/>
      <c r="C156" s="117" t="s">
        <v>1054</v>
      </c>
      <c r="D156" s="117" t="s">
        <v>2443</v>
      </c>
      <c r="E156" s="396" t="s">
        <v>3688</v>
      </c>
      <c r="F156" s="116" t="s">
        <v>3772</v>
      </c>
      <c r="G156" s="596">
        <v>307521140105</v>
      </c>
      <c r="H156" s="396" t="s">
        <v>8299</v>
      </c>
      <c r="I156" s="116" t="s">
        <v>3613</v>
      </c>
      <c r="J156" s="116" t="s">
        <v>47</v>
      </c>
      <c r="K156" s="116">
        <v>0.69259999999999999</v>
      </c>
      <c r="L156" s="395">
        <v>0.69259999999999999</v>
      </c>
      <c r="M156" s="395">
        <v>0.65759100000000004</v>
      </c>
      <c r="N156" s="330">
        <v>5.0547213398787116</v>
      </c>
      <c r="O156" s="116"/>
      <c r="P156" s="116"/>
      <c r="Q156" s="120"/>
    </row>
    <row r="157" spans="1:17" customFormat="1">
      <c r="A157" s="117">
        <v>154</v>
      </c>
      <c r="B157" s="117"/>
      <c r="C157" s="117" t="s">
        <v>1054</v>
      </c>
      <c r="D157" s="117" t="s">
        <v>2443</v>
      </c>
      <c r="E157" s="396" t="s">
        <v>3688</v>
      </c>
      <c r="F157" s="116" t="s">
        <v>3772</v>
      </c>
      <c r="G157" s="596">
        <v>307521140102</v>
      </c>
      <c r="H157" s="396" t="s">
        <v>8300</v>
      </c>
      <c r="I157" s="116" t="s">
        <v>3613</v>
      </c>
      <c r="J157" s="116" t="s">
        <v>47</v>
      </c>
      <c r="K157" s="116">
        <v>2.3361999999999998</v>
      </c>
      <c r="L157" s="395">
        <v>2.3361999999999998</v>
      </c>
      <c r="M157" s="395">
        <v>2.232065</v>
      </c>
      <c r="N157" s="330">
        <v>4.4574522729218335</v>
      </c>
      <c r="O157" s="116"/>
      <c r="P157" s="116"/>
      <c r="Q157" s="120"/>
    </row>
    <row r="158" spans="1:17" customFormat="1">
      <c r="A158" s="117">
        <v>155</v>
      </c>
      <c r="B158" s="117"/>
      <c r="C158" s="117" t="s">
        <v>1054</v>
      </c>
      <c r="D158" s="117" t="s">
        <v>2443</v>
      </c>
      <c r="E158" s="396" t="s">
        <v>3688</v>
      </c>
      <c r="F158" s="116" t="s">
        <v>3775</v>
      </c>
      <c r="G158" s="596">
        <v>307521340103</v>
      </c>
      <c r="H158" s="396" t="s">
        <v>2156</v>
      </c>
      <c r="I158" s="116" t="s">
        <v>3613</v>
      </c>
      <c r="J158" s="116" t="s">
        <v>47</v>
      </c>
      <c r="K158" s="116">
        <v>1.2287999999999999</v>
      </c>
      <c r="L158" s="395">
        <v>1.2287999999999999</v>
      </c>
      <c r="M158" s="395">
        <v>1.1755120000000001</v>
      </c>
      <c r="N158" s="330">
        <v>4.3365885416666492</v>
      </c>
      <c r="O158" s="116"/>
      <c r="P158" s="116"/>
      <c r="Q158" s="120"/>
    </row>
    <row r="159" spans="1:17" customFormat="1">
      <c r="A159" s="117">
        <v>156</v>
      </c>
      <c r="B159" s="117"/>
      <c r="C159" s="117" t="s">
        <v>1054</v>
      </c>
      <c r="D159" s="117" t="s">
        <v>2443</v>
      </c>
      <c r="E159" s="396" t="s">
        <v>3687</v>
      </c>
      <c r="F159" s="116" t="s">
        <v>3767</v>
      </c>
      <c r="G159" s="596">
        <v>307522240301</v>
      </c>
      <c r="H159" s="396" t="s">
        <v>9560</v>
      </c>
      <c r="I159" s="116" t="s">
        <v>8572</v>
      </c>
      <c r="J159" s="116" t="s">
        <v>47</v>
      </c>
      <c r="K159" s="116">
        <v>0.11039</v>
      </c>
      <c r="L159" s="395">
        <v>0.11039</v>
      </c>
      <c r="M159" s="395">
        <v>0.105695</v>
      </c>
      <c r="N159" s="330">
        <v>4.2531026361083475</v>
      </c>
      <c r="O159" s="116"/>
      <c r="P159" s="116"/>
      <c r="Q159" s="120"/>
    </row>
    <row r="160" spans="1:17" customFormat="1">
      <c r="A160" s="117">
        <v>157</v>
      </c>
      <c r="B160" s="117"/>
      <c r="C160" s="117" t="s">
        <v>1054</v>
      </c>
      <c r="D160" s="117" t="s">
        <v>2443</v>
      </c>
      <c r="E160" s="396" t="s">
        <v>3686</v>
      </c>
      <c r="F160" s="116" t="s">
        <v>3754</v>
      </c>
      <c r="G160" s="596">
        <v>307511440101</v>
      </c>
      <c r="H160" s="396" t="s">
        <v>2697</v>
      </c>
      <c r="I160" s="116" t="s">
        <v>8573</v>
      </c>
      <c r="J160" s="116" t="s">
        <v>47</v>
      </c>
      <c r="K160" s="116">
        <v>0.74070000000000003</v>
      </c>
      <c r="L160" s="395">
        <v>0.74070000000000003</v>
      </c>
      <c r="M160" s="395">
        <v>0.70973900000000001</v>
      </c>
      <c r="N160" s="330">
        <v>4.1799648980693958</v>
      </c>
      <c r="O160" s="116"/>
      <c r="P160" s="116"/>
      <c r="Q160" s="120"/>
    </row>
    <row r="161" spans="1:17" customFormat="1">
      <c r="A161" s="117">
        <v>158</v>
      </c>
      <c r="B161" s="117"/>
      <c r="C161" s="117" t="s">
        <v>1054</v>
      </c>
      <c r="D161" s="117" t="s">
        <v>2443</v>
      </c>
      <c r="E161" s="396" t="s">
        <v>3687</v>
      </c>
      <c r="F161" s="116" t="s">
        <v>3770</v>
      </c>
      <c r="G161" s="596">
        <v>307522340201</v>
      </c>
      <c r="H161" s="396" t="s">
        <v>2666</v>
      </c>
      <c r="I161" s="116" t="s">
        <v>8573</v>
      </c>
      <c r="J161" s="116" t="s">
        <v>47</v>
      </c>
      <c r="K161" s="116">
        <v>0.27737000000000001</v>
      </c>
      <c r="L161" s="395">
        <v>0.27737000000000001</v>
      </c>
      <c r="M161" s="395">
        <v>0.26607500000000001</v>
      </c>
      <c r="N161" s="330">
        <v>4.0721779572412302</v>
      </c>
      <c r="O161" s="116"/>
      <c r="P161" s="116"/>
      <c r="Q161" s="120"/>
    </row>
    <row r="162" spans="1:17" customFormat="1">
      <c r="A162" s="117">
        <v>159</v>
      </c>
      <c r="B162" s="117"/>
      <c r="C162" s="117" t="s">
        <v>1054</v>
      </c>
      <c r="D162" s="117" t="s">
        <v>2443</v>
      </c>
      <c r="E162" s="396" t="s">
        <v>3688</v>
      </c>
      <c r="F162" s="116" t="s">
        <v>3772</v>
      </c>
      <c r="G162" s="596">
        <v>307521140103</v>
      </c>
      <c r="H162" s="396" t="s">
        <v>2152</v>
      </c>
      <c r="I162" s="116" t="s">
        <v>3613</v>
      </c>
      <c r="J162" s="116" t="s">
        <v>47</v>
      </c>
      <c r="K162" s="116">
        <v>1.8919999999999999</v>
      </c>
      <c r="L162" s="395">
        <v>1.8919999999999999</v>
      </c>
      <c r="M162" s="395">
        <v>1.8156969999999999</v>
      </c>
      <c r="N162" s="330">
        <v>4.0329281183932357</v>
      </c>
      <c r="O162" s="116"/>
      <c r="P162" s="116"/>
      <c r="Q162" s="120"/>
    </row>
    <row r="163" spans="1:17" customFormat="1">
      <c r="A163" s="117">
        <v>160</v>
      </c>
      <c r="B163" s="117"/>
      <c r="C163" s="117" t="s">
        <v>1054</v>
      </c>
      <c r="D163" s="117" t="s">
        <v>2443</v>
      </c>
      <c r="E163" s="396" t="s">
        <v>3686</v>
      </c>
      <c r="F163" s="116" t="s">
        <v>8043</v>
      </c>
      <c r="G163" s="596">
        <v>307511540101</v>
      </c>
      <c r="H163" s="396" t="s">
        <v>2657</v>
      </c>
      <c r="I163" s="116" t="s">
        <v>8573</v>
      </c>
      <c r="J163" s="116" t="s">
        <v>47</v>
      </c>
      <c r="K163" s="116">
        <v>0.89080000000000004</v>
      </c>
      <c r="L163" s="395">
        <v>0.89080000000000004</v>
      </c>
      <c r="M163" s="395">
        <v>0.85516199999999998</v>
      </c>
      <c r="N163" s="330">
        <v>4.0006735518634997</v>
      </c>
      <c r="O163" s="116"/>
      <c r="P163" s="116"/>
      <c r="Q163" s="120"/>
    </row>
    <row r="164" spans="1:17" customFormat="1">
      <c r="A164" s="117">
        <v>161</v>
      </c>
      <c r="B164" s="117"/>
      <c r="C164" s="117" t="s">
        <v>1054</v>
      </c>
      <c r="D164" s="117" t="s">
        <v>2443</v>
      </c>
      <c r="E164" s="396" t="s">
        <v>3686</v>
      </c>
      <c r="F164" s="116" t="s">
        <v>8043</v>
      </c>
      <c r="G164" s="596">
        <v>307511540102</v>
      </c>
      <c r="H164" s="396" t="s">
        <v>2724</v>
      </c>
      <c r="I164" s="116" t="s">
        <v>8573</v>
      </c>
      <c r="J164" s="116" t="s">
        <v>47</v>
      </c>
      <c r="K164" s="116">
        <v>0.29920000000000002</v>
      </c>
      <c r="L164" s="395">
        <v>0.29920000000000002</v>
      </c>
      <c r="M164" s="395">
        <v>0.28744500000000001</v>
      </c>
      <c r="N164" s="330">
        <v>3.9288101604278127</v>
      </c>
      <c r="O164" s="116"/>
      <c r="P164" s="116"/>
      <c r="Q164" s="120"/>
    </row>
    <row r="165" spans="1:17" customFormat="1">
      <c r="A165" s="117">
        <v>162</v>
      </c>
      <c r="B165" s="117"/>
      <c r="C165" s="117" t="s">
        <v>1054</v>
      </c>
      <c r="D165" s="117" t="s">
        <v>2443</v>
      </c>
      <c r="E165" s="396" t="s">
        <v>3686</v>
      </c>
      <c r="F165" s="116" t="s">
        <v>8043</v>
      </c>
      <c r="G165" s="596">
        <v>307511540103</v>
      </c>
      <c r="H165" s="396" t="s">
        <v>2645</v>
      </c>
      <c r="I165" s="116" t="s">
        <v>8573</v>
      </c>
      <c r="J165" s="116" t="s">
        <v>47</v>
      </c>
      <c r="K165" s="116">
        <v>0.34560000000000002</v>
      </c>
      <c r="L165" s="395">
        <v>0.34560000000000002</v>
      </c>
      <c r="M165" s="395">
        <v>0.332181</v>
      </c>
      <c r="N165" s="330">
        <v>3.882812500000004</v>
      </c>
      <c r="O165" s="116"/>
      <c r="P165" s="116"/>
      <c r="Q165" s="120"/>
    </row>
    <row r="166" spans="1:17" customFormat="1">
      <c r="A166" s="117">
        <v>163</v>
      </c>
      <c r="B166" s="117"/>
      <c r="C166" s="117" t="s">
        <v>1054</v>
      </c>
      <c r="D166" s="117" t="s">
        <v>2443</v>
      </c>
      <c r="E166" s="396" t="s">
        <v>3687</v>
      </c>
      <c r="F166" s="116" t="s">
        <v>3765</v>
      </c>
      <c r="G166" s="596">
        <v>307522240101</v>
      </c>
      <c r="H166" s="396" t="s">
        <v>2687</v>
      </c>
      <c r="I166" s="116" t="s">
        <v>8573</v>
      </c>
      <c r="J166" s="116" t="s">
        <v>47</v>
      </c>
      <c r="K166" s="116">
        <v>0.41499999999999998</v>
      </c>
      <c r="L166" s="395">
        <v>0.41499999999999998</v>
      </c>
      <c r="M166" s="395">
        <v>0.39916800000000002</v>
      </c>
      <c r="N166" s="330">
        <v>3.8149397590361342</v>
      </c>
      <c r="O166" s="116"/>
      <c r="P166" s="116"/>
      <c r="Q166" s="120"/>
    </row>
    <row r="167" spans="1:17" customFormat="1">
      <c r="A167" s="117">
        <v>164</v>
      </c>
      <c r="B167" s="117"/>
      <c r="C167" s="117" t="s">
        <v>1054</v>
      </c>
      <c r="D167" s="117" t="s">
        <v>2443</v>
      </c>
      <c r="E167" s="396" t="s">
        <v>3686</v>
      </c>
      <c r="F167" s="116" t="s">
        <v>3756</v>
      </c>
      <c r="G167" s="596">
        <v>307511240504</v>
      </c>
      <c r="H167" s="396" t="s">
        <v>2725</v>
      </c>
      <c r="I167" s="116" t="s">
        <v>8575</v>
      </c>
      <c r="J167" s="116" t="s">
        <v>47</v>
      </c>
      <c r="K167" s="116">
        <v>1.9179999999999999E-2</v>
      </c>
      <c r="L167" s="395">
        <v>1.9179999999999999E-2</v>
      </c>
      <c r="M167" s="395">
        <v>1.8449E-2</v>
      </c>
      <c r="N167" s="330">
        <v>3.8112617309697554</v>
      </c>
      <c r="O167" s="116"/>
      <c r="P167" s="116"/>
      <c r="Q167" s="120"/>
    </row>
    <row r="168" spans="1:17" customFormat="1">
      <c r="A168" s="117">
        <v>165</v>
      </c>
      <c r="B168" s="117"/>
      <c r="C168" s="117" t="s">
        <v>1054</v>
      </c>
      <c r="D168" s="117" t="s">
        <v>2443</v>
      </c>
      <c r="E168" s="396" t="s">
        <v>3688</v>
      </c>
      <c r="F168" s="116" t="s">
        <v>3778</v>
      </c>
      <c r="G168" s="596">
        <v>307521340601</v>
      </c>
      <c r="H168" s="396" t="s">
        <v>9561</v>
      </c>
      <c r="I168" s="116" t="s">
        <v>8573</v>
      </c>
      <c r="J168" s="116" t="s">
        <v>47</v>
      </c>
      <c r="K168" s="116">
        <v>0.26240000000000002</v>
      </c>
      <c r="L168" s="395">
        <v>0.26240000000000002</v>
      </c>
      <c r="M168" s="395">
        <v>0.25270999999999999</v>
      </c>
      <c r="N168" s="330">
        <v>3.6928353658536701</v>
      </c>
      <c r="O168" s="116"/>
      <c r="P168" s="116"/>
      <c r="Q168" s="120"/>
    </row>
    <row r="169" spans="1:17" customFormat="1">
      <c r="A169" s="117">
        <v>166</v>
      </c>
      <c r="B169" s="117"/>
      <c r="C169" s="117" t="s">
        <v>1054</v>
      </c>
      <c r="D169" s="117" t="s">
        <v>2443</v>
      </c>
      <c r="E169" s="396" t="s">
        <v>3686</v>
      </c>
      <c r="F169" s="116" t="s">
        <v>3754</v>
      </c>
      <c r="G169" s="596">
        <v>307511440106</v>
      </c>
      <c r="H169" s="396" t="s">
        <v>2715</v>
      </c>
      <c r="I169" s="116" t="s">
        <v>8573</v>
      </c>
      <c r="J169" s="116" t="s">
        <v>47</v>
      </c>
      <c r="K169" s="116">
        <v>0.2198</v>
      </c>
      <c r="L169" s="395">
        <v>0.2198</v>
      </c>
      <c r="M169" s="395">
        <v>0.21174399999999999</v>
      </c>
      <c r="N169" s="330">
        <v>3.6651501364877195</v>
      </c>
      <c r="O169" s="116"/>
      <c r="P169" s="116"/>
      <c r="Q169" s="120"/>
    </row>
    <row r="170" spans="1:17" customFormat="1">
      <c r="A170" s="117">
        <v>167</v>
      </c>
      <c r="B170" s="117"/>
      <c r="C170" s="117" t="s">
        <v>1054</v>
      </c>
      <c r="D170" s="117" t="s">
        <v>2443</v>
      </c>
      <c r="E170" s="396" t="s">
        <v>3686</v>
      </c>
      <c r="F170" s="116" t="s">
        <v>9562</v>
      </c>
      <c r="G170" s="596">
        <v>307511340303</v>
      </c>
      <c r="H170" s="396" t="s">
        <v>2311</v>
      </c>
      <c r="I170" s="116" t="s">
        <v>8575</v>
      </c>
      <c r="J170" s="116" t="s">
        <v>47</v>
      </c>
      <c r="K170" s="116">
        <v>0.1017</v>
      </c>
      <c r="L170" s="395">
        <v>0.1017</v>
      </c>
      <c r="M170" s="395">
        <v>9.8442000000000002E-2</v>
      </c>
      <c r="N170" s="330">
        <v>3.203539823008847</v>
      </c>
      <c r="O170" s="116"/>
      <c r="P170" s="116"/>
      <c r="Q170" s="120"/>
    </row>
    <row r="171" spans="1:17" customFormat="1">
      <c r="A171" s="117">
        <v>168</v>
      </c>
      <c r="B171" s="117"/>
      <c r="C171" s="117" t="s">
        <v>1054</v>
      </c>
      <c r="D171" s="117" t="s">
        <v>2443</v>
      </c>
      <c r="E171" s="396" t="s">
        <v>3686</v>
      </c>
      <c r="F171" s="116" t="s">
        <v>9563</v>
      </c>
      <c r="G171" s="596">
        <v>307511340101</v>
      </c>
      <c r="H171" s="396" t="s">
        <v>9564</v>
      </c>
      <c r="I171" s="116" t="s">
        <v>8573</v>
      </c>
      <c r="J171" s="116" t="s">
        <v>47</v>
      </c>
      <c r="K171" s="116">
        <v>0.6532</v>
      </c>
      <c r="L171" s="395">
        <v>0.6532</v>
      </c>
      <c r="M171" s="395">
        <v>0.63383500000000004</v>
      </c>
      <c r="N171" s="330">
        <v>2.9646356399265104</v>
      </c>
      <c r="O171" s="116"/>
      <c r="P171" s="116"/>
      <c r="Q171" s="120"/>
    </row>
    <row r="172" spans="1:17" customFormat="1">
      <c r="A172" s="117">
        <v>169</v>
      </c>
      <c r="B172" s="117"/>
      <c r="C172" s="117" t="s">
        <v>1054</v>
      </c>
      <c r="D172" s="117" t="s">
        <v>2443</v>
      </c>
      <c r="E172" s="396" t="s">
        <v>3688</v>
      </c>
      <c r="F172" s="116" t="s">
        <v>3775</v>
      </c>
      <c r="G172" s="596">
        <v>307521340101</v>
      </c>
      <c r="H172" s="396" t="s">
        <v>9565</v>
      </c>
      <c r="I172" s="116" t="s">
        <v>3613</v>
      </c>
      <c r="J172" s="116" t="s">
        <v>47</v>
      </c>
      <c r="K172" s="116">
        <v>1.8269500000000001</v>
      </c>
      <c r="L172" s="395">
        <v>1.8269500000000001</v>
      </c>
      <c r="M172" s="395">
        <v>1.7743869999999999</v>
      </c>
      <c r="N172" s="330">
        <v>2.8770902323544778</v>
      </c>
      <c r="O172" s="116"/>
      <c r="P172" s="116"/>
      <c r="Q172" s="120"/>
    </row>
    <row r="173" spans="1:17" customFormat="1">
      <c r="A173" s="117">
        <v>170</v>
      </c>
      <c r="B173" s="117"/>
      <c r="C173" s="117" t="s">
        <v>1054</v>
      </c>
      <c r="D173" s="117" t="s">
        <v>2443</v>
      </c>
      <c r="E173" s="396" t="s">
        <v>3687</v>
      </c>
      <c r="F173" s="116" t="s">
        <v>3763</v>
      </c>
      <c r="G173" s="596">
        <v>307522140101</v>
      </c>
      <c r="H173" s="396" t="s">
        <v>2674</v>
      </c>
      <c r="I173" s="116" t="s">
        <v>8573</v>
      </c>
      <c r="J173" s="116" t="s">
        <v>47</v>
      </c>
      <c r="K173" s="116">
        <v>0.68079999999999996</v>
      </c>
      <c r="L173" s="395">
        <v>0.68079999999999996</v>
      </c>
      <c r="M173" s="395">
        <v>0.66172500000000001</v>
      </c>
      <c r="N173" s="330">
        <v>2.8018507638072787</v>
      </c>
      <c r="O173" s="116"/>
      <c r="P173" s="116"/>
      <c r="Q173" s="120"/>
    </row>
    <row r="174" spans="1:17" customFormat="1">
      <c r="A174" s="117">
        <v>171</v>
      </c>
      <c r="B174" s="117"/>
      <c r="C174" s="117" t="s">
        <v>1054</v>
      </c>
      <c r="D174" s="117" t="s">
        <v>2443</v>
      </c>
      <c r="E174" s="396" t="s">
        <v>3688</v>
      </c>
      <c r="F174" s="116" t="s">
        <v>3775</v>
      </c>
      <c r="G174" s="596">
        <v>307521340105</v>
      </c>
      <c r="H174" s="396" t="s">
        <v>2644</v>
      </c>
      <c r="I174" s="116" t="s">
        <v>3613</v>
      </c>
      <c r="J174" s="116" t="s">
        <v>47</v>
      </c>
      <c r="K174" s="116">
        <v>0.65100000000000002</v>
      </c>
      <c r="L174" s="395">
        <v>0.65100000000000002</v>
      </c>
      <c r="M174" s="395">
        <v>0.63399799999999995</v>
      </c>
      <c r="N174" s="330">
        <v>2.6116743471582291</v>
      </c>
      <c r="O174" s="116"/>
      <c r="P174" s="116"/>
      <c r="Q174" s="120"/>
    </row>
    <row r="175" spans="1:17" customFormat="1">
      <c r="A175" s="117">
        <v>172</v>
      </c>
      <c r="B175" s="117"/>
      <c r="C175" s="117" t="s">
        <v>1054</v>
      </c>
      <c r="D175" s="117" t="s">
        <v>2443</v>
      </c>
      <c r="E175" s="396" t="s">
        <v>3687</v>
      </c>
      <c r="F175" s="116" t="s">
        <v>3762</v>
      </c>
      <c r="G175" s="596">
        <v>307522140301</v>
      </c>
      <c r="H175" s="396" t="s">
        <v>9566</v>
      </c>
      <c r="I175" s="116" t="s">
        <v>8572</v>
      </c>
      <c r="J175" s="116" t="s">
        <v>47</v>
      </c>
      <c r="K175" s="116">
        <v>0.30499999999999999</v>
      </c>
      <c r="L175" s="395">
        <v>0.30499999999999999</v>
      </c>
      <c r="M175" s="395">
        <v>0.29760300000000001</v>
      </c>
      <c r="N175" s="330">
        <v>2.42524590163934</v>
      </c>
      <c r="O175" s="116"/>
      <c r="P175" s="116"/>
      <c r="Q175" s="120"/>
    </row>
    <row r="176" spans="1:17" customFormat="1">
      <c r="A176" s="117">
        <v>173</v>
      </c>
      <c r="B176" s="117"/>
      <c r="C176" s="117" t="s">
        <v>1054</v>
      </c>
      <c r="D176" s="117" t="s">
        <v>2443</v>
      </c>
      <c r="E176" s="396" t="s">
        <v>3688</v>
      </c>
      <c r="F176" s="116" t="s">
        <v>3775</v>
      </c>
      <c r="G176" s="596">
        <v>307521340102</v>
      </c>
      <c r="H176" s="396" t="s">
        <v>2648</v>
      </c>
      <c r="I176" s="116" t="s">
        <v>8573</v>
      </c>
      <c r="J176" s="116" t="s">
        <v>47</v>
      </c>
      <c r="K176" s="116">
        <v>0.46400000000000002</v>
      </c>
      <c r="L176" s="395">
        <v>0.46400000000000002</v>
      </c>
      <c r="M176" s="395">
        <v>0.45404</v>
      </c>
      <c r="N176" s="330">
        <v>2.1465517241379359</v>
      </c>
      <c r="O176" s="116"/>
      <c r="P176" s="116"/>
      <c r="Q176" s="120"/>
    </row>
    <row r="177" spans="1:17" customFormat="1">
      <c r="A177" s="117">
        <v>174</v>
      </c>
      <c r="B177" s="117"/>
      <c r="C177" s="117" t="s">
        <v>1054</v>
      </c>
      <c r="D177" s="117" t="s">
        <v>2443</v>
      </c>
      <c r="E177" s="396" t="s">
        <v>3686</v>
      </c>
      <c r="F177" s="116" t="s">
        <v>8044</v>
      </c>
      <c r="G177" s="596">
        <v>307511340205</v>
      </c>
      <c r="H177" s="396" t="s">
        <v>2314</v>
      </c>
      <c r="I177" s="116" t="s">
        <v>8572</v>
      </c>
      <c r="J177" s="116" t="s">
        <v>47</v>
      </c>
      <c r="K177" s="116">
        <v>1.4869000000000001</v>
      </c>
      <c r="L177" s="395">
        <v>1.4869000000000001</v>
      </c>
      <c r="M177" s="395">
        <v>1.4591639999999999</v>
      </c>
      <c r="N177" s="330">
        <v>1.8653574551079564</v>
      </c>
      <c r="O177" s="116"/>
      <c r="P177" s="116"/>
      <c r="Q177" s="120"/>
    </row>
    <row r="178" spans="1:17" customFormat="1">
      <c r="A178" s="117">
        <v>175</v>
      </c>
      <c r="B178" s="117"/>
      <c r="C178" s="117" t="s">
        <v>1054</v>
      </c>
      <c r="D178" s="117" t="s">
        <v>2443</v>
      </c>
      <c r="E178" s="396" t="s">
        <v>3686</v>
      </c>
      <c r="F178" s="116" t="s">
        <v>8044</v>
      </c>
      <c r="G178" s="596">
        <v>307511340202</v>
      </c>
      <c r="H178" s="396" t="s">
        <v>2652</v>
      </c>
      <c r="I178" s="116" t="s">
        <v>8572</v>
      </c>
      <c r="J178" s="116" t="s">
        <v>47</v>
      </c>
      <c r="K178" s="116">
        <v>0.80289999999999995</v>
      </c>
      <c r="L178" s="395">
        <v>0.80289999999999995</v>
      </c>
      <c r="M178" s="395">
        <v>0.79545900000000003</v>
      </c>
      <c r="N178" s="330">
        <v>0.92676547515256202</v>
      </c>
      <c r="O178" s="116"/>
      <c r="P178" s="116"/>
      <c r="Q178" s="120"/>
    </row>
    <row r="179" spans="1:17" customFormat="1">
      <c r="A179" s="117">
        <v>176</v>
      </c>
      <c r="B179" s="117"/>
      <c r="C179" s="117" t="s">
        <v>1054</v>
      </c>
      <c r="D179" s="117" t="s">
        <v>2443</v>
      </c>
      <c r="E179" s="396" t="s">
        <v>3687</v>
      </c>
      <c r="F179" s="116" t="s">
        <v>3768</v>
      </c>
      <c r="G179" s="596">
        <v>307522340404</v>
      </c>
      <c r="H179" s="396" t="s">
        <v>9567</v>
      </c>
      <c r="I179" s="116" t="s">
        <v>8572</v>
      </c>
      <c r="J179" s="116" t="s">
        <v>47</v>
      </c>
      <c r="K179" s="116">
        <v>7.3749999999999996E-2</v>
      </c>
      <c r="L179" s="395">
        <v>7.3749999999999996E-2</v>
      </c>
      <c r="M179" s="395">
        <v>7.5583999999999998E-2</v>
      </c>
      <c r="N179" s="330">
        <v>-2.4867796610169526</v>
      </c>
      <c r="O179" s="116"/>
      <c r="P179" s="116"/>
      <c r="Q179" s="120"/>
    </row>
    <row r="180" spans="1:17" customFormat="1">
      <c r="A180" s="117">
        <v>177</v>
      </c>
      <c r="B180" s="117"/>
      <c r="C180" s="117" t="s">
        <v>1054</v>
      </c>
      <c r="D180" s="117" t="s">
        <v>2443</v>
      </c>
      <c r="E180" s="396" t="s">
        <v>3687</v>
      </c>
      <c r="F180" s="116" t="s">
        <v>3769</v>
      </c>
      <c r="G180" s="596">
        <v>307522340101</v>
      </c>
      <c r="H180" s="396" t="s">
        <v>9568</v>
      </c>
      <c r="I180" s="116" t="s">
        <v>8573</v>
      </c>
      <c r="J180" s="116" t="s">
        <v>47</v>
      </c>
      <c r="K180" s="116">
        <v>0.30020000000000002</v>
      </c>
      <c r="L180" s="395">
        <v>0.30020000000000002</v>
      </c>
      <c r="M180" s="395">
        <v>0.30889699999999998</v>
      </c>
      <c r="N180" s="330">
        <v>-2.8970686209193719</v>
      </c>
      <c r="O180" s="116"/>
      <c r="P180" s="116"/>
      <c r="Q180" s="120"/>
    </row>
    <row r="181" spans="1:17" customFormat="1">
      <c r="A181" s="117">
        <v>178</v>
      </c>
      <c r="B181" s="117"/>
      <c r="C181" s="117" t="s">
        <v>1054</v>
      </c>
      <c r="D181" s="117" t="s">
        <v>2443</v>
      </c>
      <c r="E181" s="396" t="s">
        <v>3686</v>
      </c>
      <c r="F181" s="116" t="s">
        <v>4362</v>
      </c>
      <c r="G181" s="596">
        <v>307511140101</v>
      </c>
      <c r="H181" s="396" t="s">
        <v>9569</v>
      </c>
      <c r="I181" s="116" t="s">
        <v>8573</v>
      </c>
      <c r="J181" s="116" t="s">
        <v>47</v>
      </c>
      <c r="K181" s="116">
        <v>0.89080000000000004</v>
      </c>
      <c r="L181" s="395">
        <v>0.89080000000000004</v>
      </c>
      <c r="M181" s="395">
        <v>0.92326900000000001</v>
      </c>
      <c r="N181" s="330">
        <v>-3.6449259092950124</v>
      </c>
      <c r="O181" s="116"/>
      <c r="P181" s="116"/>
      <c r="Q181" s="120"/>
    </row>
    <row r="182" spans="1:17" customFormat="1">
      <c r="A182" s="117">
        <v>179</v>
      </c>
      <c r="B182" s="117"/>
      <c r="C182" s="117" t="s">
        <v>1054</v>
      </c>
      <c r="D182" s="117" t="s">
        <v>2443</v>
      </c>
      <c r="E182" s="396" t="s">
        <v>3686</v>
      </c>
      <c r="F182" s="116" t="s">
        <v>9570</v>
      </c>
      <c r="G182" s="596">
        <v>307511140204</v>
      </c>
      <c r="H182" s="396" t="s">
        <v>9571</v>
      </c>
      <c r="I182" s="116" t="s">
        <v>7997</v>
      </c>
      <c r="J182" s="116" t="s">
        <v>47</v>
      </c>
      <c r="K182" s="116">
        <v>0.2162</v>
      </c>
      <c r="L182" s="395">
        <v>0.2162</v>
      </c>
      <c r="M182" s="395">
        <v>0.17860000000000001</v>
      </c>
      <c r="N182" s="330">
        <v>17.391304347826082</v>
      </c>
      <c r="O182" s="116"/>
      <c r="P182" s="116"/>
      <c r="Q182" s="120"/>
    </row>
    <row r="183" spans="1:17" customFormat="1">
      <c r="A183" s="117">
        <v>180</v>
      </c>
      <c r="B183" s="117"/>
      <c r="C183" s="117" t="s">
        <v>1054</v>
      </c>
      <c r="D183" s="117" t="s">
        <v>2443</v>
      </c>
      <c r="E183" s="396" t="s">
        <v>3686</v>
      </c>
      <c r="F183" s="116" t="s">
        <v>8043</v>
      </c>
      <c r="G183" s="596">
        <v>307511540105</v>
      </c>
      <c r="H183" s="396" t="s">
        <v>7254</v>
      </c>
      <c r="I183" s="116" t="s">
        <v>7997</v>
      </c>
      <c r="J183" s="116" t="s">
        <v>47</v>
      </c>
      <c r="K183" s="116">
        <v>8.0999999999999996E-4</v>
      </c>
      <c r="L183" s="395">
        <v>8.0999999999999996E-4</v>
      </c>
      <c r="M183" s="395">
        <v>7.1000000000000002E-4</v>
      </c>
      <c r="N183" s="330">
        <v>12.345679012345672</v>
      </c>
      <c r="O183" s="116"/>
      <c r="P183" s="116"/>
      <c r="Q183" s="120"/>
    </row>
    <row r="184" spans="1:17" customFormat="1">
      <c r="A184" s="117">
        <v>181</v>
      </c>
      <c r="B184" s="117"/>
      <c r="C184" s="117" t="s">
        <v>1054</v>
      </c>
      <c r="D184" s="117" t="s">
        <v>2443</v>
      </c>
      <c r="E184" s="396" t="s">
        <v>3687</v>
      </c>
      <c r="F184" s="116" t="s">
        <v>3767</v>
      </c>
      <c r="G184" s="596">
        <v>307522240305</v>
      </c>
      <c r="H184" s="396" t="s">
        <v>9572</v>
      </c>
      <c r="I184" s="116" t="s">
        <v>7997</v>
      </c>
      <c r="J184" s="116" t="s">
        <v>47</v>
      </c>
      <c r="K184" s="116">
        <v>0.35420000000000001</v>
      </c>
      <c r="L184" s="395">
        <v>0.35420000000000001</v>
      </c>
      <c r="M184" s="395">
        <v>0.30449999999999999</v>
      </c>
      <c r="N184" s="330">
        <v>14.031620553359689</v>
      </c>
      <c r="O184" s="116"/>
      <c r="P184" s="116"/>
      <c r="Q184" s="120"/>
    </row>
    <row r="185" spans="1:17" customFormat="1">
      <c r="A185" s="117">
        <v>182</v>
      </c>
      <c r="B185" s="117"/>
      <c r="C185" s="117" t="s">
        <v>1054</v>
      </c>
      <c r="D185" s="117" t="s">
        <v>2443</v>
      </c>
      <c r="E185" s="396" t="s">
        <v>3688</v>
      </c>
      <c r="F185" s="116" t="s">
        <v>3777</v>
      </c>
      <c r="G185" s="596">
        <v>307521340204</v>
      </c>
      <c r="H185" s="396" t="s">
        <v>9573</v>
      </c>
      <c r="I185" s="116" t="s">
        <v>7997</v>
      </c>
      <c r="J185" s="116" t="s">
        <v>47</v>
      </c>
      <c r="K185" s="116">
        <v>0.23680000000000001</v>
      </c>
      <c r="L185" s="395">
        <v>0.23680000000000001</v>
      </c>
      <c r="M185" s="395">
        <v>0.20449999999999999</v>
      </c>
      <c r="N185" s="330">
        <v>13.640202702702711</v>
      </c>
      <c r="O185" s="116"/>
      <c r="P185" s="116"/>
      <c r="Q185" s="120"/>
    </row>
    <row r="186" spans="1:17" customFormat="1">
      <c r="A186" s="117">
        <v>183</v>
      </c>
      <c r="B186" s="117"/>
      <c r="C186" s="117" t="s">
        <v>1054</v>
      </c>
      <c r="D186" s="117" t="s">
        <v>2443</v>
      </c>
      <c r="E186" s="396" t="s">
        <v>3688</v>
      </c>
      <c r="F186" s="116" t="s">
        <v>3777</v>
      </c>
      <c r="G186" s="596">
        <v>307521340203</v>
      </c>
      <c r="H186" s="396" t="s">
        <v>9574</v>
      </c>
      <c r="I186" s="116" t="s">
        <v>7997</v>
      </c>
      <c r="J186" s="116" t="s">
        <v>47</v>
      </c>
      <c r="K186" s="116">
        <v>0.2024</v>
      </c>
      <c r="L186" s="395">
        <v>0.2024</v>
      </c>
      <c r="M186" s="395">
        <v>0.16320000000000001</v>
      </c>
      <c r="N186" s="330">
        <v>19.367588932806317</v>
      </c>
      <c r="O186" s="116"/>
      <c r="P186" s="116"/>
      <c r="Q186" s="120"/>
    </row>
    <row r="187" spans="1:17" customFormat="1">
      <c r="A187" s="117">
        <v>184</v>
      </c>
      <c r="B187" s="117"/>
      <c r="C187" s="117" t="s">
        <v>1054</v>
      </c>
      <c r="D187" s="117" t="s">
        <v>2443</v>
      </c>
      <c r="E187" s="396" t="s">
        <v>3688</v>
      </c>
      <c r="F187" s="116" t="s">
        <v>3778</v>
      </c>
      <c r="G187" s="596">
        <v>307521340603</v>
      </c>
      <c r="H187" s="396" t="s">
        <v>5248</v>
      </c>
      <c r="I187" s="116" t="s">
        <v>7997</v>
      </c>
      <c r="J187" s="116" t="s">
        <v>47</v>
      </c>
      <c r="K187" s="116">
        <v>2.98E-2</v>
      </c>
      <c r="L187" s="395">
        <v>2.98E-2</v>
      </c>
      <c r="M187" s="395">
        <v>2.18E-2</v>
      </c>
      <c r="N187" s="330">
        <v>26.845637583892618</v>
      </c>
      <c r="O187" s="116"/>
      <c r="P187" s="116"/>
      <c r="Q187" s="120"/>
    </row>
    <row r="188" spans="1:17" customFormat="1">
      <c r="A188" s="117">
        <v>185</v>
      </c>
      <c r="B188" s="117"/>
      <c r="C188" s="117" t="s">
        <v>1054</v>
      </c>
      <c r="D188" s="117" t="s">
        <v>2443</v>
      </c>
      <c r="E188" s="396" t="s">
        <v>3688</v>
      </c>
      <c r="F188" s="116" t="s">
        <v>3778</v>
      </c>
      <c r="G188" s="596">
        <v>307521340602</v>
      </c>
      <c r="H188" s="396" t="s">
        <v>7069</v>
      </c>
      <c r="I188" s="116" t="s">
        <v>7997</v>
      </c>
      <c r="J188" s="116" t="s">
        <v>47</v>
      </c>
      <c r="K188" s="116">
        <v>0.44440000000000002</v>
      </c>
      <c r="L188" s="395">
        <v>0.44440000000000002</v>
      </c>
      <c r="M188" s="395">
        <v>0.35958899999999999</v>
      </c>
      <c r="N188" s="330">
        <v>19.084383438343838</v>
      </c>
      <c r="O188" s="116"/>
      <c r="P188" s="116"/>
      <c r="Q188" s="120"/>
    </row>
    <row r="189" spans="1:17" customFormat="1">
      <c r="A189" s="117">
        <v>186</v>
      </c>
      <c r="B189" s="117"/>
      <c r="C189" s="117" t="s">
        <v>1054</v>
      </c>
      <c r="D189" s="117" t="s">
        <v>2443</v>
      </c>
      <c r="E189" s="396" t="s">
        <v>3688</v>
      </c>
      <c r="F189" s="116" t="s">
        <v>3776</v>
      </c>
      <c r="G189" s="596">
        <v>307521340501</v>
      </c>
      <c r="H189" s="396" t="s">
        <v>5297</v>
      </c>
      <c r="I189" s="116" t="s">
        <v>7997</v>
      </c>
      <c r="J189" s="116" t="s">
        <v>47</v>
      </c>
      <c r="K189" s="116">
        <v>0.32540000000000002</v>
      </c>
      <c r="L189" s="395">
        <v>0.32540000000000002</v>
      </c>
      <c r="M189" s="395">
        <v>0.26598699999999997</v>
      </c>
      <c r="N189" s="330">
        <v>18.258451137062089</v>
      </c>
      <c r="O189" s="116"/>
      <c r="P189" s="116"/>
      <c r="Q189" s="120"/>
    </row>
    <row r="190" spans="1:17" customFormat="1">
      <c r="A190" s="117">
        <v>187</v>
      </c>
      <c r="B190" s="117"/>
      <c r="C190" s="117" t="s">
        <v>1054</v>
      </c>
      <c r="D190" s="117" t="s">
        <v>2443</v>
      </c>
      <c r="E190" s="396" t="s">
        <v>3688</v>
      </c>
      <c r="F190" s="116" t="s">
        <v>3777</v>
      </c>
      <c r="G190" s="596">
        <v>307521340202</v>
      </c>
      <c r="H190" s="396" t="s">
        <v>9575</v>
      </c>
      <c r="I190" s="116" t="s">
        <v>7997</v>
      </c>
      <c r="J190" s="116" t="s">
        <v>47</v>
      </c>
      <c r="K190" s="116">
        <v>0.51700000000000002</v>
      </c>
      <c r="L190" s="395">
        <v>0.51700000000000002</v>
      </c>
      <c r="M190" s="395">
        <v>0.42373300000000003</v>
      </c>
      <c r="N190" s="330">
        <v>18.040038684719534</v>
      </c>
      <c r="O190" s="116"/>
      <c r="P190" s="116"/>
      <c r="Q190" s="120"/>
    </row>
    <row r="191" spans="1:17" customFormat="1">
      <c r="A191" s="117">
        <v>188</v>
      </c>
      <c r="B191" s="117"/>
      <c r="C191" s="117" t="s">
        <v>1054</v>
      </c>
      <c r="D191" s="117" t="s">
        <v>2443</v>
      </c>
      <c r="E191" s="396" t="s">
        <v>3688</v>
      </c>
      <c r="F191" s="116" t="s">
        <v>3777</v>
      </c>
      <c r="G191" s="596">
        <v>307521340201</v>
      </c>
      <c r="H191" s="396" t="s">
        <v>5585</v>
      </c>
      <c r="I191" s="116" t="s">
        <v>7997</v>
      </c>
      <c r="J191" s="116" t="s">
        <v>47</v>
      </c>
      <c r="K191" s="116">
        <v>0.38679999999999998</v>
      </c>
      <c r="L191" s="395">
        <v>0.38679999999999998</v>
      </c>
      <c r="M191" s="395">
        <v>0.32270900000000002</v>
      </c>
      <c r="N191" s="330">
        <v>16.569544984488097</v>
      </c>
      <c r="O191" s="116"/>
      <c r="P191" s="116"/>
      <c r="Q191" s="120"/>
    </row>
    <row r="192" spans="1:17" customFormat="1">
      <c r="A192" s="117">
        <v>189</v>
      </c>
      <c r="B192" s="117"/>
      <c r="C192" s="117" t="s">
        <v>1054</v>
      </c>
      <c r="D192" s="117" t="s">
        <v>2443</v>
      </c>
      <c r="E192" s="396" t="s">
        <v>3688</v>
      </c>
      <c r="F192" s="116" t="s">
        <v>3776</v>
      </c>
      <c r="G192" s="596">
        <v>307521340502</v>
      </c>
      <c r="H192" s="396" t="s">
        <v>5690</v>
      </c>
      <c r="I192" s="116" t="s">
        <v>7997</v>
      </c>
      <c r="J192" s="116" t="s">
        <v>47</v>
      </c>
      <c r="K192" s="116">
        <v>0.21179999999999999</v>
      </c>
      <c r="L192" s="395">
        <v>0.21179999999999999</v>
      </c>
      <c r="M192" s="395">
        <v>0.17721600000000001</v>
      </c>
      <c r="N192" s="330">
        <v>16.328611898016987</v>
      </c>
      <c r="O192" s="116"/>
      <c r="P192" s="116"/>
      <c r="Q192" s="120"/>
    </row>
    <row r="193" spans="1:17" customFormat="1">
      <c r="A193" s="117">
        <v>190</v>
      </c>
      <c r="B193" s="117"/>
      <c r="C193" s="117" t="s">
        <v>1054</v>
      </c>
      <c r="D193" s="117" t="s">
        <v>2443</v>
      </c>
      <c r="E193" s="396" t="s">
        <v>3688</v>
      </c>
      <c r="F193" s="116" t="s">
        <v>3775</v>
      </c>
      <c r="G193" s="596">
        <v>307521340104</v>
      </c>
      <c r="H193" s="396" t="s">
        <v>5533</v>
      </c>
      <c r="I193" s="116" t="s">
        <v>7997</v>
      </c>
      <c r="J193" s="116" t="s">
        <v>47</v>
      </c>
      <c r="K193" s="116">
        <v>0.87539999999999996</v>
      </c>
      <c r="L193" s="395">
        <v>0.87539999999999996</v>
      </c>
      <c r="M193" s="395">
        <v>0.74065599999999998</v>
      </c>
      <c r="N193" s="330">
        <v>15.392277815855607</v>
      </c>
      <c r="O193" s="116"/>
      <c r="P193" s="116"/>
      <c r="Q193" s="120"/>
    </row>
    <row r="194" spans="1:17" customFormat="1">
      <c r="A194" s="117">
        <v>191</v>
      </c>
      <c r="B194" s="117"/>
      <c r="C194" s="117" t="s">
        <v>1054</v>
      </c>
      <c r="D194" s="117" t="s">
        <v>2443</v>
      </c>
      <c r="E194" s="396" t="s">
        <v>3688</v>
      </c>
      <c r="F194" s="116" t="s">
        <v>3779</v>
      </c>
      <c r="G194" s="596">
        <v>307521340402</v>
      </c>
      <c r="H194" s="396" t="s">
        <v>5657</v>
      </c>
      <c r="I194" s="116" t="s">
        <v>7997</v>
      </c>
      <c r="J194" s="116" t="s">
        <v>47</v>
      </c>
      <c r="K194" s="116">
        <v>0.49959999999999999</v>
      </c>
      <c r="L194" s="395">
        <v>0.49959999999999999</v>
      </c>
      <c r="M194" s="395">
        <v>0.42308299999999999</v>
      </c>
      <c r="N194" s="330">
        <v>15.315652522017615</v>
      </c>
      <c r="O194" s="116"/>
      <c r="P194" s="116"/>
      <c r="Q194" s="120"/>
    </row>
    <row r="195" spans="1:17" customFormat="1">
      <c r="A195" s="117">
        <v>192</v>
      </c>
      <c r="B195" s="117"/>
      <c r="C195" s="117" t="s">
        <v>1054</v>
      </c>
      <c r="D195" s="117" t="s">
        <v>2443</v>
      </c>
      <c r="E195" s="396" t="s">
        <v>3688</v>
      </c>
      <c r="F195" s="116" t="s">
        <v>3773</v>
      </c>
      <c r="G195" s="596">
        <v>307521240105</v>
      </c>
      <c r="H195" s="396" t="s">
        <v>5248</v>
      </c>
      <c r="I195" s="116" t="s">
        <v>7998</v>
      </c>
      <c r="J195" s="116" t="s">
        <v>47</v>
      </c>
      <c r="K195" s="116">
        <v>1.073</v>
      </c>
      <c r="L195" s="395">
        <v>1.073</v>
      </c>
      <c r="M195" s="395">
        <v>0.92203800000000002</v>
      </c>
      <c r="N195" s="330">
        <v>14.069151910531216</v>
      </c>
      <c r="O195" s="116"/>
      <c r="P195" s="116"/>
      <c r="Q195" s="120"/>
    </row>
    <row r="196" spans="1:17" customFormat="1">
      <c r="A196" s="117">
        <v>193</v>
      </c>
      <c r="B196" s="117"/>
      <c r="C196" s="117" t="s">
        <v>1054</v>
      </c>
      <c r="D196" s="117" t="s">
        <v>2443</v>
      </c>
      <c r="E196" s="396" t="s">
        <v>3688</v>
      </c>
      <c r="F196" s="116" t="s">
        <v>3774</v>
      </c>
      <c r="G196" s="596">
        <v>307521340301</v>
      </c>
      <c r="H196" s="396" t="s">
        <v>7496</v>
      </c>
      <c r="I196" s="116" t="s">
        <v>7997</v>
      </c>
      <c r="J196" s="116" t="s">
        <v>47</v>
      </c>
      <c r="K196" s="116">
        <v>0.38159999999999999</v>
      </c>
      <c r="L196" s="395">
        <v>0.38159999999999999</v>
      </c>
      <c r="M196" s="395">
        <v>0.33238699999999999</v>
      </c>
      <c r="N196" s="330">
        <v>12.89648846960168</v>
      </c>
      <c r="O196" s="116"/>
      <c r="P196" s="116"/>
      <c r="Q196" s="120"/>
    </row>
    <row r="197" spans="1:17" customFormat="1">
      <c r="A197" s="117">
        <v>194</v>
      </c>
      <c r="B197" s="117"/>
      <c r="C197" s="117" t="s">
        <v>1054</v>
      </c>
      <c r="D197" s="117" t="s">
        <v>2443</v>
      </c>
      <c r="E197" s="396" t="s">
        <v>3688</v>
      </c>
      <c r="F197" s="116" t="s">
        <v>3773</v>
      </c>
      <c r="G197" s="596">
        <v>307521240104</v>
      </c>
      <c r="H197" s="396" t="s">
        <v>9576</v>
      </c>
      <c r="I197" s="116" t="s">
        <v>7997</v>
      </c>
      <c r="J197" s="116" t="s">
        <v>47</v>
      </c>
      <c r="K197" s="116">
        <v>0.23499999999999999</v>
      </c>
      <c r="L197" s="395">
        <v>0.23499999999999999</v>
      </c>
      <c r="M197" s="395">
        <v>0.20472899999999999</v>
      </c>
      <c r="N197" s="330">
        <v>12.881276595744678</v>
      </c>
      <c r="O197" s="116"/>
      <c r="P197" s="116"/>
      <c r="Q197" s="120"/>
    </row>
    <row r="198" spans="1:17" customFormat="1">
      <c r="A198" s="117">
        <v>195</v>
      </c>
      <c r="B198" s="117"/>
      <c r="C198" s="117" t="s">
        <v>1054</v>
      </c>
      <c r="D198" s="117" t="s">
        <v>2443</v>
      </c>
      <c r="E198" s="396" t="s">
        <v>3688</v>
      </c>
      <c r="F198" s="116" t="s">
        <v>3779</v>
      </c>
      <c r="G198" s="596">
        <v>307521340401</v>
      </c>
      <c r="H198" s="396" t="s">
        <v>5533</v>
      </c>
      <c r="I198" s="116" t="s">
        <v>7997</v>
      </c>
      <c r="J198" s="116" t="s">
        <v>47</v>
      </c>
      <c r="K198" s="116">
        <v>0.49120000000000003</v>
      </c>
      <c r="L198" s="395">
        <v>0.49120000000000003</v>
      </c>
      <c r="M198" s="395">
        <v>0.42990699999999998</v>
      </c>
      <c r="N198" s="330">
        <v>12.478216612377858</v>
      </c>
      <c r="O198" s="116"/>
      <c r="P198" s="116"/>
      <c r="Q198" s="120"/>
    </row>
    <row r="199" spans="1:17" customFormat="1">
      <c r="A199" s="117">
        <v>196</v>
      </c>
      <c r="B199" s="117"/>
      <c r="C199" s="117" t="s">
        <v>1054</v>
      </c>
      <c r="D199" s="117" t="s">
        <v>2443</v>
      </c>
      <c r="E199" s="396" t="s">
        <v>3687</v>
      </c>
      <c r="F199" s="116" t="s">
        <v>3763</v>
      </c>
      <c r="G199" s="596">
        <v>307522140102</v>
      </c>
      <c r="H199" s="396" t="s">
        <v>5760</v>
      </c>
      <c r="I199" s="116" t="s">
        <v>7997</v>
      </c>
      <c r="J199" s="116" t="s">
        <v>47</v>
      </c>
      <c r="K199" s="116">
        <v>0.64080000000000004</v>
      </c>
      <c r="L199" s="395">
        <v>0.64080000000000004</v>
      </c>
      <c r="M199" s="395">
        <v>0.56596599999999997</v>
      </c>
      <c r="N199" s="330">
        <v>11.678214731585527</v>
      </c>
      <c r="O199" s="116"/>
      <c r="P199" s="116"/>
      <c r="Q199" s="120"/>
    </row>
    <row r="200" spans="1:17" customFormat="1">
      <c r="A200" s="117">
        <v>197</v>
      </c>
      <c r="B200" s="117"/>
      <c r="C200" s="117" t="s">
        <v>1054</v>
      </c>
      <c r="D200" s="117" t="s">
        <v>2443</v>
      </c>
      <c r="E200" s="396" t="s">
        <v>3687</v>
      </c>
      <c r="F200" s="116" t="s">
        <v>3769</v>
      </c>
      <c r="G200" s="596">
        <v>307522340104</v>
      </c>
      <c r="H200" s="396" t="s">
        <v>5291</v>
      </c>
      <c r="I200" s="116" t="s">
        <v>7997</v>
      </c>
      <c r="J200" s="116" t="s">
        <v>47</v>
      </c>
      <c r="K200" s="116">
        <v>0.43340000000000001</v>
      </c>
      <c r="L200" s="395">
        <v>0.43340000000000001</v>
      </c>
      <c r="M200" s="395">
        <v>0.38305800000000001</v>
      </c>
      <c r="N200" s="330">
        <v>11.615597600369174</v>
      </c>
      <c r="O200" s="116"/>
      <c r="P200" s="116"/>
      <c r="Q200" s="120"/>
    </row>
    <row r="201" spans="1:17" customFormat="1">
      <c r="A201" s="117">
        <v>198</v>
      </c>
      <c r="B201" s="117"/>
      <c r="C201" s="117" t="s">
        <v>1054</v>
      </c>
      <c r="D201" s="117" t="s">
        <v>2443</v>
      </c>
      <c r="E201" s="396" t="s">
        <v>3687</v>
      </c>
      <c r="F201" s="116" t="s">
        <v>3762</v>
      </c>
      <c r="G201" s="596">
        <v>307522140304</v>
      </c>
      <c r="H201" s="396" t="s">
        <v>5896</v>
      </c>
      <c r="I201" s="116" t="s">
        <v>7997</v>
      </c>
      <c r="J201" s="116" t="s">
        <v>47</v>
      </c>
      <c r="K201" s="116">
        <v>0.55700000000000005</v>
      </c>
      <c r="L201" s="395">
        <v>0.55700000000000005</v>
      </c>
      <c r="M201" s="395">
        <v>0.49533199999999999</v>
      </c>
      <c r="N201" s="330">
        <v>11.07145421903053</v>
      </c>
      <c r="O201" s="116"/>
      <c r="P201" s="116"/>
      <c r="Q201" s="120"/>
    </row>
    <row r="202" spans="1:17" customFormat="1">
      <c r="A202" s="117">
        <v>199</v>
      </c>
      <c r="B202" s="117"/>
      <c r="C202" s="117" t="s">
        <v>1054</v>
      </c>
      <c r="D202" s="117" t="s">
        <v>2443</v>
      </c>
      <c r="E202" s="396" t="s">
        <v>3687</v>
      </c>
      <c r="F202" s="116" t="s">
        <v>3761</v>
      </c>
      <c r="G202" s="596">
        <v>307522140204</v>
      </c>
      <c r="H202" s="396" t="s">
        <v>6007</v>
      </c>
      <c r="I202" s="116" t="s">
        <v>7997</v>
      </c>
      <c r="J202" s="116" t="s">
        <v>47</v>
      </c>
      <c r="K202" s="116">
        <v>5.2599999999999999E-4</v>
      </c>
      <c r="L202" s="395">
        <v>5.2599999999999999E-4</v>
      </c>
      <c r="M202" s="395">
        <v>4.6999999999999999E-4</v>
      </c>
      <c r="N202" s="330">
        <v>10.64638783269962</v>
      </c>
      <c r="O202" s="116"/>
      <c r="P202" s="116"/>
      <c r="Q202" s="120"/>
    </row>
    <row r="203" spans="1:17" customFormat="1">
      <c r="A203" s="117">
        <v>200</v>
      </c>
      <c r="B203" s="117"/>
      <c r="C203" s="117" t="s">
        <v>1054</v>
      </c>
      <c r="D203" s="117" t="s">
        <v>2443</v>
      </c>
      <c r="E203" s="396" t="s">
        <v>3687</v>
      </c>
      <c r="F203" s="116" t="s">
        <v>3763</v>
      </c>
      <c r="G203" s="596">
        <v>307522140104</v>
      </c>
      <c r="H203" s="396" t="s">
        <v>6109</v>
      </c>
      <c r="I203" s="116" t="s">
        <v>7997</v>
      </c>
      <c r="J203" s="116" t="s">
        <v>47</v>
      </c>
      <c r="K203" s="116">
        <v>0.88090000000000002</v>
      </c>
      <c r="L203" s="395">
        <v>0.88090000000000002</v>
      </c>
      <c r="M203" s="395">
        <v>0.79062500000000002</v>
      </c>
      <c r="N203" s="330">
        <v>10.248041775456917</v>
      </c>
      <c r="O203" s="116"/>
      <c r="P203" s="116"/>
      <c r="Q203" s="120"/>
    </row>
    <row r="204" spans="1:17" customFormat="1">
      <c r="A204" s="117">
        <v>201</v>
      </c>
      <c r="B204" s="117"/>
      <c r="C204" s="117" t="s">
        <v>1054</v>
      </c>
      <c r="D204" s="117" t="s">
        <v>2443</v>
      </c>
      <c r="E204" s="396" t="s">
        <v>3687</v>
      </c>
      <c r="F204" s="116" t="s">
        <v>3763</v>
      </c>
      <c r="G204" s="596">
        <v>307522140103</v>
      </c>
      <c r="H204" s="396" t="s">
        <v>6179</v>
      </c>
      <c r="I204" s="116" t="s">
        <v>7997</v>
      </c>
      <c r="J204" s="116" t="s">
        <v>47</v>
      </c>
      <c r="K204" s="116">
        <v>0.58299999999999996</v>
      </c>
      <c r="L204" s="395">
        <v>0.58299999999999996</v>
      </c>
      <c r="M204" s="395">
        <v>0.524779</v>
      </c>
      <c r="N204" s="330">
        <v>9.9864493996569426</v>
      </c>
      <c r="O204" s="116"/>
      <c r="P204" s="116"/>
      <c r="Q204" s="120"/>
    </row>
    <row r="205" spans="1:17" customFormat="1">
      <c r="A205" s="117">
        <v>202</v>
      </c>
      <c r="B205" s="117"/>
      <c r="C205" s="117" t="s">
        <v>1054</v>
      </c>
      <c r="D205" s="117" t="s">
        <v>2443</v>
      </c>
      <c r="E205" s="396" t="s">
        <v>3686</v>
      </c>
      <c r="F205" s="116" t="s">
        <v>3758</v>
      </c>
      <c r="G205" s="596">
        <v>307511240403</v>
      </c>
      <c r="H205" s="396" t="s">
        <v>5542</v>
      </c>
      <c r="I205" s="116" t="s">
        <v>7997</v>
      </c>
      <c r="J205" s="116" t="s">
        <v>47</v>
      </c>
      <c r="K205" s="116">
        <v>0.88580000000000003</v>
      </c>
      <c r="L205" s="395">
        <v>0.88580000000000003</v>
      </c>
      <c r="M205" s="395">
        <v>0.79789699999999997</v>
      </c>
      <c r="N205" s="330">
        <v>9.9235719123955821</v>
      </c>
      <c r="O205" s="116"/>
      <c r="P205" s="116"/>
      <c r="Q205" s="120"/>
    </row>
    <row r="206" spans="1:17" customFormat="1">
      <c r="A206" s="117">
        <v>203</v>
      </c>
      <c r="B206" s="117"/>
      <c r="C206" s="117" t="s">
        <v>1054</v>
      </c>
      <c r="D206" s="117" t="s">
        <v>2443</v>
      </c>
      <c r="E206" s="396" t="s">
        <v>3686</v>
      </c>
      <c r="F206" s="116" t="s">
        <v>4393</v>
      </c>
      <c r="G206" s="596">
        <v>307511540303</v>
      </c>
      <c r="H206" s="396" t="s">
        <v>5711</v>
      </c>
      <c r="I206" s="116" t="s">
        <v>7997</v>
      </c>
      <c r="J206" s="116" t="s">
        <v>47</v>
      </c>
      <c r="K206" s="116">
        <v>0.43280000000000002</v>
      </c>
      <c r="L206" s="395">
        <v>0.43280000000000002</v>
      </c>
      <c r="M206" s="395">
        <v>0.391345</v>
      </c>
      <c r="N206" s="330">
        <v>9.5783271719038865</v>
      </c>
      <c r="O206" s="116"/>
      <c r="P206" s="116"/>
      <c r="Q206" s="120"/>
    </row>
    <row r="207" spans="1:17" customFormat="1">
      <c r="A207" s="117">
        <v>204</v>
      </c>
      <c r="B207" s="117"/>
      <c r="C207" s="117" t="s">
        <v>1054</v>
      </c>
      <c r="D207" s="117" t="s">
        <v>2443</v>
      </c>
      <c r="E207" s="396" t="s">
        <v>3687</v>
      </c>
      <c r="F207" s="116" t="s">
        <v>3766</v>
      </c>
      <c r="G207" s="596">
        <v>307522240202</v>
      </c>
      <c r="H207" s="396" t="s">
        <v>6374</v>
      </c>
      <c r="I207" s="116" t="s">
        <v>7997</v>
      </c>
      <c r="J207" s="116" t="s">
        <v>47</v>
      </c>
      <c r="K207" s="116">
        <v>0.69059999999999999</v>
      </c>
      <c r="L207" s="395">
        <v>0.69059999999999999</v>
      </c>
      <c r="M207" s="395">
        <v>0.62589899999999998</v>
      </c>
      <c r="N207" s="330">
        <v>9.3688097306689855</v>
      </c>
      <c r="O207" s="116"/>
      <c r="P207" s="116"/>
      <c r="Q207" s="120"/>
    </row>
    <row r="208" spans="1:17" customFormat="1">
      <c r="A208" s="117">
        <v>205</v>
      </c>
      <c r="B208" s="117"/>
      <c r="C208" s="117" t="s">
        <v>1054</v>
      </c>
      <c r="D208" s="117" t="s">
        <v>2443</v>
      </c>
      <c r="E208" s="396" t="s">
        <v>3688</v>
      </c>
      <c r="F208" s="116" t="s">
        <v>3774</v>
      </c>
      <c r="G208" s="596">
        <v>307521340302</v>
      </c>
      <c r="H208" s="396" t="s">
        <v>6381</v>
      </c>
      <c r="I208" s="116" t="s">
        <v>7997</v>
      </c>
      <c r="J208" s="116" t="s">
        <v>47</v>
      </c>
      <c r="K208" s="116">
        <v>0.22620000000000001</v>
      </c>
      <c r="L208" s="395">
        <v>0.22620000000000001</v>
      </c>
      <c r="M208" s="395">
        <v>0.20505999999999999</v>
      </c>
      <c r="N208" s="330">
        <v>9.3457117595048711</v>
      </c>
      <c r="O208" s="116"/>
      <c r="P208" s="116"/>
      <c r="Q208" s="120"/>
    </row>
    <row r="209" spans="1:17" customFormat="1">
      <c r="A209" s="117">
        <v>206</v>
      </c>
      <c r="B209" s="117"/>
      <c r="C209" s="117" t="s">
        <v>1054</v>
      </c>
      <c r="D209" s="117" t="s">
        <v>2443</v>
      </c>
      <c r="E209" s="396" t="s">
        <v>3687</v>
      </c>
      <c r="F209" s="116" t="s">
        <v>3764</v>
      </c>
      <c r="G209" s="596">
        <v>307522140402</v>
      </c>
      <c r="H209" s="396" t="s">
        <v>6385</v>
      </c>
      <c r="I209" s="116" t="s">
        <v>7997</v>
      </c>
      <c r="J209" s="116" t="s">
        <v>47</v>
      </c>
      <c r="K209" s="116">
        <v>0.443</v>
      </c>
      <c r="L209" s="395">
        <v>0.443</v>
      </c>
      <c r="M209" s="395">
        <v>0.40169100000000002</v>
      </c>
      <c r="N209" s="330">
        <v>9.324830699774262</v>
      </c>
      <c r="O209" s="116"/>
      <c r="P209" s="116"/>
      <c r="Q209" s="120"/>
    </row>
    <row r="210" spans="1:17" customFormat="1">
      <c r="A210" s="117">
        <v>207</v>
      </c>
      <c r="B210" s="117"/>
      <c r="C210" s="117" t="s">
        <v>1054</v>
      </c>
      <c r="D210" s="117" t="s">
        <v>2443</v>
      </c>
      <c r="E210" s="396" t="s">
        <v>3687</v>
      </c>
      <c r="F210" s="116" t="s">
        <v>3761</v>
      </c>
      <c r="G210" s="596">
        <v>307522140203</v>
      </c>
      <c r="H210" s="396" t="s">
        <v>4980</v>
      </c>
      <c r="I210" s="116" t="s">
        <v>7997</v>
      </c>
      <c r="J210" s="116" t="s">
        <v>47</v>
      </c>
      <c r="K210" s="116">
        <v>5.5360000000000001E-3</v>
      </c>
      <c r="L210" s="395">
        <v>5.5360000000000001E-3</v>
      </c>
      <c r="M210" s="395">
        <v>5.0330000000000001E-3</v>
      </c>
      <c r="N210" s="330">
        <v>9.0859826589595372</v>
      </c>
      <c r="O210" s="116"/>
      <c r="P210" s="116"/>
      <c r="Q210" s="120"/>
    </row>
    <row r="211" spans="1:17" customFormat="1">
      <c r="A211" s="117">
        <v>208</v>
      </c>
      <c r="B211" s="117"/>
      <c r="C211" s="117" t="s">
        <v>1054</v>
      </c>
      <c r="D211" s="117" t="s">
        <v>2443</v>
      </c>
      <c r="E211" s="396" t="s">
        <v>3687</v>
      </c>
      <c r="F211" s="116" t="s">
        <v>3762</v>
      </c>
      <c r="G211" s="596">
        <v>307522140305</v>
      </c>
      <c r="H211" s="396" t="s">
        <v>6457</v>
      </c>
      <c r="I211" s="116" t="s">
        <v>7997</v>
      </c>
      <c r="J211" s="116" t="s">
        <v>47</v>
      </c>
      <c r="K211" s="116">
        <v>0.56640000000000001</v>
      </c>
      <c r="L211" s="395">
        <v>0.56640000000000001</v>
      </c>
      <c r="M211" s="395">
        <v>0.51498999999999995</v>
      </c>
      <c r="N211" s="330">
        <v>9.0766242937853221</v>
      </c>
      <c r="O211" s="116"/>
      <c r="P211" s="116"/>
      <c r="Q211" s="120"/>
    </row>
    <row r="212" spans="1:17" customFormat="1">
      <c r="A212" s="117">
        <v>209</v>
      </c>
      <c r="B212" s="117"/>
      <c r="C212" s="117" t="s">
        <v>1054</v>
      </c>
      <c r="D212" s="117" t="s">
        <v>2443</v>
      </c>
      <c r="E212" s="396" t="s">
        <v>3687</v>
      </c>
      <c r="F212" s="116" t="s">
        <v>3767</v>
      </c>
      <c r="G212" s="596">
        <v>307522240304</v>
      </c>
      <c r="H212" s="396" t="s">
        <v>6477</v>
      </c>
      <c r="I212" s="116" t="s">
        <v>7997</v>
      </c>
      <c r="J212" s="116" t="s">
        <v>47</v>
      </c>
      <c r="K212" s="116">
        <v>1.0138</v>
      </c>
      <c r="L212" s="395">
        <v>1.0138</v>
      </c>
      <c r="M212" s="395">
        <v>0.92231300000000005</v>
      </c>
      <c r="N212" s="330">
        <v>9.0241665022686899</v>
      </c>
      <c r="O212" s="116"/>
      <c r="P212" s="116"/>
      <c r="Q212" s="120"/>
    </row>
    <row r="213" spans="1:17" customFormat="1">
      <c r="A213" s="117">
        <v>210</v>
      </c>
      <c r="B213" s="117"/>
      <c r="C213" s="117" t="s">
        <v>1054</v>
      </c>
      <c r="D213" s="117" t="s">
        <v>2443</v>
      </c>
      <c r="E213" s="396" t="s">
        <v>3687</v>
      </c>
      <c r="F213" s="116" t="s">
        <v>3765</v>
      </c>
      <c r="G213" s="596">
        <v>307522240104</v>
      </c>
      <c r="H213" s="396" t="s">
        <v>5690</v>
      </c>
      <c r="I213" s="116" t="s">
        <v>7997</v>
      </c>
      <c r="J213" s="116" t="s">
        <v>47</v>
      </c>
      <c r="K213" s="116">
        <v>0.18454000000000001</v>
      </c>
      <c r="L213" s="395">
        <v>0.18454000000000001</v>
      </c>
      <c r="M213" s="395">
        <v>0.16834299999999999</v>
      </c>
      <c r="N213" s="330">
        <v>8.7769589248943412</v>
      </c>
      <c r="O213" s="116"/>
      <c r="P213" s="116"/>
      <c r="Q213" s="120"/>
    </row>
    <row r="214" spans="1:17" customFormat="1">
      <c r="A214" s="117">
        <v>211</v>
      </c>
      <c r="B214" s="117"/>
      <c r="C214" s="117" t="s">
        <v>1054</v>
      </c>
      <c r="D214" s="117" t="s">
        <v>2443</v>
      </c>
      <c r="E214" s="396" t="s">
        <v>3686</v>
      </c>
      <c r="F214" s="116" t="s">
        <v>8043</v>
      </c>
      <c r="G214" s="596">
        <v>307511540106</v>
      </c>
      <c r="H214" s="396" t="s">
        <v>9577</v>
      </c>
      <c r="I214" s="116" t="s">
        <v>7997</v>
      </c>
      <c r="J214" s="116" t="s">
        <v>47</v>
      </c>
      <c r="K214" s="116">
        <v>0.21052000000000001</v>
      </c>
      <c r="L214" s="395">
        <v>0.21052000000000001</v>
      </c>
      <c r="M214" s="395">
        <v>0.19204299999999999</v>
      </c>
      <c r="N214" s="330">
        <v>8.7768383051491643</v>
      </c>
      <c r="O214" s="116"/>
      <c r="P214" s="116"/>
      <c r="Q214" s="120"/>
    </row>
    <row r="215" spans="1:17" customFormat="1">
      <c r="A215" s="117">
        <v>212</v>
      </c>
      <c r="B215" s="117"/>
      <c r="C215" s="117" t="s">
        <v>1054</v>
      </c>
      <c r="D215" s="117" t="s">
        <v>2443</v>
      </c>
      <c r="E215" s="396" t="s">
        <v>3687</v>
      </c>
      <c r="F215" s="116" t="s">
        <v>3766</v>
      </c>
      <c r="G215" s="596">
        <v>307522240201</v>
      </c>
      <c r="H215" s="396" t="s">
        <v>6570</v>
      </c>
      <c r="I215" s="116" t="s">
        <v>7997</v>
      </c>
      <c r="J215" s="116" t="s">
        <v>47</v>
      </c>
      <c r="K215" s="116">
        <v>0.91439999999999999</v>
      </c>
      <c r="L215" s="395">
        <v>0.91439999999999999</v>
      </c>
      <c r="M215" s="395">
        <v>0.834735</v>
      </c>
      <c r="N215" s="330">
        <v>8.7122703412073488</v>
      </c>
      <c r="O215" s="116"/>
      <c r="P215" s="116"/>
      <c r="Q215" s="120"/>
    </row>
    <row r="216" spans="1:17" customFormat="1">
      <c r="A216" s="117">
        <v>213</v>
      </c>
      <c r="B216" s="117"/>
      <c r="C216" s="117" t="s">
        <v>1054</v>
      </c>
      <c r="D216" s="117" t="s">
        <v>2443</v>
      </c>
      <c r="E216" s="396" t="s">
        <v>3686</v>
      </c>
      <c r="F216" s="116" t="s">
        <v>3757</v>
      </c>
      <c r="G216" s="596">
        <v>307511240201</v>
      </c>
      <c r="H216" s="396" t="s">
        <v>5460</v>
      </c>
      <c r="I216" s="116" t="s">
        <v>7997</v>
      </c>
      <c r="J216" s="116" t="s">
        <v>47</v>
      </c>
      <c r="K216" s="116">
        <v>0.64400000000000002</v>
      </c>
      <c r="L216" s="395">
        <v>0.64400000000000002</v>
      </c>
      <c r="M216" s="395">
        <v>0.58860299999999999</v>
      </c>
      <c r="N216" s="330">
        <v>8.6020186335403768</v>
      </c>
      <c r="O216" s="116"/>
      <c r="P216" s="116"/>
      <c r="Q216" s="120"/>
    </row>
    <row r="217" spans="1:17" customFormat="1">
      <c r="A217" s="117">
        <v>214</v>
      </c>
      <c r="B217" s="117"/>
      <c r="C217" s="117" t="s">
        <v>1054</v>
      </c>
      <c r="D217" s="117" t="s">
        <v>2443</v>
      </c>
      <c r="E217" s="396" t="s">
        <v>3687</v>
      </c>
      <c r="F217" s="116" t="s">
        <v>3770</v>
      </c>
      <c r="G217" s="596">
        <v>307522340205</v>
      </c>
      <c r="H217" s="396" t="s">
        <v>5549</v>
      </c>
      <c r="I217" s="116" t="s">
        <v>7997</v>
      </c>
      <c r="J217" s="116" t="s">
        <v>47</v>
      </c>
      <c r="K217" s="116">
        <v>1.12886</v>
      </c>
      <c r="L217" s="395">
        <v>1.12886</v>
      </c>
      <c r="M217" s="395">
        <v>1.032035</v>
      </c>
      <c r="N217" s="330">
        <v>8.5772372127633147</v>
      </c>
      <c r="O217" s="116"/>
      <c r="P217" s="116"/>
      <c r="Q217" s="120"/>
    </row>
    <row r="218" spans="1:17" customFormat="1">
      <c r="A218" s="117">
        <v>215</v>
      </c>
      <c r="B218" s="117"/>
      <c r="C218" s="117" t="s">
        <v>1054</v>
      </c>
      <c r="D218" s="117" t="s">
        <v>2443</v>
      </c>
      <c r="E218" s="396" t="s">
        <v>3686</v>
      </c>
      <c r="F218" s="116" t="s">
        <v>3759</v>
      </c>
      <c r="G218" s="596">
        <v>307511240102</v>
      </c>
      <c r="H218" s="396" t="s">
        <v>5687</v>
      </c>
      <c r="I218" s="116" t="s">
        <v>7997</v>
      </c>
      <c r="J218" s="116" t="s">
        <v>47</v>
      </c>
      <c r="K218" s="116">
        <v>0.77359999999999995</v>
      </c>
      <c r="L218" s="395">
        <v>0.77359999999999995</v>
      </c>
      <c r="M218" s="395">
        <v>0.70848199999999995</v>
      </c>
      <c r="N218" s="330">
        <v>8.4175284384694944</v>
      </c>
      <c r="O218" s="116"/>
      <c r="P218" s="116"/>
      <c r="Q218" s="120"/>
    </row>
    <row r="219" spans="1:17" customFormat="1">
      <c r="A219" s="117">
        <v>216</v>
      </c>
      <c r="B219" s="117"/>
      <c r="C219" s="117" t="s">
        <v>1054</v>
      </c>
      <c r="D219" s="117" t="s">
        <v>2443</v>
      </c>
      <c r="E219" s="396" t="s">
        <v>3686</v>
      </c>
      <c r="F219" s="116" t="s">
        <v>9562</v>
      </c>
      <c r="G219" s="596">
        <v>307511340302</v>
      </c>
      <c r="H219" s="396" t="s">
        <v>5889</v>
      </c>
      <c r="I219" s="116" t="s">
        <v>7997</v>
      </c>
      <c r="J219" s="116" t="s">
        <v>47</v>
      </c>
      <c r="K219" s="116">
        <v>0.64710000000000001</v>
      </c>
      <c r="L219" s="395">
        <v>0.64710000000000001</v>
      </c>
      <c r="M219" s="395">
        <v>0.59326100000000004</v>
      </c>
      <c r="N219" s="330">
        <v>8.3200432699737252</v>
      </c>
      <c r="O219" s="116"/>
      <c r="P219" s="116"/>
      <c r="Q219" s="120"/>
    </row>
    <row r="220" spans="1:17" customFormat="1">
      <c r="A220" s="117">
        <v>217</v>
      </c>
      <c r="B220" s="117"/>
      <c r="C220" s="117" t="s">
        <v>1054</v>
      </c>
      <c r="D220" s="117" t="s">
        <v>2443</v>
      </c>
      <c r="E220" s="396" t="s">
        <v>3686</v>
      </c>
      <c r="F220" s="116" t="s">
        <v>9578</v>
      </c>
      <c r="G220" s="596">
        <v>307511440203</v>
      </c>
      <c r="H220" s="396" t="s">
        <v>5010</v>
      </c>
      <c r="I220" s="116" t="s">
        <v>7997</v>
      </c>
      <c r="J220" s="116" t="s">
        <v>47</v>
      </c>
      <c r="K220" s="116">
        <v>0.61699999999999999</v>
      </c>
      <c r="L220" s="395">
        <v>0.61699999999999999</v>
      </c>
      <c r="M220" s="395">
        <v>0.56617099999999998</v>
      </c>
      <c r="N220" s="330">
        <v>8.238087520259322</v>
      </c>
      <c r="O220" s="116"/>
      <c r="P220" s="116"/>
      <c r="Q220" s="120"/>
    </row>
    <row r="221" spans="1:17" customFormat="1">
      <c r="A221" s="117">
        <v>218</v>
      </c>
      <c r="B221" s="117"/>
      <c r="C221" s="117" t="s">
        <v>1054</v>
      </c>
      <c r="D221" s="117" t="s">
        <v>2443</v>
      </c>
      <c r="E221" s="396" t="s">
        <v>3688</v>
      </c>
      <c r="F221" s="116" t="s">
        <v>3772</v>
      </c>
      <c r="G221" s="596">
        <v>307521140104</v>
      </c>
      <c r="H221" s="396" t="s">
        <v>5646</v>
      </c>
      <c r="I221" s="116" t="s">
        <v>7997</v>
      </c>
      <c r="J221" s="116" t="s">
        <v>47</v>
      </c>
      <c r="K221" s="116">
        <v>0.89580000000000004</v>
      </c>
      <c r="L221" s="395">
        <v>0.89580000000000004</v>
      </c>
      <c r="M221" s="395">
        <v>0.82260800000000001</v>
      </c>
      <c r="N221" s="330">
        <v>8.1705737887921437</v>
      </c>
      <c r="O221" s="116"/>
      <c r="P221" s="116"/>
      <c r="Q221" s="120"/>
    </row>
    <row r="222" spans="1:17" customFormat="1">
      <c r="A222" s="117">
        <v>219</v>
      </c>
      <c r="B222" s="117"/>
      <c r="C222" s="117" t="s">
        <v>1054</v>
      </c>
      <c r="D222" s="117" t="s">
        <v>2443</v>
      </c>
      <c r="E222" s="396" t="s">
        <v>3686</v>
      </c>
      <c r="F222" s="116" t="s">
        <v>3756</v>
      </c>
      <c r="G222" s="596">
        <v>307511240501</v>
      </c>
      <c r="H222" s="396" t="s">
        <v>6753</v>
      </c>
      <c r="I222" s="116" t="s">
        <v>7997</v>
      </c>
      <c r="J222" s="116" t="s">
        <v>47</v>
      </c>
      <c r="K222" s="116">
        <v>0.26100000000000001</v>
      </c>
      <c r="L222" s="395">
        <v>0.26100000000000001</v>
      </c>
      <c r="M222" s="395">
        <v>0.239761</v>
      </c>
      <c r="N222" s="330">
        <v>8.1375478927203098</v>
      </c>
      <c r="O222" s="116"/>
      <c r="P222" s="116"/>
      <c r="Q222" s="120"/>
    </row>
    <row r="223" spans="1:17" customFormat="1">
      <c r="A223" s="117">
        <v>220</v>
      </c>
      <c r="B223" s="117"/>
      <c r="C223" s="117" t="s">
        <v>1054</v>
      </c>
      <c r="D223" s="117" t="s">
        <v>2443</v>
      </c>
      <c r="E223" s="396" t="s">
        <v>3687</v>
      </c>
      <c r="F223" s="116" t="s">
        <v>3761</v>
      </c>
      <c r="G223" s="596">
        <v>307522140202</v>
      </c>
      <c r="H223" s="396" t="s">
        <v>6828</v>
      </c>
      <c r="I223" s="116" t="s">
        <v>7997</v>
      </c>
      <c r="J223" s="116" t="s">
        <v>47</v>
      </c>
      <c r="K223" s="116">
        <v>0.23219999999999999</v>
      </c>
      <c r="L223" s="395">
        <v>0.23219999999999999</v>
      </c>
      <c r="M223" s="395">
        <v>0.21379999999999999</v>
      </c>
      <c r="N223" s="330">
        <v>7.9242032730404821</v>
      </c>
      <c r="O223" s="116"/>
      <c r="P223" s="116"/>
      <c r="Q223" s="120"/>
    </row>
    <row r="224" spans="1:17" customFormat="1">
      <c r="A224" s="117">
        <v>221</v>
      </c>
      <c r="B224" s="117"/>
      <c r="C224" s="117" t="s">
        <v>1054</v>
      </c>
      <c r="D224" s="117" t="s">
        <v>2443</v>
      </c>
      <c r="E224" s="396" t="s">
        <v>3686</v>
      </c>
      <c r="F224" s="116" t="s">
        <v>9562</v>
      </c>
      <c r="G224" s="596">
        <v>307511340301</v>
      </c>
      <c r="H224" s="396" t="s">
        <v>7397</v>
      </c>
      <c r="I224" s="116" t="s">
        <v>7997</v>
      </c>
      <c r="J224" s="116" t="s">
        <v>47</v>
      </c>
      <c r="K224" s="116">
        <v>0.25340000000000001</v>
      </c>
      <c r="L224" s="395">
        <v>0.25340000000000001</v>
      </c>
      <c r="M224" s="395">
        <v>0.23360300000000001</v>
      </c>
      <c r="N224" s="330">
        <v>7.8125493291239172</v>
      </c>
      <c r="O224" s="116"/>
      <c r="P224" s="116"/>
      <c r="Q224" s="120"/>
    </row>
    <row r="225" spans="1:17" customFormat="1">
      <c r="A225" s="117">
        <v>222</v>
      </c>
      <c r="B225" s="117"/>
      <c r="C225" s="117" t="s">
        <v>1054</v>
      </c>
      <c r="D225" s="117" t="s">
        <v>2443</v>
      </c>
      <c r="E225" s="396" t="s">
        <v>3686</v>
      </c>
      <c r="F225" s="116" t="s">
        <v>3755</v>
      </c>
      <c r="G225" s="596">
        <v>307511440301</v>
      </c>
      <c r="H225" s="396" t="s">
        <v>6895</v>
      </c>
      <c r="I225" s="116" t="s">
        <v>7997</v>
      </c>
      <c r="J225" s="116" t="s">
        <v>47</v>
      </c>
      <c r="K225" s="116">
        <v>0.5756</v>
      </c>
      <c r="L225" s="395">
        <v>0.5756</v>
      </c>
      <c r="M225" s="395">
        <v>0.53106600000000004</v>
      </c>
      <c r="N225" s="330">
        <v>7.7369701181375889</v>
      </c>
      <c r="O225" s="116"/>
      <c r="P225" s="116"/>
      <c r="Q225" s="120"/>
    </row>
    <row r="226" spans="1:17" customFormat="1">
      <c r="A226" s="117">
        <v>223</v>
      </c>
      <c r="B226" s="117"/>
      <c r="C226" s="117" t="s">
        <v>1054</v>
      </c>
      <c r="D226" s="117" t="s">
        <v>2443</v>
      </c>
      <c r="E226" s="396" t="s">
        <v>3686</v>
      </c>
      <c r="F226" s="116" t="s">
        <v>4393</v>
      </c>
      <c r="G226" s="596">
        <v>307511540301</v>
      </c>
      <c r="H226" s="396" t="s">
        <v>7787</v>
      </c>
      <c r="I226" s="116" t="s">
        <v>7997</v>
      </c>
      <c r="J226" s="116" t="s">
        <v>47</v>
      </c>
      <c r="K226" s="116">
        <v>0.39</v>
      </c>
      <c r="L226" s="395">
        <v>0.39</v>
      </c>
      <c r="M226" s="395">
        <v>0.36033599999999999</v>
      </c>
      <c r="N226" s="330">
        <v>7.6061538461538518</v>
      </c>
      <c r="O226" s="116"/>
      <c r="P226" s="116"/>
      <c r="Q226" s="120"/>
    </row>
    <row r="227" spans="1:17" customFormat="1">
      <c r="A227" s="117">
        <v>224</v>
      </c>
      <c r="B227" s="117"/>
      <c r="C227" s="117" t="s">
        <v>1054</v>
      </c>
      <c r="D227" s="117" t="s">
        <v>2443</v>
      </c>
      <c r="E227" s="396" t="s">
        <v>3686</v>
      </c>
      <c r="F227" s="116" t="s">
        <v>3756</v>
      </c>
      <c r="G227" s="596">
        <v>307511240502</v>
      </c>
      <c r="H227" s="396" t="s">
        <v>5742</v>
      </c>
      <c r="I227" s="116" t="s">
        <v>7997</v>
      </c>
      <c r="J227" s="116" t="s">
        <v>47</v>
      </c>
      <c r="K227" s="116">
        <v>0.63219999999999998</v>
      </c>
      <c r="L227" s="395">
        <v>0.63219999999999998</v>
      </c>
      <c r="M227" s="395">
        <v>0.58443299999999998</v>
      </c>
      <c r="N227" s="330">
        <v>7.5556785827269861</v>
      </c>
      <c r="O227" s="116"/>
      <c r="P227" s="116"/>
      <c r="Q227" s="120"/>
    </row>
    <row r="228" spans="1:17" customFormat="1">
      <c r="A228" s="117">
        <v>225</v>
      </c>
      <c r="B228" s="117"/>
      <c r="C228" s="117" t="s">
        <v>1054</v>
      </c>
      <c r="D228" s="117" t="s">
        <v>2443</v>
      </c>
      <c r="E228" s="396" t="s">
        <v>3686</v>
      </c>
      <c r="F228" s="116" t="s">
        <v>3754</v>
      </c>
      <c r="G228" s="596">
        <v>307511440103</v>
      </c>
      <c r="H228" s="396" t="s">
        <v>6983</v>
      </c>
      <c r="I228" s="116" t="s">
        <v>7997</v>
      </c>
      <c r="J228" s="116" t="s">
        <v>47</v>
      </c>
      <c r="K228" s="116">
        <v>0.82979999999999998</v>
      </c>
      <c r="L228" s="395">
        <v>0.82979999999999998</v>
      </c>
      <c r="M228" s="395">
        <v>0.768293</v>
      </c>
      <c r="N228" s="330">
        <v>7.4122680163894898</v>
      </c>
      <c r="O228" s="116"/>
      <c r="P228" s="116"/>
      <c r="Q228" s="120"/>
    </row>
    <row r="229" spans="1:17" customFormat="1">
      <c r="A229" s="117">
        <v>226</v>
      </c>
      <c r="B229" s="117"/>
      <c r="C229" s="117" t="s">
        <v>1054</v>
      </c>
      <c r="D229" s="117" t="s">
        <v>2443</v>
      </c>
      <c r="E229" s="396" t="s">
        <v>3686</v>
      </c>
      <c r="F229" s="116" t="s">
        <v>9563</v>
      </c>
      <c r="G229" s="596">
        <v>307511340104</v>
      </c>
      <c r="H229" s="396" t="s">
        <v>7694</v>
      </c>
      <c r="I229" s="116" t="s">
        <v>7997</v>
      </c>
      <c r="J229" s="116" t="s">
        <v>47</v>
      </c>
      <c r="K229" s="116">
        <v>0.62239999999999995</v>
      </c>
      <c r="L229" s="395">
        <v>0.62239999999999995</v>
      </c>
      <c r="M229" s="395">
        <v>0.57666799999999996</v>
      </c>
      <c r="N229" s="330">
        <v>7.3476863753213371</v>
      </c>
      <c r="O229" s="116"/>
      <c r="P229" s="116"/>
      <c r="Q229" s="120"/>
    </row>
    <row r="230" spans="1:17" customFormat="1">
      <c r="A230" s="117">
        <v>227</v>
      </c>
      <c r="B230" s="117"/>
      <c r="C230" s="117" t="s">
        <v>1054</v>
      </c>
      <c r="D230" s="117" t="s">
        <v>2443</v>
      </c>
      <c r="E230" s="396" t="s">
        <v>3686</v>
      </c>
      <c r="F230" s="116" t="s">
        <v>3760</v>
      </c>
      <c r="G230" s="596">
        <v>307511240302</v>
      </c>
      <c r="H230" s="396" t="s">
        <v>6052</v>
      </c>
      <c r="I230" s="116" t="s">
        <v>7997</v>
      </c>
      <c r="J230" s="116" t="s">
        <v>47</v>
      </c>
      <c r="K230" s="116">
        <v>0.53</v>
      </c>
      <c r="L230" s="395">
        <v>0.53</v>
      </c>
      <c r="M230" s="395">
        <v>0.49126500000000001</v>
      </c>
      <c r="N230" s="330">
        <v>7.3084905660377402</v>
      </c>
      <c r="O230" s="116"/>
      <c r="P230" s="116"/>
      <c r="Q230" s="120"/>
    </row>
    <row r="231" spans="1:17" customFormat="1">
      <c r="A231" s="117">
        <v>228</v>
      </c>
      <c r="B231" s="117"/>
      <c r="C231" s="117" t="s">
        <v>1054</v>
      </c>
      <c r="D231" s="117" t="s">
        <v>2443</v>
      </c>
      <c r="E231" s="396" t="s">
        <v>3686</v>
      </c>
      <c r="F231" s="116" t="s">
        <v>9578</v>
      </c>
      <c r="G231" s="596">
        <v>307511440204</v>
      </c>
      <c r="H231" s="396" t="s">
        <v>7028</v>
      </c>
      <c r="I231" s="116" t="s">
        <v>7997</v>
      </c>
      <c r="J231" s="116" t="s">
        <v>47</v>
      </c>
      <c r="K231" s="116">
        <v>0.7268</v>
      </c>
      <c r="L231" s="395">
        <v>0.7268</v>
      </c>
      <c r="M231" s="395">
        <v>0.67377799999999999</v>
      </c>
      <c r="N231" s="330">
        <v>7.2952669235002769</v>
      </c>
      <c r="O231" s="116"/>
      <c r="P231" s="116"/>
      <c r="Q231" s="120"/>
    </row>
    <row r="232" spans="1:17" customFormat="1">
      <c r="A232" s="117">
        <v>229</v>
      </c>
      <c r="B232" s="117"/>
      <c r="C232" s="117" t="s">
        <v>1054</v>
      </c>
      <c r="D232" s="117" t="s">
        <v>2443</v>
      </c>
      <c r="E232" s="396" t="s">
        <v>3686</v>
      </c>
      <c r="F232" s="116" t="s">
        <v>3756</v>
      </c>
      <c r="G232" s="596">
        <v>307511240503</v>
      </c>
      <c r="H232" s="396" t="s">
        <v>6214</v>
      </c>
      <c r="I232" s="116" t="s">
        <v>7997</v>
      </c>
      <c r="J232" s="116" t="s">
        <v>47</v>
      </c>
      <c r="K232" s="116">
        <v>0.47099999999999997</v>
      </c>
      <c r="L232" s="395">
        <v>0.47099999999999997</v>
      </c>
      <c r="M232" s="395">
        <v>0.436913</v>
      </c>
      <c r="N232" s="330">
        <v>7.2371549893842841</v>
      </c>
      <c r="O232" s="116"/>
      <c r="P232" s="116"/>
      <c r="Q232" s="120"/>
    </row>
    <row r="233" spans="1:17" customFormat="1">
      <c r="A233" s="117">
        <v>230</v>
      </c>
      <c r="B233" s="117"/>
      <c r="C233" s="117" t="s">
        <v>1054</v>
      </c>
      <c r="D233" s="117" t="s">
        <v>2443</v>
      </c>
      <c r="E233" s="396" t="s">
        <v>3686</v>
      </c>
      <c r="F233" s="116" t="s">
        <v>9562</v>
      </c>
      <c r="G233" s="596">
        <v>307511340304</v>
      </c>
      <c r="H233" s="396" t="s">
        <v>5972</v>
      </c>
      <c r="I233" s="116" t="s">
        <v>7998</v>
      </c>
      <c r="J233" s="116" t="s">
        <v>47</v>
      </c>
      <c r="K233" s="116">
        <v>0.379</v>
      </c>
      <c r="L233" s="395">
        <v>0.379</v>
      </c>
      <c r="M233" s="395">
        <v>0.35160000000000002</v>
      </c>
      <c r="N233" s="330">
        <v>7.22955145118733</v>
      </c>
      <c r="O233" s="116"/>
      <c r="P233" s="116"/>
      <c r="Q233" s="120"/>
    </row>
    <row r="234" spans="1:17" customFormat="1">
      <c r="A234" s="117">
        <v>231</v>
      </c>
      <c r="B234" s="117"/>
      <c r="C234" s="117" t="s">
        <v>1054</v>
      </c>
      <c r="D234" s="117" t="s">
        <v>2443</v>
      </c>
      <c r="E234" s="396" t="s">
        <v>3686</v>
      </c>
      <c r="F234" s="116" t="s">
        <v>4362</v>
      </c>
      <c r="G234" s="596">
        <v>307511140105</v>
      </c>
      <c r="H234" s="396" t="s">
        <v>5272</v>
      </c>
      <c r="I234" s="116" t="s">
        <v>7997</v>
      </c>
      <c r="J234" s="116" t="s">
        <v>47</v>
      </c>
      <c r="K234" s="116">
        <v>0.59660000000000002</v>
      </c>
      <c r="L234" s="395">
        <v>0.59660000000000002</v>
      </c>
      <c r="M234" s="395">
        <v>0.55363799999999996</v>
      </c>
      <c r="N234" s="330">
        <v>7.2011397921555576</v>
      </c>
      <c r="O234" s="116"/>
      <c r="P234" s="116"/>
      <c r="Q234" s="120"/>
    </row>
    <row r="235" spans="1:17" customFormat="1">
      <c r="A235" s="117">
        <v>232</v>
      </c>
      <c r="B235" s="117"/>
      <c r="C235" s="117" t="s">
        <v>1054</v>
      </c>
      <c r="D235" s="117" t="s">
        <v>2443</v>
      </c>
      <c r="E235" s="396" t="s">
        <v>3686</v>
      </c>
      <c r="F235" s="116" t="s">
        <v>8042</v>
      </c>
      <c r="G235" s="596">
        <v>307511540205</v>
      </c>
      <c r="H235" s="396" t="s">
        <v>7025</v>
      </c>
      <c r="I235" s="116" t="s">
        <v>7997</v>
      </c>
      <c r="J235" s="116" t="s">
        <v>47</v>
      </c>
      <c r="K235" s="116">
        <v>0.21179999999999999</v>
      </c>
      <c r="L235" s="395">
        <v>0.21179999999999999</v>
      </c>
      <c r="M235" s="395">
        <v>0.19666400000000001</v>
      </c>
      <c r="N235" s="330">
        <v>7.1463644948064138</v>
      </c>
      <c r="O235" s="116"/>
      <c r="P235" s="116"/>
      <c r="Q235" s="120"/>
    </row>
    <row r="236" spans="1:17" customFormat="1">
      <c r="A236" s="117">
        <v>233</v>
      </c>
      <c r="B236" s="117"/>
      <c r="C236" s="117" t="s">
        <v>1054</v>
      </c>
      <c r="D236" s="117" t="s">
        <v>2443</v>
      </c>
      <c r="E236" s="396" t="s">
        <v>3686</v>
      </c>
      <c r="F236" s="116" t="s">
        <v>3755</v>
      </c>
      <c r="G236" s="596">
        <v>307511440302</v>
      </c>
      <c r="H236" s="396" t="s">
        <v>4979</v>
      </c>
      <c r="I236" s="116" t="s">
        <v>7997</v>
      </c>
      <c r="J236" s="116" t="s">
        <v>47</v>
      </c>
      <c r="K236" s="116">
        <v>5.9400000000000001E-2</v>
      </c>
      <c r="L236" s="395">
        <v>5.9400000000000001E-2</v>
      </c>
      <c r="M236" s="395">
        <v>5.5164999999999999E-2</v>
      </c>
      <c r="N236" s="330">
        <v>7.1296296296296342</v>
      </c>
      <c r="O236" s="116"/>
      <c r="P236" s="116"/>
      <c r="Q236" s="120"/>
    </row>
    <row r="237" spans="1:17" customFormat="1">
      <c r="A237" s="117">
        <v>234</v>
      </c>
      <c r="B237" s="117"/>
      <c r="C237" s="117" t="s">
        <v>1054</v>
      </c>
      <c r="D237" s="117" t="s">
        <v>2443</v>
      </c>
      <c r="E237" s="396" t="s">
        <v>3687</v>
      </c>
      <c r="F237" s="116" t="s">
        <v>3762</v>
      </c>
      <c r="G237" s="596">
        <v>307522140303</v>
      </c>
      <c r="H237" s="396" t="s">
        <v>5653</v>
      </c>
      <c r="I237" s="116" t="s">
        <v>7997</v>
      </c>
      <c r="J237" s="116" t="s">
        <v>47</v>
      </c>
      <c r="K237" s="116">
        <v>0.51929999999999998</v>
      </c>
      <c r="L237" s="395">
        <v>0.51929999999999998</v>
      </c>
      <c r="M237" s="395">
        <v>0.48252600000000001</v>
      </c>
      <c r="N237" s="330">
        <v>7.081455805892543</v>
      </c>
      <c r="O237" s="116"/>
      <c r="P237" s="116"/>
      <c r="Q237" s="120"/>
    </row>
    <row r="238" spans="1:17" customFormat="1">
      <c r="A238" s="117">
        <v>235</v>
      </c>
      <c r="B238" s="117"/>
      <c r="C238" s="117" t="s">
        <v>1054</v>
      </c>
      <c r="D238" s="117" t="s">
        <v>2443</v>
      </c>
      <c r="E238" s="396" t="s">
        <v>3686</v>
      </c>
      <c r="F238" s="116" t="s">
        <v>9563</v>
      </c>
      <c r="G238" s="596">
        <v>307511340107</v>
      </c>
      <c r="H238" s="396" t="s">
        <v>7537</v>
      </c>
      <c r="I238" s="116" t="s">
        <v>7997</v>
      </c>
      <c r="J238" s="116" t="s">
        <v>47</v>
      </c>
      <c r="K238" s="116">
        <v>0.43419999999999997</v>
      </c>
      <c r="L238" s="395">
        <v>0.43419999999999997</v>
      </c>
      <c r="M238" s="395">
        <v>0.403779</v>
      </c>
      <c r="N238" s="330">
        <v>7.0062183325656324</v>
      </c>
      <c r="O238" s="116"/>
      <c r="P238" s="116"/>
      <c r="Q238" s="120"/>
    </row>
    <row r="239" spans="1:17" customFormat="1">
      <c r="A239" s="117">
        <v>236</v>
      </c>
      <c r="B239" s="117"/>
      <c r="C239" s="117" t="s">
        <v>1054</v>
      </c>
      <c r="D239" s="117" t="s">
        <v>2443</v>
      </c>
      <c r="E239" s="396" t="s">
        <v>3687</v>
      </c>
      <c r="F239" s="116" t="s">
        <v>3771</v>
      </c>
      <c r="G239" s="596">
        <v>307522340302</v>
      </c>
      <c r="H239" s="396" t="s">
        <v>6000</v>
      </c>
      <c r="I239" s="116" t="s">
        <v>7997</v>
      </c>
      <c r="J239" s="116" t="s">
        <v>47</v>
      </c>
      <c r="K239" s="116">
        <v>0.24340000000000001</v>
      </c>
      <c r="L239" s="395">
        <v>0.24340000000000001</v>
      </c>
      <c r="M239" s="395">
        <v>0.22637299999999999</v>
      </c>
      <c r="N239" s="330">
        <v>6.9954806902218625</v>
      </c>
      <c r="O239" s="116"/>
      <c r="P239" s="116"/>
      <c r="Q239" s="120"/>
    </row>
    <row r="240" spans="1:17" customFormat="1">
      <c r="A240" s="117">
        <v>237</v>
      </c>
      <c r="B240" s="117"/>
      <c r="C240" s="117" t="s">
        <v>1054</v>
      </c>
      <c r="D240" s="117" t="s">
        <v>2443</v>
      </c>
      <c r="E240" s="396" t="s">
        <v>3686</v>
      </c>
      <c r="F240" s="116" t="s">
        <v>8042</v>
      </c>
      <c r="G240" s="596">
        <v>307511540203</v>
      </c>
      <c r="H240" s="396" t="s">
        <v>7134</v>
      </c>
      <c r="I240" s="116" t="s">
        <v>7997</v>
      </c>
      <c r="J240" s="116" t="s">
        <v>47</v>
      </c>
      <c r="K240" s="116">
        <v>0.81720000000000004</v>
      </c>
      <c r="L240" s="395">
        <v>0.81720000000000004</v>
      </c>
      <c r="M240" s="395">
        <v>0.76041300000000001</v>
      </c>
      <c r="N240" s="330">
        <v>6.9489720998531608</v>
      </c>
      <c r="O240" s="116"/>
      <c r="P240" s="116"/>
      <c r="Q240" s="120"/>
    </row>
    <row r="241" spans="1:17" customFormat="1">
      <c r="A241" s="117">
        <v>238</v>
      </c>
      <c r="B241" s="117"/>
      <c r="C241" s="117" t="s">
        <v>1054</v>
      </c>
      <c r="D241" s="117" t="s">
        <v>2443</v>
      </c>
      <c r="E241" s="396" t="s">
        <v>3686</v>
      </c>
      <c r="F241" s="116" t="s">
        <v>3754</v>
      </c>
      <c r="G241" s="596">
        <v>307511440102</v>
      </c>
      <c r="H241" s="396" t="s">
        <v>5025</v>
      </c>
      <c r="I241" s="116" t="s">
        <v>7997</v>
      </c>
      <c r="J241" s="116" t="s">
        <v>47</v>
      </c>
      <c r="K241" s="116">
        <v>0.41520000000000001</v>
      </c>
      <c r="L241" s="395">
        <v>0.41520000000000001</v>
      </c>
      <c r="M241" s="395">
        <v>0.38660699999999998</v>
      </c>
      <c r="N241" s="330">
        <v>6.886560693641627</v>
      </c>
      <c r="O241" s="116"/>
      <c r="P241" s="116"/>
      <c r="Q241" s="120"/>
    </row>
    <row r="242" spans="1:17" customFormat="1">
      <c r="A242" s="117">
        <v>239</v>
      </c>
      <c r="B242" s="117"/>
      <c r="C242" s="117" t="s">
        <v>1054</v>
      </c>
      <c r="D242" s="117" t="s">
        <v>2443</v>
      </c>
      <c r="E242" s="396" t="s">
        <v>3686</v>
      </c>
      <c r="F242" s="116" t="s">
        <v>4393</v>
      </c>
      <c r="G242" s="596">
        <v>307511540302</v>
      </c>
      <c r="H242" s="396" t="s">
        <v>7160</v>
      </c>
      <c r="I242" s="116" t="s">
        <v>7997</v>
      </c>
      <c r="J242" s="116" t="s">
        <v>47</v>
      </c>
      <c r="K242" s="116">
        <v>0.91</v>
      </c>
      <c r="L242" s="395">
        <v>0.91</v>
      </c>
      <c r="M242" s="395">
        <v>0.84777899999999995</v>
      </c>
      <c r="N242" s="330">
        <v>6.8374725274725368</v>
      </c>
      <c r="O242" s="116"/>
      <c r="P242" s="116"/>
      <c r="Q242" s="120"/>
    </row>
    <row r="243" spans="1:17" customFormat="1">
      <c r="A243" s="117">
        <v>240</v>
      </c>
      <c r="B243" s="117"/>
      <c r="C243" s="117" t="s">
        <v>1054</v>
      </c>
      <c r="D243" s="117" t="s">
        <v>2443</v>
      </c>
      <c r="E243" s="396" t="s">
        <v>3686</v>
      </c>
      <c r="F243" s="116" t="s">
        <v>3754</v>
      </c>
      <c r="G243" s="596">
        <v>307511440105</v>
      </c>
      <c r="H243" s="396" t="s">
        <v>5010</v>
      </c>
      <c r="I243" s="116" t="s">
        <v>7997</v>
      </c>
      <c r="J243" s="116" t="s">
        <v>47</v>
      </c>
      <c r="K243" s="116">
        <v>0.87060000000000004</v>
      </c>
      <c r="L243" s="395">
        <v>0.87060000000000004</v>
      </c>
      <c r="M243" s="395">
        <v>0.81117500000000009</v>
      </c>
      <c r="N243" s="330">
        <v>6.8257523546979035</v>
      </c>
      <c r="O243" s="116"/>
      <c r="P243" s="116"/>
      <c r="Q243" s="120"/>
    </row>
    <row r="244" spans="1:17" customFormat="1">
      <c r="A244" s="117">
        <v>241</v>
      </c>
      <c r="B244" s="117"/>
      <c r="C244" s="117" t="s">
        <v>1054</v>
      </c>
      <c r="D244" s="117" t="s">
        <v>2443</v>
      </c>
      <c r="E244" s="396" t="s">
        <v>3686</v>
      </c>
      <c r="F244" s="116" t="s">
        <v>8044</v>
      </c>
      <c r="G244" s="596">
        <v>307511340203</v>
      </c>
      <c r="H244" s="396" t="s">
        <v>5976</v>
      </c>
      <c r="I244" s="116" t="s">
        <v>7997</v>
      </c>
      <c r="J244" s="116" t="s">
        <v>47</v>
      </c>
      <c r="K244" s="116">
        <v>0.67100000000000004</v>
      </c>
      <c r="L244" s="395">
        <v>0.67100000000000004</v>
      </c>
      <c r="M244" s="395">
        <v>0.62577899999999997</v>
      </c>
      <c r="N244" s="330">
        <v>6.7393442622950914</v>
      </c>
      <c r="O244" s="116"/>
      <c r="P244" s="116"/>
      <c r="Q244" s="120"/>
    </row>
    <row r="245" spans="1:17" customFormat="1">
      <c r="A245" s="117">
        <v>242</v>
      </c>
      <c r="B245" s="117"/>
      <c r="C245" s="117" t="s">
        <v>1054</v>
      </c>
      <c r="D245" s="117" t="s">
        <v>2443</v>
      </c>
      <c r="E245" s="396" t="s">
        <v>3686</v>
      </c>
      <c r="F245" s="116" t="s">
        <v>3754</v>
      </c>
      <c r="G245" s="596">
        <v>307511440104</v>
      </c>
      <c r="H245" s="396" t="s">
        <v>7199</v>
      </c>
      <c r="I245" s="116" t="s">
        <v>7997</v>
      </c>
      <c r="J245" s="116" t="s">
        <v>47</v>
      </c>
      <c r="K245" s="116">
        <v>0.67079999999999995</v>
      </c>
      <c r="L245" s="395">
        <v>0.67079999999999995</v>
      </c>
      <c r="M245" s="395">
        <v>0.62564799999999998</v>
      </c>
      <c r="N245" s="330">
        <v>6.7310673822301688</v>
      </c>
      <c r="O245" s="116"/>
      <c r="P245" s="116"/>
      <c r="Q245" s="120"/>
    </row>
    <row r="246" spans="1:17" customFormat="1">
      <c r="A246" s="117">
        <v>243</v>
      </c>
      <c r="B246" s="117"/>
      <c r="C246" s="117" t="s">
        <v>1054</v>
      </c>
      <c r="D246" s="117" t="s">
        <v>2443</v>
      </c>
      <c r="E246" s="396" t="s">
        <v>3686</v>
      </c>
      <c r="F246" s="116" t="s">
        <v>9578</v>
      </c>
      <c r="G246" s="596">
        <v>307511440202</v>
      </c>
      <c r="H246" s="396" t="s">
        <v>7202</v>
      </c>
      <c r="I246" s="116" t="s">
        <v>7997</v>
      </c>
      <c r="J246" s="116" t="s">
        <v>47</v>
      </c>
      <c r="K246" s="116">
        <v>0.76180000000000003</v>
      </c>
      <c r="L246" s="395">
        <v>0.76180000000000003</v>
      </c>
      <c r="M246" s="395">
        <v>0.71057099999999995</v>
      </c>
      <c r="N246" s="330">
        <v>6.7247309004988294</v>
      </c>
      <c r="O246" s="116"/>
      <c r="P246" s="116"/>
      <c r="Q246" s="120"/>
    </row>
    <row r="247" spans="1:17" customFormat="1">
      <c r="A247" s="117">
        <v>244</v>
      </c>
      <c r="B247" s="117"/>
      <c r="C247" s="117" t="s">
        <v>1054</v>
      </c>
      <c r="D247" s="117" t="s">
        <v>2443</v>
      </c>
      <c r="E247" s="396" t="s">
        <v>3686</v>
      </c>
      <c r="F247" s="116" t="s">
        <v>8044</v>
      </c>
      <c r="G247" s="596">
        <v>307511340201</v>
      </c>
      <c r="H247" s="396" t="s">
        <v>7218</v>
      </c>
      <c r="I247" s="116" t="s">
        <v>7997</v>
      </c>
      <c r="J247" s="116" t="s">
        <v>47</v>
      </c>
      <c r="K247" s="116">
        <v>0.69589999999999996</v>
      </c>
      <c r="L247" s="395">
        <v>0.69589999999999996</v>
      </c>
      <c r="M247" s="395">
        <v>0.64979600000000004</v>
      </c>
      <c r="N247" s="330">
        <v>6.6250898117545516</v>
      </c>
      <c r="O247" s="116"/>
      <c r="P247" s="116"/>
      <c r="Q247" s="120"/>
    </row>
    <row r="248" spans="1:17" customFormat="1">
      <c r="A248" s="117">
        <v>245</v>
      </c>
      <c r="B248" s="117"/>
      <c r="C248" s="117" t="s">
        <v>1054</v>
      </c>
      <c r="D248" s="117" t="s">
        <v>2443</v>
      </c>
      <c r="E248" s="396" t="s">
        <v>3686</v>
      </c>
      <c r="F248" s="116" t="s">
        <v>9570</v>
      </c>
      <c r="G248" s="596">
        <v>307511140202</v>
      </c>
      <c r="H248" s="396" t="s">
        <v>6043</v>
      </c>
      <c r="I248" s="116" t="s">
        <v>7997</v>
      </c>
      <c r="J248" s="116" t="s">
        <v>47</v>
      </c>
      <c r="K248" s="116">
        <v>0.71</v>
      </c>
      <c r="L248" s="395">
        <v>0.71</v>
      </c>
      <c r="M248" s="395">
        <v>0.66313299999999997</v>
      </c>
      <c r="N248" s="330">
        <v>6.6009859154929575</v>
      </c>
      <c r="O248" s="116"/>
      <c r="P248" s="116"/>
      <c r="Q248" s="120"/>
    </row>
    <row r="249" spans="1:17" customFormat="1">
      <c r="A249" s="117">
        <v>246</v>
      </c>
      <c r="B249" s="117"/>
      <c r="C249" s="117" t="s">
        <v>1054</v>
      </c>
      <c r="D249" s="117" t="s">
        <v>2443</v>
      </c>
      <c r="E249" s="396" t="s">
        <v>3686</v>
      </c>
      <c r="F249" s="116" t="s">
        <v>3760</v>
      </c>
      <c r="G249" s="596">
        <v>307511240304</v>
      </c>
      <c r="H249" s="396" t="s">
        <v>5757</v>
      </c>
      <c r="I249" s="116" t="s">
        <v>7997</v>
      </c>
      <c r="J249" s="116" t="s">
        <v>47</v>
      </c>
      <c r="K249" s="116">
        <v>0.68159999999999998</v>
      </c>
      <c r="L249" s="395">
        <v>0.68159999999999998</v>
      </c>
      <c r="M249" s="395">
        <v>0.63828499999999999</v>
      </c>
      <c r="N249" s="330">
        <v>6.3549002347417822</v>
      </c>
      <c r="O249" s="116"/>
      <c r="P249" s="116"/>
      <c r="Q249" s="120"/>
    </row>
    <row r="250" spans="1:17" customFormat="1">
      <c r="A250" s="117">
        <v>247</v>
      </c>
      <c r="B250" s="117"/>
      <c r="C250" s="117" t="s">
        <v>1054</v>
      </c>
      <c r="D250" s="117" t="s">
        <v>2443</v>
      </c>
      <c r="E250" s="396" t="s">
        <v>3686</v>
      </c>
      <c r="F250" s="116" t="s">
        <v>4393</v>
      </c>
      <c r="G250" s="596">
        <v>307511540304</v>
      </c>
      <c r="H250" s="396" t="s">
        <v>9579</v>
      </c>
      <c r="I250" s="116" t="s">
        <v>7997</v>
      </c>
      <c r="J250" s="116" t="s">
        <v>47</v>
      </c>
      <c r="K250" s="116">
        <v>8.8999999999999996E-2</v>
      </c>
      <c r="L250" s="395">
        <v>8.8999999999999996E-2</v>
      </c>
      <c r="M250" s="395">
        <v>8.3430000000000004E-2</v>
      </c>
      <c r="N250" s="330">
        <v>6.2584269662921255</v>
      </c>
      <c r="O250" s="116"/>
      <c r="P250" s="116"/>
      <c r="Q250" s="120"/>
    </row>
    <row r="251" spans="1:17" customFormat="1">
      <c r="A251" s="117">
        <v>248</v>
      </c>
      <c r="B251" s="117"/>
      <c r="C251" s="117" t="s">
        <v>1054</v>
      </c>
      <c r="D251" s="117" t="s">
        <v>2443</v>
      </c>
      <c r="E251" s="396" t="s">
        <v>3686</v>
      </c>
      <c r="F251" s="116" t="s">
        <v>3760</v>
      </c>
      <c r="G251" s="596">
        <v>307511240303</v>
      </c>
      <c r="H251" s="396" t="s">
        <v>6170</v>
      </c>
      <c r="I251" s="116" t="s">
        <v>7997</v>
      </c>
      <c r="J251" s="116" t="s">
        <v>47</v>
      </c>
      <c r="K251" s="116">
        <v>0.70740000000000003</v>
      </c>
      <c r="L251" s="395">
        <v>0.70740000000000003</v>
      </c>
      <c r="M251" s="395">
        <v>0.66325699999999999</v>
      </c>
      <c r="N251" s="330">
        <v>6.2401752897936165</v>
      </c>
      <c r="O251" s="116"/>
      <c r="P251" s="116"/>
      <c r="Q251" s="120"/>
    </row>
    <row r="252" spans="1:17" customFormat="1">
      <c r="A252" s="117">
        <v>249</v>
      </c>
      <c r="B252" s="117"/>
      <c r="C252" s="117" t="s">
        <v>1054</v>
      </c>
      <c r="D252" s="117" t="s">
        <v>2443</v>
      </c>
      <c r="E252" s="396" t="s">
        <v>3686</v>
      </c>
      <c r="F252" s="116" t="s">
        <v>9580</v>
      </c>
      <c r="G252" s="596">
        <v>307511540501</v>
      </c>
      <c r="H252" s="396" t="s">
        <v>5272</v>
      </c>
      <c r="I252" s="116" t="s">
        <v>7997</v>
      </c>
      <c r="J252" s="116" t="s">
        <v>47</v>
      </c>
      <c r="K252" s="116">
        <v>0.79059999999999997</v>
      </c>
      <c r="L252" s="395">
        <v>0.79059999999999997</v>
      </c>
      <c r="M252" s="395">
        <v>0.74127399999999999</v>
      </c>
      <c r="N252" s="330">
        <v>6.2390589425752569</v>
      </c>
      <c r="O252" s="116"/>
      <c r="P252" s="116"/>
      <c r="Q252" s="120"/>
    </row>
    <row r="253" spans="1:17" customFormat="1">
      <c r="A253" s="117">
        <v>250</v>
      </c>
      <c r="B253" s="117"/>
      <c r="C253" s="117" t="s">
        <v>1054</v>
      </c>
      <c r="D253" s="117" t="s">
        <v>2443</v>
      </c>
      <c r="E253" s="396" t="s">
        <v>3686</v>
      </c>
      <c r="F253" s="116" t="s">
        <v>9563</v>
      </c>
      <c r="G253" s="596">
        <v>307511340103</v>
      </c>
      <c r="H253" s="396" t="s">
        <v>7680</v>
      </c>
      <c r="I253" s="116" t="s">
        <v>7997</v>
      </c>
      <c r="J253" s="116" t="s">
        <v>47</v>
      </c>
      <c r="K253" s="116">
        <v>0.33989999999999998</v>
      </c>
      <c r="L253" s="395">
        <v>0.33989999999999998</v>
      </c>
      <c r="M253" s="395">
        <v>0.31918099999999999</v>
      </c>
      <c r="N253" s="330">
        <v>6.0956163577522764</v>
      </c>
      <c r="O253" s="116"/>
      <c r="P253" s="116"/>
      <c r="Q253" s="120"/>
    </row>
    <row r="254" spans="1:17" customFormat="1">
      <c r="A254" s="117">
        <v>251</v>
      </c>
      <c r="B254" s="117"/>
      <c r="C254" s="117" t="s">
        <v>1054</v>
      </c>
      <c r="D254" s="117" t="s">
        <v>2443</v>
      </c>
      <c r="E254" s="396" t="s">
        <v>3686</v>
      </c>
      <c r="F254" s="116" t="s">
        <v>4362</v>
      </c>
      <c r="G254" s="596">
        <v>307511140104</v>
      </c>
      <c r="H254" s="396" t="s">
        <v>6065</v>
      </c>
      <c r="I254" s="116" t="s">
        <v>7997</v>
      </c>
      <c r="J254" s="116" t="s">
        <v>47</v>
      </c>
      <c r="K254" s="116">
        <v>1.0167999999999999</v>
      </c>
      <c r="L254" s="395">
        <v>1.0167999999999999</v>
      </c>
      <c r="M254" s="395">
        <v>0.95503000000000005</v>
      </c>
      <c r="N254" s="330">
        <v>6.074940991345386</v>
      </c>
      <c r="O254" s="116"/>
      <c r="P254" s="116"/>
      <c r="Q254" s="120"/>
    </row>
    <row r="255" spans="1:17" customFormat="1">
      <c r="A255" s="117">
        <v>252</v>
      </c>
      <c r="B255" s="117"/>
      <c r="C255" s="117" t="s">
        <v>1054</v>
      </c>
      <c r="D255" s="117" t="s">
        <v>2443</v>
      </c>
      <c r="E255" s="396" t="s">
        <v>3686</v>
      </c>
      <c r="F255" s="116" t="s">
        <v>9580</v>
      </c>
      <c r="G255" s="596">
        <v>307511540502</v>
      </c>
      <c r="H255" s="396" t="s">
        <v>7407</v>
      </c>
      <c r="I255" s="116" t="s">
        <v>7997</v>
      </c>
      <c r="J255" s="116" t="s">
        <v>47</v>
      </c>
      <c r="K255" s="116">
        <v>0.63759999999999994</v>
      </c>
      <c r="L255" s="395">
        <v>0.63759999999999994</v>
      </c>
      <c r="M255" s="395">
        <v>0.59993799999999997</v>
      </c>
      <c r="N255" s="330">
        <v>5.9068381430363832</v>
      </c>
      <c r="O255" s="116"/>
      <c r="P255" s="116"/>
      <c r="Q255" s="120"/>
    </row>
    <row r="256" spans="1:17" customFormat="1">
      <c r="A256" s="117">
        <v>253</v>
      </c>
      <c r="B256" s="117"/>
      <c r="C256" s="117" t="s">
        <v>1054</v>
      </c>
      <c r="D256" s="117" t="s">
        <v>2443</v>
      </c>
      <c r="E256" s="396" t="s">
        <v>3687</v>
      </c>
      <c r="F256" s="116" t="s">
        <v>3768</v>
      </c>
      <c r="G256" s="596">
        <v>307522340401</v>
      </c>
      <c r="H256" s="396" t="s">
        <v>7410</v>
      </c>
      <c r="I256" s="116" t="s">
        <v>7997</v>
      </c>
      <c r="J256" s="116" t="s">
        <v>47</v>
      </c>
      <c r="K256" s="116">
        <v>0.56625000000000003</v>
      </c>
      <c r="L256" s="395">
        <v>0.56625000000000003</v>
      </c>
      <c r="M256" s="395">
        <v>0.53287200000000001</v>
      </c>
      <c r="N256" s="330">
        <v>5.8945695364238437</v>
      </c>
      <c r="O256" s="116"/>
      <c r="P256" s="116"/>
      <c r="Q256" s="120"/>
    </row>
    <row r="257" spans="1:17" customFormat="1">
      <c r="A257" s="117">
        <v>254</v>
      </c>
      <c r="B257" s="117"/>
      <c r="C257" s="117" t="s">
        <v>1054</v>
      </c>
      <c r="D257" s="117" t="s">
        <v>2443</v>
      </c>
      <c r="E257" s="396" t="s">
        <v>3686</v>
      </c>
      <c r="F257" s="116" t="s">
        <v>8044</v>
      </c>
      <c r="G257" s="596">
        <v>307511340204</v>
      </c>
      <c r="H257" s="396" t="s">
        <v>6702</v>
      </c>
      <c r="I257" s="116" t="s">
        <v>7997</v>
      </c>
      <c r="J257" s="116" t="s">
        <v>47</v>
      </c>
      <c r="K257" s="116">
        <v>0.25019999999999998</v>
      </c>
      <c r="L257" s="395">
        <v>0.25019999999999998</v>
      </c>
      <c r="M257" s="395">
        <v>0.23546400000000001</v>
      </c>
      <c r="N257" s="330">
        <v>5.8896882494004688</v>
      </c>
      <c r="O257" s="116"/>
      <c r="P257" s="116"/>
      <c r="Q257" s="120"/>
    </row>
    <row r="258" spans="1:17" customFormat="1">
      <c r="A258" s="117">
        <v>255</v>
      </c>
      <c r="B258" s="117"/>
      <c r="C258" s="117" t="s">
        <v>1054</v>
      </c>
      <c r="D258" s="117" t="s">
        <v>2443</v>
      </c>
      <c r="E258" s="396" t="s">
        <v>3687</v>
      </c>
      <c r="F258" s="116" t="s">
        <v>3769</v>
      </c>
      <c r="G258" s="596">
        <v>307522340102</v>
      </c>
      <c r="H258" s="396" t="s">
        <v>6739</v>
      </c>
      <c r="I258" s="116" t="s">
        <v>7997</v>
      </c>
      <c r="J258" s="116" t="s">
        <v>47</v>
      </c>
      <c r="K258" s="116">
        <v>1.1803999999999999</v>
      </c>
      <c r="L258" s="395">
        <v>1.1803999999999999</v>
      </c>
      <c r="M258" s="395">
        <v>1.110957</v>
      </c>
      <c r="N258" s="330">
        <v>5.8830057607590591</v>
      </c>
      <c r="O258" s="116"/>
      <c r="P258" s="116"/>
      <c r="Q258" s="120"/>
    </row>
    <row r="259" spans="1:17" customFormat="1">
      <c r="A259" s="117">
        <v>256</v>
      </c>
      <c r="B259" s="117"/>
      <c r="C259" s="117" t="s">
        <v>1054</v>
      </c>
      <c r="D259" s="117" t="s">
        <v>2443</v>
      </c>
      <c r="E259" s="396" t="s">
        <v>3687</v>
      </c>
      <c r="F259" s="116" t="s">
        <v>3770</v>
      </c>
      <c r="G259" s="596">
        <v>307522340203</v>
      </c>
      <c r="H259" s="396" t="s">
        <v>6317</v>
      </c>
      <c r="I259" s="116" t="s">
        <v>7997</v>
      </c>
      <c r="J259" s="116" t="s">
        <v>47</v>
      </c>
      <c r="K259" s="116">
        <v>0.51180000000000003</v>
      </c>
      <c r="L259" s="395">
        <v>0.51180000000000003</v>
      </c>
      <c r="M259" s="395">
        <v>0.48184500000000002</v>
      </c>
      <c r="N259" s="330">
        <v>5.8528722157092625</v>
      </c>
      <c r="O259" s="116"/>
      <c r="P259" s="116"/>
      <c r="Q259" s="120"/>
    </row>
    <row r="260" spans="1:17" customFormat="1">
      <c r="A260" s="117">
        <v>257</v>
      </c>
      <c r="B260" s="117"/>
      <c r="C260" s="117" t="s">
        <v>1054</v>
      </c>
      <c r="D260" s="117" t="s">
        <v>2443</v>
      </c>
      <c r="E260" s="396" t="s">
        <v>3686</v>
      </c>
      <c r="F260" s="116" t="s">
        <v>4362</v>
      </c>
      <c r="G260" s="596">
        <v>307511140102</v>
      </c>
      <c r="H260" s="396" t="s">
        <v>6643</v>
      </c>
      <c r="I260" s="116" t="s">
        <v>7997</v>
      </c>
      <c r="J260" s="116" t="s">
        <v>47</v>
      </c>
      <c r="K260" s="116">
        <v>0.79320000000000002</v>
      </c>
      <c r="L260" s="395">
        <v>0.79320000000000002</v>
      </c>
      <c r="M260" s="395">
        <v>0.74699000000000004</v>
      </c>
      <c r="N260" s="330">
        <v>5.8257690368129067</v>
      </c>
      <c r="O260" s="116"/>
      <c r="P260" s="116"/>
      <c r="Q260" s="120"/>
    </row>
    <row r="261" spans="1:17" customFormat="1">
      <c r="A261" s="117">
        <v>258</v>
      </c>
      <c r="B261" s="117"/>
      <c r="C261" s="117" t="s">
        <v>1054</v>
      </c>
      <c r="D261" s="117" t="s">
        <v>2443</v>
      </c>
      <c r="E261" s="396" t="s">
        <v>3686</v>
      </c>
      <c r="F261" s="116" t="s">
        <v>4393</v>
      </c>
      <c r="G261" s="596">
        <v>307511540305</v>
      </c>
      <c r="H261" s="396" t="s">
        <v>7391</v>
      </c>
      <c r="I261" s="116" t="s">
        <v>7997</v>
      </c>
      <c r="J261" s="116" t="s">
        <v>47</v>
      </c>
      <c r="K261" s="116">
        <v>0.31480000000000002</v>
      </c>
      <c r="L261" s="395">
        <v>0.31480000000000002</v>
      </c>
      <c r="M261" s="395">
        <v>0.296462</v>
      </c>
      <c r="N261" s="330">
        <v>5.8252858958068678</v>
      </c>
      <c r="O261" s="116"/>
      <c r="P261" s="116"/>
      <c r="Q261" s="120"/>
    </row>
    <row r="262" spans="1:17" customFormat="1">
      <c r="A262" s="117">
        <v>259</v>
      </c>
      <c r="B262" s="117"/>
      <c r="C262" s="117" t="s">
        <v>1054</v>
      </c>
      <c r="D262" s="117" t="s">
        <v>2443</v>
      </c>
      <c r="E262" s="396" t="s">
        <v>3686</v>
      </c>
      <c r="F262" s="116" t="s">
        <v>9578</v>
      </c>
      <c r="G262" s="596">
        <v>307511440201</v>
      </c>
      <c r="H262" s="396" t="s">
        <v>7447</v>
      </c>
      <c r="I262" s="116" t="s">
        <v>7997</v>
      </c>
      <c r="J262" s="116" t="s">
        <v>47</v>
      </c>
      <c r="K262" s="116">
        <v>0.2898</v>
      </c>
      <c r="L262" s="395">
        <v>0.2898</v>
      </c>
      <c r="M262" s="395">
        <v>0.273198</v>
      </c>
      <c r="N262" s="330">
        <v>5.7287784679089047</v>
      </c>
      <c r="O262" s="116"/>
      <c r="P262" s="116"/>
      <c r="Q262" s="120"/>
    </row>
    <row r="263" spans="1:17" customFormat="1">
      <c r="A263" s="117">
        <v>260</v>
      </c>
      <c r="B263" s="117"/>
      <c r="C263" s="117" t="s">
        <v>1054</v>
      </c>
      <c r="D263" s="117" t="s">
        <v>2443</v>
      </c>
      <c r="E263" s="396" t="s">
        <v>3687</v>
      </c>
      <c r="F263" s="116" t="s">
        <v>3770</v>
      </c>
      <c r="G263" s="596">
        <v>307522340204</v>
      </c>
      <c r="H263" s="396" t="s">
        <v>7043</v>
      </c>
      <c r="I263" s="116" t="s">
        <v>7997</v>
      </c>
      <c r="J263" s="116" t="s">
        <v>47</v>
      </c>
      <c r="K263" s="116">
        <v>0.31594</v>
      </c>
      <c r="L263" s="395">
        <v>0.31594</v>
      </c>
      <c r="M263" s="395">
        <v>0.29786200000000002</v>
      </c>
      <c r="N263" s="330">
        <v>5.721972526429064</v>
      </c>
      <c r="O263" s="116"/>
      <c r="P263" s="116"/>
      <c r="Q263" s="120"/>
    </row>
    <row r="264" spans="1:17" customFormat="1">
      <c r="A264" s="117">
        <v>261</v>
      </c>
      <c r="B264" s="117"/>
      <c r="C264" s="117" t="s">
        <v>1054</v>
      </c>
      <c r="D264" s="117" t="s">
        <v>2443</v>
      </c>
      <c r="E264" s="396" t="s">
        <v>3686</v>
      </c>
      <c r="F264" s="116" t="s">
        <v>9563</v>
      </c>
      <c r="G264" s="596">
        <v>307511340105</v>
      </c>
      <c r="H264" s="396" t="s">
        <v>9581</v>
      </c>
      <c r="I264" s="116" t="s">
        <v>7997</v>
      </c>
      <c r="J264" s="116" t="s">
        <v>47</v>
      </c>
      <c r="K264" s="116">
        <v>0.26740000000000003</v>
      </c>
      <c r="L264" s="395">
        <v>0.26740000000000003</v>
      </c>
      <c r="M264" s="395">
        <v>0.25211299999999998</v>
      </c>
      <c r="N264" s="330">
        <v>5.7169035153328531</v>
      </c>
      <c r="O264" s="116"/>
      <c r="P264" s="116"/>
      <c r="Q264" s="120"/>
    </row>
    <row r="265" spans="1:17" customFormat="1">
      <c r="A265" s="117">
        <v>262</v>
      </c>
      <c r="B265" s="117"/>
      <c r="C265" s="117" t="s">
        <v>1054</v>
      </c>
      <c r="D265" s="117" t="s">
        <v>2443</v>
      </c>
      <c r="E265" s="396" t="s">
        <v>3687</v>
      </c>
      <c r="F265" s="116" t="s">
        <v>3768</v>
      </c>
      <c r="G265" s="596">
        <v>307522340402</v>
      </c>
      <c r="H265" s="396" t="s">
        <v>6732</v>
      </c>
      <c r="I265" s="116" t="s">
        <v>7997</v>
      </c>
      <c r="J265" s="116" t="s">
        <v>47</v>
      </c>
      <c r="K265" s="116">
        <v>0.3659</v>
      </c>
      <c r="L265" s="395">
        <v>0.3659</v>
      </c>
      <c r="M265" s="395">
        <v>0.34500799999999998</v>
      </c>
      <c r="N265" s="330">
        <v>5.709756764143215</v>
      </c>
      <c r="O265" s="116"/>
      <c r="P265" s="116"/>
      <c r="Q265" s="120"/>
    </row>
    <row r="266" spans="1:17" customFormat="1">
      <c r="A266" s="117">
        <v>263</v>
      </c>
      <c r="B266" s="117"/>
      <c r="C266" s="117" t="s">
        <v>1054</v>
      </c>
      <c r="D266" s="117" t="s">
        <v>2443</v>
      </c>
      <c r="E266" s="396" t="s">
        <v>3686</v>
      </c>
      <c r="F266" s="116" t="s">
        <v>3759</v>
      </c>
      <c r="G266" s="596">
        <v>307511240103</v>
      </c>
      <c r="H266" s="396" t="s">
        <v>5692</v>
      </c>
      <c r="I266" s="116" t="s">
        <v>7997</v>
      </c>
      <c r="J266" s="116" t="s">
        <v>47</v>
      </c>
      <c r="K266" s="116">
        <v>0.49480000000000002</v>
      </c>
      <c r="L266" s="395">
        <v>0.49480000000000002</v>
      </c>
      <c r="M266" s="395">
        <v>0.46663300000000002</v>
      </c>
      <c r="N266" s="330">
        <v>5.6926030719482617</v>
      </c>
      <c r="O266" s="116"/>
      <c r="P266" s="116"/>
      <c r="Q266" s="120"/>
    </row>
    <row r="267" spans="1:17" customFormat="1">
      <c r="A267" s="117">
        <v>264</v>
      </c>
      <c r="B267" s="117"/>
      <c r="C267" s="117" t="s">
        <v>1054</v>
      </c>
      <c r="D267" s="117" t="s">
        <v>2443</v>
      </c>
      <c r="E267" s="396" t="s">
        <v>3686</v>
      </c>
      <c r="F267" s="116" t="s">
        <v>9570</v>
      </c>
      <c r="G267" s="596">
        <v>307511140203</v>
      </c>
      <c r="H267" s="396" t="s">
        <v>5811</v>
      </c>
      <c r="I267" s="116" t="s">
        <v>7997</v>
      </c>
      <c r="J267" s="116" t="s">
        <v>47</v>
      </c>
      <c r="K267" s="116">
        <v>0.92700000000000005</v>
      </c>
      <c r="L267" s="395">
        <v>0.92700000000000005</v>
      </c>
      <c r="M267" s="395">
        <v>0.87440899999999999</v>
      </c>
      <c r="N267" s="330">
        <v>5.6732470334412133</v>
      </c>
      <c r="O267" s="116"/>
      <c r="P267" s="116"/>
      <c r="Q267" s="120"/>
    </row>
    <row r="268" spans="1:17" customFormat="1">
      <c r="A268" s="117">
        <v>265</v>
      </c>
      <c r="B268" s="117"/>
      <c r="C268" s="117" t="s">
        <v>1054</v>
      </c>
      <c r="D268" s="117" t="s">
        <v>2443</v>
      </c>
      <c r="E268" s="396" t="s">
        <v>3686</v>
      </c>
      <c r="F268" s="116" t="s">
        <v>9582</v>
      </c>
      <c r="G268" s="596">
        <v>307511140401</v>
      </c>
      <c r="H268" s="396" t="s">
        <v>6358</v>
      </c>
      <c r="I268" s="116" t="s">
        <v>7997</v>
      </c>
      <c r="J268" s="116" t="s">
        <v>47</v>
      </c>
      <c r="K268" s="116">
        <v>0.96460000000000001</v>
      </c>
      <c r="L268" s="395">
        <v>0.96460000000000001</v>
      </c>
      <c r="M268" s="395">
        <v>0.91163799999999995</v>
      </c>
      <c r="N268" s="330">
        <v>5.4905660377358556</v>
      </c>
      <c r="O268" s="116"/>
      <c r="P268" s="116"/>
      <c r="Q268" s="120"/>
    </row>
    <row r="269" spans="1:17" customFormat="1">
      <c r="A269" s="117">
        <v>266</v>
      </c>
      <c r="B269" s="117"/>
      <c r="C269" s="117" t="s">
        <v>1054</v>
      </c>
      <c r="D269" s="117" t="s">
        <v>2443</v>
      </c>
      <c r="E269" s="396" t="s">
        <v>3686</v>
      </c>
      <c r="F269" s="116" t="s">
        <v>3757</v>
      </c>
      <c r="G269" s="596">
        <v>307511240203</v>
      </c>
      <c r="H269" s="396" t="s">
        <v>5858</v>
      </c>
      <c r="I269" s="116" t="s">
        <v>7997</v>
      </c>
      <c r="J269" s="116" t="s">
        <v>47</v>
      </c>
      <c r="K269" s="116">
        <v>0.54720000000000002</v>
      </c>
      <c r="L269" s="395">
        <v>0.54720000000000002</v>
      </c>
      <c r="M269" s="395">
        <v>0.51749500000000004</v>
      </c>
      <c r="N269" s="330">
        <v>5.428545321637424</v>
      </c>
      <c r="O269" s="116"/>
      <c r="P269" s="116"/>
      <c r="Q269" s="120"/>
    </row>
    <row r="270" spans="1:17" customFormat="1">
      <c r="A270" s="117">
        <v>267</v>
      </c>
      <c r="B270" s="117"/>
      <c r="C270" s="117" t="s">
        <v>1054</v>
      </c>
      <c r="D270" s="117" t="s">
        <v>2443</v>
      </c>
      <c r="E270" s="396" t="s">
        <v>3687</v>
      </c>
      <c r="F270" s="116" t="s">
        <v>3770</v>
      </c>
      <c r="G270" s="596">
        <v>307522340202</v>
      </c>
      <c r="H270" s="396" t="s">
        <v>6430</v>
      </c>
      <c r="I270" s="116" t="s">
        <v>7997</v>
      </c>
      <c r="J270" s="116" t="s">
        <v>47</v>
      </c>
      <c r="K270" s="116">
        <v>0.7198</v>
      </c>
      <c r="L270" s="395">
        <v>0.7198</v>
      </c>
      <c r="M270" s="395">
        <v>0.68122300000000002</v>
      </c>
      <c r="N270" s="330">
        <v>5.3594053903862147</v>
      </c>
      <c r="O270" s="116"/>
      <c r="P270" s="116"/>
      <c r="Q270" s="120"/>
    </row>
    <row r="271" spans="1:17" customFormat="1">
      <c r="A271" s="117">
        <v>268</v>
      </c>
      <c r="B271" s="117"/>
      <c r="C271" s="117" t="s">
        <v>1054</v>
      </c>
      <c r="D271" s="117" t="s">
        <v>2443</v>
      </c>
      <c r="E271" s="396" t="s">
        <v>3686</v>
      </c>
      <c r="F271" s="116" t="s">
        <v>8043</v>
      </c>
      <c r="G271" s="596">
        <v>307511540104</v>
      </c>
      <c r="H271" s="396" t="s">
        <v>7996</v>
      </c>
      <c r="I271" s="116" t="s">
        <v>7997</v>
      </c>
      <c r="J271" s="116" t="s">
        <v>47</v>
      </c>
      <c r="K271" s="116">
        <v>0.90759999999999996</v>
      </c>
      <c r="L271" s="395">
        <v>0.90759999999999996</v>
      </c>
      <c r="M271" s="395">
        <v>0.85964099999999999</v>
      </c>
      <c r="N271" s="330">
        <v>5.2841560158660181</v>
      </c>
      <c r="O271" s="116"/>
      <c r="P271" s="116"/>
      <c r="Q271" s="120"/>
    </row>
    <row r="272" spans="1:17" customFormat="1">
      <c r="A272" s="117">
        <v>269</v>
      </c>
      <c r="B272" s="117"/>
      <c r="C272" s="117" t="s">
        <v>1054</v>
      </c>
      <c r="D272" s="117" t="s">
        <v>2443</v>
      </c>
      <c r="E272" s="396" t="s">
        <v>3687</v>
      </c>
      <c r="F272" s="116" t="s">
        <v>3767</v>
      </c>
      <c r="G272" s="596">
        <v>307522240303</v>
      </c>
      <c r="H272" s="396" t="s">
        <v>7132</v>
      </c>
      <c r="I272" s="116" t="s">
        <v>7997</v>
      </c>
      <c r="J272" s="116" t="s">
        <v>47</v>
      </c>
      <c r="K272" s="116">
        <v>0.19359999999999999</v>
      </c>
      <c r="L272" s="395">
        <v>0.19359999999999999</v>
      </c>
      <c r="M272" s="395">
        <v>0.183391</v>
      </c>
      <c r="N272" s="330">
        <v>5.2732438016528906</v>
      </c>
      <c r="O272" s="116"/>
      <c r="P272" s="116"/>
      <c r="Q272" s="120"/>
    </row>
    <row r="273" spans="1:17" customFormat="1">
      <c r="A273" s="117">
        <v>270</v>
      </c>
      <c r="B273" s="117"/>
      <c r="C273" s="117" t="s">
        <v>1054</v>
      </c>
      <c r="D273" s="117" t="s">
        <v>2443</v>
      </c>
      <c r="E273" s="396" t="s">
        <v>3686</v>
      </c>
      <c r="F273" s="116" t="s">
        <v>9563</v>
      </c>
      <c r="G273" s="596">
        <v>307511340106</v>
      </c>
      <c r="H273" s="396" t="s">
        <v>5649</v>
      </c>
      <c r="I273" s="116" t="s">
        <v>7997</v>
      </c>
      <c r="J273" s="116" t="s">
        <v>47</v>
      </c>
      <c r="K273" s="116">
        <v>0.61209999999999998</v>
      </c>
      <c r="L273" s="395">
        <v>0.61209999999999998</v>
      </c>
      <c r="M273" s="395">
        <v>0.57986300000000002</v>
      </c>
      <c r="N273" s="330">
        <v>5.2666231008005164</v>
      </c>
      <c r="O273" s="116"/>
      <c r="P273" s="116"/>
      <c r="Q273" s="120"/>
    </row>
    <row r="274" spans="1:17" customFormat="1">
      <c r="A274" s="117">
        <v>271</v>
      </c>
      <c r="B274" s="117"/>
      <c r="C274" s="117" t="s">
        <v>1054</v>
      </c>
      <c r="D274" s="117" t="s">
        <v>2443</v>
      </c>
      <c r="E274" s="396" t="s">
        <v>3687</v>
      </c>
      <c r="F274" s="116" t="s">
        <v>3765</v>
      </c>
      <c r="G274" s="596">
        <v>307522240103</v>
      </c>
      <c r="H274" s="396" t="s">
        <v>7546</v>
      </c>
      <c r="I274" s="116" t="s">
        <v>7997</v>
      </c>
      <c r="J274" s="116" t="s">
        <v>47</v>
      </c>
      <c r="K274" s="116">
        <v>0.16289999999999999</v>
      </c>
      <c r="L274" s="395">
        <v>0.16289999999999999</v>
      </c>
      <c r="M274" s="395">
        <v>0.15438399999999999</v>
      </c>
      <c r="N274" s="330">
        <v>5.227747084100673</v>
      </c>
      <c r="O274" s="116"/>
      <c r="P274" s="116"/>
      <c r="Q274" s="120"/>
    </row>
    <row r="275" spans="1:17" customFormat="1">
      <c r="A275" s="117">
        <v>272</v>
      </c>
      <c r="B275" s="117"/>
      <c r="C275" s="117" t="s">
        <v>1054</v>
      </c>
      <c r="D275" s="117" t="s">
        <v>2443</v>
      </c>
      <c r="E275" s="396" t="s">
        <v>3686</v>
      </c>
      <c r="F275" s="116" t="s">
        <v>3757</v>
      </c>
      <c r="G275" s="596">
        <v>307511240202</v>
      </c>
      <c r="H275" s="396" t="s">
        <v>6066</v>
      </c>
      <c r="I275" s="116" t="s">
        <v>7997</v>
      </c>
      <c r="J275" s="116" t="s">
        <v>47</v>
      </c>
      <c r="K275" s="116">
        <v>0.55879999999999996</v>
      </c>
      <c r="L275" s="395">
        <v>0.55879999999999996</v>
      </c>
      <c r="M275" s="395">
        <v>0.52979699999999996</v>
      </c>
      <c r="N275" s="330">
        <v>5.1902290622763063</v>
      </c>
      <c r="O275" s="116"/>
      <c r="P275" s="116"/>
      <c r="Q275" s="120"/>
    </row>
    <row r="276" spans="1:17" customFormat="1">
      <c r="A276" s="117">
        <v>273</v>
      </c>
      <c r="B276" s="117"/>
      <c r="C276" s="117" t="s">
        <v>1054</v>
      </c>
      <c r="D276" s="117" t="s">
        <v>2443</v>
      </c>
      <c r="E276" s="396" t="s">
        <v>3686</v>
      </c>
      <c r="F276" s="116" t="s">
        <v>9570</v>
      </c>
      <c r="G276" s="596">
        <v>307511140201</v>
      </c>
      <c r="H276" s="396" t="s">
        <v>6278</v>
      </c>
      <c r="I276" s="116" t="s">
        <v>7997</v>
      </c>
      <c r="J276" s="116" t="s">
        <v>47</v>
      </c>
      <c r="K276" s="116">
        <v>1.0551999999999999</v>
      </c>
      <c r="L276" s="395">
        <v>1.0551999999999999</v>
      </c>
      <c r="M276" s="395">
        <v>1.0004789999999999</v>
      </c>
      <c r="N276" s="330">
        <v>5.185841546626234</v>
      </c>
      <c r="O276" s="116"/>
      <c r="P276" s="116"/>
      <c r="Q276" s="120"/>
    </row>
    <row r="277" spans="1:17" customFormat="1">
      <c r="A277" s="117">
        <v>274</v>
      </c>
      <c r="B277" s="117"/>
      <c r="C277" s="117" t="s">
        <v>1054</v>
      </c>
      <c r="D277" s="117" t="s">
        <v>2443</v>
      </c>
      <c r="E277" s="396" t="s">
        <v>3686</v>
      </c>
      <c r="F277" s="116" t="s">
        <v>3758</v>
      </c>
      <c r="G277" s="596">
        <v>307511240401</v>
      </c>
      <c r="H277" s="396" t="s">
        <v>5686</v>
      </c>
      <c r="I277" s="116" t="s">
        <v>7997</v>
      </c>
      <c r="J277" s="116" t="s">
        <v>47</v>
      </c>
      <c r="K277" s="116">
        <v>0.54900000000000004</v>
      </c>
      <c r="L277" s="395">
        <v>0.54900000000000004</v>
      </c>
      <c r="M277" s="395">
        <v>0.52111200000000002</v>
      </c>
      <c r="N277" s="330">
        <v>5.0797814207650314</v>
      </c>
      <c r="O277" s="116"/>
      <c r="P277" s="116"/>
      <c r="Q277" s="120"/>
    </row>
    <row r="278" spans="1:17" customFormat="1">
      <c r="A278" s="117">
        <v>275</v>
      </c>
      <c r="B278" s="117"/>
      <c r="C278" s="117" t="s">
        <v>1054</v>
      </c>
      <c r="D278" s="117" t="s">
        <v>2443</v>
      </c>
      <c r="E278" s="396" t="s">
        <v>3686</v>
      </c>
      <c r="F278" s="116" t="s">
        <v>8042</v>
      </c>
      <c r="G278" s="596">
        <v>307511540202</v>
      </c>
      <c r="H278" s="396" t="s">
        <v>7564</v>
      </c>
      <c r="I278" s="116" t="s">
        <v>7997</v>
      </c>
      <c r="J278" s="116" t="s">
        <v>47</v>
      </c>
      <c r="K278" s="116">
        <v>0.93540000000000001</v>
      </c>
      <c r="L278" s="395">
        <v>0.93540000000000001</v>
      </c>
      <c r="M278" s="395">
        <v>0.88792000000000004</v>
      </c>
      <c r="N278" s="330">
        <v>5.0759033568526801</v>
      </c>
      <c r="O278" s="116"/>
      <c r="P278" s="116"/>
      <c r="Q278" s="120"/>
    </row>
    <row r="279" spans="1:17" customFormat="1">
      <c r="A279" s="117">
        <v>276</v>
      </c>
      <c r="B279" s="117"/>
      <c r="C279" s="117" t="s">
        <v>1054</v>
      </c>
      <c r="D279" s="117" t="s">
        <v>2443</v>
      </c>
      <c r="E279" s="396" t="s">
        <v>3686</v>
      </c>
      <c r="F279" s="116" t="s">
        <v>3758</v>
      </c>
      <c r="G279" s="596">
        <v>307511240402</v>
      </c>
      <c r="H279" s="396" t="s">
        <v>5459</v>
      </c>
      <c r="I279" s="116" t="s">
        <v>7997</v>
      </c>
      <c r="J279" s="116" t="s">
        <v>47</v>
      </c>
      <c r="K279" s="116">
        <v>0.6764</v>
      </c>
      <c r="L279" s="395">
        <v>0.6764</v>
      </c>
      <c r="M279" s="395">
        <v>0.642204</v>
      </c>
      <c r="N279" s="330">
        <v>5.0555884092253107</v>
      </c>
      <c r="O279" s="116"/>
      <c r="P279" s="116"/>
      <c r="Q279" s="120"/>
    </row>
    <row r="280" spans="1:17" customFormat="1">
      <c r="A280" s="117">
        <v>277</v>
      </c>
      <c r="B280" s="117"/>
      <c r="C280" s="117" t="s">
        <v>1054</v>
      </c>
      <c r="D280" s="117" t="s">
        <v>2443</v>
      </c>
      <c r="E280" s="396" t="s">
        <v>3686</v>
      </c>
      <c r="F280" s="116" t="s">
        <v>9583</v>
      </c>
      <c r="G280" s="596">
        <v>307511140301</v>
      </c>
      <c r="H280" s="396" t="s">
        <v>6201</v>
      </c>
      <c r="I280" s="116" t="s">
        <v>7997</v>
      </c>
      <c r="J280" s="116" t="s">
        <v>47</v>
      </c>
      <c r="K280" s="116">
        <v>0.37219999999999998</v>
      </c>
      <c r="L280" s="395">
        <v>0.37219999999999998</v>
      </c>
      <c r="M280" s="395">
        <v>0.35352699999999998</v>
      </c>
      <c r="N280" s="330">
        <v>5.0169263836646953</v>
      </c>
      <c r="O280" s="116"/>
      <c r="P280" s="116"/>
      <c r="Q280" s="120"/>
    </row>
    <row r="281" spans="1:17" customFormat="1">
      <c r="A281" s="117">
        <v>278</v>
      </c>
      <c r="B281" s="117"/>
      <c r="C281" s="117" t="s">
        <v>1054</v>
      </c>
      <c r="D281" s="117" t="s">
        <v>2443</v>
      </c>
      <c r="E281" s="396" t="s">
        <v>3686</v>
      </c>
      <c r="F281" s="116" t="s">
        <v>3755</v>
      </c>
      <c r="G281" s="596">
        <v>307511440303</v>
      </c>
      <c r="H281" s="396" t="s">
        <v>7205</v>
      </c>
      <c r="I281" s="116" t="s">
        <v>7997</v>
      </c>
      <c r="J281" s="116" t="s">
        <v>47</v>
      </c>
      <c r="K281" s="116">
        <v>0.46279999999999999</v>
      </c>
      <c r="L281" s="395">
        <v>0.46279999999999999</v>
      </c>
      <c r="M281" s="395">
        <v>0.43990400000000002</v>
      </c>
      <c r="N281" s="330">
        <v>4.947277441659458</v>
      </c>
      <c r="O281" s="116"/>
      <c r="P281" s="116"/>
      <c r="Q281" s="120"/>
    </row>
    <row r="282" spans="1:17" customFormat="1">
      <c r="A282" s="117">
        <v>279</v>
      </c>
      <c r="B282" s="117"/>
      <c r="C282" s="117" t="s">
        <v>1054</v>
      </c>
      <c r="D282" s="117" t="s">
        <v>2443</v>
      </c>
      <c r="E282" s="396" t="s">
        <v>3686</v>
      </c>
      <c r="F282" s="116" t="s">
        <v>8041</v>
      </c>
      <c r="G282" s="596">
        <v>307511540401</v>
      </c>
      <c r="H282" s="396" t="s">
        <v>2906</v>
      </c>
      <c r="I282" s="116" t="s">
        <v>7997</v>
      </c>
      <c r="J282" s="116" t="s">
        <v>47</v>
      </c>
      <c r="K282" s="116">
        <v>0.32490000000000002</v>
      </c>
      <c r="L282" s="395">
        <v>0.32490000000000002</v>
      </c>
      <c r="M282" s="395">
        <v>0.30908999999999998</v>
      </c>
      <c r="N282" s="330">
        <v>4.8661126500461815</v>
      </c>
      <c r="O282" s="116"/>
      <c r="P282" s="116"/>
      <c r="Q282" s="120"/>
    </row>
    <row r="283" spans="1:17" customFormat="1">
      <c r="A283" s="117">
        <v>280</v>
      </c>
      <c r="B283" s="117"/>
      <c r="C283" s="117" t="s">
        <v>1054</v>
      </c>
      <c r="D283" s="117" t="s">
        <v>2443</v>
      </c>
      <c r="E283" s="396" t="s">
        <v>3687</v>
      </c>
      <c r="F283" s="116" t="s">
        <v>3764</v>
      </c>
      <c r="G283" s="596">
        <v>307522140401</v>
      </c>
      <c r="H283" s="396" t="s">
        <v>7629</v>
      </c>
      <c r="I283" s="116" t="s">
        <v>7997</v>
      </c>
      <c r="J283" s="116" t="s">
        <v>47</v>
      </c>
      <c r="K283" s="116">
        <v>0.2596</v>
      </c>
      <c r="L283" s="395">
        <v>0.2596</v>
      </c>
      <c r="M283" s="395">
        <v>0.247165</v>
      </c>
      <c r="N283" s="330">
        <v>4.7900616332819732</v>
      </c>
      <c r="O283" s="116"/>
      <c r="P283" s="116"/>
      <c r="Q283" s="120"/>
    </row>
    <row r="284" spans="1:17" customFormat="1">
      <c r="A284" s="117">
        <v>281</v>
      </c>
      <c r="B284" s="117"/>
      <c r="C284" s="117" t="s">
        <v>1054</v>
      </c>
      <c r="D284" s="117" t="s">
        <v>2443</v>
      </c>
      <c r="E284" s="396" t="s">
        <v>3686</v>
      </c>
      <c r="F284" s="116" t="s">
        <v>9563</v>
      </c>
      <c r="G284" s="596">
        <v>307511340109</v>
      </c>
      <c r="H284" s="396" t="s">
        <v>7646</v>
      </c>
      <c r="I284" s="116" t="s">
        <v>7997</v>
      </c>
      <c r="J284" s="116" t="s">
        <v>47</v>
      </c>
      <c r="K284" s="116">
        <v>0.52470000000000006</v>
      </c>
      <c r="L284" s="395">
        <v>0.52470000000000006</v>
      </c>
      <c r="M284" s="395">
        <v>0.50016499999999997</v>
      </c>
      <c r="N284" s="330">
        <v>4.6760053363827101</v>
      </c>
      <c r="O284" s="116"/>
      <c r="P284" s="116"/>
      <c r="Q284" s="120"/>
    </row>
    <row r="285" spans="1:17" customFormat="1">
      <c r="A285" s="117">
        <v>282</v>
      </c>
      <c r="B285" s="117"/>
      <c r="C285" s="117" t="s">
        <v>1054</v>
      </c>
      <c r="D285" s="117" t="s">
        <v>2443</v>
      </c>
      <c r="E285" s="396" t="s">
        <v>3686</v>
      </c>
      <c r="F285" s="116" t="s">
        <v>8041</v>
      </c>
      <c r="G285" s="596">
        <v>307511540403</v>
      </c>
      <c r="H285" s="396" t="s">
        <v>7654</v>
      </c>
      <c r="I285" s="116" t="s">
        <v>7997</v>
      </c>
      <c r="J285" s="116" t="s">
        <v>47</v>
      </c>
      <c r="K285" s="116">
        <v>0.27345999999999998</v>
      </c>
      <c r="L285" s="395">
        <v>0.27345999999999998</v>
      </c>
      <c r="M285" s="395">
        <v>0.26078499999999999</v>
      </c>
      <c r="N285" s="330">
        <v>4.6350471732611691</v>
      </c>
      <c r="O285" s="116"/>
      <c r="P285" s="116"/>
      <c r="Q285" s="120"/>
    </row>
    <row r="286" spans="1:17" customFormat="1">
      <c r="A286" s="117">
        <v>283</v>
      </c>
      <c r="B286" s="117"/>
      <c r="C286" s="117" t="s">
        <v>1054</v>
      </c>
      <c r="D286" s="117" t="s">
        <v>2443</v>
      </c>
      <c r="E286" s="396" t="s">
        <v>3686</v>
      </c>
      <c r="F286" s="116" t="s">
        <v>8041</v>
      </c>
      <c r="G286" s="596">
        <v>307511540404</v>
      </c>
      <c r="H286" s="396" t="s">
        <v>7485</v>
      </c>
      <c r="I286" s="116" t="s">
        <v>7997</v>
      </c>
      <c r="J286" s="116" t="s">
        <v>47</v>
      </c>
      <c r="K286" s="116">
        <v>1.2019999999999999E-2</v>
      </c>
      <c r="L286" s="395">
        <v>1.2019999999999999E-2</v>
      </c>
      <c r="M286" s="395">
        <v>1.1466E-2</v>
      </c>
      <c r="N286" s="330">
        <v>4.6089850249583941</v>
      </c>
      <c r="O286" s="116"/>
      <c r="P286" s="116"/>
      <c r="Q286" s="120"/>
    </row>
    <row r="287" spans="1:17" customFormat="1">
      <c r="A287" s="117">
        <v>284</v>
      </c>
      <c r="B287" s="117"/>
      <c r="C287" s="117" t="s">
        <v>1054</v>
      </c>
      <c r="D287" s="117" t="s">
        <v>2443</v>
      </c>
      <c r="E287" s="396" t="s">
        <v>3686</v>
      </c>
      <c r="F287" s="116" t="s">
        <v>9563</v>
      </c>
      <c r="G287" s="596">
        <v>307511340108</v>
      </c>
      <c r="H287" s="396" t="s">
        <v>7666</v>
      </c>
      <c r="I287" s="116" t="s">
        <v>7997</v>
      </c>
      <c r="J287" s="116" t="s">
        <v>47</v>
      </c>
      <c r="K287" s="116">
        <v>0.32229999999999998</v>
      </c>
      <c r="L287" s="395">
        <v>0.32229999999999998</v>
      </c>
      <c r="M287" s="395">
        <v>0.307674</v>
      </c>
      <c r="N287" s="330">
        <v>4.5380080670182972</v>
      </c>
      <c r="O287" s="116"/>
      <c r="P287" s="116"/>
      <c r="Q287" s="120"/>
    </row>
    <row r="288" spans="1:17" customFormat="1">
      <c r="A288" s="117">
        <v>285</v>
      </c>
      <c r="B288" s="117"/>
      <c r="C288" s="117" t="s">
        <v>1054</v>
      </c>
      <c r="D288" s="117" t="s">
        <v>2443</v>
      </c>
      <c r="E288" s="396" t="s">
        <v>3686</v>
      </c>
      <c r="F288" s="116" t="s">
        <v>3756</v>
      </c>
      <c r="G288" s="596">
        <v>307511240505</v>
      </c>
      <c r="H288" s="396" t="s">
        <v>7678</v>
      </c>
      <c r="I288" s="116" t="s">
        <v>7997</v>
      </c>
      <c r="J288" s="116" t="s">
        <v>47</v>
      </c>
      <c r="K288" s="116">
        <v>0.27761999999999998</v>
      </c>
      <c r="L288" s="395">
        <v>0.27761999999999998</v>
      </c>
      <c r="M288" s="395">
        <v>0.26527499999999998</v>
      </c>
      <c r="N288" s="330">
        <v>4.4467257402204439</v>
      </c>
      <c r="O288" s="116"/>
      <c r="P288" s="116"/>
      <c r="Q288" s="120"/>
    </row>
    <row r="289" spans="1:17" customFormat="1">
      <c r="A289" s="117">
        <v>286</v>
      </c>
      <c r="B289" s="117"/>
      <c r="C289" s="117" t="s">
        <v>1054</v>
      </c>
      <c r="D289" s="117" t="s">
        <v>2443</v>
      </c>
      <c r="E289" s="396" t="s">
        <v>3686</v>
      </c>
      <c r="F289" s="116" t="s">
        <v>4393</v>
      </c>
      <c r="G289" s="596">
        <v>307511540306</v>
      </c>
      <c r="H289" s="396" t="s">
        <v>9584</v>
      </c>
      <c r="I289" s="116" t="s">
        <v>7997</v>
      </c>
      <c r="J289" s="116" t="s">
        <v>47</v>
      </c>
      <c r="K289" s="116">
        <v>0.6734</v>
      </c>
      <c r="L289" s="395">
        <v>0.6734</v>
      </c>
      <c r="M289" s="395">
        <v>0.64370700000000003</v>
      </c>
      <c r="N289" s="330">
        <v>4.4094149094149051</v>
      </c>
      <c r="O289" s="116"/>
      <c r="P289" s="116"/>
      <c r="Q289" s="120"/>
    </row>
    <row r="290" spans="1:17" customFormat="1">
      <c r="A290" s="117">
        <v>287</v>
      </c>
      <c r="B290" s="117"/>
      <c r="C290" s="117" t="s">
        <v>1054</v>
      </c>
      <c r="D290" s="117" t="s">
        <v>2443</v>
      </c>
      <c r="E290" s="396" t="s">
        <v>3687</v>
      </c>
      <c r="F290" s="116" t="s">
        <v>3771</v>
      </c>
      <c r="G290" s="596">
        <v>307522340303</v>
      </c>
      <c r="H290" s="396" t="s">
        <v>6595</v>
      </c>
      <c r="I290" s="116" t="s">
        <v>7997</v>
      </c>
      <c r="J290" s="116" t="s">
        <v>47</v>
      </c>
      <c r="K290" s="116">
        <v>0.47820000000000001</v>
      </c>
      <c r="L290" s="395">
        <v>0.47820000000000001</v>
      </c>
      <c r="M290" s="395">
        <v>0.45833200000000002</v>
      </c>
      <c r="N290" s="330">
        <v>4.1547469677959006</v>
      </c>
      <c r="O290" s="116"/>
      <c r="P290" s="116"/>
      <c r="Q290" s="120"/>
    </row>
    <row r="291" spans="1:17" customFormat="1">
      <c r="A291" s="117">
        <v>288</v>
      </c>
      <c r="B291" s="117"/>
      <c r="C291" s="117" t="s">
        <v>1054</v>
      </c>
      <c r="D291" s="117" t="s">
        <v>2443</v>
      </c>
      <c r="E291" s="396" t="s">
        <v>3686</v>
      </c>
      <c r="F291" s="116" t="s">
        <v>9583</v>
      </c>
      <c r="G291" s="596">
        <v>307511140302</v>
      </c>
      <c r="H291" s="396" t="s">
        <v>7063</v>
      </c>
      <c r="I291" s="116" t="s">
        <v>7997</v>
      </c>
      <c r="J291" s="116" t="s">
        <v>47</v>
      </c>
      <c r="K291" s="116">
        <v>0.54279999999999995</v>
      </c>
      <c r="L291" s="395">
        <v>0.54279999999999995</v>
      </c>
      <c r="M291" s="395">
        <v>0.52048899999999998</v>
      </c>
      <c r="N291" s="330">
        <v>4.1103537214443575</v>
      </c>
      <c r="O291" s="116"/>
      <c r="P291" s="116"/>
      <c r="Q291" s="120"/>
    </row>
    <row r="292" spans="1:17" customFormat="1">
      <c r="A292" s="117">
        <v>289</v>
      </c>
      <c r="B292" s="117"/>
      <c r="C292" s="117" t="s">
        <v>1054</v>
      </c>
      <c r="D292" s="117" t="s">
        <v>2443</v>
      </c>
      <c r="E292" s="396" t="s">
        <v>3687</v>
      </c>
      <c r="F292" s="116" t="s">
        <v>3771</v>
      </c>
      <c r="G292" s="596">
        <v>307522340301</v>
      </c>
      <c r="H292" s="396" t="s">
        <v>5301</v>
      </c>
      <c r="I292" s="116" t="s">
        <v>7997</v>
      </c>
      <c r="J292" s="116" t="s">
        <v>47</v>
      </c>
      <c r="K292" s="116">
        <v>0.18099999999999999</v>
      </c>
      <c r="L292" s="395">
        <v>0.18099999999999999</v>
      </c>
      <c r="M292" s="395">
        <v>0.173731</v>
      </c>
      <c r="N292" s="330">
        <v>4.016022099447512</v>
      </c>
      <c r="O292" s="116"/>
      <c r="P292" s="116"/>
      <c r="Q292" s="120"/>
    </row>
    <row r="293" spans="1:17" customFormat="1">
      <c r="A293" s="117">
        <v>290</v>
      </c>
      <c r="B293" s="117"/>
      <c r="C293" s="117" t="s">
        <v>1054</v>
      </c>
      <c r="D293" s="117" t="s">
        <v>2443</v>
      </c>
      <c r="E293" s="396" t="s">
        <v>3687</v>
      </c>
      <c r="F293" s="116" t="s">
        <v>3766</v>
      </c>
      <c r="G293" s="596">
        <v>307522240203</v>
      </c>
      <c r="H293" s="396" t="s">
        <v>9585</v>
      </c>
      <c r="I293" s="116" t="s">
        <v>7997</v>
      </c>
      <c r="J293" s="116" t="s">
        <v>47</v>
      </c>
      <c r="K293" s="116">
        <v>1.0753999999999999</v>
      </c>
      <c r="L293" s="395">
        <v>1.0753999999999999</v>
      </c>
      <c r="M293" s="395">
        <v>1.0343530000000001</v>
      </c>
      <c r="N293" s="330">
        <v>3.8169053375488038</v>
      </c>
      <c r="O293" s="116"/>
      <c r="P293" s="116"/>
      <c r="Q293" s="120"/>
    </row>
    <row r="294" spans="1:17" customFormat="1">
      <c r="A294" s="117">
        <v>291</v>
      </c>
      <c r="B294" s="117"/>
      <c r="C294" s="117" t="s">
        <v>1054</v>
      </c>
      <c r="D294" s="117" t="s">
        <v>2443</v>
      </c>
      <c r="E294" s="396" t="s">
        <v>3686</v>
      </c>
      <c r="F294" s="116" t="s">
        <v>8042</v>
      </c>
      <c r="G294" s="596">
        <v>307511540204</v>
      </c>
      <c r="H294" s="396" t="s">
        <v>7575</v>
      </c>
      <c r="I294" s="116" t="s">
        <v>7997</v>
      </c>
      <c r="J294" s="116" t="s">
        <v>47</v>
      </c>
      <c r="K294" s="116">
        <v>0.21248</v>
      </c>
      <c r="L294" s="395">
        <v>0.21248</v>
      </c>
      <c r="M294" s="395">
        <v>0.20460800000000001</v>
      </c>
      <c r="N294" s="330">
        <v>3.7048192771084287</v>
      </c>
      <c r="O294" s="116"/>
      <c r="P294" s="116"/>
      <c r="Q294" s="120"/>
    </row>
    <row r="295" spans="1:17" customFormat="1">
      <c r="A295" s="117">
        <v>292</v>
      </c>
      <c r="B295" s="117"/>
      <c r="C295" s="117" t="s">
        <v>1054</v>
      </c>
      <c r="D295" s="117" t="s">
        <v>2443</v>
      </c>
      <c r="E295" s="396" t="s">
        <v>3686</v>
      </c>
      <c r="F295" s="116" t="s">
        <v>4362</v>
      </c>
      <c r="G295" s="596">
        <v>307511140103</v>
      </c>
      <c r="H295" s="396" t="s">
        <v>6230</v>
      </c>
      <c r="I295" s="116" t="s">
        <v>7997</v>
      </c>
      <c r="J295" s="116" t="s">
        <v>47</v>
      </c>
      <c r="K295" s="116">
        <v>0.29420000000000002</v>
      </c>
      <c r="L295" s="395">
        <v>0.29420000000000002</v>
      </c>
      <c r="M295" s="395">
        <v>0.28406300000000001</v>
      </c>
      <c r="N295" s="330">
        <v>3.4456152277362357</v>
      </c>
      <c r="O295" s="116"/>
      <c r="P295" s="116"/>
      <c r="Q295" s="120"/>
    </row>
    <row r="296" spans="1:17" customFormat="1">
      <c r="A296" s="117">
        <v>293</v>
      </c>
      <c r="B296" s="117"/>
      <c r="C296" s="117" t="s">
        <v>1054</v>
      </c>
      <c r="D296" s="117" t="s">
        <v>2443</v>
      </c>
      <c r="E296" s="396" t="s">
        <v>3687</v>
      </c>
      <c r="F296" s="116" t="s">
        <v>3765</v>
      </c>
      <c r="G296" s="596">
        <v>307522240102</v>
      </c>
      <c r="H296" s="396" t="s">
        <v>7813</v>
      </c>
      <c r="I296" s="116" t="s">
        <v>7997</v>
      </c>
      <c r="J296" s="116" t="s">
        <v>47</v>
      </c>
      <c r="K296" s="116">
        <v>0.18240000000000001</v>
      </c>
      <c r="L296" s="395">
        <v>0.18240000000000001</v>
      </c>
      <c r="M296" s="395">
        <v>0.17689099999999999</v>
      </c>
      <c r="N296" s="330">
        <v>3.0202850877193059</v>
      </c>
      <c r="O296" s="116"/>
      <c r="P296" s="116"/>
      <c r="Q296" s="120"/>
    </row>
    <row r="297" spans="1:17" customFormat="1">
      <c r="A297" s="117">
        <v>294</v>
      </c>
      <c r="B297" s="117"/>
      <c r="C297" s="117" t="s">
        <v>1054</v>
      </c>
      <c r="D297" s="117" t="s">
        <v>2443</v>
      </c>
      <c r="E297" s="396" t="s">
        <v>3687</v>
      </c>
      <c r="F297" s="116" t="s">
        <v>3761</v>
      </c>
      <c r="G297" s="596">
        <v>307522140201</v>
      </c>
      <c r="H297" s="396" t="s">
        <v>7955</v>
      </c>
      <c r="I297" s="116" t="s">
        <v>7997</v>
      </c>
      <c r="J297" s="116" t="s">
        <v>47</v>
      </c>
      <c r="K297" s="116">
        <v>0.56140000000000001</v>
      </c>
      <c r="L297" s="395">
        <v>0.56140000000000001</v>
      </c>
      <c r="M297" s="395">
        <v>0.54548600000000003</v>
      </c>
      <c r="N297" s="330">
        <v>2.8346989668685398</v>
      </c>
      <c r="O297" s="116"/>
      <c r="P297" s="116"/>
      <c r="Q297" s="120"/>
    </row>
    <row r="298" spans="1:17" customFormat="1">
      <c r="A298" s="117">
        <v>295</v>
      </c>
      <c r="B298" s="117"/>
      <c r="C298" s="117" t="s">
        <v>1054</v>
      </c>
      <c r="D298" s="117" t="s">
        <v>2443</v>
      </c>
      <c r="E298" s="396" t="s">
        <v>3686</v>
      </c>
      <c r="F298" s="116" t="s">
        <v>9582</v>
      </c>
      <c r="G298" s="596">
        <v>307511140402</v>
      </c>
      <c r="H298" s="396" t="s">
        <v>5272</v>
      </c>
      <c r="I298" s="116" t="s">
        <v>7998</v>
      </c>
      <c r="J298" s="116" t="s">
        <v>47</v>
      </c>
      <c r="K298" s="116">
        <v>0.34200000000000003</v>
      </c>
      <c r="L298" s="395">
        <v>0.34200000000000003</v>
      </c>
      <c r="M298" s="395">
        <v>0.33264500000000002</v>
      </c>
      <c r="N298" s="330">
        <v>2.7353801169590648</v>
      </c>
      <c r="O298" s="116"/>
      <c r="P298" s="116"/>
      <c r="Q298" s="120"/>
    </row>
    <row r="299" spans="1:17" customFormat="1">
      <c r="A299" s="117">
        <v>296</v>
      </c>
      <c r="B299" s="117"/>
      <c r="C299" s="117" t="s">
        <v>1054</v>
      </c>
      <c r="D299" s="117" t="s">
        <v>2443</v>
      </c>
      <c r="E299" s="396" t="s">
        <v>3686</v>
      </c>
      <c r="F299" s="116" t="s">
        <v>3760</v>
      </c>
      <c r="G299" s="596">
        <v>307511240301</v>
      </c>
      <c r="H299" s="396" t="s">
        <v>6069</v>
      </c>
      <c r="I299" s="116" t="s">
        <v>7997</v>
      </c>
      <c r="J299" s="116" t="s">
        <v>47</v>
      </c>
      <c r="K299" s="116">
        <v>0.98839999999999995</v>
      </c>
      <c r="L299" s="395">
        <v>0.98839999999999995</v>
      </c>
      <c r="M299" s="395">
        <v>0.96360400000000002</v>
      </c>
      <c r="N299" s="330">
        <v>2.5087009307972412</v>
      </c>
      <c r="O299" s="116"/>
      <c r="P299" s="116"/>
      <c r="Q299" s="120"/>
    </row>
    <row r="300" spans="1:17" customFormat="1">
      <c r="A300" s="117">
        <v>297</v>
      </c>
      <c r="B300" s="117"/>
      <c r="C300" s="117" t="s">
        <v>1054</v>
      </c>
      <c r="D300" s="117" t="s">
        <v>2443</v>
      </c>
      <c r="E300" s="396" t="s">
        <v>3687</v>
      </c>
      <c r="F300" s="116" t="s">
        <v>3762</v>
      </c>
      <c r="G300" s="596">
        <v>307522140302</v>
      </c>
      <c r="H300" s="396" t="s">
        <v>5916</v>
      </c>
      <c r="I300" s="116" t="s">
        <v>7997</v>
      </c>
      <c r="J300" s="116" t="s">
        <v>47</v>
      </c>
      <c r="K300" s="116">
        <v>0.83740000000000003</v>
      </c>
      <c r="L300" s="395">
        <v>0.83740000000000003</v>
      </c>
      <c r="M300" s="395">
        <v>0.816612</v>
      </c>
      <c r="N300" s="330">
        <v>2.4824456651540516</v>
      </c>
      <c r="O300" s="116"/>
      <c r="P300" s="116"/>
      <c r="Q300" s="120"/>
    </row>
    <row r="301" spans="1:17" customFormat="1">
      <c r="A301" s="117">
        <v>298</v>
      </c>
      <c r="B301" s="117"/>
      <c r="C301" s="117" t="s">
        <v>1054</v>
      </c>
      <c r="D301" s="117" t="s">
        <v>2443</v>
      </c>
      <c r="E301" s="396" t="s">
        <v>3686</v>
      </c>
      <c r="F301" s="116" t="s">
        <v>9563</v>
      </c>
      <c r="G301" s="596">
        <v>307511340102</v>
      </c>
      <c r="H301" s="396" t="s">
        <v>5908</v>
      </c>
      <c r="I301" s="116" t="s">
        <v>7997</v>
      </c>
      <c r="J301" s="116" t="s">
        <v>47</v>
      </c>
      <c r="K301" s="116">
        <v>0.1502</v>
      </c>
      <c r="L301" s="395">
        <v>0.1502</v>
      </c>
      <c r="M301" s="395">
        <v>0.146813</v>
      </c>
      <c r="N301" s="330">
        <v>2.2549933422103869</v>
      </c>
      <c r="O301" s="116"/>
      <c r="P301" s="116"/>
      <c r="Q301" s="120"/>
    </row>
    <row r="302" spans="1:17" customFormat="1">
      <c r="A302" s="117">
        <v>299</v>
      </c>
      <c r="B302" s="117"/>
      <c r="C302" s="117" t="s">
        <v>1054</v>
      </c>
      <c r="D302" s="117" t="s">
        <v>2443</v>
      </c>
      <c r="E302" s="396" t="s">
        <v>3687</v>
      </c>
      <c r="F302" s="116" t="s">
        <v>3768</v>
      </c>
      <c r="G302" s="596">
        <v>307522340403</v>
      </c>
      <c r="H302" s="396" t="s">
        <v>5850</v>
      </c>
      <c r="I302" s="116" t="s">
        <v>7997</v>
      </c>
      <c r="J302" s="116" t="s">
        <v>47</v>
      </c>
      <c r="K302" s="116">
        <v>0.35548000000000002</v>
      </c>
      <c r="L302" s="395">
        <v>0.35548000000000002</v>
      </c>
      <c r="M302" s="395">
        <v>0.347582</v>
      </c>
      <c r="N302" s="330">
        <v>2.2217846292337162</v>
      </c>
      <c r="O302" s="116"/>
      <c r="P302" s="116"/>
      <c r="Q302" s="120"/>
    </row>
    <row r="303" spans="1:17" customFormat="1">
      <c r="A303" s="117">
        <v>300</v>
      </c>
      <c r="B303" s="117"/>
      <c r="C303" s="117" t="s">
        <v>1054</v>
      </c>
      <c r="D303" s="117" t="s">
        <v>2443</v>
      </c>
      <c r="E303" s="396" t="s">
        <v>3687</v>
      </c>
      <c r="F303" s="116" t="s">
        <v>3763</v>
      </c>
      <c r="G303" s="596">
        <v>307522140105</v>
      </c>
      <c r="H303" s="396" t="s">
        <v>9586</v>
      </c>
      <c r="I303" s="116" t="s">
        <v>7997</v>
      </c>
      <c r="J303" s="116" t="s">
        <v>47</v>
      </c>
      <c r="K303" s="116">
        <v>0.28720000000000001</v>
      </c>
      <c r="L303" s="395">
        <v>0.28720000000000001</v>
      </c>
      <c r="M303" s="395">
        <v>0.28117599999999998</v>
      </c>
      <c r="N303" s="330">
        <v>2.0974930362117092</v>
      </c>
      <c r="O303" s="116"/>
      <c r="P303" s="116"/>
      <c r="Q303" s="120"/>
    </row>
    <row r="304" spans="1:17" customFormat="1">
      <c r="A304" s="117">
        <v>301</v>
      </c>
      <c r="B304" s="117"/>
      <c r="C304" s="117" t="s">
        <v>1054</v>
      </c>
      <c r="D304" s="117" t="s">
        <v>2443</v>
      </c>
      <c r="E304" s="396" t="s">
        <v>3687</v>
      </c>
      <c r="F304" s="116" t="s">
        <v>3769</v>
      </c>
      <c r="G304" s="596">
        <v>307522340103</v>
      </c>
      <c r="H304" s="396" t="s">
        <v>7544</v>
      </c>
      <c r="I304" s="116" t="s">
        <v>7997</v>
      </c>
      <c r="J304" s="116" t="s">
        <v>47</v>
      </c>
      <c r="K304" s="116">
        <v>0.31140000000000001</v>
      </c>
      <c r="L304" s="395">
        <v>0.31140000000000001</v>
      </c>
      <c r="M304" s="395">
        <v>0.30681000000000003</v>
      </c>
      <c r="N304" s="330">
        <v>1.4739884393063527</v>
      </c>
      <c r="O304" s="116"/>
      <c r="P304" s="116"/>
      <c r="Q304" s="120"/>
    </row>
    <row r="305" spans="1:17" customFormat="1">
      <c r="A305" s="117">
        <v>302</v>
      </c>
      <c r="B305" s="117"/>
      <c r="C305" s="117" t="s">
        <v>1054</v>
      </c>
      <c r="D305" s="117" t="s">
        <v>2443</v>
      </c>
      <c r="E305" s="396" t="s">
        <v>3687</v>
      </c>
      <c r="F305" s="116" t="s">
        <v>3767</v>
      </c>
      <c r="G305" s="596">
        <v>307522240302</v>
      </c>
      <c r="H305" s="396" t="s">
        <v>7962</v>
      </c>
      <c r="I305" s="116" t="s">
        <v>7997</v>
      </c>
      <c r="J305" s="116" t="s">
        <v>47</v>
      </c>
      <c r="K305" s="116">
        <v>0.42599999999999999</v>
      </c>
      <c r="L305" s="395">
        <v>0.42599999999999999</v>
      </c>
      <c r="M305" s="395">
        <v>0.42198799999999997</v>
      </c>
      <c r="N305" s="330">
        <v>0.94178403755868922</v>
      </c>
      <c r="O305" s="116"/>
      <c r="P305" s="116"/>
      <c r="Q305" s="120"/>
    </row>
    <row r="306" spans="1:17" customFormat="1">
      <c r="A306" s="117">
        <v>303</v>
      </c>
      <c r="B306" s="117"/>
      <c r="C306" s="117" t="s">
        <v>1054</v>
      </c>
      <c r="D306" s="117" t="s">
        <v>1053</v>
      </c>
      <c r="E306" s="396" t="s">
        <v>1053</v>
      </c>
      <c r="F306" s="116" t="s">
        <v>3780</v>
      </c>
      <c r="G306" s="596">
        <v>307233140203</v>
      </c>
      <c r="H306" s="396" t="s">
        <v>9587</v>
      </c>
      <c r="I306" s="116" t="s">
        <v>8575</v>
      </c>
      <c r="J306" s="116" t="s">
        <v>47</v>
      </c>
      <c r="K306" s="116">
        <v>0.52027999999999996</v>
      </c>
      <c r="L306" s="395">
        <v>0.52027999999999996</v>
      </c>
      <c r="M306" s="395">
        <v>0.46441700000000002</v>
      </c>
      <c r="N306" s="330">
        <v>10.737103098331657</v>
      </c>
      <c r="O306" s="116"/>
      <c r="P306" s="116"/>
      <c r="Q306" s="120"/>
    </row>
    <row r="307" spans="1:17" customFormat="1">
      <c r="A307" s="117">
        <v>304</v>
      </c>
      <c r="B307" s="117"/>
      <c r="C307" s="117" t="s">
        <v>1054</v>
      </c>
      <c r="D307" s="117" t="s">
        <v>1053</v>
      </c>
      <c r="E307" s="396" t="s">
        <v>1053</v>
      </c>
      <c r="F307" s="116" t="s">
        <v>3781</v>
      </c>
      <c r="G307" s="596">
        <v>307233140106</v>
      </c>
      <c r="H307" s="396" t="s">
        <v>2151</v>
      </c>
      <c r="I307" s="116" t="s">
        <v>8573</v>
      </c>
      <c r="J307" s="116" t="s">
        <v>47</v>
      </c>
      <c r="K307" s="116">
        <v>5.3519999999999998E-2</v>
      </c>
      <c r="L307" s="395">
        <v>5.3519999999999998E-2</v>
      </c>
      <c r="M307" s="395">
        <v>4.7773999999999997E-2</v>
      </c>
      <c r="N307" s="330">
        <v>10.736173393124067</v>
      </c>
      <c r="O307" s="116"/>
      <c r="P307" s="116"/>
      <c r="Q307" s="120"/>
    </row>
    <row r="308" spans="1:17" customFormat="1">
      <c r="A308" s="117">
        <v>305</v>
      </c>
      <c r="B308" s="117"/>
      <c r="C308" s="117" t="s">
        <v>1054</v>
      </c>
      <c r="D308" s="117" t="s">
        <v>1053</v>
      </c>
      <c r="E308" s="396" t="s">
        <v>3690</v>
      </c>
      <c r="F308" s="116" t="s">
        <v>8047</v>
      </c>
      <c r="G308" s="596">
        <v>307211240202</v>
      </c>
      <c r="H308" s="396" t="s">
        <v>9588</v>
      </c>
      <c r="I308" s="116" t="s">
        <v>8576</v>
      </c>
      <c r="J308" s="116" t="s">
        <v>47</v>
      </c>
      <c r="K308" s="116">
        <v>6.7400000000000002E-2</v>
      </c>
      <c r="L308" s="395">
        <v>6.7400000000000002E-2</v>
      </c>
      <c r="M308" s="395">
        <v>6.0217E-2</v>
      </c>
      <c r="N308" s="330">
        <v>10.657270029673594</v>
      </c>
      <c r="O308" s="116"/>
      <c r="P308" s="116"/>
      <c r="Q308" s="120"/>
    </row>
    <row r="309" spans="1:17" customFormat="1">
      <c r="A309" s="117">
        <v>306</v>
      </c>
      <c r="B309" s="117"/>
      <c r="C309" s="117" t="s">
        <v>1054</v>
      </c>
      <c r="D309" s="117" t="s">
        <v>1053</v>
      </c>
      <c r="E309" s="396" t="s">
        <v>3690</v>
      </c>
      <c r="F309" s="116" t="s">
        <v>3806</v>
      </c>
      <c r="G309" s="596">
        <v>307211440404</v>
      </c>
      <c r="H309" s="396" t="s">
        <v>9589</v>
      </c>
      <c r="I309" s="116" t="s">
        <v>8576</v>
      </c>
      <c r="J309" s="116" t="s">
        <v>47</v>
      </c>
      <c r="K309" s="116">
        <v>0.57589999999999997</v>
      </c>
      <c r="L309" s="395">
        <v>0.57589999999999997</v>
      </c>
      <c r="M309" s="395">
        <v>0.514598</v>
      </c>
      <c r="N309" s="330">
        <v>10.644556346587944</v>
      </c>
      <c r="O309" s="116"/>
      <c r="P309" s="116"/>
      <c r="Q309" s="120"/>
    </row>
    <row r="310" spans="1:17" customFormat="1">
      <c r="A310" s="117">
        <v>307</v>
      </c>
      <c r="B310" s="117"/>
      <c r="C310" s="117" t="s">
        <v>1054</v>
      </c>
      <c r="D310" s="117" t="s">
        <v>1053</v>
      </c>
      <c r="E310" s="396" t="s">
        <v>3691</v>
      </c>
      <c r="F310" s="116" t="s">
        <v>3808</v>
      </c>
      <c r="G310" s="596">
        <v>307222340504</v>
      </c>
      <c r="H310" s="396" t="s">
        <v>9590</v>
      </c>
      <c r="I310" s="116" t="s">
        <v>8572</v>
      </c>
      <c r="J310" s="116" t="s">
        <v>47</v>
      </c>
      <c r="K310" s="116">
        <v>0.61180000000000001</v>
      </c>
      <c r="L310" s="395">
        <v>0.61180000000000001</v>
      </c>
      <c r="M310" s="395">
        <v>0.54698999999999998</v>
      </c>
      <c r="N310" s="330">
        <v>10.59333115397189</v>
      </c>
      <c r="O310" s="116"/>
      <c r="P310" s="116"/>
      <c r="Q310" s="120"/>
    </row>
    <row r="311" spans="1:17" customFormat="1">
      <c r="A311" s="117">
        <v>308</v>
      </c>
      <c r="B311" s="117"/>
      <c r="C311" s="117" t="s">
        <v>1054</v>
      </c>
      <c r="D311" s="117" t="s">
        <v>1053</v>
      </c>
      <c r="E311" s="396" t="s">
        <v>3691</v>
      </c>
      <c r="F311" s="116" t="s">
        <v>3807</v>
      </c>
      <c r="G311" s="596">
        <v>307222240105</v>
      </c>
      <c r="H311" s="396" t="s">
        <v>2267</v>
      </c>
      <c r="I311" s="116" t="s">
        <v>8572</v>
      </c>
      <c r="J311" s="116" t="s">
        <v>47</v>
      </c>
      <c r="K311" s="116">
        <v>0.1176</v>
      </c>
      <c r="L311" s="395">
        <v>0.1176</v>
      </c>
      <c r="M311" s="395">
        <v>0.10515300000000001</v>
      </c>
      <c r="N311" s="330">
        <v>10.584183673469376</v>
      </c>
      <c r="O311" s="116"/>
      <c r="P311" s="116"/>
      <c r="Q311" s="120"/>
    </row>
    <row r="312" spans="1:17" customFormat="1">
      <c r="A312" s="117">
        <v>309</v>
      </c>
      <c r="B312" s="117"/>
      <c r="C312" s="117" t="s">
        <v>1054</v>
      </c>
      <c r="D312" s="117" t="s">
        <v>1053</v>
      </c>
      <c r="E312" s="396" t="s">
        <v>1053</v>
      </c>
      <c r="F312" s="116" t="s">
        <v>3783</v>
      </c>
      <c r="G312" s="596">
        <v>307233340105</v>
      </c>
      <c r="H312" s="396" t="s">
        <v>9591</v>
      </c>
      <c r="I312" s="116" t="s">
        <v>8573</v>
      </c>
      <c r="J312" s="116" t="s">
        <v>47</v>
      </c>
      <c r="K312" s="116">
        <v>1.0349999999999999E-4</v>
      </c>
      <c r="L312" s="395">
        <v>1.0349999999999999E-4</v>
      </c>
      <c r="M312" s="395">
        <v>9.6000000000000002E-5</v>
      </c>
      <c r="N312" s="330">
        <v>7.246376811594196</v>
      </c>
      <c r="O312" s="116"/>
      <c r="P312" s="116"/>
      <c r="Q312" s="120"/>
    </row>
    <row r="313" spans="1:17" customFormat="1">
      <c r="A313" s="117">
        <v>310</v>
      </c>
      <c r="B313" s="117"/>
      <c r="C313" s="117" t="s">
        <v>1054</v>
      </c>
      <c r="D313" s="117" t="s">
        <v>1053</v>
      </c>
      <c r="E313" s="396" t="s">
        <v>3690</v>
      </c>
      <c r="F313" s="116" t="s">
        <v>3798</v>
      </c>
      <c r="G313" s="596">
        <v>307211340201</v>
      </c>
      <c r="H313" s="396" t="s">
        <v>2665</v>
      </c>
      <c r="I313" s="116" t="s">
        <v>8573</v>
      </c>
      <c r="J313" s="116" t="s">
        <v>47</v>
      </c>
      <c r="K313" s="116">
        <v>1.3532</v>
      </c>
      <c r="L313" s="395">
        <v>1.3532</v>
      </c>
      <c r="M313" s="395">
        <v>1.2236050000000001</v>
      </c>
      <c r="N313" s="330">
        <v>9.5769287614543224</v>
      </c>
      <c r="O313" s="116"/>
      <c r="P313" s="116"/>
      <c r="Q313" s="120"/>
    </row>
    <row r="314" spans="1:17" customFormat="1">
      <c r="A314" s="117">
        <v>311</v>
      </c>
      <c r="B314" s="117"/>
      <c r="C314" s="117" t="s">
        <v>1054</v>
      </c>
      <c r="D314" s="117" t="s">
        <v>1053</v>
      </c>
      <c r="E314" s="396" t="s">
        <v>3690</v>
      </c>
      <c r="F314" s="116" t="s">
        <v>3801</v>
      </c>
      <c r="G314" s="596">
        <v>307211140104</v>
      </c>
      <c r="H314" s="396" t="s">
        <v>2176</v>
      </c>
      <c r="I314" s="116" t="s">
        <v>3613</v>
      </c>
      <c r="J314" s="116" t="s">
        <v>47</v>
      </c>
      <c r="K314" s="116">
        <v>1.3140000000000001</v>
      </c>
      <c r="L314" s="395">
        <v>1.3140000000000001</v>
      </c>
      <c r="M314" s="395">
        <v>1.2006730000000001</v>
      </c>
      <c r="N314" s="330">
        <v>8.6245814307458097</v>
      </c>
      <c r="O314" s="116"/>
      <c r="P314" s="116"/>
      <c r="Q314" s="120"/>
    </row>
    <row r="315" spans="1:17" customFormat="1">
      <c r="A315" s="117">
        <v>312</v>
      </c>
      <c r="B315" s="117"/>
      <c r="C315" s="117" t="s">
        <v>1054</v>
      </c>
      <c r="D315" s="117" t="s">
        <v>1053</v>
      </c>
      <c r="E315" s="396" t="s">
        <v>3690</v>
      </c>
      <c r="F315" s="116" t="s">
        <v>3801</v>
      </c>
      <c r="G315" s="596">
        <v>307211140102</v>
      </c>
      <c r="H315" s="396" t="s">
        <v>2175</v>
      </c>
      <c r="I315" s="116" t="s">
        <v>3613</v>
      </c>
      <c r="J315" s="116" t="s">
        <v>47</v>
      </c>
      <c r="K315" s="116">
        <v>0.88580000000000003</v>
      </c>
      <c r="L315" s="395">
        <v>0.88580000000000003</v>
      </c>
      <c r="M315" s="395">
        <v>0.81237300000000001</v>
      </c>
      <c r="N315" s="330">
        <v>8.2893429668096648</v>
      </c>
      <c r="O315" s="116"/>
      <c r="P315" s="116"/>
      <c r="Q315" s="120"/>
    </row>
    <row r="316" spans="1:17" customFormat="1">
      <c r="A316" s="117">
        <v>313</v>
      </c>
      <c r="B316" s="117"/>
      <c r="C316" s="117" t="s">
        <v>1054</v>
      </c>
      <c r="D316" s="117" t="s">
        <v>1053</v>
      </c>
      <c r="E316" s="396" t="s">
        <v>3689</v>
      </c>
      <c r="F316" s="116" t="s">
        <v>3792</v>
      </c>
      <c r="G316" s="596">
        <v>307244240107</v>
      </c>
      <c r="H316" s="396" t="s">
        <v>2168</v>
      </c>
      <c r="I316" s="116" t="s">
        <v>3613</v>
      </c>
      <c r="J316" s="116" t="s">
        <v>47</v>
      </c>
      <c r="K316" s="116">
        <v>1.4198</v>
      </c>
      <c r="L316" s="395">
        <v>1.4198</v>
      </c>
      <c r="M316" s="395">
        <v>1.3029489999999999</v>
      </c>
      <c r="N316" s="330">
        <v>8.2301028313847038</v>
      </c>
      <c r="O316" s="116"/>
      <c r="P316" s="116"/>
      <c r="Q316" s="120"/>
    </row>
    <row r="317" spans="1:17" customFormat="1">
      <c r="A317" s="117">
        <v>314</v>
      </c>
      <c r="B317" s="117"/>
      <c r="C317" s="117" t="s">
        <v>1054</v>
      </c>
      <c r="D317" s="117" t="s">
        <v>1053</v>
      </c>
      <c r="E317" s="396" t="s">
        <v>3690</v>
      </c>
      <c r="F317" s="116" t="s">
        <v>8045</v>
      </c>
      <c r="G317" s="596">
        <v>307211340101</v>
      </c>
      <c r="H317" s="396" t="s">
        <v>2711</v>
      </c>
      <c r="I317" s="116" t="s">
        <v>8573</v>
      </c>
      <c r="J317" s="116" t="s">
        <v>47</v>
      </c>
      <c r="K317" s="116">
        <v>1.6146</v>
      </c>
      <c r="L317" s="395">
        <v>1.6146</v>
      </c>
      <c r="M317" s="395">
        <v>1.4978289999999999</v>
      </c>
      <c r="N317" s="330">
        <v>7.2321937321937435</v>
      </c>
      <c r="O317" s="116"/>
      <c r="P317" s="116"/>
      <c r="Q317" s="120"/>
    </row>
    <row r="318" spans="1:17" customFormat="1">
      <c r="A318" s="117">
        <v>315</v>
      </c>
      <c r="B318" s="117"/>
      <c r="C318" s="117" t="s">
        <v>1054</v>
      </c>
      <c r="D318" s="117" t="s">
        <v>1053</v>
      </c>
      <c r="E318" s="396" t="s">
        <v>3690</v>
      </c>
      <c r="F318" s="116" t="s">
        <v>3801</v>
      </c>
      <c r="G318" s="596">
        <v>307211140103</v>
      </c>
      <c r="H318" s="396" t="s">
        <v>2650</v>
      </c>
      <c r="I318" s="116" t="s">
        <v>8573</v>
      </c>
      <c r="J318" s="116" t="s">
        <v>47</v>
      </c>
      <c r="K318" s="116">
        <v>1.603</v>
      </c>
      <c r="L318" s="395">
        <v>1.603</v>
      </c>
      <c r="M318" s="395">
        <v>1.498221</v>
      </c>
      <c r="N318" s="330">
        <v>6.5364316905801596</v>
      </c>
      <c r="O318" s="116"/>
      <c r="P318" s="116"/>
      <c r="Q318" s="120"/>
    </row>
    <row r="319" spans="1:17" customFormat="1">
      <c r="A319" s="117">
        <v>316</v>
      </c>
      <c r="B319" s="117"/>
      <c r="C319" s="117" t="s">
        <v>1054</v>
      </c>
      <c r="D319" s="117" t="s">
        <v>1053</v>
      </c>
      <c r="E319" s="396" t="s">
        <v>3691</v>
      </c>
      <c r="F319" s="116" t="s">
        <v>3824</v>
      </c>
      <c r="G319" s="596">
        <v>307222140301</v>
      </c>
      <c r="H319" s="396" t="s">
        <v>2759</v>
      </c>
      <c r="I319" s="116" t="s">
        <v>8573</v>
      </c>
      <c r="J319" s="116" t="s">
        <v>47</v>
      </c>
      <c r="K319" s="116">
        <v>0.39360000000000001</v>
      </c>
      <c r="L319" s="395">
        <v>0.39360000000000001</v>
      </c>
      <c r="M319" s="395">
        <v>0.36793599999999999</v>
      </c>
      <c r="N319" s="330">
        <v>6.520325203252038</v>
      </c>
      <c r="O319" s="116"/>
      <c r="P319" s="116"/>
      <c r="Q319" s="120"/>
    </row>
    <row r="320" spans="1:17" customFormat="1">
      <c r="A320" s="117">
        <v>317</v>
      </c>
      <c r="B320" s="117"/>
      <c r="C320" s="117" t="s">
        <v>1054</v>
      </c>
      <c r="D320" s="117" t="s">
        <v>1053</v>
      </c>
      <c r="E320" s="396" t="s">
        <v>3689</v>
      </c>
      <c r="F320" s="116" t="s">
        <v>3793</v>
      </c>
      <c r="G320" s="596">
        <v>307244240202</v>
      </c>
      <c r="H320" s="396" t="s">
        <v>2713</v>
      </c>
      <c r="I320" s="116" t="s">
        <v>3613</v>
      </c>
      <c r="J320" s="116" t="s">
        <v>47</v>
      </c>
      <c r="K320" s="116">
        <v>0.53910000000000002</v>
      </c>
      <c r="L320" s="395">
        <v>0.53910000000000002</v>
      </c>
      <c r="M320" s="395">
        <v>0.50421799999999994</v>
      </c>
      <c r="N320" s="330">
        <v>6.4704136523836162</v>
      </c>
      <c r="O320" s="116"/>
      <c r="P320" s="116"/>
      <c r="Q320" s="120"/>
    </row>
    <row r="321" spans="1:17" customFormat="1">
      <c r="A321" s="117">
        <v>318</v>
      </c>
      <c r="B321" s="117"/>
      <c r="C321" s="117" t="s">
        <v>1054</v>
      </c>
      <c r="D321" s="117" t="s">
        <v>1053</v>
      </c>
      <c r="E321" s="396" t="s">
        <v>3689</v>
      </c>
      <c r="F321" s="116" t="s">
        <v>3792</v>
      </c>
      <c r="G321" s="596">
        <v>307244240105</v>
      </c>
      <c r="H321" s="396" t="s">
        <v>2166</v>
      </c>
      <c r="I321" s="116" t="s">
        <v>3613</v>
      </c>
      <c r="J321" s="116" t="s">
        <v>47</v>
      </c>
      <c r="K321" s="116">
        <v>1.1856</v>
      </c>
      <c r="L321" s="395">
        <v>1.1856</v>
      </c>
      <c r="M321" s="395">
        <v>1.1094980000000001</v>
      </c>
      <c r="N321" s="330">
        <v>6.4188596491227976</v>
      </c>
      <c r="O321" s="116"/>
      <c r="P321" s="116"/>
      <c r="Q321" s="120"/>
    </row>
    <row r="322" spans="1:17" customFormat="1">
      <c r="A322" s="117">
        <v>319</v>
      </c>
      <c r="B322" s="117"/>
      <c r="C322" s="117" t="s">
        <v>1054</v>
      </c>
      <c r="D322" s="117" t="s">
        <v>1053</v>
      </c>
      <c r="E322" s="396" t="s">
        <v>3690</v>
      </c>
      <c r="F322" s="116" t="s">
        <v>8046</v>
      </c>
      <c r="G322" s="596">
        <v>307211140202</v>
      </c>
      <c r="H322" s="396" t="s">
        <v>2178</v>
      </c>
      <c r="I322" s="116" t="s">
        <v>3613</v>
      </c>
      <c r="J322" s="116" t="s">
        <v>47</v>
      </c>
      <c r="K322" s="116">
        <v>1.5116000000000001</v>
      </c>
      <c r="L322" s="395">
        <v>1.5116000000000001</v>
      </c>
      <c r="M322" s="395">
        <v>1.415087</v>
      </c>
      <c r="N322" s="330">
        <v>6.3848240275205121</v>
      </c>
      <c r="O322" s="116"/>
      <c r="P322" s="116"/>
      <c r="Q322" s="120"/>
    </row>
    <row r="323" spans="1:17" customFormat="1">
      <c r="A323" s="117">
        <v>320</v>
      </c>
      <c r="B323" s="117"/>
      <c r="C323" s="117" t="s">
        <v>1054</v>
      </c>
      <c r="D323" s="117" t="s">
        <v>1053</v>
      </c>
      <c r="E323" s="396" t="s">
        <v>3690</v>
      </c>
      <c r="F323" s="116" t="s">
        <v>3801</v>
      </c>
      <c r="G323" s="596">
        <v>307211140101</v>
      </c>
      <c r="H323" s="396" t="s">
        <v>2174</v>
      </c>
      <c r="I323" s="116" t="s">
        <v>3613</v>
      </c>
      <c r="J323" s="116" t="s">
        <v>47</v>
      </c>
      <c r="K323" s="116">
        <v>1.7604</v>
      </c>
      <c r="L323" s="395">
        <v>1.7604</v>
      </c>
      <c r="M323" s="395">
        <v>1.6525940000000001</v>
      </c>
      <c r="N323" s="330">
        <v>6.1239491024767014</v>
      </c>
      <c r="O323" s="116"/>
      <c r="P323" s="116"/>
      <c r="Q323" s="120"/>
    </row>
    <row r="324" spans="1:17" customFormat="1">
      <c r="A324" s="117">
        <v>321</v>
      </c>
      <c r="B324" s="117"/>
      <c r="C324" s="117" t="s">
        <v>1054</v>
      </c>
      <c r="D324" s="117" t="s">
        <v>1053</v>
      </c>
      <c r="E324" s="396" t="s">
        <v>3689</v>
      </c>
      <c r="F324" s="116" t="s">
        <v>3794</v>
      </c>
      <c r="G324" s="596">
        <v>307244340301</v>
      </c>
      <c r="H324" s="396" t="s">
        <v>2676</v>
      </c>
      <c r="I324" s="116" t="s">
        <v>3613</v>
      </c>
      <c r="J324" s="116" t="s">
        <v>47</v>
      </c>
      <c r="K324" s="116">
        <v>0.44390000000000002</v>
      </c>
      <c r="L324" s="395">
        <v>0.44390000000000002</v>
      </c>
      <c r="M324" s="395">
        <v>0.41700399999999999</v>
      </c>
      <c r="N324" s="330">
        <v>6.0590223023203489</v>
      </c>
      <c r="O324" s="116"/>
      <c r="P324" s="116"/>
      <c r="Q324" s="120"/>
    </row>
    <row r="325" spans="1:17" customFormat="1">
      <c r="A325" s="117">
        <v>322</v>
      </c>
      <c r="B325" s="117"/>
      <c r="C325" s="117" t="s">
        <v>1054</v>
      </c>
      <c r="D325" s="117" t="s">
        <v>1053</v>
      </c>
      <c r="E325" s="396" t="s">
        <v>3689</v>
      </c>
      <c r="F325" s="116" t="s">
        <v>3793</v>
      </c>
      <c r="G325" s="596">
        <v>307244240201</v>
      </c>
      <c r="H325" s="396" t="s">
        <v>2746</v>
      </c>
      <c r="I325" s="116" t="s">
        <v>3613</v>
      </c>
      <c r="J325" s="116" t="s">
        <v>47</v>
      </c>
      <c r="K325" s="116">
        <v>0.50509999999999999</v>
      </c>
      <c r="L325" s="395">
        <v>0.50509999999999999</v>
      </c>
      <c r="M325" s="395">
        <v>0.47484500000000002</v>
      </c>
      <c r="N325" s="330">
        <v>5.9899029895070237</v>
      </c>
      <c r="O325" s="116"/>
      <c r="P325" s="116"/>
      <c r="Q325" s="120"/>
    </row>
    <row r="326" spans="1:17" customFormat="1">
      <c r="A326" s="117">
        <v>323</v>
      </c>
      <c r="B326" s="117"/>
      <c r="C326" s="117" t="s">
        <v>1054</v>
      </c>
      <c r="D326" s="117" t="s">
        <v>1053</v>
      </c>
      <c r="E326" s="396" t="s">
        <v>3690</v>
      </c>
      <c r="F326" s="116" t="s">
        <v>8045</v>
      </c>
      <c r="G326" s="596">
        <v>307211340105</v>
      </c>
      <c r="H326" s="396" t="s">
        <v>2646</v>
      </c>
      <c r="I326" s="116" t="s">
        <v>8573</v>
      </c>
      <c r="J326" s="116" t="s">
        <v>47</v>
      </c>
      <c r="K326" s="116">
        <v>1.9956</v>
      </c>
      <c r="L326" s="395">
        <v>1.9956</v>
      </c>
      <c r="M326" s="395">
        <v>1.8762239999999999</v>
      </c>
      <c r="N326" s="330">
        <v>5.9819603126879208</v>
      </c>
      <c r="O326" s="116"/>
      <c r="P326" s="116"/>
      <c r="Q326" s="120"/>
    </row>
    <row r="327" spans="1:17" customFormat="1">
      <c r="A327" s="117">
        <v>324</v>
      </c>
      <c r="B327" s="117"/>
      <c r="C327" s="117" t="s">
        <v>1054</v>
      </c>
      <c r="D327" s="117" t="s">
        <v>1053</v>
      </c>
      <c r="E327" s="396" t="s">
        <v>3690</v>
      </c>
      <c r="F327" s="116" t="s">
        <v>8046</v>
      </c>
      <c r="G327" s="596">
        <v>307211140201</v>
      </c>
      <c r="H327" s="396" t="s">
        <v>2177</v>
      </c>
      <c r="I327" s="116" t="s">
        <v>3613</v>
      </c>
      <c r="J327" s="116" t="s">
        <v>47</v>
      </c>
      <c r="K327" s="116">
        <v>0.377</v>
      </c>
      <c r="L327" s="395">
        <v>0.377</v>
      </c>
      <c r="M327" s="395">
        <v>0.35555100000000001</v>
      </c>
      <c r="N327" s="330">
        <v>5.6893899204244018</v>
      </c>
      <c r="O327" s="116"/>
      <c r="P327" s="116"/>
      <c r="Q327" s="120"/>
    </row>
    <row r="328" spans="1:17" customFormat="1">
      <c r="A328" s="117">
        <v>325</v>
      </c>
      <c r="B328" s="117"/>
      <c r="C328" s="117" t="s">
        <v>1054</v>
      </c>
      <c r="D328" s="117" t="s">
        <v>1053</v>
      </c>
      <c r="E328" s="396" t="s">
        <v>3690</v>
      </c>
      <c r="F328" s="116" t="s">
        <v>3803</v>
      </c>
      <c r="G328" s="596">
        <v>307211440304</v>
      </c>
      <c r="H328" s="396" t="s">
        <v>2706</v>
      </c>
      <c r="I328" s="116" t="s">
        <v>8573</v>
      </c>
      <c r="J328" s="116" t="s">
        <v>47</v>
      </c>
      <c r="K328" s="116">
        <v>1.3577999999999999</v>
      </c>
      <c r="L328" s="395">
        <v>1.3577999999999999</v>
      </c>
      <c r="M328" s="395">
        <v>1.281693</v>
      </c>
      <c r="N328" s="330">
        <v>5.6051701281484707</v>
      </c>
      <c r="O328" s="116"/>
      <c r="P328" s="116"/>
      <c r="Q328" s="120"/>
    </row>
    <row r="329" spans="1:17" customFormat="1">
      <c r="A329" s="117">
        <v>326</v>
      </c>
      <c r="B329" s="117"/>
      <c r="C329" s="117" t="s">
        <v>1054</v>
      </c>
      <c r="D329" s="117" t="s">
        <v>1053</v>
      </c>
      <c r="E329" s="396" t="s">
        <v>3689</v>
      </c>
      <c r="F329" s="116" t="s">
        <v>4253</v>
      </c>
      <c r="G329" s="596">
        <v>307244140102</v>
      </c>
      <c r="H329" s="396" t="s">
        <v>2160</v>
      </c>
      <c r="I329" s="116" t="s">
        <v>3613</v>
      </c>
      <c r="J329" s="116" t="s">
        <v>47</v>
      </c>
      <c r="K329" s="116">
        <v>1.7392000000000001</v>
      </c>
      <c r="L329" s="395">
        <v>1.7392000000000001</v>
      </c>
      <c r="M329" s="395">
        <v>1.64174</v>
      </c>
      <c r="N329" s="330">
        <v>5.6037258509659669</v>
      </c>
      <c r="O329" s="116"/>
      <c r="P329" s="116"/>
      <c r="Q329" s="120"/>
    </row>
    <row r="330" spans="1:17" customFormat="1">
      <c r="A330" s="117">
        <v>327</v>
      </c>
      <c r="B330" s="117"/>
      <c r="C330" s="117" t="s">
        <v>1054</v>
      </c>
      <c r="D330" s="117" t="s">
        <v>1053</v>
      </c>
      <c r="E330" s="396" t="s">
        <v>3689</v>
      </c>
      <c r="F330" s="116" t="s">
        <v>4253</v>
      </c>
      <c r="G330" s="596">
        <v>307244140101</v>
      </c>
      <c r="H330" s="396" t="s">
        <v>2159</v>
      </c>
      <c r="I330" s="116" t="s">
        <v>3613</v>
      </c>
      <c r="J330" s="116" t="s">
        <v>47</v>
      </c>
      <c r="K330" s="116">
        <v>1.6489499999999999</v>
      </c>
      <c r="L330" s="395">
        <v>1.6489499999999999</v>
      </c>
      <c r="M330" s="395">
        <v>1.5614620000000001</v>
      </c>
      <c r="N330" s="330">
        <v>5.3056793717213857</v>
      </c>
      <c r="O330" s="116"/>
      <c r="P330" s="116"/>
      <c r="Q330" s="120"/>
    </row>
    <row r="331" spans="1:17" customFormat="1">
      <c r="A331" s="117">
        <v>328</v>
      </c>
      <c r="B331" s="117"/>
      <c r="C331" s="117" t="s">
        <v>1054</v>
      </c>
      <c r="D331" s="117" t="s">
        <v>1053</v>
      </c>
      <c r="E331" s="396" t="s">
        <v>3689</v>
      </c>
      <c r="F331" s="116" t="s">
        <v>4253</v>
      </c>
      <c r="G331" s="596">
        <v>307244140103</v>
      </c>
      <c r="H331" s="396" t="s">
        <v>2658</v>
      </c>
      <c r="I331" s="116" t="s">
        <v>3613</v>
      </c>
      <c r="J331" s="116" t="s">
        <v>47</v>
      </c>
      <c r="K331" s="116">
        <v>2.3889999999999998</v>
      </c>
      <c r="L331" s="395">
        <v>2.3889999999999998</v>
      </c>
      <c r="M331" s="395">
        <v>2.262753</v>
      </c>
      <c r="N331" s="330">
        <v>5.2845123482628624</v>
      </c>
      <c r="O331" s="116"/>
      <c r="P331" s="116"/>
      <c r="Q331" s="120"/>
    </row>
    <row r="332" spans="1:17" customFormat="1">
      <c r="A332" s="117">
        <v>329</v>
      </c>
      <c r="B332" s="117"/>
      <c r="C332" s="117" t="s">
        <v>1054</v>
      </c>
      <c r="D332" s="117" t="s">
        <v>1053</v>
      </c>
      <c r="E332" s="396" t="s">
        <v>3690</v>
      </c>
      <c r="F332" s="116" t="s">
        <v>8046</v>
      </c>
      <c r="G332" s="596">
        <v>307211140204</v>
      </c>
      <c r="H332" s="396" t="s">
        <v>2180</v>
      </c>
      <c r="I332" s="116" t="s">
        <v>3613</v>
      </c>
      <c r="J332" s="116" t="s">
        <v>47</v>
      </c>
      <c r="K332" s="116">
        <v>2.0114000000000001</v>
      </c>
      <c r="L332" s="395">
        <v>2.0114000000000001</v>
      </c>
      <c r="M332" s="395">
        <v>1.9053119999999999</v>
      </c>
      <c r="N332" s="330">
        <v>5.2743362831858498</v>
      </c>
      <c r="O332" s="116"/>
      <c r="P332" s="116"/>
      <c r="Q332" s="120"/>
    </row>
    <row r="333" spans="1:17" customFormat="1">
      <c r="A333" s="117">
        <v>330</v>
      </c>
      <c r="B333" s="117"/>
      <c r="C333" s="117" t="s">
        <v>1054</v>
      </c>
      <c r="D333" s="117" t="s">
        <v>1053</v>
      </c>
      <c r="E333" s="396" t="s">
        <v>3689</v>
      </c>
      <c r="F333" s="116" t="s">
        <v>3792</v>
      </c>
      <c r="G333" s="596">
        <v>307244240106</v>
      </c>
      <c r="H333" s="396" t="s">
        <v>2167</v>
      </c>
      <c r="I333" s="116" t="s">
        <v>3613</v>
      </c>
      <c r="J333" s="116" t="s">
        <v>47</v>
      </c>
      <c r="K333" s="116">
        <v>1.4476</v>
      </c>
      <c r="L333" s="395">
        <v>1.4476</v>
      </c>
      <c r="M333" s="395">
        <v>1.3714059999999999</v>
      </c>
      <c r="N333" s="330">
        <v>5.2634705719812169</v>
      </c>
      <c r="O333" s="116"/>
      <c r="P333" s="116"/>
      <c r="Q333" s="120"/>
    </row>
    <row r="334" spans="1:17" customFormat="1">
      <c r="A334" s="117">
        <v>331</v>
      </c>
      <c r="B334" s="117"/>
      <c r="C334" s="117" t="s">
        <v>1054</v>
      </c>
      <c r="D334" s="117" t="s">
        <v>1053</v>
      </c>
      <c r="E334" s="396" t="s">
        <v>3689</v>
      </c>
      <c r="F334" s="116" t="s">
        <v>3792</v>
      </c>
      <c r="G334" s="596">
        <v>307244240104</v>
      </c>
      <c r="H334" s="396" t="s">
        <v>2165</v>
      </c>
      <c r="I334" s="116" t="s">
        <v>3613</v>
      </c>
      <c r="J334" s="116" t="s">
        <v>47</v>
      </c>
      <c r="K334" s="116">
        <v>1.0271999999999999</v>
      </c>
      <c r="L334" s="395">
        <v>1.0271999999999999</v>
      </c>
      <c r="M334" s="395">
        <v>0.97640400000000005</v>
      </c>
      <c r="N334" s="330">
        <v>4.9450934579439103</v>
      </c>
      <c r="O334" s="116"/>
      <c r="P334" s="116"/>
      <c r="Q334" s="120"/>
    </row>
    <row r="335" spans="1:17" customFormat="1">
      <c r="A335" s="117">
        <v>332</v>
      </c>
      <c r="B335" s="117"/>
      <c r="C335" s="117" t="s">
        <v>1054</v>
      </c>
      <c r="D335" s="117" t="s">
        <v>1053</v>
      </c>
      <c r="E335" s="396" t="s">
        <v>3689</v>
      </c>
      <c r="F335" s="116" t="s">
        <v>3792</v>
      </c>
      <c r="G335" s="596">
        <v>307244240102</v>
      </c>
      <c r="H335" s="396" t="s">
        <v>2163</v>
      </c>
      <c r="I335" s="116" t="s">
        <v>3613</v>
      </c>
      <c r="J335" s="116" t="s">
        <v>47</v>
      </c>
      <c r="K335" s="116">
        <v>1.7359500000000001</v>
      </c>
      <c r="L335" s="395">
        <v>1.7359500000000001</v>
      </c>
      <c r="M335" s="395">
        <v>1.650237</v>
      </c>
      <c r="N335" s="330">
        <v>4.9375270025058402</v>
      </c>
      <c r="O335" s="116"/>
      <c r="P335" s="116"/>
      <c r="Q335" s="120"/>
    </row>
    <row r="336" spans="1:17" customFormat="1">
      <c r="A336" s="117">
        <v>333</v>
      </c>
      <c r="B336" s="117"/>
      <c r="C336" s="117" t="s">
        <v>1054</v>
      </c>
      <c r="D336" s="117" t="s">
        <v>1053</v>
      </c>
      <c r="E336" s="396" t="s">
        <v>3689</v>
      </c>
      <c r="F336" s="116" t="s">
        <v>3792</v>
      </c>
      <c r="G336" s="596">
        <v>307244240109</v>
      </c>
      <c r="H336" s="396" t="s">
        <v>2741</v>
      </c>
      <c r="I336" s="116" t="s">
        <v>3613</v>
      </c>
      <c r="J336" s="116" t="s">
        <v>47</v>
      </c>
      <c r="K336" s="116">
        <v>4.9680000000000002E-2</v>
      </c>
      <c r="L336" s="395">
        <v>4.9680000000000002E-2</v>
      </c>
      <c r="M336" s="395">
        <v>4.7328999999999996E-2</v>
      </c>
      <c r="N336" s="330">
        <v>4.732286634460559</v>
      </c>
      <c r="O336" s="116"/>
      <c r="P336" s="116"/>
      <c r="Q336" s="120"/>
    </row>
    <row r="337" spans="1:17" customFormat="1">
      <c r="A337" s="117">
        <v>334</v>
      </c>
      <c r="B337" s="117"/>
      <c r="C337" s="117" t="s">
        <v>1054</v>
      </c>
      <c r="D337" s="117" t="s">
        <v>1053</v>
      </c>
      <c r="E337" s="396" t="s">
        <v>3689</v>
      </c>
      <c r="F337" s="116" t="s">
        <v>3791</v>
      </c>
      <c r="G337" s="596">
        <v>307244140202</v>
      </c>
      <c r="H337" s="396" t="s">
        <v>2162</v>
      </c>
      <c r="I337" s="116" t="s">
        <v>3613</v>
      </c>
      <c r="J337" s="116" t="s">
        <v>47</v>
      </c>
      <c r="K337" s="116">
        <v>0.9627</v>
      </c>
      <c r="L337" s="395">
        <v>0.9627</v>
      </c>
      <c r="M337" s="395">
        <v>0.91719099999999998</v>
      </c>
      <c r="N337" s="330">
        <v>4.7272255115820112</v>
      </c>
      <c r="O337" s="116"/>
      <c r="P337" s="116"/>
      <c r="Q337" s="120"/>
    </row>
    <row r="338" spans="1:17" customFormat="1">
      <c r="A338" s="117">
        <v>335</v>
      </c>
      <c r="B338" s="117"/>
      <c r="C338" s="117" t="s">
        <v>1054</v>
      </c>
      <c r="D338" s="117" t="s">
        <v>1053</v>
      </c>
      <c r="E338" s="396" t="s">
        <v>3690</v>
      </c>
      <c r="F338" s="116" t="s">
        <v>3802</v>
      </c>
      <c r="G338" s="596">
        <v>307211240103</v>
      </c>
      <c r="H338" s="396" t="s">
        <v>2655</v>
      </c>
      <c r="I338" s="116" t="s">
        <v>3613</v>
      </c>
      <c r="J338" s="116" t="s">
        <v>47</v>
      </c>
      <c r="K338" s="116">
        <v>0.61919999999999997</v>
      </c>
      <c r="L338" s="395">
        <v>0.61919999999999997</v>
      </c>
      <c r="M338" s="395">
        <v>0.590082</v>
      </c>
      <c r="N338" s="330">
        <v>4.7025193798449578</v>
      </c>
      <c r="O338" s="116"/>
      <c r="P338" s="116"/>
      <c r="Q338" s="120"/>
    </row>
    <row r="339" spans="1:17" customFormat="1">
      <c r="A339" s="117">
        <v>336</v>
      </c>
      <c r="B339" s="117"/>
      <c r="C339" s="117" t="s">
        <v>1054</v>
      </c>
      <c r="D339" s="117" t="s">
        <v>1053</v>
      </c>
      <c r="E339" s="396" t="s">
        <v>3690</v>
      </c>
      <c r="F339" s="116" t="s">
        <v>3802</v>
      </c>
      <c r="G339" s="596">
        <v>307211240102</v>
      </c>
      <c r="H339" s="396" t="s">
        <v>2182</v>
      </c>
      <c r="I339" s="116" t="s">
        <v>3613</v>
      </c>
      <c r="J339" s="116" t="s">
        <v>47</v>
      </c>
      <c r="K339" s="116">
        <v>2.1114199999999999</v>
      </c>
      <c r="L339" s="395">
        <v>2.1114199999999999</v>
      </c>
      <c r="M339" s="395">
        <v>2.012302</v>
      </c>
      <c r="N339" s="330">
        <v>4.694376296520816</v>
      </c>
      <c r="O339" s="116"/>
      <c r="P339" s="116"/>
      <c r="Q339" s="120"/>
    </row>
    <row r="340" spans="1:17" customFormat="1">
      <c r="A340" s="117">
        <v>337</v>
      </c>
      <c r="B340" s="117"/>
      <c r="C340" s="117" t="s">
        <v>1054</v>
      </c>
      <c r="D340" s="117" t="s">
        <v>1053</v>
      </c>
      <c r="E340" s="396" t="s">
        <v>3690</v>
      </c>
      <c r="F340" s="116" t="s">
        <v>3802</v>
      </c>
      <c r="G340" s="596">
        <v>307211240101</v>
      </c>
      <c r="H340" s="396" t="s">
        <v>2181</v>
      </c>
      <c r="I340" s="116" t="s">
        <v>3613</v>
      </c>
      <c r="J340" s="116" t="s">
        <v>47</v>
      </c>
      <c r="K340" s="116">
        <v>2.9036050000000002</v>
      </c>
      <c r="L340" s="395">
        <v>2.9036050000000002</v>
      </c>
      <c r="M340" s="395">
        <v>2.7689210000000002</v>
      </c>
      <c r="N340" s="330">
        <v>4.6385097146478262</v>
      </c>
      <c r="O340" s="116"/>
      <c r="P340" s="116"/>
      <c r="Q340" s="120"/>
    </row>
    <row r="341" spans="1:17" customFormat="1">
      <c r="A341" s="117">
        <v>338</v>
      </c>
      <c r="B341" s="117"/>
      <c r="C341" s="117" t="s">
        <v>1054</v>
      </c>
      <c r="D341" s="117" t="s">
        <v>1053</v>
      </c>
      <c r="E341" s="396" t="s">
        <v>3690</v>
      </c>
      <c r="F341" s="116" t="s">
        <v>3805</v>
      </c>
      <c r="G341" s="596">
        <v>307211440202</v>
      </c>
      <c r="H341" s="396" t="s">
        <v>2690</v>
      </c>
      <c r="I341" s="116" t="s">
        <v>8573</v>
      </c>
      <c r="J341" s="116" t="s">
        <v>47</v>
      </c>
      <c r="K341" s="116">
        <v>1.2842</v>
      </c>
      <c r="L341" s="395">
        <v>1.2842</v>
      </c>
      <c r="M341" s="395">
        <v>1.224701</v>
      </c>
      <c r="N341" s="330">
        <v>4.633156829154335</v>
      </c>
      <c r="O341" s="116"/>
      <c r="P341" s="116"/>
      <c r="Q341" s="120"/>
    </row>
    <row r="342" spans="1:17" customFormat="1">
      <c r="A342" s="117">
        <v>339</v>
      </c>
      <c r="B342" s="117"/>
      <c r="C342" s="117" t="s">
        <v>1054</v>
      </c>
      <c r="D342" s="117" t="s">
        <v>1053</v>
      </c>
      <c r="E342" s="396" t="s">
        <v>3690</v>
      </c>
      <c r="F342" s="116" t="s">
        <v>8045</v>
      </c>
      <c r="G342" s="596">
        <v>307211340102</v>
      </c>
      <c r="H342" s="396" t="s">
        <v>2651</v>
      </c>
      <c r="I342" s="116" t="s">
        <v>8576</v>
      </c>
      <c r="J342" s="116" t="s">
        <v>47</v>
      </c>
      <c r="K342" s="116">
        <v>2.8898000000000001</v>
      </c>
      <c r="L342" s="395">
        <v>2.8898000000000001</v>
      </c>
      <c r="M342" s="395">
        <v>2.7621319999999998</v>
      </c>
      <c r="N342" s="330">
        <v>4.4178835905599119</v>
      </c>
      <c r="O342" s="116"/>
      <c r="P342" s="116"/>
      <c r="Q342" s="120"/>
    </row>
    <row r="343" spans="1:17" customFormat="1">
      <c r="A343" s="117">
        <v>340</v>
      </c>
      <c r="B343" s="117"/>
      <c r="C343" s="117" t="s">
        <v>1054</v>
      </c>
      <c r="D343" s="117" t="s">
        <v>1053</v>
      </c>
      <c r="E343" s="396" t="s">
        <v>3689</v>
      </c>
      <c r="F343" s="116" t="s">
        <v>3793</v>
      </c>
      <c r="G343" s="596">
        <v>307244240204</v>
      </c>
      <c r="H343" s="396" t="s">
        <v>2677</v>
      </c>
      <c r="I343" s="116" t="s">
        <v>3613</v>
      </c>
      <c r="J343" s="116" t="s">
        <v>47</v>
      </c>
      <c r="K343" s="116">
        <v>0.20580000000000001</v>
      </c>
      <c r="L343" s="395">
        <v>0.20580000000000001</v>
      </c>
      <c r="M343" s="395">
        <v>0.196737</v>
      </c>
      <c r="N343" s="330">
        <v>4.4037900874635643</v>
      </c>
      <c r="O343" s="116"/>
      <c r="P343" s="116"/>
      <c r="Q343" s="120"/>
    </row>
    <row r="344" spans="1:17" customFormat="1">
      <c r="A344" s="117">
        <v>341</v>
      </c>
      <c r="B344" s="117"/>
      <c r="C344" s="117" t="s">
        <v>1054</v>
      </c>
      <c r="D344" s="117" t="s">
        <v>1053</v>
      </c>
      <c r="E344" s="396" t="s">
        <v>3690</v>
      </c>
      <c r="F344" s="116" t="s">
        <v>8047</v>
      </c>
      <c r="G344" s="596">
        <v>307211240203</v>
      </c>
      <c r="H344" s="396" t="s">
        <v>2656</v>
      </c>
      <c r="I344" s="116" t="s">
        <v>3613</v>
      </c>
      <c r="J344" s="116" t="s">
        <v>47</v>
      </c>
      <c r="K344" s="116">
        <v>0.41509499999999999</v>
      </c>
      <c r="L344" s="395">
        <v>0.41509499999999999</v>
      </c>
      <c r="M344" s="395">
        <v>0.39707500000000001</v>
      </c>
      <c r="N344" s="330">
        <v>4.3411749117671805</v>
      </c>
      <c r="O344" s="116"/>
      <c r="P344" s="116"/>
      <c r="Q344" s="120"/>
    </row>
    <row r="345" spans="1:17" customFormat="1">
      <c r="A345" s="117">
        <v>342</v>
      </c>
      <c r="B345" s="117"/>
      <c r="C345" s="117" t="s">
        <v>1054</v>
      </c>
      <c r="D345" s="117" t="s">
        <v>1053</v>
      </c>
      <c r="E345" s="396" t="s">
        <v>3691</v>
      </c>
      <c r="F345" s="116" t="s">
        <v>3811</v>
      </c>
      <c r="G345" s="596">
        <v>307222340101</v>
      </c>
      <c r="H345" s="396" t="s">
        <v>2704</v>
      </c>
      <c r="I345" s="116" t="s">
        <v>8573</v>
      </c>
      <c r="J345" s="116" t="s">
        <v>47</v>
      </c>
      <c r="K345" s="116">
        <v>0.49680000000000002</v>
      </c>
      <c r="L345" s="395">
        <v>0.49680000000000002</v>
      </c>
      <c r="M345" s="395">
        <v>0.47533500000000001</v>
      </c>
      <c r="N345" s="330">
        <v>4.3206521739130457</v>
      </c>
      <c r="O345" s="116"/>
      <c r="P345" s="116"/>
      <c r="Q345" s="120"/>
    </row>
    <row r="346" spans="1:17" customFormat="1">
      <c r="A346" s="117">
        <v>343</v>
      </c>
      <c r="B346" s="117"/>
      <c r="C346" s="117" t="s">
        <v>1054</v>
      </c>
      <c r="D346" s="117" t="s">
        <v>1053</v>
      </c>
      <c r="E346" s="396" t="s">
        <v>3691</v>
      </c>
      <c r="F346" s="116" t="s">
        <v>3812</v>
      </c>
      <c r="G346" s="596">
        <v>307222340203</v>
      </c>
      <c r="H346" s="396" t="s">
        <v>2267</v>
      </c>
      <c r="I346" s="116" t="s">
        <v>8572</v>
      </c>
      <c r="J346" s="116" t="s">
        <v>47</v>
      </c>
      <c r="K346" s="116">
        <v>0.14030000000000001</v>
      </c>
      <c r="L346" s="395">
        <v>0.14030000000000001</v>
      </c>
      <c r="M346" s="395">
        <v>0.13425899999999999</v>
      </c>
      <c r="N346" s="330">
        <v>4.3057733428367913</v>
      </c>
      <c r="O346" s="116"/>
      <c r="P346" s="116"/>
      <c r="Q346" s="120"/>
    </row>
    <row r="347" spans="1:17" customFormat="1">
      <c r="A347" s="117">
        <v>344</v>
      </c>
      <c r="B347" s="117"/>
      <c r="C347" s="117" t="s">
        <v>1054</v>
      </c>
      <c r="D347" s="117" t="s">
        <v>1053</v>
      </c>
      <c r="E347" s="396" t="s">
        <v>3690</v>
      </c>
      <c r="F347" s="116" t="s">
        <v>3798</v>
      </c>
      <c r="G347" s="596">
        <v>307211340202</v>
      </c>
      <c r="H347" s="396" t="s">
        <v>2664</v>
      </c>
      <c r="I347" s="116" t="s">
        <v>8573</v>
      </c>
      <c r="J347" s="116" t="s">
        <v>47</v>
      </c>
      <c r="K347" s="116">
        <v>1.2427999999999999</v>
      </c>
      <c r="L347" s="395">
        <v>1.2427999999999999</v>
      </c>
      <c r="M347" s="395">
        <v>1.1894279999999999</v>
      </c>
      <c r="N347" s="330">
        <v>4.2944962986803974</v>
      </c>
      <c r="O347" s="116"/>
      <c r="P347" s="116"/>
      <c r="Q347" s="120"/>
    </row>
    <row r="348" spans="1:17" customFormat="1">
      <c r="A348" s="117">
        <v>345</v>
      </c>
      <c r="B348" s="117"/>
      <c r="C348" s="117" t="s">
        <v>1054</v>
      </c>
      <c r="D348" s="117" t="s">
        <v>1053</v>
      </c>
      <c r="E348" s="396" t="s">
        <v>3689</v>
      </c>
      <c r="F348" s="116" t="s">
        <v>3788</v>
      </c>
      <c r="G348" s="596">
        <v>307244540101</v>
      </c>
      <c r="H348" s="396" t="s">
        <v>2673</v>
      </c>
      <c r="I348" s="116" t="s">
        <v>8573</v>
      </c>
      <c r="J348" s="116" t="s">
        <v>47</v>
      </c>
      <c r="K348" s="116">
        <v>0.56159999999999999</v>
      </c>
      <c r="L348" s="395">
        <v>0.56159999999999999</v>
      </c>
      <c r="M348" s="395">
        <v>0.53764800000000001</v>
      </c>
      <c r="N348" s="330">
        <v>4.2649572649572605</v>
      </c>
      <c r="O348" s="116"/>
      <c r="P348" s="116"/>
      <c r="Q348" s="120"/>
    </row>
    <row r="349" spans="1:17" customFormat="1">
      <c r="A349" s="117">
        <v>346</v>
      </c>
      <c r="B349" s="117"/>
      <c r="C349" s="117" t="s">
        <v>1054</v>
      </c>
      <c r="D349" s="117" t="s">
        <v>1053</v>
      </c>
      <c r="E349" s="396" t="s">
        <v>3689</v>
      </c>
      <c r="F349" s="116" t="s">
        <v>3791</v>
      </c>
      <c r="G349" s="596">
        <v>307244140205</v>
      </c>
      <c r="H349" s="396" t="s">
        <v>2718</v>
      </c>
      <c r="I349" s="116" t="s">
        <v>8575</v>
      </c>
      <c r="J349" s="116" t="s">
        <v>47</v>
      </c>
      <c r="K349" s="116">
        <v>1.1415999999999999</v>
      </c>
      <c r="L349" s="395">
        <v>1.1415999999999999</v>
      </c>
      <c r="M349" s="395">
        <v>1.094679</v>
      </c>
      <c r="N349" s="330">
        <v>4.1101086194814291</v>
      </c>
      <c r="O349" s="116"/>
      <c r="P349" s="116"/>
      <c r="Q349" s="120"/>
    </row>
    <row r="350" spans="1:17" customFormat="1">
      <c r="A350" s="117">
        <v>347</v>
      </c>
      <c r="B350" s="117"/>
      <c r="C350" s="117" t="s">
        <v>1054</v>
      </c>
      <c r="D350" s="117" t="s">
        <v>1053</v>
      </c>
      <c r="E350" s="396" t="s">
        <v>3690</v>
      </c>
      <c r="F350" s="116" t="s">
        <v>8045</v>
      </c>
      <c r="G350" s="596">
        <v>307211340104</v>
      </c>
      <c r="H350" s="396" t="s">
        <v>2661</v>
      </c>
      <c r="I350" s="116" t="s">
        <v>8573</v>
      </c>
      <c r="J350" s="116" t="s">
        <v>47</v>
      </c>
      <c r="K350" s="116">
        <v>2.1128</v>
      </c>
      <c r="L350" s="395">
        <v>2.1128</v>
      </c>
      <c r="M350" s="395">
        <v>2.0268229999999998</v>
      </c>
      <c r="N350" s="330">
        <v>4.0693392654297709</v>
      </c>
      <c r="O350" s="116"/>
      <c r="P350" s="116"/>
      <c r="Q350" s="120"/>
    </row>
    <row r="351" spans="1:17" customFormat="1">
      <c r="A351" s="117">
        <v>348</v>
      </c>
      <c r="B351" s="117"/>
      <c r="C351" s="117" t="s">
        <v>1054</v>
      </c>
      <c r="D351" s="117" t="s">
        <v>1053</v>
      </c>
      <c r="E351" s="396" t="s">
        <v>3689</v>
      </c>
      <c r="F351" s="116" t="s">
        <v>3791</v>
      </c>
      <c r="G351" s="596">
        <v>307244140201</v>
      </c>
      <c r="H351" s="396" t="s">
        <v>2161</v>
      </c>
      <c r="I351" s="116" t="s">
        <v>8573</v>
      </c>
      <c r="J351" s="116" t="s">
        <v>47</v>
      </c>
      <c r="K351" s="116">
        <v>0.22075</v>
      </c>
      <c r="L351" s="395">
        <v>0.22075</v>
      </c>
      <c r="M351" s="395">
        <v>0.21181800000000001</v>
      </c>
      <c r="N351" s="330">
        <v>4.0462061155152869</v>
      </c>
      <c r="O351" s="116"/>
      <c r="P351" s="116"/>
      <c r="Q351" s="120"/>
    </row>
    <row r="352" spans="1:17" customFormat="1">
      <c r="A352" s="117">
        <v>349</v>
      </c>
      <c r="B352" s="117"/>
      <c r="C352" s="117" t="s">
        <v>1054</v>
      </c>
      <c r="D352" s="117" t="s">
        <v>1053</v>
      </c>
      <c r="E352" s="396" t="s">
        <v>3690</v>
      </c>
      <c r="F352" s="116" t="s">
        <v>3799</v>
      </c>
      <c r="G352" s="596">
        <v>307211340402</v>
      </c>
      <c r="H352" s="396" t="s">
        <v>2753</v>
      </c>
      <c r="I352" s="116" t="s">
        <v>8573</v>
      </c>
      <c r="J352" s="116" t="s">
        <v>47</v>
      </c>
      <c r="K352" s="116">
        <v>0.18584999999999999</v>
      </c>
      <c r="L352" s="395">
        <v>0.18584999999999999</v>
      </c>
      <c r="M352" s="395">
        <v>0.178651</v>
      </c>
      <c r="N352" s="330">
        <v>3.8735539413505431</v>
      </c>
      <c r="O352" s="116"/>
      <c r="P352" s="116"/>
      <c r="Q352" s="120"/>
    </row>
    <row r="353" spans="1:17" customFormat="1">
      <c r="A353" s="117">
        <v>350</v>
      </c>
      <c r="B353" s="117"/>
      <c r="C353" s="117" t="s">
        <v>1054</v>
      </c>
      <c r="D353" s="117" t="s">
        <v>1053</v>
      </c>
      <c r="E353" s="396" t="s">
        <v>3690</v>
      </c>
      <c r="F353" s="116" t="s">
        <v>3805</v>
      </c>
      <c r="G353" s="596">
        <v>307211440201</v>
      </c>
      <c r="H353" s="396" t="s">
        <v>2712</v>
      </c>
      <c r="I353" s="116" t="s">
        <v>8573</v>
      </c>
      <c r="J353" s="116" t="s">
        <v>47</v>
      </c>
      <c r="K353" s="116">
        <v>0.63959999999999995</v>
      </c>
      <c r="L353" s="395">
        <v>0.63959999999999995</v>
      </c>
      <c r="M353" s="395">
        <v>0.61511099999999996</v>
      </c>
      <c r="N353" s="330">
        <v>3.8287992495309542</v>
      </c>
      <c r="O353" s="116"/>
      <c r="P353" s="116"/>
      <c r="Q353" s="120"/>
    </row>
    <row r="354" spans="1:17" customFormat="1">
      <c r="A354" s="117">
        <v>351</v>
      </c>
      <c r="B354" s="117"/>
      <c r="C354" s="117" t="s">
        <v>1054</v>
      </c>
      <c r="D354" s="117" t="s">
        <v>1053</v>
      </c>
      <c r="E354" s="396" t="s">
        <v>3690</v>
      </c>
      <c r="F354" s="116" t="s">
        <v>8045</v>
      </c>
      <c r="G354" s="596">
        <v>307211340103</v>
      </c>
      <c r="H354" s="396" t="s">
        <v>9592</v>
      </c>
      <c r="I354" s="116" t="s">
        <v>8573</v>
      </c>
      <c r="J354" s="116" t="s">
        <v>47</v>
      </c>
      <c r="K354" s="116">
        <v>0.53268000000000004</v>
      </c>
      <c r="L354" s="395">
        <v>0.53268000000000004</v>
      </c>
      <c r="M354" s="395">
        <v>0.51255700000000004</v>
      </c>
      <c r="N354" s="330">
        <v>3.7776901704588117</v>
      </c>
      <c r="O354" s="116"/>
      <c r="P354" s="116"/>
      <c r="Q354" s="120"/>
    </row>
    <row r="355" spans="1:17" customFormat="1">
      <c r="A355" s="117">
        <v>352</v>
      </c>
      <c r="B355" s="117"/>
      <c r="C355" s="117" t="s">
        <v>1054</v>
      </c>
      <c r="D355" s="117" t="s">
        <v>1053</v>
      </c>
      <c r="E355" s="396" t="s">
        <v>3689</v>
      </c>
      <c r="F355" s="116" t="s">
        <v>3792</v>
      </c>
      <c r="G355" s="596">
        <v>307244240103</v>
      </c>
      <c r="H355" s="396" t="s">
        <v>2164</v>
      </c>
      <c r="I355" s="116" t="s">
        <v>3613</v>
      </c>
      <c r="J355" s="116" t="s">
        <v>47</v>
      </c>
      <c r="K355" s="116">
        <v>1.0802</v>
      </c>
      <c r="L355" s="395">
        <v>1.0802</v>
      </c>
      <c r="M355" s="395">
        <v>1.0399049999999999</v>
      </c>
      <c r="N355" s="330">
        <v>3.7303277170894455</v>
      </c>
      <c r="O355" s="116"/>
      <c r="P355" s="116"/>
      <c r="Q355" s="120"/>
    </row>
    <row r="356" spans="1:17" customFormat="1">
      <c r="A356" s="117">
        <v>353</v>
      </c>
      <c r="B356" s="117"/>
      <c r="C356" s="117" t="s">
        <v>1054</v>
      </c>
      <c r="D356" s="117" t="s">
        <v>1053</v>
      </c>
      <c r="E356" s="396" t="s">
        <v>3690</v>
      </c>
      <c r="F356" s="116" t="s">
        <v>8046</v>
      </c>
      <c r="G356" s="596">
        <v>307211140203</v>
      </c>
      <c r="H356" s="396" t="s">
        <v>2179</v>
      </c>
      <c r="I356" s="116" t="s">
        <v>3613</v>
      </c>
      <c r="J356" s="116" t="s">
        <v>47</v>
      </c>
      <c r="K356" s="116">
        <v>0.79779999999999995</v>
      </c>
      <c r="L356" s="395">
        <v>0.79779999999999995</v>
      </c>
      <c r="M356" s="395">
        <v>0.76895199999999997</v>
      </c>
      <c r="N356" s="330">
        <v>3.6159438455753303</v>
      </c>
      <c r="O356" s="116"/>
      <c r="P356" s="116"/>
      <c r="Q356" s="120"/>
    </row>
    <row r="357" spans="1:17" customFormat="1">
      <c r="A357" s="117">
        <v>354</v>
      </c>
      <c r="B357" s="117"/>
      <c r="C357" s="117" t="s">
        <v>1054</v>
      </c>
      <c r="D357" s="117" t="s">
        <v>1053</v>
      </c>
      <c r="E357" s="396" t="s">
        <v>3689</v>
      </c>
      <c r="F357" s="116" t="s">
        <v>3794</v>
      </c>
      <c r="G357" s="596">
        <v>307244340302</v>
      </c>
      <c r="H357" s="396" t="s">
        <v>2701</v>
      </c>
      <c r="I357" s="116" t="s">
        <v>8573</v>
      </c>
      <c r="J357" s="116" t="s">
        <v>47</v>
      </c>
      <c r="K357" s="116">
        <v>0.50770000000000004</v>
      </c>
      <c r="L357" s="395">
        <v>0.50770000000000004</v>
      </c>
      <c r="M357" s="395">
        <v>0.48966700000000002</v>
      </c>
      <c r="N357" s="330">
        <v>3.5519007287768405</v>
      </c>
      <c r="O357" s="116"/>
      <c r="P357" s="116"/>
      <c r="Q357" s="120"/>
    </row>
    <row r="358" spans="1:17" customFormat="1">
      <c r="A358" s="117">
        <v>355</v>
      </c>
      <c r="B358" s="117"/>
      <c r="C358" s="117" t="s">
        <v>1054</v>
      </c>
      <c r="D358" s="117" t="s">
        <v>1053</v>
      </c>
      <c r="E358" s="396" t="s">
        <v>3690</v>
      </c>
      <c r="F358" s="116" t="s">
        <v>3800</v>
      </c>
      <c r="G358" s="596">
        <v>307211340301</v>
      </c>
      <c r="H358" s="396" t="s">
        <v>2669</v>
      </c>
      <c r="I358" s="116" t="s">
        <v>8573</v>
      </c>
      <c r="J358" s="116" t="s">
        <v>47</v>
      </c>
      <c r="K358" s="116">
        <v>2.6907999999999999</v>
      </c>
      <c r="L358" s="395">
        <v>2.6907999999999999</v>
      </c>
      <c r="M358" s="395">
        <v>2.6000949999999996</v>
      </c>
      <c r="N358" s="330">
        <v>3.3709305782666963</v>
      </c>
      <c r="O358" s="116"/>
      <c r="P358" s="116"/>
      <c r="Q358" s="120"/>
    </row>
    <row r="359" spans="1:17" customFormat="1">
      <c r="A359" s="117">
        <v>356</v>
      </c>
      <c r="B359" s="117"/>
      <c r="C359" s="117" t="s">
        <v>1054</v>
      </c>
      <c r="D359" s="117" t="s">
        <v>1053</v>
      </c>
      <c r="E359" s="396" t="s">
        <v>3690</v>
      </c>
      <c r="F359" s="116" t="s">
        <v>8047</v>
      </c>
      <c r="G359" s="596">
        <v>307211240201</v>
      </c>
      <c r="H359" s="396" t="s">
        <v>9593</v>
      </c>
      <c r="I359" s="116" t="s">
        <v>3613</v>
      </c>
      <c r="J359" s="116" t="s">
        <v>47</v>
      </c>
      <c r="K359" s="116">
        <v>1.79603</v>
      </c>
      <c r="L359" s="395">
        <v>1.79603</v>
      </c>
      <c r="M359" s="395">
        <v>1.7355080000000001</v>
      </c>
      <c r="N359" s="330">
        <v>3.3697655384375516</v>
      </c>
      <c r="O359" s="116"/>
      <c r="P359" s="116"/>
      <c r="Q359" s="120"/>
    </row>
    <row r="360" spans="1:17" customFormat="1">
      <c r="A360" s="117">
        <v>357</v>
      </c>
      <c r="B360" s="117"/>
      <c r="C360" s="117" t="s">
        <v>1054</v>
      </c>
      <c r="D360" s="117" t="s">
        <v>1053</v>
      </c>
      <c r="E360" s="396" t="s">
        <v>1053</v>
      </c>
      <c r="F360" s="116" t="s">
        <v>3780</v>
      </c>
      <c r="G360" s="596">
        <v>307233140202</v>
      </c>
      <c r="H360" s="396" t="s">
        <v>8301</v>
      </c>
      <c r="I360" s="116" t="s">
        <v>3613</v>
      </c>
      <c r="J360" s="116" t="s">
        <v>47</v>
      </c>
      <c r="K360" s="116">
        <v>2.02</v>
      </c>
      <c r="L360" s="395">
        <v>2.02</v>
      </c>
      <c r="M360" s="395">
        <v>1.952113</v>
      </c>
      <c r="N360" s="330">
        <v>3.3607425742574271</v>
      </c>
      <c r="O360" s="116"/>
      <c r="P360" s="116"/>
      <c r="Q360" s="120"/>
    </row>
    <row r="361" spans="1:17" customFormat="1">
      <c r="A361" s="117">
        <v>358</v>
      </c>
      <c r="B361" s="117"/>
      <c r="C361" s="117" t="s">
        <v>1054</v>
      </c>
      <c r="D361" s="117" t="s">
        <v>1053</v>
      </c>
      <c r="E361" s="396" t="s">
        <v>3689</v>
      </c>
      <c r="F361" s="116" t="s">
        <v>3791</v>
      </c>
      <c r="G361" s="596">
        <v>307244140204</v>
      </c>
      <c r="H361" s="396" t="s">
        <v>2680</v>
      </c>
      <c r="I361" s="116" t="s">
        <v>8573</v>
      </c>
      <c r="J361" s="116" t="s">
        <v>47</v>
      </c>
      <c r="K361" s="116">
        <v>0.187</v>
      </c>
      <c r="L361" s="395">
        <v>0.187</v>
      </c>
      <c r="M361" s="395">
        <v>0.180869</v>
      </c>
      <c r="N361" s="330">
        <v>3.278609625668448</v>
      </c>
      <c r="O361" s="116"/>
      <c r="P361" s="116"/>
      <c r="Q361" s="120"/>
    </row>
    <row r="362" spans="1:17" customFormat="1">
      <c r="A362" s="117">
        <v>359</v>
      </c>
      <c r="B362" s="117"/>
      <c r="C362" s="117" t="s">
        <v>1054</v>
      </c>
      <c r="D362" s="117" t="s">
        <v>1053</v>
      </c>
      <c r="E362" s="396" t="s">
        <v>1053</v>
      </c>
      <c r="F362" s="116" t="s">
        <v>3786</v>
      </c>
      <c r="G362" s="596">
        <v>307233240104</v>
      </c>
      <c r="H362" s="396" t="s">
        <v>2267</v>
      </c>
      <c r="I362" s="116" t="s">
        <v>8572</v>
      </c>
      <c r="J362" s="116" t="s">
        <v>47</v>
      </c>
      <c r="K362" s="116">
        <v>7.3300000000000004E-2</v>
      </c>
      <c r="L362" s="395">
        <v>7.3300000000000004E-2</v>
      </c>
      <c r="M362" s="395">
        <v>7.1068000000000006E-2</v>
      </c>
      <c r="N362" s="330">
        <v>3.0450204638472003</v>
      </c>
      <c r="O362" s="116"/>
      <c r="P362" s="116"/>
      <c r="Q362" s="120"/>
    </row>
    <row r="363" spans="1:17" customFormat="1">
      <c r="A363" s="117">
        <v>360</v>
      </c>
      <c r="B363" s="117"/>
      <c r="C363" s="117" t="s">
        <v>1054</v>
      </c>
      <c r="D363" s="117" t="s">
        <v>1053</v>
      </c>
      <c r="E363" s="396" t="s">
        <v>3691</v>
      </c>
      <c r="F363" s="116" t="s">
        <v>3813</v>
      </c>
      <c r="G363" s="596">
        <v>307222340601</v>
      </c>
      <c r="H363" s="396" t="s">
        <v>2732</v>
      </c>
      <c r="I363" s="116" t="s">
        <v>8573</v>
      </c>
      <c r="J363" s="116" t="s">
        <v>47</v>
      </c>
      <c r="K363" s="116">
        <v>0.16869999999999999</v>
      </c>
      <c r="L363" s="395">
        <v>0.16869999999999999</v>
      </c>
      <c r="M363" s="395">
        <v>0.1636</v>
      </c>
      <c r="N363" s="330">
        <v>3.0231179608772933</v>
      </c>
      <c r="O363" s="116"/>
      <c r="P363" s="116"/>
      <c r="Q363" s="120"/>
    </row>
    <row r="364" spans="1:17" customFormat="1">
      <c r="A364" s="117">
        <v>361</v>
      </c>
      <c r="B364" s="117"/>
      <c r="C364" s="117" t="s">
        <v>1054</v>
      </c>
      <c r="D364" s="117" t="s">
        <v>1053</v>
      </c>
      <c r="E364" s="396" t="s">
        <v>1053</v>
      </c>
      <c r="F364" s="116" t="s">
        <v>3787</v>
      </c>
      <c r="G364" s="596">
        <v>307233240201</v>
      </c>
      <c r="H364" s="396" t="s">
        <v>2714</v>
      </c>
      <c r="I364" s="116" t="s">
        <v>8573</v>
      </c>
      <c r="J364" s="116" t="s">
        <v>47</v>
      </c>
      <c r="K364" s="116">
        <v>1.9048</v>
      </c>
      <c r="L364" s="395">
        <v>1.9048</v>
      </c>
      <c r="M364" s="395">
        <v>1.853024</v>
      </c>
      <c r="N364" s="330">
        <v>2.7181856362872763</v>
      </c>
      <c r="O364" s="116"/>
      <c r="P364" s="116"/>
      <c r="Q364" s="120"/>
    </row>
    <row r="365" spans="1:17" customFormat="1">
      <c r="A365" s="117">
        <v>362</v>
      </c>
      <c r="B365" s="117"/>
      <c r="C365" s="117" t="s">
        <v>1054</v>
      </c>
      <c r="D365" s="117" t="s">
        <v>1053</v>
      </c>
      <c r="E365" s="396" t="s">
        <v>1053</v>
      </c>
      <c r="F365" s="116" t="s">
        <v>3781</v>
      </c>
      <c r="G365" s="596">
        <v>307233140105</v>
      </c>
      <c r="H365" s="396" t="s">
        <v>9594</v>
      </c>
      <c r="I365" s="116" t="s">
        <v>8572</v>
      </c>
      <c r="J365" s="116" t="s">
        <v>47</v>
      </c>
      <c r="K365" s="116">
        <v>0.3004</v>
      </c>
      <c r="L365" s="395">
        <v>0.3004</v>
      </c>
      <c r="M365" s="395">
        <v>0.292439</v>
      </c>
      <c r="N365" s="330">
        <v>2.6501331557922758</v>
      </c>
      <c r="O365" s="116"/>
      <c r="P365" s="116"/>
      <c r="Q365" s="120"/>
    </row>
    <row r="366" spans="1:17" customFormat="1">
      <c r="A366" s="117">
        <v>363</v>
      </c>
      <c r="B366" s="117"/>
      <c r="C366" s="117" t="s">
        <v>1054</v>
      </c>
      <c r="D366" s="117" t="s">
        <v>1053</v>
      </c>
      <c r="E366" s="396" t="s">
        <v>1053</v>
      </c>
      <c r="F366" s="116" t="s">
        <v>3781</v>
      </c>
      <c r="G366" s="596">
        <v>307233140102</v>
      </c>
      <c r="H366" s="396" t="s">
        <v>2157</v>
      </c>
      <c r="I366" s="116" t="s">
        <v>3613</v>
      </c>
      <c r="J366" s="116" t="s">
        <v>47</v>
      </c>
      <c r="K366" s="116">
        <v>0.59279999999999999</v>
      </c>
      <c r="L366" s="395">
        <v>0.59279999999999999</v>
      </c>
      <c r="M366" s="395">
        <v>0.57728000000000002</v>
      </c>
      <c r="N366" s="330">
        <v>2.6180836707152459</v>
      </c>
      <c r="O366" s="116"/>
      <c r="P366" s="116"/>
      <c r="Q366" s="120"/>
    </row>
    <row r="367" spans="1:17" customFormat="1">
      <c r="A367" s="117">
        <v>364</v>
      </c>
      <c r="B367" s="117"/>
      <c r="C367" s="117" t="s">
        <v>1054</v>
      </c>
      <c r="D367" s="117" t="s">
        <v>1053</v>
      </c>
      <c r="E367" s="396" t="s">
        <v>1053</v>
      </c>
      <c r="F367" s="116" t="s">
        <v>3781</v>
      </c>
      <c r="G367" s="596">
        <v>307233140101</v>
      </c>
      <c r="H367" s="396" t="s">
        <v>9595</v>
      </c>
      <c r="I367" s="116" t="s">
        <v>3613</v>
      </c>
      <c r="J367" s="116" t="s">
        <v>47</v>
      </c>
      <c r="K367" s="116">
        <v>1.0625599999999999</v>
      </c>
      <c r="L367" s="395">
        <v>1.0625599999999999</v>
      </c>
      <c r="M367" s="395">
        <v>1.0350699999999999</v>
      </c>
      <c r="N367" s="330">
        <v>2.5871480198765262</v>
      </c>
      <c r="O367" s="116"/>
      <c r="P367" s="116"/>
      <c r="Q367" s="120"/>
    </row>
    <row r="368" spans="1:17" customFormat="1">
      <c r="A368" s="117">
        <v>365</v>
      </c>
      <c r="B368" s="117"/>
      <c r="C368" s="117" t="s">
        <v>1054</v>
      </c>
      <c r="D368" s="117" t="s">
        <v>1053</v>
      </c>
      <c r="E368" s="396" t="s">
        <v>1053</v>
      </c>
      <c r="F368" s="116" t="s">
        <v>3787</v>
      </c>
      <c r="G368" s="596">
        <v>307233240204</v>
      </c>
      <c r="H368" s="396" t="s">
        <v>2267</v>
      </c>
      <c r="I368" s="116" t="s">
        <v>8572</v>
      </c>
      <c r="J368" s="116" t="s">
        <v>47</v>
      </c>
      <c r="K368" s="116">
        <v>1.4409000000000001</v>
      </c>
      <c r="L368" s="395">
        <v>1.4409000000000001</v>
      </c>
      <c r="M368" s="395">
        <v>1.4040849999999998</v>
      </c>
      <c r="N368" s="330">
        <v>2.5550003470053619</v>
      </c>
      <c r="O368" s="116"/>
      <c r="P368" s="116"/>
      <c r="Q368" s="120"/>
    </row>
    <row r="369" spans="1:17" customFormat="1">
      <c r="A369" s="117">
        <v>366</v>
      </c>
      <c r="B369" s="117"/>
      <c r="C369" s="117" t="s">
        <v>1054</v>
      </c>
      <c r="D369" s="117" t="s">
        <v>1053</v>
      </c>
      <c r="E369" s="396" t="s">
        <v>1053</v>
      </c>
      <c r="F369" s="116" t="s">
        <v>3782</v>
      </c>
      <c r="G369" s="596">
        <v>307233140403</v>
      </c>
      <c r="H369" s="396" t="s">
        <v>9596</v>
      </c>
      <c r="I369" s="116" t="s">
        <v>8573</v>
      </c>
      <c r="J369" s="116" t="s">
        <v>47</v>
      </c>
      <c r="K369" s="116">
        <v>0.31380000000000002</v>
      </c>
      <c r="L369" s="395">
        <v>0.31380000000000002</v>
      </c>
      <c r="M369" s="395">
        <v>0.30578899999999998</v>
      </c>
      <c r="N369" s="330">
        <v>2.5528999362651512</v>
      </c>
      <c r="O369" s="116"/>
      <c r="P369" s="116"/>
      <c r="Q369" s="120"/>
    </row>
    <row r="370" spans="1:17" customFormat="1">
      <c r="A370" s="117">
        <v>367</v>
      </c>
      <c r="B370" s="117"/>
      <c r="C370" s="117" t="s">
        <v>1054</v>
      </c>
      <c r="D370" s="117" t="s">
        <v>1053</v>
      </c>
      <c r="E370" s="396" t="s">
        <v>3689</v>
      </c>
      <c r="F370" s="116" t="s">
        <v>3792</v>
      </c>
      <c r="G370" s="596">
        <v>307244240108</v>
      </c>
      <c r="H370" s="396" t="s">
        <v>2721</v>
      </c>
      <c r="I370" s="116" t="s">
        <v>3613</v>
      </c>
      <c r="J370" s="116" t="s">
        <v>47</v>
      </c>
      <c r="K370" s="116">
        <v>1.5871</v>
      </c>
      <c r="L370" s="395">
        <v>1.5871</v>
      </c>
      <c r="M370" s="395">
        <v>1.5473490000000001</v>
      </c>
      <c r="N370" s="330">
        <v>2.5046310881481864</v>
      </c>
      <c r="O370" s="116"/>
      <c r="P370" s="116"/>
      <c r="Q370" s="120"/>
    </row>
    <row r="371" spans="1:17" customFormat="1">
      <c r="A371" s="117">
        <v>368</v>
      </c>
      <c r="B371" s="117"/>
      <c r="C371" s="117" t="s">
        <v>1054</v>
      </c>
      <c r="D371" s="117" t="s">
        <v>1053</v>
      </c>
      <c r="E371" s="396" t="s">
        <v>1053</v>
      </c>
      <c r="F371" s="116" t="s">
        <v>3787</v>
      </c>
      <c r="G371" s="596">
        <v>307233240205</v>
      </c>
      <c r="H371" s="396" t="s">
        <v>2691</v>
      </c>
      <c r="I371" s="116" t="s">
        <v>8573</v>
      </c>
      <c r="J371" s="116" t="s">
        <v>47</v>
      </c>
      <c r="K371" s="116">
        <v>0.1802</v>
      </c>
      <c r="L371" s="395">
        <v>0.1802</v>
      </c>
      <c r="M371" s="395">
        <v>0.17586399999999999</v>
      </c>
      <c r="N371" s="330">
        <v>2.4062153163152087</v>
      </c>
      <c r="O371" s="116"/>
      <c r="P371" s="116"/>
      <c r="Q371" s="120"/>
    </row>
    <row r="372" spans="1:17" customFormat="1">
      <c r="A372" s="117">
        <v>369</v>
      </c>
      <c r="B372" s="117"/>
      <c r="C372" s="117" t="s">
        <v>1054</v>
      </c>
      <c r="D372" s="117" t="s">
        <v>1053</v>
      </c>
      <c r="E372" s="396" t="s">
        <v>1053</v>
      </c>
      <c r="F372" s="116" t="s">
        <v>3785</v>
      </c>
      <c r="G372" s="596">
        <v>307233340201</v>
      </c>
      <c r="H372" s="396" t="s">
        <v>2720</v>
      </c>
      <c r="I372" s="116" t="s">
        <v>8573</v>
      </c>
      <c r="J372" s="116" t="s">
        <v>47</v>
      </c>
      <c r="K372" s="116">
        <v>0.6129</v>
      </c>
      <c r="L372" s="395">
        <v>0.6129</v>
      </c>
      <c r="M372" s="395">
        <v>0.59914999999999996</v>
      </c>
      <c r="N372" s="330">
        <v>2.243432860172955</v>
      </c>
      <c r="O372" s="116"/>
      <c r="P372" s="116"/>
      <c r="Q372" s="120"/>
    </row>
    <row r="373" spans="1:17" customFormat="1">
      <c r="A373" s="117">
        <v>370</v>
      </c>
      <c r="B373" s="117"/>
      <c r="C373" s="117" t="s">
        <v>1054</v>
      </c>
      <c r="D373" s="117" t="s">
        <v>1053</v>
      </c>
      <c r="E373" s="396" t="s">
        <v>1053</v>
      </c>
      <c r="F373" s="116" t="s">
        <v>3785</v>
      </c>
      <c r="G373" s="596">
        <v>307233340202</v>
      </c>
      <c r="H373" s="396" t="s">
        <v>9597</v>
      </c>
      <c r="I373" s="116" t="s">
        <v>8572</v>
      </c>
      <c r="J373" s="116" t="s">
        <v>47</v>
      </c>
      <c r="K373" s="116">
        <v>0.43980000000000002</v>
      </c>
      <c r="L373" s="395">
        <v>0.43980000000000002</v>
      </c>
      <c r="M373" s="395">
        <v>0.430087</v>
      </c>
      <c r="N373" s="330">
        <v>2.2085038653933666</v>
      </c>
      <c r="O373" s="116"/>
      <c r="P373" s="116"/>
      <c r="Q373" s="120"/>
    </row>
    <row r="374" spans="1:17" customFormat="1">
      <c r="A374" s="117">
        <v>371</v>
      </c>
      <c r="B374" s="117"/>
      <c r="C374" s="117" t="s">
        <v>1054</v>
      </c>
      <c r="D374" s="117" t="s">
        <v>1053</v>
      </c>
      <c r="E374" s="396" t="s">
        <v>1053</v>
      </c>
      <c r="F374" s="116" t="s">
        <v>3783</v>
      </c>
      <c r="G374" s="596">
        <v>307233340101</v>
      </c>
      <c r="H374" s="396" t="s">
        <v>2752</v>
      </c>
      <c r="I374" s="116" t="s">
        <v>8573</v>
      </c>
      <c r="J374" s="116" t="s">
        <v>47</v>
      </c>
      <c r="K374" s="116">
        <v>0.49049999999999999</v>
      </c>
      <c r="L374" s="395">
        <v>0.49049999999999999</v>
      </c>
      <c r="M374" s="395">
        <v>0.47971399999999997</v>
      </c>
      <c r="N374" s="330">
        <v>2.1989806320081589</v>
      </c>
      <c r="O374" s="116"/>
      <c r="P374" s="116"/>
      <c r="Q374" s="120"/>
    </row>
    <row r="375" spans="1:17" customFormat="1">
      <c r="A375" s="117">
        <v>372</v>
      </c>
      <c r="B375" s="117"/>
      <c r="C375" s="117" t="s">
        <v>1054</v>
      </c>
      <c r="D375" s="117" t="s">
        <v>1053</v>
      </c>
      <c r="E375" s="396" t="s">
        <v>1053</v>
      </c>
      <c r="F375" s="116" t="s">
        <v>3785</v>
      </c>
      <c r="G375" s="596">
        <v>307233340203</v>
      </c>
      <c r="H375" s="396" t="s">
        <v>9598</v>
      </c>
      <c r="I375" s="116" t="s">
        <v>8573</v>
      </c>
      <c r="J375" s="116" t="s">
        <v>47</v>
      </c>
      <c r="K375" s="116">
        <v>0.41980000000000001</v>
      </c>
      <c r="L375" s="395">
        <v>0.41980000000000001</v>
      </c>
      <c r="M375" s="395">
        <v>0.410769</v>
      </c>
      <c r="N375" s="330">
        <v>2.1512625059552195</v>
      </c>
      <c r="O375" s="116"/>
      <c r="P375" s="116"/>
      <c r="Q375" s="120"/>
    </row>
    <row r="376" spans="1:17" customFormat="1">
      <c r="A376" s="117">
        <v>373</v>
      </c>
      <c r="B376" s="117"/>
      <c r="C376" s="117" t="s">
        <v>1054</v>
      </c>
      <c r="D376" s="117" t="s">
        <v>1053</v>
      </c>
      <c r="E376" s="396" t="s">
        <v>1053</v>
      </c>
      <c r="F376" s="116" t="s">
        <v>3780</v>
      </c>
      <c r="G376" s="596">
        <v>307233140205</v>
      </c>
      <c r="H376" s="396" t="s">
        <v>2158</v>
      </c>
      <c r="I376" s="116" t="s">
        <v>3613</v>
      </c>
      <c r="J376" s="116" t="s">
        <v>47</v>
      </c>
      <c r="K376" s="116">
        <v>0.3866</v>
      </c>
      <c r="L376" s="395">
        <v>0.3866</v>
      </c>
      <c r="M376" s="395">
        <v>0.37828699999999998</v>
      </c>
      <c r="N376" s="330">
        <v>2.1502845318158341</v>
      </c>
      <c r="O376" s="116"/>
      <c r="P376" s="116"/>
      <c r="Q376" s="120"/>
    </row>
    <row r="377" spans="1:17" customFormat="1">
      <c r="A377" s="117">
        <v>374</v>
      </c>
      <c r="B377" s="117"/>
      <c r="C377" s="117" t="s">
        <v>1054</v>
      </c>
      <c r="D377" s="117" t="s">
        <v>1053</v>
      </c>
      <c r="E377" s="396" t="s">
        <v>1053</v>
      </c>
      <c r="F377" s="116" t="s">
        <v>3781</v>
      </c>
      <c r="G377" s="596">
        <v>307233140101</v>
      </c>
      <c r="H377" s="396" t="s">
        <v>5974</v>
      </c>
      <c r="I377" s="116" t="s">
        <v>3613</v>
      </c>
      <c r="J377" s="116" t="s">
        <v>47</v>
      </c>
      <c r="K377" s="116">
        <v>2.0533999999999999</v>
      </c>
      <c r="L377" s="395">
        <v>2.0533999999999999</v>
      </c>
      <c r="M377" s="395">
        <v>2.0126880000000003</v>
      </c>
      <c r="N377" s="330">
        <v>1.9826629005551593</v>
      </c>
      <c r="O377" s="116"/>
      <c r="P377" s="116"/>
      <c r="Q377" s="120"/>
    </row>
    <row r="378" spans="1:17" customFormat="1">
      <c r="A378" s="117">
        <v>375</v>
      </c>
      <c r="B378" s="117"/>
      <c r="C378" s="117" t="s">
        <v>1054</v>
      </c>
      <c r="D378" s="117" t="s">
        <v>1053</v>
      </c>
      <c r="E378" s="396" t="s">
        <v>3690</v>
      </c>
      <c r="F378" s="116" t="s">
        <v>3797</v>
      </c>
      <c r="G378" s="596">
        <v>307211340501</v>
      </c>
      <c r="H378" s="396" t="s">
        <v>2349</v>
      </c>
      <c r="I378" s="116" t="s">
        <v>3613</v>
      </c>
      <c r="J378" s="116" t="s">
        <v>47</v>
      </c>
      <c r="K378" s="116">
        <v>1.2105999999999999</v>
      </c>
      <c r="L378" s="395">
        <v>1.2105999999999999</v>
      </c>
      <c r="M378" s="395">
        <v>1.1905570000000001</v>
      </c>
      <c r="N378" s="330">
        <v>1.6556253097637381</v>
      </c>
      <c r="O378" s="116"/>
      <c r="P378" s="116"/>
      <c r="Q378" s="120"/>
    </row>
    <row r="379" spans="1:17" customFormat="1">
      <c r="A379" s="117">
        <v>376</v>
      </c>
      <c r="B379" s="117"/>
      <c r="C379" s="117" t="s">
        <v>1054</v>
      </c>
      <c r="D379" s="117" t="s">
        <v>1053</v>
      </c>
      <c r="E379" s="396" t="s">
        <v>3690</v>
      </c>
      <c r="F379" s="116" t="s">
        <v>3799</v>
      </c>
      <c r="G379" s="596">
        <v>307211340401</v>
      </c>
      <c r="H379" s="396" t="s">
        <v>9599</v>
      </c>
      <c r="I379" s="116" t="s">
        <v>8572</v>
      </c>
      <c r="J379" s="116" t="s">
        <v>47</v>
      </c>
      <c r="K379" s="116">
        <v>0.11135</v>
      </c>
      <c r="L379" s="395">
        <v>0.11135</v>
      </c>
      <c r="M379" s="395">
        <v>0.109777</v>
      </c>
      <c r="N379" s="330">
        <v>1.412662775033682</v>
      </c>
      <c r="O379" s="116"/>
      <c r="P379" s="116"/>
      <c r="Q379" s="120"/>
    </row>
    <row r="380" spans="1:17" customFormat="1">
      <c r="A380" s="117">
        <v>377</v>
      </c>
      <c r="B380" s="117"/>
      <c r="C380" s="117" t="s">
        <v>1054</v>
      </c>
      <c r="D380" s="117" t="s">
        <v>1053</v>
      </c>
      <c r="E380" s="396" t="s">
        <v>3691</v>
      </c>
      <c r="F380" s="116" t="s">
        <v>3814</v>
      </c>
      <c r="G380" s="596">
        <v>307222240503</v>
      </c>
      <c r="H380" s="396" t="s">
        <v>9600</v>
      </c>
      <c r="I380" s="116" t="s">
        <v>8575</v>
      </c>
      <c r="J380" s="116" t="s">
        <v>47</v>
      </c>
      <c r="K380" s="116">
        <v>1.5900000000000001E-2</v>
      </c>
      <c r="L380" s="395">
        <v>1.5900000000000001E-2</v>
      </c>
      <c r="M380" s="395">
        <v>1.6496E-2</v>
      </c>
      <c r="N380" s="330">
        <v>-3.74842767295597</v>
      </c>
      <c r="O380" s="116"/>
      <c r="P380" s="116"/>
      <c r="Q380" s="120"/>
    </row>
    <row r="381" spans="1:17" customFormat="1">
      <c r="A381" s="117">
        <v>378</v>
      </c>
      <c r="B381" s="117"/>
      <c r="C381" s="117" t="s">
        <v>1054</v>
      </c>
      <c r="D381" s="117" t="s">
        <v>1053</v>
      </c>
      <c r="E381" s="396" t="s">
        <v>3691</v>
      </c>
      <c r="F381" s="116" t="s">
        <v>3810</v>
      </c>
      <c r="G381" s="596">
        <v>307222340403</v>
      </c>
      <c r="H381" s="396" t="s">
        <v>9601</v>
      </c>
      <c r="I381" s="116" t="s">
        <v>8572</v>
      </c>
      <c r="J381" s="116" t="s">
        <v>47</v>
      </c>
      <c r="K381" s="116">
        <v>5.21E-2</v>
      </c>
      <c r="L381" s="395">
        <v>5.21E-2</v>
      </c>
      <c r="M381" s="395">
        <v>5.1555999999999998E-2</v>
      </c>
      <c r="N381" s="330">
        <v>1.0441458733205429</v>
      </c>
      <c r="O381" s="116"/>
      <c r="P381" s="116"/>
      <c r="Q381" s="120"/>
    </row>
    <row r="382" spans="1:17" customFormat="1">
      <c r="A382" s="117">
        <v>379</v>
      </c>
      <c r="B382" s="117"/>
      <c r="C382" s="117" t="s">
        <v>1054</v>
      </c>
      <c r="D382" s="117" t="s">
        <v>1053</v>
      </c>
      <c r="E382" s="396" t="s">
        <v>3691</v>
      </c>
      <c r="F382" s="116" t="s">
        <v>3816</v>
      </c>
      <c r="G382" s="596">
        <v>307222240401</v>
      </c>
      <c r="H382" s="396" t="s">
        <v>9602</v>
      </c>
      <c r="I382" s="116" t="s">
        <v>8573</v>
      </c>
      <c r="J382" s="116" t="s">
        <v>47</v>
      </c>
      <c r="K382" s="116">
        <v>0.40260000000000001</v>
      </c>
      <c r="L382" s="395">
        <v>0.40260000000000001</v>
      </c>
      <c r="M382" s="395">
        <v>0.38791599999999998</v>
      </c>
      <c r="N382" s="330">
        <v>3.6472925981122777</v>
      </c>
      <c r="O382" s="116"/>
      <c r="P382" s="116"/>
      <c r="Q382" s="120"/>
    </row>
    <row r="383" spans="1:17" customFormat="1">
      <c r="A383" s="117">
        <v>380</v>
      </c>
      <c r="B383" s="117"/>
      <c r="C383" s="117" t="s">
        <v>1054</v>
      </c>
      <c r="D383" s="117" t="s">
        <v>1053</v>
      </c>
      <c r="E383" s="396" t="s">
        <v>3690</v>
      </c>
      <c r="F383" s="116" t="s">
        <v>3801</v>
      </c>
      <c r="G383" s="596">
        <v>307211140105</v>
      </c>
      <c r="H383" s="396" t="s">
        <v>9603</v>
      </c>
      <c r="I383" s="116" t="s">
        <v>3613</v>
      </c>
      <c r="J383" s="116" t="s">
        <v>47</v>
      </c>
      <c r="K383" s="116">
        <v>6.3200000000000001E-3</v>
      </c>
      <c r="L383" s="395">
        <v>6.3200000000000001E-3</v>
      </c>
      <c r="M383" s="395">
        <v>5.7629999999999999E-3</v>
      </c>
      <c r="N383" s="330">
        <v>8.8132911392405084</v>
      </c>
      <c r="O383" s="116"/>
      <c r="P383" s="116"/>
      <c r="Q383" s="120"/>
    </row>
    <row r="384" spans="1:17" customFormat="1">
      <c r="A384" s="117">
        <v>381</v>
      </c>
      <c r="B384" s="117"/>
      <c r="C384" s="117" t="s">
        <v>1054</v>
      </c>
      <c r="D384" s="117" t="s">
        <v>1053</v>
      </c>
      <c r="E384" s="396" t="s">
        <v>1053</v>
      </c>
      <c r="F384" s="116" t="s">
        <v>3783</v>
      </c>
      <c r="G384" s="596">
        <v>307233340106</v>
      </c>
      <c r="H384" s="396" t="s">
        <v>9604</v>
      </c>
      <c r="I384" s="116" t="s">
        <v>7997</v>
      </c>
      <c r="J384" s="116" t="s">
        <v>47</v>
      </c>
      <c r="K384" s="116">
        <v>5.7799999999999997E-2</v>
      </c>
      <c r="L384" s="395">
        <v>5.7799999999999997E-2</v>
      </c>
      <c r="M384" s="395">
        <v>4.82E-2</v>
      </c>
      <c r="N384" s="330">
        <v>16.608996539792383</v>
      </c>
      <c r="O384" s="116"/>
      <c r="P384" s="116"/>
      <c r="Q384" s="120"/>
    </row>
    <row r="385" spans="1:17" customFormat="1">
      <c r="A385" s="117">
        <v>382</v>
      </c>
      <c r="B385" s="117"/>
      <c r="C385" s="117" t="s">
        <v>1054</v>
      </c>
      <c r="D385" s="117" t="s">
        <v>1053</v>
      </c>
      <c r="E385" s="396" t="s">
        <v>3689</v>
      </c>
      <c r="F385" s="116" t="s">
        <v>3794</v>
      </c>
      <c r="G385" s="596">
        <v>307244340304</v>
      </c>
      <c r="H385" s="396" t="s">
        <v>9605</v>
      </c>
      <c r="I385" s="116" t="s">
        <v>7997</v>
      </c>
      <c r="J385" s="116" t="s">
        <v>47</v>
      </c>
      <c r="K385" s="116">
        <v>0.2021</v>
      </c>
      <c r="L385" s="395">
        <v>0.2021</v>
      </c>
      <c r="M385" s="395">
        <v>0.16789999999999999</v>
      </c>
      <c r="N385" s="330">
        <v>16.922315685304309</v>
      </c>
      <c r="O385" s="116"/>
      <c r="P385" s="116"/>
      <c r="Q385" s="120"/>
    </row>
    <row r="386" spans="1:17" customFormat="1">
      <c r="A386" s="117">
        <v>383</v>
      </c>
      <c r="B386" s="117"/>
      <c r="C386" s="117" t="s">
        <v>1054</v>
      </c>
      <c r="D386" s="117" t="s">
        <v>1053</v>
      </c>
      <c r="E386" s="396" t="s">
        <v>3690</v>
      </c>
      <c r="F386" s="116" t="s">
        <v>3800</v>
      </c>
      <c r="G386" s="596">
        <v>307211340304</v>
      </c>
      <c r="H386" s="396" t="s">
        <v>5867</v>
      </c>
      <c r="I386" s="116" t="s">
        <v>7998</v>
      </c>
      <c r="J386" s="116" t="s">
        <v>47</v>
      </c>
      <c r="K386" s="116">
        <v>0.1076</v>
      </c>
      <c r="L386" s="395">
        <v>0.1076</v>
      </c>
      <c r="M386" s="395">
        <v>8.8120000000000004E-2</v>
      </c>
      <c r="N386" s="330">
        <v>18.104089219330852</v>
      </c>
      <c r="O386" s="116"/>
      <c r="P386" s="116"/>
      <c r="Q386" s="120"/>
    </row>
    <row r="387" spans="1:17" customFormat="1">
      <c r="A387" s="117">
        <v>384</v>
      </c>
      <c r="B387" s="117"/>
      <c r="C387" s="117" t="s">
        <v>1054</v>
      </c>
      <c r="D387" s="117" t="s">
        <v>1053</v>
      </c>
      <c r="E387" s="396" t="s">
        <v>3691</v>
      </c>
      <c r="F387" s="116" t="s">
        <v>3808</v>
      </c>
      <c r="G387" s="596">
        <v>307222340503</v>
      </c>
      <c r="H387" s="396" t="s">
        <v>9606</v>
      </c>
      <c r="I387" s="116" t="s">
        <v>7997</v>
      </c>
      <c r="J387" s="116" t="s">
        <v>47</v>
      </c>
      <c r="K387" s="116">
        <v>1.8959999999999999E-3</v>
      </c>
      <c r="L387" s="395">
        <v>1.8959999999999999E-3</v>
      </c>
      <c r="M387" s="395">
        <v>1.5679999999999999E-3</v>
      </c>
      <c r="N387" s="330">
        <v>17.299578059071727</v>
      </c>
      <c r="O387" s="116"/>
      <c r="P387" s="116"/>
      <c r="Q387" s="120"/>
    </row>
    <row r="388" spans="1:17" customFormat="1">
      <c r="A388" s="117">
        <v>385</v>
      </c>
      <c r="B388" s="117"/>
      <c r="C388" s="117" t="s">
        <v>1054</v>
      </c>
      <c r="D388" s="117" t="s">
        <v>1053</v>
      </c>
      <c r="E388" s="396" t="s">
        <v>3691</v>
      </c>
      <c r="F388" s="116" t="s">
        <v>3811</v>
      </c>
      <c r="G388" s="596">
        <v>307222340103</v>
      </c>
      <c r="H388" s="396" t="s">
        <v>9607</v>
      </c>
      <c r="I388" s="116" t="s">
        <v>7998</v>
      </c>
      <c r="J388" s="116" t="s">
        <v>47</v>
      </c>
      <c r="K388" s="116">
        <v>1.5640000000000001E-2</v>
      </c>
      <c r="L388" s="395">
        <v>1.5640000000000001E-2</v>
      </c>
      <c r="M388" s="395">
        <v>1.2074E-2</v>
      </c>
      <c r="N388" s="330">
        <v>22.800511508951416</v>
      </c>
      <c r="O388" s="116"/>
      <c r="P388" s="116"/>
      <c r="Q388" s="120"/>
    </row>
    <row r="389" spans="1:17" customFormat="1">
      <c r="A389" s="117">
        <v>386</v>
      </c>
      <c r="B389" s="117"/>
      <c r="C389" s="117" t="s">
        <v>1054</v>
      </c>
      <c r="D389" s="117" t="s">
        <v>1053</v>
      </c>
      <c r="E389" s="396" t="s">
        <v>3691</v>
      </c>
      <c r="F389" s="116" t="s">
        <v>3807</v>
      </c>
      <c r="G389" s="596">
        <v>307222240106</v>
      </c>
      <c r="H389" s="396" t="s">
        <v>9608</v>
      </c>
      <c r="I389" s="116" t="s">
        <v>7997</v>
      </c>
      <c r="J389" s="116" t="s">
        <v>47</v>
      </c>
      <c r="K389" s="116">
        <v>0.17780000000000001</v>
      </c>
      <c r="L389" s="395">
        <v>0.17780000000000001</v>
      </c>
      <c r="M389" s="395">
        <v>0.15459999999999999</v>
      </c>
      <c r="N389" s="330">
        <v>13.048368953880779</v>
      </c>
      <c r="O389" s="116"/>
      <c r="P389" s="116"/>
      <c r="Q389" s="120"/>
    </row>
    <row r="390" spans="1:17" customFormat="1">
      <c r="A390" s="117">
        <v>387</v>
      </c>
      <c r="B390" s="117"/>
      <c r="C390" s="117" t="s">
        <v>1054</v>
      </c>
      <c r="D390" s="117" t="s">
        <v>1053</v>
      </c>
      <c r="E390" s="396" t="s">
        <v>3691</v>
      </c>
      <c r="F390" s="116" t="s">
        <v>3815</v>
      </c>
      <c r="G390" s="596">
        <v>307222240206</v>
      </c>
      <c r="H390" s="396" t="s">
        <v>9609</v>
      </c>
      <c r="I390" s="116" t="s">
        <v>7997</v>
      </c>
      <c r="J390" s="116" t="s">
        <v>47</v>
      </c>
      <c r="K390" s="116">
        <v>0.19209999999999999</v>
      </c>
      <c r="L390" s="395">
        <v>0.19209999999999999</v>
      </c>
      <c r="M390" s="395">
        <v>0.15579999999999999</v>
      </c>
      <c r="N390" s="330">
        <v>18.896408120770435</v>
      </c>
      <c r="O390" s="116"/>
      <c r="P390" s="116"/>
      <c r="Q390" s="120"/>
    </row>
    <row r="391" spans="1:17" customFormat="1">
      <c r="A391" s="117">
        <v>388</v>
      </c>
      <c r="B391" s="117"/>
      <c r="C391" s="117" t="s">
        <v>1054</v>
      </c>
      <c r="D391" s="117" t="s">
        <v>1053</v>
      </c>
      <c r="E391" s="396" t="s">
        <v>3691</v>
      </c>
      <c r="F391" s="116" t="s">
        <v>3815</v>
      </c>
      <c r="G391" s="596">
        <v>307222240204</v>
      </c>
      <c r="H391" s="396" t="s">
        <v>9610</v>
      </c>
      <c r="I391" s="116" t="s">
        <v>7997</v>
      </c>
      <c r="J391" s="116" t="s">
        <v>47</v>
      </c>
      <c r="K391" s="116">
        <v>3.8670000000000003E-2</v>
      </c>
      <c r="L391" s="395">
        <v>3.8670000000000003E-2</v>
      </c>
      <c r="M391" s="395">
        <v>3.1884999999999997E-2</v>
      </c>
      <c r="N391" s="330">
        <v>17.545901215412478</v>
      </c>
      <c r="O391" s="116"/>
      <c r="P391" s="116"/>
      <c r="Q391" s="120"/>
    </row>
    <row r="392" spans="1:17" customFormat="1">
      <c r="A392" s="117">
        <v>389</v>
      </c>
      <c r="B392" s="117"/>
      <c r="C392" s="117" t="s">
        <v>1054</v>
      </c>
      <c r="D392" s="117" t="s">
        <v>1053</v>
      </c>
      <c r="E392" s="396" t="s">
        <v>3691</v>
      </c>
      <c r="F392" s="116" t="s">
        <v>3815</v>
      </c>
      <c r="G392" s="596">
        <v>307222240207</v>
      </c>
      <c r="H392" s="396" t="s">
        <v>9611</v>
      </c>
      <c r="I392" s="116" t="s">
        <v>7998</v>
      </c>
      <c r="J392" s="116" t="s">
        <v>47</v>
      </c>
      <c r="K392" s="116">
        <v>0.23250000000000001</v>
      </c>
      <c r="L392" s="395">
        <v>0.23250000000000001</v>
      </c>
      <c r="M392" s="395">
        <v>0.17560000000000001</v>
      </c>
      <c r="N392" s="330">
        <v>24.473118279569896</v>
      </c>
      <c r="O392" s="116"/>
      <c r="P392" s="116"/>
      <c r="Q392" s="120"/>
    </row>
    <row r="393" spans="1:17" customFormat="1">
      <c r="A393" s="117">
        <v>390</v>
      </c>
      <c r="B393" s="117"/>
      <c r="C393" s="117" t="s">
        <v>1054</v>
      </c>
      <c r="D393" s="117" t="s">
        <v>1053</v>
      </c>
      <c r="E393" s="396" t="s">
        <v>3691</v>
      </c>
      <c r="F393" s="116" t="s">
        <v>3815</v>
      </c>
      <c r="G393" s="596">
        <v>307222240205</v>
      </c>
      <c r="H393" s="396" t="s">
        <v>9612</v>
      </c>
      <c r="I393" s="116" t="s">
        <v>7998</v>
      </c>
      <c r="J393" s="116" t="s">
        <v>47</v>
      </c>
      <c r="K393" s="116">
        <v>0.12379999999999999</v>
      </c>
      <c r="L393" s="395">
        <v>0.12379999999999999</v>
      </c>
      <c r="M393" s="395">
        <v>9.9599999999999994E-2</v>
      </c>
      <c r="N393" s="330">
        <v>19.547657512116317</v>
      </c>
      <c r="O393" s="116"/>
      <c r="P393" s="116"/>
      <c r="Q393" s="120"/>
    </row>
    <row r="394" spans="1:17" customFormat="1">
      <c r="A394" s="117">
        <v>391</v>
      </c>
      <c r="B394" s="117"/>
      <c r="C394" s="117" t="s">
        <v>1054</v>
      </c>
      <c r="D394" s="117" t="s">
        <v>1053</v>
      </c>
      <c r="E394" s="396" t="s">
        <v>3691</v>
      </c>
      <c r="F394" s="116" t="s">
        <v>3816</v>
      </c>
      <c r="G394" s="596">
        <v>307222240405</v>
      </c>
      <c r="H394" s="396" t="s">
        <v>9613</v>
      </c>
      <c r="I394" s="116" t="s">
        <v>7997</v>
      </c>
      <c r="J394" s="116" t="s">
        <v>47</v>
      </c>
      <c r="K394" s="116">
        <v>0.2102</v>
      </c>
      <c r="L394" s="395">
        <v>0.2102</v>
      </c>
      <c r="M394" s="395">
        <v>0.17510000000000001</v>
      </c>
      <c r="N394" s="330">
        <v>16.698382492863935</v>
      </c>
      <c r="O394" s="116"/>
      <c r="P394" s="116"/>
      <c r="Q394" s="120"/>
    </row>
    <row r="395" spans="1:17" customFormat="1">
      <c r="A395" s="117">
        <v>392</v>
      </c>
      <c r="B395" s="117"/>
      <c r="C395" s="117" t="s">
        <v>1054</v>
      </c>
      <c r="D395" s="117" t="s">
        <v>1053</v>
      </c>
      <c r="E395" s="396" t="s">
        <v>3691</v>
      </c>
      <c r="F395" s="116" t="s">
        <v>3818</v>
      </c>
      <c r="G395" s="596">
        <v>307222240301</v>
      </c>
      <c r="H395" s="396" t="s">
        <v>9614</v>
      </c>
      <c r="I395" s="116" t="s">
        <v>7997</v>
      </c>
      <c r="J395" s="116" t="s">
        <v>47</v>
      </c>
      <c r="K395" s="116">
        <v>0.1023</v>
      </c>
      <c r="L395" s="395">
        <v>0.1023</v>
      </c>
      <c r="M395" s="395">
        <v>8.2896999999999998E-2</v>
      </c>
      <c r="N395" s="330">
        <v>18.966764418377323</v>
      </c>
      <c r="O395" s="116"/>
      <c r="P395" s="116"/>
      <c r="Q395" s="120"/>
    </row>
    <row r="396" spans="1:17" customFormat="1">
      <c r="A396" s="117">
        <v>393</v>
      </c>
      <c r="B396" s="117"/>
      <c r="C396" s="117" t="s">
        <v>1054</v>
      </c>
      <c r="D396" s="117" t="s">
        <v>1053</v>
      </c>
      <c r="E396" s="396" t="s">
        <v>3691</v>
      </c>
      <c r="F396" s="116" t="s">
        <v>3819</v>
      </c>
      <c r="G396" s="596">
        <v>307222240702</v>
      </c>
      <c r="H396" s="396" t="s">
        <v>9615</v>
      </c>
      <c r="I396" s="116" t="s">
        <v>7997</v>
      </c>
      <c r="J396" s="116" t="s">
        <v>47</v>
      </c>
      <c r="K396" s="116">
        <v>7.2499999999999995E-2</v>
      </c>
      <c r="L396" s="395">
        <v>7.2499999999999995E-2</v>
      </c>
      <c r="M396" s="395">
        <v>5.4016000000000002E-2</v>
      </c>
      <c r="N396" s="330">
        <v>25.495172413793092</v>
      </c>
      <c r="O396" s="116"/>
      <c r="P396" s="116"/>
      <c r="Q396" s="120"/>
    </row>
    <row r="397" spans="1:17" customFormat="1">
      <c r="A397" s="117">
        <v>394</v>
      </c>
      <c r="B397" s="117"/>
      <c r="C397" s="117" t="s">
        <v>1054</v>
      </c>
      <c r="D397" s="117" t="s">
        <v>1053</v>
      </c>
      <c r="E397" s="396" t="s">
        <v>3691</v>
      </c>
      <c r="F397" s="116" t="s">
        <v>3819</v>
      </c>
      <c r="G397" s="596">
        <v>307222240704</v>
      </c>
      <c r="H397" s="396" t="s">
        <v>9616</v>
      </c>
      <c r="I397" s="116" t="s">
        <v>7997</v>
      </c>
      <c r="J397" s="116" t="s">
        <v>47</v>
      </c>
      <c r="K397" s="116">
        <v>9.98E-2</v>
      </c>
      <c r="L397" s="395">
        <v>9.98E-2</v>
      </c>
      <c r="M397" s="395">
        <v>8.2500000000000004E-2</v>
      </c>
      <c r="N397" s="330">
        <v>17.334669338677351</v>
      </c>
      <c r="O397" s="116"/>
      <c r="P397" s="116"/>
      <c r="Q397" s="120"/>
    </row>
    <row r="398" spans="1:17" customFormat="1">
      <c r="A398" s="117">
        <v>395</v>
      </c>
      <c r="B398" s="117"/>
      <c r="C398" s="117" t="s">
        <v>1054</v>
      </c>
      <c r="D398" s="117" t="s">
        <v>1053</v>
      </c>
      <c r="E398" s="396" t="s">
        <v>3691</v>
      </c>
      <c r="F398" s="116" t="s">
        <v>3820</v>
      </c>
      <c r="G398" s="596">
        <v>307222140403</v>
      </c>
      <c r="H398" s="396" t="s">
        <v>9617</v>
      </c>
      <c r="I398" s="116" t="s">
        <v>7997</v>
      </c>
      <c r="J398" s="116" t="s">
        <v>47</v>
      </c>
      <c r="K398" s="116">
        <v>7.0800000000000002E-2</v>
      </c>
      <c r="L398" s="395">
        <v>7.0800000000000002E-2</v>
      </c>
      <c r="M398" s="395">
        <v>5.5123999999999999E-2</v>
      </c>
      <c r="N398" s="330">
        <v>22.141242937853107</v>
      </c>
      <c r="O398" s="116"/>
      <c r="P398" s="116"/>
      <c r="Q398" s="120"/>
    </row>
    <row r="399" spans="1:17" customFormat="1">
      <c r="A399" s="117">
        <v>396</v>
      </c>
      <c r="B399" s="117"/>
      <c r="C399" s="117" t="s">
        <v>1054</v>
      </c>
      <c r="D399" s="117" t="s">
        <v>1053</v>
      </c>
      <c r="E399" s="396" t="s">
        <v>3691</v>
      </c>
      <c r="F399" s="116" t="s">
        <v>3822</v>
      </c>
      <c r="G399" s="596">
        <v>307222140104</v>
      </c>
      <c r="H399" s="396" t="s">
        <v>9618</v>
      </c>
      <c r="I399" s="116" t="s">
        <v>7997</v>
      </c>
      <c r="J399" s="116" t="s">
        <v>47</v>
      </c>
      <c r="K399" s="116">
        <v>0.1716</v>
      </c>
      <c r="L399" s="395">
        <v>0.1716</v>
      </c>
      <c r="M399" s="395">
        <v>0.14199999999999999</v>
      </c>
      <c r="N399" s="330">
        <v>17.24941724941726</v>
      </c>
      <c r="O399" s="116"/>
      <c r="P399" s="116"/>
      <c r="Q399" s="120"/>
    </row>
    <row r="400" spans="1:17" customFormat="1">
      <c r="A400" s="117">
        <v>397</v>
      </c>
      <c r="B400" s="117"/>
      <c r="C400" s="117" t="s">
        <v>1054</v>
      </c>
      <c r="D400" s="117" t="s">
        <v>1053</v>
      </c>
      <c r="E400" s="396" t="s">
        <v>3690</v>
      </c>
      <c r="F400" s="116" t="s">
        <v>3802</v>
      </c>
      <c r="G400" s="596">
        <v>307211240104</v>
      </c>
      <c r="H400" s="396" t="s">
        <v>5108</v>
      </c>
      <c r="I400" s="116" t="s">
        <v>7997</v>
      </c>
      <c r="J400" s="116" t="s">
        <v>47</v>
      </c>
      <c r="K400" s="116">
        <v>0.89659999999999995</v>
      </c>
      <c r="L400" s="395">
        <v>0.89659999999999995</v>
      </c>
      <c r="M400" s="395">
        <v>0.71121900000000005</v>
      </c>
      <c r="N400" s="330">
        <v>20.675998215480696</v>
      </c>
      <c r="O400" s="116"/>
      <c r="P400" s="116"/>
      <c r="Q400" s="120"/>
    </row>
    <row r="401" spans="1:17" customFormat="1">
      <c r="A401" s="117">
        <v>398</v>
      </c>
      <c r="B401" s="117"/>
      <c r="C401" s="117" t="s">
        <v>1054</v>
      </c>
      <c r="D401" s="117" t="s">
        <v>1053</v>
      </c>
      <c r="E401" s="396" t="s">
        <v>1053</v>
      </c>
      <c r="F401" s="116" t="s">
        <v>3783</v>
      </c>
      <c r="G401" s="596">
        <v>307233340103</v>
      </c>
      <c r="H401" s="396" t="s">
        <v>2687</v>
      </c>
      <c r="I401" s="116" t="s">
        <v>7997</v>
      </c>
      <c r="J401" s="116" t="s">
        <v>47</v>
      </c>
      <c r="K401" s="116">
        <v>0.38219999999999998</v>
      </c>
      <c r="L401" s="395">
        <v>0.38219999999999998</v>
      </c>
      <c r="M401" s="395">
        <v>0.31036900000000001</v>
      </c>
      <c r="N401" s="330">
        <v>18.794086865515432</v>
      </c>
      <c r="O401" s="116"/>
      <c r="P401" s="116"/>
      <c r="Q401" s="120"/>
    </row>
    <row r="402" spans="1:17" customFormat="1">
      <c r="A402" s="117">
        <v>399</v>
      </c>
      <c r="B402" s="117"/>
      <c r="C402" s="117" t="s">
        <v>1054</v>
      </c>
      <c r="D402" s="117" t="s">
        <v>1053</v>
      </c>
      <c r="E402" s="396" t="s">
        <v>3690</v>
      </c>
      <c r="F402" s="116" t="s">
        <v>3797</v>
      </c>
      <c r="G402" s="596">
        <v>307211340502</v>
      </c>
      <c r="H402" s="396" t="s">
        <v>5140</v>
      </c>
      <c r="I402" s="116" t="s">
        <v>7997</v>
      </c>
      <c r="J402" s="116" t="s">
        <v>47</v>
      </c>
      <c r="K402" s="116">
        <v>0.64419999999999999</v>
      </c>
      <c r="L402" s="395">
        <v>0.64419999999999999</v>
      </c>
      <c r="M402" s="395">
        <v>0.54987900000000001</v>
      </c>
      <c r="N402" s="330">
        <v>14.641570940701643</v>
      </c>
      <c r="O402" s="116"/>
      <c r="P402" s="116"/>
      <c r="Q402" s="120"/>
    </row>
    <row r="403" spans="1:17" customFormat="1">
      <c r="A403" s="117">
        <v>400</v>
      </c>
      <c r="B403" s="117"/>
      <c r="C403" s="117" t="s">
        <v>1054</v>
      </c>
      <c r="D403" s="117" t="s">
        <v>1053</v>
      </c>
      <c r="E403" s="396" t="s">
        <v>1053</v>
      </c>
      <c r="F403" s="116" t="s">
        <v>3786</v>
      </c>
      <c r="G403" s="596">
        <v>307233240101</v>
      </c>
      <c r="H403" s="396" t="s">
        <v>5431</v>
      </c>
      <c r="I403" s="116" t="s">
        <v>7997</v>
      </c>
      <c r="J403" s="116" t="s">
        <v>47</v>
      </c>
      <c r="K403" s="116">
        <v>0.65</v>
      </c>
      <c r="L403" s="395">
        <v>0.65</v>
      </c>
      <c r="M403" s="395">
        <v>0.55900799999999995</v>
      </c>
      <c r="N403" s="330">
        <v>13.998769230769243</v>
      </c>
      <c r="O403" s="116"/>
      <c r="P403" s="116"/>
      <c r="Q403" s="120"/>
    </row>
    <row r="404" spans="1:17" customFormat="1">
      <c r="A404" s="117">
        <v>401</v>
      </c>
      <c r="B404" s="117"/>
      <c r="C404" s="117" t="s">
        <v>1054</v>
      </c>
      <c r="D404" s="117" t="s">
        <v>1053</v>
      </c>
      <c r="E404" s="396" t="s">
        <v>3690</v>
      </c>
      <c r="F404" s="116" t="s">
        <v>3801</v>
      </c>
      <c r="G404" s="596">
        <v>307211140106</v>
      </c>
      <c r="H404" s="396" t="s">
        <v>5483</v>
      </c>
      <c r="I404" s="116" t="s">
        <v>7997</v>
      </c>
      <c r="J404" s="116" t="s">
        <v>47</v>
      </c>
      <c r="K404" s="116">
        <v>0.2344</v>
      </c>
      <c r="L404" s="395">
        <v>0.2344</v>
      </c>
      <c r="M404" s="395">
        <v>0.202074</v>
      </c>
      <c r="N404" s="330">
        <v>13.790955631399315</v>
      </c>
      <c r="O404" s="116"/>
      <c r="P404" s="116"/>
      <c r="Q404" s="120"/>
    </row>
    <row r="405" spans="1:17" customFormat="1">
      <c r="A405" s="117">
        <v>402</v>
      </c>
      <c r="B405" s="117"/>
      <c r="C405" s="117" t="s">
        <v>1054</v>
      </c>
      <c r="D405" s="117" t="s">
        <v>1053</v>
      </c>
      <c r="E405" s="396" t="s">
        <v>3690</v>
      </c>
      <c r="F405" s="116" t="s">
        <v>3798</v>
      </c>
      <c r="G405" s="596">
        <v>307211340204</v>
      </c>
      <c r="H405" s="396" t="s">
        <v>5166</v>
      </c>
      <c r="I405" s="116" t="s">
        <v>7997</v>
      </c>
      <c r="J405" s="116" t="s">
        <v>47</v>
      </c>
      <c r="K405" s="116">
        <v>0.38840000000000002</v>
      </c>
      <c r="L405" s="395">
        <v>0.38840000000000002</v>
      </c>
      <c r="M405" s="395">
        <v>0.33582800000000002</v>
      </c>
      <c r="N405" s="330">
        <v>13.535530381050464</v>
      </c>
      <c r="O405" s="116"/>
      <c r="P405" s="116"/>
      <c r="Q405" s="120"/>
    </row>
    <row r="406" spans="1:17" customFormat="1">
      <c r="A406" s="117">
        <v>403</v>
      </c>
      <c r="B406" s="117"/>
      <c r="C406" s="117" t="s">
        <v>1054</v>
      </c>
      <c r="D406" s="117" t="s">
        <v>1053</v>
      </c>
      <c r="E406" s="396" t="s">
        <v>3691</v>
      </c>
      <c r="F406" s="116" t="s">
        <v>3818</v>
      </c>
      <c r="G406" s="596">
        <v>307222240305</v>
      </c>
      <c r="H406" s="396" t="s">
        <v>5489</v>
      </c>
      <c r="I406" s="116" t="s">
        <v>7997</v>
      </c>
      <c r="J406" s="116" t="s">
        <v>47</v>
      </c>
      <c r="K406" s="116">
        <v>0.37240000000000001</v>
      </c>
      <c r="L406" s="395">
        <v>0.37240000000000001</v>
      </c>
      <c r="M406" s="395">
        <v>0.32231100000000001</v>
      </c>
      <c r="N406" s="330">
        <v>13.45032223415682</v>
      </c>
      <c r="O406" s="116"/>
      <c r="P406" s="116"/>
      <c r="Q406" s="120"/>
    </row>
    <row r="407" spans="1:17" customFormat="1">
      <c r="A407" s="117">
        <v>404</v>
      </c>
      <c r="B407" s="117"/>
      <c r="C407" s="117" t="s">
        <v>1054</v>
      </c>
      <c r="D407" s="117" t="s">
        <v>1053</v>
      </c>
      <c r="E407" s="396" t="s">
        <v>3691</v>
      </c>
      <c r="F407" s="116" t="s">
        <v>3816</v>
      </c>
      <c r="G407" s="596">
        <v>307222240404</v>
      </c>
      <c r="H407" s="396" t="s">
        <v>5498</v>
      </c>
      <c r="I407" s="116" t="s">
        <v>7997</v>
      </c>
      <c r="J407" s="116" t="s">
        <v>47</v>
      </c>
      <c r="K407" s="116">
        <v>0.79879999999999995</v>
      </c>
      <c r="L407" s="395">
        <v>0.79879999999999995</v>
      </c>
      <c r="M407" s="395">
        <v>0.69174400000000003</v>
      </c>
      <c r="N407" s="330">
        <v>13.402103154732089</v>
      </c>
      <c r="O407" s="116"/>
      <c r="P407" s="116"/>
      <c r="Q407" s="120"/>
    </row>
    <row r="408" spans="1:17" customFormat="1">
      <c r="A408" s="117">
        <v>405</v>
      </c>
      <c r="B408" s="117"/>
      <c r="C408" s="117" t="s">
        <v>1054</v>
      </c>
      <c r="D408" s="117" t="s">
        <v>1053</v>
      </c>
      <c r="E408" s="396" t="s">
        <v>1053</v>
      </c>
      <c r="F408" s="116" t="s">
        <v>3780</v>
      </c>
      <c r="G408" s="596">
        <v>307233140201</v>
      </c>
      <c r="H408" s="396" t="s">
        <v>5669</v>
      </c>
      <c r="I408" s="116" t="s">
        <v>7997</v>
      </c>
      <c r="J408" s="116" t="s">
        <v>47</v>
      </c>
      <c r="K408" s="116">
        <v>1.2836000000000001</v>
      </c>
      <c r="L408" s="395">
        <v>1.2836000000000001</v>
      </c>
      <c r="M408" s="395">
        <v>1.125353</v>
      </c>
      <c r="N408" s="330">
        <v>12.328373325023373</v>
      </c>
      <c r="O408" s="116"/>
      <c r="P408" s="116"/>
      <c r="Q408" s="120"/>
    </row>
    <row r="409" spans="1:17" customFormat="1">
      <c r="A409" s="117">
        <v>406</v>
      </c>
      <c r="B409" s="117"/>
      <c r="C409" s="117" t="s">
        <v>1054</v>
      </c>
      <c r="D409" s="117" t="s">
        <v>1053</v>
      </c>
      <c r="E409" s="396" t="s">
        <v>1053</v>
      </c>
      <c r="F409" s="116" t="s">
        <v>3782</v>
      </c>
      <c r="G409" s="596">
        <v>307233140401</v>
      </c>
      <c r="H409" s="396" t="s">
        <v>6272</v>
      </c>
      <c r="I409" s="116" t="s">
        <v>7997</v>
      </c>
      <c r="J409" s="116" t="s">
        <v>47</v>
      </c>
      <c r="K409" s="116">
        <v>0.91820000000000002</v>
      </c>
      <c r="L409" s="395">
        <v>0.91820000000000002</v>
      </c>
      <c r="M409" s="395">
        <v>0.81113299999999999</v>
      </c>
      <c r="N409" s="330">
        <v>11.660531474624266</v>
      </c>
      <c r="O409" s="116"/>
      <c r="P409" s="116"/>
      <c r="Q409" s="120"/>
    </row>
    <row r="410" spans="1:17" customFormat="1">
      <c r="A410" s="117">
        <v>407</v>
      </c>
      <c r="B410" s="117"/>
      <c r="C410" s="117" t="s">
        <v>1054</v>
      </c>
      <c r="D410" s="117" t="s">
        <v>1053</v>
      </c>
      <c r="E410" s="396" t="s">
        <v>1053</v>
      </c>
      <c r="F410" s="116" t="s">
        <v>3782</v>
      </c>
      <c r="G410" s="596">
        <v>307233140402</v>
      </c>
      <c r="H410" s="396" t="s">
        <v>5281</v>
      </c>
      <c r="I410" s="116" t="s">
        <v>7997</v>
      </c>
      <c r="J410" s="116" t="s">
        <v>47</v>
      </c>
      <c r="K410" s="116">
        <v>0.39979999999999999</v>
      </c>
      <c r="L410" s="395">
        <v>0.39979999999999999</v>
      </c>
      <c r="M410" s="395">
        <v>0.35353800000000002</v>
      </c>
      <c r="N410" s="330">
        <v>11.571285642821403</v>
      </c>
      <c r="O410" s="116"/>
      <c r="P410" s="116"/>
      <c r="Q410" s="120"/>
    </row>
    <row r="411" spans="1:17" customFormat="1">
      <c r="A411" s="117">
        <v>408</v>
      </c>
      <c r="B411" s="117"/>
      <c r="C411" s="117" t="s">
        <v>1054</v>
      </c>
      <c r="D411" s="117" t="s">
        <v>1053</v>
      </c>
      <c r="E411" s="396" t="s">
        <v>1053</v>
      </c>
      <c r="F411" s="116" t="s">
        <v>3786</v>
      </c>
      <c r="G411" s="596">
        <v>307233240102</v>
      </c>
      <c r="H411" s="396" t="s">
        <v>5824</v>
      </c>
      <c r="I411" s="116" t="s">
        <v>7997</v>
      </c>
      <c r="J411" s="116" t="s">
        <v>47</v>
      </c>
      <c r="K411" s="116">
        <v>1.3216000000000001</v>
      </c>
      <c r="L411" s="395">
        <v>1.3216000000000001</v>
      </c>
      <c r="M411" s="395">
        <v>1.1709620000000001</v>
      </c>
      <c r="N411" s="330">
        <v>11.398153753026637</v>
      </c>
      <c r="O411" s="116"/>
      <c r="P411" s="116"/>
      <c r="Q411" s="120"/>
    </row>
    <row r="412" spans="1:17" customFormat="1">
      <c r="A412" s="117">
        <v>409</v>
      </c>
      <c r="B412" s="117"/>
      <c r="C412" s="117" t="s">
        <v>1054</v>
      </c>
      <c r="D412" s="117" t="s">
        <v>1053</v>
      </c>
      <c r="E412" s="396" t="s">
        <v>3691</v>
      </c>
      <c r="F412" s="116" t="s">
        <v>3818</v>
      </c>
      <c r="G412" s="596">
        <v>307222240304</v>
      </c>
      <c r="H412" s="396" t="s">
        <v>5948</v>
      </c>
      <c r="I412" s="116" t="s">
        <v>7997</v>
      </c>
      <c r="J412" s="116" t="s">
        <v>47</v>
      </c>
      <c r="K412" s="116">
        <v>0.48759999999999998</v>
      </c>
      <c r="L412" s="395">
        <v>0.48759999999999998</v>
      </c>
      <c r="M412" s="395">
        <v>0.43460599999999999</v>
      </c>
      <c r="N412" s="330">
        <v>10.868334700574239</v>
      </c>
      <c r="O412" s="116"/>
      <c r="P412" s="116"/>
      <c r="Q412" s="120"/>
    </row>
    <row r="413" spans="1:17" customFormat="1">
      <c r="A413" s="117">
        <v>410</v>
      </c>
      <c r="B413" s="117"/>
      <c r="C413" s="117" t="s">
        <v>1054</v>
      </c>
      <c r="D413" s="117" t="s">
        <v>1053</v>
      </c>
      <c r="E413" s="396" t="s">
        <v>3690</v>
      </c>
      <c r="F413" s="116" t="s">
        <v>3799</v>
      </c>
      <c r="G413" s="596">
        <v>307211340404</v>
      </c>
      <c r="H413" s="396" t="s">
        <v>5182</v>
      </c>
      <c r="I413" s="116" t="s">
        <v>7997</v>
      </c>
      <c r="J413" s="116" t="s">
        <v>47</v>
      </c>
      <c r="K413" s="116">
        <v>0.66120000000000001</v>
      </c>
      <c r="L413" s="395">
        <v>0.66120000000000001</v>
      </c>
      <c r="M413" s="395">
        <v>0.59074099999999996</v>
      </c>
      <c r="N413" s="330">
        <v>10.656231094978834</v>
      </c>
      <c r="O413" s="116"/>
      <c r="P413" s="116"/>
      <c r="Q413" s="120"/>
    </row>
    <row r="414" spans="1:17" customFormat="1">
      <c r="A414" s="117">
        <v>411</v>
      </c>
      <c r="B414" s="117"/>
      <c r="C414" s="117" t="s">
        <v>1054</v>
      </c>
      <c r="D414" s="117" t="s">
        <v>1053</v>
      </c>
      <c r="E414" s="396" t="s">
        <v>3691</v>
      </c>
      <c r="F414" s="116" t="s">
        <v>3815</v>
      </c>
      <c r="G414" s="596">
        <v>307222240201</v>
      </c>
      <c r="H414" s="396" t="s">
        <v>5931</v>
      </c>
      <c r="I414" s="116" t="s">
        <v>7998</v>
      </c>
      <c r="J414" s="116" t="s">
        <v>47</v>
      </c>
      <c r="K414" s="116">
        <v>8.2400000000000001E-2</v>
      </c>
      <c r="L414" s="395">
        <v>8.2400000000000001E-2</v>
      </c>
      <c r="M414" s="395">
        <v>7.4135999999999994E-2</v>
      </c>
      <c r="N414" s="330">
        <v>10.029126213592242</v>
      </c>
      <c r="O414" s="116"/>
      <c r="P414" s="116"/>
      <c r="Q414" s="120"/>
    </row>
    <row r="415" spans="1:17" customFormat="1">
      <c r="A415" s="117">
        <v>412</v>
      </c>
      <c r="B415" s="117"/>
      <c r="C415" s="117" t="s">
        <v>1054</v>
      </c>
      <c r="D415" s="117" t="s">
        <v>1053</v>
      </c>
      <c r="E415" s="396" t="s">
        <v>3691</v>
      </c>
      <c r="F415" s="116" t="s">
        <v>3815</v>
      </c>
      <c r="G415" s="596">
        <v>307222240203</v>
      </c>
      <c r="H415" s="396" t="s">
        <v>6172</v>
      </c>
      <c r="I415" s="116" t="s">
        <v>7997</v>
      </c>
      <c r="J415" s="116" t="s">
        <v>47</v>
      </c>
      <c r="K415" s="116">
        <v>0.128</v>
      </c>
      <c r="L415" s="395">
        <v>0.128</v>
      </c>
      <c r="M415" s="395">
        <v>0.1152</v>
      </c>
      <c r="N415" s="330">
        <v>10.000000000000005</v>
      </c>
      <c r="O415" s="116"/>
      <c r="P415" s="116"/>
      <c r="Q415" s="120"/>
    </row>
    <row r="416" spans="1:17" customFormat="1">
      <c r="A416" s="117">
        <v>413</v>
      </c>
      <c r="B416" s="117"/>
      <c r="C416" s="117" t="s">
        <v>1054</v>
      </c>
      <c r="D416" s="117" t="s">
        <v>1053</v>
      </c>
      <c r="E416" s="396" t="s">
        <v>1053</v>
      </c>
      <c r="F416" s="116" t="s">
        <v>3781</v>
      </c>
      <c r="G416" s="596">
        <v>307233140104</v>
      </c>
      <c r="H416" s="396" t="s">
        <v>6324</v>
      </c>
      <c r="I416" s="116" t="s">
        <v>7997</v>
      </c>
      <c r="J416" s="116" t="s">
        <v>47</v>
      </c>
      <c r="K416" s="116">
        <v>0.69259999999999999</v>
      </c>
      <c r="L416" s="395">
        <v>0.69259999999999999</v>
      </c>
      <c r="M416" s="395">
        <v>0.62629000000000001</v>
      </c>
      <c r="N416" s="330">
        <v>9.5740687265376803</v>
      </c>
      <c r="O416" s="116"/>
      <c r="P416" s="116"/>
      <c r="Q416" s="120"/>
    </row>
    <row r="417" spans="1:17" customFormat="1">
      <c r="A417" s="117">
        <v>414</v>
      </c>
      <c r="B417" s="117"/>
      <c r="C417" s="117" t="s">
        <v>1054</v>
      </c>
      <c r="D417" s="117" t="s">
        <v>1053</v>
      </c>
      <c r="E417" s="396" t="s">
        <v>3691</v>
      </c>
      <c r="F417" s="116" t="s">
        <v>3816</v>
      </c>
      <c r="G417" s="596">
        <v>307222240403</v>
      </c>
      <c r="H417" s="396" t="s">
        <v>5311</v>
      </c>
      <c r="I417" s="116" t="s">
        <v>7997</v>
      </c>
      <c r="J417" s="116" t="s">
        <v>47</v>
      </c>
      <c r="K417" s="116">
        <v>0.35870000000000002</v>
      </c>
      <c r="L417" s="395">
        <v>0.35870000000000002</v>
      </c>
      <c r="M417" s="395">
        <v>0.32456600000000002</v>
      </c>
      <c r="N417" s="330">
        <v>9.5160301087259533</v>
      </c>
      <c r="O417" s="116"/>
      <c r="P417" s="116"/>
      <c r="Q417" s="120"/>
    </row>
    <row r="418" spans="1:17" customFormat="1">
      <c r="A418" s="117">
        <v>415</v>
      </c>
      <c r="B418" s="117"/>
      <c r="C418" s="117" t="s">
        <v>1054</v>
      </c>
      <c r="D418" s="117" t="s">
        <v>1053</v>
      </c>
      <c r="E418" s="396" t="s">
        <v>3691</v>
      </c>
      <c r="F418" s="116" t="s">
        <v>3809</v>
      </c>
      <c r="G418" s="596">
        <v>307222340303</v>
      </c>
      <c r="H418" s="396" t="s">
        <v>6344</v>
      </c>
      <c r="I418" s="116" t="s">
        <v>7997</v>
      </c>
      <c r="J418" s="116" t="s">
        <v>47</v>
      </c>
      <c r="K418" s="116">
        <v>0.2722</v>
      </c>
      <c r="L418" s="395">
        <v>0.2722</v>
      </c>
      <c r="M418" s="395">
        <v>0.24643899999999999</v>
      </c>
      <c r="N418" s="330">
        <v>9.4639970609845712</v>
      </c>
      <c r="O418" s="116"/>
      <c r="P418" s="116"/>
      <c r="Q418" s="120"/>
    </row>
    <row r="419" spans="1:17" customFormat="1">
      <c r="A419" s="117">
        <v>416</v>
      </c>
      <c r="B419" s="117"/>
      <c r="C419" s="117" t="s">
        <v>1054</v>
      </c>
      <c r="D419" s="117" t="s">
        <v>1053</v>
      </c>
      <c r="E419" s="396" t="s">
        <v>3690</v>
      </c>
      <c r="F419" s="116" t="s">
        <v>3799</v>
      </c>
      <c r="G419" s="596">
        <v>307211340403</v>
      </c>
      <c r="H419" s="396" t="s">
        <v>5234</v>
      </c>
      <c r="I419" s="116" t="s">
        <v>7997</v>
      </c>
      <c r="J419" s="116" t="s">
        <v>47</v>
      </c>
      <c r="K419" s="116">
        <v>0.55920000000000003</v>
      </c>
      <c r="L419" s="395">
        <v>0.55920000000000003</v>
      </c>
      <c r="M419" s="395">
        <v>0.50650399999999995</v>
      </c>
      <c r="N419" s="330">
        <v>9.4234620886981535</v>
      </c>
      <c r="O419" s="116"/>
      <c r="P419" s="116"/>
      <c r="Q419" s="120"/>
    </row>
    <row r="420" spans="1:17" customFormat="1">
      <c r="A420" s="117">
        <v>417</v>
      </c>
      <c r="B420" s="117"/>
      <c r="C420" s="117" t="s">
        <v>1054</v>
      </c>
      <c r="D420" s="117" t="s">
        <v>1053</v>
      </c>
      <c r="E420" s="396" t="s">
        <v>3691</v>
      </c>
      <c r="F420" s="116" t="s">
        <v>3817</v>
      </c>
      <c r="G420" s="596">
        <v>307222240602</v>
      </c>
      <c r="H420" s="396" t="s">
        <v>6387</v>
      </c>
      <c r="I420" s="116" t="s">
        <v>7997</v>
      </c>
      <c r="J420" s="116" t="s">
        <v>47</v>
      </c>
      <c r="K420" s="116">
        <v>2.8400000000000002E-2</v>
      </c>
      <c r="L420" s="395">
        <v>2.8400000000000002E-2</v>
      </c>
      <c r="M420" s="395">
        <v>2.5752000000000001E-2</v>
      </c>
      <c r="N420" s="330">
        <v>9.3239436619718337</v>
      </c>
      <c r="O420" s="116"/>
      <c r="P420" s="116"/>
      <c r="Q420" s="120"/>
    </row>
    <row r="421" spans="1:17" customFormat="1">
      <c r="A421" s="117">
        <v>418</v>
      </c>
      <c r="B421" s="117"/>
      <c r="C421" s="117" t="s">
        <v>1054</v>
      </c>
      <c r="D421" s="117" t="s">
        <v>1053</v>
      </c>
      <c r="E421" s="396" t="s">
        <v>1053</v>
      </c>
      <c r="F421" s="116" t="s">
        <v>3786</v>
      </c>
      <c r="G421" s="596">
        <v>307233240103</v>
      </c>
      <c r="H421" s="396" t="s">
        <v>6405</v>
      </c>
      <c r="I421" s="116" t="s">
        <v>7997</v>
      </c>
      <c r="J421" s="116" t="s">
        <v>47</v>
      </c>
      <c r="K421" s="116">
        <v>0.51600000000000001</v>
      </c>
      <c r="L421" s="395">
        <v>0.51600000000000001</v>
      </c>
      <c r="M421" s="395">
        <v>0.46814800000000001</v>
      </c>
      <c r="N421" s="330">
        <v>9.2736434108527135</v>
      </c>
      <c r="O421" s="116"/>
      <c r="P421" s="116"/>
      <c r="Q421" s="120"/>
    </row>
    <row r="422" spans="1:17" customFormat="1">
      <c r="A422" s="117">
        <v>419</v>
      </c>
      <c r="B422" s="117"/>
      <c r="C422" s="117" t="s">
        <v>1054</v>
      </c>
      <c r="D422" s="117" t="s">
        <v>1053</v>
      </c>
      <c r="E422" s="396" t="s">
        <v>3690</v>
      </c>
      <c r="F422" s="116" t="s">
        <v>3798</v>
      </c>
      <c r="G422" s="596">
        <v>307211340203</v>
      </c>
      <c r="H422" s="396" t="s">
        <v>5155</v>
      </c>
      <c r="I422" s="116" t="s">
        <v>7997</v>
      </c>
      <c r="J422" s="116" t="s">
        <v>47</v>
      </c>
      <c r="K422" s="116">
        <v>0.40379999999999999</v>
      </c>
      <c r="L422" s="395">
        <v>0.40379999999999999</v>
      </c>
      <c r="M422" s="395">
        <v>0.36646000000000001</v>
      </c>
      <c r="N422" s="330">
        <v>9.247152055473002</v>
      </c>
      <c r="O422" s="116"/>
      <c r="P422" s="116"/>
      <c r="Q422" s="120"/>
    </row>
    <row r="423" spans="1:17" customFormat="1">
      <c r="A423" s="117">
        <v>420</v>
      </c>
      <c r="B423" s="117"/>
      <c r="C423" s="117" t="s">
        <v>1054</v>
      </c>
      <c r="D423" s="117" t="s">
        <v>1053</v>
      </c>
      <c r="E423" s="396" t="s">
        <v>3691</v>
      </c>
      <c r="F423" s="116" t="s">
        <v>3812</v>
      </c>
      <c r="G423" s="596">
        <v>307222340201</v>
      </c>
      <c r="H423" s="396" t="s">
        <v>5565</v>
      </c>
      <c r="I423" s="116" t="s">
        <v>7997</v>
      </c>
      <c r="J423" s="116" t="s">
        <v>47</v>
      </c>
      <c r="K423" s="116">
        <v>0.56840000000000002</v>
      </c>
      <c r="L423" s="395">
        <v>0.56840000000000002</v>
      </c>
      <c r="M423" s="395">
        <v>0.516903</v>
      </c>
      <c r="N423" s="330">
        <v>9.0599929627023243</v>
      </c>
      <c r="O423" s="116"/>
      <c r="P423" s="116"/>
      <c r="Q423" s="120"/>
    </row>
    <row r="424" spans="1:17" customFormat="1">
      <c r="A424" s="117">
        <v>421</v>
      </c>
      <c r="B424" s="117"/>
      <c r="C424" s="117" t="s">
        <v>1054</v>
      </c>
      <c r="D424" s="117" t="s">
        <v>1053</v>
      </c>
      <c r="E424" s="396" t="s">
        <v>3691</v>
      </c>
      <c r="F424" s="116" t="s">
        <v>3818</v>
      </c>
      <c r="G424" s="596">
        <v>307222240302</v>
      </c>
      <c r="H424" s="396" t="s">
        <v>5641</v>
      </c>
      <c r="I424" s="116" t="s">
        <v>7997</v>
      </c>
      <c r="J424" s="116" t="s">
        <v>47</v>
      </c>
      <c r="K424" s="116">
        <v>0.50700000000000001</v>
      </c>
      <c r="L424" s="395">
        <v>0.50700000000000001</v>
      </c>
      <c r="M424" s="395">
        <v>0.46131100000000003</v>
      </c>
      <c r="N424" s="330">
        <v>9.0116370808678461</v>
      </c>
      <c r="O424" s="116"/>
      <c r="P424" s="116"/>
      <c r="Q424" s="120"/>
    </row>
    <row r="425" spans="1:17" customFormat="1">
      <c r="A425" s="117">
        <v>422</v>
      </c>
      <c r="B425" s="117"/>
      <c r="C425" s="117" t="s">
        <v>1054</v>
      </c>
      <c r="D425" s="117" t="s">
        <v>1053</v>
      </c>
      <c r="E425" s="396" t="s">
        <v>3691</v>
      </c>
      <c r="F425" s="116" t="s">
        <v>3808</v>
      </c>
      <c r="G425" s="596">
        <v>307222340501</v>
      </c>
      <c r="H425" s="396" t="s">
        <v>5634</v>
      </c>
      <c r="I425" s="116" t="s">
        <v>7997</v>
      </c>
      <c r="J425" s="116" t="s">
        <v>47</v>
      </c>
      <c r="K425" s="116">
        <v>0.40479999999999999</v>
      </c>
      <c r="L425" s="395">
        <v>0.40479999999999999</v>
      </c>
      <c r="M425" s="395">
        <v>0.36864400000000003</v>
      </c>
      <c r="N425" s="330">
        <v>8.9318181818181746</v>
      </c>
      <c r="O425" s="116"/>
      <c r="P425" s="116"/>
      <c r="Q425" s="120"/>
    </row>
    <row r="426" spans="1:17" customFormat="1">
      <c r="A426" s="117">
        <v>423</v>
      </c>
      <c r="B426" s="117"/>
      <c r="C426" s="117" t="s">
        <v>1054</v>
      </c>
      <c r="D426" s="117" t="s">
        <v>1053</v>
      </c>
      <c r="E426" s="396" t="s">
        <v>3690</v>
      </c>
      <c r="F426" s="116" t="s">
        <v>3800</v>
      </c>
      <c r="G426" s="596">
        <v>307211340302</v>
      </c>
      <c r="H426" s="396" t="s">
        <v>9619</v>
      </c>
      <c r="I426" s="116" t="s">
        <v>7997</v>
      </c>
      <c r="J426" s="116" t="s">
        <v>47</v>
      </c>
      <c r="K426" s="116">
        <v>0.40699999999999997</v>
      </c>
      <c r="L426" s="395">
        <v>0.40699999999999997</v>
      </c>
      <c r="M426" s="395">
        <v>0.37095099999999998</v>
      </c>
      <c r="N426" s="330">
        <v>8.8572481572481578</v>
      </c>
      <c r="O426" s="116"/>
      <c r="P426" s="116"/>
      <c r="Q426" s="120"/>
    </row>
    <row r="427" spans="1:17" customFormat="1">
      <c r="A427" s="117">
        <v>424</v>
      </c>
      <c r="B427" s="117"/>
      <c r="C427" s="117" t="s">
        <v>1054</v>
      </c>
      <c r="D427" s="117" t="s">
        <v>1053</v>
      </c>
      <c r="E427" s="396" t="s">
        <v>3690</v>
      </c>
      <c r="F427" s="116" t="s">
        <v>3805</v>
      </c>
      <c r="G427" s="596">
        <v>307211440204</v>
      </c>
      <c r="H427" s="396" t="s">
        <v>6531</v>
      </c>
      <c r="I427" s="116" t="s">
        <v>7997</v>
      </c>
      <c r="J427" s="116" t="s">
        <v>47</v>
      </c>
      <c r="K427" s="116">
        <v>0.32729999999999998</v>
      </c>
      <c r="L427" s="395">
        <v>0.32729999999999998</v>
      </c>
      <c r="M427" s="395">
        <v>0.29837599999999997</v>
      </c>
      <c r="N427" s="330">
        <v>8.8371524595172648</v>
      </c>
      <c r="O427" s="116"/>
      <c r="P427" s="116"/>
      <c r="Q427" s="120"/>
    </row>
    <row r="428" spans="1:17" customFormat="1">
      <c r="A428" s="117">
        <v>425</v>
      </c>
      <c r="B428" s="117"/>
      <c r="C428" s="117" t="s">
        <v>1054</v>
      </c>
      <c r="D428" s="117" t="s">
        <v>1053</v>
      </c>
      <c r="E428" s="396" t="s">
        <v>3689</v>
      </c>
      <c r="F428" s="116" t="s">
        <v>3796</v>
      </c>
      <c r="G428" s="596">
        <v>307244340103</v>
      </c>
      <c r="H428" s="396" t="s">
        <v>5746</v>
      </c>
      <c r="I428" s="116" t="s">
        <v>7997</v>
      </c>
      <c r="J428" s="116" t="s">
        <v>47</v>
      </c>
      <c r="K428" s="116">
        <v>1.454</v>
      </c>
      <c r="L428" s="395">
        <v>1.454</v>
      </c>
      <c r="M428" s="395">
        <v>1.325574</v>
      </c>
      <c r="N428" s="330">
        <v>8.8325997248968324</v>
      </c>
      <c r="O428" s="116"/>
      <c r="P428" s="116"/>
      <c r="Q428" s="120"/>
    </row>
    <row r="429" spans="1:17" customFormat="1">
      <c r="A429" s="117">
        <v>426</v>
      </c>
      <c r="B429" s="117"/>
      <c r="C429" s="117" t="s">
        <v>1054</v>
      </c>
      <c r="D429" s="117" t="s">
        <v>1053</v>
      </c>
      <c r="E429" s="396" t="s">
        <v>3691</v>
      </c>
      <c r="F429" s="116" t="s">
        <v>3808</v>
      </c>
      <c r="G429" s="596">
        <v>307222340502</v>
      </c>
      <c r="H429" s="396" t="s">
        <v>6553</v>
      </c>
      <c r="I429" s="116" t="s">
        <v>7997</v>
      </c>
      <c r="J429" s="116" t="s">
        <v>47</v>
      </c>
      <c r="K429" s="116">
        <v>0.63319999999999999</v>
      </c>
      <c r="L429" s="395">
        <v>0.63319999999999999</v>
      </c>
      <c r="M429" s="395">
        <v>0.57761300000000004</v>
      </c>
      <c r="N429" s="330">
        <v>8.7787428932406737</v>
      </c>
      <c r="O429" s="116"/>
      <c r="P429" s="116"/>
      <c r="Q429" s="120"/>
    </row>
    <row r="430" spans="1:17" customFormat="1">
      <c r="A430" s="117">
        <v>427</v>
      </c>
      <c r="B430" s="117"/>
      <c r="C430" s="117" t="s">
        <v>1054</v>
      </c>
      <c r="D430" s="117" t="s">
        <v>1053</v>
      </c>
      <c r="E430" s="396" t="s">
        <v>3691</v>
      </c>
      <c r="F430" s="116" t="s">
        <v>3819</v>
      </c>
      <c r="G430" s="596">
        <v>307222240701</v>
      </c>
      <c r="H430" s="396" t="s">
        <v>6899</v>
      </c>
      <c r="I430" s="116" t="s">
        <v>7997</v>
      </c>
      <c r="J430" s="116" t="s">
        <v>47</v>
      </c>
      <c r="K430" s="116">
        <v>0.29720000000000002</v>
      </c>
      <c r="L430" s="395">
        <v>0.29720000000000002</v>
      </c>
      <c r="M430" s="395">
        <v>0.27138000000000001</v>
      </c>
      <c r="N430" s="330">
        <v>8.6877523553162881</v>
      </c>
      <c r="O430" s="116"/>
      <c r="P430" s="116"/>
      <c r="Q430" s="120"/>
    </row>
    <row r="431" spans="1:17" customFormat="1">
      <c r="A431" s="117">
        <v>428</v>
      </c>
      <c r="B431" s="117"/>
      <c r="C431" s="117" t="s">
        <v>1054</v>
      </c>
      <c r="D431" s="117" t="s">
        <v>1053</v>
      </c>
      <c r="E431" s="396" t="s">
        <v>3691</v>
      </c>
      <c r="F431" s="116" t="s">
        <v>3815</v>
      </c>
      <c r="G431" s="596">
        <v>307222240202</v>
      </c>
      <c r="H431" s="396" t="s">
        <v>5390</v>
      </c>
      <c r="I431" s="116" t="s">
        <v>7997</v>
      </c>
      <c r="J431" s="116" t="s">
        <v>47</v>
      </c>
      <c r="K431" s="116">
        <v>0.36599999999999999</v>
      </c>
      <c r="L431" s="395">
        <v>0.36599999999999999</v>
      </c>
      <c r="M431" s="395">
        <v>0.334426</v>
      </c>
      <c r="N431" s="330">
        <v>8.6267759562841508</v>
      </c>
      <c r="O431" s="116"/>
      <c r="P431" s="116"/>
      <c r="Q431" s="120"/>
    </row>
    <row r="432" spans="1:17" customFormat="1">
      <c r="A432" s="117">
        <v>429</v>
      </c>
      <c r="B432" s="117"/>
      <c r="C432" s="117" t="s">
        <v>1054</v>
      </c>
      <c r="D432" s="117" t="s">
        <v>1053</v>
      </c>
      <c r="E432" s="396" t="s">
        <v>3691</v>
      </c>
      <c r="F432" s="116" t="s">
        <v>3817</v>
      </c>
      <c r="G432" s="596">
        <v>307222240601</v>
      </c>
      <c r="H432" s="396" t="s">
        <v>5495</v>
      </c>
      <c r="I432" s="116" t="s">
        <v>7997</v>
      </c>
      <c r="J432" s="116" t="s">
        <v>47</v>
      </c>
      <c r="K432" s="116">
        <v>0.30320000000000003</v>
      </c>
      <c r="L432" s="395">
        <v>0.30320000000000003</v>
      </c>
      <c r="M432" s="395">
        <v>0.27710699999999999</v>
      </c>
      <c r="N432" s="330">
        <v>8.6058707124010656</v>
      </c>
      <c r="O432" s="116"/>
      <c r="P432" s="116"/>
      <c r="Q432" s="120"/>
    </row>
    <row r="433" spans="1:17" customFormat="1">
      <c r="A433" s="117">
        <v>430</v>
      </c>
      <c r="B433" s="117"/>
      <c r="C433" s="117" t="s">
        <v>1054</v>
      </c>
      <c r="D433" s="117" t="s">
        <v>1053</v>
      </c>
      <c r="E433" s="396" t="s">
        <v>3691</v>
      </c>
      <c r="F433" s="116" t="s">
        <v>3812</v>
      </c>
      <c r="G433" s="596">
        <v>307222340204</v>
      </c>
      <c r="H433" s="396" t="s">
        <v>5643</v>
      </c>
      <c r="I433" s="116" t="s">
        <v>7997</v>
      </c>
      <c r="J433" s="116" t="s">
        <v>47</v>
      </c>
      <c r="K433" s="116">
        <v>0.80559999999999998</v>
      </c>
      <c r="L433" s="395">
        <v>0.80559999999999998</v>
      </c>
      <c r="M433" s="395">
        <v>0.73635600000000001</v>
      </c>
      <c r="N433" s="330">
        <v>8.5953326713008895</v>
      </c>
      <c r="O433" s="116"/>
      <c r="P433" s="116"/>
      <c r="Q433" s="120"/>
    </row>
    <row r="434" spans="1:17" customFormat="1">
      <c r="A434" s="117">
        <v>431</v>
      </c>
      <c r="B434" s="117"/>
      <c r="C434" s="117" t="s">
        <v>1054</v>
      </c>
      <c r="D434" s="117" t="s">
        <v>1053</v>
      </c>
      <c r="E434" s="396" t="s">
        <v>3691</v>
      </c>
      <c r="F434" s="116" t="s">
        <v>3811</v>
      </c>
      <c r="G434" s="596">
        <v>307222340102</v>
      </c>
      <c r="H434" s="396" t="s">
        <v>6628</v>
      </c>
      <c r="I434" s="116" t="s">
        <v>7997</v>
      </c>
      <c r="J434" s="116" t="s">
        <v>47</v>
      </c>
      <c r="K434" s="116">
        <v>1.4396</v>
      </c>
      <c r="L434" s="395">
        <v>1.4396</v>
      </c>
      <c r="M434" s="395">
        <v>1.3172140000000001</v>
      </c>
      <c r="N434" s="330">
        <v>8.501389274798548</v>
      </c>
      <c r="O434" s="116"/>
      <c r="P434" s="116"/>
      <c r="Q434" s="120"/>
    </row>
    <row r="435" spans="1:17" customFormat="1">
      <c r="A435" s="117">
        <v>432</v>
      </c>
      <c r="B435" s="117"/>
      <c r="C435" s="117" t="s">
        <v>1054</v>
      </c>
      <c r="D435" s="117" t="s">
        <v>1053</v>
      </c>
      <c r="E435" s="396" t="s">
        <v>3690</v>
      </c>
      <c r="F435" s="116" t="s">
        <v>3797</v>
      </c>
      <c r="G435" s="596">
        <v>307211340503</v>
      </c>
      <c r="H435" s="396" t="s">
        <v>7994</v>
      </c>
      <c r="I435" s="116" t="s">
        <v>7997</v>
      </c>
      <c r="J435" s="116" t="s">
        <v>47</v>
      </c>
      <c r="K435" s="116">
        <v>0.38040000000000002</v>
      </c>
      <c r="L435" s="395">
        <v>0.38040000000000002</v>
      </c>
      <c r="M435" s="395">
        <v>0.34809000000000001</v>
      </c>
      <c r="N435" s="330">
        <v>8.4936908517350176</v>
      </c>
      <c r="O435" s="116"/>
      <c r="P435" s="116"/>
      <c r="Q435" s="120"/>
    </row>
    <row r="436" spans="1:17" customFormat="1">
      <c r="A436" s="117">
        <v>433</v>
      </c>
      <c r="B436" s="117"/>
      <c r="C436" s="117" t="s">
        <v>1054</v>
      </c>
      <c r="D436" s="117" t="s">
        <v>1053</v>
      </c>
      <c r="E436" s="396" t="s">
        <v>3689</v>
      </c>
      <c r="F436" s="116" t="s">
        <v>3795</v>
      </c>
      <c r="G436" s="596">
        <v>307244340203</v>
      </c>
      <c r="H436" s="396" t="s">
        <v>5308</v>
      </c>
      <c r="I436" s="116" t="s">
        <v>7997</v>
      </c>
      <c r="J436" s="116" t="s">
        <v>47</v>
      </c>
      <c r="K436" s="116">
        <v>0.66947999999999996</v>
      </c>
      <c r="L436" s="395">
        <v>0.66947999999999996</v>
      </c>
      <c r="M436" s="395">
        <v>0.61434200000000005</v>
      </c>
      <c r="N436" s="330">
        <v>8.235944314990725</v>
      </c>
      <c r="O436" s="116"/>
      <c r="P436" s="116"/>
      <c r="Q436" s="120"/>
    </row>
    <row r="437" spans="1:17" customFormat="1">
      <c r="A437" s="117">
        <v>434</v>
      </c>
      <c r="B437" s="117"/>
      <c r="C437" s="117" t="s">
        <v>1054</v>
      </c>
      <c r="D437" s="117" t="s">
        <v>1053</v>
      </c>
      <c r="E437" s="396" t="s">
        <v>3691</v>
      </c>
      <c r="F437" s="116" t="s">
        <v>3809</v>
      </c>
      <c r="G437" s="596">
        <v>307222340301</v>
      </c>
      <c r="H437" s="396" t="s">
        <v>6710</v>
      </c>
      <c r="I437" s="116" t="s">
        <v>7997</v>
      </c>
      <c r="J437" s="116" t="s">
        <v>47</v>
      </c>
      <c r="K437" s="116">
        <v>0.28920000000000001</v>
      </c>
      <c r="L437" s="395">
        <v>0.28920000000000001</v>
      </c>
      <c r="M437" s="395">
        <v>0.26538699999999998</v>
      </c>
      <c r="N437" s="330">
        <v>8.2340940525587918</v>
      </c>
      <c r="O437" s="116"/>
      <c r="P437" s="116"/>
      <c r="Q437" s="120"/>
    </row>
    <row r="438" spans="1:17" customFormat="1">
      <c r="A438" s="117">
        <v>435</v>
      </c>
      <c r="B438" s="117"/>
      <c r="C438" s="117" t="s">
        <v>1054</v>
      </c>
      <c r="D438" s="117" t="s">
        <v>1053</v>
      </c>
      <c r="E438" s="396" t="s">
        <v>3690</v>
      </c>
      <c r="F438" s="116" t="s">
        <v>3805</v>
      </c>
      <c r="G438" s="596">
        <v>307211440205</v>
      </c>
      <c r="H438" s="396" t="s">
        <v>5729</v>
      </c>
      <c r="I438" s="116" t="s">
        <v>7997</v>
      </c>
      <c r="J438" s="116" t="s">
        <v>47</v>
      </c>
      <c r="K438" s="116">
        <v>0.6764</v>
      </c>
      <c r="L438" s="395">
        <v>0.6764</v>
      </c>
      <c r="M438" s="395">
        <v>0.62134900000000004</v>
      </c>
      <c r="N438" s="330">
        <v>8.1388231815493732</v>
      </c>
      <c r="O438" s="116"/>
      <c r="P438" s="116"/>
      <c r="Q438" s="120"/>
    </row>
    <row r="439" spans="1:17" customFormat="1">
      <c r="A439" s="117">
        <v>436</v>
      </c>
      <c r="B439" s="117"/>
      <c r="C439" s="117" t="s">
        <v>1054</v>
      </c>
      <c r="D439" s="117" t="s">
        <v>1053</v>
      </c>
      <c r="E439" s="396" t="s">
        <v>3690</v>
      </c>
      <c r="F439" s="116" t="s">
        <v>3804</v>
      </c>
      <c r="G439" s="596">
        <v>307211440101</v>
      </c>
      <c r="H439" s="396" t="s">
        <v>5346</v>
      </c>
      <c r="I439" s="116" t="s">
        <v>7997</v>
      </c>
      <c r="J439" s="116" t="s">
        <v>47</v>
      </c>
      <c r="K439" s="116">
        <v>0.77800000000000002</v>
      </c>
      <c r="L439" s="395">
        <v>0.77800000000000002</v>
      </c>
      <c r="M439" s="395">
        <v>0.716858</v>
      </c>
      <c r="N439" s="330">
        <v>7.8588688946015468</v>
      </c>
      <c r="O439" s="116"/>
      <c r="P439" s="116"/>
      <c r="Q439" s="120"/>
    </row>
    <row r="440" spans="1:17" customFormat="1">
      <c r="A440" s="117">
        <v>437</v>
      </c>
      <c r="B440" s="117"/>
      <c r="C440" s="117" t="s">
        <v>1054</v>
      </c>
      <c r="D440" s="117" t="s">
        <v>1053</v>
      </c>
      <c r="E440" s="396" t="s">
        <v>3690</v>
      </c>
      <c r="F440" s="116" t="s">
        <v>3803</v>
      </c>
      <c r="G440" s="596">
        <v>307211440302</v>
      </c>
      <c r="H440" s="396" t="s">
        <v>5570</v>
      </c>
      <c r="I440" s="116" t="s">
        <v>7997</v>
      </c>
      <c r="J440" s="116" t="s">
        <v>47</v>
      </c>
      <c r="K440" s="116">
        <v>8.2600000000000007E-2</v>
      </c>
      <c r="L440" s="395">
        <v>8.2600000000000007E-2</v>
      </c>
      <c r="M440" s="395">
        <v>7.6164999999999997E-2</v>
      </c>
      <c r="N440" s="330">
        <v>7.7905569007264042</v>
      </c>
      <c r="O440" s="116"/>
      <c r="P440" s="116"/>
      <c r="Q440" s="120"/>
    </row>
    <row r="441" spans="1:17" customFormat="1">
      <c r="A441" s="117">
        <v>438</v>
      </c>
      <c r="B441" s="117"/>
      <c r="C441" s="117" t="s">
        <v>1054</v>
      </c>
      <c r="D441" s="117" t="s">
        <v>1053</v>
      </c>
      <c r="E441" s="396" t="s">
        <v>3691</v>
      </c>
      <c r="F441" s="116" t="s">
        <v>3820</v>
      </c>
      <c r="G441" s="596">
        <v>307222140401</v>
      </c>
      <c r="H441" s="396" t="s">
        <v>6872</v>
      </c>
      <c r="I441" s="116" t="s">
        <v>7997</v>
      </c>
      <c r="J441" s="116" t="s">
        <v>47</v>
      </c>
      <c r="K441" s="116">
        <v>0.56279999999999997</v>
      </c>
      <c r="L441" s="395">
        <v>0.56279999999999997</v>
      </c>
      <c r="M441" s="395">
        <v>0.51900199999999996</v>
      </c>
      <c r="N441" s="330">
        <v>7.7821606254442077</v>
      </c>
      <c r="O441" s="116"/>
      <c r="P441" s="116"/>
      <c r="Q441" s="120"/>
    </row>
    <row r="442" spans="1:17" customFormat="1">
      <c r="A442" s="117">
        <v>439</v>
      </c>
      <c r="B442" s="117"/>
      <c r="C442" s="117" t="s">
        <v>1054</v>
      </c>
      <c r="D442" s="117" t="s">
        <v>1053</v>
      </c>
      <c r="E442" s="396" t="s">
        <v>3691</v>
      </c>
      <c r="F442" s="116" t="s">
        <v>3813</v>
      </c>
      <c r="G442" s="596">
        <v>307222340603</v>
      </c>
      <c r="H442" s="396" t="s">
        <v>9620</v>
      </c>
      <c r="I442" s="116" t="s">
        <v>7997</v>
      </c>
      <c r="J442" s="116" t="s">
        <v>47</v>
      </c>
      <c r="K442" s="116">
        <v>0.156</v>
      </c>
      <c r="L442" s="395">
        <v>0.156</v>
      </c>
      <c r="M442" s="395">
        <v>0.144151</v>
      </c>
      <c r="N442" s="330">
        <v>7.5955128205128188</v>
      </c>
      <c r="O442" s="116"/>
      <c r="P442" s="116"/>
      <c r="Q442" s="120"/>
    </row>
    <row r="443" spans="1:17" customFormat="1">
      <c r="A443" s="117">
        <v>440</v>
      </c>
      <c r="B443" s="117"/>
      <c r="C443" s="117" t="s">
        <v>1054</v>
      </c>
      <c r="D443" s="117" t="s">
        <v>1053</v>
      </c>
      <c r="E443" s="396" t="s">
        <v>3690</v>
      </c>
      <c r="F443" s="116" t="s">
        <v>3803</v>
      </c>
      <c r="G443" s="596">
        <v>307211440303</v>
      </c>
      <c r="H443" s="396" t="s">
        <v>6151</v>
      </c>
      <c r="I443" s="116" t="s">
        <v>7997</v>
      </c>
      <c r="J443" s="116" t="s">
        <v>47</v>
      </c>
      <c r="K443" s="116">
        <v>0.48520000000000002</v>
      </c>
      <c r="L443" s="395">
        <v>0.48520000000000002</v>
      </c>
      <c r="M443" s="395">
        <v>0.44850400000000001</v>
      </c>
      <c r="N443" s="330">
        <v>7.5630667765869752</v>
      </c>
      <c r="O443" s="116"/>
      <c r="P443" s="116"/>
      <c r="Q443" s="120"/>
    </row>
    <row r="444" spans="1:17" customFormat="1">
      <c r="A444" s="117">
        <v>441</v>
      </c>
      <c r="B444" s="117"/>
      <c r="C444" s="117" t="s">
        <v>1054</v>
      </c>
      <c r="D444" s="117" t="s">
        <v>1053</v>
      </c>
      <c r="E444" s="396" t="s">
        <v>3690</v>
      </c>
      <c r="F444" s="116" t="s">
        <v>3804</v>
      </c>
      <c r="G444" s="596">
        <v>307211440103</v>
      </c>
      <c r="H444" s="396" t="s">
        <v>5844</v>
      </c>
      <c r="I444" s="116" t="s">
        <v>7997</v>
      </c>
      <c r="J444" s="116" t="s">
        <v>47</v>
      </c>
      <c r="K444" s="116">
        <v>1.0531999999999999</v>
      </c>
      <c r="L444" s="395">
        <v>1.0531999999999999</v>
      </c>
      <c r="M444" s="395">
        <v>0.97393700000000005</v>
      </c>
      <c r="N444" s="330">
        <v>7.5259210026585519</v>
      </c>
      <c r="O444" s="116"/>
      <c r="P444" s="116"/>
      <c r="Q444" s="120"/>
    </row>
    <row r="445" spans="1:17" customFormat="1">
      <c r="A445" s="117">
        <v>442</v>
      </c>
      <c r="B445" s="117"/>
      <c r="C445" s="117" t="s">
        <v>1054</v>
      </c>
      <c r="D445" s="117" t="s">
        <v>1053</v>
      </c>
      <c r="E445" s="396" t="s">
        <v>3691</v>
      </c>
      <c r="F445" s="116" t="s">
        <v>3814</v>
      </c>
      <c r="G445" s="596">
        <v>307222240501</v>
      </c>
      <c r="H445" s="396" t="s">
        <v>5594</v>
      </c>
      <c r="I445" s="116" t="s">
        <v>7997</v>
      </c>
      <c r="J445" s="116" t="s">
        <v>47</v>
      </c>
      <c r="K445" s="116">
        <v>0.89319999999999999</v>
      </c>
      <c r="L445" s="395">
        <v>0.89319999999999999</v>
      </c>
      <c r="M445" s="395">
        <v>0.82635400000000003</v>
      </c>
      <c r="N445" s="330">
        <v>7.483878190774738</v>
      </c>
      <c r="O445" s="116"/>
      <c r="P445" s="116"/>
      <c r="Q445" s="120"/>
    </row>
    <row r="446" spans="1:17" customFormat="1">
      <c r="A446" s="117">
        <v>443</v>
      </c>
      <c r="B446" s="117"/>
      <c r="C446" s="117" t="s">
        <v>1054</v>
      </c>
      <c r="D446" s="117" t="s">
        <v>1053</v>
      </c>
      <c r="E446" s="396" t="s">
        <v>3691</v>
      </c>
      <c r="F446" s="116" t="s">
        <v>3821</v>
      </c>
      <c r="G446" s="596">
        <v>307222140203</v>
      </c>
      <c r="H446" s="396" t="s">
        <v>6976</v>
      </c>
      <c r="I446" s="116" t="s">
        <v>7997</v>
      </c>
      <c r="J446" s="116" t="s">
        <v>47</v>
      </c>
      <c r="K446" s="116">
        <v>0.25679999999999997</v>
      </c>
      <c r="L446" s="395">
        <v>0.25679999999999997</v>
      </c>
      <c r="M446" s="395">
        <v>0.23769199999999999</v>
      </c>
      <c r="N446" s="330">
        <v>7.4408099688473479</v>
      </c>
      <c r="O446" s="116"/>
      <c r="P446" s="116"/>
      <c r="Q446" s="120"/>
    </row>
    <row r="447" spans="1:17" customFormat="1">
      <c r="A447" s="117">
        <v>444</v>
      </c>
      <c r="B447" s="117"/>
      <c r="C447" s="117" t="s">
        <v>1054</v>
      </c>
      <c r="D447" s="117" t="s">
        <v>1053</v>
      </c>
      <c r="E447" s="396" t="s">
        <v>3690</v>
      </c>
      <c r="F447" s="116" t="s">
        <v>3803</v>
      </c>
      <c r="G447" s="596">
        <v>307211440301</v>
      </c>
      <c r="H447" s="396" t="s">
        <v>7014</v>
      </c>
      <c r="I447" s="116" t="s">
        <v>7997</v>
      </c>
      <c r="J447" s="116" t="s">
        <v>47</v>
      </c>
      <c r="K447" s="116">
        <v>1.2103999999999999</v>
      </c>
      <c r="L447" s="395">
        <v>1.2103999999999999</v>
      </c>
      <c r="M447" s="395">
        <v>1.1215189999999999</v>
      </c>
      <c r="N447" s="330">
        <v>7.3431097157964311</v>
      </c>
      <c r="O447" s="116"/>
      <c r="P447" s="116"/>
      <c r="Q447" s="120"/>
    </row>
    <row r="448" spans="1:17" customFormat="1">
      <c r="A448" s="117">
        <v>445</v>
      </c>
      <c r="B448" s="117"/>
      <c r="C448" s="117" t="s">
        <v>1054</v>
      </c>
      <c r="D448" s="117" t="s">
        <v>1053</v>
      </c>
      <c r="E448" s="396" t="s">
        <v>3689</v>
      </c>
      <c r="F448" s="116" t="s">
        <v>3788</v>
      </c>
      <c r="G448" s="596">
        <v>307244540102</v>
      </c>
      <c r="H448" s="396" t="s">
        <v>6452</v>
      </c>
      <c r="I448" s="116" t="s">
        <v>7997</v>
      </c>
      <c r="J448" s="116" t="s">
        <v>47</v>
      </c>
      <c r="K448" s="116">
        <v>0.71299999999999997</v>
      </c>
      <c r="L448" s="395">
        <v>0.71299999999999997</v>
      </c>
      <c r="M448" s="395">
        <v>0.66078000000000003</v>
      </c>
      <c r="N448" s="330">
        <v>7.3239831697054614</v>
      </c>
      <c r="O448" s="116"/>
      <c r="P448" s="116"/>
      <c r="Q448" s="120"/>
    </row>
    <row r="449" spans="1:17" customFormat="1">
      <c r="A449" s="117">
        <v>446</v>
      </c>
      <c r="B449" s="117"/>
      <c r="C449" s="117" t="s">
        <v>1054</v>
      </c>
      <c r="D449" s="117" t="s">
        <v>1053</v>
      </c>
      <c r="E449" s="396" t="s">
        <v>3690</v>
      </c>
      <c r="F449" s="116" t="s">
        <v>3804</v>
      </c>
      <c r="G449" s="596">
        <v>307211440102</v>
      </c>
      <c r="H449" s="396" t="s">
        <v>5682</v>
      </c>
      <c r="I449" s="116" t="s">
        <v>7997</v>
      </c>
      <c r="J449" s="116" t="s">
        <v>47</v>
      </c>
      <c r="K449" s="116">
        <v>0.70699999999999996</v>
      </c>
      <c r="L449" s="395">
        <v>0.70699999999999996</v>
      </c>
      <c r="M449" s="395">
        <v>0.65577600000000003</v>
      </c>
      <c r="N449" s="330">
        <v>7.2452616690240363</v>
      </c>
      <c r="O449" s="116"/>
      <c r="P449" s="116"/>
      <c r="Q449" s="120"/>
    </row>
    <row r="450" spans="1:17" customFormat="1">
      <c r="A450" s="117">
        <v>447</v>
      </c>
      <c r="B450" s="117"/>
      <c r="C450" s="117" t="s">
        <v>1054</v>
      </c>
      <c r="D450" s="117" t="s">
        <v>1053</v>
      </c>
      <c r="E450" s="396" t="s">
        <v>3689</v>
      </c>
      <c r="F450" s="116" t="s">
        <v>3789</v>
      </c>
      <c r="G450" s="596">
        <v>307244540202</v>
      </c>
      <c r="H450" s="396" t="s">
        <v>6116</v>
      </c>
      <c r="I450" s="116" t="s">
        <v>7997</v>
      </c>
      <c r="J450" s="116" t="s">
        <v>47</v>
      </c>
      <c r="K450" s="116">
        <v>0.61280000000000001</v>
      </c>
      <c r="L450" s="395">
        <v>0.61280000000000001</v>
      </c>
      <c r="M450" s="395">
        <v>0.568465</v>
      </c>
      <c r="N450" s="330">
        <v>7.2348237597911247</v>
      </c>
      <c r="O450" s="116"/>
      <c r="P450" s="116"/>
      <c r="Q450" s="120"/>
    </row>
    <row r="451" spans="1:17" customFormat="1">
      <c r="A451" s="117">
        <v>448</v>
      </c>
      <c r="B451" s="117"/>
      <c r="C451" s="117" t="s">
        <v>1054</v>
      </c>
      <c r="D451" s="117" t="s">
        <v>1053</v>
      </c>
      <c r="E451" s="396" t="s">
        <v>3691</v>
      </c>
      <c r="F451" s="116" t="s">
        <v>3817</v>
      </c>
      <c r="G451" s="596">
        <v>307222240603</v>
      </c>
      <c r="H451" s="396" t="s">
        <v>5749</v>
      </c>
      <c r="I451" s="116" t="s">
        <v>7997</v>
      </c>
      <c r="J451" s="116" t="s">
        <v>47</v>
      </c>
      <c r="K451" s="116">
        <v>0.37280000000000002</v>
      </c>
      <c r="L451" s="395">
        <v>0.37280000000000002</v>
      </c>
      <c r="M451" s="395">
        <v>0.34602300000000003</v>
      </c>
      <c r="N451" s="330">
        <v>7.1826716738197405</v>
      </c>
      <c r="O451" s="116"/>
      <c r="P451" s="116"/>
      <c r="Q451" s="120"/>
    </row>
    <row r="452" spans="1:17" customFormat="1">
      <c r="A452" s="117">
        <v>449</v>
      </c>
      <c r="B452" s="117"/>
      <c r="C452" s="117" t="s">
        <v>1054</v>
      </c>
      <c r="D452" s="117" t="s">
        <v>1053</v>
      </c>
      <c r="E452" s="396" t="s">
        <v>3689</v>
      </c>
      <c r="F452" s="116" t="s">
        <v>3795</v>
      </c>
      <c r="G452" s="596">
        <v>307244340202</v>
      </c>
      <c r="H452" s="396" t="s">
        <v>6385</v>
      </c>
      <c r="I452" s="116" t="s">
        <v>7997</v>
      </c>
      <c r="J452" s="116" t="s">
        <v>47</v>
      </c>
      <c r="K452" s="116">
        <v>0.58199999999999996</v>
      </c>
      <c r="L452" s="395">
        <v>0.58199999999999996</v>
      </c>
      <c r="M452" s="395">
        <v>0.54025400000000001</v>
      </c>
      <c r="N452" s="330">
        <v>7.1728522336769682</v>
      </c>
      <c r="O452" s="116"/>
      <c r="P452" s="116"/>
      <c r="Q452" s="120"/>
    </row>
    <row r="453" spans="1:17" customFormat="1">
      <c r="A453" s="117">
        <v>450</v>
      </c>
      <c r="B453" s="117"/>
      <c r="C453" s="117" t="s">
        <v>1054</v>
      </c>
      <c r="D453" s="117" t="s">
        <v>1053</v>
      </c>
      <c r="E453" s="396" t="s">
        <v>3689</v>
      </c>
      <c r="F453" s="116" t="s">
        <v>3788</v>
      </c>
      <c r="G453" s="596">
        <v>307244540103</v>
      </c>
      <c r="H453" s="396" t="s">
        <v>7079</v>
      </c>
      <c r="I453" s="116" t="s">
        <v>7997</v>
      </c>
      <c r="J453" s="116" t="s">
        <v>47</v>
      </c>
      <c r="K453" s="116">
        <v>0.2092</v>
      </c>
      <c r="L453" s="395">
        <v>0.2092</v>
      </c>
      <c r="M453" s="395">
        <v>0.19424</v>
      </c>
      <c r="N453" s="330">
        <v>7.1510516252390062</v>
      </c>
      <c r="O453" s="116"/>
      <c r="P453" s="116"/>
      <c r="Q453" s="120"/>
    </row>
    <row r="454" spans="1:17" customFormat="1">
      <c r="A454" s="117">
        <v>451</v>
      </c>
      <c r="B454" s="117"/>
      <c r="C454" s="117" t="s">
        <v>1054</v>
      </c>
      <c r="D454" s="117" t="s">
        <v>1053</v>
      </c>
      <c r="E454" s="396" t="s">
        <v>3691</v>
      </c>
      <c r="F454" s="116" t="s">
        <v>3812</v>
      </c>
      <c r="G454" s="596">
        <v>307222340202</v>
      </c>
      <c r="H454" s="396" t="s">
        <v>5071</v>
      </c>
      <c r="I454" s="116" t="s">
        <v>7997</v>
      </c>
      <c r="J454" s="116" t="s">
        <v>47</v>
      </c>
      <c r="K454" s="116">
        <v>0.68</v>
      </c>
      <c r="L454" s="395">
        <v>0.68</v>
      </c>
      <c r="M454" s="395">
        <v>0.63140099999999999</v>
      </c>
      <c r="N454" s="330">
        <v>7.1469117647058908</v>
      </c>
      <c r="O454" s="116"/>
      <c r="P454" s="116"/>
      <c r="Q454" s="120"/>
    </row>
    <row r="455" spans="1:17" customFormat="1">
      <c r="A455" s="117">
        <v>452</v>
      </c>
      <c r="B455" s="117"/>
      <c r="C455" s="117" t="s">
        <v>1054</v>
      </c>
      <c r="D455" s="117" t="s">
        <v>1053</v>
      </c>
      <c r="E455" s="396" t="s">
        <v>3689</v>
      </c>
      <c r="F455" s="116" t="s">
        <v>3788</v>
      </c>
      <c r="G455" s="596">
        <v>307244540104</v>
      </c>
      <c r="H455" s="396" t="s">
        <v>2163</v>
      </c>
      <c r="I455" s="116" t="s">
        <v>7997</v>
      </c>
      <c r="J455" s="116" t="s">
        <v>47</v>
      </c>
      <c r="K455" s="116">
        <v>0.95730000000000004</v>
      </c>
      <c r="L455" s="395">
        <v>0.95730000000000004</v>
      </c>
      <c r="M455" s="395">
        <v>0.88987899999999998</v>
      </c>
      <c r="N455" s="330">
        <v>7.0428287893032557</v>
      </c>
      <c r="O455" s="116"/>
      <c r="P455" s="116"/>
      <c r="Q455" s="120"/>
    </row>
    <row r="456" spans="1:17" customFormat="1">
      <c r="A456" s="117">
        <v>453</v>
      </c>
      <c r="B456" s="117"/>
      <c r="C456" s="117" t="s">
        <v>1054</v>
      </c>
      <c r="D456" s="117" t="s">
        <v>1053</v>
      </c>
      <c r="E456" s="396" t="s">
        <v>3689</v>
      </c>
      <c r="F456" s="116" t="s">
        <v>3789</v>
      </c>
      <c r="G456" s="596">
        <v>307244540201</v>
      </c>
      <c r="H456" s="396" t="s">
        <v>7538</v>
      </c>
      <c r="I456" s="116" t="s">
        <v>7997</v>
      </c>
      <c r="J456" s="116" t="s">
        <v>47</v>
      </c>
      <c r="K456" s="116">
        <v>0.77080000000000004</v>
      </c>
      <c r="L456" s="395">
        <v>0.77080000000000004</v>
      </c>
      <c r="M456" s="395">
        <v>0.71680600000000005</v>
      </c>
      <c r="N456" s="330">
        <v>7.0049299429164478</v>
      </c>
      <c r="O456" s="116"/>
      <c r="P456" s="116"/>
      <c r="Q456" s="120"/>
    </row>
    <row r="457" spans="1:17" customFormat="1">
      <c r="A457" s="117">
        <v>454</v>
      </c>
      <c r="B457" s="117"/>
      <c r="C457" s="117" t="s">
        <v>1054</v>
      </c>
      <c r="D457" s="117" t="s">
        <v>1053</v>
      </c>
      <c r="E457" s="396" t="s">
        <v>3691</v>
      </c>
      <c r="F457" s="116" t="s">
        <v>3813</v>
      </c>
      <c r="G457" s="596">
        <v>307222340602</v>
      </c>
      <c r="H457" s="396" t="s">
        <v>6286</v>
      </c>
      <c r="I457" s="116" t="s">
        <v>7997</v>
      </c>
      <c r="J457" s="116" t="s">
        <v>47</v>
      </c>
      <c r="K457" s="116">
        <v>0.1404</v>
      </c>
      <c r="L457" s="395">
        <v>0.1404</v>
      </c>
      <c r="M457" s="395">
        <v>0.13064400000000001</v>
      </c>
      <c r="N457" s="330">
        <v>6.9487179487179391</v>
      </c>
      <c r="O457" s="116"/>
      <c r="P457" s="116"/>
      <c r="Q457" s="120"/>
    </row>
    <row r="458" spans="1:17" customFormat="1">
      <c r="A458" s="117">
        <v>455</v>
      </c>
      <c r="B458" s="117"/>
      <c r="C458" s="117" t="s">
        <v>1054</v>
      </c>
      <c r="D458" s="117" t="s">
        <v>1053</v>
      </c>
      <c r="E458" s="396" t="s">
        <v>3689</v>
      </c>
      <c r="F458" s="116" t="s">
        <v>3791</v>
      </c>
      <c r="G458" s="596">
        <v>307244140203</v>
      </c>
      <c r="H458" s="396" t="s">
        <v>5301</v>
      </c>
      <c r="I458" s="116" t="s">
        <v>7997</v>
      </c>
      <c r="J458" s="116" t="s">
        <v>47</v>
      </c>
      <c r="K458" s="116">
        <v>0.65180000000000005</v>
      </c>
      <c r="L458" s="395">
        <v>0.65180000000000005</v>
      </c>
      <c r="M458" s="395">
        <v>0.606549</v>
      </c>
      <c r="N458" s="330">
        <v>6.9424670144216076</v>
      </c>
      <c r="O458" s="116"/>
      <c r="P458" s="116"/>
      <c r="Q458" s="120"/>
    </row>
    <row r="459" spans="1:17" customFormat="1">
      <c r="A459" s="117">
        <v>456</v>
      </c>
      <c r="B459" s="117"/>
      <c r="C459" s="117" t="s">
        <v>1054</v>
      </c>
      <c r="D459" s="117" t="s">
        <v>1053</v>
      </c>
      <c r="E459" s="396" t="s">
        <v>3689</v>
      </c>
      <c r="F459" s="116" t="s">
        <v>3794</v>
      </c>
      <c r="G459" s="596">
        <v>307244340303</v>
      </c>
      <c r="H459" s="396" t="s">
        <v>5926</v>
      </c>
      <c r="I459" s="116" t="s">
        <v>7997</v>
      </c>
      <c r="J459" s="116" t="s">
        <v>47</v>
      </c>
      <c r="K459" s="116">
        <v>0.91</v>
      </c>
      <c r="L459" s="395">
        <v>0.91</v>
      </c>
      <c r="M459" s="395">
        <v>0.84719699999999998</v>
      </c>
      <c r="N459" s="330">
        <v>6.9014285714285766</v>
      </c>
      <c r="O459" s="116"/>
      <c r="P459" s="116"/>
      <c r="Q459" s="120"/>
    </row>
    <row r="460" spans="1:17" customFormat="1">
      <c r="A460" s="117">
        <v>457</v>
      </c>
      <c r="B460" s="117"/>
      <c r="C460" s="117" t="s">
        <v>1054</v>
      </c>
      <c r="D460" s="117" t="s">
        <v>1053</v>
      </c>
      <c r="E460" s="396" t="s">
        <v>3689</v>
      </c>
      <c r="F460" s="116" t="s">
        <v>3789</v>
      </c>
      <c r="G460" s="596">
        <v>307244540203</v>
      </c>
      <c r="H460" s="396" t="s">
        <v>5971</v>
      </c>
      <c r="I460" s="116" t="s">
        <v>7997</v>
      </c>
      <c r="J460" s="116" t="s">
        <v>47</v>
      </c>
      <c r="K460" s="116">
        <v>0.35670000000000002</v>
      </c>
      <c r="L460" s="395">
        <v>0.35670000000000002</v>
      </c>
      <c r="M460" s="395">
        <v>0.33234799999999998</v>
      </c>
      <c r="N460" s="330">
        <v>6.8270255116344378</v>
      </c>
      <c r="O460" s="116"/>
      <c r="P460" s="116"/>
      <c r="Q460" s="120"/>
    </row>
    <row r="461" spans="1:17" customFormat="1">
      <c r="A461" s="117">
        <v>458</v>
      </c>
      <c r="B461" s="117"/>
      <c r="C461" s="117" t="s">
        <v>1054</v>
      </c>
      <c r="D461" s="117" t="s">
        <v>1053</v>
      </c>
      <c r="E461" s="396" t="s">
        <v>3691</v>
      </c>
      <c r="F461" s="116" t="s">
        <v>3818</v>
      </c>
      <c r="G461" s="596">
        <v>307222240303</v>
      </c>
      <c r="H461" s="396" t="s">
        <v>7207</v>
      </c>
      <c r="I461" s="116" t="s">
        <v>7997</v>
      </c>
      <c r="J461" s="116" t="s">
        <v>47</v>
      </c>
      <c r="K461" s="116">
        <v>0.54700000000000004</v>
      </c>
      <c r="L461" s="395">
        <v>0.54700000000000004</v>
      </c>
      <c r="M461" s="395">
        <v>0.51030799999999998</v>
      </c>
      <c r="N461" s="330">
        <v>6.7078610603290771</v>
      </c>
      <c r="O461" s="116"/>
      <c r="P461" s="116"/>
      <c r="Q461" s="120"/>
    </row>
    <row r="462" spans="1:17" customFormat="1">
      <c r="A462" s="117">
        <v>459</v>
      </c>
      <c r="B462" s="117"/>
      <c r="C462" s="117" t="s">
        <v>1054</v>
      </c>
      <c r="D462" s="117" t="s">
        <v>1053</v>
      </c>
      <c r="E462" s="396" t="s">
        <v>3689</v>
      </c>
      <c r="F462" s="116" t="s">
        <v>3790</v>
      </c>
      <c r="G462" s="596">
        <v>307244540302</v>
      </c>
      <c r="H462" s="396" t="s">
        <v>5349</v>
      </c>
      <c r="I462" s="116" t="s">
        <v>7997</v>
      </c>
      <c r="J462" s="116" t="s">
        <v>47</v>
      </c>
      <c r="K462" s="116">
        <v>0.32600000000000001</v>
      </c>
      <c r="L462" s="395">
        <v>0.32600000000000001</v>
      </c>
      <c r="M462" s="395">
        <v>0.30434800000000001</v>
      </c>
      <c r="N462" s="330">
        <v>6.641717791411045</v>
      </c>
      <c r="O462" s="116"/>
      <c r="P462" s="116"/>
      <c r="Q462" s="120"/>
    </row>
    <row r="463" spans="1:17" customFormat="1">
      <c r="A463" s="117">
        <v>460</v>
      </c>
      <c r="B463" s="117"/>
      <c r="C463" s="117" t="s">
        <v>1054</v>
      </c>
      <c r="D463" s="117" t="s">
        <v>1053</v>
      </c>
      <c r="E463" s="396" t="s">
        <v>3689</v>
      </c>
      <c r="F463" s="116" t="s">
        <v>3793</v>
      </c>
      <c r="G463" s="596">
        <v>307244240203</v>
      </c>
      <c r="H463" s="396" t="s">
        <v>7661</v>
      </c>
      <c r="I463" s="116" t="s">
        <v>7997</v>
      </c>
      <c r="J463" s="116" t="s">
        <v>47</v>
      </c>
      <c r="K463" s="116">
        <v>0.72360000000000002</v>
      </c>
      <c r="L463" s="395">
        <v>0.72360000000000002</v>
      </c>
      <c r="M463" s="395">
        <v>0.67567999999999995</v>
      </c>
      <c r="N463" s="330">
        <v>6.6224433388612596</v>
      </c>
      <c r="O463" s="116"/>
      <c r="P463" s="116"/>
      <c r="Q463" s="120"/>
    </row>
    <row r="464" spans="1:17" customFormat="1">
      <c r="A464" s="117">
        <v>461</v>
      </c>
      <c r="B464" s="117"/>
      <c r="C464" s="117" t="s">
        <v>1054</v>
      </c>
      <c r="D464" s="117" t="s">
        <v>1053</v>
      </c>
      <c r="E464" s="396" t="s">
        <v>3690</v>
      </c>
      <c r="F464" s="116" t="s">
        <v>3806</v>
      </c>
      <c r="G464" s="596">
        <v>307211440402</v>
      </c>
      <c r="H464" s="396" t="s">
        <v>7223</v>
      </c>
      <c r="I464" s="116" t="s">
        <v>7997</v>
      </c>
      <c r="J464" s="116" t="s">
        <v>47</v>
      </c>
      <c r="K464" s="116">
        <v>1.2283599999999999</v>
      </c>
      <c r="L464" s="395">
        <v>1.2283599999999999</v>
      </c>
      <c r="M464" s="395">
        <v>1.147114</v>
      </c>
      <c r="N464" s="330">
        <v>6.614184766680772</v>
      </c>
      <c r="O464" s="116"/>
      <c r="P464" s="116"/>
      <c r="Q464" s="120"/>
    </row>
    <row r="465" spans="1:17" customFormat="1">
      <c r="A465" s="117">
        <v>462</v>
      </c>
      <c r="B465" s="117"/>
      <c r="C465" s="117" t="s">
        <v>1054</v>
      </c>
      <c r="D465" s="117" t="s">
        <v>1053</v>
      </c>
      <c r="E465" s="396" t="s">
        <v>3689</v>
      </c>
      <c r="F465" s="116" t="s">
        <v>3795</v>
      </c>
      <c r="G465" s="596">
        <v>307244340201</v>
      </c>
      <c r="H465" s="396" t="s">
        <v>7225</v>
      </c>
      <c r="I465" s="116" t="s">
        <v>7997</v>
      </c>
      <c r="J465" s="116" t="s">
        <v>47</v>
      </c>
      <c r="K465" s="116">
        <v>0.21904000000000001</v>
      </c>
      <c r="L465" s="395">
        <v>0.21904000000000001</v>
      </c>
      <c r="M465" s="395">
        <v>0.20455499999999999</v>
      </c>
      <c r="N465" s="330">
        <v>6.6129474068663372</v>
      </c>
      <c r="O465" s="116"/>
      <c r="P465" s="116"/>
      <c r="Q465" s="120"/>
    </row>
    <row r="466" spans="1:17" customFormat="1">
      <c r="A466" s="117">
        <v>463</v>
      </c>
      <c r="B466" s="117"/>
      <c r="C466" s="117" t="s">
        <v>1054</v>
      </c>
      <c r="D466" s="117" t="s">
        <v>1053</v>
      </c>
      <c r="E466" s="396" t="s">
        <v>3691</v>
      </c>
      <c r="F466" s="116" t="s">
        <v>3821</v>
      </c>
      <c r="G466" s="596">
        <v>307222140201</v>
      </c>
      <c r="H466" s="396" t="s">
        <v>7320</v>
      </c>
      <c r="I466" s="116" t="s">
        <v>7997</v>
      </c>
      <c r="J466" s="116" t="s">
        <v>47</v>
      </c>
      <c r="K466" s="116">
        <v>0.221</v>
      </c>
      <c r="L466" s="395">
        <v>0.221</v>
      </c>
      <c r="M466" s="395">
        <v>0.20719499999999999</v>
      </c>
      <c r="N466" s="330">
        <v>6.2466063348416343</v>
      </c>
      <c r="O466" s="116"/>
      <c r="P466" s="116"/>
      <c r="Q466" s="120"/>
    </row>
    <row r="467" spans="1:17" customFormat="1">
      <c r="A467" s="117">
        <v>464</v>
      </c>
      <c r="B467" s="117"/>
      <c r="C467" s="117" t="s">
        <v>1054</v>
      </c>
      <c r="D467" s="117" t="s">
        <v>1053</v>
      </c>
      <c r="E467" s="396" t="s">
        <v>3689</v>
      </c>
      <c r="F467" s="116" t="s">
        <v>3790</v>
      </c>
      <c r="G467" s="596">
        <v>307244540303</v>
      </c>
      <c r="H467" s="396" t="s">
        <v>6192</v>
      </c>
      <c r="I467" s="116" t="s">
        <v>7997</v>
      </c>
      <c r="J467" s="116" t="s">
        <v>47</v>
      </c>
      <c r="K467" s="116">
        <v>0.46579999999999999</v>
      </c>
      <c r="L467" s="395">
        <v>0.46579999999999999</v>
      </c>
      <c r="M467" s="395">
        <v>0.43670799999999999</v>
      </c>
      <c r="N467" s="330">
        <v>6.2455989695148153</v>
      </c>
      <c r="O467" s="116"/>
      <c r="P467" s="116"/>
      <c r="Q467" s="120"/>
    </row>
    <row r="468" spans="1:17" customFormat="1">
      <c r="A468" s="117">
        <v>465</v>
      </c>
      <c r="B468" s="117"/>
      <c r="C468" s="117" t="s">
        <v>1054</v>
      </c>
      <c r="D468" s="117" t="s">
        <v>1053</v>
      </c>
      <c r="E468" s="396" t="s">
        <v>3689</v>
      </c>
      <c r="F468" s="116" t="s">
        <v>3796</v>
      </c>
      <c r="G468" s="596">
        <v>307244340102</v>
      </c>
      <c r="H468" s="396" t="s">
        <v>6928</v>
      </c>
      <c r="I468" s="116" t="s">
        <v>7997</v>
      </c>
      <c r="J468" s="116" t="s">
        <v>47</v>
      </c>
      <c r="K468" s="116">
        <v>1.218</v>
      </c>
      <c r="L468" s="395">
        <v>1.218</v>
      </c>
      <c r="M468" s="395">
        <v>1.142954</v>
      </c>
      <c r="N468" s="330">
        <v>6.161412151067319</v>
      </c>
      <c r="O468" s="116"/>
      <c r="P468" s="116"/>
      <c r="Q468" s="120"/>
    </row>
    <row r="469" spans="1:17" customFormat="1">
      <c r="A469" s="117">
        <v>466</v>
      </c>
      <c r="B469" s="117"/>
      <c r="C469" s="117" t="s">
        <v>1054</v>
      </c>
      <c r="D469" s="117" t="s">
        <v>1053</v>
      </c>
      <c r="E469" s="396" t="s">
        <v>3691</v>
      </c>
      <c r="F469" s="116" t="s">
        <v>3813</v>
      </c>
      <c r="G469" s="596">
        <v>307222340604</v>
      </c>
      <c r="H469" s="396" t="s">
        <v>6506</v>
      </c>
      <c r="I469" s="116" t="s">
        <v>7997</v>
      </c>
      <c r="J469" s="116" t="s">
        <v>47</v>
      </c>
      <c r="K469" s="116">
        <v>0.26</v>
      </c>
      <c r="L469" s="395">
        <v>0.26</v>
      </c>
      <c r="M469" s="395">
        <v>0.24398900000000001</v>
      </c>
      <c r="N469" s="330">
        <v>6.1580769230769219</v>
      </c>
      <c r="O469" s="116"/>
      <c r="P469" s="116"/>
      <c r="Q469" s="120"/>
    </row>
    <row r="470" spans="1:17" customFormat="1">
      <c r="A470" s="117">
        <v>467</v>
      </c>
      <c r="B470" s="117"/>
      <c r="C470" s="117" t="s">
        <v>1054</v>
      </c>
      <c r="D470" s="117" t="s">
        <v>1053</v>
      </c>
      <c r="E470" s="396" t="s">
        <v>3691</v>
      </c>
      <c r="F470" s="116" t="s">
        <v>3816</v>
      </c>
      <c r="G470" s="596">
        <v>307222240402</v>
      </c>
      <c r="H470" s="396" t="s">
        <v>7405</v>
      </c>
      <c r="I470" s="116" t="s">
        <v>7997</v>
      </c>
      <c r="J470" s="116" t="s">
        <v>47</v>
      </c>
      <c r="K470" s="116">
        <v>0.37919999999999998</v>
      </c>
      <c r="L470" s="395">
        <v>0.37919999999999998</v>
      </c>
      <c r="M470" s="395">
        <v>0.35678599999999999</v>
      </c>
      <c r="N470" s="330">
        <v>5.9108649789029508</v>
      </c>
      <c r="O470" s="116"/>
      <c r="P470" s="116"/>
      <c r="Q470" s="120"/>
    </row>
    <row r="471" spans="1:17" customFormat="1">
      <c r="A471" s="117">
        <v>468</v>
      </c>
      <c r="B471" s="117"/>
      <c r="C471" s="117" t="s">
        <v>1054</v>
      </c>
      <c r="D471" s="117" t="s">
        <v>1053</v>
      </c>
      <c r="E471" s="396" t="s">
        <v>1053</v>
      </c>
      <c r="F471" s="116" t="s">
        <v>3783</v>
      </c>
      <c r="G471" s="596">
        <v>307233340102</v>
      </c>
      <c r="H471" s="396" t="s">
        <v>6303</v>
      </c>
      <c r="I471" s="116" t="s">
        <v>7997</v>
      </c>
      <c r="J471" s="116" t="s">
        <v>47</v>
      </c>
      <c r="K471" s="116">
        <v>1.164579</v>
      </c>
      <c r="L471" s="395">
        <v>1.164579</v>
      </c>
      <c r="M471" s="395">
        <v>1.0983130000000001</v>
      </c>
      <c r="N471" s="330">
        <v>5.6901249292662781</v>
      </c>
      <c r="O471" s="116"/>
      <c r="P471" s="116"/>
      <c r="Q471" s="120"/>
    </row>
    <row r="472" spans="1:17" customFormat="1">
      <c r="A472" s="117">
        <v>469</v>
      </c>
      <c r="B472" s="117"/>
      <c r="C472" s="117" t="s">
        <v>1054</v>
      </c>
      <c r="D472" s="117" t="s">
        <v>1053</v>
      </c>
      <c r="E472" s="396" t="s">
        <v>3691</v>
      </c>
      <c r="F472" s="116" t="s">
        <v>3807</v>
      </c>
      <c r="G472" s="596">
        <v>307222240101</v>
      </c>
      <c r="H472" s="396" t="s">
        <v>7466</v>
      </c>
      <c r="I472" s="116" t="s">
        <v>7997</v>
      </c>
      <c r="J472" s="116" t="s">
        <v>47</v>
      </c>
      <c r="K472" s="116">
        <v>0.37980000000000003</v>
      </c>
      <c r="L472" s="395">
        <v>0.37980000000000003</v>
      </c>
      <c r="M472" s="395">
        <v>0.35851699999999997</v>
      </c>
      <c r="N472" s="330">
        <v>5.6037388098999603</v>
      </c>
      <c r="O472" s="116"/>
      <c r="P472" s="116"/>
      <c r="Q472" s="120"/>
    </row>
    <row r="473" spans="1:17" customFormat="1">
      <c r="A473" s="117">
        <v>470</v>
      </c>
      <c r="B473" s="117"/>
      <c r="C473" s="117" t="s">
        <v>1054</v>
      </c>
      <c r="D473" s="117" t="s">
        <v>1053</v>
      </c>
      <c r="E473" s="396" t="s">
        <v>3689</v>
      </c>
      <c r="F473" s="116" t="s">
        <v>3792</v>
      </c>
      <c r="G473" s="596">
        <v>307244240101</v>
      </c>
      <c r="H473" s="396" t="s">
        <v>6285</v>
      </c>
      <c r="I473" s="116" t="s">
        <v>7997</v>
      </c>
      <c r="J473" s="116" t="s">
        <v>47</v>
      </c>
      <c r="K473" s="116">
        <v>0.15579999999999999</v>
      </c>
      <c r="L473" s="395">
        <v>0.15579999999999999</v>
      </c>
      <c r="M473" s="395">
        <v>0.14707899999999999</v>
      </c>
      <c r="N473" s="330">
        <v>5.5975609756097606</v>
      </c>
      <c r="O473" s="116"/>
      <c r="P473" s="116"/>
      <c r="Q473" s="120"/>
    </row>
    <row r="474" spans="1:17" customFormat="1">
      <c r="A474" s="117">
        <v>471</v>
      </c>
      <c r="B474" s="117"/>
      <c r="C474" s="117" t="s">
        <v>1054</v>
      </c>
      <c r="D474" s="117" t="s">
        <v>1053</v>
      </c>
      <c r="E474" s="396" t="s">
        <v>3691</v>
      </c>
      <c r="F474" s="116" t="s">
        <v>3825</v>
      </c>
      <c r="G474" s="596">
        <v>307222140702</v>
      </c>
      <c r="H474" s="396" t="s">
        <v>5571</v>
      </c>
      <c r="I474" s="116" t="s">
        <v>7997</v>
      </c>
      <c r="J474" s="116" t="s">
        <v>47</v>
      </c>
      <c r="K474" s="116">
        <v>0.373</v>
      </c>
      <c r="L474" s="395">
        <v>0.373</v>
      </c>
      <c r="M474" s="395">
        <v>0.352466</v>
      </c>
      <c r="N474" s="330">
        <v>5.50509383378016</v>
      </c>
      <c r="O474" s="116"/>
      <c r="P474" s="116"/>
      <c r="Q474" s="120"/>
    </row>
    <row r="475" spans="1:17" customFormat="1">
      <c r="A475" s="117">
        <v>472</v>
      </c>
      <c r="B475" s="117"/>
      <c r="C475" s="117" t="s">
        <v>1054</v>
      </c>
      <c r="D475" s="117" t="s">
        <v>1053</v>
      </c>
      <c r="E475" s="396" t="s">
        <v>1053</v>
      </c>
      <c r="F475" s="116" t="s">
        <v>3781</v>
      </c>
      <c r="G475" s="596">
        <v>307233140103</v>
      </c>
      <c r="H475" s="396" t="s">
        <v>7507</v>
      </c>
      <c r="I475" s="116" t="s">
        <v>7997</v>
      </c>
      <c r="J475" s="116" t="s">
        <v>47</v>
      </c>
      <c r="K475" s="116">
        <v>1.1774</v>
      </c>
      <c r="L475" s="395">
        <v>1.1774</v>
      </c>
      <c r="M475" s="395">
        <v>1.113299</v>
      </c>
      <c r="N475" s="330">
        <v>5.4442840156276509</v>
      </c>
      <c r="O475" s="116"/>
      <c r="P475" s="116"/>
      <c r="Q475" s="120"/>
    </row>
    <row r="476" spans="1:17" customFormat="1">
      <c r="A476" s="117">
        <v>473</v>
      </c>
      <c r="B476" s="117"/>
      <c r="C476" s="117" t="s">
        <v>1054</v>
      </c>
      <c r="D476" s="117" t="s">
        <v>1053</v>
      </c>
      <c r="E476" s="396" t="s">
        <v>3691</v>
      </c>
      <c r="F476" s="116" t="s">
        <v>3809</v>
      </c>
      <c r="G476" s="596">
        <v>307222340302</v>
      </c>
      <c r="H476" s="396" t="s">
        <v>5425</v>
      </c>
      <c r="I476" s="116" t="s">
        <v>7997</v>
      </c>
      <c r="J476" s="116" t="s">
        <v>47</v>
      </c>
      <c r="K476" s="116">
        <v>0.35439999999999999</v>
      </c>
      <c r="L476" s="395">
        <v>0.35439999999999999</v>
      </c>
      <c r="M476" s="395">
        <v>0.33537800000000001</v>
      </c>
      <c r="N476" s="330">
        <v>5.367381489841982</v>
      </c>
      <c r="O476" s="116"/>
      <c r="P476" s="116"/>
      <c r="Q476" s="120"/>
    </row>
    <row r="477" spans="1:17" customFormat="1">
      <c r="A477" s="117">
        <v>474</v>
      </c>
      <c r="B477" s="117"/>
      <c r="C477" s="117" t="s">
        <v>1054</v>
      </c>
      <c r="D477" s="117" t="s">
        <v>1053</v>
      </c>
      <c r="E477" s="396" t="s">
        <v>3691</v>
      </c>
      <c r="F477" s="116" t="s">
        <v>3820</v>
      </c>
      <c r="G477" s="596">
        <v>307222140402</v>
      </c>
      <c r="H477" s="396" t="s">
        <v>5496</v>
      </c>
      <c r="I477" s="116" t="s">
        <v>7997</v>
      </c>
      <c r="J477" s="116" t="s">
        <v>47</v>
      </c>
      <c r="K477" s="116">
        <v>0.23760000000000001</v>
      </c>
      <c r="L477" s="395">
        <v>0.23760000000000001</v>
      </c>
      <c r="M477" s="395">
        <v>0.22486999999999999</v>
      </c>
      <c r="N477" s="330">
        <v>5.3577441077441152</v>
      </c>
      <c r="O477" s="116"/>
      <c r="P477" s="116"/>
      <c r="Q477" s="120"/>
    </row>
    <row r="478" spans="1:17" customFormat="1">
      <c r="A478" s="117">
        <v>475</v>
      </c>
      <c r="B478" s="117"/>
      <c r="C478" s="117" t="s">
        <v>1054</v>
      </c>
      <c r="D478" s="117" t="s">
        <v>1053</v>
      </c>
      <c r="E478" s="396" t="s">
        <v>3691</v>
      </c>
      <c r="F478" s="116" t="s">
        <v>3823</v>
      </c>
      <c r="G478" s="596">
        <v>307222140603</v>
      </c>
      <c r="H478" s="396" t="s">
        <v>6448</v>
      </c>
      <c r="I478" s="116" t="s">
        <v>7997</v>
      </c>
      <c r="J478" s="116" t="s">
        <v>47</v>
      </c>
      <c r="K478" s="116">
        <v>0.45300000000000001</v>
      </c>
      <c r="L478" s="395">
        <v>0.45300000000000001</v>
      </c>
      <c r="M478" s="395">
        <v>0.42887399999999998</v>
      </c>
      <c r="N478" s="330">
        <v>5.3258278145695437</v>
      </c>
      <c r="O478" s="116"/>
      <c r="P478" s="116"/>
      <c r="Q478" s="120"/>
    </row>
    <row r="479" spans="1:17" customFormat="1">
      <c r="A479" s="117">
        <v>476</v>
      </c>
      <c r="B479" s="117"/>
      <c r="C479" s="117" t="s">
        <v>1054</v>
      </c>
      <c r="D479" s="117" t="s">
        <v>1053</v>
      </c>
      <c r="E479" s="396" t="s">
        <v>3690</v>
      </c>
      <c r="F479" s="116" t="s">
        <v>3805</v>
      </c>
      <c r="G479" s="596">
        <v>307211440206</v>
      </c>
      <c r="H479" s="396" t="s">
        <v>5001</v>
      </c>
      <c r="I479" s="116" t="s">
        <v>7997</v>
      </c>
      <c r="J479" s="116" t="s">
        <v>47</v>
      </c>
      <c r="K479" s="116">
        <v>0.31919999999999998</v>
      </c>
      <c r="L479" s="395">
        <v>0.31919999999999998</v>
      </c>
      <c r="M479" s="395">
        <v>0.30242799999999997</v>
      </c>
      <c r="N479" s="330">
        <v>5.2543859649122835</v>
      </c>
      <c r="O479" s="116"/>
      <c r="P479" s="116"/>
      <c r="Q479" s="120"/>
    </row>
    <row r="480" spans="1:17" customFormat="1">
      <c r="A480" s="117">
        <v>477</v>
      </c>
      <c r="B480" s="117"/>
      <c r="C480" s="117" t="s">
        <v>1054</v>
      </c>
      <c r="D480" s="117" t="s">
        <v>1053</v>
      </c>
      <c r="E480" s="396" t="s">
        <v>3690</v>
      </c>
      <c r="F480" s="116" t="s">
        <v>3806</v>
      </c>
      <c r="G480" s="596">
        <v>307211440403</v>
      </c>
      <c r="H480" s="396" t="s">
        <v>7547</v>
      </c>
      <c r="I480" s="116" t="s">
        <v>7997</v>
      </c>
      <c r="J480" s="116" t="s">
        <v>47</v>
      </c>
      <c r="K480" s="116">
        <v>0.33960000000000001</v>
      </c>
      <c r="L480" s="395">
        <v>0.33960000000000001</v>
      </c>
      <c r="M480" s="395">
        <v>0.321849</v>
      </c>
      <c r="N480" s="330">
        <v>5.2270318021201456</v>
      </c>
      <c r="O480" s="116"/>
      <c r="P480" s="116"/>
      <c r="Q480" s="120"/>
    </row>
    <row r="481" spans="1:17" customFormat="1">
      <c r="A481" s="117">
        <v>478</v>
      </c>
      <c r="B481" s="117"/>
      <c r="C481" s="117" t="s">
        <v>1054</v>
      </c>
      <c r="D481" s="117" t="s">
        <v>1053</v>
      </c>
      <c r="E481" s="396" t="s">
        <v>3691</v>
      </c>
      <c r="F481" s="116" t="s">
        <v>3810</v>
      </c>
      <c r="G481" s="596">
        <v>307222340402</v>
      </c>
      <c r="H481" s="396" t="s">
        <v>6811</v>
      </c>
      <c r="I481" s="116" t="s">
        <v>7997</v>
      </c>
      <c r="J481" s="116" t="s">
        <v>47</v>
      </c>
      <c r="K481" s="116">
        <v>0.49619999999999997</v>
      </c>
      <c r="L481" s="395">
        <v>0.49619999999999997</v>
      </c>
      <c r="M481" s="395">
        <v>0.470497</v>
      </c>
      <c r="N481" s="330">
        <v>5.1799677549375209</v>
      </c>
      <c r="O481" s="116"/>
      <c r="P481" s="116"/>
      <c r="Q481" s="120"/>
    </row>
    <row r="482" spans="1:17" customFormat="1">
      <c r="A482" s="117">
        <v>479</v>
      </c>
      <c r="B482" s="117"/>
      <c r="C482" s="117" t="s">
        <v>1054</v>
      </c>
      <c r="D482" s="117" t="s">
        <v>1053</v>
      </c>
      <c r="E482" s="396" t="s">
        <v>3691</v>
      </c>
      <c r="F482" s="116" t="s">
        <v>3814</v>
      </c>
      <c r="G482" s="596">
        <v>307222240502</v>
      </c>
      <c r="H482" s="396" t="s">
        <v>5322</v>
      </c>
      <c r="I482" s="116" t="s">
        <v>7997</v>
      </c>
      <c r="J482" s="116" t="s">
        <v>47</v>
      </c>
      <c r="K482" s="116">
        <v>0.249</v>
      </c>
      <c r="L482" s="395">
        <v>0.249</v>
      </c>
      <c r="M482" s="395">
        <v>0.236147</v>
      </c>
      <c r="N482" s="330">
        <v>5.1618473895582344</v>
      </c>
      <c r="O482" s="116"/>
      <c r="P482" s="116"/>
      <c r="Q482" s="120"/>
    </row>
    <row r="483" spans="1:17" customFormat="1">
      <c r="A483" s="117">
        <v>480</v>
      </c>
      <c r="B483" s="117"/>
      <c r="C483" s="117" t="s">
        <v>1054</v>
      </c>
      <c r="D483" s="117" t="s">
        <v>1053</v>
      </c>
      <c r="E483" s="396" t="s">
        <v>3691</v>
      </c>
      <c r="F483" s="116" t="s">
        <v>3823</v>
      </c>
      <c r="G483" s="596">
        <v>307222140601</v>
      </c>
      <c r="H483" s="396" t="s">
        <v>5493</v>
      </c>
      <c r="I483" s="116" t="s">
        <v>7997</v>
      </c>
      <c r="J483" s="116" t="s">
        <v>47</v>
      </c>
      <c r="K483" s="116">
        <v>0.84050000000000002</v>
      </c>
      <c r="L483" s="395">
        <v>0.84050000000000002</v>
      </c>
      <c r="M483" s="395">
        <v>0.80013500000000004</v>
      </c>
      <c r="N483" s="330">
        <v>4.8024985127900033</v>
      </c>
      <c r="O483" s="116"/>
      <c r="P483" s="116"/>
      <c r="Q483" s="120"/>
    </row>
    <row r="484" spans="1:17" customFormat="1">
      <c r="A484" s="117">
        <v>481</v>
      </c>
      <c r="B484" s="117"/>
      <c r="C484" s="117" t="s">
        <v>1054</v>
      </c>
      <c r="D484" s="117" t="s">
        <v>1053</v>
      </c>
      <c r="E484" s="396" t="s">
        <v>3689</v>
      </c>
      <c r="F484" s="116" t="s">
        <v>3795</v>
      </c>
      <c r="G484" s="596">
        <v>307244340204</v>
      </c>
      <c r="H484" s="396" t="s">
        <v>9621</v>
      </c>
      <c r="I484" s="116" t="s">
        <v>7997</v>
      </c>
      <c r="J484" s="116" t="s">
        <v>47</v>
      </c>
      <c r="K484" s="116">
        <v>1.5860000000000001</v>
      </c>
      <c r="L484" s="395">
        <v>1.5860000000000001</v>
      </c>
      <c r="M484" s="395">
        <v>1.510184</v>
      </c>
      <c r="N484" s="330">
        <v>4.7803278688524653</v>
      </c>
      <c r="O484" s="116"/>
      <c r="P484" s="116"/>
      <c r="Q484" s="120"/>
    </row>
    <row r="485" spans="1:17" customFormat="1">
      <c r="A485" s="117">
        <v>482</v>
      </c>
      <c r="B485" s="117"/>
      <c r="C485" s="117" t="s">
        <v>1054</v>
      </c>
      <c r="D485" s="117" t="s">
        <v>1053</v>
      </c>
      <c r="E485" s="396" t="s">
        <v>3689</v>
      </c>
      <c r="F485" s="116" t="s">
        <v>3790</v>
      </c>
      <c r="G485" s="596">
        <v>307244540301</v>
      </c>
      <c r="H485" s="396" t="s">
        <v>5773</v>
      </c>
      <c r="I485" s="116" t="s">
        <v>7997</v>
      </c>
      <c r="J485" s="116" t="s">
        <v>47</v>
      </c>
      <c r="K485" s="116">
        <v>0.41880000000000001</v>
      </c>
      <c r="L485" s="395">
        <v>0.41880000000000001</v>
      </c>
      <c r="M485" s="395">
        <v>0.39921099999999998</v>
      </c>
      <c r="N485" s="330">
        <v>4.6774116523400249</v>
      </c>
      <c r="O485" s="116"/>
      <c r="P485" s="116"/>
      <c r="Q485" s="120"/>
    </row>
    <row r="486" spans="1:17" customFormat="1">
      <c r="A486" s="117">
        <v>483</v>
      </c>
      <c r="B486" s="117"/>
      <c r="C486" s="117" t="s">
        <v>1054</v>
      </c>
      <c r="D486" s="117" t="s">
        <v>1053</v>
      </c>
      <c r="E486" s="396" t="s">
        <v>3689</v>
      </c>
      <c r="F486" s="116" t="s">
        <v>3789</v>
      </c>
      <c r="G486" s="596">
        <v>307244540204</v>
      </c>
      <c r="H486" s="396" t="s">
        <v>5073</v>
      </c>
      <c r="I486" s="116" t="s">
        <v>7997</v>
      </c>
      <c r="J486" s="116" t="s">
        <v>47</v>
      </c>
      <c r="K486" s="116">
        <v>0.55781999999999998</v>
      </c>
      <c r="L486" s="395">
        <v>0.55781999999999998</v>
      </c>
      <c r="M486" s="395">
        <v>0.53293699999999999</v>
      </c>
      <c r="N486" s="330">
        <v>4.4607579505933792</v>
      </c>
      <c r="O486" s="116"/>
      <c r="P486" s="116"/>
      <c r="Q486" s="120"/>
    </row>
    <row r="487" spans="1:17" customFormat="1">
      <c r="A487" s="117">
        <v>484</v>
      </c>
      <c r="B487" s="117"/>
      <c r="C487" s="117" t="s">
        <v>1054</v>
      </c>
      <c r="D487" s="117" t="s">
        <v>1053</v>
      </c>
      <c r="E487" s="396" t="s">
        <v>3690</v>
      </c>
      <c r="F487" s="116" t="s">
        <v>3806</v>
      </c>
      <c r="G487" s="596">
        <v>307211440401</v>
      </c>
      <c r="H487" s="396" t="s">
        <v>7960</v>
      </c>
      <c r="I487" s="116" t="s">
        <v>7997</v>
      </c>
      <c r="J487" s="116" t="s">
        <v>47</v>
      </c>
      <c r="K487" s="116">
        <v>0.82389999999999997</v>
      </c>
      <c r="L487" s="395">
        <v>0.82389999999999997</v>
      </c>
      <c r="M487" s="395">
        <v>0.78732500000000005</v>
      </c>
      <c r="N487" s="330">
        <v>4.4392523364485879</v>
      </c>
      <c r="O487" s="116"/>
      <c r="P487" s="116"/>
      <c r="Q487" s="120"/>
    </row>
    <row r="488" spans="1:17" customFormat="1">
      <c r="A488" s="117">
        <v>485</v>
      </c>
      <c r="B488" s="117"/>
      <c r="C488" s="117" t="s">
        <v>1054</v>
      </c>
      <c r="D488" s="117" t="s">
        <v>1053</v>
      </c>
      <c r="E488" s="396" t="s">
        <v>3691</v>
      </c>
      <c r="F488" s="116" t="s">
        <v>3810</v>
      </c>
      <c r="G488" s="596">
        <v>307222340401</v>
      </c>
      <c r="H488" s="396" t="s">
        <v>5261</v>
      </c>
      <c r="I488" s="116" t="s">
        <v>7997</v>
      </c>
      <c r="J488" s="116" t="s">
        <v>47</v>
      </c>
      <c r="K488" s="116">
        <v>0.30719999999999997</v>
      </c>
      <c r="L488" s="395">
        <v>0.30719999999999997</v>
      </c>
      <c r="M488" s="395">
        <v>0.29397600000000002</v>
      </c>
      <c r="N488" s="330">
        <v>4.3046874999999867</v>
      </c>
      <c r="O488" s="116"/>
      <c r="P488" s="116"/>
      <c r="Q488" s="120"/>
    </row>
    <row r="489" spans="1:17" customFormat="1">
      <c r="A489" s="117">
        <v>486</v>
      </c>
      <c r="B489" s="117"/>
      <c r="C489" s="117" t="s">
        <v>1054</v>
      </c>
      <c r="D489" s="117" t="s">
        <v>1053</v>
      </c>
      <c r="E489" s="396" t="s">
        <v>3691</v>
      </c>
      <c r="F489" s="116" t="s">
        <v>3823</v>
      </c>
      <c r="G489" s="596">
        <v>307222140602</v>
      </c>
      <c r="H489" s="396" t="s">
        <v>5709</v>
      </c>
      <c r="I489" s="116" t="s">
        <v>7997</v>
      </c>
      <c r="J489" s="116" t="s">
        <v>47</v>
      </c>
      <c r="K489" s="116">
        <v>0.87350000000000005</v>
      </c>
      <c r="L489" s="395">
        <v>0.87350000000000005</v>
      </c>
      <c r="M489" s="395">
        <v>0.83667199999999997</v>
      </c>
      <c r="N489" s="330">
        <v>4.216141957641681</v>
      </c>
      <c r="O489" s="116"/>
      <c r="P489" s="116"/>
      <c r="Q489" s="120"/>
    </row>
    <row r="490" spans="1:17" customFormat="1">
      <c r="A490" s="117">
        <v>487</v>
      </c>
      <c r="B490" s="117"/>
      <c r="C490" s="117" t="s">
        <v>1054</v>
      </c>
      <c r="D490" s="117" t="s">
        <v>1053</v>
      </c>
      <c r="E490" s="396" t="s">
        <v>3689</v>
      </c>
      <c r="F490" s="116" t="s">
        <v>3796</v>
      </c>
      <c r="G490" s="596">
        <v>307244340101</v>
      </c>
      <c r="H490" s="396" t="s">
        <v>5851</v>
      </c>
      <c r="I490" s="116" t="s">
        <v>7997</v>
      </c>
      <c r="J490" s="116" t="s">
        <v>47</v>
      </c>
      <c r="K490" s="116">
        <v>0.64137999999999995</v>
      </c>
      <c r="L490" s="395">
        <v>0.64137999999999995</v>
      </c>
      <c r="M490" s="395">
        <v>0.61501300000000003</v>
      </c>
      <c r="N490" s="330">
        <v>4.1109794505597179</v>
      </c>
      <c r="O490" s="116"/>
      <c r="P490" s="116"/>
      <c r="Q490" s="120"/>
    </row>
    <row r="491" spans="1:17" customFormat="1">
      <c r="A491" s="117">
        <v>488</v>
      </c>
      <c r="B491" s="117"/>
      <c r="C491" s="117" t="s">
        <v>1054</v>
      </c>
      <c r="D491" s="117" t="s">
        <v>1053</v>
      </c>
      <c r="E491" s="396" t="s">
        <v>1053</v>
      </c>
      <c r="F491" s="116" t="s">
        <v>3787</v>
      </c>
      <c r="G491" s="596">
        <v>307233240203</v>
      </c>
      <c r="H491" s="396" t="s">
        <v>7716</v>
      </c>
      <c r="I491" s="116" t="s">
        <v>7997</v>
      </c>
      <c r="J491" s="116" t="s">
        <v>47</v>
      </c>
      <c r="K491" s="116">
        <v>0.52339999999999998</v>
      </c>
      <c r="L491" s="395">
        <v>0.52339999999999998</v>
      </c>
      <c r="M491" s="395">
        <v>0.50207599999999997</v>
      </c>
      <c r="N491" s="330">
        <v>4.0741306839893028</v>
      </c>
      <c r="O491" s="116"/>
      <c r="P491" s="116"/>
      <c r="Q491" s="120"/>
    </row>
    <row r="492" spans="1:17" customFormat="1">
      <c r="A492" s="117">
        <v>489</v>
      </c>
      <c r="B492" s="117"/>
      <c r="C492" s="117" t="s">
        <v>1054</v>
      </c>
      <c r="D492" s="117" t="s">
        <v>1053</v>
      </c>
      <c r="E492" s="396" t="s">
        <v>1053</v>
      </c>
      <c r="F492" s="116" t="s">
        <v>3785</v>
      </c>
      <c r="G492" s="596">
        <v>307233340206</v>
      </c>
      <c r="H492" s="396" t="s">
        <v>7299</v>
      </c>
      <c r="I492" s="116" t="s">
        <v>7997</v>
      </c>
      <c r="J492" s="116" t="s">
        <v>47</v>
      </c>
      <c r="K492" s="116">
        <v>0.30680000000000002</v>
      </c>
      <c r="L492" s="395">
        <v>0.30680000000000002</v>
      </c>
      <c r="M492" s="395">
        <v>0.29448800000000003</v>
      </c>
      <c r="N492" s="330">
        <v>4.013037809647976</v>
      </c>
      <c r="O492" s="116"/>
      <c r="P492" s="116"/>
      <c r="Q492" s="120"/>
    </row>
    <row r="493" spans="1:17" customFormat="1">
      <c r="A493" s="117">
        <v>490</v>
      </c>
      <c r="B493" s="117"/>
      <c r="C493" s="117" t="s">
        <v>1054</v>
      </c>
      <c r="D493" s="117" t="s">
        <v>1053</v>
      </c>
      <c r="E493" s="396" t="s">
        <v>3691</v>
      </c>
      <c r="F493" s="116" t="s">
        <v>3822</v>
      </c>
      <c r="G493" s="596">
        <v>307222140101</v>
      </c>
      <c r="H493" s="396" t="s">
        <v>7732</v>
      </c>
      <c r="I493" s="116" t="s">
        <v>7997</v>
      </c>
      <c r="J493" s="116" t="s">
        <v>47</v>
      </c>
      <c r="K493" s="116">
        <v>0.53920000000000001</v>
      </c>
      <c r="L493" s="395">
        <v>0.53920000000000001</v>
      </c>
      <c r="M493" s="395">
        <v>0.51768000000000003</v>
      </c>
      <c r="N493" s="330">
        <v>3.9910979228486618</v>
      </c>
      <c r="O493" s="116"/>
      <c r="P493" s="116"/>
      <c r="Q493" s="120"/>
    </row>
    <row r="494" spans="1:17" customFormat="1">
      <c r="A494" s="117">
        <v>491</v>
      </c>
      <c r="B494" s="117"/>
      <c r="C494" s="117" t="s">
        <v>1054</v>
      </c>
      <c r="D494" s="117" t="s">
        <v>1053</v>
      </c>
      <c r="E494" s="396" t="s">
        <v>3691</v>
      </c>
      <c r="F494" s="116" t="s">
        <v>3822</v>
      </c>
      <c r="G494" s="596">
        <v>307222140102</v>
      </c>
      <c r="H494" s="396" t="s">
        <v>6390</v>
      </c>
      <c r="I494" s="116" t="s">
        <v>7997</v>
      </c>
      <c r="J494" s="116" t="s">
        <v>47</v>
      </c>
      <c r="K494" s="116">
        <v>0.4788</v>
      </c>
      <c r="L494" s="395">
        <v>0.4788</v>
      </c>
      <c r="M494" s="395">
        <v>0.460123</v>
      </c>
      <c r="N494" s="330">
        <v>3.9007936507936507</v>
      </c>
      <c r="O494" s="116"/>
      <c r="P494" s="116"/>
      <c r="Q494" s="120"/>
    </row>
    <row r="495" spans="1:17" customFormat="1">
      <c r="A495" s="117">
        <v>492</v>
      </c>
      <c r="B495" s="117"/>
      <c r="C495" s="117" t="s">
        <v>1054</v>
      </c>
      <c r="D495" s="117" t="s">
        <v>1053</v>
      </c>
      <c r="E495" s="396" t="s">
        <v>3690</v>
      </c>
      <c r="F495" s="116" t="s">
        <v>3800</v>
      </c>
      <c r="G495" s="596">
        <v>307211340303</v>
      </c>
      <c r="H495" s="396" t="s">
        <v>7966</v>
      </c>
      <c r="I495" s="116" t="s">
        <v>7998</v>
      </c>
      <c r="J495" s="116" t="s">
        <v>47</v>
      </c>
      <c r="K495" s="116">
        <v>0.16120000000000001</v>
      </c>
      <c r="L495" s="395">
        <v>0.16120000000000001</v>
      </c>
      <c r="M495" s="395">
        <v>0.155249</v>
      </c>
      <c r="N495" s="330">
        <v>3.6916873449131584</v>
      </c>
      <c r="O495" s="116"/>
      <c r="P495" s="116"/>
      <c r="Q495" s="120"/>
    </row>
    <row r="496" spans="1:17" customFormat="1">
      <c r="A496" s="117">
        <v>493</v>
      </c>
      <c r="B496" s="117"/>
      <c r="C496" s="117" t="s">
        <v>1054</v>
      </c>
      <c r="D496" s="117" t="s">
        <v>1053</v>
      </c>
      <c r="E496" s="396" t="s">
        <v>1053</v>
      </c>
      <c r="F496" s="116" t="s">
        <v>3786</v>
      </c>
      <c r="G496" s="596">
        <v>307233240105</v>
      </c>
      <c r="H496" s="396" t="s">
        <v>7770</v>
      </c>
      <c r="I496" s="116" t="s">
        <v>7997</v>
      </c>
      <c r="J496" s="116" t="s">
        <v>47</v>
      </c>
      <c r="K496" s="116">
        <v>0.63549999999999995</v>
      </c>
      <c r="L496" s="395">
        <v>0.63549999999999995</v>
      </c>
      <c r="M496" s="395">
        <v>0.61232900000000001</v>
      </c>
      <c r="N496" s="330">
        <v>3.6461054287962149</v>
      </c>
      <c r="O496" s="116"/>
      <c r="P496" s="116"/>
      <c r="Q496" s="120"/>
    </row>
    <row r="497" spans="1:17" customFormat="1">
      <c r="A497" s="117">
        <v>494</v>
      </c>
      <c r="B497" s="117"/>
      <c r="C497" s="117" t="s">
        <v>1054</v>
      </c>
      <c r="D497" s="117" t="s">
        <v>1053</v>
      </c>
      <c r="E497" s="396" t="s">
        <v>1053</v>
      </c>
      <c r="F497" s="116" t="s">
        <v>3785</v>
      </c>
      <c r="G497" s="596">
        <v>307233340207</v>
      </c>
      <c r="H497" s="396" t="s">
        <v>7612</v>
      </c>
      <c r="I497" s="116" t="s">
        <v>7997</v>
      </c>
      <c r="J497" s="116" t="s">
        <v>47</v>
      </c>
      <c r="K497" s="116">
        <v>0.34899999999999998</v>
      </c>
      <c r="L497" s="395">
        <v>0.34899999999999998</v>
      </c>
      <c r="M497" s="395">
        <v>0.33695399999999998</v>
      </c>
      <c r="N497" s="330">
        <v>3.4515759312320919</v>
      </c>
      <c r="O497" s="116"/>
      <c r="P497" s="116"/>
      <c r="Q497" s="120"/>
    </row>
    <row r="498" spans="1:17" customFormat="1">
      <c r="A498" s="117">
        <v>495</v>
      </c>
      <c r="B498" s="117"/>
      <c r="C498" s="117" t="s">
        <v>1054</v>
      </c>
      <c r="D498" s="117" t="s">
        <v>1053</v>
      </c>
      <c r="E498" s="396" t="s">
        <v>3691</v>
      </c>
      <c r="F498" s="116" t="s">
        <v>3824</v>
      </c>
      <c r="G498" s="596">
        <v>307222140303</v>
      </c>
      <c r="H498" s="396" t="s">
        <v>7389</v>
      </c>
      <c r="I498" s="116" t="s">
        <v>7997</v>
      </c>
      <c r="J498" s="116" t="s">
        <v>47</v>
      </c>
      <c r="K498" s="116">
        <v>0.56679999999999997</v>
      </c>
      <c r="L498" s="395">
        <v>0.56679999999999997</v>
      </c>
      <c r="M498" s="395">
        <v>0.54764199999999996</v>
      </c>
      <c r="N498" s="330">
        <v>3.3800282286520837</v>
      </c>
      <c r="O498" s="116"/>
      <c r="P498" s="116"/>
      <c r="Q498" s="120"/>
    </row>
    <row r="499" spans="1:17" customFormat="1">
      <c r="A499" s="117">
        <v>496</v>
      </c>
      <c r="B499" s="117"/>
      <c r="C499" s="117" t="s">
        <v>1054</v>
      </c>
      <c r="D499" s="117" t="s">
        <v>1053</v>
      </c>
      <c r="E499" s="396" t="s">
        <v>3691</v>
      </c>
      <c r="F499" s="116" t="s">
        <v>3824</v>
      </c>
      <c r="G499" s="596">
        <v>307222140302</v>
      </c>
      <c r="H499" s="396" t="s">
        <v>7172</v>
      </c>
      <c r="I499" s="116" t="s">
        <v>7997</v>
      </c>
      <c r="J499" s="116" t="s">
        <v>47</v>
      </c>
      <c r="K499" s="116">
        <v>0.51280000000000003</v>
      </c>
      <c r="L499" s="395">
        <v>0.51280000000000003</v>
      </c>
      <c r="M499" s="395">
        <v>0.495923</v>
      </c>
      <c r="N499" s="330">
        <v>3.2911466458658403</v>
      </c>
      <c r="O499" s="116"/>
      <c r="P499" s="116"/>
      <c r="Q499" s="120"/>
    </row>
    <row r="500" spans="1:17" customFormat="1">
      <c r="A500" s="117">
        <v>497</v>
      </c>
      <c r="B500" s="117"/>
      <c r="C500" s="117" t="s">
        <v>1054</v>
      </c>
      <c r="D500" s="117" t="s">
        <v>1053</v>
      </c>
      <c r="E500" s="396" t="s">
        <v>1053</v>
      </c>
      <c r="F500" s="116" t="s">
        <v>3785</v>
      </c>
      <c r="G500" s="596">
        <v>307233340205</v>
      </c>
      <c r="H500" s="396" t="s">
        <v>5111</v>
      </c>
      <c r="I500" s="116" t="s">
        <v>7997</v>
      </c>
      <c r="J500" s="116" t="s">
        <v>47</v>
      </c>
      <c r="K500" s="116">
        <v>0.1246</v>
      </c>
      <c r="L500" s="395">
        <v>0.1246</v>
      </c>
      <c r="M500" s="395">
        <v>0.120513</v>
      </c>
      <c r="N500" s="330">
        <v>3.2800963081862018</v>
      </c>
      <c r="O500" s="116"/>
      <c r="P500" s="116"/>
      <c r="Q500" s="120"/>
    </row>
    <row r="501" spans="1:17" customFormat="1">
      <c r="A501" s="117">
        <v>498</v>
      </c>
      <c r="B501" s="117"/>
      <c r="C501" s="117" t="s">
        <v>1054</v>
      </c>
      <c r="D501" s="117" t="s">
        <v>1053</v>
      </c>
      <c r="E501" s="396" t="s">
        <v>1053</v>
      </c>
      <c r="F501" s="116" t="s">
        <v>3784</v>
      </c>
      <c r="G501" s="596">
        <v>307233340301</v>
      </c>
      <c r="H501" s="396" t="s">
        <v>6869</v>
      </c>
      <c r="I501" s="116" t="s">
        <v>7997</v>
      </c>
      <c r="J501" s="116" t="s">
        <v>47</v>
      </c>
      <c r="K501" s="116">
        <v>0.8548</v>
      </c>
      <c r="L501" s="395">
        <v>0.8548</v>
      </c>
      <c r="M501" s="395">
        <v>0.82783700000000005</v>
      </c>
      <c r="N501" s="330">
        <v>3.1543051006083247</v>
      </c>
      <c r="O501" s="116"/>
      <c r="P501" s="116"/>
      <c r="Q501" s="120"/>
    </row>
    <row r="502" spans="1:17" customFormat="1">
      <c r="A502" s="117">
        <v>499</v>
      </c>
      <c r="B502" s="117"/>
      <c r="C502" s="117" t="s">
        <v>1054</v>
      </c>
      <c r="D502" s="117" t="s">
        <v>1053</v>
      </c>
      <c r="E502" s="396" t="s">
        <v>3690</v>
      </c>
      <c r="F502" s="116" t="s">
        <v>3805</v>
      </c>
      <c r="G502" s="596">
        <v>307211440203</v>
      </c>
      <c r="H502" s="396" t="s">
        <v>7809</v>
      </c>
      <c r="I502" s="116" t="s">
        <v>7997</v>
      </c>
      <c r="J502" s="116" t="s">
        <v>47</v>
      </c>
      <c r="K502" s="116">
        <v>0.43989</v>
      </c>
      <c r="L502" s="395">
        <v>0.43989</v>
      </c>
      <c r="M502" s="395">
        <v>0.426261</v>
      </c>
      <c r="N502" s="330">
        <v>3.0982745686421609</v>
      </c>
      <c r="O502" s="116"/>
      <c r="P502" s="116"/>
      <c r="Q502" s="120"/>
    </row>
    <row r="503" spans="1:17" customFormat="1">
      <c r="A503" s="117">
        <v>500</v>
      </c>
      <c r="B503" s="117"/>
      <c r="C503" s="117" t="s">
        <v>1054</v>
      </c>
      <c r="D503" s="117" t="s">
        <v>1053</v>
      </c>
      <c r="E503" s="396" t="s">
        <v>3691</v>
      </c>
      <c r="F503" s="116" t="s">
        <v>3824</v>
      </c>
      <c r="G503" s="596">
        <v>307222140304</v>
      </c>
      <c r="H503" s="396" t="s">
        <v>6924</v>
      </c>
      <c r="I503" s="116" t="s">
        <v>7997</v>
      </c>
      <c r="J503" s="116" t="s">
        <v>47</v>
      </c>
      <c r="K503" s="116">
        <v>0.56820000000000004</v>
      </c>
      <c r="L503" s="395">
        <v>0.56820000000000004</v>
      </c>
      <c r="M503" s="395">
        <v>0.55119099999999999</v>
      </c>
      <c r="N503" s="330">
        <v>2.9934882083773409</v>
      </c>
      <c r="O503" s="116"/>
      <c r="P503" s="116"/>
      <c r="Q503" s="120"/>
    </row>
    <row r="504" spans="1:17" customFormat="1">
      <c r="A504" s="117">
        <v>501</v>
      </c>
      <c r="B504" s="117"/>
      <c r="C504" s="117" t="s">
        <v>1054</v>
      </c>
      <c r="D504" s="117" t="s">
        <v>1053</v>
      </c>
      <c r="E504" s="396" t="s">
        <v>3691</v>
      </c>
      <c r="F504" s="116" t="s">
        <v>3825</v>
      </c>
      <c r="G504" s="596">
        <v>307222140703</v>
      </c>
      <c r="H504" s="396" t="s">
        <v>9622</v>
      </c>
      <c r="I504" s="116" t="s">
        <v>7997</v>
      </c>
      <c r="J504" s="116" t="s">
        <v>47</v>
      </c>
      <c r="K504" s="116">
        <v>0.13539999999999999</v>
      </c>
      <c r="L504" s="395">
        <v>0.13539999999999999</v>
      </c>
      <c r="M504" s="395">
        <v>0.13152800000000001</v>
      </c>
      <c r="N504" s="330">
        <v>2.8596750369276123</v>
      </c>
      <c r="O504" s="116"/>
      <c r="P504" s="116"/>
      <c r="Q504" s="120"/>
    </row>
    <row r="505" spans="1:17" customFormat="1">
      <c r="A505" s="117">
        <v>502</v>
      </c>
      <c r="B505" s="117"/>
      <c r="C505" s="117" t="s">
        <v>1054</v>
      </c>
      <c r="D505" s="117" t="s">
        <v>1053</v>
      </c>
      <c r="E505" s="396" t="s">
        <v>1053</v>
      </c>
      <c r="F505" s="116" t="s">
        <v>3784</v>
      </c>
      <c r="G505" s="596">
        <v>307233340302</v>
      </c>
      <c r="H505" s="396" t="s">
        <v>5729</v>
      </c>
      <c r="I505" s="116" t="s">
        <v>7997</v>
      </c>
      <c r="J505" s="116" t="s">
        <v>47</v>
      </c>
      <c r="K505" s="116">
        <v>0.38740000000000002</v>
      </c>
      <c r="L505" s="395">
        <v>0.38740000000000002</v>
      </c>
      <c r="M505" s="395">
        <v>0.37652999999999998</v>
      </c>
      <c r="N505" s="330">
        <v>2.8058853897780187</v>
      </c>
      <c r="O505" s="116"/>
      <c r="P505" s="116"/>
      <c r="Q505" s="120"/>
    </row>
    <row r="506" spans="1:17" customFormat="1">
      <c r="A506" s="117">
        <v>503</v>
      </c>
      <c r="B506" s="117"/>
      <c r="C506" s="117" t="s">
        <v>1054</v>
      </c>
      <c r="D506" s="117" t="s">
        <v>1053</v>
      </c>
      <c r="E506" s="396" t="s">
        <v>3691</v>
      </c>
      <c r="F506" s="116" t="s">
        <v>3821</v>
      </c>
      <c r="G506" s="596">
        <v>307222140202</v>
      </c>
      <c r="H506" s="396" t="s">
        <v>9623</v>
      </c>
      <c r="I506" s="116" t="s">
        <v>7997</v>
      </c>
      <c r="J506" s="116" t="s">
        <v>47</v>
      </c>
      <c r="K506" s="116">
        <v>6.4000000000000001E-2</v>
      </c>
      <c r="L506" s="395">
        <v>6.4000000000000001E-2</v>
      </c>
      <c r="M506" s="395">
        <v>6.2238000000000002E-2</v>
      </c>
      <c r="N506" s="330">
        <v>2.7531249999999994</v>
      </c>
      <c r="O506" s="116"/>
      <c r="P506" s="116"/>
      <c r="Q506" s="120"/>
    </row>
    <row r="507" spans="1:17" customFormat="1">
      <c r="A507" s="117">
        <v>504</v>
      </c>
      <c r="B507" s="117"/>
      <c r="C507" s="117" t="s">
        <v>1054</v>
      </c>
      <c r="D507" s="117" t="s">
        <v>1053</v>
      </c>
      <c r="E507" s="396" t="s">
        <v>1053</v>
      </c>
      <c r="F507" s="116" t="s">
        <v>3787</v>
      </c>
      <c r="G507" s="596">
        <v>307233240202</v>
      </c>
      <c r="H507" s="396" t="s">
        <v>7833</v>
      </c>
      <c r="I507" s="116" t="s">
        <v>7997</v>
      </c>
      <c r="J507" s="116" t="s">
        <v>47</v>
      </c>
      <c r="K507" s="116">
        <v>0.64900000000000002</v>
      </c>
      <c r="L507" s="395">
        <v>0.64900000000000002</v>
      </c>
      <c r="M507" s="395">
        <v>0.63149599999999995</v>
      </c>
      <c r="N507" s="330">
        <v>2.6970724191063287</v>
      </c>
      <c r="O507" s="116"/>
      <c r="P507" s="116"/>
      <c r="Q507" s="120"/>
    </row>
    <row r="508" spans="1:17" customFormat="1">
      <c r="A508" s="117">
        <v>505</v>
      </c>
      <c r="B508" s="117"/>
      <c r="C508" s="117" t="s">
        <v>1054</v>
      </c>
      <c r="D508" s="117" t="s">
        <v>1053</v>
      </c>
      <c r="E508" s="396" t="s">
        <v>3691</v>
      </c>
      <c r="F508" s="116" t="s">
        <v>3822</v>
      </c>
      <c r="G508" s="596">
        <v>307222140103</v>
      </c>
      <c r="H508" s="396" t="s">
        <v>9624</v>
      </c>
      <c r="I508" s="116" t="s">
        <v>7997</v>
      </c>
      <c r="J508" s="116" t="s">
        <v>47</v>
      </c>
      <c r="K508" s="116">
        <v>0.13220000000000001</v>
      </c>
      <c r="L508" s="395">
        <v>0.13220000000000001</v>
      </c>
      <c r="M508" s="395">
        <v>0.12910099999999999</v>
      </c>
      <c r="N508" s="330">
        <v>2.3441754916792878</v>
      </c>
      <c r="O508" s="116"/>
      <c r="P508" s="116"/>
      <c r="Q508" s="120"/>
    </row>
    <row r="509" spans="1:17" customFormat="1">
      <c r="A509" s="117">
        <v>506</v>
      </c>
      <c r="B509" s="117"/>
      <c r="C509" s="117" t="s">
        <v>1054</v>
      </c>
      <c r="D509" s="117" t="s">
        <v>1053</v>
      </c>
      <c r="E509" s="396" t="s">
        <v>1053</v>
      </c>
      <c r="F509" s="116" t="s">
        <v>3784</v>
      </c>
      <c r="G509" s="596">
        <v>307233340303</v>
      </c>
      <c r="H509" s="396" t="s">
        <v>9625</v>
      </c>
      <c r="I509" s="116" t="s">
        <v>7997</v>
      </c>
      <c r="J509" s="116" t="s">
        <v>47</v>
      </c>
      <c r="K509" s="116">
        <v>1.82E-3</v>
      </c>
      <c r="L509" s="395">
        <v>1.82E-3</v>
      </c>
      <c r="M509" s="395">
        <v>1.7819999999999999E-3</v>
      </c>
      <c r="N509" s="330">
        <v>2.0879120879120907</v>
      </c>
      <c r="O509" s="116"/>
      <c r="P509" s="116"/>
      <c r="Q509" s="120"/>
    </row>
    <row r="510" spans="1:17" customFormat="1">
      <c r="A510" s="117">
        <v>507</v>
      </c>
      <c r="B510" s="117"/>
      <c r="C510" s="117" t="s">
        <v>1054</v>
      </c>
      <c r="D510" s="117" t="s">
        <v>1053</v>
      </c>
      <c r="E510" s="396" t="s">
        <v>3691</v>
      </c>
      <c r="F510" s="116" t="s">
        <v>3825</v>
      </c>
      <c r="G510" s="596">
        <v>307222140701</v>
      </c>
      <c r="H510" s="396" t="s">
        <v>7889</v>
      </c>
      <c r="I510" s="116" t="s">
        <v>7997</v>
      </c>
      <c r="J510" s="116" t="s">
        <v>47</v>
      </c>
      <c r="K510" s="116">
        <v>0.1132</v>
      </c>
      <c r="L510" s="395">
        <v>0.1132</v>
      </c>
      <c r="M510" s="395">
        <v>0.110914</v>
      </c>
      <c r="N510" s="330">
        <v>2.019434628975262</v>
      </c>
      <c r="O510" s="116"/>
      <c r="P510" s="116"/>
      <c r="Q510" s="120"/>
    </row>
    <row r="511" spans="1:17" customFormat="1">
      <c r="A511" s="117">
        <v>508</v>
      </c>
      <c r="B511" s="117"/>
      <c r="C511" s="117" t="s">
        <v>1054</v>
      </c>
      <c r="D511" s="117" t="s">
        <v>1053</v>
      </c>
      <c r="E511" s="396" t="s">
        <v>3691</v>
      </c>
      <c r="F511" s="116" t="s">
        <v>3807</v>
      </c>
      <c r="G511" s="596">
        <v>307222240102</v>
      </c>
      <c r="H511" s="396" t="s">
        <v>9626</v>
      </c>
      <c r="I511" s="116" t="s">
        <v>7997</v>
      </c>
      <c r="J511" s="116" t="s">
        <v>47</v>
      </c>
      <c r="K511" s="116">
        <v>0.32279999999999998</v>
      </c>
      <c r="L511" s="395">
        <v>0.32279999999999998</v>
      </c>
      <c r="M511" s="395">
        <v>0.31842900000000002</v>
      </c>
      <c r="N511" s="330">
        <v>1.3540892193308423</v>
      </c>
      <c r="O511" s="116"/>
      <c r="P511" s="116"/>
      <c r="Q511" s="120"/>
    </row>
    <row r="512" spans="1:17" customFormat="1">
      <c r="A512" s="117">
        <v>509</v>
      </c>
      <c r="B512" s="117"/>
      <c r="C512" s="117" t="s">
        <v>1054</v>
      </c>
      <c r="D512" s="117" t="s">
        <v>1053</v>
      </c>
      <c r="E512" s="396" t="s">
        <v>3691</v>
      </c>
      <c r="F512" s="116" t="s">
        <v>3822</v>
      </c>
      <c r="G512" s="596">
        <v>307222140103</v>
      </c>
      <c r="H512" s="396" t="s">
        <v>9627</v>
      </c>
      <c r="I512" s="116" t="s">
        <v>7997</v>
      </c>
      <c r="J512" s="116" t="s">
        <v>47</v>
      </c>
      <c r="K512" s="116">
        <v>6.6199999999999995E-2</v>
      </c>
      <c r="L512" s="395">
        <v>6.6199999999999995E-2</v>
      </c>
      <c r="M512" s="395">
        <v>6.5898999999999999E-2</v>
      </c>
      <c r="N512" s="330">
        <v>0.4546827794561869</v>
      </c>
      <c r="O512" s="116"/>
      <c r="P512" s="116"/>
      <c r="Q512" s="120"/>
    </row>
    <row r="513" spans="1:17" customFormat="1">
      <c r="A513" s="117">
        <v>510</v>
      </c>
      <c r="B513" s="117"/>
      <c r="C513" s="117" t="s">
        <v>1054</v>
      </c>
      <c r="D513" s="117" t="s">
        <v>1053</v>
      </c>
      <c r="E513" s="396" t="s">
        <v>3691</v>
      </c>
      <c r="F513" s="116" t="s">
        <v>3807</v>
      </c>
      <c r="G513" s="596">
        <v>307222240104</v>
      </c>
      <c r="H513" s="396" t="s">
        <v>9628</v>
      </c>
      <c r="I513" s="116" t="s">
        <v>7997</v>
      </c>
      <c r="J513" s="116" t="s">
        <v>47</v>
      </c>
      <c r="K513" s="116">
        <v>0.1394</v>
      </c>
      <c r="L513" s="395">
        <v>0.1394</v>
      </c>
      <c r="M513" s="395">
        <v>0.13920299999999999</v>
      </c>
      <c r="N513" s="330">
        <v>0.14131994261119279</v>
      </c>
      <c r="O513" s="116"/>
      <c r="P513" s="116"/>
      <c r="Q513" s="120"/>
    </row>
    <row r="514" spans="1:17" customFormat="1">
      <c r="A514" s="117">
        <v>511</v>
      </c>
      <c r="B514" s="117"/>
      <c r="C514" s="117" t="s">
        <v>1054</v>
      </c>
      <c r="D514" s="117" t="s">
        <v>1053</v>
      </c>
      <c r="E514" s="396" t="s">
        <v>3691</v>
      </c>
      <c r="F514" s="116" t="s">
        <v>3811</v>
      </c>
      <c r="G514" s="596">
        <v>307222340104</v>
      </c>
      <c r="H514" s="396" t="s">
        <v>7890</v>
      </c>
      <c r="I514" s="116" t="s">
        <v>7997</v>
      </c>
      <c r="J514" s="116" t="s">
        <v>47</v>
      </c>
      <c r="K514" s="116">
        <v>0.14949999999999999</v>
      </c>
      <c r="L514" s="395">
        <v>0.14949999999999999</v>
      </c>
      <c r="M514" s="395">
        <v>0.152112</v>
      </c>
      <c r="N514" s="330">
        <v>-1.7471571906354537</v>
      </c>
      <c r="O514" s="116"/>
      <c r="P514" s="116"/>
      <c r="Q514" s="120"/>
    </row>
    <row r="515" spans="1:17" customFormat="1">
      <c r="A515" s="117">
        <v>512</v>
      </c>
      <c r="B515" s="117"/>
      <c r="C515" s="117" t="s">
        <v>1054</v>
      </c>
      <c r="D515" s="117" t="s">
        <v>1053</v>
      </c>
      <c r="E515" s="396" t="s">
        <v>3691</v>
      </c>
      <c r="F515" s="116" t="s">
        <v>3807</v>
      </c>
      <c r="G515" s="596">
        <v>307222240103</v>
      </c>
      <c r="H515" s="396" t="s">
        <v>9629</v>
      </c>
      <c r="I515" s="116" t="s">
        <v>7997</v>
      </c>
      <c r="J515" s="116" t="s">
        <v>47</v>
      </c>
      <c r="K515" s="116">
        <v>0.29199999999999998</v>
      </c>
      <c r="L515" s="395">
        <v>0.29199999999999998</v>
      </c>
      <c r="M515" s="395">
        <v>0.259154</v>
      </c>
      <c r="N515" s="330">
        <v>11.248630136986296</v>
      </c>
      <c r="O515" s="116"/>
      <c r="P515" s="116"/>
      <c r="Q515" s="120"/>
    </row>
    <row r="516" spans="1:17" customFormat="1">
      <c r="A516" s="117">
        <v>513</v>
      </c>
      <c r="B516" s="117"/>
      <c r="C516" s="117" t="s">
        <v>1054</v>
      </c>
      <c r="D516" s="117" t="s">
        <v>1053</v>
      </c>
      <c r="E516" s="396" t="s">
        <v>3691</v>
      </c>
      <c r="F516" s="116" t="s">
        <v>3811</v>
      </c>
      <c r="G516" s="596">
        <v>307222340105</v>
      </c>
      <c r="H516" s="396" t="s">
        <v>7814</v>
      </c>
      <c r="I516" s="116" t="s">
        <v>7997</v>
      </c>
      <c r="J516" s="116" t="s">
        <v>47</v>
      </c>
      <c r="K516" s="116">
        <v>1.7999999999999999E-2</v>
      </c>
      <c r="L516" s="395">
        <v>1.7999999999999999E-2</v>
      </c>
      <c r="M516" s="395">
        <v>1.3608E-2</v>
      </c>
      <c r="N516" s="330">
        <v>24.399999999999995</v>
      </c>
      <c r="O516" s="116"/>
      <c r="P516" s="116"/>
      <c r="Q516" s="120"/>
    </row>
    <row r="517" spans="1:17" customFormat="1">
      <c r="A517" s="117">
        <v>514</v>
      </c>
      <c r="B517" s="117"/>
      <c r="C517" s="117" t="s">
        <v>1054</v>
      </c>
      <c r="D517" s="117" t="s">
        <v>1053</v>
      </c>
      <c r="E517" s="396" t="s">
        <v>3691</v>
      </c>
      <c r="F517" s="116" t="s">
        <v>3819</v>
      </c>
      <c r="G517" s="596">
        <v>307222240703</v>
      </c>
      <c r="H517" s="396" t="s">
        <v>7391</v>
      </c>
      <c r="I517" s="116" t="s">
        <v>7997</v>
      </c>
      <c r="J517" s="116" t="s">
        <v>47</v>
      </c>
      <c r="K517" s="116">
        <v>7.3800000000000004E-2</v>
      </c>
      <c r="L517" s="395">
        <v>7.3800000000000004E-2</v>
      </c>
      <c r="M517" s="395">
        <v>6.3522999999999996E-2</v>
      </c>
      <c r="N517" s="330">
        <v>13.925474254742559</v>
      </c>
      <c r="O517" s="116"/>
      <c r="P517" s="116"/>
      <c r="Q517" s="120"/>
    </row>
    <row r="518" spans="1:17" customFormat="1">
      <c r="A518" s="117">
        <v>515</v>
      </c>
      <c r="B518" s="117"/>
      <c r="C518" s="117" t="s">
        <v>1054</v>
      </c>
      <c r="D518" s="117" t="s">
        <v>1052</v>
      </c>
      <c r="E518" s="396" t="s">
        <v>1052</v>
      </c>
      <c r="F518" s="116" t="s">
        <v>3828</v>
      </c>
      <c r="G518" s="596">
        <v>307311240304</v>
      </c>
      <c r="H518" s="396" t="s">
        <v>2212</v>
      </c>
      <c r="I518" s="116" t="s">
        <v>8572</v>
      </c>
      <c r="J518" s="116" t="s">
        <v>47</v>
      </c>
      <c r="K518" s="116">
        <v>1.0024</v>
      </c>
      <c r="L518" s="395">
        <v>1.0024</v>
      </c>
      <c r="M518" s="395">
        <v>0.89692700000000003</v>
      </c>
      <c r="N518" s="330">
        <v>10.522047086991213</v>
      </c>
      <c r="O518" s="116"/>
      <c r="P518" s="116"/>
      <c r="Q518" s="120"/>
    </row>
    <row r="519" spans="1:17" customFormat="1">
      <c r="A519" s="117">
        <v>516</v>
      </c>
      <c r="B519" s="117"/>
      <c r="C519" s="117" t="s">
        <v>1054</v>
      </c>
      <c r="D519" s="117" t="s">
        <v>1052</v>
      </c>
      <c r="E519" s="396" t="s">
        <v>3694</v>
      </c>
      <c r="F519" s="116" t="s">
        <v>9630</v>
      </c>
      <c r="G519" s="596">
        <v>307333140604</v>
      </c>
      <c r="H519" s="396" t="s">
        <v>8436</v>
      </c>
      <c r="I519" s="116" t="s">
        <v>8576</v>
      </c>
      <c r="J519" s="116" t="s">
        <v>47</v>
      </c>
      <c r="K519" s="116">
        <v>0.1734</v>
      </c>
      <c r="L519" s="395">
        <v>0.1734</v>
      </c>
      <c r="M519" s="395">
        <v>0.15523700000000001</v>
      </c>
      <c r="N519" s="330">
        <v>10.47462514417531</v>
      </c>
      <c r="O519" s="116"/>
      <c r="P519" s="116"/>
      <c r="Q519" s="120"/>
    </row>
    <row r="520" spans="1:17" customFormat="1">
      <c r="A520" s="117">
        <v>517</v>
      </c>
      <c r="B520" s="117"/>
      <c r="C520" s="117" t="s">
        <v>1054</v>
      </c>
      <c r="D520" s="117" t="s">
        <v>1052</v>
      </c>
      <c r="E520" s="396" t="s">
        <v>3694</v>
      </c>
      <c r="F520" s="116" t="s">
        <v>9630</v>
      </c>
      <c r="G520" s="596">
        <v>307333140601</v>
      </c>
      <c r="H520" s="396" t="s">
        <v>9631</v>
      </c>
      <c r="I520" s="116" t="s">
        <v>8576</v>
      </c>
      <c r="J520" s="116" t="s">
        <v>47</v>
      </c>
      <c r="K520" s="116">
        <v>2.5975999999999999</v>
      </c>
      <c r="L520" s="395">
        <v>2.5975999999999999</v>
      </c>
      <c r="M520" s="395">
        <v>2.3255699999999999</v>
      </c>
      <c r="N520" s="330">
        <v>10.472359100708346</v>
      </c>
      <c r="O520" s="116"/>
      <c r="P520" s="116"/>
      <c r="Q520" s="120"/>
    </row>
    <row r="521" spans="1:17" customFormat="1">
      <c r="A521" s="117">
        <v>518</v>
      </c>
      <c r="B521" s="117"/>
      <c r="C521" s="117" t="s">
        <v>1054</v>
      </c>
      <c r="D521" s="117" t="s">
        <v>1052</v>
      </c>
      <c r="E521" s="396" t="s">
        <v>3694</v>
      </c>
      <c r="F521" s="116" t="s">
        <v>9630</v>
      </c>
      <c r="G521" s="596">
        <v>307333140602</v>
      </c>
      <c r="H521" s="396" t="s">
        <v>9632</v>
      </c>
      <c r="I521" s="116" t="s">
        <v>8576</v>
      </c>
      <c r="J521" s="116" t="s">
        <v>47</v>
      </c>
      <c r="K521" s="116">
        <v>0.51173199999999996</v>
      </c>
      <c r="L521" s="395">
        <v>0.51173199999999996</v>
      </c>
      <c r="M521" s="395">
        <v>0.45832100000000003</v>
      </c>
      <c r="N521" s="330">
        <v>10.437299211305904</v>
      </c>
      <c r="O521" s="116"/>
      <c r="P521" s="116"/>
      <c r="Q521" s="120"/>
    </row>
    <row r="522" spans="1:17" customFormat="1">
      <c r="A522" s="117">
        <v>519</v>
      </c>
      <c r="B522" s="117"/>
      <c r="C522" s="117" t="s">
        <v>1054</v>
      </c>
      <c r="D522" s="117" t="s">
        <v>1052</v>
      </c>
      <c r="E522" s="396" t="s">
        <v>3694</v>
      </c>
      <c r="F522" s="116" t="s">
        <v>9630</v>
      </c>
      <c r="G522" s="596">
        <v>307333140603</v>
      </c>
      <c r="H522" s="396" t="s">
        <v>9633</v>
      </c>
      <c r="I522" s="116" t="s">
        <v>8576</v>
      </c>
      <c r="J522" s="116" t="s">
        <v>47</v>
      </c>
      <c r="K522" s="116">
        <v>1.1599999999999999E-2</v>
      </c>
      <c r="L522" s="395">
        <v>1.1599999999999999E-2</v>
      </c>
      <c r="M522" s="395">
        <v>1.0390999999999999E-2</v>
      </c>
      <c r="N522" s="330">
        <v>10.42241379310345</v>
      </c>
      <c r="O522" s="116"/>
      <c r="P522" s="116"/>
      <c r="Q522" s="120"/>
    </row>
    <row r="523" spans="1:17" customFormat="1">
      <c r="A523" s="117">
        <v>520</v>
      </c>
      <c r="B523" s="117"/>
      <c r="C523" s="117" t="s">
        <v>1054</v>
      </c>
      <c r="D523" s="117" t="s">
        <v>1052</v>
      </c>
      <c r="E523" s="396" t="s">
        <v>3694</v>
      </c>
      <c r="F523" s="116" t="s">
        <v>9634</v>
      </c>
      <c r="G523" s="596">
        <v>307333240301</v>
      </c>
      <c r="H523" s="396" t="s">
        <v>9635</v>
      </c>
      <c r="I523" s="116" t="s">
        <v>8576</v>
      </c>
      <c r="J523" s="116" t="s">
        <v>47</v>
      </c>
      <c r="K523" s="116">
        <v>1.4383999999999999</v>
      </c>
      <c r="L523" s="395">
        <v>1.4383999999999999</v>
      </c>
      <c r="M523" s="395">
        <v>1.289166</v>
      </c>
      <c r="N523" s="330">
        <v>10.374999999999991</v>
      </c>
      <c r="O523" s="116"/>
      <c r="P523" s="116"/>
      <c r="Q523" s="120"/>
    </row>
    <row r="524" spans="1:17" customFormat="1">
      <c r="A524" s="117">
        <v>521</v>
      </c>
      <c r="B524" s="117"/>
      <c r="C524" s="117" t="s">
        <v>1054</v>
      </c>
      <c r="D524" s="117" t="s">
        <v>1052</v>
      </c>
      <c r="E524" s="396" t="s">
        <v>3694</v>
      </c>
      <c r="F524" s="116" t="s">
        <v>9634</v>
      </c>
      <c r="G524" s="596">
        <v>307333240303</v>
      </c>
      <c r="H524" s="396" t="s">
        <v>9636</v>
      </c>
      <c r="I524" s="116" t="s">
        <v>8576</v>
      </c>
      <c r="J524" s="116" t="s">
        <v>47</v>
      </c>
      <c r="K524" s="116">
        <v>8.2000000000000007E-3</v>
      </c>
      <c r="L524" s="395">
        <v>8.2000000000000007E-3</v>
      </c>
      <c r="M524" s="395">
        <v>7.3000000000000001E-3</v>
      </c>
      <c r="N524" s="330">
        <v>10.975609756097567</v>
      </c>
      <c r="O524" s="116"/>
      <c r="P524" s="116"/>
      <c r="Q524" s="120"/>
    </row>
    <row r="525" spans="1:17" customFormat="1">
      <c r="A525" s="117">
        <v>522</v>
      </c>
      <c r="B525" s="117"/>
      <c r="C525" s="117" t="s">
        <v>1054</v>
      </c>
      <c r="D525" s="117" t="s">
        <v>1052</v>
      </c>
      <c r="E525" s="396" t="s">
        <v>3694</v>
      </c>
      <c r="F525" s="116" t="s">
        <v>9634</v>
      </c>
      <c r="G525" s="596">
        <v>307333240304</v>
      </c>
      <c r="H525" s="396" t="s">
        <v>9637</v>
      </c>
      <c r="I525" s="116" t="s">
        <v>8576</v>
      </c>
      <c r="J525" s="116" t="s">
        <v>47</v>
      </c>
      <c r="K525" s="116">
        <v>2.2200000000000001E-2</v>
      </c>
      <c r="L525" s="395">
        <v>2.2200000000000001E-2</v>
      </c>
      <c r="M525" s="395">
        <v>1.9400000000000001E-2</v>
      </c>
      <c r="N525" s="330">
        <v>12.612612612612613</v>
      </c>
      <c r="O525" s="116"/>
      <c r="P525" s="116"/>
      <c r="Q525" s="120"/>
    </row>
    <row r="526" spans="1:17" customFormat="1">
      <c r="A526" s="117">
        <v>523</v>
      </c>
      <c r="B526" s="117"/>
      <c r="C526" s="117" t="s">
        <v>1054</v>
      </c>
      <c r="D526" s="117" t="s">
        <v>1052</v>
      </c>
      <c r="E526" s="396" t="s">
        <v>3694</v>
      </c>
      <c r="F526" s="116" t="s">
        <v>9634</v>
      </c>
      <c r="G526" s="596">
        <v>307333240302</v>
      </c>
      <c r="H526" s="396" t="s">
        <v>9638</v>
      </c>
      <c r="I526" s="116" t="s">
        <v>8576</v>
      </c>
      <c r="J526" s="116" t="s">
        <v>47</v>
      </c>
      <c r="K526" s="116">
        <v>6.0200000000000002E-3</v>
      </c>
      <c r="L526" s="395">
        <v>6.0200000000000002E-3</v>
      </c>
      <c r="M526" s="395">
        <v>5.3600000000000002E-3</v>
      </c>
      <c r="N526" s="330">
        <v>10.963455149501661</v>
      </c>
      <c r="O526" s="116"/>
      <c r="P526" s="116"/>
      <c r="Q526" s="120"/>
    </row>
    <row r="527" spans="1:17" customFormat="1">
      <c r="A527" s="117">
        <v>524</v>
      </c>
      <c r="B527" s="117"/>
      <c r="C527" s="117" t="s">
        <v>1054</v>
      </c>
      <c r="D527" s="117" t="s">
        <v>1052</v>
      </c>
      <c r="E527" s="396" t="s">
        <v>3693</v>
      </c>
      <c r="F527" s="116" t="s">
        <v>3845</v>
      </c>
      <c r="G527" s="596">
        <v>307322240201</v>
      </c>
      <c r="H527" s="396" t="s">
        <v>2734</v>
      </c>
      <c r="I527" s="116" t="s">
        <v>8573</v>
      </c>
      <c r="J527" s="116" t="s">
        <v>47</v>
      </c>
      <c r="K527" s="116">
        <v>0.67069999999999996</v>
      </c>
      <c r="L527" s="395">
        <v>0.67069999999999996</v>
      </c>
      <c r="M527" s="395">
        <v>0.626162</v>
      </c>
      <c r="N527" s="330">
        <v>6.640524824809896</v>
      </c>
      <c r="O527" s="116"/>
      <c r="P527" s="116"/>
      <c r="Q527" s="120"/>
    </row>
    <row r="528" spans="1:17" customFormat="1">
      <c r="A528" s="117">
        <v>525</v>
      </c>
      <c r="B528" s="117"/>
      <c r="C528" s="117" t="s">
        <v>1054</v>
      </c>
      <c r="D528" s="117" t="s">
        <v>1052</v>
      </c>
      <c r="E528" s="396" t="s">
        <v>1052</v>
      </c>
      <c r="F528" s="116" t="s">
        <v>3831</v>
      </c>
      <c r="G528" s="596">
        <v>307311440303</v>
      </c>
      <c r="H528" s="396" t="s">
        <v>2727</v>
      </c>
      <c r="I528" s="116" t="s">
        <v>8573</v>
      </c>
      <c r="J528" s="116" t="s">
        <v>47</v>
      </c>
      <c r="K528" s="116">
        <v>0.33476</v>
      </c>
      <c r="L528" s="395">
        <v>0.33476</v>
      </c>
      <c r="M528" s="395">
        <v>0.31369399999999997</v>
      </c>
      <c r="N528" s="330">
        <v>6.2928665312462746</v>
      </c>
      <c r="O528" s="116"/>
      <c r="P528" s="116"/>
      <c r="Q528" s="120"/>
    </row>
    <row r="529" spans="1:17" customFormat="1">
      <c r="A529" s="117">
        <v>526</v>
      </c>
      <c r="B529" s="117"/>
      <c r="C529" s="117" t="s">
        <v>1054</v>
      </c>
      <c r="D529" s="117" t="s">
        <v>1052</v>
      </c>
      <c r="E529" s="396" t="s">
        <v>1052</v>
      </c>
      <c r="F529" s="116" t="s">
        <v>3828</v>
      </c>
      <c r="G529" s="596">
        <v>307311240301</v>
      </c>
      <c r="H529" s="396" t="s">
        <v>9639</v>
      </c>
      <c r="I529" s="116" t="s">
        <v>3613</v>
      </c>
      <c r="J529" s="116" t="s">
        <v>47</v>
      </c>
      <c r="K529" s="116">
        <v>0.6482</v>
      </c>
      <c r="L529" s="395">
        <v>0.6482</v>
      </c>
      <c r="M529" s="395">
        <v>0.61311700000000002</v>
      </c>
      <c r="N529" s="330">
        <v>5.4123727244677529</v>
      </c>
      <c r="O529" s="116"/>
      <c r="P529" s="116"/>
      <c r="Q529" s="120"/>
    </row>
    <row r="530" spans="1:17" customFormat="1">
      <c r="A530" s="117">
        <v>527</v>
      </c>
      <c r="B530" s="117"/>
      <c r="C530" s="117" t="s">
        <v>1054</v>
      </c>
      <c r="D530" s="117" t="s">
        <v>1052</v>
      </c>
      <c r="E530" s="396" t="s">
        <v>1052</v>
      </c>
      <c r="F530" s="116" t="s">
        <v>3828</v>
      </c>
      <c r="G530" s="596">
        <v>307311240303</v>
      </c>
      <c r="H530" s="396" t="s">
        <v>2726</v>
      </c>
      <c r="I530" s="116" t="s">
        <v>3613</v>
      </c>
      <c r="J530" s="116" t="s">
        <v>47</v>
      </c>
      <c r="K530" s="116">
        <v>1.9339999999999999</v>
      </c>
      <c r="L530" s="395">
        <v>1.9339999999999999</v>
      </c>
      <c r="M530" s="395">
        <v>1.8328990000000001</v>
      </c>
      <c r="N530" s="330">
        <v>5.2275594622543897</v>
      </c>
      <c r="O530" s="116"/>
      <c r="P530" s="116"/>
      <c r="Q530" s="120"/>
    </row>
    <row r="531" spans="1:17" customFormat="1">
      <c r="A531" s="117">
        <v>528</v>
      </c>
      <c r="B531" s="117"/>
      <c r="C531" s="117" t="s">
        <v>1054</v>
      </c>
      <c r="D531" s="117" t="s">
        <v>1052</v>
      </c>
      <c r="E531" s="396" t="s">
        <v>1052</v>
      </c>
      <c r="F531" s="116" t="s">
        <v>8048</v>
      </c>
      <c r="G531" s="596">
        <v>307311140203</v>
      </c>
      <c r="H531" s="396" t="s">
        <v>9640</v>
      </c>
      <c r="I531" s="116" t="s">
        <v>3613</v>
      </c>
      <c r="J531" s="116" t="s">
        <v>47</v>
      </c>
      <c r="K531" s="116">
        <v>1.3768</v>
      </c>
      <c r="L531" s="395">
        <v>1.3768</v>
      </c>
      <c r="M531" s="395">
        <v>1.309625</v>
      </c>
      <c r="N531" s="330">
        <v>4.8790674026728631</v>
      </c>
      <c r="O531" s="116"/>
      <c r="P531" s="116"/>
      <c r="Q531" s="120"/>
    </row>
    <row r="532" spans="1:17" customFormat="1">
      <c r="A532" s="117">
        <v>529</v>
      </c>
      <c r="B532" s="117"/>
      <c r="C532" s="117" t="s">
        <v>1054</v>
      </c>
      <c r="D532" s="117" t="s">
        <v>1052</v>
      </c>
      <c r="E532" s="396" t="s">
        <v>3692</v>
      </c>
      <c r="F532" s="116" t="s">
        <v>3834</v>
      </c>
      <c r="G532" s="596">
        <v>307312340303</v>
      </c>
      <c r="H532" s="396" t="s">
        <v>2250</v>
      </c>
      <c r="I532" s="116" t="s">
        <v>8576</v>
      </c>
      <c r="J532" s="116" t="s">
        <v>47</v>
      </c>
      <c r="K532" s="116">
        <v>0.56269999999999998</v>
      </c>
      <c r="L532" s="395">
        <v>0.56269999999999998</v>
      </c>
      <c r="M532" s="395">
        <v>0.53681599999999996</v>
      </c>
      <c r="N532" s="330">
        <v>4.5999644570819305</v>
      </c>
      <c r="O532" s="116"/>
      <c r="P532" s="116"/>
      <c r="Q532" s="120"/>
    </row>
    <row r="533" spans="1:17" customFormat="1">
      <c r="A533" s="117">
        <v>530</v>
      </c>
      <c r="B533" s="117"/>
      <c r="C533" s="117" t="s">
        <v>1054</v>
      </c>
      <c r="D533" s="117" t="s">
        <v>1052</v>
      </c>
      <c r="E533" s="396" t="s">
        <v>3693</v>
      </c>
      <c r="F533" s="116" t="s">
        <v>3852</v>
      </c>
      <c r="G533" s="596">
        <v>307322340201</v>
      </c>
      <c r="H533" s="396" t="s">
        <v>2709</v>
      </c>
      <c r="I533" s="116" t="s">
        <v>8573</v>
      </c>
      <c r="J533" s="116" t="s">
        <v>47</v>
      </c>
      <c r="K533" s="116">
        <v>0.27349899999999999</v>
      </c>
      <c r="L533" s="395">
        <v>0.27349899999999999</v>
      </c>
      <c r="M533" s="395">
        <v>0.26336700000000002</v>
      </c>
      <c r="N533" s="330">
        <v>3.704583929008872</v>
      </c>
      <c r="O533" s="116"/>
      <c r="P533" s="116"/>
      <c r="Q533" s="120"/>
    </row>
    <row r="534" spans="1:17" customFormat="1">
      <c r="A534" s="117">
        <v>531</v>
      </c>
      <c r="B534" s="117"/>
      <c r="C534" s="117" t="s">
        <v>1054</v>
      </c>
      <c r="D534" s="117" t="s">
        <v>1052</v>
      </c>
      <c r="E534" s="396" t="s">
        <v>3692</v>
      </c>
      <c r="F534" s="116" t="s">
        <v>3837</v>
      </c>
      <c r="G534" s="596">
        <v>307312340503</v>
      </c>
      <c r="H534" s="396" t="s">
        <v>2682</v>
      </c>
      <c r="I534" s="116" t="s">
        <v>8573</v>
      </c>
      <c r="J534" s="116" t="s">
        <v>47</v>
      </c>
      <c r="K534" s="116">
        <v>2.0611999999999999</v>
      </c>
      <c r="L534" s="395">
        <v>2.0611999999999999</v>
      </c>
      <c r="M534" s="395">
        <v>1.987525</v>
      </c>
      <c r="N534" s="330">
        <v>3.5743741509800087</v>
      </c>
      <c r="O534" s="116"/>
      <c r="P534" s="116"/>
      <c r="Q534" s="120"/>
    </row>
    <row r="535" spans="1:17" customFormat="1">
      <c r="A535" s="117">
        <v>532</v>
      </c>
      <c r="B535" s="117"/>
      <c r="C535" s="117" t="s">
        <v>1054</v>
      </c>
      <c r="D535" s="117" t="s">
        <v>1052</v>
      </c>
      <c r="E535" s="396" t="s">
        <v>3693</v>
      </c>
      <c r="F535" s="116" t="s">
        <v>3859</v>
      </c>
      <c r="G535" s="596">
        <v>307322440101</v>
      </c>
      <c r="H535" s="396" t="s">
        <v>2739</v>
      </c>
      <c r="I535" s="116" t="s">
        <v>8573</v>
      </c>
      <c r="J535" s="116" t="s">
        <v>47</v>
      </c>
      <c r="K535" s="116">
        <v>0.29542000000000002</v>
      </c>
      <c r="L535" s="395">
        <v>0.29542000000000002</v>
      </c>
      <c r="M535" s="395">
        <v>0.28512399999999999</v>
      </c>
      <c r="N535" s="330">
        <v>3.485207501184763</v>
      </c>
      <c r="O535" s="116"/>
      <c r="P535" s="116"/>
      <c r="Q535" s="120"/>
    </row>
    <row r="536" spans="1:17" customFormat="1">
      <c r="A536" s="117">
        <v>533</v>
      </c>
      <c r="B536" s="117"/>
      <c r="C536" s="117" t="s">
        <v>1054</v>
      </c>
      <c r="D536" s="117" t="s">
        <v>1052</v>
      </c>
      <c r="E536" s="396" t="s">
        <v>3693</v>
      </c>
      <c r="F536" s="116" t="s">
        <v>3853</v>
      </c>
      <c r="G536" s="596">
        <v>307322140203</v>
      </c>
      <c r="H536" s="396" t="s">
        <v>2311</v>
      </c>
      <c r="I536" s="116" t="s">
        <v>8576</v>
      </c>
      <c r="J536" s="116" t="s">
        <v>47</v>
      </c>
      <c r="K536" s="116">
        <v>6.1901999999999999E-2</v>
      </c>
      <c r="L536" s="395">
        <v>6.1901999999999999E-2</v>
      </c>
      <c r="M536" s="395">
        <v>5.9773000000000007E-2</v>
      </c>
      <c r="N536" s="330">
        <v>3.4393072921714838</v>
      </c>
      <c r="O536" s="116"/>
      <c r="P536" s="116"/>
      <c r="Q536" s="120"/>
    </row>
    <row r="537" spans="1:17" customFormat="1">
      <c r="A537" s="117">
        <v>534</v>
      </c>
      <c r="B537" s="117"/>
      <c r="C537" s="117" t="s">
        <v>1054</v>
      </c>
      <c r="D537" s="117" t="s">
        <v>1052</v>
      </c>
      <c r="E537" s="396" t="s">
        <v>1052</v>
      </c>
      <c r="F537" s="116" t="s">
        <v>3832</v>
      </c>
      <c r="G537" s="596">
        <v>307311440106</v>
      </c>
      <c r="H537" s="396" t="s">
        <v>9641</v>
      </c>
      <c r="I537" s="116" t="s">
        <v>8573</v>
      </c>
      <c r="J537" s="116" t="s">
        <v>47</v>
      </c>
      <c r="K537" s="116">
        <v>0.42733500000000002</v>
      </c>
      <c r="L537" s="395">
        <v>0.42733500000000002</v>
      </c>
      <c r="M537" s="395">
        <v>0.41312400000000005</v>
      </c>
      <c r="N537" s="330">
        <v>3.3254940503352106</v>
      </c>
      <c r="O537" s="116"/>
      <c r="P537" s="116"/>
      <c r="Q537" s="120"/>
    </row>
    <row r="538" spans="1:17" customFormat="1">
      <c r="A538" s="117">
        <v>535</v>
      </c>
      <c r="B538" s="117"/>
      <c r="C538" s="117" t="s">
        <v>1054</v>
      </c>
      <c r="D538" s="117" t="s">
        <v>1052</v>
      </c>
      <c r="E538" s="396" t="s">
        <v>1052</v>
      </c>
      <c r="F538" s="116" t="s">
        <v>3832</v>
      </c>
      <c r="G538" s="596">
        <v>307311440105</v>
      </c>
      <c r="H538" s="396" t="s">
        <v>9642</v>
      </c>
      <c r="I538" s="116" t="s">
        <v>8576</v>
      </c>
      <c r="J538" s="116" t="s">
        <v>47</v>
      </c>
      <c r="K538" s="116">
        <v>5.3505649999999996</v>
      </c>
      <c r="L538" s="395">
        <v>5.3505649999999996</v>
      </c>
      <c r="M538" s="395">
        <v>5.1747409999999991</v>
      </c>
      <c r="N538" s="330">
        <v>3.2860828716219772</v>
      </c>
      <c r="O538" s="116"/>
      <c r="P538" s="116"/>
      <c r="Q538" s="120"/>
    </row>
    <row r="539" spans="1:17" customFormat="1">
      <c r="A539" s="117">
        <v>536</v>
      </c>
      <c r="B539" s="117"/>
      <c r="C539" s="117" t="s">
        <v>1054</v>
      </c>
      <c r="D539" s="117" t="s">
        <v>1052</v>
      </c>
      <c r="E539" s="396" t="s">
        <v>3692</v>
      </c>
      <c r="F539" s="116" t="s">
        <v>3838</v>
      </c>
      <c r="G539" s="596">
        <v>307312240107</v>
      </c>
      <c r="H539" s="396" t="s">
        <v>2717</v>
      </c>
      <c r="I539" s="116" t="s">
        <v>8573</v>
      </c>
      <c r="J539" s="116" t="s">
        <v>47</v>
      </c>
      <c r="K539" s="116">
        <v>1.1301000000000001</v>
      </c>
      <c r="L539" s="395">
        <v>1.1301000000000001</v>
      </c>
      <c r="M539" s="395">
        <v>1.0940030000000001</v>
      </c>
      <c r="N539" s="330">
        <v>3.1941421113175861</v>
      </c>
      <c r="O539" s="116"/>
      <c r="P539" s="116"/>
      <c r="Q539" s="120"/>
    </row>
    <row r="540" spans="1:17" customFormat="1">
      <c r="A540" s="117">
        <v>537</v>
      </c>
      <c r="B540" s="117"/>
      <c r="C540" s="117" t="s">
        <v>1054</v>
      </c>
      <c r="D540" s="117" t="s">
        <v>1052</v>
      </c>
      <c r="E540" s="396" t="s">
        <v>3692</v>
      </c>
      <c r="F540" s="116" t="s">
        <v>3833</v>
      </c>
      <c r="G540" s="596">
        <v>307312340101</v>
      </c>
      <c r="H540" s="396" t="s">
        <v>2705</v>
      </c>
      <c r="I540" s="116" t="s">
        <v>8573</v>
      </c>
      <c r="J540" s="116" t="s">
        <v>47</v>
      </c>
      <c r="K540" s="116">
        <v>0.62870000000000004</v>
      </c>
      <c r="L540" s="395">
        <v>0.62870000000000004</v>
      </c>
      <c r="M540" s="395">
        <v>0.60889300000000002</v>
      </c>
      <c r="N540" s="330">
        <v>3.1504692222045523</v>
      </c>
      <c r="O540" s="116"/>
      <c r="P540" s="116"/>
      <c r="Q540" s="120"/>
    </row>
    <row r="541" spans="1:17" customFormat="1">
      <c r="A541" s="117">
        <v>538</v>
      </c>
      <c r="B541" s="117"/>
      <c r="C541" s="117" t="s">
        <v>1054</v>
      </c>
      <c r="D541" s="117" t="s">
        <v>1052</v>
      </c>
      <c r="E541" s="396" t="s">
        <v>3692</v>
      </c>
      <c r="F541" s="116" t="s">
        <v>3835</v>
      </c>
      <c r="G541" s="596">
        <v>307312340403</v>
      </c>
      <c r="H541" s="396" t="s">
        <v>2729</v>
      </c>
      <c r="I541" s="116" t="s">
        <v>8573</v>
      </c>
      <c r="J541" s="116" t="s">
        <v>47</v>
      </c>
      <c r="K541" s="116">
        <v>0.41239999999999999</v>
      </c>
      <c r="L541" s="395">
        <v>0.41239999999999999</v>
      </c>
      <c r="M541" s="395">
        <v>0.39956999999999998</v>
      </c>
      <c r="N541" s="330">
        <v>3.1110572259941827</v>
      </c>
      <c r="O541" s="116"/>
      <c r="P541" s="116"/>
      <c r="Q541" s="120"/>
    </row>
    <row r="542" spans="1:17" customFormat="1">
      <c r="A542" s="117">
        <v>539</v>
      </c>
      <c r="B542" s="117"/>
      <c r="C542" s="117" t="s">
        <v>1054</v>
      </c>
      <c r="D542" s="117" t="s">
        <v>1052</v>
      </c>
      <c r="E542" s="396" t="s">
        <v>1052</v>
      </c>
      <c r="F542" s="116" t="s">
        <v>3832</v>
      </c>
      <c r="G542" s="596">
        <v>307311440101</v>
      </c>
      <c r="H542" s="396" t="s">
        <v>2745</v>
      </c>
      <c r="I542" s="116" t="s">
        <v>8573</v>
      </c>
      <c r="J542" s="116" t="s">
        <v>47</v>
      </c>
      <c r="K542" s="116">
        <v>0.43169999999999997</v>
      </c>
      <c r="L542" s="395">
        <v>0.43169999999999997</v>
      </c>
      <c r="M542" s="395">
        <v>0.41952699999999998</v>
      </c>
      <c r="N542" s="330">
        <v>2.8197822561964307</v>
      </c>
      <c r="O542" s="116"/>
      <c r="P542" s="116"/>
      <c r="Q542" s="120"/>
    </row>
    <row r="543" spans="1:17" customFormat="1">
      <c r="A543" s="117">
        <v>540</v>
      </c>
      <c r="B543" s="117"/>
      <c r="C543" s="117" t="s">
        <v>1054</v>
      </c>
      <c r="D543" s="117" t="s">
        <v>1052</v>
      </c>
      <c r="E543" s="396" t="s">
        <v>3693</v>
      </c>
      <c r="F543" s="116" t="s">
        <v>3854</v>
      </c>
      <c r="G543" s="596">
        <v>307322140101</v>
      </c>
      <c r="H543" s="396" t="s">
        <v>2684</v>
      </c>
      <c r="I543" s="116" t="s">
        <v>3613</v>
      </c>
      <c r="J543" s="116" t="s">
        <v>47</v>
      </c>
      <c r="K543" s="116">
        <v>1.6468</v>
      </c>
      <c r="L543" s="395">
        <v>1.6468</v>
      </c>
      <c r="M543" s="395">
        <v>1.6004579999999999</v>
      </c>
      <c r="N543" s="330">
        <v>2.8140636385717821</v>
      </c>
      <c r="O543" s="116"/>
      <c r="P543" s="116"/>
      <c r="Q543" s="120"/>
    </row>
    <row r="544" spans="1:17" customFormat="1">
      <c r="A544" s="117">
        <v>541</v>
      </c>
      <c r="B544" s="117"/>
      <c r="C544" s="117" t="s">
        <v>1054</v>
      </c>
      <c r="D544" s="117" t="s">
        <v>1052</v>
      </c>
      <c r="E544" s="396" t="s">
        <v>1052</v>
      </c>
      <c r="F544" s="116" t="s">
        <v>3829</v>
      </c>
      <c r="G544" s="596">
        <v>307311240203</v>
      </c>
      <c r="H544" s="396" t="s">
        <v>2716</v>
      </c>
      <c r="I544" s="116" t="s">
        <v>3613</v>
      </c>
      <c r="J544" s="116" t="s">
        <v>47</v>
      </c>
      <c r="K544" s="116">
        <v>1.6905749999999999</v>
      </c>
      <c r="L544" s="395">
        <v>1.6905749999999999</v>
      </c>
      <c r="M544" s="395">
        <v>1.6437080000000002</v>
      </c>
      <c r="N544" s="330">
        <v>2.7722520444227419</v>
      </c>
      <c r="O544" s="116"/>
      <c r="P544" s="116"/>
      <c r="Q544" s="120"/>
    </row>
    <row r="545" spans="1:17" customFormat="1">
      <c r="A545" s="117">
        <v>542</v>
      </c>
      <c r="B545" s="117"/>
      <c r="C545" s="117" t="s">
        <v>1054</v>
      </c>
      <c r="D545" s="117" t="s">
        <v>1052</v>
      </c>
      <c r="E545" s="396" t="s">
        <v>1052</v>
      </c>
      <c r="F545" s="116" t="s">
        <v>3827</v>
      </c>
      <c r="G545" s="596">
        <v>307311240102</v>
      </c>
      <c r="H545" s="396" t="s">
        <v>2172</v>
      </c>
      <c r="I545" s="116" t="s">
        <v>3613</v>
      </c>
      <c r="J545" s="116" t="s">
        <v>47</v>
      </c>
      <c r="K545" s="116">
        <v>1.2010000000000001</v>
      </c>
      <c r="L545" s="395">
        <v>1.2010000000000001</v>
      </c>
      <c r="M545" s="395">
        <v>1.1681379999999999</v>
      </c>
      <c r="N545" s="330">
        <v>2.736219816819331</v>
      </c>
      <c r="O545" s="116"/>
      <c r="P545" s="116"/>
      <c r="Q545" s="120"/>
    </row>
    <row r="546" spans="1:17" customFormat="1">
      <c r="A546" s="117">
        <v>543</v>
      </c>
      <c r="B546" s="117"/>
      <c r="C546" s="117" t="s">
        <v>1054</v>
      </c>
      <c r="D546" s="117" t="s">
        <v>1052</v>
      </c>
      <c r="E546" s="396" t="s">
        <v>1052</v>
      </c>
      <c r="F546" s="116" t="s">
        <v>3830</v>
      </c>
      <c r="G546" s="596">
        <v>307311440203</v>
      </c>
      <c r="H546" s="396" t="s">
        <v>2699</v>
      </c>
      <c r="I546" s="116" t="s">
        <v>8573</v>
      </c>
      <c r="J546" s="116" t="s">
        <v>47</v>
      </c>
      <c r="K546" s="116">
        <v>0.13789999999999999</v>
      </c>
      <c r="L546" s="395">
        <v>0.13789999999999999</v>
      </c>
      <c r="M546" s="395">
        <v>0.13413600000000001</v>
      </c>
      <c r="N546" s="330">
        <v>2.7295141406816459</v>
      </c>
      <c r="O546" s="116"/>
      <c r="P546" s="116"/>
      <c r="Q546" s="120"/>
    </row>
    <row r="547" spans="1:17" customFormat="1">
      <c r="A547" s="117">
        <v>544</v>
      </c>
      <c r="B547" s="117"/>
      <c r="C547" s="117" t="s">
        <v>1054</v>
      </c>
      <c r="D547" s="117" t="s">
        <v>1052</v>
      </c>
      <c r="E547" s="396" t="s">
        <v>1052</v>
      </c>
      <c r="F547" s="116" t="s">
        <v>8048</v>
      </c>
      <c r="G547" s="596">
        <v>307311140202</v>
      </c>
      <c r="H547" s="396" t="s">
        <v>2169</v>
      </c>
      <c r="I547" s="116" t="s">
        <v>3613</v>
      </c>
      <c r="J547" s="116" t="s">
        <v>47</v>
      </c>
      <c r="K547" s="116">
        <v>0.64839999999999998</v>
      </c>
      <c r="L547" s="395">
        <v>0.64839999999999998</v>
      </c>
      <c r="M547" s="395">
        <v>0.63095299999999999</v>
      </c>
      <c r="N547" s="330">
        <v>2.6907772979642184</v>
      </c>
      <c r="O547" s="116"/>
      <c r="P547" s="116"/>
      <c r="Q547" s="120"/>
    </row>
    <row r="548" spans="1:17" customFormat="1">
      <c r="A548" s="117">
        <v>545</v>
      </c>
      <c r="B548" s="117"/>
      <c r="C548" s="117" t="s">
        <v>1054</v>
      </c>
      <c r="D548" s="117" t="s">
        <v>1052</v>
      </c>
      <c r="E548" s="396" t="s">
        <v>1052</v>
      </c>
      <c r="F548" s="116" t="s">
        <v>3827</v>
      </c>
      <c r="G548" s="596">
        <v>307311240103</v>
      </c>
      <c r="H548" s="396" t="s">
        <v>9643</v>
      </c>
      <c r="I548" s="116" t="s">
        <v>3613</v>
      </c>
      <c r="J548" s="116" t="s">
        <v>47</v>
      </c>
      <c r="K548" s="116">
        <v>2.0611999999999999</v>
      </c>
      <c r="L548" s="395">
        <v>2.0611999999999999</v>
      </c>
      <c r="M548" s="395">
        <v>2.0070069999999998</v>
      </c>
      <c r="N548" s="330">
        <v>2.6291965845138829</v>
      </c>
      <c r="O548" s="116"/>
      <c r="P548" s="116"/>
      <c r="Q548" s="120"/>
    </row>
    <row r="549" spans="1:17" customFormat="1">
      <c r="A549" s="117">
        <v>546</v>
      </c>
      <c r="B549" s="117"/>
      <c r="C549" s="117" t="s">
        <v>1054</v>
      </c>
      <c r="D549" s="117" t="s">
        <v>1052</v>
      </c>
      <c r="E549" s="396" t="s">
        <v>1052</v>
      </c>
      <c r="F549" s="116" t="s">
        <v>8048</v>
      </c>
      <c r="G549" s="596">
        <v>307311140204</v>
      </c>
      <c r="H549" s="396" t="s">
        <v>2170</v>
      </c>
      <c r="I549" s="116" t="s">
        <v>3613</v>
      </c>
      <c r="J549" s="116" t="s">
        <v>47</v>
      </c>
      <c r="K549" s="116">
        <v>0.94679999999999997</v>
      </c>
      <c r="L549" s="395">
        <v>0.94679999999999997</v>
      </c>
      <c r="M549" s="395">
        <v>0.92225500000000005</v>
      </c>
      <c r="N549" s="330">
        <v>2.5924165610477319</v>
      </c>
      <c r="O549" s="116"/>
      <c r="P549" s="116"/>
      <c r="Q549" s="120"/>
    </row>
    <row r="550" spans="1:17" customFormat="1">
      <c r="A550" s="117">
        <v>547</v>
      </c>
      <c r="B550" s="117"/>
      <c r="C550" s="117" t="s">
        <v>1054</v>
      </c>
      <c r="D550" s="117" t="s">
        <v>1052</v>
      </c>
      <c r="E550" s="396" t="s">
        <v>3692</v>
      </c>
      <c r="F550" s="116" t="s">
        <v>3840</v>
      </c>
      <c r="G550" s="596">
        <v>307312140103</v>
      </c>
      <c r="H550" s="396" t="s">
        <v>9644</v>
      </c>
      <c r="I550" s="116" t="s">
        <v>8573</v>
      </c>
      <c r="J550" s="116" t="s">
        <v>47</v>
      </c>
      <c r="K550" s="116">
        <v>0.31559999999999999</v>
      </c>
      <c r="L550" s="395">
        <v>0.31559999999999999</v>
      </c>
      <c r="M550" s="395">
        <v>0.30757100000000004</v>
      </c>
      <c r="N550" s="330">
        <v>2.5440430925221649</v>
      </c>
      <c r="O550" s="116"/>
      <c r="P550" s="116"/>
      <c r="Q550" s="120"/>
    </row>
    <row r="551" spans="1:17" customFormat="1">
      <c r="A551" s="117">
        <v>548</v>
      </c>
      <c r="B551" s="117"/>
      <c r="C551" s="117" t="s">
        <v>1054</v>
      </c>
      <c r="D551" s="117" t="s">
        <v>1052</v>
      </c>
      <c r="E551" s="396" t="s">
        <v>3694</v>
      </c>
      <c r="F551" s="116" t="s">
        <v>3864</v>
      </c>
      <c r="G551" s="596">
        <v>307333140501</v>
      </c>
      <c r="H551" s="396" t="s">
        <v>2723</v>
      </c>
      <c r="I551" s="116" t="s">
        <v>3613</v>
      </c>
      <c r="J551" s="116" t="s">
        <v>47</v>
      </c>
      <c r="K551" s="116">
        <v>0.201845</v>
      </c>
      <c r="L551" s="395">
        <v>0.201845</v>
      </c>
      <c r="M551" s="395">
        <v>0.19683400000000001</v>
      </c>
      <c r="N551" s="330">
        <v>2.4825980331442383</v>
      </c>
      <c r="O551" s="116"/>
      <c r="P551" s="116"/>
      <c r="Q551" s="120"/>
    </row>
    <row r="552" spans="1:17" customFormat="1">
      <c r="A552" s="117">
        <v>549</v>
      </c>
      <c r="B552" s="117"/>
      <c r="C552" s="117" t="s">
        <v>1054</v>
      </c>
      <c r="D552" s="117" t="s">
        <v>1052</v>
      </c>
      <c r="E552" s="396" t="s">
        <v>1052</v>
      </c>
      <c r="F552" s="116" t="s">
        <v>3826</v>
      </c>
      <c r="G552" s="596">
        <v>307311140104</v>
      </c>
      <c r="H552" s="396" t="s">
        <v>2755</v>
      </c>
      <c r="I552" s="116" t="s">
        <v>8573</v>
      </c>
      <c r="J552" s="116" t="s">
        <v>47</v>
      </c>
      <c r="K552" s="116">
        <v>0.50270000000000004</v>
      </c>
      <c r="L552" s="395">
        <v>0.50270000000000004</v>
      </c>
      <c r="M552" s="395">
        <v>0.49140099999999998</v>
      </c>
      <c r="N552" s="330">
        <v>2.2476626218420646</v>
      </c>
      <c r="O552" s="116"/>
      <c r="P552" s="116"/>
      <c r="Q552" s="120"/>
    </row>
    <row r="553" spans="1:17" customFormat="1">
      <c r="A553" s="117">
        <v>550</v>
      </c>
      <c r="B553" s="117"/>
      <c r="C553" s="117" t="s">
        <v>1054</v>
      </c>
      <c r="D553" s="117" t="s">
        <v>1052</v>
      </c>
      <c r="E553" s="396" t="s">
        <v>3694</v>
      </c>
      <c r="F553" s="116" t="s">
        <v>3862</v>
      </c>
      <c r="G553" s="596">
        <v>307333140101</v>
      </c>
      <c r="H553" s="396" t="s">
        <v>9645</v>
      </c>
      <c r="I553" s="116" t="s">
        <v>8573</v>
      </c>
      <c r="J553" s="116" t="s">
        <v>47</v>
      </c>
      <c r="K553" s="116">
        <v>2.3757000000000001</v>
      </c>
      <c r="L553" s="395">
        <v>2.3757000000000001</v>
      </c>
      <c r="M553" s="395">
        <v>2.322651</v>
      </c>
      <c r="N553" s="330">
        <v>2.2329839626215482</v>
      </c>
      <c r="O553" s="116"/>
      <c r="P553" s="116"/>
      <c r="Q553" s="120"/>
    </row>
    <row r="554" spans="1:17" customFormat="1">
      <c r="A554" s="117">
        <v>551</v>
      </c>
      <c r="B554" s="117"/>
      <c r="C554" s="117" t="s">
        <v>1054</v>
      </c>
      <c r="D554" s="117" t="s">
        <v>1052</v>
      </c>
      <c r="E554" s="396" t="s">
        <v>3692</v>
      </c>
      <c r="F554" s="116" t="s">
        <v>3841</v>
      </c>
      <c r="G554" s="596">
        <v>307312140203</v>
      </c>
      <c r="H554" s="396" t="s">
        <v>2735</v>
      </c>
      <c r="I554" s="116" t="s">
        <v>8573</v>
      </c>
      <c r="J554" s="116" t="s">
        <v>47</v>
      </c>
      <c r="K554" s="116">
        <v>1.4782770000000001</v>
      </c>
      <c r="L554" s="395">
        <v>1.4782770000000001</v>
      </c>
      <c r="M554" s="395">
        <v>1.4453659999999999</v>
      </c>
      <c r="N554" s="330">
        <v>2.2263080599914717</v>
      </c>
      <c r="O554" s="116"/>
      <c r="P554" s="116"/>
      <c r="Q554" s="120"/>
    </row>
    <row r="555" spans="1:17" customFormat="1">
      <c r="A555" s="117">
        <v>552</v>
      </c>
      <c r="B555" s="117"/>
      <c r="C555" s="117" t="s">
        <v>1054</v>
      </c>
      <c r="D555" s="117" t="s">
        <v>1052</v>
      </c>
      <c r="E555" s="396" t="s">
        <v>1052</v>
      </c>
      <c r="F555" s="116" t="s">
        <v>3827</v>
      </c>
      <c r="G555" s="596">
        <v>307311240107</v>
      </c>
      <c r="H555" s="396" t="s">
        <v>2742</v>
      </c>
      <c r="I555" s="116" t="s">
        <v>3613</v>
      </c>
      <c r="J555" s="116" t="s">
        <v>47</v>
      </c>
      <c r="K555" s="116">
        <v>2.3958599999999999</v>
      </c>
      <c r="L555" s="395">
        <v>2.3958599999999999</v>
      </c>
      <c r="M555" s="395">
        <v>2.3471030000000002</v>
      </c>
      <c r="N555" s="330">
        <v>2.0350521315936541</v>
      </c>
      <c r="O555" s="116"/>
      <c r="P555" s="116"/>
      <c r="Q555" s="120"/>
    </row>
    <row r="556" spans="1:17" customFormat="1">
      <c r="A556" s="117">
        <v>553</v>
      </c>
      <c r="B556" s="117"/>
      <c r="C556" s="117" t="s">
        <v>1054</v>
      </c>
      <c r="D556" s="117" t="s">
        <v>1052</v>
      </c>
      <c r="E556" s="396" t="s">
        <v>1052</v>
      </c>
      <c r="F556" s="116" t="s">
        <v>3827</v>
      </c>
      <c r="G556" s="596">
        <v>307311240105</v>
      </c>
      <c r="H556" s="396" t="s">
        <v>9646</v>
      </c>
      <c r="I556" s="116" t="s">
        <v>3613</v>
      </c>
      <c r="J556" s="116" t="s">
        <v>47</v>
      </c>
      <c r="K556" s="116">
        <v>1.17075</v>
      </c>
      <c r="L556" s="395">
        <v>1.17075</v>
      </c>
      <c r="M556" s="395">
        <v>1.147303</v>
      </c>
      <c r="N556" s="330">
        <v>2.0027332906256667</v>
      </c>
      <c r="O556" s="116"/>
      <c r="P556" s="116"/>
      <c r="Q556" s="120"/>
    </row>
    <row r="557" spans="1:17" customFormat="1">
      <c r="A557" s="117">
        <v>554</v>
      </c>
      <c r="B557" s="117"/>
      <c r="C557" s="117" t="s">
        <v>1054</v>
      </c>
      <c r="D557" s="117" t="s">
        <v>1052</v>
      </c>
      <c r="E557" s="396" t="s">
        <v>1052</v>
      </c>
      <c r="F557" s="116" t="s">
        <v>3827</v>
      </c>
      <c r="G557" s="596">
        <v>307311240101</v>
      </c>
      <c r="H557" s="396" t="s">
        <v>2171</v>
      </c>
      <c r="I557" s="116" t="s">
        <v>3613</v>
      </c>
      <c r="J557" s="116" t="s">
        <v>47</v>
      </c>
      <c r="K557" s="116">
        <v>1.0669999999999999</v>
      </c>
      <c r="L557" s="395">
        <v>1.0669999999999999</v>
      </c>
      <c r="M557" s="395">
        <v>1.0463979999999999</v>
      </c>
      <c r="N557" s="330">
        <v>1.93083411433927</v>
      </c>
      <c r="O557" s="116"/>
      <c r="P557" s="116"/>
      <c r="Q557" s="120"/>
    </row>
    <row r="558" spans="1:17" customFormat="1">
      <c r="A558" s="117">
        <v>555</v>
      </c>
      <c r="B558" s="117"/>
      <c r="C558" s="117" t="s">
        <v>1054</v>
      </c>
      <c r="D558" s="117" t="s">
        <v>1052</v>
      </c>
      <c r="E558" s="396" t="s">
        <v>3693</v>
      </c>
      <c r="F558" s="116" t="s">
        <v>3842</v>
      </c>
      <c r="G558" s="596">
        <v>307322540201</v>
      </c>
      <c r="H558" s="396" t="s">
        <v>2756</v>
      </c>
      <c r="I558" s="116" t="s">
        <v>8573</v>
      </c>
      <c r="J558" s="116" t="s">
        <v>47</v>
      </c>
      <c r="K558" s="116">
        <v>0.29220000000000002</v>
      </c>
      <c r="L558" s="395">
        <v>0.29220000000000002</v>
      </c>
      <c r="M558" s="395">
        <v>0.28659799999999996</v>
      </c>
      <c r="N558" s="330">
        <v>1.9171800136892716</v>
      </c>
      <c r="O558" s="116"/>
      <c r="P558" s="116"/>
      <c r="Q558" s="120"/>
    </row>
    <row r="559" spans="1:17" customFormat="1">
      <c r="A559" s="117">
        <v>556</v>
      </c>
      <c r="B559" s="117"/>
      <c r="C559" s="117" t="s">
        <v>1054</v>
      </c>
      <c r="D559" s="117" t="s">
        <v>1052</v>
      </c>
      <c r="E559" s="396" t="s">
        <v>3692</v>
      </c>
      <c r="F559" s="116" t="s">
        <v>3840</v>
      </c>
      <c r="G559" s="596">
        <v>307312140104</v>
      </c>
      <c r="H559" s="396" t="s">
        <v>9647</v>
      </c>
      <c r="I559" s="116" t="s">
        <v>8573</v>
      </c>
      <c r="J559" s="116" t="s">
        <v>47</v>
      </c>
      <c r="K559" s="116">
        <v>0.71050000000000002</v>
      </c>
      <c r="L559" s="395">
        <v>0.71050000000000002</v>
      </c>
      <c r="M559" s="395">
        <v>0.69758399999999998</v>
      </c>
      <c r="N559" s="330">
        <v>1.8178747361013425</v>
      </c>
      <c r="O559" s="116"/>
      <c r="P559" s="116"/>
      <c r="Q559" s="120"/>
    </row>
    <row r="560" spans="1:17" customFormat="1">
      <c r="A560" s="117">
        <v>557</v>
      </c>
      <c r="B560" s="117"/>
      <c r="C560" s="117" t="s">
        <v>1054</v>
      </c>
      <c r="D560" s="117" t="s">
        <v>1052</v>
      </c>
      <c r="E560" s="396" t="s">
        <v>1052</v>
      </c>
      <c r="F560" s="116" t="s">
        <v>3832</v>
      </c>
      <c r="G560" s="596">
        <v>307311440109</v>
      </c>
      <c r="H560" s="396" t="s">
        <v>2763</v>
      </c>
      <c r="I560" s="116" t="s">
        <v>8575</v>
      </c>
      <c r="J560" s="116" t="s">
        <v>47</v>
      </c>
      <c r="K560" s="116">
        <v>0.524115</v>
      </c>
      <c r="L560" s="395">
        <v>0.524115</v>
      </c>
      <c r="M560" s="395">
        <v>0.51477600000000001</v>
      </c>
      <c r="N560" s="330">
        <v>1.7818608511490772</v>
      </c>
      <c r="O560" s="116"/>
      <c r="P560" s="116"/>
      <c r="Q560" s="120"/>
    </row>
    <row r="561" spans="1:17" customFormat="1">
      <c r="A561" s="117">
        <v>558</v>
      </c>
      <c r="B561" s="117"/>
      <c r="C561" s="117" t="s">
        <v>1054</v>
      </c>
      <c r="D561" s="117" t="s">
        <v>1052</v>
      </c>
      <c r="E561" s="396" t="s">
        <v>1052</v>
      </c>
      <c r="F561" s="116" t="s">
        <v>3829</v>
      </c>
      <c r="G561" s="596">
        <v>307311240202</v>
      </c>
      <c r="H561" s="396" t="s">
        <v>2173</v>
      </c>
      <c r="I561" s="116" t="s">
        <v>3613</v>
      </c>
      <c r="J561" s="116" t="s">
        <v>47</v>
      </c>
      <c r="K561" s="116">
        <v>0.83599999999999997</v>
      </c>
      <c r="L561" s="395">
        <v>0.83599999999999997</v>
      </c>
      <c r="M561" s="395">
        <v>0.82188000000000005</v>
      </c>
      <c r="N561" s="330">
        <v>1.6889952153109942</v>
      </c>
      <c r="O561" s="116"/>
      <c r="P561" s="116"/>
      <c r="Q561" s="120"/>
    </row>
    <row r="562" spans="1:17" customFormat="1">
      <c r="A562" s="117">
        <v>559</v>
      </c>
      <c r="B562" s="117"/>
      <c r="C562" s="117" t="s">
        <v>1054</v>
      </c>
      <c r="D562" s="117" t="s">
        <v>1052</v>
      </c>
      <c r="E562" s="396" t="s">
        <v>1052</v>
      </c>
      <c r="F562" s="116" t="s">
        <v>3826</v>
      </c>
      <c r="G562" s="596">
        <v>307311140101</v>
      </c>
      <c r="H562" s="396" t="s">
        <v>9648</v>
      </c>
      <c r="I562" s="116" t="s">
        <v>3613</v>
      </c>
      <c r="J562" s="116" t="s">
        <v>47</v>
      </c>
      <c r="K562" s="116">
        <v>2.0785999999999998</v>
      </c>
      <c r="L562" s="395">
        <v>2.0785999999999998</v>
      </c>
      <c r="M562" s="395">
        <v>2.044146</v>
      </c>
      <c r="N562" s="330">
        <v>1.6575579717117179</v>
      </c>
      <c r="O562" s="116"/>
      <c r="P562" s="116"/>
      <c r="Q562" s="120"/>
    </row>
    <row r="563" spans="1:17" customFormat="1">
      <c r="A563" s="117">
        <v>560</v>
      </c>
      <c r="B563" s="117"/>
      <c r="C563" s="117" t="s">
        <v>1054</v>
      </c>
      <c r="D563" s="117" t="s">
        <v>1052</v>
      </c>
      <c r="E563" s="396" t="s">
        <v>3694</v>
      </c>
      <c r="F563" s="116" t="s">
        <v>3868</v>
      </c>
      <c r="G563" s="596">
        <v>307333340403</v>
      </c>
      <c r="H563" s="396" t="s">
        <v>2757</v>
      </c>
      <c r="I563" s="116" t="s">
        <v>8575</v>
      </c>
      <c r="J563" s="116" t="s">
        <v>47</v>
      </c>
      <c r="K563" s="116">
        <v>0.19798399999999999</v>
      </c>
      <c r="L563" s="395">
        <v>0.19798399999999999</v>
      </c>
      <c r="M563" s="395">
        <v>0.194967</v>
      </c>
      <c r="N563" s="330">
        <v>1.5238605139809238</v>
      </c>
      <c r="O563" s="116"/>
      <c r="P563" s="116"/>
      <c r="Q563" s="120"/>
    </row>
    <row r="564" spans="1:17" customFormat="1">
      <c r="A564" s="117">
        <v>561</v>
      </c>
      <c r="B564" s="117"/>
      <c r="C564" s="117" t="s">
        <v>1054</v>
      </c>
      <c r="D564" s="117" t="s">
        <v>1052</v>
      </c>
      <c r="E564" s="396" t="s">
        <v>1052</v>
      </c>
      <c r="F564" s="116" t="s">
        <v>3830</v>
      </c>
      <c r="G564" s="596">
        <v>307311440205</v>
      </c>
      <c r="H564" s="396" t="s">
        <v>9649</v>
      </c>
      <c r="I564" s="116" t="s">
        <v>8573</v>
      </c>
      <c r="J564" s="116" t="s">
        <v>47</v>
      </c>
      <c r="K564" s="116">
        <v>0.27989999999999998</v>
      </c>
      <c r="L564" s="395">
        <v>0.27989999999999998</v>
      </c>
      <c r="M564" s="395">
        <v>0.275675</v>
      </c>
      <c r="N564" s="330">
        <v>1.5094676670239295</v>
      </c>
      <c r="O564" s="116"/>
      <c r="P564" s="116"/>
      <c r="Q564" s="120"/>
    </row>
    <row r="565" spans="1:17" customFormat="1">
      <c r="A565" s="117">
        <v>562</v>
      </c>
      <c r="B565" s="117"/>
      <c r="C565" s="117" t="s">
        <v>1054</v>
      </c>
      <c r="D565" s="117" t="s">
        <v>1052</v>
      </c>
      <c r="E565" s="396" t="s">
        <v>3694</v>
      </c>
      <c r="F565" s="116" t="s">
        <v>3869</v>
      </c>
      <c r="G565" s="596">
        <v>307333240104</v>
      </c>
      <c r="H565" s="396" t="s">
        <v>2311</v>
      </c>
      <c r="I565" s="116" t="s">
        <v>8576</v>
      </c>
      <c r="J565" s="116" t="s">
        <v>47</v>
      </c>
      <c r="K565" s="116">
        <v>0.25972800000000001</v>
      </c>
      <c r="L565" s="395">
        <v>0.25972800000000001</v>
      </c>
      <c r="M565" s="395">
        <v>0.25592500000000001</v>
      </c>
      <c r="N565" s="330">
        <v>1.4642241113780572</v>
      </c>
      <c r="O565" s="116"/>
      <c r="P565" s="116"/>
      <c r="Q565" s="120"/>
    </row>
    <row r="566" spans="1:17" customFormat="1">
      <c r="A566" s="117">
        <v>563</v>
      </c>
      <c r="B566" s="117"/>
      <c r="C566" s="117" t="s">
        <v>1054</v>
      </c>
      <c r="D566" s="117" t="s">
        <v>1052</v>
      </c>
      <c r="E566" s="396" t="s">
        <v>3694</v>
      </c>
      <c r="F566" s="116" t="s">
        <v>3866</v>
      </c>
      <c r="G566" s="596">
        <v>307333340201</v>
      </c>
      <c r="H566" s="396" t="s">
        <v>9650</v>
      </c>
      <c r="I566" s="116" t="s">
        <v>8573</v>
      </c>
      <c r="J566" s="116" t="s">
        <v>47</v>
      </c>
      <c r="K566" s="116">
        <v>0.43430000000000002</v>
      </c>
      <c r="L566" s="395">
        <v>0.43430000000000002</v>
      </c>
      <c r="M566" s="395">
        <v>0.42802699999999999</v>
      </c>
      <c r="N566" s="330">
        <v>1.4443932765369625</v>
      </c>
      <c r="O566" s="116"/>
      <c r="P566" s="116"/>
      <c r="Q566" s="120"/>
    </row>
    <row r="567" spans="1:17" customFormat="1">
      <c r="A567" s="117">
        <v>564</v>
      </c>
      <c r="B567" s="117"/>
      <c r="C567" s="117" t="s">
        <v>1054</v>
      </c>
      <c r="D567" s="117" t="s">
        <v>1052</v>
      </c>
      <c r="E567" s="396" t="s">
        <v>3693</v>
      </c>
      <c r="F567" s="116" t="s">
        <v>3843</v>
      </c>
      <c r="G567" s="596">
        <v>307322540303</v>
      </c>
      <c r="H567" s="396" t="s">
        <v>2719</v>
      </c>
      <c r="I567" s="116" t="s">
        <v>8576</v>
      </c>
      <c r="J567" s="116" t="s">
        <v>47</v>
      </c>
      <c r="K567" s="116">
        <v>0.406055</v>
      </c>
      <c r="L567" s="395">
        <v>0.406055</v>
      </c>
      <c r="M567" s="395">
        <v>0.40026699999999998</v>
      </c>
      <c r="N567" s="330">
        <v>1.4254226644173857</v>
      </c>
      <c r="O567" s="116"/>
      <c r="P567" s="116"/>
      <c r="Q567" s="120"/>
    </row>
    <row r="568" spans="1:17" customFormat="1">
      <c r="A568" s="117">
        <v>565</v>
      </c>
      <c r="B568" s="117"/>
      <c r="C568" s="117" t="s">
        <v>1054</v>
      </c>
      <c r="D568" s="117" t="s">
        <v>1052</v>
      </c>
      <c r="E568" s="396" t="s">
        <v>3694</v>
      </c>
      <c r="F568" s="116" t="s">
        <v>3864</v>
      </c>
      <c r="G568" s="596">
        <v>307333140504</v>
      </c>
      <c r="H568" s="396" t="s">
        <v>2762</v>
      </c>
      <c r="I568" s="116" t="s">
        <v>3613</v>
      </c>
      <c r="J568" s="116" t="s">
        <v>47</v>
      </c>
      <c r="K568" s="116">
        <v>0.76005999999999996</v>
      </c>
      <c r="L568" s="395">
        <v>0.76005999999999996</v>
      </c>
      <c r="M568" s="395">
        <v>0.74949100000000002</v>
      </c>
      <c r="N568" s="330">
        <v>1.3905481146225218</v>
      </c>
      <c r="O568" s="116"/>
      <c r="P568" s="116"/>
      <c r="Q568" s="120"/>
    </row>
    <row r="569" spans="1:17" customFormat="1">
      <c r="A569" s="117">
        <v>566</v>
      </c>
      <c r="B569" s="117"/>
      <c r="C569" s="117" t="s">
        <v>1054</v>
      </c>
      <c r="D569" s="117" t="s">
        <v>1052</v>
      </c>
      <c r="E569" s="396" t="s">
        <v>3693</v>
      </c>
      <c r="F569" s="116" t="s">
        <v>3854</v>
      </c>
      <c r="G569" s="596">
        <v>307322140106</v>
      </c>
      <c r="H569" s="396" t="s">
        <v>2667</v>
      </c>
      <c r="I569" s="116" t="s">
        <v>8573</v>
      </c>
      <c r="J569" s="116" t="s">
        <v>47</v>
      </c>
      <c r="K569" s="116">
        <v>0.3508</v>
      </c>
      <c r="L569" s="395">
        <v>0.3508</v>
      </c>
      <c r="M569" s="395">
        <v>0.346113</v>
      </c>
      <c r="N569" s="330">
        <v>1.3360889395667037</v>
      </c>
      <c r="O569" s="116"/>
      <c r="P569" s="116"/>
      <c r="Q569" s="120"/>
    </row>
    <row r="570" spans="1:17" customFormat="1">
      <c r="A570" s="117">
        <v>567</v>
      </c>
      <c r="B570" s="117"/>
      <c r="C570" s="117" t="s">
        <v>1054</v>
      </c>
      <c r="D570" s="117" t="s">
        <v>1052</v>
      </c>
      <c r="E570" s="396" t="s">
        <v>3694</v>
      </c>
      <c r="F570" s="116" t="s">
        <v>3860</v>
      </c>
      <c r="G570" s="596">
        <v>307333140406</v>
      </c>
      <c r="H570" s="396" t="s">
        <v>9651</v>
      </c>
      <c r="I570" s="116" t="s">
        <v>8573</v>
      </c>
      <c r="J570" s="116" t="s">
        <v>47</v>
      </c>
      <c r="K570" s="116">
        <v>2.8132999999999999</v>
      </c>
      <c r="L570" s="395">
        <v>2.8132999999999999</v>
      </c>
      <c r="M570" s="395">
        <v>2.7803009999999997</v>
      </c>
      <c r="N570" s="330">
        <v>1.172964134646153</v>
      </c>
      <c r="O570" s="116"/>
      <c r="P570" s="116"/>
      <c r="Q570" s="120"/>
    </row>
    <row r="571" spans="1:17" customFormat="1">
      <c r="A571" s="117">
        <v>568</v>
      </c>
      <c r="B571" s="117"/>
      <c r="C571" s="117" t="s">
        <v>1054</v>
      </c>
      <c r="D571" s="117" t="s">
        <v>1052</v>
      </c>
      <c r="E571" s="396" t="s">
        <v>1052</v>
      </c>
      <c r="F571" s="116" t="s">
        <v>8048</v>
      </c>
      <c r="G571" s="596">
        <v>307311140201</v>
      </c>
      <c r="H571" s="396" t="s">
        <v>9652</v>
      </c>
      <c r="I571" s="116" t="s">
        <v>3613</v>
      </c>
      <c r="J571" s="116" t="s">
        <v>47</v>
      </c>
      <c r="K571" s="116">
        <v>1.2518</v>
      </c>
      <c r="L571" s="395">
        <v>1.2518</v>
      </c>
      <c r="M571" s="395">
        <v>1.237595</v>
      </c>
      <c r="N571" s="330">
        <v>1.1347659370506489</v>
      </c>
      <c r="O571" s="116"/>
      <c r="P571" s="116"/>
      <c r="Q571" s="120"/>
    </row>
    <row r="572" spans="1:17" customFormat="1">
      <c r="A572" s="117">
        <v>569</v>
      </c>
      <c r="B572" s="117"/>
      <c r="C572" s="117" t="s">
        <v>1054</v>
      </c>
      <c r="D572" s="117" t="s">
        <v>1052</v>
      </c>
      <c r="E572" s="396" t="s">
        <v>1052</v>
      </c>
      <c r="F572" s="116" t="s">
        <v>3829</v>
      </c>
      <c r="G572" s="596">
        <v>307311240201</v>
      </c>
      <c r="H572" s="396" t="s">
        <v>9653</v>
      </c>
      <c r="I572" s="116" t="s">
        <v>3613</v>
      </c>
      <c r="J572" s="116" t="s">
        <v>47</v>
      </c>
      <c r="K572" s="116">
        <v>1.2562</v>
      </c>
      <c r="L572" s="395">
        <v>1.2562</v>
      </c>
      <c r="M572" s="395">
        <v>1.2420850000000001</v>
      </c>
      <c r="N572" s="330">
        <v>1.1236268110173442</v>
      </c>
      <c r="O572" s="116"/>
      <c r="P572" s="116"/>
      <c r="Q572" s="120"/>
    </row>
    <row r="573" spans="1:17" customFormat="1">
      <c r="A573" s="117">
        <v>570</v>
      </c>
      <c r="B573" s="117"/>
      <c r="C573" s="117" t="s">
        <v>1054</v>
      </c>
      <c r="D573" s="117" t="s">
        <v>1052</v>
      </c>
      <c r="E573" s="396" t="s">
        <v>3694</v>
      </c>
      <c r="F573" s="116" t="s">
        <v>3862</v>
      </c>
      <c r="G573" s="596">
        <v>307333140102</v>
      </c>
      <c r="H573" s="396" t="s">
        <v>9654</v>
      </c>
      <c r="I573" s="116" t="s">
        <v>8573</v>
      </c>
      <c r="J573" s="116" t="s">
        <v>47</v>
      </c>
      <c r="K573" s="116">
        <v>0.82693000000000005</v>
      </c>
      <c r="L573" s="395">
        <v>0.82693000000000005</v>
      </c>
      <c r="M573" s="395">
        <v>0.8180909999999999</v>
      </c>
      <c r="N573" s="330">
        <v>1.068893376706632</v>
      </c>
      <c r="O573" s="116"/>
      <c r="P573" s="116"/>
      <c r="Q573" s="120"/>
    </row>
    <row r="574" spans="1:17" customFormat="1">
      <c r="A574" s="117">
        <v>571</v>
      </c>
      <c r="B574" s="117"/>
      <c r="C574" s="117" t="s">
        <v>1054</v>
      </c>
      <c r="D574" s="117" t="s">
        <v>1052</v>
      </c>
      <c r="E574" s="396" t="s">
        <v>1052</v>
      </c>
      <c r="F574" s="116" t="s">
        <v>3832</v>
      </c>
      <c r="G574" s="596">
        <v>307311440108</v>
      </c>
      <c r="H574" s="396" t="s">
        <v>2761</v>
      </c>
      <c r="I574" s="116" t="s">
        <v>8573</v>
      </c>
      <c r="J574" s="116" t="s">
        <v>47</v>
      </c>
      <c r="K574" s="116">
        <v>2.0011999999999999</v>
      </c>
      <c r="L574" s="395">
        <v>2.0011999999999999</v>
      </c>
      <c r="M574" s="395">
        <v>1.982826</v>
      </c>
      <c r="N574" s="330">
        <v>0.91814911053367443</v>
      </c>
      <c r="O574" s="116"/>
      <c r="P574" s="116"/>
      <c r="Q574" s="120"/>
    </row>
    <row r="575" spans="1:17" customFormat="1">
      <c r="A575" s="117">
        <v>572</v>
      </c>
      <c r="B575" s="117"/>
      <c r="C575" s="117" t="s">
        <v>1054</v>
      </c>
      <c r="D575" s="117" t="s">
        <v>1052</v>
      </c>
      <c r="E575" s="396" t="s">
        <v>3694</v>
      </c>
      <c r="F575" s="116" t="s">
        <v>3860</v>
      </c>
      <c r="G575" s="596">
        <v>307333140405</v>
      </c>
      <c r="H575" s="396" t="s">
        <v>9655</v>
      </c>
      <c r="I575" s="116" t="s">
        <v>8575</v>
      </c>
      <c r="J575" s="116" t="s">
        <v>47</v>
      </c>
      <c r="K575" s="116">
        <v>0.124836</v>
      </c>
      <c r="L575" s="395">
        <v>0.124836</v>
      </c>
      <c r="M575" s="395">
        <v>0.124028</v>
      </c>
      <c r="N575" s="330">
        <v>0.64724919093851385</v>
      </c>
      <c r="O575" s="116"/>
      <c r="P575" s="116"/>
      <c r="Q575" s="120"/>
    </row>
    <row r="576" spans="1:17" customFormat="1">
      <c r="A576" s="117">
        <v>573</v>
      </c>
      <c r="B576" s="117"/>
      <c r="C576" s="117" t="s">
        <v>1054</v>
      </c>
      <c r="D576" s="117" t="s">
        <v>1052</v>
      </c>
      <c r="E576" s="396" t="s">
        <v>3694</v>
      </c>
      <c r="F576" s="116" t="s">
        <v>3870</v>
      </c>
      <c r="G576" s="596">
        <v>307333240204</v>
      </c>
      <c r="H576" s="396" t="s">
        <v>2311</v>
      </c>
      <c r="I576" s="116" t="s">
        <v>8573</v>
      </c>
      <c r="J576" s="116" t="s">
        <v>47</v>
      </c>
      <c r="K576" s="116">
        <v>0.28653200000000001</v>
      </c>
      <c r="L576" s="395">
        <v>0.28653200000000001</v>
      </c>
      <c r="M576" s="395">
        <v>0.28509800000000002</v>
      </c>
      <c r="N576" s="330">
        <v>0.50046766155263323</v>
      </c>
      <c r="O576" s="116"/>
      <c r="P576" s="116"/>
      <c r="Q576" s="120"/>
    </row>
    <row r="577" spans="1:17" customFormat="1">
      <c r="A577" s="117">
        <v>574</v>
      </c>
      <c r="B577" s="117"/>
      <c r="C577" s="117" t="s">
        <v>1054</v>
      </c>
      <c r="D577" s="117" t="s">
        <v>1052</v>
      </c>
      <c r="E577" s="396" t="s">
        <v>3694</v>
      </c>
      <c r="F577" s="116" t="s">
        <v>3870</v>
      </c>
      <c r="G577" s="596">
        <v>307333240201</v>
      </c>
      <c r="H577" s="396" t="s">
        <v>9656</v>
      </c>
      <c r="I577" s="116" t="s">
        <v>8573</v>
      </c>
      <c r="J577" s="116" t="s">
        <v>47</v>
      </c>
      <c r="K577" s="116">
        <v>2.4281000000000001</v>
      </c>
      <c r="L577" s="395">
        <v>2.4281000000000001</v>
      </c>
      <c r="M577" s="395">
        <v>2.417745</v>
      </c>
      <c r="N577" s="330">
        <v>0.42646513735019614</v>
      </c>
      <c r="O577" s="116"/>
      <c r="P577" s="116"/>
      <c r="Q577" s="120"/>
    </row>
    <row r="578" spans="1:17" customFormat="1">
      <c r="A578" s="117">
        <v>575</v>
      </c>
      <c r="B578" s="117"/>
      <c r="C578" s="117" t="s">
        <v>1054</v>
      </c>
      <c r="D578" s="117" t="s">
        <v>1052</v>
      </c>
      <c r="E578" s="396" t="s">
        <v>3693</v>
      </c>
      <c r="F578" s="116" t="s">
        <v>3855</v>
      </c>
      <c r="G578" s="596">
        <v>307322140403</v>
      </c>
      <c r="H578" s="396" t="s">
        <v>2250</v>
      </c>
      <c r="I578" s="116" t="s">
        <v>8576</v>
      </c>
      <c r="J578" s="116" t="s">
        <v>47</v>
      </c>
      <c r="K578" s="116">
        <v>1.3832000000000001E-2</v>
      </c>
      <c r="L578" s="395">
        <v>1.3832000000000001E-2</v>
      </c>
      <c r="M578" s="395">
        <v>1.3810000000000001E-2</v>
      </c>
      <c r="N578" s="330">
        <v>0.15905147484094453</v>
      </c>
      <c r="O578" s="116"/>
      <c r="P578" s="116"/>
      <c r="Q578" s="120"/>
    </row>
    <row r="579" spans="1:17" customFormat="1">
      <c r="A579" s="117">
        <v>576</v>
      </c>
      <c r="B579" s="117"/>
      <c r="C579" s="117" t="s">
        <v>1054</v>
      </c>
      <c r="D579" s="117" t="s">
        <v>1052</v>
      </c>
      <c r="E579" s="396" t="s">
        <v>3694</v>
      </c>
      <c r="F579" s="116" t="s">
        <v>3864</v>
      </c>
      <c r="G579" s="596">
        <v>307333140503</v>
      </c>
      <c r="H579" s="396" t="s">
        <v>9657</v>
      </c>
      <c r="I579" s="116" t="s">
        <v>3613</v>
      </c>
      <c r="J579" s="116" t="s">
        <v>47</v>
      </c>
      <c r="K579" s="116">
        <v>2.9290000000000002E-3</v>
      </c>
      <c r="L579" s="395">
        <v>2.9290000000000002E-3</v>
      </c>
      <c r="M579" s="395">
        <v>2.9269999999999999E-3</v>
      </c>
      <c r="N579" s="330">
        <v>6.8282690338008378E-2</v>
      </c>
      <c r="O579" s="116"/>
      <c r="P579" s="116"/>
      <c r="Q579" s="120"/>
    </row>
    <row r="580" spans="1:17" customFormat="1">
      <c r="A580" s="117">
        <v>577</v>
      </c>
      <c r="B580" s="117"/>
      <c r="C580" s="117" t="s">
        <v>1054</v>
      </c>
      <c r="D580" s="117" t="s">
        <v>1052</v>
      </c>
      <c r="E580" s="396" t="s">
        <v>3693</v>
      </c>
      <c r="F580" s="116" t="s">
        <v>3851</v>
      </c>
      <c r="G580" s="596">
        <v>307322340304</v>
      </c>
      <c r="H580" s="396" t="s">
        <v>2692</v>
      </c>
      <c r="I580" s="116" t="s">
        <v>8573</v>
      </c>
      <c r="J580" s="116" t="s">
        <v>47</v>
      </c>
      <c r="K580" s="116">
        <v>1.8010000000000001E-3</v>
      </c>
      <c r="L580" s="395">
        <v>1.8010000000000001E-3</v>
      </c>
      <c r="M580" s="395">
        <v>1.8E-3</v>
      </c>
      <c r="N580" s="330">
        <v>5.5524708495287768E-2</v>
      </c>
      <c r="O580" s="116"/>
      <c r="P580" s="116"/>
      <c r="Q580" s="120"/>
    </row>
    <row r="581" spans="1:17" customFormat="1">
      <c r="A581" s="117">
        <v>578</v>
      </c>
      <c r="B581" s="117"/>
      <c r="C581" s="117" t="s">
        <v>1054</v>
      </c>
      <c r="D581" s="117" t="s">
        <v>1052</v>
      </c>
      <c r="E581" s="396" t="s">
        <v>1052</v>
      </c>
      <c r="F581" s="116" t="s">
        <v>3832</v>
      </c>
      <c r="G581" s="596">
        <v>307311440102</v>
      </c>
      <c r="H581" s="396" t="s">
        <v>9658</v>
      </c>
      <c r="I581" s="116" t="s">
        <v>8573</v>
      </c>
      <c r="J581" s="116" t="s">
        <v>47</v>
      </c>
      <c r="K581" s="116">
        <v>2.8215E-2</v>
      </c>
      <c r="L581" s="395">
        <v>2.8215E-2</v>
      </c>
      <c r="M581" s="395">
        <v>2.8205000000000001E-2</v>
      </c>
      <c r="N581" s="330">
        <v>3.5442140705297158E-2</v>
      </c>
      <c r="O581" s="116"/>
      <c r="P581" s="116"/>
      <c r="Q581" s="120"/>
    </row>
    <row r="582" spans="1:17" customFormat="1">
      <c r="A582" s="117">
        <v>579</v>
      </c>
      <c r="B582" s="117"/>
      <c r="C582" s="117" t="s">
        <v>1054</v>
      </c>
      <c r="D582" s="117" t="s">
        <v>1052</v>
      </c>
      <c r="E582" s="396" t="s">
        <v>3694</v>
      </c>
      <c r="F582" s="116" t="s">
        <v>3861</v>
      </c>
      <c r="G582" s="596">
        <v>307333140201</v>
      </c>
      <c r="H582" s="396" t="s">
        <v>9659</v>
      </c>
      <c r="I582" s="116" t="s">
        <v>8573</v>
      </c>
      <c r="J582" s="116" t="s">
        <v>47</v>
      </c>
      <c r="K582" s="116">
        <v>3.2194E-2</v>
      </c>
      <c r="L582" s="395">
        <v>3.2194E-2</v>
      </c>
      <c r="M582" s="395">
        <v>3.2184999999999998E-2</v>
      </c>
      <c r="N582" s="330">
        <v>2.7955519662055232E-2</v>
      </c>
      <c r="O582" s="116"/>
      <c r="P582" s="116"/>
      <c r="Q582" s="120"/>
    </row>
    <row r="583" spans="1:17" customFormat="1">
      <c r="A583" s="117">
        <v>580</v>
      </c>
      <c r="B583" s="117"/>
      <c r="C583" s="117" t="s">
        <v>1054</v>
      </c>
      <c r="D583" s="117" t="s">
        <v>1052</v>
      </c>
      <c r="E583" s="396" t="s">
        <v>3692</v>
      </c>
      <c r="F583" s="116" t="s">
        <v>3840</v>
      </c>
      <c r="G583" s="596">
        <v>307312140106</v>
      </c>
      <c r="H583" s="396" t="s">
        <v>9660</v>
      </c>
      <c r="I583" s="116" t="s">
        <v>8575</v>
      </c>
      <c r="J583" s="116" t="s">
        <v>47</v>
      </c>
      <c r="K583" s="116">
        <v>0.246784</v>
      </c>
      <c r="L583" s="395">
        <v>0.246784</v>
      </c>
      <c r="M583" s="395">
        <v>0.24678</v>
      </c>
      <c r="N583" s="330">
        <v>1.62085062240826E-3</v>
      </c>
      <c r="O583" s="116"/>
      <c r="P583" s="116"/>
      <c r="Q583" s="120"/>
    </row>
    <row r="584" spans="1:17" customFormat="1">
      <c r="A584" s="117">
        <v>581</v>
      </c>
      <c r="B584" s="117"/>
      <c r="C584" s="117" t="s">
        <v>1054</v>
      </c>
      <c r="D584" s="117" t="s">
        <v>1052</v>
      </c>
      <c r="E584" s="396" t="s">
        <v>3693</v>
      </c>
      <c r="F584" s="116" t="s">
        <v>3843</v>
      </c>
      <c r="G584" s="596">
        <v>307322540304</v>
      </c>
      <c r="H584" s="396" t="s">
        <v>9661</v>
      </c>
      <c r="I584" s="116" t="s">
        <v>7997</v>
      </c>
      <c r="J584" s="116" t="s">
        <v>47</v>
      </c>
      <c r="K584" s="116">
        <v>0.1226</v>
      </c>
      <c r="L584" s="395">
        <v>0.1226</v>
      </c>
      <c r="M584" s="395">
        <v>0.1011</v>
      </c>
      <c r="N584" s="330">
        <v>17.536704730831978</v>
      </c>
      <c r="O584" s="116"/>
      <c r="P584" s="116"/>
      <c r="Q584" s="120"/>
    </row>
    <row r="585" spans="1:17" customFormat="1">
      <c r="A585" s="117">
        <v>582</v>
      </c>
      <c r="B585" s="117"/>
      <c r="C585" s="117" t="s">
        <v>1054</v>
      </c>
      <c r="D585" s="117" t="s">
        <v>1052</v>
      </c>
      <c r="E585" s="396" t="s">
        <v>3693</v>
      </c>
      <c r="F585" s="116" t="s">
        <v>3855</v>
      </c>
      <c r="G585" s="596">
        <v>307322140404</v>
      </c>
      <c r="H585" s="396" t="s">
        <v>9662</v>
      </c>
      <c r="I585" s="116" t="s">
        <v>7997</v>
      </c>
      <c r="J585" s="116" t="s">
        <v>47</v>
      </c>
      <c r="K585" s="116">
        <v>0.18110000000000001</v>
      </c>
      <c r="L585" s="395">
        <v>0.18110000000000001</v>
      </c>
      <c r="M585" s="395">
        <v>0.15229999999999999</v>
      </c>
      <c r="N585" s="330">
        <v>15.902816123688579</v>
      </c>
      <c r="O585" s="116"/>
      <c r="P585" s="116"/>
      <c r="Q585" s="120"/>
    </row>
    <row r="586" spans="1:17" customFormat="1">
      <c r="A586" s="117">
        <v>583</v>
      </c>
      <c r="B586" s="117"/>
      <c r="C586" s="117" t="s">
        <v>1054</v>
      </c>
      <c r="D586" s="117" t="s">
        <v>1052</v>
      </c>
      <c r="E586" s="396" t="s">
        <v>3693</v>
      </c>
      <c r="F586" s="116" t="s">
        <v>3849</v>
      </c>
      <c r="G586" s="596">
        <v>307322240501</v>
      </c>
      <c r="H586" s="396" t="s">
        <v>5797</v>
      </c>
      <c r="I586" s="116" t="s">
        <v>7997</v>
      </c>
      <c r="J586" s="116" t="s">
        <v>47</v>
      </c>
      <c r="K586" s="116">
        <v>0.56150500000000003</v>
      </c>
      <c r="L586" s="395">
        <v>0.56150500000000003</v>
      </c>
      <c r="M586" s="395">
        <v>0.49705300000000002</v>
      </c>
      <c r="N586" s="330">
        <v>11.4784374137363</v>
      </c>
      <c r="O586" s="116"/>
      <c r="P586" s="116"/>
      <c r="Q586" s="120"/>
    </row>
    <row r="587" spans="1:17" customFormat="1">
      <c r="A587" s="117">
        <v>584</v>
      </c>
      <c r="B587" s="117"/>
      <c r="C587" s="117" t="s">
        <v>1054</v>
      </c>
      <c r="D587" s="117" t="s">
        <v>1052</v>
      </c>
      <c r="E587" s="396" t="s">
        <v>3693</v>
      </c>
      <c r="F587" s="116" t="s">
        <v>3845</v>
      </c>
      <c r="G587" s="596">
        <v>307322240204</v>
      </c>
      <c r="H587" s="396" t="s">
        <v>5507</v>
      </c>
      <c r="I587" s="116" t="s">
        <v>7997</v>
      </c>
      <c r="J587" s="116" t="s">
        <v>47</v>
      </c>
      <c r="K587" s="116">
        <v>0.44984000000000002</v>
      </c>
      <c r="L587" s="395">
        <v>0.44984000000000002</v>
      </c>
      <c r="M587" s="395">
        <v>0.40096100000000001</v>
      </c>
      <c r="N587" s="330">
        <v>10.865863418104215</v>
      </c>
      <c r="O587" s="116"/>
      <c r="P587" s="116"/>
      <c r="Q587" s="120"/>
    </row>
    <row r="588" spans="1:17" customFormat="1">
      <c r="A588" s="117">
        <v>585</v>
      </c>
      <c r="B588" s="117"/>
      <c r="C588" s="117" t="s">
        <v>1054</v>
      </c>
      <c r="D588" s="117" t="s">
        <v>1052</v>
      </c>
      <c r="E588" s="396" t="s">
        <v>3693</v>
      </c>
      <c r="F588" s="116" t="s">
        <v>3849</v>
      </c>
      <c r="G588" s="596">
        <v>307322240502</v>
      </c>
      <c r="H588" s="396" t="s">
        <v>6032</v>
      </c>
      <c r="I588" s="116" t="s">
        <v>7997</v>
      </c>
      <c r="J588" s="116" t="s">
        <v>47</v>
      </c>
      <c r="K588" s="116">
        <v>0.58899999999999997</v>
      </c>
      <c r="L588" s="395">
        <v>0.58899999999999997</v>
      </c>
      <c r="M588" s="395">
        <v>0.52758000000000005</v>
      </c>
      <c r="N588" s="330">
        <v>10.427843803056014</v>
      </c>
      <c r="O588" s="116"/>
      <c r="P588" s="116"/>
      <c r="Q588" s="120"/>
    </row>
    <row r="589" spans="1:17" customFormat="1">
      <c r="A589" s="117">
        <v>586</v>
      </c>
      <c r="B589" s="117"/>
      <c r="C589" s="117" t="s">
        <v>1054</v>
      </c>
      <c r="D589" s="117" t="s">
        <v>1052</v>
      </c>
      <c r="E589" s="396" t="s">
        <v>3693</v>
      </c>
      <c r="F589" s="116" t="s">
        <v>3847</v>
      </c>
      <c r="G589" s="596">
        <v>307322240302</v>
      </c>
      <c r="H589" s="396" t="s">
        <v>6159</v>
      </c>
      <c r="I589" s="116" t="s">
        <v>7997</v>
      </c>
      <c r="J589" s="116" t="s">
        <v>47</v>
      </c>
      <c r="K589" s="116">
        <v>0.87719999999999998</v>
      </c>
      <c r="L589" s="395">
        <v>0.87719999999999998</v>
      </c>
      <c r="M589" s="395">
        <v>0.78896999999999995</v>
      </c>
      <c r="N589" s="330">
        <v>10.058139534883724</v>
      </c>
      <c r="O589" s="116"/>
      <c r="P589" s="116"/>
      <c r="Q589" s="120"/>
    </row>
    <row r="590" spans="1:17" customFormat="1">
      <c r="A590" s="117">
        <v>587</v>
      </c>
      <c r="B590" s="117"/>
      <c r="C590" s="117" t="s">
        <v>1054</v>
      </c>
      <c r="D590" s="117" t="s">
        <v>1052</v>
      </c>
      <c r="E590" s="396" t="s">
        <v>3693</v>
      </c>
      <c r="F590" s="116" t="s">
        <v>3852</v>
      </c>
      <c r="G590" s="596">
        <v>307322340203</v>
      </c>
      <c r="H590" s="396" t="s">
        <v>6217</v>
      </c>
      <c r="I590" s="116" t="s">
        <v>7997</v>
      </c>
      <c r="J590" s="116" t="s">
        <v>47</v>
      </c>
      <c r="K590" s="116">
        <v>0.47</v>
      </c>
      <c r="L590" s="395">
        <v>0.47</v>
      </c>
      <c r="M590" s="395">
        <v>0.42328100000000002</v>
      </c>
      <c r="N590" s="330">
        <v>9.9402127659574369</v>
      </c>
      <c r="O590" s="116"/>
      <c r="P590" s="116"/>
      <c r="Q590" s="120"/>
    </row>
    <row r="591" spans="1:17" customFormat="1">
      <c r="A591" s="117">
        <v>588</v>
      </c>
      <c r="B591" s="117"/>
      <c r="C591" s="117" t="s">
        <v>1054</v>
      </c>
      <c r="D591" s="117" t="s">
        <v>1052</v>
      </c>
      <c r="E591" s="396" t="s">
        <v>3693</v>
      </c>
      <c r="F591" s="116" t="s">
        <v>3846</v>
      </c>
      <c r="G591" s="596">
        <v>307322240102</v>
      </c>
      <c r="H591" s="396" t="s">
        <v>6189</v>
      </c>
      <c r="I591" s="116" t="s">
        <v>7997</v>
      </c>
      <c r="J591" s="116" t="s">
        <v>47</v>
      </c>
      <c r="K591" s="116">
        <v>0.81</v>
      </c>
      <c r="L591" s="395">
        <v>0.81</v>
      </c>
      <c r="M591" s="395">
        <v>0.72958800000000001</v>
      </c>
      <c r="N591" s="330">
        <v>9.9274074074074115</v>
      </c>
      <c r="O591" s="116"/>
      <c r="P591" s="116"/>
      <c r="Q591" s="120"/>
    </row>
    <row r="592" spans="1:17" customFormat="1">
      <c r="A592" s="117">
        <v>589</v>
      </c>
      <c r="B592" s="117"/>
      <c r="C592" s="117" t="s">
        <v>1054</v>
      </c>
      <c r="D592" s="117" t="s">
        <v>1052</v>
      </c>
      <c r="E592" s="396" t="s">
        <v>3693</v>
      </c>
      <c r="F592" s="116" t="s">
        <v>3850</v>
      </c>
      <c r="G592" s="596">
        <v>307322340103</v>
      </c>
      <c r="H592" s="396" t="s">
        <v>5037</v>
      </c>
      <c r="I592" s="116" t="s">
        <v>7997</v>
      </c>
      <c r="J592" s="116" t="s">
        <v>47</v>
      </c>
      <c r="K592" s="116">
        <v>1.3004</v>
      </c>
      <c r="L592" s="395">
        <v>1.3004</v>
      </c>
      <c r="M592" s="395">
        <v>1.1720440000000001</v>
      </c>
      <c r="N592" s="330">
        <v>9.870501384189474</v>
      </c>
      <c r="O592" s="116"/>
      <c r="P592" s="116"/>
      <c r="Q592" s="120"/>
    </row>
    <row r="593" spans="1:17" customFormat="1">
      <c r="A593" s="117">
        <v>590</v>
      </c>
      <c r="B593" s="117"/>
      <c r="C593" s="117" t="s">
        <v>1054</v>
      </c>
      <c r="D593" s="117" t="s">
        <v>1052</v>
      </c>
      <c r="E593" s="396" t="s">
        <v>3693</v>
      </c>
      <c r="F593" s="116" t="s">
        <v>3846</v>
      </c>
      <c r="G593" s="596">
        <v>307322240101</v>
      </c>
      <c r="H593" s="396" t="s">
        <v>6304</v>
      </c>
      <c r="I593" s="116" t="s">
        <v>7997</v>
      </c>
      <c r="J593" s="116" t="s">
        <v>47</v>
      </c>
      <c r="K593" s="116">
        <v>0.8024</v>
      </c>
      <c r="L593" s="395">
        <v>0.8024</v>
      </c>
      <c r="M593" s="395">
        <v>0.72535000000000005</v>
      </c>
      <c r="N593" s="330">
        <v>9.6024426719840417</v>
      </c>
      <c r="O593" s="116"/>
      <c r="P593" s="116"/>
      <c r="Q593" s="120"/>
    </row>
    <row r="594" spans="1:17" customFormat="1">
      <c r="A594" s="117">
        <v>591</v>
      </c>
      <c r="B594" s="117"/>
      <c r="C594" s="117" t="s">
        <v>1054</v>
      </c>
      <c r="D594" s="117" t="s">
        <v>1052</v>
      </c>
      <c r="E594" s="396" t="s">
        <v>3693</v>
      </c>
      <c r="F594" s="116" t="s">
        <v>3845</v>
      </c>
      <c r="G594" s="596">
        <v>307322240203</v>
      </c>
      <c r="H594" s="396" t="s">
        <v>6435</v>
      </c>
      <c r="I594" s="116" t="s">
        <v>7997</v>
      </c>
      <c r="J594" s="116" t="s">
        <v>47</v>
      </c>
      <c r="K594" s="116">
        <v>0.84645999999999999</v>
      </c>
      <c r="L594" s="395">
        <v>0.84645999999999999</v>
      </c>
      <c r="M594" s="395">
        <v>0.76898</v>
      </c>
      <c r="N594" s="330">
        <v>9.153415400609596</v>
      </c>
      <c r="O594" s="116"/>
      <c r="P594" s="116"/>
      <c r="Q594" s="120"/>
    </row>
    <row r="595" spans="1:17" customFormat="1">
      <c r="A595" s="117">
        <v>592</v>
      </c>
      <c r="B595" s="117"/>
      <c r="C595" s="117" t="s">
        <v>1054</v>
      </c>
      <c r="D595" s="117" t="s">
        <v>1052</v>
      </c>
      <c r="E595" s="396" t="s">
        <v>3692</v>
      </c>
      <c r="F595" s="116" t="s">
        <v>3837</v>
      </c>
      <c r="G595" s="596">
        <v>307312340502</v>
      </c>
      <c r="H595" s="396" t="s">
        <v>5569</v>
      </c>
      <c r="I595" s="116" t="s">
        <v>7997</v>
      </c>
      <c r="J595" s="116" t="s">
        <v>47</v>
      </c>
      <c r="K595" s="116">
        <v>0.38800000000000001</v>
      </c>
      <c r="L595" s="395">
        <v>0.38800000000000001</v>
      </c>
      <c r="M595" s="395">
        <v>0.35303200000000001</v>
      </c>
      <c r="N595" s="330">
        <v>9.0123711340206185</v>
      </c>
      <c r="O595" s="116"/>
      <c r="P595" s="116"/>
      <c r="Q595" s="120"/>
    </row>
    <row r="596" spans="1:17" customFormat="1">
      <c r="A596" s="117">
        <v>593</v>
      </c>
      <c r="B596" s="117"/>
      <c r="C596" s="117" t="s">
        <v>1054</v>
      </c>
      <c r="D596" s="117" t="s">
        <v>1052</v>
      </c>
      <c r="E596" s="396" t="s">
        <v>3693</v>
      </c>
      <c r="F596" s="116" t="s">
        <v>3853</v>
      </c>
      <c r="G596" s="596">
        <v>307322140202</v>
      </c>
      <c r="H596" s="396" t="s">
        <v>6513</v>
      </c>
      <c r="I596" s="116" t="s">
        <v>7997</v>
      </c>
      <c r="J596" s="116" t="s">
        <v>47</v>
      </c>
      <c r="K596" s="116">
        <v>0.60260000000000002</v>
      </c>
      <c r="L596" s="395">
        <v>0.60260000000000002</v>
      </c>
      <c r="M596" s="395">
        <v>0.54888300000000001</v>
      </c>
      <c r="N596" s="330">
        <v>8.9142051111848684</v>
      </c>
      <c r="O596" s="116"/>
      <c r="P596" s="116"/>
      <c r="Q596" s="120"/>
    </row>
    <row r="597" spans="1:17" customFormat="1">
      <c r="A597" s="117">
        <v>594</v>
      </c>
      <c r="B597" s="117"/>
      <c r="C597" s="117" t="s">
        <v>1054</v>
      </c>
      <c r="D597" s="117" t="s">
        <v>1052</v>
      </c>
      <c r="E597" s="396" t="s">
        <v>3693</v>
      </c>
      <c r="F597" s="116" t="s">
        <v>3846</v>
      </c>
      <c r="G597" s="596">
        <v>307322240103</v>
      </c>
      <c r="H597" s="396" t="s">
        <v>6530</v>
      </c>
      <c r="I597" s="116" t="s">
        <v>7997</v>
      </c>
      <c r="J597" s="116" t="s">
        <v>47</v>
      </c>
      <c r="K597" s="116">
        <v>0.4572</v>
      </c>
      <c r="L597" s="395">
        <v>0.4572</v>
      </c>
      <c r="M597" s="395">
        <v>0.41675899999999999</v>
      </c>
      <c r="N597" s="330">
        <v>8.8453630796150495</v>
      </c>
      <c r="O597" s="116"/>
      <c r="P597" s="116"/>
      <c r="Q597" s="120"/>
    </row>
    <row r="598" spans="1:17" customFormat="1">
      <c r="A598" s="117">
        <v>595</v>
      </c>
      <c r="B598" s="117"/>
      <c r="C598" s="117" t="s">
        <v>1054</v>
      </c>
      <c r="D598" s="117" t="s">
        <v>1052</v>
      </c>
      <c r="E598" s="396" t="s">
        <v>3693</v>
      </c>
      <c r="F598" s="116" t="s">
        <v>3856</v>
      </c>
      <c r="G598" s="596">
        <v>307322140302</v>
      </c>
      <c r="H598" s="396" t="s">
        <v>6589</v>
      </c>
      <c r="I598" s="116" t="s">
        <v>7997</v>
      </c>
      <c r="J598" s="116" t="s">
        <v>47</v>
      </c>
      <c r="K598" s="116">
        <v>0.96519999999999995</v>
      </c>
      <c r="L598" s="395">
        <v>0.96519999999999995</v>
      </c>
      <c r="M598" s="395">
        <v>0.88165000000000004</v>
      </c>
      <c r="N598" s="330">
        <v>8.6562370493161946</v>
      </c>
      <c r="O598" s="116"/>
      <c r="P598" s="116"/>
      <c r="Q598" s="120"/>
    </row>
    <row r="599" spans="1:17" customFormat="1">
      <c r="A599" s="117">
        <v>596</v>
      </c>
      <c r="B599" s="117"/>
      <c r="C599" s="117" t="s">
        <v>1054</v>
      </c>
      <c r="D599" s="117" t="s">
        <v>1052</v>
      </c>
      <c r="E599" s="396" t="s">
        <v>3693</v>
      </c>
      <c r="F599" s="116" t="s">
        <v>3842</v>
      </c>
      <c r="G599" s="596">
        <v>307322540203</v>
      </c>
      <c r="H599" s="396" t="s">
        <v>6193</v>
      </c>
      <c r="I599" s="116" t="s">
        <v>7997</v>
      </c>
      <c r="J599" s="116" t="s">
        <v>47</v>
      </c>
      <c r="K599" s="116">
        <v>1.0125999999999999</v>
      </c>
      <c r="L599" s="395">
        <v>1.0125999999999999</v>
      </c>
      <c r="M599" s="395">
        <v>0.92553399999999997</v>
      </c>
      <c r="N599" s="330">
        <v>8.5982619000592528</v>
      </c>
      <c r="O599" s="116"/>
      <c r="P599" s="116"/>
      <c r="Q599" s="120"/>
    </row>
    <row r="600" spans="1:17" customFormat="1">
      <c r="A600" s="117">
        <v>597</v>
      </c>
      <c r="B600" s="117"/>
      <c r="C600" s="117" t="s">
        <v>1054</v>
      </c>
      <c r="D600" s="117" t="s">
        <v>1052</v>
      </c>
      <c r="E600" s="396" t="s">
        <v>3693</v>
      </c>
      <c r="F600" s="116" t="s">
        <v>3847</v>
      </c>
      <c r="G600" s="596">
        <v>307322240305</v>
      </c>
      <c r="H600" s="396" t="s">
        <v>6609</v>
      </c>
      <c r="I600" s="116" t="s">
        <v>7997</v>
      </c>
      <c r="J600" s="116" t="s">
        <v>47</v>
      </c>
      <c r="K600" s="116">
        <v>0.92154000000000003</v>
      </c>
      <c r="L600" s="395">
        <v>0.92154000000000003</v>
      </c>
      <c r="M600" s="395">
        <v>0.84258</v>
      </c>
      <c r="N600" s="330">
        <v>8.5682661631616668</v>
      </c>
      <c r="O600" s="116"/>
      <c r="P600" s="116"/>
      <c r="Q600" s="120"/>
    </row>
    <row r="601" spans="1:17" customFormat="1">
      <c r="A601" s="117">
        <v>598</v>
      </c>
      <c r="B601" s="117"/>
      <c r="C601" s="117" t="s">
        <v>1054</v>
      </c>
      <c r="D601" s="117" t="s">
        <v>1052</v>
      </c>
      <c r="E601" s="396" t="s">
        <v>3692</v>
      </c>
      <c r="F601" s="116" t="s">
        <v>3838</v>
      </c>
      <c r="G601" s="596">
        <v>307312240108</v>
      </c>
      <c r="H601" s="396" t="s">
        <v>6616</v>
      </c>
      <c r="I601" s="116" t="s">
        <v>7997</v>
      </c>
      <c r="J601" s="116" t="s">
        <v>47</v>
      </c>
      <c r="K601" s="116">
        <v>0.3458</v>
      </c>
      <c r="L601" s="395">
        <v>0.3458</v>
      </c>
      <c r="M601" s="395">
        <v>0.316249</v>
      </c>
      <c r="N601" s="330">
        <v>8.5456911509543065</v>
      </c>
      <c r="O601" s="116"/>
      <c r="P601" s="116"/>
      <c r="Q601" s="120"/>
    </row>
    <row r="602" spans="1:17" customFormat="1">
      <c r="A602" s="117">
        <v>599</v>
      </c>
      <c r="B602" s="117"/>
      <c r="C602" s="117" t="s">
        <v>1054</v>
      </c>
      <c r="D602" s="117" t="s">
        <v>1052</v>
      </c>
      <c r="E602" s="396" t="s">
        <v>3693</v>
      </c>
      <c r="F602" s="116" t="s">
        <v>3848</v>
      </c>
      <c r="G602" s="596">
        <v>307322240402</v>
      </c>
      <c r="H602" s="396" t="s">
        <v>6723</v>
      </c>
      <c r="I602" s="116" t="s">
        <v>7997</v>
      </c>
      <c r="J602" s="116" t="s">
        <v>47</v>
      </c>
      <c r="K602" s="116">
        <v>0.39340000000000003</v>
      </c>
      <c r="L602" s="395">
        <v>0.39340000000000003</v>
      </c>
      <c r="M602" s="395">
        <v>0.36114499999999999</v>
      </c>
      <c r="N602" s="330">
        <v>8.1990340620233937</v>
      </c>
      <c r="O602" s="116"/>
      <c r="P602" s="116"/>
      <c r="Q602" s="120"/>
    </row>
    <row r="603" spans="1:17" customFormat="1">
      <c r="A603" s="117">
        <v>600</v>
      </c>
      <c r="B603" s="117"/>
      <c r="C603" s="117" t="s">
        <v>1054</v>
      </c>
      <c r="D603" s="117" t="s">
        <v>1052</v>
      </c>
      <c r="E603" s="396" t="s">
        <v>3693</v>
      </c>
      <c r="F603" s="116" t="s">
        <v>3857</v>
      </c>
      <c r="G603" s="596">
        <v>307322440301</v>
      </c>
      <c r="H603" s="396" t="s">
        <v>6313</v>
      </c>
      <c r="I603" s="116" t="s">
        <v>7997</v>
      </c>
      <c r="J603" s="116" t="s">
        <v>47</v>
      </c>
      <c r="K603" s="116">
        <v>1.5495300000000001</v>
      </c>
      <c r="L603" s="395">
        <v>1.5495300000000001</v>
      </c>
      <c r="M603" s="395">
        <v>1.423351</v>
      </c>
      <c r="N603" s="330">
        <v>8.1430498280123675</v>
      </c>
      <c r="O603" s="116"/>
      <c r="P603" s="116"/>
      <c r="Q603" s="120"/>
    </row>
    <row r="604" spans="1:17" customFormat="1">
      <c r="A604" s="117">
        <v>601</v>
      </c>
      <c r="B604" s="117"/>
      <c r="C604" s="117" t="s">
        <v>1054</v>
      </c>
      <c r="D604" s="117" t="s">
        <v>1052</v>
      </c>
      <c r="E604" s="396" t="s">
        <v>3692</v>
      </c>
      <c r="F604" s="116" t="s">
        <v>3838</v>
      </c>
      <c r="G604" s="596">
        <v>307312240104</v>
      </c>
      <c r="H604" s="396" t="s">
        <v>6262</v>
      </c>
      <c r="I604" s="116" t="s">
        <v>7997</v>
      </c>
      <c r="J604" s="116" t="s">
        <v>47</v>
      </c>
      <c r="K604" s="116">
        <v>6.7599999999999993E-2</v>
      </c>
      <c r="L604" s="395">
        <v>6.7599999999999993E-2</v>
      </c>
      <c r="M604" s="395">
        <v>6.2103999999999999E-2</v>
      </c>
      <c r="N604" s="330">
        <v>8.1301775147928907</v>
      </c>
      <c r="O604" s="116"/>
      <c r="P604" s="116"/>
      <c r="Q604" s="120"/>
    </row>
    <row r="605" spans="1:17" customFormat="1">
      <c r="A605" s="117">
        <v>602</v>
      </c>
      <c r="B605" s="117"/>
      <c r="C605" s="117" t="s">
        <v>1054</v>
      </c>
      <c r="D605" s="117" t="s">
        <v>1052</v>
      </c>
      <c r="E605" s="396" t="s">
        <v>3693</v>
      </c>
      <c r="F605" s="116" t="s">
        <v>3854</v>
      </c>
      <c r="G605" s="596">
        <v>307322140103</v>
      </c>
      <c r="H605" s="396" t="s">
        <v>5547</v>
      </c>
      <c r="I605" s="116" t="s">
        <v>7997</v>
      </c>
      <c r="J605" s="116" t="s">
        <v>47</v>
      </c>
      <c r="K605" s="116">
        <v>0.78729300000000002</v>
      </c>
      <c r="L605" s="395">
        <v>0.78729300000000002</v>
      </c>
      <c r="M605" s="395">
        <v>0.72391300000000003</v>
      </c>
      <c r="N605" s="330">
        <v>8.0503700655283339</v>
      </c>
      <c r="O605" s="116"/>
      <c r="P605" s="116"/>
      <c r="Q605" s="120"/>
    </row>
    <row r="606" spans="1:17" customFormat="1">
      <c r="A606" s="117">
        <v>603</v>
      </c>
      <c r="B606" s="117"/>
      <c r="C606" s="117" t="s">
        <v>1054</v>
      </c>
      <c r="D606" s="117" t="s">
        <v>1052</v>
      </c>
      <c r="E606" s="396" t="s">
        <v>3693</v>
      </c>
      <c r="F606" s="116" t="s">
        <v>3848</v>
      </c>
      <c r="G606" s="596">
        <v>307322240401</v>
      </c>
      <c r="H606" s="396" t="s">
        <v>6805</v>
      </c>
      <c r="I606" s="116" t="s">
        <v>7997</v>
      </c>
      <c r="J606" s="116" t="s">
        <v>47</v>
      </c>
      <c r="K606" s="116">
        <v>0.3916</v>
      </c>
      <c r="L606" s="395">
        <v>0.3916</v>
      </c>
      <c r="M606" s="395">
        <v>0.36028900000000003</v>
      </c>
      <c r="N606" s="330">
        <v>7.9956588355464708</v>
      </c>
      <c r="O606" s="116"/>
      <c r="P606" s="116"/>
      <c r="Q606" s="120"/>
    </row>
    <row r="607" spans="1:17" customFormat="1">
      <c r="A607" s="117">
        <v>604</v>
      </c>
      <c r="B607" s="117"/>
      <c r="C607" s="117" t="s">
        <v>1054</v>
      </c>
      <c r="D607" s="117" t="s">
        <v>1052</v>
      </c>
      <c r="E607" s="396" t="s">
        <v>3693</v>
      </c>
      <c r="F607" s="116" t="s">
        <v>3842</v>
      </c>
      <c r="G607" s="596">
        <v>307322540204</v>
      </c>
      <c r="H607" s="396" t="s">
        <v>6006</v>
      </c>
      <c r="I607" s="116" t="s">
        <v>7997</v>
      </c>
      <c r="J607" s="116" t="s">
        <v>47</v>
      </c>
      <c r="K607" s="116">
        <v>0.82220000000000004</v>
      </c>
      <c r="L607" s="395">
        <v>0.82220000000000004</v>
      </c>
      <c r="M607" s="395">
        <v>0.75768899999999995</v>
      </c>
      <c r="N607" s="330">
        <v>7.8461444903916435</v>
      </c>
      <c r="O607" s="116"/>
      <c r="P607" s="116"/>
      <c r="Q607" s="120"/>
    </row>
    <row r="608" spans="1:17" customFormat="1">
      <c r="A608" s="117">
        <v>605</v>
      </c>
      <c r="B608" s="117"/>
      <c r="C608" s="117" t="s">
        <v>1054</v>
      </c>
      <c r="D608" s="117" t="s">
        <v>1052</v>
      </c>
      <c r="E608" s="396" t="s">
        <v>3693</v>
      </c>
      <c r="F608" s="116" t="s">
        <v>3852</v>
      </c>
      <c r="G608" s="596">
        <v>307322340204</v>
      </c>
      <c r="H608" s="396" t="s">
        <v>6859</v>
      </c>
      <c r="I608" s="116" t="s">
        <v>7997</v>
      </c>
      <c r="J608" s="116" t="s">
        <v>47</v>
      </c>
      <c r="K608" s="116">
        <v>0.50039999999999996</v>
      </c>
      <c r="L608" s="395">
        <v>0.50039999999999996</v>
      </c>
      <c r="M608" s="395">
        <v>0.46119500000000002</v>
      </c>
      <c r="N608" s="330">
        <v>7.8347322142286044</v>
      </c>
      <c r="O608" s="116"/>
      <c r="P608" s="116"/>
      <c r="Q608" s="120"/>
    </row>
    <row r="609" spans="1:17" customFormat="1">
      <c r="A609" s="117">
        <v>606</v>
      </c>
      <c r="B609" s="117"/>
      <c r="C609" s="117" t="s">
        <v>1054</v>
      </c>
      <c r="D609" s="117" t="s">
        <v>1052</v>
      </c>
      <c r="E609" s="396" t="s">
        <v>3692</v>
      </c>
      <c r="F609" s="116" t="s">
        <v>3838</v>
      </c>
      <c r="G609" s="596">
        <v>307312240101</v>
      </c>
      <c r="H609" s="396" t="s">
        <v>6927</v>
      </c>
      <c r="I609" s="116" t="s">
        <v>7997</v>
      </c>
      <c r="J609" s="116" t="s">
        <v>47</v>
      </c>
      <c r="K609" s="116">
        <v>0.4214</v>
      </c>
      <c r="L609" s="395">
        <v>0.4214</v>
      </c>
      <c r="M609" s="395">
        <v>0.38919599999999999</v>
      </c>
      <c r="N609" s="330">
        <v>7.6421452301851005</v>
      </c>
      <c r="O609" s="116"/>
      <c r="P609" s="116"/>
      <c r="Q609" s="120"/>
    </row>
    <row r="610" spans="1:17" customFormat="1">
      <c r="A610" s="117">
        <v>607</v>
      </c>
      <c r="B610" s="117"/>
      <c r="C610" s="117" t="s">
        <v>1054</v>
      </c>
      <c r="D610" s="117" t="s">
        <v>1052</v>
      </c>
      <c r="E610" s="396" t="s">
        <v>3693</v>
      </c>
      <c r="F610" s="116" t="s">
        <v>3855</v>
      </c>
      <c r="G610" s="596">
        <v>307322140401</v>
      </c>
      <c r="H610" s="396" t="s">
        <v>5614</v>
      </c>
      <c r="I610" s="116" t="s">
        <v>7997</v>
      </c>
      <c r="J610" s="116" t="s">
        <v>47</v>
      </c>
      <c r="K610" s="116">
        <v>1.1976</v>
      </c>
      <c r="L610" s="395">
        <v>1.1976</v>
      </c>
      <c r="M610" s="395">
        <v>1.1079330000000001</v>
      </c>
      <c r="N610" s="330">
        <v>7.4872244488977904</v>
      </c>
      <c r="O610" s="116"/>
      <c r="P610" s="116"/>
      <c r="Q610" s="120"/>
    </row>
    <row r="611" spans="1:17" customFormat="1">
      <c r="A611" s="117">
        <v>608</v>
      </c>
      <c r="B611" s="117"/>
      <c r="C611" s="117" t="s">
        <v>1054</v>
      </c>
      <c r="D611" s="117" t="s">
        <v>1052</v>
      </c>
      <c r="E611" s="396" t="s">
        <v>3693</v>
      </c>
      <c r="F611" s="116" t="s">
        <v>3850</v>
      </c>
      <c r="G611" s="596">
        <v>307322340104</v>
      </c>
      <c r="H611" s="396" t="s">
        <v>5024</v>
      </c>
      <c r="I611" s="116" t="s">
        <v>7997</v>
      </c>
      <c r="J611" s="116" t="s">
        <v>47</v>
      </c>
      <c r="K611" s="116">
        <v>0.54700000000000004</v>
      </c>
      <c r="L611" s="395">
        <v>0.54700000000000004</v>
      </c>
      <c r="M611" s="395">
        <v>0.50658599999999998</v>
      </c>
      <c r="N611" s="330">
        <v>7.3882998171846541</v>
      </c>
      <c r="O611" s="116"/>
      <c r="P611" s="116"/>
      <c r="Q611" s="120"/>
    </row>
    <row r="612" spans="1:17" customFormat="1">
      <c r="A612" s="117">
        <v>609</v>
      </c>
      <c r="B612" s="117"/>
      <c r="C612" s="117" t="s">
        <v>1054</v>
      </c>
      <c r="D612" s="117" t="s">
        <v>1052</v>
      </c>
      <c r="E612" s="396" t="s">
        <v>3693</v>
      </c>
      <c r="F612" s="116" t="s">
        <v>3856</v>
      </c>
      <c r="G612" s="596">
        <v>307322140304</v>
      </c>
      <c r="H612" s="396" t="s">
        <v>7089</v>
      </c>
      <c r="I612" s="116" t="s">
        <v>7997</v>
      </c>
      <c r="J612" s="116" t="s">
        <v>47</v>
      </c>
      <c r="K612" s="116">
        <v>0.11786000000000001</v>
      </c>
      <c r="L612" s="395">
        <v>0.11786000000000001</v>
      </c>
      <c r="M612" s="395">
        <v>0.10942399999999999</v>
      </c>
      <c r="N612" s="330">
        <v>7.1576446631596919</v>
      </c>
      <c r="O612" s="116"/>
      <c r="P612" s="116"/>
      <c r="Q612" s="120"/>
    </row>
    <row r="613" spans="1:17" customFormat="1">
      <c r="A613" s="117">
        <v>610</v>
      </c>
      <c r="B613" s="117"/>
      <c r="C613" s="117" t="s">
        <v>1054</v>
      </c>
      <c r="D613" s="117" t="s">
        <v>1052</v>
      </c>
      <c r="E613" s="396" t="s">
        <v>3693</v>
      </c>
      <c r="F613" s="116" t="s">
        <v>3844</v>
      </c>
      <c r="G613" s="596">
        <v>307322540101</v>
      </c>
      <c r="H613" s="396" t="s">
        <v>6940</v>
      </c>
      <c r="I613" s="116" t="s">
        <v>7997</v>
      </c>
      <c r="J613" s="116" t="s">
        <v>47</v>
      </c>
      <c r="K613" s="116">
        <v>0.59740000000000004</v>
      </c>
      <c r="L613" s="395">
        <v>0.59740000000000004</v>
      </c>
      <c r="M613" s="395">
        <v>0.554817</v>
      </c>
      <c r="N613" s="330">
        <v>7.1280549045865476</v>
      </c>
      <c r="O613" s="116"/>
      <c r="P613" s="116"/>
      <c r="Q613" s="120"/>
    </row>
    <row r="614" spans="1:17" customFormat="1">
      <c r="A614" s="117">
        <v>611</v>
      </c>
      <c r="B614" s="117"/>
      <c r="C614" s="117" t="s">
        <v>1054</v>
      </c>
      <c r="D614" s="117" t="s">
        <v>1052</v>
      </c>
      <c r="E614" s="396" t="s">
        <v>3693</v>
      </c>
      <c r="F614" s="116" t="s">
        <v>3847</v>
      </c>
      <c r="G614" s="596">
        <v>307322240301</v>
      </c>
      <c r="H614" s="396" t="s">
        <v>7116</v>
      </c>
      <c r="I614" s="116" t="s">
        <v>7997</v>
      </c>
      <c r="J614" s="116" t="s">
        <v>47</v>
      </c>
      <c r="K614" s="116">
        <v>0.47699999999999998</v>
      </c>
      <c r="L614" s="395">
        <v>0.47699999999999998</v>
      </c>
      <c r="M614" s="395">
        <v>0.443521</v>
      </c>
      <c r="N614" s="330">
        <v>7.0186582809224278</v>
      </c>
      <c r="O614" s="116"/>
      <c r="P614" s="116"/>
      <c r="Q614" s="120"/>
    </row>
    <row r="615" spans="1:17" customFormat="1">
      <c r="A615" s="117">
        <v>612</v>
      </c>
      <c r="B615" s="117"/>
      <c r="C615" s="117" t="s">
        <v>1054</v>
      </c>
      <c r="D615" s="117" t="s">
        <v>1052</v>
      </c>
      <c r="E615" s="396" t="s">
        <v>3692</v>
      </c>
      <c r="F615" s="116" t="s">
        <v>3833</v>
      </c>
      <c r="G615" s="596">
        <v>307312340103</v>
      </c>
      <c r="H615" s="396" t="s">
        <v>5290</v>
      </c>
      <c r="I615" s="116" t="s">
        <v>7997</v>
      </c>
      <c r="J615" s="116" t="s">
        <v>47</v>
      </c>
      <c r="K615" s="116">
        <v>3.4889999999999997E-2</v>
      </c>
      <c r="L615" s="395">
        <v>3.4889999999999997E-2</v>
      </c>
      <c r="M615" s="395">
        <v>3.2474000000000003E-2</v>
      </c>
      <c r="N615" s="330">
        <v>6.9246202350243466</v>
      </c>
      <c r="O615" s="116"/>
      <c r="P615" s="116"/>
      <c r="Q615" s="120"/>
    </row>
    <row r="616" spans="1:17" customFormat="1">
      <c r="A616" s="117">
        <v>613</v>
      </c>
      <c r="B616" s="117"/>
      <c r="C616" s="117" t="s">
        <v>1054</v>
      </c>
      <c r="D616" s="117" t="s">
        <v>1052</v>
      </c>
      <c r="E616" s="396" t="s">
        <v>3692</v>
      </c>
      <c r="F616" s="116" t="s">
        <v>3839</v>
      </c>
      <c r="G616" s="596">
        <v>307312240202</v>
      </c>
      <c r="H616" s="396" t="s">
        <v>6301</v>
      </c>
      <c r="I616" s="116" t="s">
        <v>7997</v>
      </c>
      <c r="J616" s="116" t="s">
        <v>47</v>
      </c>
      <c r="K616" s="116">
        <v>0.52300000000000002</v>
      </c>
      <c r="L616" s="395">
        <v>0.52300000000000002</v>
      </c>
      <c r="M616" s="395">
        <v>0.486952</v>
      </c>
      <c r="N616" s="330">
        <v>6.8925430210325089</v>
      </c>
      <c r="O616" s="116"/>
      <c r="P616" s="116"/>
      <c r="Q616" s="120"/>
    </row>
    <row r="617" spans="1:17" customFormat="1">
      <c r="A617" s="117">
        <v>614</v>
      </c>
      <c r="B617" s="117"/>
      <c r="C617" s="117" t="s">
        <v>1054</v>
      </c>
      <c r="D617" s="117" t="s">
        <v>1052</v>
      </c>
      <c r="E617" s="396" t="s">
        <v>3693</v>
      </c>
      <c r="F617" s="116" t="s">
        <v>3850</v>
      </c>
      <c r="G617" s="596">
        <v>307322340101</v>
      </c>
      <c r="H617" s="396" t="s">
        <v>9663</v>
      </c>
      <c r="I617" s="116" t="s">
        <v>7997</v>
      </c>
      <c r="J617" s="116" t="s">
        <v>47</v>
      </c>
      <c r="K617" s="116">
        <v>1.2751729999999999</v>
      </c>
      <c r="L617" s="395">
        <v>1.2751729999999999</v>
      </c>
      <c r="M617" s="395">
        <v>1.190169</v>
      </c>
      <c r="N617" s="330">
        <v>6.6660758971527674</v>
      </c>
      <c r="O617" s="116"/>
      <c r="P617" s="116"/>
      <c r="Q617" s="120"/>
    </row>
    <row r="618" spans="1:17" customFormat="1">
      <c r="A618" s="117">
        <v>615</v>
      </c>
      <c r="B618" s="117"/>
      <c r="C618" s="117" t="s">
        <v>1054</v>
      </c>
      <c r="D618" s="117" t="s">
        <v>1052</v>
      </c>
      <c r="E618" s="396" t="s">
        <v>3693</v>
      </c>
      <c r="F618" s="116" t="s">
        <v>3855</v>
      </c>
      <c r="G618" s="596">
        <v>307322140402</v>
      </c>
      <c r="H618" s="396" t="s">
        <v>9664</v>
      </c>
      <c r="I618" s="116" t="s">
        <v>7997</v>
      </c>
      <c r="J618" s="116" t="s">
        <v>47</v>
      </c>
      <c r="K618" s="116">
        <v>1.0755999999999999</v>
      </c>
      <c r="L618" s="395">
        <v>1.0755999999999999</v>
      </c>
      <c r="M618" s="395">
        <v>1.004516</v>
      </c>
      <c r="N618" s="330">
        <v>6.6087764968389671</v>
      </c>
      <c r="O618" s="116"/>
      <c r="P618" s="116"/>
      <c r="Q618" s="120"/>
    </row>
    <row r="619" spans="1:17" customFormat="1">
      <c r="A619" s="117">
        <v>616</v>
      </c>
      <c r="B619" s="117"/>
      <c r="C619" s="117" t="s">
        <v>1054</v>
      </c>
      <c r="D619" s="117" t="s">
        <v>1052</v>
      </c>
      <c r="E619" s="396" t="s">
        <v>3692</v>
      </c>
      <c r="F619" s="116" t="s">
        <v>3833</v>
      </c>
      <c r="G619" s="596">
        <v>307312340105</v>
      </c>
      <c r="H619" s="396" t="s">
        <v>6354</v>
      </c>
      <c r="I619" s="116" t="s">
        <v>7997</v>
      </c>
      <c r="J619" s="116" t="s">
        <v>47</v>
      </c>
      <c r="K619" s="116">
        <v>0.62731999999999999</v>
      </c>
      <c r="L619" s="395">
        <v>0.62731999999999999</v>
      </c>
      <c r="M619" s="395">
        <v>0.58657599999999999</v>
      </c>
      <c r="N619" s="330">
        <v>6.4949308168080089</v>
      </c>
      <c r="O619" s="116"/>
      <c r="P619" s="116"/>
      <c r="Q619" s="120"/>
    </row>
    <row r="620" spans="1:17" customFormat="1">
      <c r="A620" s="117">
        <v>617</v>
      </c>
      <c r="B620" s="117"/>
      <c r="C620" s="117" t="s">
        <v>1054</v>
      </c>
      <c r="D620" s="117" t="s">
        <v>1052</v>
      </c>
      <c r="E620" s="396" t="s">
        <v>3693</v>
      </c>
      <c r="F620" s="116" t="s">
        <v>3851</v>
      </c>
      <c r="G620" s="596">
        <v>307322340302</v>
      </c>
      <c r="H620" s="396" t="s">
        <v>7297</v>
      </c>
      <c r="I620" s="116" t="s">
        <v>7997</v>
      </c>
      <c r="J620" s="116" t="s">
        <v>47</v>
      </c>
      <c r="K620" s="116">
        <v>0.68279999999999996</v>
      </c>
      <c r="L620" s="395">
        <v>0.68279999999999996</v>
      </c>
      <c r="M620" s="395">
        <v>0.638791</v>
      </c>
      <c r="N620" s="330">
        <v>6.4453719976567028</v>
      </c>
      <c r="O620" s="116"/>
      <c r="P620" s="116"/>
      <c r="Q620" s="120"/>
    </row>
    <row r="621" spans="1:17" customFormat="1">
      <c r="A621" s="117">
        <v>618</v>
      </c>
      <c r="B621" s="117"/>
      <c r="C621" s="117" t="s">
        <v>1054</v>
      </c>
      <c r="D621" s="117" t="s">
        <v>1052</v>
      </c>
      <c r="E621" s="396" t="s">
        <v>3692</v>
      </c>
      <c r="F621" s="116" t="s">
        <v>3840</v>
      </c>
      <c r="G621" s="596">
        <v>307312140102</v>
      </c>
      <c r="H621" s="396" t="s">
        <v>5189</v>
      </c>
      <c r="I621" s="116" t="s">
        <v>7997</v>
      </c>
      <c r="J621" s="116" t="s">
        <v>47</v>
      </c>
      <c r="K621" s="116">
        <v>1.073839</v>
      </c>
      <c r="L621" s="395">
        <v>1.073839</v>
      </c>
      <c r="M621" s="395">
        <v>1.006594</v>
      </c>
      <c r="N621" s="330">
        <v>6.26211191808083</v>
      </c>
      <c r="O621" s="116"/>
      <c r="P621" s="116"/>
      <c r="Q621" s="120"/>
    </row>
    <row r="622" spans="1:17" customFormat="1">
      <c r="A622" s="117">
        <v>619</v>
      </c>
      <c r="B622" s="117"/>
      <c r="C622" s="117" t="s">
        <v>1054</v>
      </c>
      <c r="D622" s="117" t="s">
        <v>1052</v>
      </c>
      <c r="E622" s="396" t="s">
        <v>3692</v>
      </c>
      <c r="F622" s="116" t="s">
        <v>3839</v>
      </c>
      <c r="G622" s="596">
        <v>307312240203</v>
      </c>
      <c r="H622" s="396" t="s">
        <v>6418</v>
      </c>
      <c r="I622" s="116" t="s">
        <v>7997</v>
      </c>
      <c r="J622" s="116" t="s">
        <v>47</v>
      </c>
      <c r="K622" s="116">
        <v>0.24856</v>
      </c>
      <c r="L622" s="395">
        <v>0.24856</v>
      </c>
      <c r="M622" s="395">
        <v>0.23305400000000001</v>
      </c>
      <c r="N622" s="330">
        <v>6.2383327969101998</v>
      </c>
      <c r="O622" s="116"/>
      <c r="P622" s="116"/>
      <c r="Q622" s="120"/>
    </row>
    <row r="623" spans="1:17" customFormat="1">
      <c r="A623" s="117">
        <v>620</v>
      </c>
      <c r="B623" s="117"/>
      <c r="C623" s="117" t="s">
        <v>1054</v>
      </c>
      <c r="D623" s="117" t="s">
        <v>1052</v>
      </c>
      <c r="E623" s="396" t="s">
        <v>3692</v>
      </c>
      <c r="F623" s="116" t="s">
        <v>3838</v>
      </c>
      <c r="G623" s="596">
        <v>307312240105</v>
      </c>
      <c r="H623" s="396" t="s">
        <v>6304</v>
      </c>
      <c r="I623" s="116" t="s">
        <v>7997</v>
      </c>
      <c r="J623" s="116" t="s">
        <v>47</v>
      </c>
      <c r="K623" s="116">
        <v>0.50260000000000005</v>
      </c>
      <c r="L623" s="395">
        <v>0.50260000000000005</v>
      </c>
      <c r="M623" s="395">
        <v>0.47132499999999999</v>
      </c>
      <c r="N623" s="330">
        <v>6.2226422602467268</v>
      </c>
      <c r="O623" s="116"/>
      <c r="P623" s="116"/>
      <c r="Q623" s="120"/>
    </row>
    <row r="624" spans="1:17" customFormat="1">
      <c r="A624" s="117">
        <v>621</v>
      </c>
      <c r="B624" s="117"/>
      <c r="C624" s="117" t="s">
        <v>1054</v>
      </c>
      <c r="D624" s="117" t="s">
        <v>1052</v>
      </c>
      <c r="E624" s="396" t="s">
        <v>3693</v>
      </c>
      <c r="F624" s="116" t="s">
        <v>3856</v>
      </c>
      <c r="G624" s="596">
        <v>307322140303</v>
      </c>
      <c r="H624" s="396" t="s">
        <v>7346</v>
      </c>
      <c r="I624" s="116" t="s">
        <v>7997</v>
      </c>
      <c r="J624" s="116" t="s">
        <v>47</v>
      </c>
      <c r="K624" s="116">
        <v>0.27739999999999998</v>
      </c>
      <c r="L624" s="395">
        <v>0.27739999999999998</v>
      </c>
      <c r="M624" s="395">
        <v>0.26035399999999997</v>
      </c>
      <c r="N624" s="330">
        <v>6.1449170872386469</v>
      </c>
      <c r="O624" s="116"/>
      <c r="P624" s="116"/>
      <c r="Q624" s="120"/>
    </row>
    <row r="625" spans="1:17" customFormat="1">
      <c r="A625" s="117">
        <v>622</v>
      </c>
      <c r="B625" s="117"/>
      <c r="C625" s="117" t="s">
        <v>1054</v>
      </c>
      <c r="D625" s="117" t="s">
        <v>1052</v>
      </c>
      <c r="E625" s="396" t="s">
        <v>3693</v>
      </c>
      <c r="F625" s="116" t="s">
        <v>3844</v>
      </c>
      <c r="G625" s="596">
        <v>307322540102</v>
      </c>
      <c r="H625" s="396" t="s">
        <v>5702</v>
      </c>
      <c r="I625" s="116" t="s">
        <v>7997</v>
      </c>
      <c r="J625" s="116" t="s">
        <v>47</v>
      </c>
      <c r="K625" s="116">
        <v>0.5696</v>
      </c>
      <c r="L625" s="395">
        <v>0.5696</v>
      </c>
      <c r="M625" s="395">
        <v>0.53594699999999995</v>
      </c>
      <c r="N625" s="330">
        <v>5.9081811797752888</v>
      </c>
      <c r="O625" s="116"/>
      <c r="P625" s="116"/>
      <c r="Q625" s="120"/>
    </row>
    <row r="626" spans="1:17" customFormat="1">
      <c r="A626" s="117">
        <v>623</v>
      </c>
      <c r="B626" s="117"/>
      <c r="C626" s="117" t="s">
        <v>1054</v>
      </c>
      <c r="D626" s="117" t="s">
        <v>1052</v>
      </c>
      <c r="E626" s="396" t="s">
        <v>3692</v>
      </c>
      <c r="F626" s="116" t="s">
        <v>3839</v>
      </c>
      <c r="G626" s="596">
        <v>307312240204</v>
      </c>
      <c r="H626" s="396" t="s">
        <v>6569</v>
      </c>
      <c r="I626" s="116" t="s">
        <v>7997</v>
      </c>
      <c r="J626" s="116" t="s">
        <v>47</v>
      </c>
      <c r="K626" s="116">
        <v>0.11212</v>
      </c>
      <c r="L626" s="395">
        <v>0.11212</v>
      </c>
      <c r="M626" s="395">
        <v>0.105507</v>
      </c>
      <c r="N626" s="330">
        <v>5.8981448448091278</v>
      </c>
      <c r="O626" s="116"/>
      <c r="P626" s="116"/>
      <c r="Q626" s="120"/>
    </row>
    <row r="627" spans="1:17" customFormat="1">
      <c r="A627" s="117">
        <v>624</v>
      </c>
      <c r="B627" s="117"/>
      <c r="C627" s="117" t="s">
        <v>1054</v>
      </c>
      <c r="D627" s="117" t="s">
        <v>1052</v>
      </c>
      <c r="E627" s="396" t="s">
        <v>3694</v>
      </c>
      <c r="F627" s="116" t="s">
        <v>3861</v>
      </c>
      <c r="G627" s="596">
        <v>307333140202</v>
      </c>
      <c r="H627" s="396" t="s">
        <v>7440</v>
      </c>
      <c r="I627" s="116" t="s">
        <v>7997</v>
      </c>
      <c r="J627" s="116" t="s">
        <v>47</v>
      </c>
      <c r="K627" s="116">
        <v>0.52139999999999997</v>
      </c>
      <c r="L627" s="395">
        <v>0.52139999999999997</v>
      </c>
      <c r="M627" s="395">
        <v>0.4914</v>
      </c>
      <c r="N627" s="330">
        <v>5.753739930955116</v>
      </c>
      <c r="O627" s="116"/>
      <c r="P627" s="116"/>
      <c r="Q627" s="120"/>
    </row>
    <row r="628" spans="1:17" customFormat="1">
      <c r="A628" s="117">
        <v>625</v>
      </c>
      <c r="B628" s="117"/>
      <c r="C628" s="117" t="s">
        <v>1054</v>
      </c>
      <c r="D628" s="117" t="s">
        <v>1052</v>
      </c>
      <c r="E628" s="396" t="s">
        <v>3693</v>
      </c>
      <c r="F628" s="116" t="s">
        <v>3858</v>
      </c>
      <c r="G628" s="596">
        <v>307322440203</v>
      </c>
      <c r="H628" s="396" t="s">
        <v>6954</v>
      </c>
      <c r="I628" s="116" t="s">
        <v>7997</v>
      </c>
      <c r="J628" s="116" t="s">
        <v>47</v>
      </c>
      <c r="K628" s="116">
        <v>0.71179999999999999</v>
      </c>
      <c r="L628" s="395">
        <v>0.71179999999999999</v>
      </c>
      <c r="M628" s="395">
        <v>0.67146399999999995</v>
      </c>
      <c r="N628" s="330">
        <v>5.6667603259342565</v>
      </c>
      <c r="O628" s="116"/>
      <c r="P628" s="116"/>
      <c r="Q628" s="120"/>
    </row>
    <row r="629" spans="1:17" customFormat="1">
      <c r="A629" s="117">
        <v>626</v>
      </c>
      <c r="B629" s="117"/>
      <c r="C629" s="117" t="s">
        <v>1054</v>
      </c>
      <c r="D629" s="117" t="s">
        <v>1052</v>
      </c>
      <c r="E629" s="396" t="s">
        <v>3692</v>
      </c>
      <c r="F629" s="116" t="s">
        <v>3838</v>
      </c>
      <c r="G629" s="596">
        <v>307312240103</v>
      </c>
      <c r="H629" s="396" t="s">
        <v>7464</v>
      </c>
      <c r="I629" s="116" t="s">
        <v>7997</v>
      </c>
      <c r="J629" s="116" t="s">
        <v>47</v>
      </c>
      <c r="K629" s="116">
        <v>0.54679999999999995</v>
      </c>
      <c r="L629" s="395">
        <v>0.54679999999999995</v>
      </c>
      <c r="M629" s="395">
        <v>0.51605199999999996</v>
      </c>
      <c r="N629" s="330">
        <v>5.6232626188734454</v>
      </c>
      <c r="O629" s="116"/>
      <c r="P629" s="116"/>
      <c r="Q629" s="120"/>
    </row>
    <row r="630" spans="1:17" customFormat="1">
      <c r="A630" s="117">
        <v>627</v>
      </c>
      <c r="B630" s="117"/>
      <c r="C630" s="117" t="s">
        <v>1054</v>
      </c>
      <c r="D630" s="117" t="s">
        <v>1052</v>
      </c>
      <c r="E630" s="396" t="s">
        <v>1052</v>
      </c>
      <c r="F630" s="116" t="s">
        <v>3831</v>
      </c>
      <c r="G630" s="596">
        <v>307311440301</v>
      </c>
      <c r="H630" s="396" t="s">
        <v>7470</v>
      </c>
      <c r="I630" s="116" t="s">
        <v>7998</v>
      </c>
      <c r="J630" s="116" t="s">
        <v>47</v>
      </c>
      <c r="K630" s="116">
        <v>0.15387999999999999</v>
      </c>
      <c r="L630" s="395">
        <v>0.15387999999999999</v>
      </c>
      <c r="M630" s="395">
        <v>0.14530000000000001</v>
      </c>
      <c r="N630" s="330">
        <v>5.5757733298674141</v>
      </c>
      <c r="O630" s="116"/>
      <c r="P630" s="116"/>
      <c r="Q630" s="120"/>
    </row>
    <row r="631" spans="1:17" customFormat="1">
      <c r="A631" s="117">
        <v>628</v>
      </c>
      <c r="B631" s="117"/>
      <c r="C631" s="117" t="s">
        <v>1054</v>
      </c>
      <c r="D631" s="117" t="s">
        <v>1052</v>
      </c>
      <c r="E631" s="396" t="s">
        <v>3692</v>
      </c>
      <c r="F631" s="116" t="s">
        <v>3836</v>
      </c>
      <c r="G631" s="596">
        <v>307312340203</v>
      </c>
      <c r="H631" s="396" t="s">
        <v>6679</v>
      </c>
      <c r="I631" s="116" t="s">
        <v>7997</v>
      </c>
      <c r="J631" s="116" t="s">
        <v>47</v>
      </c>
      <c r="K631" s="116">
        <v>0.50039999999999996</v>
      </c>
      <c r="L631" s="395">
        <v>0.50039999999999996</v>
      </c>
      <c r="M631" s="395">
        <v>0.47250300000000001</v>
      </c>
      <c r="N631" s="330">
        <v>5.5749400479616211</v>
      </c>
      <c r="O631" s="116"/>
      <c r="P631" s="116"/>
      <c r="Q631" s="120"/>
    </row>
    <row r="632" spans="1:17" customFormat="1">
      <c r="A632" s="117">
        <v>629</v>
      </c>
      <c r="B632" s="117"/>
      <c r="C632" s="117" t="s">
        <v>1054</v>
      </c>
      <c r="D632" s="117" t="s">
        <v>1052</v>
      </c>
      <c r="E632" s="396" t="s">
        <v>3693</v>
      </c>
      <c r="F632" s="116" t="s">
        <v>3859</v>
      </c>
      <c r="G632" s="596">
        <v>307322440104</v>
      </c>
      <c r="H632" s="396" t="s">
        <v>7484</v>
      </c>
      <c r="I632" s="116" t="s">
        <v>7997</v>
      </c>
      <c r="J632" s="116" t="s">
        <v>47</v>
      </c>
      <c r="K632" s="116">
        <v>0.98834999999999995</v>
      </c>
      <c r="L632" s="395">
        <v>0.98834999999999995</v>
      </c>
      <c r="M632" s="395">
        <v>0.93331200000000003</v>
      </c>
      <c r="N632" s="330">
        <v>5.5686750645014342</v>
      </c>
      <c r="O632" s="116"/>
      <c r="P632" s="116"/>
      <c r="Q632" s="120"/>
    </row>
    <row r="633" spans="1:17" customFormat="1">
      <c r="A633" s="117">
        <v>630</v>
      </c>
      <c r="B633" s="117"/>
      <c r="C633" s="117" t="s">
        <v>1054</v>
      </c>
      <c r="D633" s="117" t="s">
        <v>1052</v>
      </c>
      <c r="E633" s="396" t="s">
        <v>3693</v>
      </c>
      <c r="F633" s="116" t="s">
        <v>3851</v>
      </c>
      <c r="G633" s="596">
        <v>307322340303</v>
      </c>
      <c r="H633" s="396" t="s">
        <v>7493</v>
      </c>
      <c r="I633" s="116" t="s">
        <v>7997</v>
      </c>
      <c r="J633" s="116" t="s">
        <v>47</v>
      </c>
      <c r="K633" s="116">
        <v>0.69799999999999995</v>
      </c>
      <c r="L633" s="395">
        <v>0.69799999999999995</v>
      </c>
      <c r="M633" s="395">
        <v>0.65981199999999995</v>
      </c>
      <c r="N633" s="330">
        <v>5.4710601719197713</v>
      </c>
      <c r="O633" s="116"/>
      <c r="P633" s="116"/>
      <c r="Q633" s="120"/>
    </row>
    <row r="634" spans="1:17" customFormat="1">
      <c r="A634" s="117">
        <v>631</v>
      </c>
      <c r="B634" s="117"/>
      <c r="C634" s="117" t="s">
        <v>1054</v>
      </c>
      <c r="D634" s="117" t="s">
        <v>1052</v>
      </c>
      <c r="E634" s="396" t="s">
        <v>3693</v>
      </c>
      <c r="F634" s="116" t="s">
        <v>3859</v>
      </c>
      <c r="G634" s="596">
        <v>307322440103</v>
      </c>
      <c r="H634" s="396" t="s">
        <v>7885</v>
      </c>
      <c r="I634" s="116" t="s">
        <v>7997</v>
      </c>
      <c r="J634" s="116" t="s">
        <v>47</v>
      </c>
      <c r="K634" s="116">
        <v>0.64102000000000003</v>
      </c>
      <c r="L634" s="395">
        <v>0.64102000000000003</v>
      </c>
      <c r="M634" s="395">
        <v>0.60765999999999998</v>
      </c>
      <c r="N634" s="330">
        <v>5.2042057970110225</v>
      </c>
      <c r="O634" s="116"/>
      <c r="P634" s="116"/>
      <c r="Q634" s="120"/>
    </row>
    <row r="635" spans="1:17" customFormat="1">
      <c r="A635" s="117">
        <v>632</v>
      </c>
      <c r="B635" s="117"/>
      <c r="C635" s="117" t="s">
        <v>1054</v>
      </c>
      <c r="D635" s="117" t="s">
        <v>1052</v>
      </c>
      <c r="E635" s="396" t="s">
        <v>3693</v>
      </c>
      <c r="F635" s="116" t="s">
        <v>3845</v>
      </c>
      <c r="G635" s="596">
        <v>307322240202</v>
      </c>
      <c r="H635" s="396" t="s">
        <v>5399</v>
      </c>
      <c r="I635" s="116" t="s">
        <v>7997</v>
      </c>
      <c r="J635" s="116" t="s">
        <v>47</v>
      </c>
      <c r="K635" s="116">
        <v>0.49780000000000002</v>
      </c>
      <c r="L635" s="395">
        <v>0.49780000000000002</v>
      </c>
      <c r="M635" s="395">
        <v>0.47189900000000001</v>
      </c>
      <c r="N635" s="330">
        <v>5.203093611892327</v>
      </c>
      <c r="O635" s="116"/>
      <c r="P635" s="116"/>
      <c r="Q635" s="120"/>
    </row>
    <row r="636" spans="1:17" customFormat="1">
      <c r="A636" s="117">
        <v>633</v>
      </c>
      <c r="B636" s="117"/>
      <c r="C636" s="117" t="s">
        <v>1054</v>
      </c>
      <c r="D636" s="117" t="s">
        <v>1052</v>
      </c>
      <c r="E636" s="396" t="s">
        <v>3693</v>
      </c>
      <c r="F636" s="116" t="s">
        <v>3857</v>
      </c>
      <c r="G636" s="596">
        <v>307322440303</v>
      </c>
      <c r="H636" s="396" t="s">
        <v>6864</v>
      </c>
      <c r="I636" s="116" t="s">
        <v>7997</v>
      </c>
      <c r="J636" s="116" t="s">
        <v>47</v>
      </c>
      <c r="K636" s="116">
        <v>0.55600000000000005</v>
      </c>
      <c r="L636" s="395">
        <v>0.55600000000000005</v>
      </c>
      <c r="M636" s="395">
        <v>0.52753099999999997</v>
      </c>
      <c r="N636" s="330">
        <v>5.1203237410072076</v>
      </c>
      <c r="O636" s="116"/>
      <c r="P636" s="116"/>
      <c r="Q636" s="120"/>
    </row>
    <row r="637" spans="1:17" customFormat="1">
      <c r="A637" s="117">
        <v>634</v>
      </c>
      <c r="B637" s="117"/>
      <c r="C637" s="117" t="s">
        <v>1054</v>
      </c>
      <c r="D637" s="117" t="s">
        <v>1052</v>
      </c>
      <c r="E637" s="396" t="s">
        <v>3693</v>
      </c>
      <c r="F637" s="116" t="s">
        <v>3845</v>
      </c>
      <c r="G637" s="596">
        <v>307322240205</v>
      </c>
      <c r="H637" s="396" t="s">
        <v>5398</v>
      </c>
      <c r="I637" s="116" t="s">
        <v>7997</v>
      </c>
      <c r="J637" s="116" t="s">
        <v>47</v>
      </c>
      <c r="K637" s="116">
        <v>0.63373999999999997</v>
      </c>
      <c r="L637" s="395">
        <v>0.63373999999999997</v>
      </c>
      <c r="M637" s="395">
        <v>0.60176799999999997</v>
      </c>
      <c r="N637" s="330">
        <v>5.0449711238047152</v>
      </c>
      <c r="O637" s="116"/>
      <c r="P637" s="116"/>
      <c r="Q637" s="120"/>
    </row>
    <row r="638" spans="1:17" customFormat="1">
      <c r="A638" s="117">
        <v>635</v>
      </c>
      <c r="B638" s="117"/>
      <c r="C638" s="117" t="s">
        <v>1054</v>
      </c>
      <c r="D638" s="117" t="s">
        <v>1052</v>
      </c>
      <c r="E638" s="396" t="s">
        <v>3693</v>
      </c>
      <c r="F638" s="116" t="s">
        <v>3853</v>
      </c>
      <c r="G638" s="596">
        <v>307322140204</v>
      </c>
      <c r="H638" s="396" t="s">
        <v>7582</v>
      </c>
      <c r="I638" s="116" t="s">
        <v>7997</v>
      </c>
      <c r="J638" s="116" t="s">
        <v>47</v>
      </c>
      <c r="K638" s="116">
        <v>0.32640000000000002</v>
      </c>
      <c r="L638" s="395">
        <v>0.32640000000000002</v>
      </c>
      <c r="M638" s="395">
        <v>0.31000699999999998</v>
      </c>
      <c r="N638" s="330">
        <v>5.0223651960784457</v>
      </c>
      <c r="O638" s="116"/>
      <c r="P638" s="116"/>
      <c r="Q638" s="120"/>
    </row>
    <row r="639" spans="1:17" customFormat="1">
      <c r="A639" s="117">
        <v>636</v>
      </c>
      <c r="B639" s="117"/>
      <c r="C639" s="117" t="s">
        <v>1054</v>
      </c>
      <c r="D639" s="117" t="s">
        <v>1052</v>
      </c>
      <c r="E639" s="396" t="s">
        <v>1052</v>
      </c>
      <c r="F639" s="116" t="s">
        <v>3831</v>
      </c>
      <c r="G639" s="596">
        <v>307311440302</v>
      </c>
      <c r="H639" s="396" t="s">
        <v>5390</v>
      </c>
      <c r="I639" s="116" t="s">
        <v>7998</v>
      </c>
      <c r="J639" s="116" t="s">
        <v>47</v>
      </c>
      <c r="K639" s="116">
        <v>0.1966</v>
      </c>
      <c r="L639" s="395">
        <v>0.1966</v>
      </c>
      <c r="M639" s="395">
        <v>0.18679299999999999</v>
      </c>
      <c r="N639" s="330">
        <v>4.9883011190234026</v>
      </c>
      <c r="O639" s="116"/>
      <c r="P639" s="116"/>
      <c r="Q639" s="120"/>
    </row>
    <row r="640" spans="1:17" customFormat="1">
      <c r="A640" s="117">
        <v>637</v>
      </c>
      <c r="B640" s="117"/>
      <c r="C640" s="117" t="s">
        <v>1054</v>
      </c>
      <c r="D640" s="117" t="s">
        <v>1052</v>
      </c>
      <c r="E640" s="396" t="s">
        <v>3692</v>
      </c>
      <c r="F640" s="116" t="s">
        <v>3834</v>
      </c>
      <c r="G640" s="596">
        <v>307312340302</v>
      </c>
      <c r="H640" s="396" t="s">
        <v>6470</v>
      </c>
      <c r="I640" s="116" t="s">
        <v>7997</v>
      </c>
      <c r="J640" s="116" t="s">
        <v>47</v>
      </c>
      <c r="K640" s="116">
        <v>0.61319999999999997</v>
      </c>
      <c r="L640" s="395">
        <v>0.61319999999999997</v>
      </c>
      <c r="M640" s="395">
        <v>0.58293399999999995</v>
      </c>
      <c r="N640" s="330">
        <v>4.9357469015003295</v>
      </c>
      <c r="O640" s="116"/>
      <c r="P640" s="116"/>
      <c r="Q640" s="120"/>
    </row>
    <row r="641" spans="1:17" customFormat="1">
      <c r="A641" s="117">
        <v>638</v>
      </c>
      <c r="B641" s="117"/>
      <c r="C641" s="117" t="s">
        <v>1054</v>
      </c>
      <c r="D641" s="117" t="s">
        <v>1052</v>
      </c>
      <c r="E641" s="396" t="s">
        <v>3692</v>
      </c>
      <c r="F641" s="116" t="s">
        <v>3835</v>
      </c>
      <c r="G641" s="596">
        <v>307312340402</v>
      </c>
      <c r="H641" s="396" t="s">
        <v>7058</v>
      </c>
      <c r="I641" s="116" t="s">
        <v>7997</v>
      </c>
      <c r="J641" s="116" t="s">
        <v>47</v>
      </c>
      <c r="K641" s="116">
        <v>0.43619999999999998</v>
      </c>
      <c r="L641" s="395">
        <v>0.43619999999999998</v>
      </c>
      <c r="M641" s="395">
        <v>0.41481299999999999</v>
      </c>
      <c r="N641" s="330">
        <v>4.9030261348005482</v>
      </c>
      <c r="O641" s="116"/>
      <c r="P641" s="116"/>
      <c r="Q641" s="120"/>
    </row>
    <row r="642" spans="1:17" customFormat="1">
      <c r="A642" s="117">
        <v>639</v>
      </c>
      <c r="B642" s="117"/>
      <c r="C642" s="117" t="s">
        <v>1054</v>
      </c>
      <c r="D642" s="117" t="s">
        <v>1052</v>
      </c>
      <c r="E642" s="396" t="s">
        <v>3693</v>
      </c>
      <c r="F642" s="116" t="s">
        <v>3851</v>
      </c>
      <c r="G642" s="596">
        <v>307322340301</v>
      </c>
      <c r="H642" s="396" t="s">
        <v>7734</v>
      </c>
      <c r="I642" s="116" t="s">
        <v>7997</v>
      </c>
      <c r="J642" s="116" t="s">
        <v>47</v>
      </c>
      <c r="K642" s="116">
        <v>0.95020000000000004</v>
      </c>
      <c r="L642" s="395">
        <v>0.95020000000000004</v>
      </c>
      <c r="M642" s="395">
        <v>0.90409800000000007</v>
      </c>
      <c r="N642" s="330">
        <v>4.8518206693327697</v>
      </c>
      <c r="O642" s="116"/>
      <c r="P642" s="116"/>
      <c r="Q642" s="120"/>
    </row>
    <row r="643" spans="1:17" customFormat="1">
      <c r="A643" s="117">
        <v>640</v>
      </c>
      <c r="B643" s="117"/>
      <c r="C643" s="117" t="s">
        <v>1054</v>
      </c>
      <c r="D643" s="117" t="s">
        <v>1052</v>
      </c>
      <c r="E643" s="396" t="s">
        <v>3693</v>
      </c>
      <c r="F643" s="116" t="s">
        <v>3856</v>
      </c>
      <c r="G643" s="596">
        <v>307322140301</v>
      </c>
      <c r="H643" s="396" t="s">
        <v>7620</v>
      </c>
      <c r="I643" s="116" t="s">
        <v>7997</v>
      </c>
      <c r="J643" s="116" t="s">
        <v>47</v>
      </c>
      <c r="K643" s="116">
        <v>0.42049999999999998</v>
      </c>
      <c r="L643" s="395">
        <v>0.42049999999999998</v>
      </c>
      <c r="M643" s="395">
        <v>0.40026499999999998</v>
      </c>
      <c r="N643" s="330">
        <v>4.8121284185493467</v>
      </c>
      <c r="O643" s="116"/>
      <c r="P643" s="116"/>
      <c r="Q643" s="120"/>
    </row>
    <row r="644" spans="1:17" customFormat="1">
      <c r="A644" s="117">
        <v>641</v>
      </c>
      <c r="B644" s="117"/>
      <c r="C644" s="117" t="s">
        <v>1054</v>
      </c>
      <c r="D644" s="117" t="s">
        <v>1052</v>
      </c>
      <c r="E644" s="396" t="s">
        <v>3692</v>
      </c>
      <c r="F644" s="116" t="s">
        <v>3830</v>
      </c>
      <c r="G644" s="596">
        <v>307311440201</v>
      </c>
      <c r="H644" s="396" t="s">
        <v>6830</v>
      </c>
      <c r="I644" s="116" t="s">
        <v>7997</v>
      </c>
      <c r="J644" s="116" t="s">
        <v>47</v>
      </c>
      <c r="K644" s="116">
        <v>0.42199999999999999</v>
      </c>
      <c r="L644" s="395">
        <v>0.42199999999999999</v>
      </c>
      <c r="M644" s="395">
        <v>0.40212500000000001</v>
      </c>
      <c r="N644" s="330">
        <v>4.7097156398104207</v>
      </c>
      <c r="O644" s="116"/>
      <c r="P644" s="116"/>
      <c r="Q644" s="120"/>
    </row>
    <row r="645" spans="1:17" customFormat="1">
      <c r="A645" s="117">
        <v>642</v>
      </c>
      <c r="B645" s="117"/>
      <c r="C645" s="117" t="s">
        <v>1054</v>
      </c>
      <c r="D645" s="117" t="s">
        <v>1052</v>
      </c>
      <c r="E645" s="396" t="s">
        <v>3693</v>
      </c>
      <c r="F645" s="116" t="s">
        <v>3850</v>
      </c>
      <c r="G645" s="596">
        <v>307322340102</v>
      </c>
      <c r="H645" s="396" t="s">
        <v>9665</v>
      </c>
      <c r="I645" s="116" t="s">
        <v>7997</v>
      </c>
      <c r="J645" s="116" t="s">
        <v>47</v>
      </c>
      <c r="K645" s="116">
        <v>0.76180000000000003</v>
      </c>
      <c r="L645" s="395">
        <v>0.76180000000000003</v>
      </c>
      <c r="M645" s="395">
        <v>0.72630700000000004</v>
      </c>
      <c r="N645" s="330">
        <v>4.659096875820425</v>
      </c>
      <c r="O645" s="116"/>
      <c r="P645" s="116"/>
      <c r="Q645" s="120"/>
    </row>
    <row r="646" spans="1:17" customFormat="1">
      <c r="A646" s="117">
        <v>643</v>
      </c>
      <c r="B646" s="117"/>
      <c r="C646" s="117" t="s">
        <v>1054</v>
      </c>
      <c r="D646" s="117" t="s">
        <v>1052</v>
      </c>
      <c r="E646" s="396" t="s">
        <v>1052</v>
      </c>
      <c r="F646" s="116" t="s">
        <v>3830</v>
      </c>
      <c r="G646" s="596">
        <v>307311440202</v>
      </c>
      <c r="H646" s="396" t="s">
        <v>7652</v>
      </c>
      <c r="I646" s="116" t="s">
        <v>7997</v>
      </c>
      <c r="J646" s="116" t="s">
        <v>47</v>
      </c>
      <c r="K646" s="116">
        <v>0.30980000000000002</v>
      </c>
      <c r="L646" s="395">
        <v>0.30980000000000002</v>
      </c>
      <c r="M646" s="395">
        <v>0.29543599999999998</v>
      </c>
      <c r="N646" s="330">
        <v>4.636539703034229</v>
      </c>
      <c r="O646" s="116"/>
      <c r="P646" s="116"/>
      <c r="Q646" s="120"/>
    </row>
    <row r="647" spans="1:17" customFormat="1">
      <c r="A647" s="117">
        <v>644</v>
      </c>
      <c r="B647" s="117"/>
      <c r="C647" s="117" t="s">
        <v>1054</v>
      </c>
      <c r="D647" s="117" t="s">
        <v>1052</v>
      </c>
      <c r="E647" s="396" t="s">
        <v>3693</v>
      </c>
      <c r="F647" s="116" t="s">
        <v>3857</v>
      </c>
      <c r="G647" s="596">
        <v>307322440302</v>
      </c>
      <c r="H647" s="396" t="s">
        <v>5702</v>
      </c>
      <c r="I647" s="116" t="s">
        <v>7997</v>
      </c>
      <c r="J647" s="116" t="s">
        <v>47</v>
      </c>
      <c r="K647" s="116">
        <v>0.42620000000000002</v>
      </c>
      <c r="L647" s="395">
        <v>0.42620000000000002</v>
      </c>
      <c r="M647" s="395">
        <v>0.40654899999999999</v>
      </c>
      <c r="N647" s="330">
        <v>4.610746128578139</v>
      </c>
      <c r="O647" s="116"/>
      <c r="P647" s="116"/>
      <c r="Q647" s="120"/>
    </row>
    <row r="648" spans="1:17" customFormat="1">
      <c r="A648" s="117">
        <v>645</v>
      </c>
      <c r="B648" s="117"/>
      <c r="C648" s="117" t="s">
        <v>1054</v>
      </c>
      <c r="D648" s="117" t="s">
        <v>1052</v>
      </c>
      <c r="E648" s="396" t="s">
        <v>3693</v>
      </c>
      <c r="F648" s="116" t="s">
        <v>3853</v>
      </c>
      <c r="G648" s="596">
        <v>307322140201</v>
      </c>
      <c r="H648" s="396" t="s">
        <v>7675</v>
      </c>
      <c r="I648" s="116" t="s">
        <v>7997</v>
      </c>
      <c r="J648" s="116" t="s">
        <v>47</v>
      </c>
      <c r="K648" s="116">
        <v>0.50019999999999998</v>
      </c>
      <c r="L648" s="395">
        <v>0.50019999999999998</v>
      </c>
      <c r="M648" s="395">
        <v>0.47748499999999999</v>
      </c>
      <c r="N648" s="330">
        <v>4.5411835265893616</v>
      </c>
      <c r="O648" s="116"/>
      <c r="P648" s="116"/>
      <c r="Q648" s="120"/>
    </row>
    <row r="649" spans="1:17" customFormat="1">
      <c r="A649" s="117">
        <v>646</v>
      </c>
      <c r="B649" s="117"/>
      <c r="C649" s="117" t="s">
        <v>1054</v>
      </c>
      <c r="D649" s="117" t="s">
        <v>1052</v>
      </c>
      <c r="E649" s="396" t="s">
        <v>3693</v>
      </c>
      <c r="F649" s="116" t="s">
        <v>3843</v>
      </c>
      <c r="G649" s="596">
        <v>307322540302</v>
      </c>
      <c r="H649" s="396" t="s">
        <v>6013</v>
      </c>
      <c r="I649" s="116" t="s">
        <v>7997</v>
      </c>
      <c r="J649" s="116" t="s">
        <v>47</v>
      </c>
      <c r="K649" s="116">
        <v>0.34989999999999999</v>
      </c>
      <c r="L649" s="395">
        <v>0.34989999999999999</v>
      </c>
      <c r="M649" s="395">
        <v>0.33401900000000001</v>
      </c>
      <c r="N649" s="330">
        <v>4.5387253501000222</v>
      </c>
      <c r="O649" s="116"/>
      <c r="P649" s="116"/>
      <c r="Q649" s="120"/>
    </row>
    <row r="650" spans="1:17" customFormat="1">
      <c r="A650" s="117">
        <v>647</v>
      </c>
      <c r="B650" s="117"/>
      <c r="C650" s="117" t="s">
        <v>1054</v>
      </c>
      <c r="D650" s="117" t="s">
        <v>1052</v>
      </c>
      <c r="E650" s="396" t="s">
        <v>3693</v>
      </c>
      <c r="F650" s="116" t="s">
        <v>3858</v>
      </c>
      <c r="G650" s="596">
        <v>307322440201</v>
      </c>
      <c r="H650" s="396" t="s">
        <v>6319</v>
      </c>
      <c r="I650" s="116" t="s">
        <v>7997</v>
      </c>
      <c r="J650" s="116" t="s">
        <v>47</v>
      </c>
      <c r="K650" s="116">
        <v>1.15205</v>
      </c>
      <c r="L650" s="395">
        <v>1.15205</v>
      </c>
      <c r="M650" s="395">
        <v>1.100684</v>
      </c>
      <c r="N650" s="330">
        <v>4.4586606484093592</v>
      </c>
      <c r="O650" s="116"/>
      <c r="P650" s="116"/>
      <c r="Q650" s="120"/>
    </row>
    <row r="651" spans="1:17" customFormat="1">
      <c r="A651" s="117">
        <v>648</v>
      </c>
      <c r="B651" s="117"/>
      <c r="C651" s="117" t="s">
        <v>1054</v>
      </c>
      <c r="D651" s="117" t="s">
        <v>1052</v>
      </c>
      <c r="E651" s="396" t="s">
        <v>3692</v>
      </c>
      <c r="F651" s="116" t="s">
        <v>3830</v>
      </c>
      <c r="G651" s="596">
        <v>307311440204</v>
      </c>
      <c r="H651" s="396" t="s">
        <v>6546</v>
      </c>
      <c r="I651" s="116" t="s">
        <v>7997</v>
      </c>
      <c r="J651" s="116" t="s">
        <v>47</v>
      </c>
      <c r="K651" s="116">
        <v>0.71419999999999995</v>
      </c>
      <c r="L651" s="395">
        <v>0.71419999999999995</v>
      </c>
      <c r="M651" s="395">
        <v>0.68258200000000002</v>
      </c>
      <c r="N651" s="330">
        <v>4.4270512461495279</v>
      </c>
      <c r="O651" s="116"/>
      <c r="P651" s="116"/>
      <c r="Q651" s="120"/>
    </row>
    <row r="652" spans="1:17" customFormat="1">
      <c r="A652" s="117">
        <v>649</v>
      </c>
      <c r="B652" s="117"/>
      <c r="C652" s="117" t="s">
        <v>1054</v>
      </c>
      <c r="D652" s="117" t="s">
        <v>1052</v>
      </c>
      <c r="E652" s="396" t="s">
        <v>3694</v>
      </c>
      <c r="F652" s="116" t="s">
        <v>3862</v>
      </c>
      <c r="G652" s="596">
        <v>307333140103</v>
      </c>
      <c r="H652" s="396" t="s">
        <v>6827</v>
      </c>
      <c r="I652" s="116" t="s">
        <v>7997</v>
      </c>
      <c r="J652" s="116" t="s">
        <v>47</v>
      </c>
      <c r="K652" s="116">
        <v>9.0660000000000004E-2</v>
      </c>
      <c r="L652" s="395">
        <v>9.0660000000000004E-2</v>
      </c>
      <c r="M652" s="395">
        <v>8.6841000000000002E-2</v>
      </c>
      <c r="N652" s="330">
        <v>4.2124420913302476</v>
      </c>
      <c r="O652" s="116"/>
      <c r="P652" s="116"/>
      <c r="Q652" s="120"/>
    </row>
    <row r="653" spans="1:17" customFormat="1">
      <c r="A653" s="117">
        <v>650</v>
      </c>
      <c r="B653" s="117"/>
      <c r="C653" s="117" t="s">
        <v>1054</v>
      </c>
      <c r="D653" s="117" t="s">
        <v>1052</v>
      </c>
      <c r="E653" s="396" t="s">
        <v>3692</v>
      </c>
      <c r="F653" s="116" t="s">
        <v>3835</v>
      </c>
      <c r="G653" s="596">
        <v>307312340401</v>
      </c>
      <c r="H653" s="396" t="s">
        <v>6841</v>
      </c>
      <c r="I653" s="116" t="s">
        <v>7997</v>
      </c>
      <c r="J653" s="116" t="s">
        <v>47</v>
      </c>
      <c r="K653" s="116">
        <v>0.70179999999999998</v>
      </c>
      <c r="L653" s="395">
        <v>0.70179999999999998</v>
      </c>
      <c r="M653" s="395">
        <v>0.67258499999999999</v>
      </c>
      <c r="N653" s="330">
        <v>4.1628669136506113</v>
      </c>
      <c r="O653" s="116"/>
      <c r="P653" s="116"/>
      <c r="Q653" s="120"/>
    </row>
    <row r="654" spans="1:17" customFormat="1">
      <c r="A654" s="117">
        <v>651</v>
      </c>
      <c r="B654" s="117"/>
      <c r="C654" s="117" t="s">
        <v>1054</v>
      </c>
      <c r="D654" s="117" t="s">
        <v>1052</v>
      </c>
      <c r="E654" s="396" t="s">
        <v>3692</v>
      </c>
      <c r="F654" s="116" t="s">
        <v>3838</v>
      </c>
      <c r="G654" s="596">
        <v>307312240102</v>
      </c>
      <c r="H654" s="396" t="s">
        <v>7725</v>
      </c>
      <c r="I654" s="116" t="s">
        <v>7997</v>
      </c>
      <c r="J654" s="116" t="s">
        <v>47</v>
      </c>
      <c r="K654" s="116">
        <v>0.64559999999999995</v>
      </c>
      <c r="L654" s="395">
        <v>0.64559999999999995</v>
      </c>
      <c r="M654" s="395">
        <v>0.61966200000000005</v>
      </c>
      <c r="N654" s="330">
        <v>4.0176579925650415</v>
      </c>
      <c r="O654" s="116"/>
      <c r="P654" s="116"/>
      <c r="Q654" s="120"/>
    </row>
    <row r="655" spans="1:17" customFormat="1">
      <c r="A655" s="117">
        <v>652</v>
      </c>
      <c r="B655" s="117"/>
      <c r="C655" s="117" t="s">
        <v>1054</v>
      </c>
      <c r="D655" s="117" t="s">
        <v>1052</v>
      </c>
      <c r="E655" s="396" t="s">
        <v>1052</v>
      </c>
      <c r="F655" s="116" t="s">
        <v>3829</v>
      </c>
      <c r="G655" s="596">
        <v>307311240204</v>
      </c>
      <c r="H655" s="396" t="s">
        <v>7261</v>
      </c>
      <c r="I655" s="116" t="s">
        <v>7997</v>
      </c>
      <c r="J655" s="116" t="s">
        <v>47</v>
      </c>
      <c r="K655" s="116">
        <v>0.219139</v>
      </c>
      <c r="L655" s="395">
        <v>0.219139</v>
      </c>
      <c r="M655" s="395">
        <v>0.210453</v>
      </c>
      <c r="N655" s="330">
        <v>3.9636942762356311</v>
      </c>
      <c r="O655" s="116"/>
      <c r="P655" s="116"/>
      <c r="Q655" s="120"/>
    </row>
    <row r="656" spans="1:17" customFormat="1">
      <c r="A656" s="117">
        <v>653</v>
      </c>
      <c r="B656" s="117"/>
      <c r="C656" s="117" t="s">
        <v>1054</v>
      </c>
      <c r="D656" s="117" t="s">
        <v>1052</v>
      </c>
      <c r="E656" s="396" t="s">
        <v>1052</v>
      </c>
      <c r="F656" s="116" t="s">
        <v>3832</v>
      </c>
      <c r="G656" s="596">
        <v>307311440107</v>
      </c>
      <c r="H656" s="396" t="s">
        <v>5891</v>
      </c>
      <c r="I656" s="116" t="s">
        <v>7997</v>
      </c>
      <c r="J656" s="116" t="s">
        <v>47</v>
      </c>
      <c r="K656" s="116">
        <v>0.27338499999999999</v>
      </c>
      <c r="L656" s="395">
        <v>0.27338499999999999</v>
      </c>
      <c r="M656" s="395">
        <v>0.26261400000000001</v>
      </c>
      <c r="N656" s="330">
        <v>3.9398650255134608</v>
      </c>
      <c r="O656" s="116"/>
      <c r="P656" s="116"/>
      <c r="Q656" s="120"/>
    </row>
    <row r="657" spans="1:17" customFormat="1">
      <c r="A657" s="117">
        <v>654</v>
      </c>
      <c r="B657" s="117"/>
      <c r="C657" s="117" t="s">
        <v>1054</v>
      </c>
      <c r="D657" s="117" t="s">
        <v>1052</v>
      </c>
      <c r="E657" s="396" t="s">
        <v>3694</v>
      </c>
      <c r="F657" s="116" t="s">
        <v>3860</v>
      </c>
      <c r="G657" s="596">
        <v>307333140403</v>
      </c>
      <c r="H657" s="396" t="s">
        <v>7743</v>
      </c>
      <c r="I657" s="116" t="s">
        <v>7997</v>
      </c>
      <c r="J657" s="116" t="s">
        <v>47</v>
      </c>
      <c r="K657" s="116">
        <v>0.61339999999999995</v>
      </c>
      <c r="L657" s="395">
        <v>0.61339999999999995</v>
      </c>
      <c r="M657" s="395">
        <v>0.58954099999999998</v>
      </c>
      <c r="N657" s="330">
        <v>3.8896315617867572</v>
      </c>
      <c r="O657" s="116"/>
      <c r="P657" s="116"/>
      <c r="Q657" s="120"/>
    </row>
    <row r="658" spans="1:17" customFormat="1">
      <c r="A658" s="117">
        <v>655</v>
      </c>
      <c r="B658" s="117"/>
      <c r="C658" s="117" t="s">
        <v>1054</v>
      </c>
      <c r="D658" s="117" t="s">
        <v>1052</v>
      </c>
      <c r="E658" s="396" t="s">
        <v>3694</v>
      </c>
      <c r="F658" s="116" t="s">
        <v>3861</v>
      </c>
      <c r="G658" s="596">
        <v>307333140203</v>
      </c>
      <c r="H658" s="396" t="s">
        <v>5647</v>
      </c>
      <c r="I658" s="116" t="s">
        <v>7997</v>
      </c>
      <c r="J658" s="116" t="s">
        <v>47</v>
      </c>
      <c r="K658" s="116">
        <v>0.46326899999999999</v>
      </c>
      <c r="L658" s="395">
        <v>0.46326899999999999</v>
      </c>
      <c r="M658" s="395">
        <v>0.44537900000000002</v>
      </c>
      <c r="N658" s="330">
        <v>3.8616872702468679</v>
      </c>
      <c r="O658" s="116"/>
      <c r="P658" s="116"/>
      <c r="Q658" s="120"/>
    </row>
    <row r="659" spans="1:17" customFormat="1">
      <c r="A659" s="117">
        <v>656</v>
      </c>
      <c r="B659" s="117"/>
      <c r="C659" s="117" t="s">
        <v>1054</v>
      </c>
      <c r="D659" s="117" t="s">
        <v>1052</v>
      </c>
      <c r="E659" s="396" t="s">
        <v>3692</v>
      </c>
      <c r="F659" s="116" t="s">
        <v>3836</v>
      </c>
      <c r="G659" s="596">
        <v>307312340201</v>
      </c>
      <c r="H659" s="396" t="s">
        <v>7239</v>
      </c>
      <c r="I659" s="116" t="s">
        <v>7997</v>
      </c>
      <c r="J659" s="116" t="s">
        <v>47</v>
      </c>
      <c r="K659" s="116">
        <v>0.51119999999999999</v>
      </c>
      <c r="L659" s="395">
        <v>0.51119999999999999</v>
      </c>
      <c r="M659" s="395">
        <v>0.49177599999999999</v>
      </c>
      <c r="N659" s="330">
        <v>3.7996870109546159</v>
      </c>
      <c r="O659" s="116"/>
      <c r="P659" s="116"/>
      <c r="Q659" s="120"/>
    </row>
    <row r="660" spans="1:17" customFormat="1">
      <c r="A660" s="117">
        <v>657</v>
      </c>
      <c r="B660" s="117"/>
      <c r="C660" s="117" t="s">
        <v>1054</v>
      </c>
      <c r="D660" s="117" t="s">
        <v>1052</v>
      </c>
      <c r="E660" s="396" t="s">
        <v>3694</v>
      </c>
      <c r="F660" s="116" t="s">
        <v>3866</v>
      </c>
      <c r="G660" s="596">
        <v>307333340207</v>
      </c>
      <c r="H660" s="396" t="s">
        <v>6080</v>
      </c>
      <c r="I660" s="116" t="s">
        <v>7997</v>
      </c>
      <c r="J660" s="116" t="s">
        <v>47</v>
      </c>
      <c r="K660" s="116">
        <v>0.26129999999999998</v>
      </c>
      <c r="L660" s="395">
        <v>0.26129999999999998</v>
      </c>
      <c r="M660" s="395">
        <v>0.25152400000000003</v>
      </c>
      <c r="N660" s="330">
        <v>3.7412935323382905</v>
      </c>
      <c r="O660" s="116"/>
      <c r="P660" s="116"/>
      <c r="Q660" s="120"/>
    </row>
    <row r="661" spans="1:17" customFormat="1">
      <c r="A661" s="117">
        <v>658</v>
      </c>
      <c r="B661" s="117"/>
      <c r="C661" s="117" t="s">
        <v>1054</v>
      </c>
      <c r="D661" s="117" t="s">
        <v>1052</v>
      </c>
      <c r="E661" s="396" t="s">
        <v>3693</v>
      </c>
      <c r="F661" s="116" t="s">
        <v>3842</v>
      </c>
      <c r="G661" s="596">
        <v>307322540202</v>
      </c>
      <c r="H661" s="396" t="s">
        <v>6663</v>
      </c>
      <c r="I661" s="116" t="s">
        <v>7997</v>
      </c>
      <c r="J661" s="116" t="s">
        <v>47</v>
      </c>
      <c r="K661" s="116">
        <v>0.81320000000000003</v>
      </c>
      <c r="L661" s="395">
        <v>0.81320000000000003</v>
      </c>
      <c r="M661" s="395">
        <v>0.78303100000000003</v>
      </c>
      <c r="N661" s="330">
        <v>3.7099114608952286</v>
      </c>
      <c r="O661" s="116"/>
      <c r="P661" s="116"/>
      <c r="Q661" s="120"/>
    </row>
    <row r="662" spans="1:17" customFormat="1">
      <c r="A662" s="117">
        <v>659</v>
      </c>
      <c r="B662" s="117"/>
      <c r="C662" s="117" t="s">
        <v>1054</v>
      </c>
      <c r="D662" s="117" t="s">
        <v>1052</v>
      </c>
      <c r="E662" s="396" t="s">
        <v>3692</v>
      </c>
      <c r="F662" s="116" t="s">
        <v>3838</v>
      </c>
      <c r="G662" s="596">
        <v>307312240106</v>
      </c>
      <c r="H662" s="396" t="s">
        <v>6599</v>
      </c>
      <c r="I662" s="116" t="s">
        <v>7997</v>
      </c>
      <c r="J662" s="116" t="s">
        <v>47</v>
      </c>
      <c r="K662" s="116">
        <v>0.23050000000000001</v>
      </c>
      <c r="L662" s="395">
        <v>0.23050000000000001</v>
      </c>
      <c r="M662" s="395">
        <v>0.22198699999999999</v>
      </c>
      <c r="N662" s="330">
        <v>3.693275488069423</v>
      </c>
      <c r="O662" s="116"/>
      <c r="P662" s="116"/>
      <c r="Q662" s="120"/>
    </row>
    <row r="663" spans="1:17" customFormat="1">
      <c r="A663" s="117">
        <v>660</v>
      </c>
      <c r="B663" s="117"/>
      <c r="C663" s="117" t="s">
        <v>1054</v>
      </c>
      <c r="D663" s="117" t="s">
        <v>1052</v>
      </c>
      <c r="E663" s="396" t="s">
        <v>3692</v>
      </c>
      <c r="F663" s="116" t="s">
        <v>3841</v>
      </c>
      <c r="G663" s="596">
        <v>307312140202</v>
      </c>
      <c r="H663" s="396" t="s">
        <v>7979</v>
      </c>
      <c r="I663" s="116" t="s">
        <v>7997</v>
      </c>
      <c r="J663" s="116" t="s">
        <v>47</v>
      </c>
      <c r="K663" s="116">
        <v>0.50960000000000005</v>
      </c>
      <c r="L663" s="395">
        <v>0.50960000000000005</v>
      </c>
      <c r="M663" s="395">
        <v>0.49101699999999998</v>
      </c>
      <c r="N663" s="330">
        <v>3.6465855572998565</v>
      </c>
      <c r="O663" s="116"/>
      <c r="P663" s="116"/>
      <c r="Q663" s="120"/>
    </row>
    <row r="664" spans="1:17" customFormat="1">
      <c r="A664" s="117">
        <v>661</v>
      </c>
      <c r="B664" s="117"/>
      <c r="C664" s="117" t="s">
        <v>1054</v>
      </c>
      <c r="D664" s="117" t="s">
        <v>1052</v>
      </c>
      <c r="E664" s="396" t="s">
        <v>3694</v>
      </c>
      <c r="F664" s="116" t="s">
        <v>3869</v>
      </c>
      <c r="G664" s="596">
        <v>307333240102</v>
      </c>
      <c r="H664" s="396" t="s">
        <v>7285</v>
      </c>
      <c r="I664" s="116" t="s">
        <v>7997</v>
      </c>
      <c r="J664" s="116" t="s">
        <v>47</v>
      </c>
      <c r="K664" s="116">
        <v>0.59819999999999995</v>
      </c>
      <c r="L664" s="395">
        <v>0.59819999999999995</v>
      </c>
      <c r="M664" s="395">
        <v>0.57651399999999997</v>
      </c>
      <c r="N664" s="330">
        <v>3.625208960213973</v>
      </c>
      <c r="O664" s="116"/>
      <c r="P664" s="116"/>
      <c r="Q664" s="120"/>
    </row>
    <row r="665" spans="1:17" customFormat="1">
      <c r="A665" s="117">
        <v>662</v>
      </c>
      <c r="B665" s="117"/>
      <c r="C665" s="117" t="s">
        <v>1054</v>
      </c>
      <c r="D665" s="117" t="s">
        <v>1052</v>
      </c>
      <c r="E665" s="396" t="s">
        <v>3692</v>
      </c>
      <c r="F665" s="116" t="s">
        <v>3833</v>
      </c>
      <c r="G665" s="596">
        <v>307312340102</v>
      </c>
      <c r="H665" s="396" t="s">
        <v>7024</v>
      </c>
      <c r="I665" s="116" t="s">
        <v>7997</v>
      </c>
      <c r="J665" s="116" t="s">
        <v>47</v>
      </c>
      <c r="K665" s="116">
        <v>0.42699999999999999</v>
      </c>
      <c r="L665" s="395">
        <v>0.42699999999999999</v>
      </c>
      <c r="M665" s="395">
        <v>0.41180600000000001</v>
      </c>
      <c r="N665" s="330">
        <v>3.5583138173302076</v>
      </c>
      <c r="O665" s="116"/>
      <c r="P665" s="116"/>
      <c r="Q665" s="120"/>
    </row>
    <row r="666" spans="1:17" customFormat="1">
      <c r="A666" s="117">
        <v>663</v>
      </c>
      <c r="B666" s="117"/>
      <c r="C666" s="117" t="s">
        <v>1054</v>
      </c>
      <c r="D666" s="117" t="s">
        <v>1052</v>
      </c>
      <c r="E666" s="396" t="s">
        <v>3694</v>
      </c>
      <c r="F666" s="116" t="s">
        <v>3867</v>
      </c>
      <c r="G666" s="596">
        <v>307333340302</v>
      </c>
      <c r="H666" s="396" t="s">
        <v>7156</v>
      </c>
      <c r="I666" s="116" t="s">
        <v>7997</v>
      </c>
      <c r="J666" s="116" t="s">
        <v>47</v>
      </c>
      <c r="K666" s="116">
        <v>0.60478100000000001</v>
      </c>
      <c r="L666" s="395">
        <v>0.60478100000000001</v>
      </c>
      <c r="M666" s="395">
        <v>0.58382100000000003</v>
      </c>
      <c r="N666" s="330">
        <v>3.465717342310684</v>
      </c>
      <c r="O666" s="116"/>
      <c r="P666" s="116"/>
      <c r="Q666" s="120"/>
    </row>
    <row r="667" spans="1:17" customFormat="1">
      <c r="A667" s="117">
        <v>664</v>
      </c>
      <c r="B667" s="117"/>
      <c r="C667" s="117" t="s">
        <v>1054</v>
      </c>
      <c r="D667" s="117" t="s">
        <v>1052</v>
      </c>
      <c r="E667" s="396" t="s">
        <v>3694</v>
      </c>
      <c r="F667" s="116" t="s">
        <v>3860</v>
      </c>
      <c r="G667" s="596">
        <v>307333140401</v>
      </c>
      <c r="H667" s="396" t="s">
        <v>9666</v>
      </c>
      <c r="I667" s="116" t="s">
        <v>7997</v>
      </c>
      <c r="J667" s="116" t="s">
        <v>47</v>
      </c>
      <c r="K667" s="116">
        <v>0.24740000000000001</v>
      </c>
      <c r="L667" s="395">
        <v>0.24740000000000001</v>
      </c>
      <c r="M667" s="395">
        <v>0.23915899999999998</v>
      </c>
      <c r="N667" s="330">
        <v>3.3310428455941898</v>
      </c>
      <c r="O667" s="116"/>
      <c r="P667" s="116"/>
      <c r="Q667" s="120"/>
    </row>
    <row r="668" spans="1:17" customFormat="1">
      <c r="A668" s="117">
        <v>665</v>
      </c>
      <c r="B668" s="117"/>
      <c r="C668" s="117" t="s">
        <v>1054</v>
      </c>
      <c r="D668" s="117" t="s">
        <v>1052</v>
      </c>
      <c r="E668" s="396" t="s">
        <v>1052</v>
      </c>
      <c r="F668" s="116" t="s">
        <v>3832</v>
      </c>
      <c r="G668" s="596">
        <v>307311440104</v>
      </c>
      <c r="H668" s="396" t="s">
        <v>9667</v>
      </c>
      <c r="I668" s="116" t="s">
        <v>7997</v>
      </c>
      <c r="J668" s="116" t="s">
        <v>47</v>
      </c>
      <c r="K668" s="116">
        <v>0.58819999999999995</v>
      </c>
      <c r="L668" s="395">
        <v>0.58819999999999995</v>
      </c>
      <c r="M668" s="395">
        <v>0.56979299999999999</v>
      </c>
      <c r="N668" s="330">
        <v>3.1293777626657517</v>
      </c>
      <c r="O668" s="116"/>
      <c r="P668" s="116"/>
      <c r="Q668" s="120"/>
    </row>
    <row r="669" spans="1:17" customFormat="1">
      <c r="A669" s="117">
        <v>666</v>
      </c>
      <c r="B669" s="117"/>
      <c r="C669" s="117" t="s">
        <v>1054</v>
      </c>
      <c r="D669" s="117" t="s">
        <v>1052</v>
      </c>
      <c r="E669" s="396" t="s">
        <v>3693</v>
      </c>
      <c r="F669" s="116" t="s">
        <v>3854</v>
      </c>
      <c r="G669" s="596">
        <v>307322140104</v>
      </c>
      <c r="H669" s="396" t="s">
        <v>9668</v>
      </c>
      <c r="I669" s="116" t="s">
        <v>7997</v>
      </c>
      <c r="J669" s="116" t="s">
        <v>47</v>
      </c>
      <c r="K669" s="116">
        <v>0.48389500000000002</v>
      </c>
      <c r="L669" s="395">
        <v>0.48389500000000002</v>
      </c>
      <c r="M669" s="395">
        <v>0.468802</v>
      </c>
      <c r="N669" s="330">
        <v>3.1190650864340452</v>
      </c>
      <c r="O669" s="116"/>
      <c r="P669" s="116"/>
      <c r="Q669" s="120"/>
    </row>
    <row r="670" spans="1:17" customFormat="1">
      <c r="A670" s="117">
        <v>667</v>
      </c>
      <c r="B670" s="117"/>
      <c r="C670" s="117" t="s">
        <v>1054</v>
      </c>
      <c r="D670" s="117" t="s">
        <v>1052</v>
      </c>
      <c r="E670" s="396" t="s">
        <v>3692</v>
      </c>
      <c r="F670" s="116" t="s">
        <v>3839</v>
      </c>
      <c r="G670" s="596">
        <v>307312240201</v>
      </c>
      <c r="H670" s="396" t="s">
        <v>7471</v>
      </c>
      <c r="I670" s="116" t="s">
        <v>7997</v>
      </c>
      <c r="J670" s="116" t="s">
        <v>47</v>
      </c>
      <c r="K670" s="116">
        <v>0.44568000000000002</v>
      </c>
      <c r="L670" s="395">
        <v>0.44568000000000002</v>
      </c>
      <c r="M670" s="395">
        <v>0.43204199999999998</v>
      </c>
      <c r="N670" s="330">
        <v>3.0600430802369498</v>
      </c>
      <c r="O670" s="116"/>
      <c r="P670" s="116"/>
      <c r="Q670" s="120"/>
    </row>
    <row r="671" spans="1:17" customFormat="1">
      <c r="A671" s="117">
        <v>668</v>
      </c>
      <c r="B671" s="117"/>
      <c r="C671" s="117" t="s">
        <v>1054</v>
      </c>
      <c r="D671" s="117" t="s">
        <v>1052</v>
      </c>
      <c r="E671" s="396" t="s">
        <v>3694</v>
      </c>
      <c r="F671" s="116" t="s">
        <v>3863</v>
      </c>
      <c r="G671" s="596">
        <v>307333140303</v>
      </c>
      <c r="H671" s="396" t="s">
        <v>5598</v>
      </c>
      <c r="I671" s="116" t="s">
        <v>7997</v>
      </c>
      <c r="J671" s="116" t="s">
        <v>47</v>
      </c>
      <c r="K671" s="116">
        <v>0.19419400000000001</v>
      </c>
      <c r="L671" s="395">
        <v>0.19419400000000001</v>
      </c>
      <c r="M671" s="395">
        <v>0.188281</v>
      </c>
      <c r="N671" s="330">
        <v>3.0448932510788187</v>
      </c>
      <c r="O671" s="116"/>
      <c r="P671" s="116"/>
      <c r="Q671" s="120"/>
    </row>
    <row r="672" spans="1:17" customFormat="1">
      <c r="A672" s="117">
        <v>669</v>
      </c>
      <c r="B672" s="117"/>
      <c r="C672" s="117" t="s">
        <v>1054</v>
      </c>
      <c r="D672" s="117" t="s">
        <v>1052</v>
      </c>
      <c r="E672" s="396" t="s">
        <v>3694</v>
      </c>
      <c r="F672" s="116" t="s">
        <v>3863</v>
      </c>
      <c r="G672" s="596">
        <v>307333140302</v>
      </c>
      <c r="H672" s="396" t="s">
        <v>6827</v>
      </c>
      <c r="I672" s="116" t="s">
        <v>7997</v>
      </c>
      <c r="J672" s="116" t="s">
        <v>47</v>
      </c>
      <c r="K672" s="116">
        <v>0.41325000000000001</v>
      </c>
      <c r="L672" s="395">
        <v>0.41325000000000001</v>
      </c>
      <c r="M672" s="395">
        <v>0.40072600000000003</v>
      </c>
      <c r="N672" s="330">
        <v>3.0306110102843267</v>
      </c>
      <c r="O672" s="116"/>
      <c r="P672" s="116"/>
      <c r="Q672" s="120"/>
    </row>
    <row r="673" spans="1:17" customFormat="1">
      <c r="A673" s="117">
        <v>670</v>
      </c>
      <c r="B673" s="117"/>
      <c r="C673" s="117" t="s">
        <v>1054</v>
      </c>
      <c r="D673" s="117" t="s">
        <v>1052</v>
      </c>
      <c r="E673" s="396" t="s">
        <v>3692</v>
      </c>
      <c r="F673" s="116" t="s">
        <v>3837</v>
      </c>
      <c r="G673" s="596">
        <v>307312340501</v>
      </c>
      <c r="H673" s="396" t="s">
        <v>7981</v>
      </c>
      <c r="I673" s="116" t="s">
        <v>7997</v>
      </c>
      <c r="J673" s="116" t="s">
        <v>47</v>
      </c>
      <c r="K673" s="116">
        <v>0.22370999999999999</v>
      </c>
      <c r="L673" s="395">
        <v>0.22370999999999999</v>
      </c>
      <c r="M673" s="395">
        <v>0.21698300000000001</v>
      </c>
      <c r="N673" s="330">
        <v>3.0070180143936271</v>
      </c>
      <c r="O673" s="116"/>
      <c r="P673" s="116"/>
      <c r="Q673" s="120"/>
    </row>
    <row r="674" spans="1:17" customFormat="1">
      <c r="A674" s="117">
        <v>671</v>
      </c>
      <c r="B674" s="117"/>
      <c r="C674" s="117" t="s">
        <v>1054</v>
      </c>
      <c r="D674" s="117" t="s">
        <v>1052</v>
      </c>
      <c r="E674" s="396" t="s">
        <v>3693</v>
      </c>
      <c r="F674" s="116" t="s">
        <v>3843</v>
      </c>
      <c r="G674" s="596">
        <v>307322540301</v>
      </c>
      <c r="H674" s="396" t="s">
        <v>7901</v>
      </c>
      <c r="I674" s="116" t="s">
        <v>7997</v>
      </c>
      <c r="J674" s="116" t="s">
        <v>47</v>
      </c>
      <c r="K674" s="116">
        <v>0.27300000000000002</v>
      </c>
      <c r="L674" s="395">
        <v>0.27300000000000002</v>
      </c>
      <c r="M674" s="395">
        <v>0.26484999999999997</v>
      </c>
      <c r="N674" s="330">
        <v>2.9853479853480023</v>
      </c>
      <c r="O674" s="116"/>
      <c r="P674" s="116"/>
      <c r="Q674" s="120"/>
    </row>
    <row r="675" spans="1:17" customFormat="1">
      <c r="A675" s="117">
        <v>672</v>
      </c>
      <c r="B675" s="117"/>
      <c r="C675" s="117" t="s">
        <v>1054</v>
      </c>
      <c r="D675" s="117" t="s">
        <v>1052</v>
      </c>
      <c r="E675" s="396" t="s">
        <v>3694</v>
      </c>
      <c r="F675" s="116" t="s">
        <v>3860</v>
      </c>
      <c r="G675" s="596">
        <v>307333140402</v>
      </c>
      <c r="H675" s="396" t="s">
        <v>6546</v>
      </c>
      <c r="I675" s="116" t="s">
        <v>7997</v>
      </c>
      <c r="J675" s="116" t="s">
        <v>47</v>
      </c>
      <c r="K675" s="116">
        <v>0.64839999999999998</v>
      </c>
      <c r="L675" s="395">
        <v>0.64839999999999998</v>
      </c>
      <c r="M675" s="395">
        <v>0.62909000000000004</v>
      </c>
      <c r="N675" s="330">
        <v>2.978099938309676</v>
      </c>
      <c r="O675" s="116"/>
      <c r="P675" s="116"/>
      <c r="Q675" s="120"/>
    </row>
    <row r="676" spans="1:17" customFormat="1">
      <c r="A676" s="117">
        <v>673</v>
      </c>
      <c r="B676" s="117"/>
      <c r="C676" s="117" t="s">
        <v>1054</v>
      </c>
      <c r="D676" s="117" t="s">
        <v>1052</v>
      </c>
      <c r="E676" s="396" t="s">
        <v>3694</v>
      </c>
      <c r="F676" s="116" t="s">
        <v>3860</v>
      </c>
      <c r="G676" s="596">
        <v>307333140404</v>
      </c>
      <c r="H676" s="396" t="s">
        <v>6202</v>
      </c>
      <c r="I676" s="116" t="s">
        <v>7997</v>
      </c>
      <c r="J676" s="116" t="s">
        <v>47</v>
      </c>
      <c r="K676" s="116">
        <v>0.51952200000000004</v>
      </c>
      <c r="L676" s="395">
        <v>0.51952200000000004</v>
      </c>
      <c r="M676" s="395">
        <v>0.50412999999999997</v>
      </c>
      <c r="N676" s="330">
        <v>2.9627234265344047</v>
      </c>
      <c r="O676" s="116"/>
      <c r="P676" s="116"/>
      <c r="Q676" s="120"/>
    </row>
    <row r="677" spans="1:17" customFormat="1">
      <c r="A677" s="117">
        <v>674</v>
      </c>
      <c r="B677" s="117"/>
      <c r="C677" s="117" t="s">
        <v>1054</v>
      </c>
      <c r="D677" s="117" t="s">
        <v>1052</v>
      </c>
      <c r="E677" s="396" t="s">
        <v>3694</v>
      </c>
      <c r="F677" s="116" t="s">
        <v>3867</v>
      </c>
      <c r="G677" s="596">
        <v>307333340301</v>
      </c>
      <c r="H677" s="396" t="s">
        <v>5408</v>
      </c>
      <c r="I677" s="116" t="s">
        <v>7997</v>
      </c>
      <c r="J677" s="116" t="s">
        <v>47</v>
      </c>
      <c r="K677" s="116">
        <v>0.25790000000000002</v>
      </c>
      <c r="L677" s="395">
        <v>0.25790000000000002</v>
      </c>
      <c r="M677" s="395">
        <v>0.250278</v>
      </c>
      <c r="N677" s="330">
        <v>2.9554090732842253</v>
      </c>
      <c r="O677" s="116"/>
      <c r="P677" s="116"/>
      <c r="Q677" s="120"/>
    </row>
    <row r="678" spans="1:17" customFormat="1">
      <c r="A678" s="117">
        <v>675</v>
      </c>
      <c r="B678" s="117"/>
      <c r="C678" s="117" t="s">
        <v>1054</v>
      </c>
      <c r="D678" s="117" t="s">
        <v>1052</v>
      </c>
      <c r="E678" s="396" t="s">
        <v>1052</v>
      </c>
      <c r="F678" s="116" t="s">
        <v>3826</v>
      </c>
      <c r="G678" s="596">
        <v>307311140102</v>
      </c>
      <c r="H678" s="396" t="s">
        <v>7824</v>
      </c>
      <c r="I678" s="116" t="s">
        <v>7997</v>
      </c>
      <c r="J678" s="116" t="s">
        <v>47</v>
      </c>
      <c r="K678" s="116">
        <v>0.80840000000000001</v>
      </c>
      <c r="L678" s="395">
        <v>0.80840000000000001</v>
      </c>
      <c r="M678" s="395">
        <v>0.78498000000000001</v>
      </c>
      <c r="N678" s="330">
        <v>2.8970806531420084</v>
      </c>
      <c r="O678" s="116"/>
      <c r="P678" s="116"/>
      <c r="Q678" s="120"/>
    </row>
    <row r="679" spans="1:17" customFormat="1">
      <c r="A679" s="117">
        <v>676</v>
      </c>
      <c r="B679" s="117"/>
      <c r="C679" s="117" t="s">
        <v>1054</v>
      </c>
      <c r="D679" s="117" t="s">
        <v>1052</v>
      </c>
      <c r="E679" s="396" t="s">
        <v>3694</v>
      </c>
      <c r="F679" s="116" t="s">
        <v>3831</v>
      </c>
      <c r="G679" s="596">
        <v>307311440304</v>
      </c>
      <c r="H679" s="396" t="s">
        <v>6947</v>
      </c>
      <c r="I679" s="116" t="s">
        <v>7997</v>
      </c>
      <c r="J679" s="116" t="s">
        <v>47</v>
      </c>
      <c r="K679" s="116">
        <v>0.38879999999999998</v>
      </c>
      <c r="L679" s="395">
        <v>0.38879999999999998</v>
      </c>
      <c r="M679" s="395">
        <v>0.37785800000000003</v>
      </c>
      <c r="N679" s="330">
        <v>2.8143004115226211</v>
      </c>
      <c r="O679" s="116"/>
      <c r="P679" s="116"/>
      <c r="Q679" s="120"/>
    </row>
    <row r="680" spans="1:17" customFormat="1">
      <c r="A680" s="117">
        <v>677</v>
      </c>
      <c r="B680" s="117"/>
      <c r="C680" s="117" t="s">
        <v>1054</v>
      </c>
      <c r="D680" s="117" t="s">
        <v>1052</v>
      </c>
      <c r="E680" s="396" t="s">
        <v>3694</v>
      </c>
      <c r="F680" s="116" t="s">
        <v>3870</v>
      </c>
      <c r="G680" s="596">
        <v>307333240202</v>
      </c>
      <c r="H680" s="396" t="s">
        <v>7711</v>
      </c>
      <c r="I680" s="116" t="s">
        <v>7997</v>
      </c>
      <c r="J680" s="116" t="s">
        <v>47</v>
      </c>
      <c r="K680" s="116">
        <v>0.68210000000000004</v>
      </c>
      <c r="L680" s="395">
        <v>0.68210000000000004</v>
      </c>
      <c r="M680" s="395">
        <v>0.66336200000000001</v>
      </c>
      <c r="N680" s="330">
        <v>2.7471045301275518</v>
      </c>
      <c r="O680" s="116"/>
      <c r="P680" s="116"/>
      <c r="Q680" s="120"/>
    </row>
    <row r="681" spans="1:17" customFormat="1">
      <c r="A681" s="117">
        <v>678</v>
      </c>
      <c r="B681" s="117"/>
      <c r="C681" s="117" t="s">
        <v>1054</v>
      </c>
      <c r="D681" s="117" t="s">
        <v>1052</v>
      </c>
      <c r="E681" s="396" t="s">
        <v>1052</v>
      </c>
      <c r="F681" s="116" t="s">
        <v>3826</v>
      </c>
      <c r="G681" s="596">
        <v>307311140103</v>
      </c>
      <c r="H681" s="396" t="s">
        <v>7427</v>
      </c>
      <c r="I681" s="116" t="s">
        <v>7997</v>
      </c>
      <c r="J681" s="116" t="s">
        <v>47</v>
      </c>
      <c r="K681" s="116">
        <v>0.18340000000000001</v>
      </c>
      <c r="L681" s="395">
        <v>0.18340000000000001</v>
      </c>
      <c r="M681" s="395">
        <v>0.178642</v>
      </c>
      <c r="N681" s="330">
        <v>2.5943293347873566</v>
      </c>
      <c r="O681" s="116"/>
      <c r="P681" s="116"/>
      <c r="Q681" s="120"/>
    </row>
    <row r="682" spans="1:17" customFormat="1">
      <c r="A682" s="117">
        <v>679</v>
      </c>
      <c r="B682" s="117"/>
      <c r="C682" s="117" t="s">
        <v>1054</v>
      </c>
      <c r="D682" s="117" t="s">
        <v>1052</v>
      </c>
      <c r="E682" s="396" t="s">
        <v>3692</v>
      </c>
      <c r="F682" s="116" t="s">
        <v>3834</v>
      </c>
      <c r="G682" s="596">
        <v>307312340301</v>
      </c>
      <c r="H682" s="396" t="s">
        <v>9669</v>
      </c>
      <c r="I682" s="116" t="s">
        <v>7997</v>
      </c>
      <c r="J682" s="116" t="s">
        <v>47</v>
      </c>
      <c r="K682" s="116">
        <v>0.25040000000000001</v>
      </c>
      <c r="L682" s="395">
        <v>0.25040000000000001</v>
      </c>
      <c r="M682" s="395">
        <v>0.24402799999999999</v>
      </c>
      <c r="N682" s="330">
        <v>2.5447284345047989</v>
      </c>
      <c r="O682" s="116"/>
      <c r="P682" s="116"/>
      <c r="Q682" s="120"/>
    </row>
    <row r="683" spans="1:17" customFormat="1">
      <c r="A683" s="117">
        <v>680</v>
      </c>
      <c r="B683" s="117"/>
      <c r="C683" s="117" t="s">
        <v>1054</v>
      </c>
      <c r="D683" s="117" t="s">
        <v>1052</v>
      </c>
      <c r="E683" s="396" t="s">
        <v>3694</v>
      </c>
      <c r="F683" s="116" t="s">
        <v>3865</v>
      </c>
      <c r="G683" s="596">
        <v>307333340101</v>
      </c>
      <c r="H683" s="396" t="s">
        <v>6296</v>
      </c>
      <c r="I683" s="116" t="s">
        <v>7997</v>
      </c>
      <c r="J683" s="116" t="s">
        <v>47</v>
      </c>
      <c r="K683" s="116">
        <v>0.50922000000000001</v>
      </c>
      <c r="L683" s="395">
        <v>0.50922000000000001</v>
      </c>
      <c r="M683" s="395">
        <v>0.49632799999999999</v>
      </c>
      <c r="N683" s="330">
        <v>2.5317151722241888</v>
      </c>
      <c r="O683" s="116"/>
      <c r="P683" s="116"/>
      <c r="Q683" s="120"/>
    </row>
    <row r="684" spans="1:17" customFormat="1">
      <c r="A684" s="117">
        <v>681</v>
      </c>
      <c r="B684" s="117"/>
      <c r="C684" s="117" t="s">
        <v>1054</v>
      </c>
      <c r="D684" s="117" t="s">
        <v>1052</v>
      </c>
      <c r="E684" s="396" t="s">
        <v>3693</v>
      </c>
      <c r="F684" s="116" t="s">
        <v>3852</v>
      </c>
      <c r="G684" s="596">
        <v>307322340202</v>
      </c>
      <c r="H684" s="396" t="s">
        <v>7989</v>
      </c>
      <c r="I684" s="116" t="s">
        <v>7997</v>
      </c>
      <c r="J684" s="116" t="s">
        <v>47</v>
      </c>
      <c r="K684" s="116">
        <v>0.45479999999999998</v>
      </c>
      <c r="L684" s="395">
        <v>0.45479999999999998</v>
      </c>
      <c r="M684" s="395">
        <v>0.44385999999999998</v>
      </c>
      <c r="N684" s="330">
        <v>2.4054529463500449</v>
      </c>
      <c r="O684" s="116"/>
      <c r="P684" s="116"/>
      <c r="Q684" s="120"/>
    </row>
    <row r="685" spans="1:17" customFormat="1">
      <c r="A685" s="117">
        <v>682</v>
      </c>
      <c r="B685" s="117"/>
      <c r="C685" s="117" t="s">
        <v>1054</v>
      </c>
      <c r="D685" s="117" t="s">
        <v>1052</v>
      </c>
      <c r="E685" s="396" t="s">
        <v>3694</v>
      </c>
      <c r="F685" s="116" t="s">
        <v>3866</v>
      </c>
      <c r="G685" s="596">
        <v>307333340203</v>
      </c>
      <c r="H685" s="396" t="s">
        <v>6370</v>
      </c>
      <c r="I685" s="116" t="s">
        <v>7997</v>
      </c>
      <c r="J685" s="116" t="s">
        <v>47</v>
      </c>
      <c r="K685" s="116">
        <v>0.18187999999999999</v>
      </c>
      <c r="L685" s="395">
        <v>0.18187999999999999</v>
      </c>
      <c r="M685" s="395">
        <v>0.17752200000000001</v>
      </c>
      <c r="N685" s="330">
        <v>2.3960853309874497</v>
      </c>
      <c r="O685" s="116"/>
      <c r="P685" s="116"/>
      <c r="Q685" s="120"/>
    </row>
    <row r="686" spans="1:17" customFormat="1">
      <c r="A686" s="117">
        <v>683</v>
      </c>
      <c r="B686" s="117"/>
      <c r="C686" s="117" t="s">
        <v>1054</v>
      </c>
      <c r="D686" s="117" t="s">
        <v>1052</v>
      </c>
      <c r="E686" s="396" t="s">
        <v>1052</v>
      </c>
      <c r="F686" s="116" t="s">
        <v>3832</v>
      </c>
      <c r="G686" s="596">
        <v>307311440103</v>
      </c>
      <c r="H686" s="396" t="s">
        <v>9670</v>
      </c>
      <c r="I686" s="116" t="s">
        <v>7997</v>
      </c>
      <c r="J686" s="116" t="s">
        <v>47</v>
      </c>
      <c r="K686" s="116">
        <v>0.67989999999999995</v>
      </c>
      <c r="L686" s="395">
        <v>0.67989999999999995</v>
      </c>
      <c r="M686" s="395">
        <v>0.66389399999999998</v>
      </c>
      <c r="N686" s="330">
        <v>2.354169730842766</v>
      </c>
      <c r="O686" s="116"/>
      <c r="P686" s="116"/>
      <c r="Q686" s="120"/>
    </row>
    <row r="687" spans="1:17" customFormat="1">
      <c r="A687" s="117">
        <v>684</v>
      </c>
      <c r="B687" s="117"/>
      <c r="C687" s="117" t="s">
        <v>1054</v>
      </c>
      <c r="D687" s="117" t="s">
        <v>1052</v>
      </c>
      <c r="E687" s="396" t="s">
        <v>3693</v>
      </c>
      <c r="F687" s="116" t="s">
        <v>3859</v>
      </c>
      <c r="G687" s="596">
        <v>307322440102</v>
      </c>
      <c r="H687" s="396" t="s">
        <v>7866</v>
      </c>
      <c r="I687" s="116" t="s">
        <v>7997</v>
      </c>
      <c r="J687" s="116" t="s">
        <v>47</v>
      </c>
      <c r="K687" s="116">
        <v>0.68440000000000001</v>
      </c>
      <c r="L687" s="395">
        <v>0.68440000000000001</v>
      </c>
      <c r="M687" s="395">
        <v>0.66851700000000003</v>
      </c>
      <c r="N687" s="330">
        <v>2.3207188778492078</v>
      </c>
      <c r="O687" s="116"/>
      <c r="P687" s="116"/>
      <c r="Q687" s="120"/>
    </row>
    <row r="688" spans="1:17" customFormat="1">
      <c r="A688" s="117">
        <v>685</v>
      </c>
      <c r="B688" s="117"/>
      <c r="C688" s="117" t="s">
        <v>1054</v>
      </c>
      <c r="D688" s="117" t="s">
        <v>1052</v>
      </c>
      <c r="E688" s="396" t="s">
        <v>3694</v>
      </c>
      <c r="F688" s="116" t="s">
        <v>3869</v>
      </c>
      <c r="G688" s="596">
        <v>307333240101</v>
      </c>
      <c r="H688" s="396" t="s">
        <v>7792</v>
      </c>
      <c r="I688" s="116" t="s">
        <v>7997</v>
      </c>
      <c r="J688" s="116" t="s">
        <v>47</v>
      </c>
      <c r="K688" s="116">
        <v>0.54669999999999996</v>
      </c>
      <c r="L688" s="395">
        <v>0.54669999999999996</v>
      </c>
      <c r="M688" s="395">
        <v>0.53417300000000001</v>
      </c>
      <c r="N688" s="330">
        <v>2.2913846716663535</v>
      </c>
      <c r="O688" s="116"/>
      <c r="P688" s="116"/>
      <c r="Q688" s="120"/>
    </row>
    <row r="689" spans="1:17" customFormat="1">
      <c r="A689" s="117">
        <v>686</v>
      </c>
      <c r="B689" s="117"/>
      <c r="C689" s="117" t="s">
        <v>1054</v>
      </c>
      <c r="D689" s="117" t="s">
        <v>1052</v>
      </c>
      <c r="E689" s="396" t="s">
        <v>3694</v>
      </c>
      <c r="F689" s="116" t="s">
        <v>3866</v>
      </c>
      <c r="G689" s="596">
        <v>307333340202</v>
      </c>
      <c r="H689" s="396" t="s">
        <v>9671</v>
      </c>
      <c r="I689" s="116" t="s">
        <v>7997</v>
      </c>
      <c r="J689" s="116" t="s">
        <v>47</v>
      </c>
      <c r="K689" s="116">
        <v>9.8339999999999997E-2</v>
      </c>
      <c r="L689" s="395">
        <v>9.8339999999999997E-2</v>
      </c>
      <c r="M689" s="395">
        <v>9.6137E-2</v>
      </c>
      <c r="N689" s="330">
        <v>2.2401871059589147</v>
      </c>
      <c r="O689" s="116"/>
      <c r="P689" s="116"/>
      <c r="Q689" s="120"/>
    </row>
    <row r="690" spans="1:17" customFormat="1">
      <c r="A690" s="117">
        <v>687</v>
      </c>
      <c r="B690" s="117"/>
      <c r="C690" s="117" t="s">
        <v>1054</v>
      </c>
      <c r="D690" s="117" t="s">
        <v>1052</v>
      </c>
      <c r="E690" s="396" t="s">
        <v>3694</v>
      </c>
      <c r="F690" s="116" t="s">
        <v>3866</v>
      </c>
      <c r="G690" s="596">
        <v>307333340205</v>
      </c>
      <c r="H690" s="396" t="s">
        <v>9672</v>
      </c>
      <c r="I690" s="116" t="s">
        <v>7997</v>
      </c>
      <c r="J690" s="116" t="s">
        <v>47</v>
      </c>
      <c r="K690" s="116">
        <v>5.4774999999999997E-2</v>
      </c>
      <c r="L690" s="395">
        <v>5.4774999999999997E-2</v>
      </c>
      <c r="M690" s="395">
        <v>5.3599000000000001E-2</v>
      </c>
      <c r="N690" s="330">
        <v>2.1469648562300256</v>
      </c>
      <c r="O690" s="116"/>
      <c r="P690" s="116"/>
      <c r="Q690" s="120"/>
    </row>
    <row r="691" spans="1:17" customFormat="1">
      <c r="A691" s="117">
        <v>688</v>
      </c>
      <c r="B691" s="117"/>
      <c r="C691" s="117" t="s">
        <v>1054</v>
      </c>
      <c r="D691" s="117" t="s">
        <v>1052</v>
      </c>
      <c r="E691" s="396" t="s">
        <v>3694</v>
      </c>
      <c r="F691" s="116" t="s">
        <v>3866</v>
      </c>
      <c r="G691" s="596">
        <v>307333340204</v>
      </c>
      <c r="H691" s="396" t="s">
        <v>9673</v>
      </c>
      <c r="I691" s="116" t="s">
        <v>7997</v>
      </c>
      <c r="J691" s="116" t="s">
        <v>47</v>
      </c>
      <c r="K691" s="116">
        <v>0.19309999999999999</v>
      </c>
      <c r="L691" s="395">
        <v>0.19309999999999999</v>
      </c>
      <c r="M691" s="395">
        <v>0.18907499999999999</v>
      </c>
      <c r="N691" s="330">
        <v>2.0844122216468155</v>
      </c>
      <c r="O691" s="116"/>
      <c r="P691" s="116"/>
      <c r="Q691" s="120"/>
    </row>
    <row r="692" spans="1:17" customFormat="1">
      <c r="A692" s="117">
        <v>689</v>
      </c>
      <c r="B692" s="117"/>
      <c r="C692" s="117" t="s">
        <v>1054</v>
      </c>
      <c r="D692" s="117" t="s">
        <v>1052</v>
      </c>
      <c r="E692" s="396" t="s">
        <v>3694</v>
      </c>
      <c r="F692" s="116" t="s">
        <v>3863</v>
      </c>
      <c r="G692" s="596">
        <v>307333140301</v>
      </c>
      <c r="H692" s="396" t="s">
        <v>5882</v>
      </c>
      <c r="I692" s="116" t="s">
        <v>7997</v>
      </c>
      <c r="J692" s="116" t="s">
        <v>47</v>
      </c>
      <c r="K692" s="116">
        <v>0.52853099999999997</v>
      </c>
      <c r="L692" s="395">
        <v>0.52853099999999997</v>
      </c>
      <c r="M692" s="395">
        <v>0.51768000000000003</v>
      </c>
      <c r="N692" s="330">
        <v>2.0530489223905399</v>
      </c>
      <c r="O692" s="116"/>
      <c r="P692" s="116"/>
      <c r="Q692" s="120"/>
    </row>
    <row r="693" spans="1:17" customFormat="1">
      <c r="A693" s="117">
        <v>690</v>
      </c>
      <c r="B693" s="117"/>
      <c r="C693" s="117" t="s">
        <v>1054</v>
      </c>
      <c r="D693" s="117" t="s">
        <v>1052</v>
      </c>
      <c r="E693" s="396" t="s">
        <v>3694</v>
      </c>
      <c r="F693" s="116" t="s">
        <v>3868</v>
      </c>
      <c r="G693" s="596">
        <v>307333340402</v>
      </c>
      <c r="H693" s="396" t="s">
        <v>5893</v>
      </c>
      <c r="I693" s="116" t="s">
        <v>7997</v>
      </c>
      <c r="J693" s="116" t="s">
        <v>47</v>
      </c>
      <c r="K693" s="116">
        <v>0.32140000000000002</v>
      </c>
      <c r="L693" s="395">
        <v>0.32140000000000002</v>
      </c>
      <c r="M693" s="395">
        <v>0.31511800000000001</v>
      </c>
      <c r="N693" s="330">
        <v>1.954573739887993</v>
      </c>
      <c r="O693" s="116"/>
      <c r="P693" s="116"/>
      <c r="Q693" s="120"/>
    </row>
    <row r="694" spans="1:17" customFormat="1">
      <c r="A694" s="117">
        <v>691</v>
      </c>
      <c r="B694" s="117"/>
      <c r="C694" s="117" t="s">
        <v>1054</v>
      </c>
      <c r="D694" s="117" t="s">
        <v>1052</v>
      </c>
      <c r="E694" s="396" t="s">
        <v>3693</v>
      </c>
      <c r="F694" s="116" t="s">
        <v>3854</v>
      </c>
      <c r="G694" s="596">
        <v>307322140102</v>
      </c>
      <c r="H694" s="396" t="s">
        <v>9674</v>
      </c>
      <c r="I694" s="116" t="s">
        <v>7997</v>
      </c>
      <c r="J694" s="116" t="s">
        <v>47</v>
      </c>
      <c r="K694" s="116">
        <v>0.2949</v>
      </c>
      <c r="L694" s="395">
        <v>0.2949</v>
      </c>
      <c r="M694" s="395">
        <v>0.28919800000000001</v>
      </c>
      <c r="N694" s="330">
        <v>1.9335367921329214</v>
      </c>
      <c r="O694" s="116"/>
      <c r="P694" s="116"/>
      <c r="Q694" s="120"/>
    </row>
    <row r="695" spans="1:17" customFormat="1">
      <c r="A695" s="117">
        <v>692</v>
      </c>
      <c r="B695" s="117"/>
      <c r="C695" s="117" t="s">
        <v>1054</v>
      </c>
      <c r="D695" s="117" t="s">
        <v>1052</v>
      </c>
      <c r="E695" s="396" t="s">
        <v>3693</v>
      </c>
      <c r="F695" s="116" t="s">
        <v>3854</v>
      </c>
      <c r="G695" s="596">
        <v>307322140105</v>
      </c>
      <c r="H695" s="396" t="s">
        <v>5025</v>
      </c>
      <c r="I695" s="116" t="s">
        <v>7997</v>
      </c>
      <c r="J695" s="116" t="s">
        <v>47</v>
      </c>
      <c r="K695" s="116">
        <v>0.37710500000000002</v>
      </c>
      <c r="L695" s="395">
        <v>0.37710500000000002</v>
      </c>
      <c r="M695" s="395">
        <v>0.37006</v>
      </c>
      <c r="N695" s="330">
        <v>1.868179949881339</v>
      </c>
      <c r="O695" s="116"/>
      <c r="P695" s="116"/>
      <c r="Q695" s="120"/>
    </row>
    <row r="696" spans="1:17" customFormat="1">
      <c r="A696" s="117">
        <v>693</v>
      </c>
      <c r="B696" s="117"/>
      <c r="C696" s="117" t="s">
        <v>1054</v>
      </c>
      <c r="D696" s="117" t="s">
        <v>1052</v>
      </c>
      <c r="E696" s="396" t="s">
        <v>3694</v>
      </c>
      <c r="F696" s="116" t="s">
        <v>3868</v>
      </c>
      <c r="G696" s="596">
        <v>307333340401</v>
      </c>
      <c r="H696" s="396" t="s">
        <v>9675</v>
      </c>
      <c r="I696" s="116" t="s">
        <v>7997</v>
      </c>
      <c r="J696" s="116" t="s">
        <v>47</v>
      </c>
      <c r="K696" s="116">
        <v>0.13619999999999999</v>
      </c>
      <c r="L696" s="395">
        <v>0.13619999999999999</v>
      </c>
      <c r="M696" s="395">
        <v>0.13366500000000001</v>
      </c>
      <c r="N696" s="330">
        <v>1.8612334801761981</v>
      </c>
      <c r="O696" s="116"/>
      <c r="P696" s="116"/>
      <c r="Q696" s="120"/>
    </row>
    <row r="697" spans="1:17" customFormat="1">
      <c r="A697" s="117">
        <v>694</v>
      </c>
      <c r="B697" s="117"/>
      <c r="C697" s="117" t="s">
        <v>1054</v>
      </c>
      <c r="D697" s="117" t="s">
        <v>1052</v>
      </c>
      <c r="E697" s="396" t="s">
        <v>3692</v>
      </c>
      <c r="F697" s="116" t="s">
        <v>3833</v>
      </c>
      <c r="G697" s="596">
        <v>307312340104</v>
      </c>
      <c r="H697" s="396" t="s">
        <v>7463</v>
      </c>
      <c r="I697" s="116" t="s">
        <v>7997</v>
      </c>
      <c r="J697" s="116" t="s">
        <v>47</v>
      </c>
      <c r="K697" s="116">
        <v>0.4834</v>
      </c>
      <c r="L697" s="395">
        <v>0.4834</v>
      </c>
      <c r="M697" s="395">
        <v>0.474638</v>
      </c>
      <c r="N697" s="330">
        <v>1.8125775755068252</v>
      </c>
      <c r="O697" s="116"/>
      <c r="P697" s="116"/>
      <c r="Q697" s="120"/>
    </row>
    <row r="698" spans="1:17" customFormat="1">
      <c r="A698" s="117">
        <v>695</v>
      </c>
      <c r="B698" s="117"/>
      <c r="C698" s="117" t="s">
        <v>1054</v>
      </c>
      <c r="D698" s="117" t="s">
        <v>1052</v>
      </c>
      <c r="E698" s="396" t="s">
        <v>3693</v>
      </c>
      <c r="F698" s="116" t="s">
        <v>3858</v>
      </c>
      <c r="G698" s="596">
        <v>307322440202</v>
      </c>
      <c r="H698" s="396" t="s">
        <v>9676</v>
      </c>
      <c r="I698" s="116" t="s">
        <v>7997</v>
      </c>
      <c r="J698" s="116" t="s">
        <v>47</v>
      </c>
      <c r="K698" s="116">
        <v>8.0350000000000005E-2</v>
      </c>
      <c r="L698" s="395">
        <v>8.0350000000000005E-2</v>
      </c>
      <c r="M698" s="395">
        <v>7.8894000000000006E-2</v>
      </c>
      <c r="N698" s="330">
        <v>1.8120721841941492</v>
      </c>
      <c r="O698" s="116"/>
      <c r="P698" s="116"/>
      <c r="Q698" s="120"/>
    </row>
    <row r="699" spans="1:17" customFormat="1">
      <c r="A699" s="117">
        <v>696</v>
      </c>
      <c r="B699" s="117"/>
      <c r="C699" s="117" t="s">
        <v>1054</v>
      </c>
      <c r="D699" s="117" t="s">
        <v>1052</v>
      </c>
      <c r="E699" s="396" t="s">
        <v>3692</v>
      </c>
      <c r="F699" s="116" t="s">
        <v>3840</v>
      </c>
      <c r="G699" s="596">
        <v>307312140101</v>
      </c>
      <c r="H699" s="396" t="s">
        <v>7961</v>
      </c>
      <c r="I699" s="116" t="s">
        <v>7997</v>
      </c>
      <c r="J699" s="116" t="s">
        <v>47</v>
      </c>
      <c r="K699" s="116">
        <v>0.62909999999999999</v>
      </c>
      <c r="L699" s="395">
        <v>0.62909999999999999</v>
      </c>
      <c r="M699" s="395">
        <v>0.61832200000000004</v>
      </c>
      <c r="N699" s="330">
        <v>1.7132411381338346</v>
      </c>
      <c r="O699" s="116"/>
      <c r="P699" s="116"/>
      <c r="Q699" s="120"/>
    </row>
    <row r="700" spans="1:17" customFormat="1">
      <c r="A700" s="117">
        <v>697</v>
      </c>
      <c r="B700" s="117"/>
      <c r="C700" s="117" t="s">
        <v>1054</v>
      </c>
      <c r="D700" s="117" t="s">
        <v>1052</v>
      </c>
      <c r="E700" s="396" t="s">
        <v>3694</v>
      </c>
      <c r="F700" s="116" t="s">
        <v>3865</v>
      </c>
      <c r="G700" s="596">
        <v>307333340102</v>
      </c>
      <c r="H700" s="396" t="s">
        <v>7294</v>
      </c>
      <c r="I700" s="116" t="s">
        <v>7997</v>
      </c>
      <c r="J700" s="116" t="s">
        <v>47</v>
      </c>
      <c r="K700" s="116">
        <v>0.66679999999999995</v>
      </c>
      <c r="L700" s="395">
        <v>0.66679999999999995</v>
      </c>
      <c r="M700" s="395">
        <v>0.65661899999999995</v>
      </c>
      <c r="N700" s="330">
        <v>1.5268446310737847</v>
      </c>
      <c r="O700" s="116"/>
      <c r="P700" s="116"/>
      <c r="Q700" s="120"/>
    </row>
    <row r="701" spans="1:17" customFormat="1">
      <c r="A701" s="117">
        <v>698</v>
      </c>
      <c r="B701" s="117"/>
      <c r="C701" s="117" t="s">
        <v>1054</v>
      </c>
      <c r="D701" s="117" t="s">
        <v>1052</v>
      </c>
      <c r="E701" s="396" t="s">
        <v>3692</v>
      </c>
      <c r="F701" s="116" t="s">
        <v>3836</v>
      </c>
      <c r="G701" s="596">
        <v>307312340202</v>
      </c>
      <c r="H701" s="396" t="s">
        <v>7531</v>
      </c>
      <c r="I701" s="116" t="s">
        <v>7997</v>
      </c>
      <c r="J701" s="116" t="s">
        <v>47</v>
      </c>
      <c r="K701" s="116">
        <v>0.56679999999999997</v>
      </c>
      <c r="L701" s="395">
        <v>0.56679999999999997</v>
      </c>
      <c r="M701" s="395">
        <v>0.55916500000000002</v>
      </c>
      <c r="N701" s="330">
        <v>1.3470359915313952</v>
      </c>
      <c r="O701" s="116"/>
      <c r="P701" s="116"/>
      <c r="Q701" s="120"/>
    </row>
    <row r="702" spans="1:17" customFormat="1">
      <c r="A702" s="117">
        <v>699</v>
      </c>
      <c r="B702" s="117"/>
      <c r="C702" s="117" t="s">
        <v>1054</v>
      </c>
      <c r="D702" s="117" t="s">
        <v>1052</v>
      </c>
      <c r="E702" s="396" t="s">
        <v>3694</v>
      </c>
      <c r="F702" s="116" t="s">
        <v>3866</v>
      </c>
      <c r="G702" s="596">
        <v>307333340206</v>
      </c>
      <c r="H702" s="396" t="s">
        <v>4981</v>
      </c>
      <c r="I702" s="116" t="s">
        <v>7997</v>
      </c>
      <c r="J702" s="116" t="s">
        <v>47</v>
      </c>
      <c r="K702" s="116">
        <v>0.42570000000000002</v>
      </c>
      <c r="L702" s="395">
        <v>0.42570000000000002</v>
      </c>
      <c r="M702" s="395">
        <v>0.42021199999999997</v>
      </c>
      <c r="N702" s="330">
        <v>1.2891707775428818</v>
      </c>
      <c r="O702" s="116"/>
      <c r="P702" s="116"/>
      <c r="Q702" s="120"/>
    </row>
    <row r="703" spans="1:17" customFormat="1">
      <c r="A703" s="117">
        <v>700</v>
      </c>
      <c r="B703" s="117"/>
      <c r="C703" s="117" t="s">
        <v>1054</v>
      </c>
      <c r="D703" s="117" t="s">
        <v>1052</v>
      </c>
      <c r="E703" s="396" t="s">
        <v>3693</v>
      </c>
      <c r="F703" s="116" t="s">
        <v>3858</v>
      </c>
      <c r="G703" s="596">
        <v>307322440204</v>
      </c>
      <c r="H703" s="396" t="s">
        <v>9677</v>
      </c>
      <c r="I703" s="116" t="s">
        <v>7997</v>
      </c>
      <c r="J703" s="116" t="s">
        <v>47</v>
      </c>
      <c r="K703" s="116">
        <v>0.10011</v>
      </c>
      <c r="L703" s="395">
        <v>0.10011</v>
      </c>
      <c r="M703" s="395">
        <v>9.8846000000000003E-2</v>
      </c>
      <c r="N703" s="330">
        <v>1.2626111277594658</v>
      </c>
      <c r="O703" s="116"/>
      <c r="P703" s="116"/>
      <c r="Q703" s="120"/>
    </row>
    <row r="704" spans="1:17" customFormat="1">
      <c r="A704" s="117">
        <v>701</v>
      </c>
      <c r="B704" s="117"/>
      <c r="C704" s="117" t="s">
        <v>1054</v>
      </c>
      <c r="D704" s="117" t="s">
        <v>1052</v>
      </c>
      <c r="E704" s="396" t="s">
        <v>3694</v>
      </c>
      <c r="F704" s="116" t="s">
        <v>3864</v>
      </c>
      <c r="G704" s="596">
        <v>307333140502</v>
      </c>
      <c r="H704" s="396" t="s">
        <v>9678</v>
      </c>
      <c r="I704" s="116" t="s">
        <v>7997</v>
      </c>
      <c r="J704" s="116" t="s">
        <v>47</v>
      </c>
      <c r="K704" s="116">
        <v>0.21115999999999999</v>
      </c>
      <c r="L704" s="395">
        <v>0.21115999999999999</v>
      </c>
      <c r="M704" s="395">
        <v>0.20857100000000001</v>
      </c>
      <c r="N704" s="330">
        <v>1.2260844856980397</v>
      </c>
      <c r="O704" s="116"/>
      <c r="P704" s="116"/>
      <c r="Q704" s="120"/>
    </row>
    <row r="705" spans="1:17" customFormat="1">
      <c r="A705" s="117">
        <v>702</v>
      </c>
      <c r="B705" s="117"/>
      <c r="C705" s="117" t="s">
        <v>1054</v>
      </c>
      <c r="D705" s="117" t="s">
        <v>1052</v>
      </c>
      <c r="E705" s="396" t="s">
        <v>3694</v>
      </c>
      <c r="F705" s="116" t="s">
        <v>3870</v>
      </c>
      <c r="G705" s="596">
        <v>307333240203</v>
      </c>
      <c r="H705" s="396" t="s">
        <v>9679</v>
      </c>
      <c r="I705" s="116" t="s">
        <v>7997</v>
      </c>
      <c r="J705" s="116" t="s">
        <v>47</v>
      </c>
      <c r="K705" s="116">
        <v>0.91492799999999996</v>
      </c>
      <c r="L705" s="395">
        <v>0.91492799999999996</v>
      </c>
      <c r="M705" s="395">
        <v>0.90403999999999995</v>
      </c>
      <c r="N705" s="330">
        <v>1.1900389976041841</v>
      </c>
      <c r="O705" s="116"/>
      <c r="P705" s="116"/>
      <c r="Q705" s="120"/>
    </row>
    <row r="706" spans="1:17" customFormat="1">
      <c r="A706" s="117">
        <v>703</v>
      </c>
      <c r="B706" s="117"/>
      <c r="C706" s="117" t="s">
        <v>1054</v>
      </c>
      <c r="D706" s="117" t="s">
        <v>1052</v>
      </c>
      <c r="E706" s="396" t="s">
        <v>3692</v>
      </c>
      <c r="F706" s="116" t="s">
        <v>3841</v>
      </c>
      <c r="G706" s="596">
        <v>307312140201</v>
      </c>
      <c r="H706" s="396" t="s">
        <v>7957</v>
      </c>
      <c r="I706" s="116" t="s">
        <v>7997</v>
      </c>
      <c r="J706" s="116" t="s">
        <v>47</v>
      </c>
      <c r="K706" s="116">
        <v>0.44940000000000002</v>
      </c>
      <c r="L706" s="395">
        <v>0.44940000000000002</v>
      </c>
      <c r="M706" s="395">
        <v>0.44476900000000003</v>
      </c>
      <c r="N706" s="330">
        <v>1.0304850912327539</v>
      </c>
      <c r="O706" s="116"/>
      <c r="P706" s="116"/>
      <c r="Q706" s="120"/>
    </row>
    <row r="707" spans="1:17" customFormat="1">
      <c r="A707" s="117">
        <v>704</v>
      </c>
      <c r="B707" s="117"/>
      <c r="C707" s="117" t="s">
        <v>1054</v>
      </c>
      <c r="D707" s="117" t="s">
        <v>1052</v>
      </c>
      <c r="E707" s="396" t="s">
        <v>3692</v>
      </c>
      <c r="F707" s="116" t="s">
        <v>3840</v>
      </c>
      <c r="G707" s="596">
        <v>307312140105</v>
      </c>
      <c r="H707" s="396" t="s">
        <v>9680</v>
      </c>
      <c r="I707" s="116" t="s">
        <v>7997</v>
      </c>
      <c r="J707" s="116" t="s">
        <v>47</v>
      </c>
      <c r="K707" s="116">
        <v>0.1968</v>
      </c>
      <c r="L707" s="395">
        <v>0.1968</v>
      </c>
      <c r="M707" s="395">
        <v>0.19486899999999999</v>
      </c>
      <c r="N707" s="330">
        <v>0.98119918699187803</v>
      </c>
      <c r="O707" s="116"/>
      <c r="P707" s="116"/>
      <c r="Q707" s="120"/>
    </row>
    <row r="708" spans="1:17" customFormat="1">
      <c r="A708" s="117">
        <v>705</v>
      </c>
      <c r="B708" s="117"/>
      <c r="C708" s="117" t="s">
        <v>1054</v>
      </c>
      <c r="D708" s="117" t="s">
        <v>1052</v>
      </c>
      <c r="E708" s="396" t="s">
        <v>3694</v>
      </c>
      <c r="F708" s="116" t="s">
        <v>3869</v>
      </c>
      <c r="G708" s="596">
        <v>307333240103</v>
      </c>
      <c r="H708" s="396" t="s">
        <v>7520</v>
      </c>
      <c r="I708" s="116" t="s">
        <v>7997</v>
      </c>
      <c r="J708" s="116" t="s">
        <v>47</v>
      </c>
      <c r="K708" s="116">
        <v>0.79017199999999999</v>
      </c>
      <c r="L708" s="395">
        <v>0.79017199999999999</v>
      </c>
      <c r="M708" s="395">
        <v>0.78287300000000004</v>
      </c>
      <c r="N708" s="330">
        <v>0.92372293627209567</v>
      </c>
      <c r="O708" s="116"/>
      <c r="P708" s="116"/>
      <c r="Q708" s="120"/>
    </row>
    <row r="709" spans="1:17" customFormat="1">
      <c r="A709" s="117">
        <v>706</v>
      </c>
      <c r="B709" s="117"/>
      <c r="C709" s="117" t="s">
        <v>1054</v>
      </c>
      <c r="D709" s="117" t="s">
        <v>1052</v>
      </c>
      <c r="E709" s="396" t="s">
        <v>1052</v>
      </c>
      <c r="F709" s="116" t="s">
        <v>3827</v>
      </c>
      <c r="G709" s="596">
        <v>307311240104</v>
      </c>
      <c r="H709" s="396" t="s">
        <v>9681</v>
      </c>
      <c r="I709" s="116" t="s">
        <v>7998</v>
      </c>
      <c r="J709" s="116" t="s">
        <v>47</v>
      </c>
      <c r="K709" s="116">
        <v>8.9809999999999994E-3</v>
      </c>
      <c r="L709" s="395">
        <v>8.9809999999999994E-3</v>
      </c>
      <c r="M709" s="395">
        <v>8.9689999999999995E-3</v>
      </c>
      <c r="N709" s="330">
        <v>0.13361541031065427</v>
      </c>
      <c r="O709" s="116"/>
      <c r="P709" s="116"/>
      <c r="Q709" s="120"/>
    </row>
    <row r="710" spans="1:17" customFormat="1">
      <c r="A710" s="117">
        <v>707</v>
      </c>
      <c r="B710" s="117"/>
      <c r="C710" s="117" t="s">
        <v>1054</v>
      </c>
      <c r="D710" s="117" t="s">
        <v>1052</v>
      </c>
      <c r="E710" s="396" t="s">
        <v>3693</v>
      </c>
      <c r="F710" s="116" t="s">
        <v>3848</v>
      </c>
      <c r="G710" s="596">
        <v>307322240403</v>
      </c>
      <c r="H710" s="396" t="s">
        <v>9682</v>
      </c>
      <c r="I710" s="116" t="s">
        <v>7997</v>
      </c>
      <c r="J710" s="116" t="s">
        <v>47</v>
      </c>
      <c r="K710" s="116">
        <v>3.6604999999999999E-2</v>
      </c>
      <c r="L710" s="395">
        <v>3.6604999999999999E-2</v>
      </c>
      <c r="M710" s="395">
        <v>3.6593000000000001E-2</v>
      </c>
      <c r="N710" s="330">
        <v>3.2782406775025606E-2</v>
      </c>
      <c r="O710" s="116"/>
      <c r="P710" s="116"/>
      <c r="Q710" s="120"/>
    </row>
    <row r="711" spans="1:17" customFormat="1">
      <c r="A711" s="117">
        <v>708</v>
      </c>
      <c r="B711" s="117"/>
      <c r="C711" s="117" t="s">
        <v>1054</v>
      </c>
      <c r="D711" s="117" t="s">
        <v>1052</v>
      </c>
      <c r="E711" s="396" t="s">
        <v>3693</v>
      </c>
      <c r="F711" s="116" t="s">
        <v>3857</v>
      </c>
      <c r="G711" s="596">
        <v>307322440304</v>
      </c>
      <c r="H711" s="396" t="s">
        <v>9683</v>
      </c>
      <c r="I711" s="116" t="s">
        <v>7997</v>
      </c>
      <c r="J711" s="116" t="s">
        <v>47</v>
      </c>
      <c r="K711" s="116">
        <v>7.1679999999999994E-2</v>
      </c>
      <c r="L711" s="395">
        <v>7.1679999999999994E-2</v>
      </c>
      <c r="M711" s="395">
        <v>7.1664000000000005E-2</v>
      </c>
      <c r="N711" s="330">
        <v>2.2321428571412175E-2</v>
      </c>
      <c r="O711" s="116"/>
      <c r="P711" s="116"/>
      <c r="Q711" s="120"/>
    </row>
    <row r="712" spans="1:17" customFormat="1">
      <c r="A712" s="117">
        <v>709</v>
      </c>
      <c r="B712" s="117"/>
      <c r="C712" s="117" t="s">
        <v>1054</v>
      </c>
      <c r="D712" s="117" t="s">
        <v>1052</v>
      </c>
      <c r="E712" s="396" t="s">
        <v>1052</v>
      </c>
      <c r="F712" s="116" t="s">
        <v>3828</v>
      </c>
      <c r="G712" s="596">
        <v>307311240302</v>
      </c>
      <c r="H712" s="396" t="s">
        <v>9684</v>
      </c>
      <c r="I712" s="116" t="s">
        <v>7997</v>
      </c>
      <c r="J712" s="116" t="s">
        <v>47</v>
      </c>
      <c r="K712" s="116">
        <v>0.1772</v>
      </c>
      <c r="L712" s="395">
        <v>0.1772</v>
      </c>
      <c r="M712" s="395">
        <v>0.18127499999999999</v>
      </c>
      <c r="N712" s="330">
        <v>-2.2996613995485302</v>
      </c>
      <c r="O712" s="116"/>
      <c r="P712" s="116"/>
      <c r="Q712" s="120"/>
    </row>
    <row r="713" spans="1:17" customFormat="1">
      <c r="A713" s="117">
        <v>710</v>
      </c>
      <c r="B713" s="117"/>
      <c r="C713" s="117" t="s">
        <v>1054</v>
      </c>
      <c r="D713" s="117" t="s">
        <v>1051</v>
      </c>
      <c r="E713" s="396" t="s">
        <v>3696</v>
      </c>
      <c r="F713" s="116" t="s">
        <v>3883</v>
      </c>
      <c r="G713" s="596">
        <v>307422140502</v>
      </c>
      <c r="H713" s="396" t="s">
        <v>2743</v>
      </c>
      <c r="I713" s="116" t="s">
        <v>8572</v>
      </c>
      <c r="J713" s="116" t="s">
        <v>47</v>
      </c>
      <c r="K713" s="116">
        <v>0.28310400000000002</v>
      </c>
      <c r="L713" s="395">
        <v>0.28310400000000002</v>
      </c>
      <c r="M713" s="395">
        <v>0.22850599999999999</v>
      </c>
      <c r="N713" s="330">
        <v>19.285492257262359</v>
      </c>
      <c r="O713" s="116"/>
      <c r="P713" s="116"/>
      <c r="Q713" s="120"/>
    </row>
    <row r="714" spans="1:17" customFormat="1">
      <c r="A714" s="117">
        <v>711</v>
      </c>
      <c r="B714" s="117"/>
      <c r="C714" s="117" t="s">
        <v>1054</v>
      </c>
      <c r="D714" s="117" t="s">
        <v>1051</v>
      </c>
      <c r="E714" s="396" t="s">
        <v>3696</v>
      </c>
      <c r="F714" s="116" t="s">
        <v>3879</v>
      </c>
      <c r="G714" s="596">
        <v>307422140304</v>
      </c>
      <c r="H714" s="396" t="s">
        <v>2668</v>
      </c>
      <c r="I714" s="116" t="s">
        <v>8574</v>
      </c>
      <c r="J714" s="116" t="s">
        <v>47</v>
      </c>
      <c r="K714" s="116">
        <v>1.4300000000000001E-4</v>
      </c>
      <c r="L714" s="395">
        <v>1.4300000000000001E-4</v>
      </c>
      <c r="M714" s="395">
        <v>1.3300000000000001E-4</v>
      </c>
      <c r="N714" s="330">
        <v>6.9930069930069925</v>
      </c>
      <c r="O714" s="116"/>
      <c r="P714" s="116"/>
      <c r="Q714" s="120"/>
    </row>
    <row r="715" spans="1:17" customFormat="1">
      <c r="A715" s="117">
        <v>712</v>
      </c>
      <c r="B715" s="117"/>
      <c r="C715" s="117" t="s">
        <v>1054</v>
      </c>
      <c r="D715" s="117" t="s">
        <v>1051</v>
      </c>
      <c r="E715" s="396" t="s">
        <v>3696</v>
      </c>
      <c r="F715" s="116" t="s">
        <v>3884</v>
      </c>
      <c r="G715" s="596">
        <v>307422340101</v>
      </c>
      <c r="H715" s="396" t="s">
        <v>2679</v>
      </c>
      <c r="I715" s="116" t="s">
        <v>8573</v>
      </c>
      <c r="J715" s="116" t="s">
        <v>47</v>
      </c>
      <c r="K715" s="116">
        <v>0.39915499999999998</v>
      </c>
      <c r="L715" s="395">
        <v>0.39915499999999998</v>
      </c>
      <c r="M715" s="395">
        <v>0.37542799999999998</v>
      </c>
      <c r="N715" s="330">
        <v>5.944307349275344</v>
      </c>
      <c r="O715" s="116"/>
      <c r="P715" s="116"/>
      <c r="Q715" s="120"/>
    </row>
    <row r="716" spans="1:17" customFormat="1">
      <c r="A716" s="117">
        <v>713</v>
      </c>
      <c r="B716" s="117"/>
      <c r="C716" s="117" t="s">
        <v>1054</v>
      </c>
      <c r="D716" s="117" t="s">
        <v>1051</v>
      </c>
      <c r="E716" s="396" t="s">
        <v>3696</v>
      </c>
      <c r="F716" s="116" t="s">
        <v>3877</v>
      </c>
      <c r="G716" s="596">
        <v>307422240105</v>
      </c>
      <c r="H716" s="396" t="s">
        <v>2681</v>
      </c>
      <c r="I716" s="116" t="s">
        <v>8572</v>
      </c>
      <c r="J716" s="116" t="s">
        <v>47</v>
      </c>
      <c r="K716" s="116">
        <v>1.7999999999999999E-2</v>
      </c>
      <c r="L716" s="395">
        <v>1.7999999999999999E-2</v>
      </c>
      <c r="M716" s="395">
        <v>1.7049999999999999E-2</v>
      </c>
      <c r="N716" s="330">
        <v>5.277777777777775</v>
      </c>
      <c r="O716" s="116"/>
      <c r="P716" s="116"/>
      <c r="Q716" s="120"/>
    </row>
    <row r="717" spans="1:17" customFormat="1">
      <c r="A717" s="117">
        <v>714</v>
      </c>
      <c r="B717" s="117"/>
      <c r="C717" s="117" t="s">
        <v>1054</v>
      </c>
      <c r="D717" s="117" t="s">
        <v>1051</v>
      </c>
      <c r="E717" s="396" t="s">
        <v>3695</v>
      </c>
      <c r="F717" s="116" t="s">
        <v>3874</v>
      </c>
      <c r="G717" s="596">
        <v>307411340101</v>
      </c>
      <c r="H717" s="396" t="s">
        <v>2703</v>
      </c>
      <c r="I717" s="116" t="s">
        <v>8573</v>
      </c>
      <c r="J717" s="116" t="s">
        <v>47</v>
      </c>
      <c r="K717" s="116">
        <v>0.70157999999999998</v>
      </c>
      <c r="L717" s="395">
        <v>0.70157999999999998</v>
      </c>
      <c r="M717" s="395">
        <v>0.67090899999999998</v>
      </c>
      <c r="N717" s="330">
        <v>4.3717038684113012</v>
      </c>
      <c r="O717" s="116"/>
      <c r="P717" s="116"/>
      <c r="Q717" s="120"/>
    </row>
    <row r="718" spans="1:17" customFormat="1">
      <c r="A718" s="117">
        <v>715</v>
      </c>
      <c r="B718" s="117"/>
      <c r="C718" s="117" t="s">
        <v>1054</v>
      </c>
      <c r="D718" s="117" t="s">
        <v>1051</v>
      </c>
      <c r="E718" s="396" t="s">
        <v>3695</v>
      </c>
      <c r="F718" s="116" t="s">
        <v>3871</v>
      </c>
      <c r="G718" s="596">
        <v>307411140103</v>
      </c>
      <c r="H718" s="396" t="s">
        <v>2689</v>
      </c>
      <c r="I718" s="116" t="s">
        <v>3613</v>
      </c>
      <c r="J718" s="116" t="s">
        <v>47</v>
      </c>
      <c r="K718" s="116">
        <v>0.55157</v>
      </c>
      <c r="L718" s="395">
        <v>0.55157</v>
      </c>
      <c r="M718" s="395">
        <v>0.52843200000000001</v>
      </c>
      <c r="N718" s="330">
        <v>4.1949344598147098</v>
      </c>
      <c r="O718" s="116"/>
      <c r="P718" s="116"/>
      <c r="Q718" s="120"/>
    </row>
    <row r="719" spans="1:17" customFormat="1">
      <c r="A719" s="117">
        <v>716</v>
      </c>
      <c r="B719" s="117"/>
      <c r="C719" s="117" t="s">
        <v>1054</v>
      </c>
      <c r="D719" s="117" t="s">
        <v>1051</v>
      </c>
      <c r="E719" s="396" t="s">
        <v>3695</v>
      </c>
      <c r="F719" s="116" t="s">
        <v>3871</v>
      </c>
      <c r="G719" s="596">
        <v>307411140104</v>
      </c>
      <c r="H719" s="396" t="s">
        <v>2686</v>
      </c>
      <c r="I719" s="116" t="s">
        <v>3613</v>
      </c>
      <c r="J719" s="116" t="s">
        <v>47</v>
      </c>
      <c r="K719" s="116">
        <v>0.78500000000000003</v>
      </c>
      <c r="L719" s="395">
        <v>0.78500000000000003</v>
      </c>
      <c r="M719" s="395">
        <v>0.75227999999999995</v>
      </c>
      <c r="N719" s="330">
        <v>4.1681528662420479</v>
      </c>
      <c r="O719" s="116"/>
      <c r="P719" s="116"/>
      <c r="Q719" s="120"/>
    </row>
    <row r="720" spans="1:17" customFormat="1">
      <c r="A720" s="117">
        <v>717</v>
      </c>
      <c r="B720" s="117"/>
      <c r="C720" s="117" t="s">
        <v>1054</v>
      </c>
      <c r="D720" s="117" t="s">
        <v>1051</v>
      </c>
      <c r="E720" s="396" t="s">
        <v>3698</v>
      </c>
      <c r="F720" s="116" t="s">
        <v>3906</v>
      </c>
      <c r="G720" s="596">
        <v>307444340104</v>
      </c>
      <c r="H720" s="396" t="s">
        <v>2694</v>
      </c>
      <c r="I720" s="116" t="s">
        <v>8573</v>
      </c>
      <c r="J720" s="116" t="s">
        <v>47</v>
      </c>
      <c r="K720" s="116">
        <v>1.32498</v>
      </c>
      <c r="L720" s="395">
        <v>1.32498</v>
      </c>
      <c r="M720" s="395">
        <v>1.2761149999999999</v>
      </c>
      <c r="N720" s="330">
        <v>3.6879801959274974</v>
      </c>
      <c r="O720" s="116"/>
      <c r="P720" s="116"/>
      <c r="Q720" s="120"/>
    </row>
    <row r="721" spans="1:17" customFormat="1">
      <c r="A721" s="117">
        <v>718</v>
      </c>
      <c r="B721" s="117"/>
      <c r="C721" s="117" t="s">
        <v>1054</v>
      </c>
      <c r="D721" s="117" t="s">
        <v>1051</v>
      </c>
      <c r="E721" s="396" t="s">
        <v>3696</v>
      </c>
      <c r="F721" s="116" t="s">
        <v>3878</v>
      </c>
      <c r="G721" s="596">
        <v>307422240201</v>
      </c>
      <c r="H721" s="396" t="s">
        <v>2659</v>
      </c>
      <c r="I721" s="116" t="s">
        <v>8573</v>
      </c>
      <c r="J721" s="116" t="s">
        <v>47</v>
      </c>
      <c r="K721" s="116">
        <v>0.362174</v>
      </c>
      <c r="L721" s="395">
        <v>0.362174</v>
      </c>
      <c r="M721" s="395">
        <v>0.34903099999999998</v>
      </c>
      <c r="N721" s="330">
        <v>3.6289186965381326</v>
      </c>
      <c r="O721" s="116"/>
      <c r="P721" s="116"/>
      <c r="Q721" s="120"/>
    </row>
    <row r="722" spans="1:17" customFormat="1">
      <c r="A722" s="117">
        <v>719</v>
      </c>
      <c r="B722" s="117"/>
      <c r="C722" s="117" t="s">
        <v>1054</v>
      </c>
      <c r="D722" s="117" t="s">
        <v>1051</v>
      </c>
      <c r="E722" s="396" t="s">
        <v>3695</v>
      </c>
      <c r="F722" s="116" t="s">
        <v>3873</v>
      </c>
      <c r="G722" s="596">
        <v>307411240201</v>
      </c>
      <c r="H722" s="396" t="s">
        <v>2698</v>
      </c>
      <c r="I722" s="116" t="s">
        <v>3613</v>
      </c>
      <c r="J722" s="116" t="s">
        <v>47</v>
      </c>
      <c r="K722" s="116">
        <v>1.2150000000000001</v>
      </c>
      <c r="L722" s="395">
        <v>1.2150000000000001</v>
      </c>
      <c r="M722" s="395">
        <v>1.171583</v>
      </c>
      <c r="N722" s="330">
        <v>3.5734156378600854</v>
      </c>
      <c r="O722" s="116"/>
      <c r="P722" s="116"/>
      <c r="Q722" s="120"/>
    </row>
    <row r="723" spans="1:17" customFormat="1">
      <c r="A723" s="117">
        <v>720</v>
      </c>
      <c r="B723" s="117"/>
      <c r="C723" s="117" t="s">
        <v>1054</v>
      </c>
      <c r="D723" s="117" t="s">
        <v>1051</v>
      </c>
      <c r="E723" s="396" t="s">
        <v>3695</v>
      </c>
      <c r="F723" s="116" t="s">
        <v>3873</v>
      </c>
      <c r="G723" s="596">
        <v>307411240202</v>
      </c>
      <c r="H723" s="396" t="s">
        <v>2693</v>
      </c>
      <c r="I723" s="116" t="s">
        <v>8573</v>
      </c>
      <c r="J723" s="116" t="s">
        <v>47</v>
      </c>
      <c r="K723" s="116">
        <v>0.49259999999999998</v>
      </c>
      <c r="L723" s="395">
        <v>0.49259999999999998</v>
      </c>
      <c r="M723" s="395">
        <v>0.476711</v>
      </c>
      <c r="N723" s="330">
        <v>3.2255379618351578</v>
      </c>
      <c r="O723" s="116"/>
      <c r="P723" s="116"/>
      <c r="Q723" s="120"/>
    </row>
    <row r="724" spans="1:17" customFormat="1">
      <c r="A724" s="117">
        <v>721</v>
      </c>
      <c r="B724" s="117"/>
      <c r="C724" s="117" t="s">
        <v>1054</v>
      </c>
      <c r="D724" s="117" t="s">
        <v>1051</v>
      </c>
      <c r="E724" s="396" t="s">
        <v>3697</v>
      </c>
      <c r="F724" s="116" t="s">
        <v>3897</v>
      </c>
      <c r="G724" s="596">
        <v>307433240101</v>
      </c>
      <c r="H724" s="396" t="s">
        <v>2683</v>
      </c>
      <c r="I724" s="116" t="s">
        <v>8573</v>
      </c>
      <c r="J724" s="116" t="s">
        <v>47</v>
      </c>
      <c r="K724" s="116">
        <v>0.29663</v>
      </c>
      <c r="L724" s="395">
        <v>0.29663</v>
      </c>
      <c r="M724" s="395">
        <v>0.28726699999999999</v>
      </c>
      <c r="N724" s="330">
        <v>3.1564575396959205</v>
      </c>
      <c r="O724" s="116"/>
      <c r="P724" s="116"/>
      <c r="Q724" s="120"/>
    </row>
    <row r="725" spans="1:17" customFormat="1">
      <c r="A725" s="117">
        <v>722</v>
      </c>
      <c r="B725" s="117"/>
      <c r="C725" s="117" t="s">
        <v>1054</v>
      </c>
      <c r="D725" s="117" t="s">
        <v>1051</v>
      </c>
      <c r="E725" s="396" t="s">
        <v>3695</v>
      </c>
      <c r="F725" s="116" t="s">
        <v>3871</v>
      </c>
      <c r="G725" s="596">
        <v>307411140102</v>
      </c>
      <c r="H725" s="396" t="s">
        <v>2702</v>
      </c>
      <c r="I725" s="116" t="s">
        <v>3613</v>
      </c>
      <c r="J725" s="116" t="s">
        <v>47</v>
      </c>
      <c r="K725" s="116">
        <v>1.5912999999999999</v>
      </c>
      <c r="L725" s="395">
        <v>1.5912999999999999</v>
      </c>
      <c r="M725" s="395">
        <v>1.5418489999999998</v>
      </c>
      <c r="N725" s="330">
        <v>3.1075849934016295</v>
      </c>
      <c r="O725" s="116"/>
      <c r="P725" s="116"/>
      <c r="Q725" s="120"/>
    </row>
    <row r="726" spans="1:17" customFormat="1">
      <c r="A726" s="117">
        <v>723</v>
      </c>
      <c r="B726" s="117"/>
      <c r="C726" s="117" t="s">
        <v>1054</v>
      </c>
      <c r="D726" s="117" t="s">
        <v>1051</v>
      </c>
      <c r="E726" s="396" t="s">
        <v>3697</v>
      </c>
      <c r="F726" s="116" t="s">
        <v>3899</v>
      </c>
      <c r="G726" s="596">
        <v>307433440304</v>
      </c>
      <c r="H726" s="396" t="s">
        <v>2733</v>
      </c>
      <c r="I726" s="116" t="s">
        <v>8573</v>
      </c>
      <c r="J726" s="116" t="s">
        <v>47</v>
      </c>
      <c r="K726" s="116">
        <v>0.1784</v>
      </c>
      <c r="L726" s="395">
        <v>0.1784</v>
      </c>
      <c r="M726" s="395">
        <v>0.17291699999999999</v>
      </c>
      <c r="N726" s="330">
        <v>3.0734304932735514</v>
      </c>
      <c r="O726" s="116"/>
      <c r="P726" s="116"/>
      <c r="Q726" s="120"/>
    </row>
    <row r="727" spans="1:17" customFormat="1">
      <c r="A727" s="117">
        <v>724</v>
      </c>
      <c r="B727" s="117"/>
      <c r="C727" s="117" t="s">
        <v>1054</v>
      </c>
      <c r="D727" s="117" t="s">
        <v>1051</v>
      </c>
      <c r="E727" s="396" t="s">
        <v>3698</v>
      </c>
      <c r="F727" s="116" t="s">
        <v>3912</v>
      </c>
      <c r="G727" s="596">
        <v>307444440304</v>
      </c>
      <c r="H727" s="396" t="s">
        <v>9685</v>
      </c>
      <c r="I727" s="116" t="s">
        <v>8573</v>
      </c>
      <c r="J727" s="116" t="s">
        <v>47</v>
      </c>
      <c r="K727" s="116">
        <v>1.34E-4</v>
      </c>
      <c r="L727" s="395">
        <v>1.34E-4</v>
      </c>
      <c r="M727" s="395">
        <v>1.2999999999999999E-4</v>
      </c>
      <c r="N727" s="330">
        <v>2.9850746268656834</v>
      </c>
      <c r="O727" s="116"/>
      <c r="P727" s="116"/>
      <c r="Q727" s="120"/>
    </row>
    <row r="728" spans="1:17" customFormat="1">
      <c r="A728" s="117">
        <v>725</v>
      </c>
      <c r="B728" s="117"/>
      <c r="C728" s="117" t="s">
        <v>1054</v>
      </c>
      <c r="D728" s="117" t="s">
        <v>1051</v>
      </c>
      <c r="E728" s="396" t="s">
        <v>3698</v>
      </c>
      <c r="F728" s="116" t="s">
        <v>3914</v>
      </c>
      <c r="G728" s="596">
        <v>307444240104</v>
      </c>
      <c r="H728" s="396" t="s">
        <v>9686</v>
      </c>
      <c r="I728" s="116" t="s">
        <v>8573</v>
      </c>
      <c r="J728" s="116" t="s">
        <v>47</v>
      </c>
      <c r="K728" s="116">
        <v>0.18163899999999999</v>
      </c>
      <c r="L728" s="395">
        <v>0.18163899999999999</v>
      </c>
      <c r="M728" s="395">
        <v>0.17633399999999999</v>
      </c>
      <c r="N728" s="330">
        <v>2.9206282791691236</v>
      </c>
      <c r="O728" s="116"/>
      <c r="P728" s="116"/>
      <c r="Q728" s="120"/>
    </row>
    <row r="729" spans="1:17" customFormat="1">
      <c r="A729" s="117">
        <v>726</v>
      </c>
      <c r="B729" s="117"/>
      <c r="C729" s="117" t="s">
        <v>1054</v>
      </c>
      <c r="D729" s="117" t="s">
        <v>1051</v>
      </c>
      <c r="E729" s="396" t="s">
        <v>3695</v>
      </c>
      <c r="F729" s="116" t="s">
        <v>3871</v>
      </c>
      <c r="G729" s="596">
        <v>307411140101</v>
      </c>
      <c r="H729" s="396" t="s">
        <v>9687</v>
      </c>
      <c r="I729" s="116" t="s">
        <v>3613</v>
      </c>
      <c r="J729" s="116" t="s">
        <v>47</v>
      </c>
      <c r="K729" s="116">
        <v>1.4813000000000001</v>
      </c>
      <c r="L729" s="395">
        <v>1.4813000000000001</v>
      </c>
      <c r="M729" s="395">
        <v>1.438204</v>
      </c>
      <c r="N729" s="330">
        <v>2.9093363937082306</v>
      </c>
      <c r="O729" s="116"/>
      <c r="P729" s="116"/>
      <c r="Q729" s="120"/>
    </row>
    <row r="730" spans="1:17" customFormat="1">
      <c r="A730" s="117">
        <v>727</v>
      </c>
      <c r="B730" s="117"/>
      <c r="C730" s="117" t="s">
        <v>1054</v>
      </c>
      <c r="D730" s="117" t="s">
        <v>1051</v>
      </c>
      <c r="E730" s="396" t="s">
        <v>3695</v>
      </c>
      <c r="F730" s="116" t="s">
        <v>3872</v>
      </c>
      <c r="G730" s="596">
        <v>307411240101</v>
      </c>
      <c r="H730" s="396" t="s">
        <v>2685</v>
      </c>
      <c r="I730" s="116" t="s">
        <v>3613</v>
      </c>
      <c r="J730" s="116" t="s">
        <v>47</v>
      </c>
      <c r="K730" s="116">
        <v>0.78910000000000002</v>
      </c>
      <c r="L730" s="395">
        <v>0.78910000000000002</v>
      </c>
      <c r="M730" s="395">
        <v>0.76675599999999999</v>
      </c>
      <c r="N730" s="330">
        <v>2.8315802813331681</v>
      </c>
      <c r="O730" s="116"/>
      <c r="P730" s="116"/>
      <c r="Q730" s="120"/>
    </row>
    <row r="731" spans="1:17" customFormat="1">
      <c r="A731" s="117">
        <v>728</v>
      </c>
      <c r="B731" s="117"/>
      <c r="C731" s="117" t="s">
        <v>1054</v>
      </c>
      <c r="D731" s="117" t="s">
        <v>1051</v>
      </c>
      <c r="E731" s="396" t="s">
        <v>3696</v>
      </c>
      <c r="F731" s="116" t="s">
        <v>3888</v>
      </c>
      <c r="G731" s="596">
        <v>307422440101</v>
      </c>
      <c r="H731" s="396" t="s">
        <v>9688</v>
      </c>
      <c r="I731" s="116" t="s">
        <v>8573</v>
      </c>
      <c r="J731" s="116" t="s">
        <v>47</v>
      </c>
      <c r="K731" s="116">
        <v>0.60107900000000003</v>
      </c>
      <c r="L731" s="395">
        <v>0.60107900000000003</v>
      </c>
      <c r="M731" s="395">
        <v>0.58410099999999998</v>
      </c>
      <c r="N731" s="330">
        <v>2.8245871175003696</v>
      </c>
      <c r="O731" s="116"/>
      <c r="P731" s="116"/>
      <c r="Q731" s="120"/>
    </row>
    <row r="732" spans="1:17" customFormat="1">
      <c r="A732" s="117">
        <v>729</v>
      </c>
      <c r="B732" s="117"/>
      <c r="C732" s="117" t="s">
        <v>1054</v>
      </c>
      <c r="D732" s="117" t="s">
        <v>1051</v>
      </c>
      <c r="E732" s="396" t="s">
        <v>3697</v>
      </c>
      <c r="F732" s="116" t="s">
        <v>3889</v>
      </c>
      <c r="G732" s="596">
        <v>307433340101</v>
      </c>
      <c r="H732" s="396" t="s">
        <v>9689</v>
      </c>
      <c r="I732" s="116" t="s">
        <v>8573</v>
      </c>
      <c r="J732" s="116" t="s">
        <v>47</v>
      </c>
      <c r="K732" s="116">
        <v>0.2155</v>
      </c>
      <c r="L732" s="395">
        <v>0.2155</v>
      </c>
      <c r="M732" s="395">
        <v>0.20941699999999999</v>
      </c>
      <c r="N732" s="330">
        <v>2.8227378190255243</v>
      </c>
      <c r="O732" s="116"/>
      <c r="P732" s="116"/>
      <c r="Q732" s="120"/>
    </row>
    <row r="733" spans="1:17" customFormat="1">
      <c r="A733" s="117">
        <v>730</v>
      </c>
      <c r="B733" s="117"/>
      <c r="C733" s="117" t="s">
        <v>1054</v>
      </c>
      <c r="D733" s="117" t="s">
        <v>1051</v>
      </c>
      <c r="E733" s="396" t="s">
        <v>3698</v>
      </c>
      <c r="F733" s="116" t="s">
        <v>3907</v>
      </c>
      <c r="G733" s="596">
        <v>307444340303</v>
      </c>
      <c r="H733" s="396" t="s">
        <v>2695</v>
      </c>
      <c r="I733" s="116" t="s">
        <v>8575</v>
      </c>
      <c r="J733" s="116" t="s">
        <v>47</v>
      </c>
      <c r="K733" s="116">
        <v>0.14706900000000001</v>
      </c>
      <c r="L733" s="395">
        <v>0.14706900000000001</v>
      </c>
      <c r="M733" s="395">
        <v>0.14302400000000001</v>
      </c>
      <c r="N733" s="330">
        <v>2.7504096716507167</v>
      </c>
      <c r="O733" s="116"/>
      <c r="P733" s="116"/>
      <c r="Q733" s="120"/>
    </row>
    <row r="734" spans="1:17" customFormat="1">
      <c r="A734" s="117">
        <v>731</v>
      </c>
      <c r="B734" s="117"/>
      <c r="C734" s="117" t="s">
        <v>1054</v>
      </c>
      <c r="D734" s="117" t="s">
        <v>1051</v>
      </c>
      <c r="E734" s="396" t="s">
        <v>3695</v>
      </c>
      <c r="F734" s="116" t="s">
        <v>3873</v>
      </c>
      <c r="G734" s="596">
        <v>307411240203</v>
      </c>
      <c r="H734" s="396" t="s">
        <v>9690</v>
      </c>
      <c r="I734" s="116" t="s">
        <v>8573</v>
      </c>
      <c r="J734" s="116" t="s">
        <v>47</v>
      </c>
      <c r="K734" s="116">
        <v>0.26929999999999998</v>
      </c>
      <c r="L734" s="395">
        <v>0.26929999999999998</v>
      </c>
      <c r="M734" s="395">
        <v>0.26204</v>
      </c>
      <c r="N734" s="330">
        <v>2.6958782027478607</v>
      </c>
      <c r="O734" s="116"/>
      <c r="P734" s="116"/>
      <c r="Q734" s="120"/>
    </row>
    <row r="735" spans="1:17" customFormat="1">
      <c r="A735" s="117">
        <v>732</v>
      </c>
      <c r="B735" s="117"/>
      <c r="C735" s="117" t="s">
        <v>1054</v>
      </c>
      <c r="D735" s="117" t="s">
        <v>1051</v>
      </c>
      <c r="E735" s="396" t="s">
        <v>3698</v>
      </c>
      <c r="F735" s="116" t="s">
        <v>3913</v>
      </c>
      <c r="G735" s="596">
        <v>307444140101</v>
      </c>
      <c r="H735" s="396" t="s">
        <v>9691</v>
      </c>
      <c r="I735" s="116" t="s">
        <v>3613</v>
      </c>
      <c r="J735" s="116" t="s">
        <v>47</v>
      </c>
      <c r="K735" s="116">
        <v>1.1859</v>
      </c>
      <c r="L735" s="395">
        <v>1.1859</v>
      </c>
      <c r="M735" s="395">
        <v>1.1539600000000001</v>
      </c>
      <c r="N735" s="330">
        <v>2.6933130955392413</v>
      </c>
      <c r="O735" s="116"/>
      <c r="P735" s="116"/>
      <c r="Q735" s="120"/>
    </row>
    <row r="736" spans="1:17" customFormat="1">
      <c r="A736" s="117">
        <v>733</v>
      </c>
      <c r="B736" s="117"/>
      <c r="C736" s="117" t="s">
        <v>1054</v>
      </c>
      <c r="D736" s="117" t="s">
        <v>1051</v>
      </c>
      <c r="E736" s="396" t="s">
        <v>3697</v>
      </c>
      <c r="F736" s="116" t="s">
        <v>3901</v>
      </c>
      <c r="G736" s="596">
        <v>307433440101</v>
      </c>
      <c r="H736" s="396" t="s">
        <v>9692</v>
      </c>
      <c r="I736" s="116" t="s">
        <v>8573</v>
      </c>
      <c r="J736" s="116" t="s">
        <v>47</v>
      </c>
      <c r="K736" s="116">
        <v>0.65380000000000005</v>
      </c>
      <c r="L736" s="395">
        <v>0.65380000000000005</v>
      </c>
      <c r="M736" s="395">
        <v>0.63694700000000004</v>
      </c>
      <c r="N736" s="330">
        <v>2.5776996023248708</v>
      </c>
      <c r="O736" s="116"/>
      <c r="P736" s="116"/>
      <c r="Q736" s="120"/>
    </row>
    <row r="737" spans="1:17" customFormat="1">
      <c r="A737" s="117">
        <v>734</v>
      </c>
      <c r="B737" s="117"/>
      <c r="C737" s="117" t="s">
        <v>1054</v>
      </c>
      <c r="D737" s="117" t="s">
        <v>1051</v>
      </c>
      <c r="E737" s="396" t="s">
        <v>3698</v>
      </c>
      <c r="F737" s="116" t="s">
        <v>3902</v>
      </c>
      <c r="G737" s="596">
        <v>307444540301</v>
      </c>
      <c r="H737" s="396" t="s">
        <v>2730</v>
      </c>
      <c r="I737" s="116" t="s">
        <v>8573</v>
      </c>
      <c r="J737" s="116" t="s">
        <v>47</v>
      </c>
      <c r="K737" s="116">
        <v>0.73104999999999998</v>
      </c>
      <c r="L737" s="395">
        <v>0.73104999999999998</v>
      </c>
      <c r="M737" s="395">
        <v>0.71294000000000002</v>
      </c>
      <c r="N737" s="330">
        <v>2.4772587374324546</v>
      </c>
      <c r="O737" s="116"/>
      <c r="P737" s="116"/>
      <c r="Q737" s="120"/>
    </row>
    <row r="738" spans="1:17" customFormat="1">
      <c r="A738" s="117">
        <v>735</v>
      </c>
      <c r="B738" s="117"/>
      <c r="C738" s="117" t="s">
        <v>1054</v>
      </c>
      <c r="D738" s="117" t="s">
        <v>1051</v>
      </c>
      <c r="E738" s="396" t="s">
        <v>3698</v>
      </c>
      <c r="F738" s="116" t="s">
        <v>3913</v>
      </c>
      <c r="G738" s="596">
        <v>307444140104</v>
      </c>
      <c r="H738" s="396" t="s">
        <v>2147</v>
      </c>
      <c r="I738" s="116" t="s">
        <v>8573</v>
      </c>
      <c r="J738" s="116" t="s">
        <v>47</v>
      </c>
      <c r="K738" s="116">
        <v>0.42330000000000001</v>
      </c>
      <c r="L738" s="395">
        <v>0.42330000000000001</v>
      </c>
      <c r="M738" s="395">
        <v>0.41283500000000001</v>
      </c>
      <c r="N738" s="330">
        <v>2.4722419088117178</v>
      </c>
      <c r="O738" s="116"/>
      <c r="P738" s="116"/>
      <c r="Q738" s="120"/>
    </row>
    <row r="739" spans="1:17" customFormat="1">
      <c r="A739" s="117">
        <v>736</v>
      </c>
      <c r="B739" s="117"/>
      <c r="C739" s="117" t="s">
        <v>1054</v>
      </c>
      <c r="D739" s="117" t="s">
        <v>1051</v>
      </c>
      <c r="E739" s="396" t="s">
        <v>3695</v>
      </c>
      <c r="F739" s="116" t="s">
        <v>3871</v>
      </c>
      <c r="G739" s="596">
        <v>307411140105</v>
      </c>
      <c r="H739" s="396" t="s">
        <v>2653</v>
      </c>
      <c r="I739" s="116" t="s">
        <v>3613</v>
      </c>
      <c r="J739" s="116" t="s">
        <v>47</v>
      </c>
      <c r="K739" s="116">
        <v>3.468</v>
      </c>
      <c r="L739" s="395">
        <v>3.468</v>
      </c>
      <c r="M739" s="395">
        <v>3.382825</v>
      </c>
      <c r="N739" s="330">
        <v>2.456026528258362</v>
      </c>
      <c r="O739" s="116"/>
      <c r="P739" s="116"/>
      <c r="Q739" s="120"/>
    </row>
    <row r="740" spans="1:17" customFormat="1">
      <c r="A740" s="117">
        <v>737</v>
      </c>
      <c r="B740" s="117"/>
      <c r="C740" s="117" t="s">
        <v>1054</v>
      </c>
      <c r="D740" s="117" t="s">
        <v>1051</v>
      </c>
      <c r="E740" s="396" t="s">
        <v>3698</v>
      </c>
      <c r="F740" s="116" t="s">
        <v>3913</v>
      </c>
      <c r="G740" s="596">
        <v>307444140106</v>
      </c>
      <c r="H740" s="396" t="s">
        <v>2747</v>
      </c>
      <c r="I740" s="116" t="s">
        <v>3613</v>
      </c>
      <c r="J740" s="116" t="s">
        <v>47</v>
      </c>
      <c r="K740" s="116">
        <v>1.0960000000000001</v>
      </c>
      <c r="L740" s="395">
        <v>1.0960000000000001</v>
      </c>
      <c r="M740" s="395">
        <v>1.0704769999999999</v>
      </c>
      <c r="N740" s="330">
        <v>2.3287408759124255</v>
      </c>
      <c r="O740" s="116"/>
      <c r="P740" s="116"/>
      <c r="Q740" s="120"/>
    </row>
    <row r="741" spans="1:17" customFormat="1">
      <c r="A741" s="117">
        <v>738</v>
      </c>
      <c r="B741" s="117"/>
      <c r="C741" s="117" t="s">
        <v>1054</v>
      </c>
      <c r="D741" s="117" t="s">
        <v>1051</v>
      </c>
      <c r="E741" s="396" t="s">
        <v>3698</v>
      </c>
      <c r="F741" s="116" t="s">
        <v>3907</v>
      </c>
      <c r="G741" s="596">
        <v>307444340301</v>
      </c>
      <c r="H741" s="396" t="s">
        <v>2728</v>
      </c>
      <c r="I741" s="116" t="s">
        <v>8573</v>
      </c>
      <c r="J741" s="116" t="s">
        <v>47</v>
      </c>
      <c r="K741" s="116">
        <v>0.28129999999999999</v>
      </c>
      <c r="L741" s="395">
        <v>0.28129999999999999</v>
      </c>
      <c r="M741" s="395">
        <v>0.27483400000000002</v>
      </c>
      <c r="N741" s="330">
        <v>2.2986135798080243</v>
      </c>
      <c r="O741" s="116"/>
      <c r="P741" s="116"/>
      <c r="Q741" s="120"/>
    </row>
    <row r="742" spans="1:17" customFormat="1">
      <c r="A742" s="117">
        <v>739</v>
      </c>
      <c r="B742" s="117"/>
      <c r="C742" s="117" t="s">
        <v>1054</v>
      </c>
      <c r="D742" s="117" t="s">
        <v>1051</v>
      </c>
      <c r="E742" s="396" t="s">
        <v>3698</v>
      </c>
      <c r="F742" s="116" t="s">
        <v>3913</v>
      </c>
      <c r="G742" s="596">
        <v>307444140103</v>
      </c>
      <c r="H742" s="396" t="s">
        <v>9693</v>
      </c>
      <c r="I742" s="116" t="s">
        <v>8573</v>
      </c>
      <c r="J742" s="116" t="s">
        <v>47</v>
      </c>
      <c r="K742" s="116">
        <v>0.90239999999999998</v>
      </c>
      <c r="L742" s="395">
        <v>0.90239999999999998</v>
      </c>
      <c r="M742" s="395">
        <v>0.88243000000000005</v>
      </c>
      <c r="N742" s="330">
        <v>2.2129875886524748</v>
      </c>
      <c r="O742" s="116"/>
      <c r="P742" s="116"/>
      <c r="Q742" s="120"/>
    </row>
    <row r="743" spans="1:17" customFormat="1">
      <c r="A743" s="117">
        <v>740</v>
      </c>
      <c r="B743" s="117"/>
      <c r="C743" s="117" t="s">
        <v>1054</v>
      </c>
      <c r="D743" s="117" t="s">
        <v>1051</v>
      </c>
      <c r="E743" s="396" t="s">
        <v>3695</v>
      </c>
      <c r="F743" s="116" t="s">
        <v>3871</v>
      </c>
      <c r="G743" s="596">
        <v>307411140106</v>
      </c>
      <c r="H743" s="396" t="s">
        <v>2688</v>
      </c>
      <c r="I743" s="116" t="s">
        <v>8573</v>
      </c>
      <c r="J743" s="116" t="s">
        <v>47</v>
      </c>
      <c r="K743" s="116">
        <v>0.89400000000000002</v>
      </c>
      <c r="L743" s="395">
        <v>0.89400000000000002</v>
      </c>
      <c r="M743" s="395">
        <v>0.87476600000000004</v>
      </c>
      <c r="N743" s="330">
        <v>2.1514541387024577</v>
      </c>
      <c r="O743" s="116"/>
      <c r="P743" s="116"/>
      <c r="Q743" s="120"/>
    </row>
    <row r="744" spans="1:17" customFormat="1">
      <c r="A744" s="117">
        <v>741</v>
      </c>
      <c r="B744" s="117"/>
      <c r="C744" s="117" t="s">
        <v>1054</v>
      </c>
      <c r="D744" s="117" t="s">
        <v>1051</v>
      </c>
      <c r="E744" s="396" t="s">
        <v>3698</v>
      </c>
      <c r="F744" s="116" t="s">
        <v>3904</v>
      </c>
      <c r="G744" s="596">
        <v>307444540204</v>
      </c>
      <c r="H744" s="396" t="s">
        <v>2754</v>
      </c>
      <c r="I744" s="116" t="s">
        <v>8572</v>
      </c>
      <c r="J744" s="116" t="s">
        <v>47</v>
      </c>
      <c r="K744" s="116">
        <v>3.0899999999999999E-3</v>
      </c>
      <c r="L744" s="395">
        <v>3.0899999999999999E-3</v>
      </c>
      <c r="M744" s="395">
        <v>3.0309999999999998E-3</v>
      </c>
      <c r="N744" s="330">
        <v>1.9093851132686093</v>
      </c>
      <c r="O744" s="116"/>
      <c r="P744" s="116"/>
      <c r="Q744" s="120"/>
    </row>
    <row r="745" spans="1:17" customFormat="1">
      <c r="A745" s="117">
        <v>742</v>
      </c>
      <c r="B745" s="117"/>
      <c r="C745" s="117" t="s">
        <v>1054</v>
      </c>
      <c r="D745" s="117" t="s">
        <v>1051</v>
      </c>
      <c r="E745" s="396" t="s">
        <v>3698</v>
      </c>
      <c r="F745" s="116" t="s">
        <v>3906</v>
      </c>
      <c r="G745" s="596">
        <v>307444340101</v>
      </c>
      <c r="H745" s="396" t="s">
        <v>2707</v>
      </c>
      <c r="I745" s="116" t="s">
        <v>8573</v>
      </c>
      <c r="J745" s="116" t="s">
        <v>47</v>
      </c>
      <c r="K745" s="116">
        <v>3.0994000000000002</v>
      </c>
      <c r="L745" s="395">
        <v>3.0994000000000002</v>
      </c>
      <c r="M745" s="395">
        <v>3.0409800000000002</v>
      </c>
      <c r="N745" s="330">
        <v>1.8848809446989714</v>
      </c>
      <c r="O745" s="116"/>
      <c r="P745" s="116"/>
      <c r="Q745" s="120"/>
    </row>
    <row r="746" spans="1:17" customFormat="1">
      <c r="A746" s="117">
        <v>743</v>
      </c>
      <c r="B746" s="117"/>
      <c r="C746" s="117" t="s">
        <v>1054</v>
      </c>
      <c r="D746" s="117" t="s">
        <v>1051</v>
      </c>
      <c r="E746" s="396" t="s">
        <v>3698</v>
      </c>
      <c r="F746" s="116" t="s">
        <v>3913</v>
      </c>
      <c r="G746" s="596">
        <v>307444140102</v>
      </c>
      <c r="H746" s="396" t="s">
        <v>2758</v>
      </c>
      <c r="I746" s="116" t="s">
        <v>3613</v>
      </c>
      <c r="J746" s="116" t="s">
        <v>47</v>
      </c>
      <c r="K746" s="116">
        <v>3.2574000000000001</v>
      </c>
      <c r="L746" s="395">
        <v>3.2574000000000001</v>
      </c>
      <c r="M746" s="395">
        <v>3.197022</v>
      </c>
      <c r="N746" s="330">
        <v>1.853564192300609</v>
      </c>
      <c r="O746" s="116"/>
      <c r="P746" s="116"/>
      <c r="Q746" s="120"/>
    </row>
    <row r="747" spans="1:17" customFormat="1">
      <c r="A747" s="117">
        <v>744</v>
      </c>
      <c r="B747" s="117"/>
      <c r="C747" s="117" t="s">
        <v>1054</v>
      </c>
      <c r="D747" s="117" t="s">
        <v>1051</v>
      </c>
      <c r="E747" s="396" t="s">
        <v>3696</v>
      </c>
      <c r="F747" s="116" t="s">
        <v>3880</v>
      </c>
      <c r="G747" s="596">
        <v>307422140201</v>
      </c>
      <c r="H747" s="396" t="s">
        <v>2760</v>
      </c>
      <c r="I747" s="116" t="s">
        <v>8572</v>
      </c>
      <c r="J747" s="116" t="s">
        <v>47</v>
      </c>
      <c r="K747" s="116">
        <v>0.53299200000000002</v>
      </c>
      <c r="L747" s="395">
        <v>0.53299200000000002</v>
      </c>
      <c r="M747" s="395">
        <v>0.52371599999999996</v>
      </c>
      <c r="N747" s="330">
        <v>1.7403638328530375</v>
      </c>
      <c r="O747" s="116"/>
      <c r="P747" s="116"/>
      <c r="Q747" s="120"/>
    </row>
    <row r="748" spans="1:17" customFormat="1">
      <c r="A748" s="117">
        <v>745</v>
      </c>
      <c r="B748" s="117"/>
      <c r="C748" s="117" t="s">
        <v>1054</v>
      </c>
      <c r="D748" s="117" t="s">
        <v>1051</v>
      </c>
      <c r="E748" s="396" t="s">
        <v>3698</v>
      </c>
      <c r="F748" s="116" t="s">
        <v>3908</v>
      </c>
      <c r="G748" s="596">
        <v>307444340204</v>
      </c>
      <c r="H748" s="396" t="s">
        <v>9694</v>
      </c>
      <c r="I748" s="116" t="s">
        <v>8575</v>
      </c>
      <c r="J748" s="116" t="s">
        <v>47</v>
      </c>
      <c r="K748" s="116">
        <v>3.6260000000000001E-2</v>
      </c>
      <c r="L748" s="395">
        <v>3.6260000000000001E-2</v>
      </c>
      <c r="M748" s="395">
        <v>3.5712000000000001E-2</v>
      </c>
      <c r="N748" s="330">
        <v>1.5113072255929396</v>
      </c>
      <c r="O748" s="116"/>
      <c r="P748" s="116"/>
      <c r="Q748" s="120"/>
    </row>
    <row r="749" spans="1:17" customFormat="1">
      <c r="A749" s="117">
        <v>746</v>
      </c>
      <c r="B749" s="117"/>
      <c r="C749" s="117" t="s">
        <v>1054</v>
      </c>
      <c r="D749" s="117" t="s">
        <v>1051</v>
      </c>
      <c r="E749" s="396" t="s">
        <v>3695</v>
      </c>
      <c r="F749" s="116" t="s">
        <v>3876</v>
      </c>
      <c r="G749" s="596">
        <v>307411440203</v>
      </c>
      <c r="H749" s="396" t="s">
        <v>9695</v>
      </c>
      <c r="I749" s="116" t="s">
        <v>8575</v>
      </c>
      <c r="J749" s="116" t="s">
        <v>47</v>
      </c>
      <c r="K749" s="116">
        <v>8.77E-3</v>
      </c>
      <c r="L749" s="395">
        <v>8.77E-3</v>
      </c>
      <c r="M749" s="395">
        <v>8.6479999999999994E-3</v>
      </c>
      <c r="N749" s="330">
        <v>1.391106043329539</v>
      </c>
      <c r="O749" s="116"/>
      <c r="P749" s="116"/>
      <c r="Q749" s="120"/>
    </row>
    <row r="750" spans="1:17" customFormat="1">
      <c r="A750" s="117">
        <v>747</v>
      </c>
      <c r="B750" s="117"/>
      <c r="C750" s="117" t="s">
        <v>1054</v>
      </c>
      <c r="D750" s="117" t="s">
        <v>1051</v>
      </c>
      <c r="E750" s="396" t="s">
        <v>3697</v>
      </c>
      <c r="F750" s="116" t="s">
        <v>3892</v>
      </c>
      <c r="G750" s="596">
        <v>307433140104</v>
      </c>
      <c r="H750" s="396" t="s">
        <v>2738</v>
      </c>
      <c r="I750" s="116" t="s">
        <v>8573</v>
      </c>
      <c r="J750" s="116" t="s">
        <v>47</v>
      </c>
      <c r="K750" s="116">
        <v>0.43419999999999997</v>
      </c>
      <c r="L750" s="395">
        <v>0.43419999999999997</v>
      </c>
      <c r="M750" s="395">
        <v>0.42840199999999995</v>
      </c>
      <c r="N750" s="330">
        <v>1.3353293413173712</v>
      </c>
      <c r="O750" s="116"/>
      <c r="P750" s="116"/>
      <c r="Q750" s="120"/>
    </row>
    <row r="751" spans="1:17" customFormat="1">
      <c r="A751" s="117">
        <v>748</v>
      </c>
      <c r="B751" s="117"/>
      <c r="C751" s="117" t="s">
        <v>1054</v>
      </c>
      <c r="D751" s="117" t="s">
        <v>1051</v>
      </c>
      <c r="E751" s="396" t="s">
        <v>3695</v>
      </c>
      <c r="F751" s="116" t="s">
        <v>3875</v>
      </c>
      <c r="G751" s="596">
        <v>307411440101</v>
      </c>
      <c r="H751" s="396" t="s">
        <v>2672</v>
      </c>
      <c r="I751" s="116" t="s">
        <v>8573</v>
      </c>
      <c r="J751" s="116" t="s">
        <v>47</v>
      </c>
      <c r="K751" s="116">
        <v>0.79930000000000001</v>
      </c>
      <c r="L751" s="395">
        <v>0.79930000000000001</v>
      </c>
      <c r="M751" s="395">
        <v>0.78868099999999997</v>
      </c>
      <c r="N751" s="330">
        <v>1.3285374702865065</v>
      </c>
      <c r="O751" s="116"/>
      <c r="P751" s="116"/>
      <c r="Q751" s="120"/>
    </row>
    <row r="752" spans="1:17" customFormat="1">
      <c r="A752" s="117">
        <v>749</v>
      </c>
      <c r="B752" s="117"/>
      <c r="C752" s="117" t="s">
        <v>1054</v>
      </c>
      <c r="D752" s="117" t="s">
        <v>1051</v>
      </c>
      <c r="E752" s="396" t="s">
        <v>3696</v>
      </c>
      <c r="F752" s="116" t="s">
        <v>3882</v>
      </c>
      <c r="G752" s="596">
        <v>307422140101</v>
      </c>
      <c r="H752" s="396" t="s">
        <v>9696</v>
      </c>
      <c r="I752" s="116" t="s">
        <v>8573</v>
      </c>
      <c r="J752" s="116" t="s">
        <v>47</v>
      </c>
      <c r="K752" s="116">
        <v>1.4309609999999999</v>
      </c>
      <c r="L752" s="395">
        <v>1.4309609999999999</v>
      </c>
      <c r="M752" s="395">
        <v>1.414706</v>
      </c>
      <c r="N752" s="330">
        <v>1.1359498966079375</v>
      </c>
      <c r="O752" s="116"/>
      <c r="P752" s="116"/>
      <c r="Q752" s="120"/>
    </row>
    <row r="753" spans="1:17" customFormat="1">
      <c r="A753" s="117">
        <v>750</v>
      </c>
      <c r="B753" s="117"/>
      <c r="C753" s="117" t="s">
        <v>1054</v>
      </c>
      <c r="D753" s="117" t="s">
        <v>1051</v>
      </c>
      <c r="E753" s="396" t="s">
        <v>3696</v>
      </c>
      <c r="F753" s="116" t="s">
        <v>3882</v>
      </c>
      <c r="G753" s="596">
        <v>307422140102</v>
      </c>
      <c r="H753" s="396" t="s">
        <v>2760</v>
      </c>
      <c r="I753" s="116" t="s">
        <v>8572</v>
      </c>
      <c r="J753" s="116" t="s">
        <v>47</v>
      </c>
      <c r="K753" s="116">
        <v>1.043585</v>
      </c>
      <c r="L753" s="395">
        <v>1.043585</v>
      </c>
      <c r="M753" s="395">
        <v>1.0327999999999999</v>
      </c>
      <c r="N753" s="330">
        <v>1.033456785982938</v>
      </c>
      <c r="O753" s="116"/>
      <c r="P753" s="116"/>
      <c r="Q753" s="120"/>
    </row>
    <row r="754" spans="1:17" customFormat="1">
      <c r="A754" s="117">
        <v>751</v>
      </c>
      <c r="B754" s="117"/>
      <c r="C754" s="117" t="s">
        <v>1054</v>
      </c>
      <c r="D754" s="117" t="s">
        <v>1051</v>
      </c>
      <c r="E754" s="396" t="s">
        <v>3698</v>
      </c>
      <c r="F754" s="116" t="s">
        <v>3910</v>
      </c>
      <c r="G754" s="596">
        <v>307444440201</v>
      </c>
      <c r="H754" s="396" t="s">
        <v>9697</v>
      </c>
      <c r="I754" s="116" t="s">
        <v>8573</v>
      </c>
      <c r="J754" s="116" t="s">
        <v>47</v>
      </c>
      <c r="K754" s="116">
        <v>1.39622</v>
      </c>
      <c r="L754" s="395">
        <v>1.39622</v>
      </c>
      <c r="M754" s="395">
        <v>1.385818</v>
      </c>
      <c r="N754" s="330">
        <v>0.7450115311340636</v>
      </c>
      <c r="O754" s="116"/>
      <c r="P754" s="116"/>
      <c r="Q754" s="120"/>
    </row>
    <row r="755" spans="1:17" customFormat="1">
      <c r="A755" s="117">
        <v>752</v>
      </c>
      <c r="B755" s="117"/>
      <c r="C755" s="117" t="s">
        <v>1054</v>
      </c>
      <c r="D755" s="117" t="s">
        <v>1051</v>
      </c>
      <c r="E755" s="396" t="s">
        <v>3697</v>
      </c>
      <c r="F755" s="116" t="s">
        <v>3894</v>
      </c>
      <c r="G755" s="596">
        <v>307433140302</v>
      </c>
      <c r="H755" s="396" t="s">
        <v>5539</v>
      </c>
      <c r="I755" s="116" t="s">
        <v>7997</v>
      </c>
      <c r="J755" s="116" t="s">
        <v>47</v>
      </c>
      <c r="K755" s="116">
        <v>0.36264999999999997</v>
      </c>
      <c r="L755" s="395">
        <v>0.36264999999999997</v>
      </c>
      <c r="M755" s="395">
        <v>0.31528200000000001</v>
      </c>
      <c r="N755" s="330">
        <v>13.061629670481173</v>
      </c>
      <c r="O755" s="116"/>
      <c r="P755" s="116"/>
      <c r="Q755" s="120"/>
    </row>
    <row r="756" spans="1:17" customFormat="1">
      <c r="A756" s="117">
        <v>753</v>
      </c>
      <c r="B756" s="117"/>
      <c r="C756" s="117" t="s">
        <v>1054</v>
      </c>
      <c r="D756" s="117" t="s">
        <v>1051</v>
      </c>
      <c r="E756" s="396" t="s">
        <v>3696</v>
      </c>
      <c r="F756" s="116" t="s">
        <v>3877</v>
      </c>
      <c r="G756" s="596">
        <v>307422240102</v>
      </c>
      <c r="H756" s="396" t="s">
        <v>6359</v>
      </c>
      <c r="I756" s="116" t="s">
        <v>7997</v>
      </c>
      <c r="J756" s="116" t="s">
        <v>47</v>
      </c>
      <c r="K756" s="116">
        <v>0.48759999999999998</v>
      </c>
      <c r="L756" s="395">
        <v>0.48759999999999998</v>
      </c>
      <c r="M756" s="395">
        <v>0.44173400000000002</v>
      </c>
      <c r="N756" s="330">
        <v>9.4064807219031916</v>
      </c>
      <c r="O756" s="116"/>
      <c r="P756" s="116"/>
      <c r="Q756" s="120"/>
    </row>
    <row r="757" spans="1:17" customFormat="1">
      <c r="A757" s="117">
        <v>754</v>
      </c>
      <c r="B757" s="117"/>
      <c r="C757" s="117" t="s">
        <v>1054</v>
      </c>
      <c r="D757" s="117" t="s">
        <v>1051</v>
      </c>
      <c r="E757" s="396" t="s">
        <v>3696</v>
      </c>
      <c r="F757" s="116" t="s">
        <v>3882</v>
      </c>
      <c r="G757" s="596">
        <v>307422140104</v>
      </c>
      <c r="H757" s="396" t="s">
        <v>5558</v>
      </c>
      <c r="I757" s="116" t="s">
        <v>7997</v>
      </c>
      <c r="J757" s="116" t="s">
        <v>47</v>
      </c>
      <c r="K757" s="116">
        <v>7.2800000000000004E-2</v>
      </c>
      <c r="L757" s="395">
        <v>7.2800000000000004E-2</v>
      </c>
      <c r="M757" s="395">
        <v>6.6903000000000004E-2</v>
      </c>
      <c r="N757" s="330">
        <v>8.1002747252747245</v>
      </c>
      <c r="O757" s="116"/>
      <c r="P757" s="116"/>
      <c r="Q757" s="120"/>
    </row>
    <row r="758" spans="1:17" customFormat="1">
      <c r="A758" s="117">
        <v>755</v>
      </c>
      <c r="B758" s="117"/>
      <c r="C758" s="117" t="s">
        <v>1054</v>
      </c>
      <c r="D758" s="117" t="s">
        <v>1051</v>
      </c>
      <c r="E758" s="396" t="s">
        <v>3697</v>
      </c>
      <c r="F758" s="116" t="s">
        <v>3897</v>
      </c>
      <c r="G758" s="596">
        <v>307433240102</v>
      </c>
      <c r="H758" s="396" t="s">
        <v>9698</v>
      </c>
      <c r="I758" s="116" t="s">
        <v>7997</v>
      </c>
      <c r="J758" s="116" t="s">
        <v>47</v>
      </c>
      <c r="K758" s="116">
        <v>0.18099999999999999</v>
      </c>
      <c r="L758" s="395">
        <v>0.18099999999999999</v>
      </c>
      <c r="M758" s="395">
        <v>0.16692199999999999</v>
      </c>
      <c r="N758" s="330">
        <v>7.7779005524861917</v>
      </c>
      <c r="O758" s="116"/>
      <c r="P758" s="116"/>
      <c r="Q758" s="120"/>
    </row>
    <row r="759" spans="1:17" customFormat="1">
      <c r="A759" s="117">
        <v>756</v>
      </c>
      <c r="B759" s="117"/>
      <c r="C759" s="117" t="s">
        <v>1054</v>
      </c>
      <c r="D759" s="117" t="s">
        <v>1051</v>
      </c>
      <c r="E759" s="396" t="s">
        <v>3697</v>
      </c>
      <c r="F759" s="116" t="s">
        <v>3895</v>
      </c>
      <c r="G759" s="596">
        <v>307433240301</v>
      </c>
      <c r="H759" s="396" t="s">
        <v>6566</v>
      </c>
      <c r="I759" s="116" t="s">
        <v>7997</v>
      </c>
      <c r="J759" s="116" t="s">
        <v>47</v>
      </c>
      <c r="K759" s="116">
        <v>0.44479999999999997</v>
      </c>
      <c r="L759" s="395">
        <v>0.44479999999999997</v>
      </c>
      <c r="M759" s="395">
        <v>0.410464</v>
      </c>
      <c r="N759" s="330">
        <v>7.7194244604316493</v>
      </c>
      <c r="O759" s="116"/>
      <c r="P759" s="116"/>
      <c r="Q759" s="120"/>
    </row>
    <row r="760" spans="1:17" customFormat="1">
      <c r="A760" s="117">
        <v>757</v>
      </c>
      <c r="B760" s="117"/>
      <c r="C760" s="117" t="s">
        <v>1054</v>
      </c>
      <c r="D760" s="117" t="s">
        <v>1051</v>
      </c>
      <c r="E760" s="396" t="s">
        <v>3697</v>
      </c>
      <c r="F760" s="116" t="s">
        <v>3897</v>
      </c>
      <c r="G760" s="596">
        <v>307433240105</v>
      </c>
      <c r="H760" s="396" t="s">
        <v>5960</v>
      </c>
      <c r="I760" s="116" t="s">
        <v>7997</v>
      </c>
      <c r="J760" s="116" t="s">
        <v>47</v>
      </c>
      <c r="K760" s="116">
        <v>0.50980000000000003</v>
      </c>
      <c r="L760" s="395">
        <v>0.50980000000000003</v>
      </c>
      <c r="M760" s="395">
        <v>0.47075400000000001</v>
      </c>
      <c r="N760" s="330">
        <v>7.659081992938412</v>
      </c>
      <c r="O760" s="116"/>
      <c r="P760" s="116"/>
      <c r="Q760" s="120"/>
    </row>
    <row r="761" spans="1:17" customFormat="1">
      <c r="A761" s="117">
        <v>758</v>
      </c>
      <c r="B761" s="117"/>
      <c r="C761" s="117" t="s">
        <v>1054</v>
      </c>
      <c r="D761" s="117" t="s">
        <v>1051</v>
      </c>
      <c r="E761" s="396" t="s">
        <v>3697</v>
      </c>
      <c r="F761" s="116" t="s">
        <v>3889</v>
      </c>
      <c r="G761" s="596">
        <v>307433340102</v>
      </c>
      <c r="H761" s="396" t="s">
        <v>6466</v>
      </c>
      <c r="I761" s="116" t="s">
        <v>7997</v>
      </c>
      <c r="J761" s="116" t="s">
        <v>47</v>
      </c>
      <c r="K761" s="116">
        <v>0.40286</v>
      </c>
      <c r="L761" s="395">
        <v>0.40286</v>
      </c>
      <c r="M761" s="395">
        <v>0.37210700000000002</v>
      </c>
      <c r="N761" s="330">
        <v>7.6336692647569819</v>
      </c>
      <c r="O761" s="116"/>
      <c r="P761" s="116"/>
      <c r="Q761" s="120"/>
    </row>
    <row r="762" spans="1:17" customFormat="1">
      <c r="A762" s="117">
        <v>759</v>
      </c>
      <c r="B762" s="117"/>
      <c r="C762" s="117" t="s">
        <v>1054</v>
      </c>
      <c r="D762" s="117" t="s">
        <v>1051</v>
      </c>
      <c r="E762" s="396" t="s">
        <v>3695</v>
      </c>
      <c r="F762" s="116" t="s">
        <v>3872</v>
      </c>
      <c r="G762" s="596">
        <v>307411240105</v>
      </c>
      <c r="H762" s="396" t="s">
        <v>6087</v>
      </c>
      <c r="I762" s="116" t="s">
        <v>7997</v>
      </c>
      <c r="J762" s="116" t="s">
        <v>47</v>
      </c>
      <c r="K762" s="116">
        <v>0.43065999999999999</v>
      </c>
      <c r="L762" s="395">
        <v>0.43065999999999999</v>
      </c>
      <c r="M762" s="395">
        <v>0.39793299999999998</v>
      </c>
      <c r="N762" s="330">
        <v>7.5992662425114963</v>
      </c>
      <c r="O762" s="116"/>
      <c r="P762" s="116"/>
      <c r="Q762" s="120"/>
    </row>
    <row r="763" spans="1:17" customFormat="1">
      <c r="A763" s="117">
        <v>760</v>
      </c>
      <c r="B763" s="117"/>
      <c r="C763" s="117" t="s">
        <v>1054</v>
      </c>
      <c r="D763" s="117" t="s">
        <v>1051</v>
      </c>
      <c r="E763" s="396" t="s">
        <v>3697</v>
      </c>
      <c r="F763" s="116" t="s">
        <v>3901</v>
      </c>
      <c r="G763" s="596">
        <v>307433440102</v>
      </c>
      <c r="H763" s="396" t="s">
        <v>5469</v>
      </c>
      <c r="I763" s="116" t="s">
        <v>7997</v>
      </c>
      <c r="J763" s="116" t="s">
        <v>47</v>
      </c>
      <c r="K763" s="116">
        <v>0.80630000000000002</v>
      </c>
      <c r="L763" s="395">
        <v>0.80630000000000002</v>
      </c>
      <c r="M763" s="395">
        <v>0.74574700000000005</v>
      </c>
      <c r="N763" s="330">
        <v>7.5099838769688665</v>
      </c>
      <c r="O763" s="116"/>
      <c r="P763" s="116"/>
      <c r="Q763" s="120"/>
    </row>
    <row r="764" spans="1:17" customFormat="1">
      <c r="A764" s="117">
        <v>761</v>
      </c>
      <c r="B764" s="117"/>
      <c r="C764" s="117" t="s">
        <v>1054</v>
      </c>
      <c r="D764" s="117" t="s">
        <v>1051</v>
      </c>
      <c r="E764" s="396" t="s">
        <v>3697</v>
      </c>
      <c r="F764" s="116" t="s">
        <v>3891</v>
      </c>
      <c r="G764" s="596">
        <v>307433340202</v>
      </c>
      <c r="H764" s="396" t="s">
        <v>6674</v>
      </c>
      <c r="I764" s="116" t="s">
        <v>7997</v>
      </c>
      <c r="J764" s="116" t="s">
        <v>47</v>
      </c>
      <c r="K764" s="116">
        <v>0.58279999999999998</v>
      </c>
      <c r="L764" s="395">
        <v>0.58279999999999998</v>
      </c>
      <c r="M764" s="395">
        <v>0.53910899999999995</v>
      </c>
      <c r="N764" s="330">
        <v>7.4967398764584834</v>
      </c>
      <c r="O764" s="116"/>
      <c r="P764" s="116"/>
      <c r="Q764" s="120"/>
    </row>
    <row r="765" spans="1:17" customFormat="1">
      <c r="A765" s="117">
        <v>762</v>
      </c>
      <c r="B765" s="117"/>
      <c r="C765" s="117" t="s">
        <v>1054</v>
      </c>
      <c r="D765" s="117" t="s">
        <v>1051</v>
      </c>
      <c r="E765" s="396" t="s">
        <v>3695</v>
      </c>
      <c r="F765" s="116" t="s">
        <v>3874</v>
      </c>
      <c r="G765" s="596">
        <v>307411340102</v>
      </c>
      <c r="H765" s="396" t="s">
        <v>6241</v>
      </c>
      <c r="I765" s="116" t="s">
        <v>7997</v>
      </c>
      <c r="J765" s="116" t="s">
        <v>47</v>
      </c>
      <c r="K765" s="116">
        <v>0.84330000000000005</v>
      </c>
      <c r="L765" s="395">
        <v>0.84330000000000005</v>
      </c>
      <c r="M765" s="395">
        <v>0.78074900000000003</v>
      </c>
      <c r="N765" s="330">
        <v>7.4174078026799499</v>
      </c>
      <c r="O765" s="116"/>
      <c r="P765" s="116"/>
      <c r="Q765" s="120"/>
    </row>
    <row r="766" spans="1:17" customFormat="1">
      <c r="A766" s="117">
        <v>763</v>
      </c>
      <c r="B766" s="117"/>
      <c r="C766" s="117" t="s">
        <v>1054</v>
      </c>
      <c r="D766" s="117" t="s">
        <v>1051</v>
      </c>
      <c r="E766" s="396" t="s">
        <v>3697</v>
      </c>
      <c r="F766" s="116" t="s">
        <v>3895</v>
      </c>
      <c r="G766" s="596">
        <v>307433240302</v>
      </c>
      <c r="H766" s="396" t="s">
        <v>6701</v>
      </c>
      <c r="I766" s="116" t="s">
        <v>7997</v>
      </c>
      <c r="J766" s="116" t="s">
        <v>47</v>
      </c>
      <c r="K766" s="116">
        <v>0.31819999999999998</v>
      </c>
      <c r="L766" s="395">
        <v>0.31819999999999998</v>
      </c>
      <c r="M766" s="395">
        <v>0.29514099999999999</v>
      </c>
      <c r="N766" s="330">
        <v>7.2467001885606521</v>
      </c>
      <c r="O766" s="116"/>
      <c r="P766" s="116"/>
      <c r="Q766" s="120"/>
    </row>
    <row r="767" spans="1:17" customFormat="1">
      <c r="A767" s="117">
        <v>764</v>
      </c>
      <c r="B767" s="117"/>
      <c r="C767" s="117" t="s">
        <v>1054</v>
      </c>
      <c r="D767" s="117" t="s">
        <v>1051</v>
      </c>
      <c r="E767" s="396" t="s">
        <v>3696</v>
      </c>
      <c r="F767" s="116" t="s">
        <v>3888</v>
      </c>
      <c r="G767" s="596">
        <v>307422440103</v>
      </c>
      <c r="H767" s="396" t="s">
        <v>9699</v>
      </c>
      <c r="I767" s="116" t="s">
        <v>7997</v>
      </c>
      <c r="J767" s="116" t="s">
        <v>47</v>
      </c>
      <c r="K767" s="116">
        <v>0.231405</v>
      </c>
      <c r="L767" s="395">
        <v>0.231405</v>
      </c>
      <c r="M767" s="395">
        <v>0.21484600000000001</v>
      </c>
      <c r="N767" s="330">
        <v>7.1558522935978006</v>
      </c>
      <c r="O767" s="116"/>
      <c r="P767" s="116"/>
      <c r="Q767" s="120"/>
    </row>
    <row r="768" spans="1:17" customFormat="1">
      <c r="A768" s="117">
        <v>765</v>
      </c>
      <c r="B768" s="117"/>
      <c r="C768" s="117" t="s">
        <v>1054</v>
      </c>
      <c r="D768" s="117" t="s">
        <v>1051</v>
      </c>
      <c r="E768" s="396" t="s">
        <v>3696</v>
      </c>
      <c r="F768" s="116" t="s">
        <v>3877</v>
      </c>
      <c r="G768" s="596">
        <v>307422240104</v>
      </c>
      <c r="H768" s="396" t="s">
        <v>7087</v>
      </c>
      <c r="I768" s="116" t="s">
        <v>7997</v>
      </c>
      <c r="J768" s="116" t="s">
        <v>47</v>
      </c>
      <c r="K768" s="116">
        <v>0.151</v>
      </c>
      <c r="L768" s="395">
        <v>0.151</v>
      </c>
      <c r="M768" s="395">
        <v>0.14025499999999999</v>
      </c>
      <c r="N768" s="330">
        <v>7.1158940397351031</v>
      </c>
      <c r="O768" s="116"/>
      <c r="P768" s="116"/>
      <c r="Q768" s="120"/>
    </row>
    <row r="769" spans="1:17" customFormat="1">
      <c r="A769" s="117">
        <v>766</v>
      </c>
      <c r="B769" s="117"/>
      <c r="C769" s="117" t="s">
        <v>1054</v>
      </c>
      <c r="D769" s="117" t="s">
        <v>1051</v>
      </c>
      <c r="E769" s="396" t="s">
        <v>3697</v>
      </c>
      <c r="F769" s="116" t="s">
        <v>3898</v>
      </c>
      <c r="G769" s="596">
        <v>307433440202</v>
      </c>
      <c r="H769" s="396" t="s">
        <v>6107</v>
      </c>
      <c r="I769" s="116" t="s">
        <v>7997</v>
      </c>
      <c r="J769" s="116" t="s">
        <v>47</v>
      </c>
      <c r="K769" s="116">
        <v>0.4864</v>
      </c>
      <c r="L769" s="395">
        <v>0.4864</v>
      </c>
      <c r="M769" s="395">
        <v>0.45180399999999998</v>
      </c>
      <c r="N769" s="330">
        <v>7.1126644736842133</v>
      </c>
      <c r="O769" s="116"/>
      <c r="P769" s="116"/>
      <c r="Q769" s="120"/>
    </row>
    <row r="770" spans="1:17" customFormat="1">
      <c r="A770" s="117">
        <v>767</v>
      </c>
      <c r="B770" s="117"/>
      <c r="C770" s="117" t="s">
        <v>1054</v>
      </c>
      <c r="D770" s="117" t="s">
        <v>1051</v>
      </c>
      <c r="E770" s="396" t="s">
        <v>3695</v>
      </c>
      <c r="F770" s="116" t="s">
        <v>3872</v>
      </c>
      <c r="G770" s="596">
        <v>307411240102</v>
      </c>
      <c r="H770" s="396" t="s">
        <v>6511</v>
      </c>
      <c r="I770" s="116" t="s">
        <v>7997</v>
      </c>
      <c r="J770" s="116" t="s">
        <v>47</v>
      </c>
      <c r="K770" s="116">
        <v>0.49959999999999999</v>
      </c>
      <c r="L770" s="395">
        <v>0.49959999999999999</v>
      </c>
      <c r="M770" s="395">
        <v>0.46417000000000003</v>
      </c>
      <c r="N770" s="330">
        <v>7.0916733386709288</v>
      </c>
      <c r="O770" s="116"/>
      <c r="P770" s="116"/>
      <c r="Q770" s="120"/>
    </row>
    <row r="771" spans="1:17" customFormat="1">
      <c r="A771" s="117">
        <v>768</v>
      </c>
      <c r="B771" s="117"/>
      <c r="C771" s="117" t="s">
        <v>1054</v>
      </c>
      <c r="D771" s="117" t="s">
        <v>1051</v>
      </c>
      <c r="E771" s="396" t="s">
        <v>3697</v>
      </c>
      <c r="F771" s="116" t="s">
        <v>3891</v>
      </c>
      <c r="G771" s="596">
        <v>307433340201</v>
      </c>
      <c r="H771" s="396" t="s">
        <v>7108</v>
      </c>
      <c r="I771" s="116" t="s">
        <v>7997</v>
      </c>
      <c r="J771" s="116" t="s">
        <v>47</v>
      </c>
      <c r="K771" s="116">
        <v>0.60299999999999998</v>
      </c>
      <c r="L771" s="395">
        <v>0.60299999999999998</v>
      </c>
      <c r="M771" s="395">
        <v>0.56048600000000004</v>
      </c>
      <c r="N771" s="330">
        <v>7.0504145936981661</v>
      </c>
      <c r="O771" s="116"/>
      <c r="P771" s="116"/>
      <c r="Q771" s="120"/>
    </row>
    <row r="772" spans="1:17" customFormat="1">
      <c r="A772" s="117">
        <v>769</v>
      </c>
      <c r="B772" s="117"/>
      <c r="C772" s="117" t="s">
        <v>1054</v>
      </c>
      <c r="D772" s="117" t="s">
        <v>1051</v>
      </c>
      <c r="E772" s="396" t="s">
        <v>3697</v>
      </c>
      <c r="F772" s="116" t="s">
        <v>3890</v>
      </c>
      <c r="G772" s="596">
        <v>307433340301</v>
      </c>
      <c r="H772" s="396" t="s">
        <v>7137</v>
      </c>
      <c r="I772" s="116" t="s">
        <v>7997</v>
      </c>
      <c r="J772" s="116" t="s">
        <v>47</v>
      </c>
      <c r="K772" s="116">
        <v>0.49519999999999997</v>
      </c>
      <c r="L772" s="395">
        <v>0.49519999999999997</v>
      </c>
      <c r="M772" s="395">
        <v>0.460839</v>
      </c>
      <c r="N772" s="330">
        <v>6.9388126009693005</v>
      </c>
      <c r="O772" s="116"/>
      <c r="P772" s="116"/>
      <c r="Q772" s="120"/>
    </row>
    <row r="773" spans="1:17" customFormat="1">
      <c r="A773" s="117">
        <v>770</v>
      </c>
      <c r="B773" s="117"/>
      <c r="C773" s="117" t="s">
        <v>1054</v>
      </c>
      <c r="D773" s="117" t="s">
        <v>1051</v>
      </c>
      <c r="E773" s="396" t="s">
        <v>3696</v>
      </c>
      <c r="F773" s="116" t="s">
        <v>3884</v>
      </c>
      <c r="G773" s="596">
        <v>307422340103</v>
      </c>
      <c r="H773" s="396" t="s">
        <v>7178</v>
      </c>
      <c r="I773" s="116" t="s">
        <v>7997</v>
      </c>
      <c r="J773" s="116" t="s">
        <v>47</v>
      </c>
      <c r="K773" s="116">
        <v>0.57996800000000004</v>
      </c>
      <c r="L773" s="395">
        <v>0.57996800000000004</v>
      </c>
      <c r="M773" s="395">
        <v>0.54068400000000005</v>
      </c>
      <c r="N773" s="330">
        <v>6.7734771573604036</v>
      </c>
      <c r="O773" s="116"/>
      <c r="P773" s="116"/>
      <c r="Q773" s="120"/>
    </row>
    <row r="774" spans="1:17" customFormat="1">
      <c r="A774" s="117">
        <v>771</v>
      </c>
      <c r="B774" s="117"/>
      <c r="C774" s="117" t="s">
        <v>1054</v>
      </c>
      <c r="D774" s="117" t="s">
        <v>1051</v>
      </c>
      <c r="E774" s="396" t="s">
        <v>3696</v>
      </c>
      <c r="F774" s="116" t="s">
        <v>3877</v>
      </c>
      <c r="G774" s="596">
        <v>307422240101</v>
      </c>
      <c r="H774" s="396" t="s">
        <v>7197</v>
      </c>
      <c r="I774" s="116" t="s">
        <v>7997</v>
      </c>
      <c r="J774" s="116" t="s">
        <v>47</v>
      </c>
      <c r="K774" s="116">
        <v>0.31340000000000001</v>
      </c>
      <c r="L774" s="395">
        <v>0.31340000000000001</v>
      </c>
      <c r="M774" s="395">
        <v>0.29229899999999998</v>
      </c>
      <c r="N774" s="330">
        <v>6.7329291640076701</v>
      </c>
      <c r="O774" s="116"/>
      <c r="P774" s="116"/>
      <c r="Q774" s="120"/>
    </row>
    <row r="775" spans="1:17" customFormat="1">
      <c r="A775" s="117">
        <v>772</v>
      </c>
      <c r="B775" s="117"/>
      <c r="C775" s="117" t="s">
        <v>1054</v>
      </c>
      <c r="D775" s="117" t="s">
        <v>1051</v>
      </c>
      <c r="E775" s="396" t="s">
        <v>3696</v>
      </c>
      <c r="F775" s="116" t="s">
        <v>3878</v>
      </c>
      <c r="G775" s="596">
        <v>307422240202</v>
      </c>
      <c r="H775" s="396" t="s">
        <v>7206</v>
      </c>
      <c r="I775" s="116" t="s">
        <v>7997</v>
      </c>
      <c r="J775" s="116" t="s">
        <v>47</v>
      </c>
      <c r="K775" s="116">
        <v>0.49340000000000001</v>
      </c>
      <c r="L775" s="395">
        <v>0.49340000000000001</v>
      </c>
      <c r="M775" s="395">
        <v>0.46028599999999997</v>
      </c>
      <c r="N775" s="330">
        <v>6.7113903526550525</v>
      </c>
      <c r="O775" s="116"/>
      <c r="P775" s="116"/>
      <c r="Q775" s="120"/>
    </row>
    <row r="776" spans="1:17" customFormat="1">
      <c r="A776" s="117">
        <v>773</v>
      </c>
      <c r="B776" s="117"/>
      <c r="C776" s="117" t="s">
        <v>1054</v>
      </c>
      <c r="D776" s="117" t="s">
        <v>1051</v>
      </c>
      <c r="E776" s="396" t="s">
        <v>3697</v>
      </c>
      <c r="F776" s="116" t="s">
        <v>3899</v>
      </c>
      <c r="G776" s="596">
        <v>307433440301</v>
      </c>
      <c r="H776" s="396" t="s">
        <v>5847</v>
      </c>
      <c r="I776" s="116" t="s">
        <v>7997</v>
      </c>
      <c r="J776" s="116" t="s">
        <v>47</v>
      </c>
      <c r="K776" s="116">
        <v>0.9032</v>
      </c>
      <c r="L776" s="395">
        <v>0.9032</v>
      </c>
      <c r="M776" s="395">
        <v>0.84303600000000001</v>
      </c>
      <c r="N776" s="330">
        <v>6.6612046058458798</v>
      </c>
      <c r="O776" s="116"/>
      <c r="P776" s="116"/>
      <c r="Q776" s="120"/>
    </row>
    <row r="777" spans="1:17" customFormat="1">
      <c r="A777" s="117">
        <v>774</v>
      </c>
      <c r="B777" s="117"/>
      <c r="C777" s="117" t="s">
        <v>1054</v>
      </c>
      <c r="D777" s="117" t="s">
        <v>1051</v>
      </c>
      <c r="E777" s="396" t="s">
        <v>3695</v>
      </c>
      <c r="F777" s="116" t="s">
        <v>3871</v>
      </c>
      <c r="G777" s="596">
        <v>307411140107</v>
      </c>
      <c r="H777" s="396" t="s">
        <v>5704</v>
      </c>
      <c r="I777" s="116" t="s">
        <v>7997</v>
      </c>
      <c r="J777" s="116" t="s">
        <v>47</v>
      </c>
      <c r="K777" s="116">
        <v>0.341225</v>
      </c>
      <c r="L777" s="395">
        <v>0.341225</v>
      </c>
      <c r="M777" s="395">
        <v>0.31854100000000002</v>
      </c>
      <c r="N777" s="330">
        <v>6.6478130265953492</v>
      </c>
      <c r="O777" s="116"/>
      <c r="P777" s="116"/>
      <c r="Q777" s="120"/>
    </row>
    <row r="778" spans="1:17" customFormat="1">
      <c r="A778" s="117">
        <v>775</v>
      </c>
      <c r="B778" s="117"/>
      <c r="C778" s="117" t="s">
        <v>1054</v>
      </c>
      <c r="D778" s="117" t="s">
        <v>1051</v>
      </c>
      <c r="E778" s="396" t="s">
        <v>3697</v>
      </c>
      <c r="F778" s="116" t="s">
        <v>3895</v>
      </c>
      <c r="G778" s="596">
        <v>307433240303</v>
      </c>
      <c r="H778" s="396" t="s">
        <v>7241</v>
      </c>
      <c r="I778" s="116" t="s">
        <v>7997</v>
      </c>
      <c r="J778" s="116" t="s">
        <v>47</v>
      </c>
      <c r="K778" s="116">
        <v>0.37119999999999997</v>
      </c>
      <c r="L778" s="395">
        <v>0.37119999999999997</v>
      </c>
      <c r="M778" s="395">
        <v>0.34677999999999998</v>
      </c>
      <c r="N778" s="330">
        <v>6.5786637931034484</v>
      </c>
      <c r="O778" s="116"/>
      <c r="P778" s="116"/>
      <c r="Q778" s="120"/>
    </row>
    <row r="779" spans="1:17" customFormat="1">
      <c r="A779" s="117">
        <v>776</v>
      </c>
      <c r="B779" s="117"/>
      <c r="C779" s="117" t="s">
        <v>1054</v>
      </c>
      <c r="D779" s="117" t="s">
        <v>1051</v>
      </c>
      <c r="E779" s="396" t="s">
        <v>3695</v>
      </c>
      <c r="F779" s="116" t="s">
        <v>3872</v>
      </c>
      <c r="G779" s="596">
        <v>307411240104</v>
      </c>
      <c r="H779" s="396" t="s">
        <v>7243</v>
      </c>
      <c r="I779" s="116" t="s">
        <v>7997</v>
      </c>
      <c r="J779" s="116" t="s">
        <v>47</v>
      </c>
      <c r="K779" s="116">
        <v>0.30549999999999999</v>
      </c>
      <c r="L779" s="395">
        <v>0.30549999999999999</v>
      </c>
      <c r="M779" s="395">
        <v>0.285416</v>
      </c>
      <c r="N779" s="330">
        <v>6.5741407528641549</v>
      </c>
      <c r="O779" s="116"/>
      <c r="P779" s="116"/>
      <c r="Q779" s="120"/>
    </row>
    <row r="780" spans="1:17" customFormat="1">
      <c r="A780" s="117">
        <v>777</v>
      </c>
      <c r="B780" s="117"/>
      <c r="C780" s="117" t="s">
        <v>1054</v>
      </c>
      <c r="D780" s="117" t="s">
        <v>1051</v>
      </c>
      <c r="E780" s="396" t="s">
        <v>3698</v>
      </c>
      <c r="F780" s="116" t="s">
        <v>3913</v>
      </c>
      <c r="G780" s="596">
        <v>307444140105</v>
      </c>
      <c r="H780" s="396" t="s">
        <v>7822</v>
      </c>
      <c r="I780" s="116" t="s">
        <v>7997</v>
      </c>
      <c r="J780" s="116" t="s">
        <v>47</v>
      </c>
      <c r="K780" s="116">
        <v>0.38240000000000002</v>
      </c>
      <c r="L780" s="395">
        <v>0.38240000000000002</v>
      </c>
      <c r="M780" s="395">
        <v>0.35761199999999999</v>
      </c>
      <c r="N780" s="330">
        <v>6.4822175732217655</v>
      </c>
      <c r="O780" s="116"/>
      <c r="P780" s="116"/>
      <c r="Q780" s="120"/>
    </row>
    <row r="781" spans="1:17" customFormat="1">
      <c r="A781" s="117">
        <v>778</v>
      </c>
      <c r="B781" s="117"/>
      <c r="C781" s="117" t="s">
        <v>1054</v>
      </c>
      <c r="D781" s="117" t="s">
        <v>1051</v>
      </c>
      <c r="E781" s="396" t="s">
        <v>3695</v>
      </c>
      <c r="F781" s="116" t="s">
        <v>3872</v>
      </c>
      <c r="G781" s="596">
        <v>307411240103</v>
      </c>
      <c r="H781" s="396" t="s">
        <v>7278</v>
      </c>
      <c r="I781" s="116" t="s">
        <v>7997</v>
      </c>
      <c r="J781" s="116" t="s">
        <v>47</v>
      </c>
      <c r="K781" s="116">
        <v>0.1065</v>
      </c>
      <c r="L781" s="395">
        <v>0.1065</v>
      </c>
      <c r="M781" s="395">
        <v>9.9610000000000004E-2</v>
      </c>
      <c r="N781" s="330">
        <v>6.4694835680751117</v>
      </c>
      <c r="O781" s="116"/>
      <c r="P781" s="116"/>
      <c r="Q781" s="120"/>
    </row>
    <row r="782" spans="1:17" customFormat="1">
      <c r="A782" s="117">
        <v>779</v>
      </c>
      <c r="B782" s="117"/>
      <c r="C782" s="117" t="s">
        <v>1054</v>
      </c>
      <c r="D782" s="117" t="s">
        <v>1051</v>
      </c>
      <c r="E782" s="396" t="s">
        <v>3697</v>
      </c>
      <c r="F782" s="116" t="s">
        <v>3893</v>
      </c>
      <c r="G782" s="596">
        <v>307433140202</v>
      </c>
      <c r="H782" s="396" t="s">
        <v>6126</v>
      </c>
      <c r="I782" s="116" t="s">
        <v>7997</v>
      </c>
      <c r="J782" s="116" t="s">
        <v>47</v>
      </c>
      <c r="K782" s="116">
        <v>0.81240000000000001</v>
      </c>
      <c r="L782" s="395">
        <v>0.81240000000000001</v>
      </c>
      <c r="M782" s="395">
        <v>0.76015100000000002</v>
      </c>
      <c r="N782" s="330">
        <v>6.4314377154111257</v>
      </c>
      <c r="O782" s="116"/>
      <c r="P782" s="116"/>
      <c r="Q782" s="120"/>
    </row>
    <row r="783" spans="1:17" customFormat="1">
      <c r="A783" s="117">
        <v>780</v>
      </c>
      <c r="B783" s="117"/>
      <c r="C783" s="117" t="s">
        <v>1054</v>
      </c>
      <c r="D783" s="117" t="s">
        <v>1051</v>
      </c>
      <c r="E783" s="396" t="s">
        <v>3695</v>
      </c>
      <c r="F783" s="116" t="s">
        <v>3873</v>
      </c>
      <c r="G783" s="596">
        <v>307411240204</v>
      </c>
      <c r="H783" s="396" t="s">
        <v>6471</v>
      </c>
      <c r="I783" s="116" t="s">
        <v>7997</v>
      </c>
      <c r="J783" s="116" t="s">
        <v>47</v>
      </c>
      <c r="K783" s="116">
        <v>0.79920000000000002</v>
      </c>
      <c r="L783" s="395">
        <v>0.79920000000000002</v>
      </c>
      <c r="M783" s="395">
        <v>0.74790299999999998</v>
      </c>
      <c r="N783" s="330">
        <v>6.4185435435435476</v>
      </c>
      <c r="O783" s="116"/>
      <c r="P783" s="116"/>
      <c r="Q783" s="120"/>
    </row>
    <row r="784" spans="1:17" customFormat="1">
      <c r="A784" s="117">
        <v>781</v>
      </c>
      <c r="B784" s="117"/>
      <c r="C784" s="117" t="s">
        <v>1054</v>
      </c>
      <c r="D784" s="117" t="s">
        <v>1051</v>
      </c>
      <c r="E784" s="396" t="s">
        <v>3697</v>
      </c>
      <c r="F784" s="116" t="s">
        <v>3889</v>
      </c>
      <c r="G784" s="596">
        <v>307433340104</v>
      </c>
      <c r="H784" s="396" t="s">
        <v>6095</v>
      </c>
      <c r="I784" s="116" t="s">
        <v>7997</v>
      </c>
      <c r="J784" s="116" t="s">
        <v>47</v>
      </c>
      <c r="K784" s="116">
        <v>0.49690000000000001</v>
      </c>
      <c r="L784" s="395">
        <v>0.49690000000000001</v>
      </c>
      <c r="M784" s="395">
        <v>0.46555099999999999</v>
      </c>
      <c r="N784" s="330">
        <v>6.3089152747031623</v>
      </c>
      <c r="O784" s="116"/>
      <c r="P784" s="116"/>
      <c r="Q784" s="120"/>
    </row>
    <row r="785" spans="1:17" customFormat="1">
      <c r="A785" s="117">
        <v>782</v>
      </c>
      <c r="B785" s="117"/>
      <c r="C785" s="117" t="s">
        <v>1054</v>
      </c>
      <c r="D785" s="117" t="s">
        <v>1051</v>
      </c>
      <c r="E785" s="396" t="s">
        <v>3698</v>
      </c>
      <c r="F785" s="116" t="s">
        <v>3902</v>
      </c>
      <c r="G785" s="596">
        <v>307444540303</v>
      </c>
      <c r="H785" s="396" t="s">
        <v>5452</v>
      </c>
      <c r="I785" s="116" t="s">
        <v>7997</v>
      </c>
      <c r="J785" s="116" t="s">
        <v>47</v>
      </c>
      <c r="K785" s="116">
        <v>0.83535000000000004</v>
      </c>
      <c r="L785" s="395">
        <v>0.83535000000000004</v>
      </c>
      <c r="M785" s="395">
        <v>0.78327199999999997</v>
      </c>
      <c r="N785" s="330">
        <v>6.2342730591967515</v>
      </c>
      <c r="O785" s="116"/>
      <c r="P785" s="116"/>
      <c r="Q785" s="120"/>
    </row>
    <row r="786" spans="1:17" customFormat="1">
      <c r="A786" s="117">
        <v>783</v>
      </c>
      <c r="B786" s="117"/>
      <c r="C786" s="117" t="s">
        <v>1054</v>
      </c>
      <c r="D786" s="117" t="s">
        <v>1051</v>
      </c>
      <c r="E786" s="396" t="s">
        <v>3696</v>
      </c>
      <c r="F786" s="116" t="s">
        <v>3879</v>
      </c>
      <c r="G786" s="596">
        <v>307422140303</v>
      </c>
      <c r="H786" s="396" t="s">
        <v>7332</v>
      </c>
      <c r="I786" s="116" t="s">
        <v>7997</v>
      </c>
      <c r="J786" s="116" t="s">
        <v>47</v>
      </c>
      <c r="K786" s="116">
        <v>0.16588800000000001</v>
      </c>
      <c r="L786" s="395">
        <v>0.16588800000000001</v>
      </c>
      <c r="M786" s="395">
        <v>0.15562100000000001</v>
      </c>
      <c r="N786" s="330">
        <v>6.1891155478395046</v>
      </c>
      <c r="O786" s="116"/>
      <c r="P786" s="116"/>
      <c r="Q786" s="120"/>
    </row>
    <row r="787" spans="1:17" customFormat="1">
      <c r="A787" s="117">
        <v>784</v>
      </c>
      <c r="B787" s="117"/>
      <c r="C787" s="117" t="s">
        <v>1054</v>
      </c>
      <c r="D787" s="117" t="s">
        <v>1051</v>
      </c>
      <c r="E787" s="396" t="s">
        <v>3696</v>
      </c>
      <c r="F787" s="116" t="s">
        <v>3879</v>
      </c>
      <c r="G787" s="596">
        <v>307422140301</v>
      </c>
      <c r="H787" s="396" t="s">
        <v>7335</v>
      </c>
      <c r="I787" s="116" t="s">
        <v>7997</v>
      </c>
      <c r="J787" s="116" t="s">
        <v>47</v>
      </c>
      <c r="K787" s="116">
        <v>0.30160500000000001</v>
      </c>
      <c r="L787" s="395">
        <v>0.30160500000000001</v>
      </c>
      <c r="M787" s="395">
        <v>0.28295599999999999</v>
      </c>
      <c r="N787" s="330">
        <v>6.1832529301570025</v>
      </c>
      <c r="O787" s="116"/>
      <c r="P787" s="116"/>
      <c r="Q787" s="120"/>
    </row>
    <row r="788" spans="1:17" customFormat="1">
      <c r="A788" s="117">
        <v>785</v>
      </c>
      <c r="B788" s="117"/>
      <c r="C788" s="117" t="s">
        <v>1054</v>
      </c>
      <c r="D788" s="117" t="s">
        <v>1051</v>
      </c>
      <c r="E788" s="396" t="s">
        <v>3697</v>
      </c>
      <c r="F788" s="116" t="s">
        <v>3901</v>
      </c>
      <c r="G788" s="596">
        <v>307433440103</v>
      </c>
      <c r="H788" s="396" t="s">
        <v>5912</v>
      </c>
      <c r="I788" s="116" t="s">
        <v>7997</v>
      </c>
      <c r="J788" s="116" t="s">
        <v>47</v>
      </c>
      <c r="K788" s="116">
        <v>0.27179999999999999</v>
      </c>
      <c r="L788" s="395">
        <v>0.27179999999999999</v>
      </c>
      <c r="M788" s="395">
        <v>0.25525500000000001</v>
      </c>
      <c r="N788" s="330">
        <v>6.087196467991161</v>
      </c>
      <c r="O788" s="116"/>
      <c r="P788" s="116"/>
      <c r="Q788" s="120"/>
    </row>
    <row r="789" spans="1:17" customFormat="1">
      <c r="A789" s="117">
        <v>786</v>
      </c>
      <c r="B789" s="117"/>
      <c r="C789" s="117" t="s">
        <v>1054</v>
      </c>
      <c r="D789" s="117" t="s">
        <v>1051</v>
      </c>
      <c r="E789" s="396" t="s">
        <v>3696</v>
      </c>
      <c r="F789" s="116" t="s">
        <v>3881</v>
      </c>
      <c r="G789" s="596">
        <v>307422140401</v>
      </c>
      <c r="H789" s="396" t="s">
        <v>9700</v>
      </c>
      <c r="I789" s="116" t="s">
        <v>7997</v>
      </c>
      <c r="J789" s="116" t="s">
        <v>47</v>
      </c>
      <c r="K789" s="116">
        <v>4.82E-2</v>
      </c>
      <c r="L789" s="395">
        <v>4.82E-2</v>
      </c>
      <c r="M789" s="395">
        <v>4.5296999999999997E-2</v>
      </c>
      <c r="N789" s="330">
        <v>6.0228215767634916</v>
      </c>
      <c r="O789" s="116"/>
      <c r="P789" s="116"/>
      <c r="Q789" s="120"/>
    </row>
    <row r="790" spans="1:17" customFormat="1">
      <c r="A790" s="117">
        <v>787</v>
      </c>
      <c r="B790" s="117"/>
      <c r="C790" s="117" t="s">
        <v>1054</v>
      </c>
      <c r="D790" s="117" t="s">
        <v>1051</v>
      </c>
      <c r="E790" s="396" t="s">
        <v>3697</v>
      </c>
      <c r="F790" s="116" t="s">
        <v>3893</v>
      </c>
      <c r="G790" s="596">
        <v>307433140201</v>
      </c>
      <c r="H790" s="396" t="s">
        <v>7387</v>
      </c>
      <c r="I790" s="116" t="s">
        <v>7997</v>
      </c>
      <c r="J790" s="116" t="s">
        <v>47</v>
      </c>
      <c r="K790" s="116">
        <v>0.496</v>
      </c>
      <c r="L790" s="395">
        <v>0.496</v>
      </c>
      <c r="M790" s="395">
        <v>0.46630100000000002</v>
      </c>
      <c r="N790" s="330">
        <v>5.987701612903221</v>
      </c>
      <c r="O790" s="116"/>
      <c r="P790" s="116"/>
      <c r="Q790" s="120"/>
    </row>
    <row r="791" spans="1:17" customFormat="1">
      <c r="A791" s="117">
        <v>788</v>
      </c>
      <c r="B791" s="117"/>
      <c r="C791" s="117" t="s">
        <v>1054</v>
      </c>
      <c r="D791" s="117" t="s">
        <v>1051</v>
      </c>
      <c r="E791" s="396" t="s">
        <v>3697</v>
      </c>
      <c r="F791" s="116" t="s">
        <v>3896</v>
      </c>
      <c r="G791" s="596">
        <v>307433240203</v>
      </c>
      <c r="H791" s="396" t="s">
        <v>7190</v>
      </c>
      <c r="I791" s="116" t="s">
        <v>7997</v>
      </c>
      <c r="J791" s="116" t="s">
        <v>47</v>
      </c>
      <c r="K791" s="116">
        <v>0.31559999999999999</v>
      </c>
      <c r="L791" s="395">
        <v>0.31559999999999999</v>
      </c>
      <c r="M791" s="395">
        <v>0.296852</v>
      </c>
      <c r="N791" s="330">
        <v>5.9404309252217953</v>
      </c>
      <c r="O791" s="116"/>
      <c r="P791" s="116"/>
      <c r="Q791" s="120"/>
    </row>
    <row r="792" spans="1:17" customFormat="1">
      <c r="A792" s="117">
        <v>789</v>
      </c>
      <c r="B792" s="117"/>
      <c r="C792" s="117" t="s">
        <v>1054</v>
      </c>
      <c r="D792" s="117" t="s">
        <v>1051</v>
      </c>
      <c r="E792" s="396" t="s">
        <v>3696</v>
      </c>
      <c r="F792" s="116" t="s">
        <v>3887</v>
      </c>
      <c r="G792" s="596">
        <v>307422440301</v>
      </c>
      <c r="H792" s="396" t="s">
        <v>7429</v>
      </c>
      <c r="I792" s="116" t="s">
        <v>7997</v>
      </c>
      <c r="J792" s="116" t="s">
        <v>47</v>
      </c>
      <c r="K792" s="116">
        <v>0.34664499999999998</v>
      </c>
      <c r="L792" s="395">
        <v>0.34664499999999998</v>
      </c>
      <c r="M792" s="395">
        <v>0.32647799999999999</v>
      </c>
      <c r="N792" s="330">
        <v>5.8177674566198823</v>
      </c>
      <c r="O792" s="116"/>
      <c r="P792" s="116"/>
      <c r="Q792" s="120"/>
    </row>
    <row r="793" spans="1:17" customFormat="1">
      <c r="A793" s="117">
        <v>790</v>
      </c>
      <c r="B793" s="117"/>
      <c r="C793" s="117" t="s">
        <v>1054</v>
      </c>
      <c r="D793" s="117" t="s">
        <v>1051</v>
      </c>
      <c r="E793" s="396" t="s">
        <v>3698</v>
      </c>
      <c r="F793" s="116" t="s">
        <v>3906</v>
      </c>
      <c r="G793" s="596">
        <v>307444340102</v>
      </c>
      <c r="H793" s="396" t="s">
        <v>2726</v>
      </c>
      <c r="I793" s="116" t="s">
        <v>7997</v>
      </c>
      <c r="J793" s="116" t="s">
        <v>47</v>
      </c>
      <c r="K793" s="116">
        <v>0.51459999999999995</v>
      </c>
      <c r="L793" s="395">
        <v>0.51459999999999995</v>
      </c>
      <c r="M793" s="395">
        <v>0.484734</v>
      </c>
      <c r="N793" s="330">
        <v>5.8037310532452295</v>
      </c>
      <c r="O793" s="116"/>
      <c r="P793" s="116"/>
      <c r="Q793" s="120"/>
    </row>
    <row r="794" spans="1:17" customFormat="1">
      <c r="A794" s="117">
        <v>791</v>
      </c>
      <c r="B794" s="117"/>
      <c r="C794" s="117" t="s">
        <v>1054</v>
      </c>
      <c r="D794" s="117" t="s">
        <v>1051</v>
      </c>
      <c r="E794" s="396" t="s">
        <v>3696</v>
      </c>
      <c r="F794" s="116" t="s">
        <v>3878</v>
      </c>
      <c r="G794" s="596">
        <v>307422240203</v>
      </c>
      <c r="H794" s="396" t="s">
        <v>7439</v>
      </c>
      <c r="I794" s="116" t="s">
        <v>7997</v>
      </c>
      <c r="J794" s="116" t="s">
        <v>47</v>
      </c>
      <c r="K794" s="116">
        <v>0.3594</v>
      </c>
      <c r="L794" s="395">
        <v>0.3594</v>
      </c>
      <c r="M794" s="395">
        <v>0.33870499999999998</v>
      </c>
      <c r="N794" s="330">
        <v>5.758208124652203</v>
      </c>
      <c r="O794" s="116"/>
      <c r="P794" s="116"/>
      <c r="Q794" s="120"/>
    </row>
    <row r="795" spans="1:17" customFormat="1">
      <c r="A795" s="117">
        <v>792</v>
      </c>
      <c r="B795" s="117"/>
      <c r="C795" s="117" t="s">
        <v>1054</v>
      </c>
      <c r="D795" s="117" t="s">
        <v>1051</v>
      </c>
      <c r="E795" s="396" t="s">
        <v>3696</v>
      </c>
      <c r="F795" s="116" t="s">
        <v>3885</v>
      </c>
      <c r="G795" s="596">
        <v>307422340203</v>
      </c>
      <c r="H795" s="396" t="s">
        <v>7445</v>
      </c>
      <c r="I795" s="116" t="s">
        <v>7997</v>
      </c>
      <c r="J795" s="116" t="s">
        <v>47</v>
      </c>
      <c r="K795" s="116">
        <v>9.7299999999999998E-2</v>
      </c>
      <c r="L795" s="395">
        <v>9.7299999999999998E-2</v>
      </c>
      <c r="M795" s="395">
        <v>9.1717999999999994E-2</v>
      </c>
      <c r="N795" s="330">
        <v>5.7368961973278561</v>
      </c>
      <c r="O795" s="116"/>
      <c r="P795" s="116"/>
      <c r="Q795" s="120"/>
    </row>
    <row r="796" spans="1:17" customFormat="1">
      <c r="A796" s="117">
        <v>793</v>
      </c>
      <c r="B796" s="117"/>
      <c r="C796" s="117" t="s">
        <v>1054</v>
      </c>
      <c r="D796" s="117" t="s">
        <v>1051</v>
      </c>
      <c r="E796" s="396" t="s">
        <v>3697</v>
      </c>
      <c r="F796" s="116" t="s">
        <v>3898</v>
      </c>
      <c r="G796" s="596">
        <v>307433440201</v>
      </c>
      <c r="H796" s="396" t="s">
        <v>9701</v>
      </c>
      <c r="I796" s="116" t="s">
        <v>7997</v>
      </c>
      <c r="J796" s="116" t="s">
        <v>47</v>
      </c>
      <c r="K796" s="116">
        <v>0.22339999999999999</v>
      </c>
      <c r="L796" s="395">
        <v>0.22339999999999999</v>
      </c>
      <c r="M796" s="395">
        <v>0.21063499999999999</v>
      </c>
      <c r="N796" s="330">
        <v>5.7139659803043861</v>
      </c>
      <c r="O796" s="116"/>
      <c r="P796" s="116"/>
      <c r="Q796" s="120"/>
    </row>
    <row r="797" spans="1:17" customFormat="1">
      <c r="A797" s="117">
        <v>794</v>
      </c>
      <c r="B797" s="117"/>
      <c r="C797" s="117" t="s">
        <v>1054</v>
      </c>
      <c r="D797" s="117" t="s">
        <v>1051</v>
      </c>
      <c r="E797" s="396" t="s">
        <v>3696</v>
      </c>
      <c r="F797" s="116" t="s">
        <v>3877</v>
      </c>
      <c r="G797" s="596">
        <v>307422240103</v>
      </c>
      <c r="H797" s="396" t="s">
        <v>7473</v>
      </c>
      <c r="I797" s="116" t="s">
        <v>7997</v>
      </c>
      <c r="J797" s="116" t="s">
        <v>47</v>
      </c>
      <c r="K797" s="116">
        <v>0.67530299999999999</v>
      </c>
      <c r="L797" s="395">
        <v>0.67530299999999999</v>
      </c>
      <c r="M797" s="395">
        <v>0.63775199999999999</v>
      </c>
      <c r="N797" s="330">
        <v>5.5606150128164691</v>
      </c>
      <c r="O797" s="116"/>
      <c r="P797" s="116"/>
      <c r="Q797" s="120"/>
    </row>
    <row r="798" spans="1:17" customFormat="1">
      <c r="A798" s="117">
        <v>795</v>
      </c>
      <c r="B798" s="117"/>
      <c r="C798" s="117" t="s">
        <v>1054</v>
      </c>
      <c r="D798" s="117" t="s">
        <v>1051</v>
      </c>
      <c r="E798" s="396" t="s">
        <v>3698</v>
      </c>
      <c r="F798" s="116" t="s">
        <v>3904</v>
      </c>
      <c r="G798" s="596">
        <v>307444540202</v>
      </c>
      <c r="H798" s="396" t="s">
        <v>5831</v>
      </c>
      <c r="I798" s="116" t="s">
        <v>7997</v>
      </c>
      <c r="J798" s="116" t="s">
        <v>47</v>
      </c>
      <c r="K798" s="116">
        <v>0.14380000000000001</v>
      </c>
      <c r="L798" s="395">
        <v>0.14380000000000001</v>
      </c>
      <c r="M798" s="395">
        <v>0.13602800000000001</v>
      </c>
      <c r="N798" s="330">
        <v>5.4047287899860921</v>
      </c>
      <c r="O798" s="116"/>
      <c r="P798" s="116"/>
      <c r="Q798" s="120"/>
    </row>
    <row r="799" spans="1:17" customFormat="1">
      <c r="A799" s="117">
        <v>796</v>
      </c>
      <c r="B799" s="117"/>
      <c r="C799" s="117" t="s">
        <v>1054</v>
      </c>
      <c r="D799" s="117" t="s">
        <v>1051</v>
      </c>
      <c r="E799" s="396" t="s">
        <v>3697</v>
      </c>
      <c r="F799" s="116" t="s">
        <v>3899</v>
      </c>
      <c r="G799" s="596">
        <v>307433440303</v>
      </c>
      <c r="H799" s="396" t="s">
        <v>5767</v>
      </c>
      <c r="I799" s="116" t="s">
        <v>7997</v>
      </c>
      <c r="J799" s="116" t="s">
        <v>47</v>
      </c>
      <c r="K799" s="116">
        <v>0.60419999999999996</v>
      </c>
      <c r="L799" s="395">
        <v>0.60419999999999996</v>
      </c>
      <c r="M799" s="395">
        <v>0.57181300000000002</v>
      </c>
      <c r="N799" s="330">
        <v>5.3603111552465981</v>
      </c>
      <c r="O799" s="116"/>
      <c r="P799" s="116"/>
      <c r="Q799" s="120"/>
    </row>
    <row r="800" spans="1:17" customFormat="1">
      <c r="A800" s="117">
        <v>797</v>
      </c>
      <c r="B800" s="117"/>
      <c r="C800" s="117" t="s">
        <v>1054</v>
      </c>
      <c r="D800" s="117" t="s">
        <v>1051</v>
      </c>
      <c r="E800" s="396" t="s">
        <v>3697</v>
      </c>
      <c r="F800" s="116" t="s">
        <v>3896</v>
      </c>
      <c r="G800" s="596">
        <v>307433240201</v>
      </c>
      <c r="H800" s="396" t="s">
        <v>6047</v>
      </c>
      <c r="I800" s="116" t="s">
        <v>7997</v>
      </c>
      <c r="J800" s="116" t="s">
        <v>47</v>
      </c>
      <c r="K800" s="116">
        <v>0.31580000000000003</v>
      </c>
      <c r="L800" s="395">
        <v>0.31580000000000003</v>
      </c>
      <c r="M800" s="395">
        <v>0.29897600000000002</v>
      </c>
      <c r="N800" s="330">
        <v>5.3274224192526924</v>
      </c>
      <c r="O800" s="116"/>
      <c r="P800" s="116"/>
      <c r="Q800" s="120"/>
    </row>
    <row r="801" spans="1:17" customFormat="1">
      <c r="A801" s="117">
        <v>798</v>
      </c>
      <c r="B801" s="117"/>
      <c r="C801" s="117" t="s">
        <v>1054</v>
      </c>
      <c r="D801" s="117" t="s">
        <v>1051</v>
      </c>
      <c r="E801" s="396" t="s">
        <v>3696</v>
      </c>
      <c r="F801" s="116" t="s">
        <v>3880</v>
      </c>
      <c r="G801" s="596">
        <v>307422140202</v>
      </c>
      <c r="H801" s="396" t="s">
        <v>7532</v>
      </c>
      <c r="I801" s="116" t="s">
        <v>7997</v>
      </c>
      <c r="J801" s="116" t="s">
        <v>47</v>
      </c>
      <c r="K801" s="116">
        <v>0.307</v>
      </c>
      <c r="L801" s="395">
        <v>0.307</v>
      </c>
      <c r="M801" s="395">
        <v>0.29069800000000001</v>
      </c>
      <c r="N801" s="330">
        <v>5.3100977198697015</v>
      </c>
      <c r="O801" s="116"/>
      <c r="P801" s="116"/>
      <c r="Q801" s="120"/>
    </row>
    <row r="802" spans="1:17" customFormat="1">
      <c r="A802" s="117">
        <v>799</v>
      </c>
      <c r="B802" s="117"/>
      <c r="C802" s="117" t="s">
        <v>1054</v>
      </c>
      <c r="D802" s="117" t="s">
        <v>1051</v>
      </c>
      <c r="E802" s="396" t="s">
        <v>3697</v>
      </c>
      <c r="F802" s="116" t="s">
        <v>3890</v>
      </c>
      <c r="G802" s="596">
        <v>307433340302</v>
      </c>
      <c r="H802" s="396" t="s">
        <v>5776</v>
      </c>
      <c r="I802" s="116" t="s">
        <v>7997</v>
      </c>
      <c r="J802" s="116" t="s">
        <v>47</v>
      </c>
      <c r="K802" s="116">
        <v>0.63619999999999999</v>
      </c>
      <c r="L802" s="395">
        <v>0.63619999999999999</v>
      </c>
      <c r="M802" s="395">
        <v>0.60260899999999995</v>
      </c>
      <c r="N802" s="330">
        <v>5.279943414020754</v>
      </c>
      <c r="O802" s="116"/>
      <c r="P802" s="116"/>
      <c r="Q802" s="120"/>
    </row>
    <row r="803" spans="1:17" customFormat="1">
      <c r="A803" s="117">
        <v>800</v>
      </c>
      <c r="B803" s="117"/>
      <c r="C803" s="117" t="s">
        <v>1054</v>
      </c>
      <c r="D803" s="117" t="s">
        <v>1051</v>
      </c>
      <c r="E803" s="396" t="s">
        <v>3697</v>
      </c>
      <c r="F803" s="116" t="s">
        <v>3899</v>
      </c>
      <c r="G803" s="596">
        <v>307433440302</v>
      </c>
      <c r="H803" s="396" t="s">
        <v>9702</v>
      </c>
      <c r="I803" s="116" t="s">
        <v>7997</v>
      </c>
      <c r="J803" s="116" t="s">
        <v>47</v>
      </c>
      <c r="K803" s="116">
        <v>0.27600000000000002</v>
      </c>
      <c r="L803" s="395">
        <v>0.27600000000000002</v>
      </c>
      <c r="M803" s="395">
        <v>0.26146900000000001</v>
      </c>
      <c r="N803" s="330">
        <v>5.2648550724637735</v>
      </c>
      <c r="O803" s="116"/>
      <c r="P803" s="116"/>
      <c r="Q803" s="120"/>
    </row>
    <row r="804" spans="1:17" customFormat="1">
      <c r="A804" s="117">
        <v>801</v>
      </c>
      <c r="B804" s="117"/>
      <c r="C804" s="117" t="s">
        <v>1054</v>
      </c>
      <c r="D804" s="117" t="s">
        <v>1051</v>
      </c>
      <c r="E804" s="396" t="s">
        <v>3698</v>
      </c>
      <c r="F804" s="116" t="s">
        <v>3913</v>
      </c>
      <c r="G804" s="596">
        <v>307444140107</v>
      </c>
      <c r="H804" s="396" t="s">
        <v>9703</v>
      </c>
      <c r="I804" s="116" t="s">
        <v>7997</v>
      </c>
      <c r="J804" s="116" t="s">
        <v>47</v>
      </c>
      <c r="K804" s="116">
        <v>0.55959999999999999</v>
      </c>
      <c r="L804" s="395">
        <v>0.55959999999999999</v>
      </c>
      <c r="M804" s="395">
        <v>0.5302</v>
      </c>
      <c r="N804" s="330">
        <v>5.2537526804860581</v>
      </c>
      <c r="O804" s="116"/>
      <c r="P804" s="116"/>
      <c r="Q804" s="120"/>
    </row>
    <row r="805" spans="1:17" customFormat="1">
      <c r="A805" s="117">
        <v>802</v>
      </c>
      <c r="B805" s="117"/>
      <c r="C805" s="117" t="s">
        <v>1054</v>
      </c>
      <c r="D805" s="117" t="s">
        <v>1051</v>
      </c>
      <c r="E805" s="396" t="s">
        <v>3698</v>
      </c>
      <c r="F805" s="116" t="s">
        <v>3906</v>
      </c>
      <c r="G805" s="596">
        <v>307444340105</v>
      </c>
      <c r="H805" s="396" t="s">
        <v>5738</v>
      </c>
      <c r="I805" s="116" t="s">
        <v>7997</v>
      </c>
      <c r="J805" s="116" t="s">
        <v>47</v>
      </c>
      <c r="K805" s="116">
        <v>0.73599999999999999</v>
      </c>
      <c r="L805" s="395">
        <v>0.73599999999999999</v>
      </c>
      <c r="M805" s="395">
        <v>0.697631</v>
      </c>
      <c r="N805" s="330">
        <v>5.2131793478260846</v>
      </c>
      <c r="O805" s="116"/>
      <c r="P805" s="116"/>
      <c r="Q805" s="120"/>
    </row>
    <row r="806" spans="1:17" customFormat="1">
      <c r="A806" s="117">
        <v>803</v>
      </c>
      <c r="B806" s="117"/>
      <c r="C806" s="117" t="s">
        <v>1054</v>
      </c>
      <c r="D806" s="117" t="s">
        <v>1051</v>
      </c>
      <c r="E806" s="396" t="s">
        <v>3697</v>
      </c>
      <c r="F806" s="116" t="s">
        <v>3897</v>
      </c>
      <c r="G806" s="596">
        <v>307433240103</v>
      </c>
      <c r="H806" s="396" t="s">
        <v>9704</v>
      </c>
      <c r="I806" s="116" t="s">
        <v>7997</v>
      </c>
      <c r="J806" s="116" t="s">
        <v>47</v>
      </c>
      <c r="K806" s="116">
        <v>0.22720000000000001</v>
      </c>
      <c r="L806" s="395">
        <v>0.22720000000000001</v>
      </c>
      <c r="M806" s="395">
        <v>0.21542700000000001</v>
      </c>
      <c r="N806" s="330">
        <v>5.1817781690140867</v>
      </c>
      <c r="O806" s="116"/>
      <c r="P806" s="116"/>
      <c r="Q806" s="120"/>
    </row>
    <row r="807" spans="1:17" customFormat="1">
      <c r="A807" s="117">
        <v>804</v>
      </c>
      <c r="B807" s="117"/>
      <c r="C807" s="117" t="s">
        <v>1054</v>
      </c>
      <c r="D807" s="117" t="s">
        <v>1051</v>
      </c>
      <c r="E807" s="396" t="s">
        <v>3697</v>
      </c>
      <c r="F807" s="116" t="s">
        <v>3889</v>
      </c>
      <c r="G807" s="596">
        <v>307433340103</v>
      </c>
      <c r="H807" s="396" t="s">
        <v>9705</v>
      </c>
      <c r="I807" s="116" t="s">
        <v>7997</v>
      </c>
      <c r="J807" s="116" t="s">
        <v>47</v>
      </c>
      <c r="K807" s="116">
        <v>0.1479</v>
      </c>
      <c r="L807" s="395">
        <v>0.1479</v>
      </c>
      <c r="M807" s="395">
        <v>0.140265</v>
      </c>
      <c r="N807" s="330">
        <v>5.1622718052738357</v>
      </c>
      <c r="O807" s="116"/>
      <c r="P807" s="116"/>
      <c r="Q807" s="120"/>
    </row>
    <row r="808" spans="1:17" customFormat="1">
      <c r="A808" s="117">
        <v>805</v>
      </c>
      <c r="B808" s="117"/>
      <c r="C808" s="117" t="s">
        <v>1054</v>
      </c>
      <c r="D808" s="117" t="s">
        <v>1051</v>
      </c>
      <c r="E808" s="396" t="s">
        <v>3696</v>
      </c>
      <c r="F808" s="116" t="s">
        <v>3883</v>
      </c>
      <c r="G808" s="596">
        <v>307422140501</v>
      </c>
      <c r="H808" s="396" t="s">
        <v>7731</v>
      </c>
      <c r="I808" s="116" t="s">
        <v>7997</v>
      </c>
      <c r="J808" s="116" t="s">
        <v>47</v>
      </c>
      <c r="K808" s="116">
        <v>0.3488</v>
      </c>
      <c r="L808" s="395">
        <v>0.3488</v>
      </c>
      <c r="M808" s="395">
        <v>0.33103700000000003</v>
      </c>
      <c r="N808" s="330">
        <v>5.092603211009167</v>
      </c>
      <c r="O808" s="116"/>
      <c r="P808" s="116"/>
      <c r="Q808" s="120"/>
    </row>
    <row r="809" spans="1:17" customFormat="1">
      <c r="A809" s="117">
        <v>806</v>
      </c>
      <c r="B809" s="117"/>
      <c r="C809" s="117" t="s">
        <v>1054</v>
      </c>
      <c r="D809" s="117" t="s">
        <v>1051</v>
      </c>
      <c r="E809" s="396" t="s">
        <v>3697</v>
      </c>
      <c r="F809" s="116" t="s">
        <v>3900</v>
      </c>
      <c r="G809" s="596">
        <v>307433440401</v>
      </c>
      <c r="H809" s="396" t="s">
        <v>6912</v>
      </c>
      <c r="I809" s="116" t="s">
        <v>7997</v>
      </c>
      <c r="J809" s="116" t="s">
        <v>47</v>
      </c>
      <c r="K809" s="116">
        <v>0.84460000000000002</v>
      </c>
      <c r="L809" s="395">
        <v>0.84460000000000002</v>
      </c>
      <c r="M809" s="395">
        <v>0.801844</v>
      </c>
      <c r="N809" s="330">
        <v>5.0622780014207924</v>
      </c>
      <c r="O809" s="116"/>
      <c r="P809" s="116"/>
      <c r="Q809" s="120"/>
    </row>
    <row r="810" spans="1:17" customFormat="1">
      <c r="A810" s="117">
        <v>807</v>
      </c>
      <c r="B810" s="117"/>
      <c r="C810" s="117" t="s">
        <v>1054</v>
      </c>
      <c r="D810" s="117" t="s">
        <v>1051</v>
      </c>
      <c r="E810" s="396" t="s">
        <v>3696</v>
      </c>
      <c r="F810" s="116" t="s">
        <v>3886</v>
      </c>
      <c r="G810" s="596">
        <v>307422440202</v>
      </c>
      <c r="H810" s="396" t="s">
        <v>7578</v>
      </c>
      <c r="I810" s="116" t="s">
        <v>7997</v>
      </c>
      <c r="J810" s="116" t="s">
        <v>47</v>
      </c>
      <c r="K810" s="116">
        <v>0.57579999999999998</v>
      </c>
      <c r="L810" s="395">
        <v>0.57579999999999998</v>
      </c>
      <c r="M810" s="395">
        <v>0.54665200000000003</v>
      </c>
      <c r="N810" s="330">
        <v>5.0621743660993319</v>
      </c>
      <c r="O810" s="116"/>
      <c r="P810" s="116"/>
      <c r="Q810" s="120"/>
    </row>
    <row r="811" spans="1:17" customFormat="1">
      <c r="A811" s="117">
        <v>808</v>
      </c>
      <c r="B811" s="117"/>
      <c r="C811" s="117" t="s">
        <v>1054</v>
      </c>
      <c r="D811" s="117" t="s">
        <v>1051</v>
      </c>
      <c r="E811" s="396" t="s">
        <v>3696</v>
      </c>
      <c r="F811" s="116" t="s">
        <v>3881</v>
      </c>
      <c r="G811" s="596">
        <v>307422140403</v>
      </c>
      <c r="H811" s="396" t="s">
        <v>7600</v>
      </c>
      <c r="I811" s="116" t="s">
        <v>7997</v>
      </c>
      <c r="J811" s="116" t="s">
        <v>47</v>
      </c>
      <c r="K811" s="116">
        <v>0.15440000000000001</v>
      </c>
      <c r="L811" s="395">
        <v>0.15440000000000001</v>
      </c>
      <c r="M811" s="395">
        <v>0.14680000000000001</v>
      </c>
      <c r="N811" s="330">
        <v>4.922279792746111</v>
      </c>
      <c r="O811" s="116"/>
      <c r="P811" s="116"/>
      <c r="Q811" s="120"/>
    </row>
    <row r="812" spans="1:17" customFormat="1">
      <c r="A812" s="117">
        <v>809</v>
      </c>
      <c r="B812" s="117"/>
      <c r="C812" s="117" t="s">
        <v>1054</v>
      </c>
      <c r="D812" s="117" t="s">
        <v>1051</v>
      </c>
      <c r="E812" s="396" t="s">
        <v>3697</v>
      </c>
      <c r="F812" s="116" t="s">
        <v>3897</v>
      </c>
      <c r="G812" s="596">
        <v>307433240104</v>
      </c>
      <c r="H812" s="396" t="s">
        <v>5881</v>
      </c>
      <c r="I812" s="116" t="s">
        <v>7997</v>
      </c>
      <c r="J812" s="116" t="s">
        <v>47</v>
      </c>
      <c r="K812" s="116">
        <v>0.43990000000000001</v>
      </c>
      <c r="L812" s="395">
        <v>0.43990000000000001</v>
      </c>
      <c r="M812" s="395">
        <v>0.41828300000000002</v>
      </c>
      <c r="N812" s="330">
        <v>4.9140713798590578</v>
      </c>
      <c r="O812" s="116"/>
      <c r="P812" s="116"/>
      <c r="Q812" s="120"/>
    </row>
    <row r="813" spans="1:17" customFormat="1">
      <c r="A813" s="117">
        <v>810</v>
      </c>
      <c r="B813" s="117"/>
      <c r="C813" s="117" t="s">
        <v>1054</v>
      </c>
      <c r="D813" s="117" t="s">
        <v>1051</v>
      </c>
      <c r="E813" s="396" t="s">
        <v>3696</v>
      </c>
      <c r="F813" s="116" t="s">
        <v>3878</v>
      </c>
      <c r="G813" s="596">
        <v>307422240205</v>
      </c>
      <c r="H813" s="396" t="s">
        <v>7609</v>
      </c>
      <c r="I813" s="116" t="s">
        <v>7997</v>
      </c>
      <c r="J813" s="116" t="s">
        <v>47</v>
      </c>
      <c r="K813" s="116">
        <v>0.31512099999999998</v>
      </c>
      <c r="L813" s="395">
        <v>0.31512099999999998</v>
      </c>
      <c r="M813" s="395">
        <v>0.29976199999999997</v>
      </c>
      <c r="N813" s="330">
        <v>4.8740007806525156</v>
      </c>
      <c r="O813" s="116"/>
      <c r="P813" s="116"/>
      <c r="Q813" s="120"/>
    </row>
    <row r="814" spans="1:17" customFormat="1">
      <c r="A814" s="117">
        <v>811</v>
      </c>
      <c r="B814" s="117"/>
      <c r="C814" s="117" t="s">
        <v>1054</v>
      </c>
      <c r="D814" s="117" t="s">
        <v>1051</v>
      </c>
      <c r="E814" s="396" t="s">
        <v>3696</v>
      </c>
      <c r="F814" s="116" t="s">
        <v>3882</v>
      </c>
      <c r="G814" s="596">
        <v>307422140103</v>
      </c>
      <c r="H814" s="396" t="s">
        <v>9706</v>
      </c>
      <c r="I814" s="116" t="s">
        <v>7997</v>
      </c>
      <c r="J814" s="116" t="s">
        <v>47</v>
      </c>
      <c r="K814" s="116">
        <v>0.27510000000000001</v>
      </c>
      <c r="L814" s="395">
        <v>0.27510000000000001</v>
      </c>
      <c r="M814" s="395">
        <v>0.26172299999999998</v>
      </c>
      <c r="N814" s="330">
        <v>4.862595419847338</v>
      </c>
      <c r="O814" s="116"/>
      <c r="P814" s="116"/>
      <c r="Q814" s="120"/>
    </row>
    <row r="815" spans="1:17" customFormat="1">
      <c r="A815" s="117">
        <v>812</v>
      </c>
      <c r="B815" s="117"/>
      <c r="C815" s="117" t="s">
        <v>1054</v>
      </c>
      <c r="D815" s="117" t="s">
        <v>1051</v>
      </c>
      <c r="E815" s="396" t="s">
        <v>3696</v>
      </c>
      <c r="F815" s="116" t="s">
        <v>3885</v>
      </c>
      <c r="G815" s="596">
        <v>307422340201</v>
      </c>
      <c r="H815" s="396" t="s">
        <v>7616</v>
      </c>
      <c r="I815" s="116" t="s">
        <v>7997</v>
      </c>
      <c r="J815" s="116" t="s">
        <v>47</v>
      </c>
      <c r="K815" s="116">
        <v>0.21929999999999999</v>
      </c>
      <c r="L815" s="395">
        <v>0.21929999999999999</v>
      </c>
      <c r="M815" s="395">
        <v>0.20871999999999999</v>
      </c>
      <c r="N815" s="330">
        <v>4.8244414044687671</v>
      </c>
      <c r="O815" s="116"/>
      <c r="P815" s="116"/>
      <c r="Q815" s="120"/>
    </row>
    <row r="816" spans="1:17" customFormat="1">
      <c r="A816" s="117">
        <v>813</v>
      </c>
      <c r="B816" s="117"/>
      <c r="C816" s="117" t="s">
        <v>1054</v>
      </c>
      <c r="D816" s="117" t="s">
        <v>1051</v>
      </c>
      <c r="E816" s="396" t="s">
        <v>3696</v>
      </c>
      <c r="F816" s="116" t="s">
        <v>3887</v>
      </c>
      <c r="G816" s="596">
        <v>307422440302</v>
      </c>
      <c r="H816" s="396" t="s">
        <v>7617</v>
      </c>
      <c r="I816" s="116" t="s">
        <v>7997</v>
      </c>
      <c r="J816" s="116" t="s">
        <v>47</v>
      </c>
      <c r="K816" s="116">
        <v>0.16780100000000001</v>
      </c>
      <c r="L816" s="395">
        <v>0.16780100000000001</v>
      </c>
      <c r="M816" s="395">
        <v>0.15970699999999999</v>
      </c>
      <c r="N816" s="330">
        <v>4.8235707772897758</v>
      </c>
      <c r="O816" s="116"/>
      <c r="P816" s="116"/>
      <c r="Q816" s="120"/>
    </row>
    <row r="817" spans="1:17" customFormat="1">
      <c r="A817" s="117">
        <v>814</v>
      </c>
      <c r="B817" s="117"/>
      <c r="C817" s="117" t="s">
        <v>1054</v>
      </c>
      <c r="D817" s="117" t="s">
        <v>1051</v>
      </c>
      <c r="E817" s="396" t="s">
        <v>3698</v>
      </c>
      <c r="F817" s="116" t="s">
        <v>3908</v>
      </c>
      <c r="G817" s="596">
        <v>307444340201</v>
      </c>
      <c r="H817" s="396" t="s">
        <v>7904</v>
      </c>
      <c r="I817" s="116" t="s">
        <v>7997</v>
      </c>
      <c r="J817" s="116" t="s">
        <v>47</v>
      </c>
      <c r="K817" s="116">
        <v>0.26619999999999999</v>
      </c>
      <c r="L817" s="395">
        <v>0.26619999999999999</v>
      </c>
      <c r="M817" s="395">
        <v>0.25350299999999998</v>
      </c>
      <c r="N817" s="330">
        <v>4.7697220135236718</v>
      </c>
      <c r="O817" s="116"/>
      <c r="P817" s="116"/>
      <c r="Q817" s="120"/>
    </row>
    <row r="818" spans="1:17" customFormat="1">
      <c r="A818" s="117">
        <v>815</v>
      </c>
      <c r="B818" s="117"/>
      <c r="C818" s="117" t="s">
        <v>1054</v>
      </c>
      <c r="D818" s="117" t="s">
        <v>1051</v>
      </c>
      <c r="E818" s="396" t="s">
        <v>3698</v>
      </c>
      <c r="F818" s="116" t="s">
        <v>3911</v>
      </c>
      <c r="G818" s="596">
        <v>307444440402</v>
      </c>
      <c r="H818" s="396" t="s">
        <v>7935</v>
      </c>
      <c r="I818" s="116" t="s">
        <v>7997</v>
      </c>
      <c r="J818" s="116" t="s">
        <v>47</v>
      </c>
      <c r="K818" s="116">
        <v>0.1038</v>
      </c>
      <c r="L818" s="395">
        <v>0.1038</v>
      </c>
      <c r="M818" s="395">
        <v>9.8874000000000004E-2</v>
      </c>
      <c r="N818" s="330">
        <v>4.7456647398843925</v>
      </c>
      <c r="O818" s="116"/>
      <c r="P818" s="116"/>
      <c r="Q818" s="120"/>
    </row>
    <row r="819" spans="1:17" customFormat="1">
      <c r="A819" s="117">
        <v>816</v>
      </c>
      <c r="B819" s="117"/>
      <c r="C819" s="117" t="s">
        <v>1054</v>
      </c>
      <c r="D819" s="117" t="s">
        <v>1051</v>
      </c>
      <c r="E819" s="396" t="s">
        <v>3697</v>
      </c>
      <c r="F819" s="116" t="s">
        <v>3892</v>
      </c>
      <c r="G819" s="596">
        <v>307433140101</v>
      </c>
      <c r="H819" s="396" t="s">
        <v>7655</v>
      </c>
      <c r="I819" s="116" t="s">
        <v>7997</v>
      </c>
      <c r="J819" s="116" t="s">
        <v>47</v>
      </c>
      <c r="K819" s="116">
        <v>0.68120000000000003</v>
      </c>
      <c r="L819" s="395">
        <v>0.68120000000000003</v>
      </c>
      <c r="M819" s="395">
        <v>0.64972799999999997</v>
      </c>
      <c r="N819" s="330">
        <v>4.6200822078684753</v>
      </c>
      <c r="O819" s="116"/>
      <c r="P819" s="116"/>
      <c r="Q819" s="120"/>
    </row>
    <row r="820" spans="1:17" customFormat="1">
      <c r="A820" s="117">
        <v>817</v>
      </c>
      <c r="B820" s="117"/>
      <c r="C820" s="117" t="s">
        <v>1054</v>
      </c>
      <c r="D820" s="117" t="s">
        <v>1051</v>
      </c>
      <c r="E820" s="396" t="s">
        <v>3697</v>
      </c>
      <c r="F820" s="116" t="s">
        <v>3898</v>
      </c>
      <c r="G820" s="596">
        <v>307433440203</v>
      </c>
      <c r="H820" s="396" t="s">
        <v>5747</v>
      </c>
      <c r="I820" s="116" t="s">
        <v>7997</v>
      </c>
      <c r="J820" s="116" t="s">
        <v>47</v>
      </c>
      <c r="K820" s="116">
        <v>0.35339999999999999</v>
      </c>
      <c r="L820" s="395">
        <v>0.35339999999999999</v>
      </c>
      <c r="M820" s="395">
        <v>0.337364</v>
      </c>
      <c r="N820" s="330">
        <v>4.5376344086021492</v>
      </c>
      <c r="O820" s="116"/>
      <c r="P820" s="116"/>
      <c r="Q820" s="120"/>
    </row>
    <row r="821" spans="1:17" customFormat="1">
      <c r="A821" s="117">
        <v>818</v>
      </c>
      <c r="B821" s="117"/>
      <c r="C821" s="117" t="s">
        <v>1054</v>
      </c>
      <c r="D821" s="117" t="s">
        <v>1051</v>
      </c>
      <c r="E821" s="396" t="s">
        <v>3696</v>
      </c>
      <c r="F821" s="116" t="s">
        <v>3888</v>
      </c>
      <c r="G821" s="596">
        <v>307422440102</v>
      </c>
      <c r="H821" s="396" t="s">
        <v>7672</v>
      </c>
      <c r="I821" s="116" t="s">
        <v>7997</v>
      </c>
      <c r="J821" s="116" t="s">
        <v>47</v>
      </c>
      <c r="K821" s="116">
        <v>0.52339999999999998</v>
      </c>
      <c r="L821" s="395">
        <v>0.52339999999999998</v>
      </c>
      <c r="M821" s="395">
        <v>0.49994899999999998</v>
      </c>
      <c r="N821" s="330">
        <v>4.4805120366832245</v>
      </c>
      <c r="O821" s="116"/>
      <c r="P821" s="116"/>
      <c r="Q821" s="120"/>
    </row>
    <row r="822" spans="1:17" customFormat="1">
      <c r="A822" s="117">
        <v>819</v>
      </c>
      <c r="B822" s="117"/>
      <c r="C822" s="117" t="s">
        <v>1054</v>
      </c>
      <c r="D822" s="117" t="s">
        <v>1051</v>
      </c>
      <c r="E822" s="396" t="s">
        <v>3697</v>
      </c>
      <c r="F822" s="116" t="s">
        <v>3900</v>
      </c>
      <c r="G822" s="596">
        <v>307433440402</v>
      </c>
      <c r="H822" s="396" t="s">
        <v>9707</v>
      </c>
      <c r="I822" s="116" t="s">
        <v>7997</v>
      </c>
      <c r="J822" s="116" t="s">
        <v>47</v>
      </c>
      <c r="K822" s="116">
        <v>0.1288</v>
      </c>
      <c r="L822" s="395">
        <v>0.1288</v>
      </c>
      <c r="M822" s="395">
        <v>0.12317699999999999</v>
      </c>
      <c r="N822" s="330">
        <v>4.3656832298136665</v>
      </c>
      <c r="O822" s="116"/>
      <c r="P822" s="116"/>
      <c r="Q822" s="120"/>
    </row>
    <row r="823" spans="1:17" customFormat="1">
      <c r="A823" s="117">
        <v>820</v>
      </c>
      <c r="B823" s="117"/>
      <c r="C823" s="117" t="s">
        <v>1054</v>
      </c>
      <c r="D823" s="117" t="s">
        <v>1051</v>
      </c>
      <c r="E823" s="396" t="s">
        <v>3695</v>
      </c>
      <c r="F823" s="116" t="s">
        <v>3876</v>
      </c>
      <c r="G823" s="596">
        <v>307411440204</v>
      </c>
      <c r="H823" s="396" t="s">
        <v>5082</v>
      </c>
      <c r="I823" s="116" t="s">
        <v>7997</v>
      </c>
      <c r="J823" s="116" t="s">
        <v>47</v>
      </c>
      <c r="K823" s="116">
        <v>8.4000000000000005E-2</v>
      </c>
      <c r="L823" s="395">
        <v>8.4000000000000005E-2</v>
      </c>
      <c r="M823" s="395">
        <v>8.0349000000000004E-2</v>
      </c>
      <c r="N823" s="330">
        <v>4.3464285714285724</v>
      </c>
      <c r="O823" s="116"/>
      <c r="P823" s="116"/>
      <c r="Q823" s="120"/>
    </row>
    <row r="824" spans="1:17" customFormat="1">
      <c r="A824" s="117">
        <v>821</v>
      </c>
      <c r="B824" s="117"/>
      <c r="C824" s="117" t="s">
        <v>1054</v>
      </c>
      <c r="D824" s="117" t="s">
        <v>1051</v>
      </c>
      <c r="E824" s="396" t="s">
        <v>3696</v>
      </c>
      <c r="F824" s="116" t="s">
        <v>3881</v>
      </c>
      <c r="G824" s="596">
        <v>307422140402</v>
      </c>
      <c r="H824" s="396" t="s">
        <v>5114</v>
      </c>
      <c r="I824" s="116" t="s">
        <v>7997</v>
      </c>
      <c r="J824" s="116" t="s">
        <v>47</v>
      </c>
      <c r="K824" s="116">
        <v>0.1956</v>
      </c>
      <c r="L824" s="395">
        <v>0.1956</v>
      </c>
      <c r="M824" s="395">
        <v>0.18729000000000001</v>
      </c>
      <c r="N824" s="330">
        <v>4.2484662576687038</v>
      </c>
      <c r="O824" s="116"/>
      <c r="P824" s="116"/>
      <c r="Q824" s="120"/>
    </row>
    <row r="825" spans="1:17" customFormat="1">
      <c r="A825" s="117">
        <v>822</v>
      </c>
      <c r="B825" s="117"/>
      <c r="C825" s="117" t="s">
        <v>1054</v>
      </c>
      <c r="D825" s="117" t="s">
        <v>1051</v>
      </c>
      <c r="E825" s="396" t="s">
        <v>3696</v>
      </c>
      <c r="F825" s="116" t="s">
        <v>3887</v>
      </c>
      <c r="G825" s="596">
        <v>307422440303</v>
      </c>
      <c r="H825" s="396" t="s">
        <v>7700</v>
      </c>
      <c r="I825" s="116" t="s">
        <v>7997</v>
      </c>
      <c r="J825" s="116" t="s">
        <v>47</v>
      </c>
      <c r="K825" s="116">
        <v>0.211254</v>
      </c>
      <c r="L825" s="395">
        <v>0.211254</v>
      </c>
      <c r="M825" s="395">
        <v>0.20228499999999999</v>
      </c>
      <c r="N825" s="330">
        <v>4.2456000833120342</v>
      </c>
      <c r="O825" s="116"/>
      <c r="P825" s="116"/>
      <c r="Q825" s="120"/>
    </row>
    <row r="826" spans="1:17" customFormat="1">
      <c r="A826" s="117">
        <v>823</v>
      </c>
      <c r="B826" s="117"/>
      <c r="C826" s="117" t="s">
        <v>1054</v>
      </c>
      <c r="D826" s="117" t="s">
        <v>1051</v>
      </c>
      <c r="E826" s="396" t="s">
        <v>3696</v>
      </c>
      <c r="F826" s="116" t="s">
        <v>3886</v>
      </c>
      <c r="G826" s="596">
        <v>307422440203</v>
      </c>
      <c r="H826" s="396" t="s">
        <v>7703</v>
      </c>
      <c r="I826" s="116" t="s">
        <v>7997</v>
      </c>
      <c r="J826" s="116" t="s">
        <v>47</v>
      </c>
      <c r="K826" s="116">
        <v>0.40439999999999998</v>
      </c>
      <c r="L826" s="395">
        <v>0.40439999999999998</v>
      </c>
      <c r="M826" s="395">
        <v>0.38736999999999999</v>
      </c>
      <c r="N826" s="330">
        <v>4.2111770524233405</v>
      </c>
      <c r="O826" s="116"/>
      <c r="P826" s="116"/>
      <c r="Q826" s="120"/>
    </row>
    <row r="827" spans="1:17" customFormat="1">
      <c r="A827" s="117">
        <v>824</v>
      </c>
      <c r="B827" s="117"/>
      <c r="C827" s="117" t="s">
        <v>1054</v>
      </c>
      <c r="D827" s="117" t="s">
        <v>1051</v>
      </c>
      <c r="E827" s="396" t="s">
        <v>3698</v>
      </c>
      <c r="F827" s="116" t="s">
        <v>3903</v>
      </c>
      <c r="G827" s="596">
        <v>307444540103</v>
      </c>
      <c r="H827" s="396" t="s">
        <v>5623</v>
      </c>
      <c r="I827" s="116" t="s">
        <v>7997</v>
      </c>
      <c r="J827" s="116" t="s">
        <v>47</v>
      </c>
      <c r="K827" s="116">
        <v>0.34039999999999998</v>
      </c>
      <c r="L827" s="395">
        <v>0.34039999999999998</v>
      </c>
      <c r="M827" s="395">
        <v>0.32646900000000001</v>
      </c>
      <c r="N827" s="330">
        <v>4.0925381903642695</v>
      </c>
      <c r="O827" s="116"/>
      <c r="P827" s="116"/>
      <c r="Q827" s="120"/>
    </row>
    <row r="828" spans="1:17" customFormat="1">
      <c r="A828" s="117">
        <v>825</v>
      </c>
      <c r="B828" s="117"/>
      <c r="C828" s="117" t="s">
        <v>1054</v>
      </c>
      <c r="D828" s="117" t="s">
        <v>1051</v>
      </c>
      <c r="E828" s="396" t="s">
        <v>3698</v>
      </c>
      <c r="F828" s="116" t="s">
        <v>3912</v>
      </c>
      <c r="G828" s="596">
        <v>307444440302</v>
      </c>
      <c r="H828" s="396" t="s">
        <v>7816</v>
      </c>
      <c r="I828" s="116" t="s">
        <v>7997</v>
      </c>
      <c r="J828" s="116" t="s">
        <v>47</v>
      </c>
      <c r="K828" s="116">
        <v>0.45398699999999997</v>
      </c>
      <c r="L828" s="395">
        <v>0.45398699999999997</v>
      </c>
      <c r="M828" s="395">
        <v>0.43557099999999999</v>
      </c>
      <c r="N828" s="330">
        <v>4.0565038205939787</v>
      </c>
      <c r="O828" s="116"/>
      <c r="P828" s="116"/>
      <c r="Q828" s="120"/>
    </row>
    <row r="829" spans="1:17" customFormat="1">
      <c r="A829" s="117">
        <v>826</v>
      </c>
      <c r="B829" s="117"/>
      <c r="C829" s="117" t="s">
        <v>1054</v>
      </c>
      <c r="D829" s="117" t="s">
        <v>1051</v>
      </c>
      <c r="E829" s="396" t="s">
        <v>3696</v>
      </c>
      <c r="F829" s="116" t="s">
        <v>3885</v>
      </c>
      <c r="G829" s="596">
        <v>307422340202</v>
      </c>
      <c r="H829" s="396" t="s">
        <v>7742</v>
      </c>
      <c r="I829" s="116" t="s">
        <v>7997</v>
      </c>
      <c r="J829" s="116" t="s">
        <v>47</v>
      </c>
      <c r="K829" s="116">
        <v>0.52139999999999997</v>
      </c>
      <c r="L829" s="395">
        <v>0.52139999999999997</v>
      </c>
      <c r="M829" s="395">
        <v>0.50110399999999999</v>
      </c>
      <c r="N829" s="330">
        <v>3.8925968546221679</v>
      </c>
      <c r="O829" s="116"/>
      <c r="P829" s="116"/>
      <c r="Q829" s="120"/>
    </row>
    <row r="830" spans="1:17" customFormat="1">
      <c r="A830" s="117">
        <v>827</v>
      </c>
      <c r="B830" s="117"/>
      <c r="C830" s="117" t="s">
        <v>1054</v>
      </c>
      <c r="D830" s="117" t="s">
        <v>1051</v>
      </c>
      <c r="E830" s="396" t="s">
        <v>3696</v>
      </c>
      <c r="F830" s="116" t="s">
        <v>3882</v>
      </c>
      <c r="G830" s="596">
        <v>307422140105</v>
      </c>
      <c r="H830" s="396" t="s">
        <v>7744</v>
      </c>
      <c r="I830" s="116" t="s">
        <v>7997</v>
      </c>
      <c r="J830" s="116" t="s">
        <v>47</v>
      </c>
      <c r="K830" s="116">
        <v>0.38821499999999998</v>
      </c>
      <c r="L830" s="395">
        <v>0.38821499999999998</v>
      </c>
      <c r="M830" s="395">
        <v>0.37312299999999998</v>
      </c>
      <c r="N830" s="330">
        <v>3.8875365454709363</v>
      </c>
      <c r="O830" s="116"/>
      <c r="P830" s="116"/>
      <c r="Q830" s="120"/>
    </row>
    <row r="831" spans="1:17" customFormat="1">
      <c r="A831" s="117">
        <v>828</v>
      </c>
      <c r="B831" s="117"/>
      <c r="C831" s="117" t="s">
        <v>1054</v>
      </c>
      <c r="D831" s="117" t="s">
        <v>1051</v>
      </c>
      <c r="E831" s="396" t="s">
        <v>3695</v>
      </c>
      <c r="F831" s="116" t="s">
        <v>3875</v>
      </c>
      <c r="G831" s="596">
        <v>307411440105</v>
      </c>
      <c r="H831" s="396" t="s">
        <v>6813</v>
      </c>
      <c r="I831" s="116" t="s">
        <v>7997</v>
      </c>
      <c r="J831" s="116" t="s">
        <v>47</v>
      </c>
      <c r="K831" s="116">
        <v>0.58660000000000001</v>
      </c>
      <c r="L831" s="395">
        <v>0.58660000000000001</v>
      </c>
      <c r="M831" s="395">
        <v>0.56396199999999996</v>
      </c>
      <c r="N831" s="330">
        <v>3.8591885441527523</v>
      </c>
      <c r="O831" s="116"/>
      <c r="P831" s="116"/>
      <c r="Q831" s="120"/>
    </row>
    <row r="832" spans="1:17" customFormat="1">
      <c r="A832" s="117">
        <v>829</v>
      </c>
      <c r="B832" s="117"/>
      <c r="C832" s="117" t="s">
        <v>1054</v>
      </c>
      <c r="D832" s="117" t="s">
        <v>1051</v>
      </c>
      <c r="E832" s="396" t="s">
        <v>3696</v>
      </c>
      <c r="F832" s="116" t="s">
        <v>3884</v>
      </c>
      <c r="G832" s="596">
        <v>307422340102</v>
      </c>
      <c r="H832" s="396" t="s">
        <v>7747</v>
      </c>
      <c r="I832" s="116" t="s">
        <v>7997</v>
      </c>
      <c r="J832" s="116" t="s">
        <v>47</v>
      </c>
      <c r="K832" s="116">
        <v>0.51435699999999995</v>
      </c>
      <c r="L832" s="395">
        <v>0.51435699999999995</v>
      </c>
      <c r="M832" s="395">
        <v>0.49450699999999997</v>
      </c>
      <c r="N832" s="330">
        <v>3.8591872959831366</v>
      </c>
      <c r="O832" s="116"/>
      <c r="P832" s="116"/>
      <c r="Q832" s="120"/>
    </row>
    <row r="833" spans="1:17" customFormat="1">
      <c r="A833" s="117">
        <v>830</v>
      </c>
      <c r="B833" s="117"/>
      <c r="C833" s="117" t="s">
        <v>1054</v>
      </c>
      <c r="D833" s="117" t="s">
        <v>1051</v>
      </c>
      <c r="E833" s="396" t="s">
        <v>3696</v>
      </c>
      <c r="F833" s="116" t="s">
        <v>3886</v>
      </c>
      <c r="G833" s="596">
        <v>307422440201</v>
      </c>
      <c r="H833" s="396" t="s">
        <v>7749</v>
      </c>
      <c r="I833" s="116" t="s">
        <v>7997</v>
      </c>
      <c r="J833" s="116" t="s">
        <v>47</v>
      </c>
      <c r="K833" s="116">
        <v>0.35780000000000001</v>
      </c>
      <c r="L833" s="395">
        <v>0.35780000000000001</v>
      </c>
      <c r="M833" s="395">
        <v>0.344136</v>
      </c>
      <c r="N833" s="330">
        <v>3.8188932364449437</v>
      </c>
      <c r="O833" s="116"/>
      <c r="P833" s="116"/>
      <c r="Q833" s="120"/>
    </row>
    <row r="834" spans="1:17" customFormat="1">
      <c r="A834" s="117">
        <v>831</v>
      </c>
      <c r="B834" s="117"/>
      <c r="C834" s="117" t="s">
        <v>1054</v>
      </c>
      <c r="D834" s="117" t="s">
        <v>1051</v>
      </c>
      <c r="E834" s="396" t="s">
        <v>3698</v>
      </c>
      <c r="F834" s="116" t="s">
        <v>3906</v>
      </c>
      <c r="G834" s="596">
        <v>307444340103</v>
      </c>
      <c r="H834" s="396" t="s">
        <v>9708</v>
      </c>
      <c r="I834" s="116" t="s">
        <v>7997</v>
      </c>
      <c r="J834" s="116" t="s">
        <v>47</v>
      </c>
      <c r="K834" s="116">
        <v>0.17856</v>
      </c>
      <c r="L834" s="395">
        <v>0.17856</v>
      </c>
      <c r="M834" s="395">
        <v>0.17181299999999999</v>
      </c>
      <c r="N834" s="330">
        <v>3.7785618279569908</v>
      </c>
      <c r="O834" s="116"/>
      <c r="P834" s="116"/>
      <c r="Q834" s="120"/>
    </row>
    <row r="835" spans="1:17" customFormat="1">
      <c r="A835" s="117">
        <v>832</v>
      </c>
      <c r="B835" s="117"/>
      <c r="C835" s="117" t="s">
        <v>1054</v>
      </c>
      <c r="D835" s="117" t="s">
        <v>1051</v>
      </c>
      <c r="E835" s="396" t="s">
        <v>3698</v>
      </c>
      <c r="F835" s="116" t="s">
        <v>3912</v>
      </c>
      <c r="G835" s="596">
        <v>307444440301</v>
      </c>
      <c r="H835" s="396" t="s">
        <v>7180</v>
      </c>
      <c r="I835" s="116" t="s">
        <v>7997</v>
      </c>
      <c r="J835" s="116" t="s">
        <v>47</v>
      </c>
      <c r="K835" s="116">
        <v>0.403528</v>
      </c>
      <c r="L835" s="395">
        <v>0.403528</v>
      </c>
      <c r="M835" s="395">
        <v>0.38834400000000002</v>
      </c>
      <c r="N835" s="330">
        <v>3.7628119981760806</v>
      </c>
      <c r="O835" s="116"/>
      <c r="P835" s="116"/>
      <c r="Q835" s="120"/>
    </row>
    <row r="836" spans="1:17" customFormat="1">
      <c r="A836" s="117">
        <v>833</v>
      </c>
      <c r="B836" s="117"/>
      <c r="C836" s="117" t="s">
        <v>1054</v>
      </c>
      <c r="D836" s="117" t="s">
        <v>1051</v>
      </c>
      <c r="E836" s="396" t="s">
        <v>3698</v>
      </c>
      <c r="F836" s="116" t="s">
        <v>3904</v>
      </c>
      <c r="G836" s="596">
        <v>307444540201</v>
      </c>
      <c r="H836" s="396" t="s">
        <v>6720</v>
      </c>
      <c r="I836" s="116" t="s">
        <v>7997</v>
      </c>
      <c r="J836" s="116" t="s">
        <v>47</v>
      </c>
      <c r="K836" s="116">
        <v>0.74438000000000004</v>
      </c>
      <c r="L836" s="395">
        <v>0.74438000000000004</v>
      </c>
      <c r="M836" s="395">
        <v>0.71675100000000003</v>
      </c>
      <c r="N836" s="330">
        <v>3.7116795185254863</v>
      </c>
      <c r="O836" s="116"/>
      <c r="P836" s="116"/>
      <c r="Q836" s="120"/>
    </row>
    <row r="837" spans="1:17" customFormat="1">
      <c r="A837" s="117">
        <v>834</v>
      </c>
      <c r="B837" s="117"/>
      <c r="C837" s="117" t="s">
        <v>1054</v>
      </c>
      <c r="D837" s="117" t="s">
        <v>1051</v>
      </c>
      <c r="E837" s="396" t="s">
        <v>3695</v>
      </c>
      <c r="F837" s="116" t="s">
        <v>3876</v>
      </c>
      <c r="G837" s="596">
        <v>307411440201</v>
      </c>
      <c r="H837" s="396" t="s">
        <v>7574</v>
      </c>
      <c r="I837" s="116" t="s">
        <v>7997</v>
      </c>
      <c r="J837" s="116" t="s">
        <v>47</v>
      </c>
      <c r="K837" s="116">
        <v>0.29559999999999997</v>
      </c>
      <c r="L837" s="395">
        <v>0.29559999999999997</v>
      </c>
      <c r="M837" s="395">
        <v>0.284663</v>
      </c>
      <c r="N837" s="330">
        <v>3.6999323410013449</v>
      </c>
      <c r="O837" s="116"/>
      <c r="P837" s="116"/>
      <c r="Q837" s="120"/>
    </row>
    <row r="838" spans="1:17" customFormat="1">
      <c r="A838" s="117">
        <v>835</v>
      </c>
      <c r="B838" s="117"/>
      <c r="C838" s="117" t="s">
        <v>1054</v>
      </c>
      <c r="D838" s="117" t="s">
        <v>1051</v>
      </c>
      <c r="E838" s="396" t="s">
        <v>3695</v>
      </c>
      <c r="F838" s="116" t="s">
        <v>3875</v>
      </c>
      <c r="G838" s="596">
        <v>307411440103</v>
      </c>
      <c r="H838" s="396" t="s">
        <v>7623</v>
      </c>
      <c r="I838" s="116" t="s">
        <v>7997</v>
      </c>
      <c r="J838" s="116" t="s">
        <v>47</v>
      </c>
      <c r="K838" s="116">
        <v>0.97140000000000004</v>
      </c>
      <c r="L838" s="395">
        <v>0.97140000000000004</v>
      </c>
      <c r="M838" s="395">
        <v>0.93641200000000002</v>
      </c>
      <c r="N838" s="330">
        <v>3.601811817994649</v>
      </c>
      <c r="O838" s="116"/>
      <c r="P838" s="116"/>
      <c r="Q838" s="120"/>
    </row>
    <row r="839" spans="1:17" customFormat="1">
      <c r="A839" s="117">
        <v>836</v>
      </c>
      <c r="B839" s="117"/>
      <c r="C839" s="117" t="s">
        <v>1054</v>
      </c>
      <c r="D839" s="117" t="s">
        <v>1051</v>
      </c>
      <c r="E839" s="396" t="s">
        <v>3698</v>
      </c>
      <c r="F839" s="116" t="s">
        <v>3903</v>
      </c>
      <c r="G839" s="596">
        <v>307444540101</v>
      </c>
      <c r="H839" s="396" t="s">
        <v>4979</v>
      </c>
      <c r="I839" s="116" t="s">
        <v>7997</v>
      </c>
      <c r="J839" s="116" t="s">
        <v>47</v>
      </c>
      <c r="K839" s="116">
        <v>0.78239999999999998</v>
      </c>
      <c r="L839" s="395">
        <v>0.78239999999999998</v>
      </c>
      <c r="M839" s="395">
        <v>0.75468599999999997</v>
      </c>
      <c r="N839" s="330">
        <v>3.5421779141104315</v>
      </c>
      <c r="O839" s="116"/>
      <c r="P839" s="116"/>
      <c r="Q839" s="120"/>
    </row>
    <row r="840" spans="1:17" customFormat="1">
      <c r="A840" s="117">
        <v>837</v>
      </c>
      <c r="B840" s="117"/>
      <c r="C840" s="117" t="s">
        <v>1054</v>
      </c>
      <c r="D840" s="117" t="s">
        <v>1051</v>
      </c>
      <c r="E840" s="396" t="s">
        <v>3698</v>
      </c>
      <c r="F840" s="116" t="s">
        <v>3905</v>
      </c>
      <c r="G840" s="596">
        <v>307444540401</v>
      </c>
      <c r="H840" s="396" t="s">
        <v>7589</v>
      </c>
      <c r="I840" s="116" t="s">
        <v>7997</v>
      </c>
      <c r="J840" s="116" t="s">
        <v>47</v>
      </c>
      <c r="K840" s="116">
        <v>0.252</v>
      </c>
      <c r="L840" s="395">
        <v>0.252</v>
      </c>
      <c r="M840" s="395">
        <v>0.24323800000000001</v>
      </c>
      <c r="N840" s="330">
        <v>3.4769841269841235</v>
      </c>
      <c r="O840" s="116"/>
      <c r="P840" s="116"/>
      <c r="Q840" s="120"/>
    </row>
    <row r="841" spans="1:17" customFormat="1">
      <c r="A841" s="117">
        <v>838</v>
      </c>
      <c r="B841" s="117"/>
      <c r="C841" s="117" t="s">
        <v>1054</v>
      </c>
      <c r="D841" s="117" t="s">
        <v>1051</v>
      </c>
      <c r="E841" s="396" t="s">
        <v>3698</v>
      </c>
      <c r="F841" s="116" t="s">
        <v>3905</v>
      </c>
      <c r="G841" s="596">
        <v>307444540403</v>
      </c>
      <c r="H841" s="396" t="s">
        <v>6483</v>
      </c>
      <c r="I841" s="116" t="s">
        <v>7997</v>
      </c>
      <c r="J841" s="116" t="s">
        <v>47</v>
      </c>
      <c r="K841" s="116">
        <v>0.36969999999999997</v>
      </c>
      <c r="L841" s="395">
        <v>0.36969999999999997</v>
      </c>
      <c r="M841" s="395">
        <v>0.35692800000000002</v>
      </c>
      <c r="N841" s="330">
        <v>3.4546929943197053</v>
      </c>
      <c r="O841" s="116"/>
      <c r="P841" s="116"/>
      <c r="Q841" s="120"/>
    </row>
    <row r="842" spans="1:17" customFormat="1">
      <c r="A842" s="117">
        <v>839</v>
      </c>
      <c r="B842" s="117"/>
      <c r="C842" s="117" t="s">
        <v>1054</v>
      </c>
      <c r="D842" s="117" t="s">
        <v>1051</v>
      </c>
      <c r="E842" s="396" t="s">
        <v>3698</v>
      </c>
      <c r="F842" s="116" t="s">
        <v>3912</v>
      </c>
      <c r="G842" s="596">
        <v>307444440303</v>
      </c>
      <c r="H842" s="396" t="s">
        <v>6649</v>
      </c>
      <c r="I842" s="116" t="s">
        <v>7997</v>
      </c>
      <c r="J842" s="116" t="s">
        <v>47</v>
      </c>
      <c r="K842" s="116">
        <v>0.5494</v>
      </c>
      <c r="L842" s="395">
        <v>0.5494</v>
      </c>
      <c r="M842" s="395">
        <v>0.53047900000000003</v>
      </c>
      <c r="N842" s="330">
        <v>3.4439388423734925</v>
      </c>
      <c r="O842" s="116"/>
      <c r="P842" s="116"/>
      <c r="Q842" s="120"/>
    </row>
    <row r="843" spans="1:17" customFormat="1">
      <c r="A843" s="117">
        <v>840</v>
      </c>
      <c r="B843" s="117"/>
      <c r="C843" s="117" t="s">
        <v>1054</v>
      </c>
      <c r="D843" s="117" t="s">
        <v>1051</v>
      </c>
      <c r="E843" s="396" t="s">
        <v>3698</v>
      </c>
      <c r="F843" s="116" t="s">
        <v>3905</v>
      </c>
      <c r="G843" s="596">
        <v>307444540402</v>
      </c>
      <c r="H843" s="396" t="s">
        <v>5623</v>
      </c>
      <c r="I843" s="116" t="s">
        <v>7997</v>
      </c>
      <c r="J843" s="116" t="s">
        <v>47</v>
      </c>
      <c r="K843" s="116">
        <v>0.21820000000000001</v>
      </c>
      <c r="L843" s="395">
        <v>0.21820000000000001</v>
      </c>
      <c r="M843" s="395">
        <v>0.21080399999999999</v>
      </c>
      <c r="N843" s="330">
        <v>3.3895508707607762</v>
      </c>
      <c r="O843" s="116"/>
      <c r="P843" s="116"/>
      <c r="Q843" s="120"/>
    </row>
    <row r="844" spans="1:17" customFormat="1">
      <c r="A844" s="117">
        <v>841</v>
      </c>
      <c r="B844" s="117"/>
      <c r="C844" s="117" t="s">
        <v>1054</v>
      </c>
      <c r="D844" s="117" t="s">
        <v>1051</v>
      </c>
      <c r="E844" s="396" t="s">
        <v>3698</v>
      </c>
      <c r="F844" s="116" t="s">
        <v>3909</v>
      </c>
      <c r="G844" s="596">
        <v>307444440101</v>
      </c>
      <c r="H844" s="396" t="s">
        <v>7558</v>
      </c>
      <c r="I844" s="116" t="s">
        <v>7997</v>
      </c>
      <c r="J844" s="116" t="s">
        <v>47</v>
      </c>
      <c r="K844" s="116">
        <v>0.75800000000000001</v>
      </c>
      <c r="L844" s="395">
        <v>0.75800000000000001</v>
      </c>
      <c r="M844" s="395">
        <v>0.73275699999999999</v>
      </c>
      <c r="N844" s="330">
        <v>3.3302110817941974</v>
      </c>
      <c r="O844" s="116"/>
      <c r="P844" s="116"/>
      <c r="Q844" s="120"/>
    </row>
    <row r="845" spans="1:17" customFormat="1">
      <c r="A845" s="117">
        <v>842</v>
      </c>
      <c r="B845" s="117"/>
      <c r="C845" s="117" t="s">
        <v>1054</v>
      </c>
      <c r="D845" s="117" t="s">
        <v>1051</v>
      </c>
      <c r="E845" s="396" t="s">
        <v>3696</v>
      </c>
      <c r="F845" s="116" t="s">
        <v>3878</v>
      </c>
      <c r="G845" s="596">
        <v>307422240204</v>
      </c>
      <c r="H845" s="396" t="s">
        <v>7794</v>
      </c>
      <c r="I845" s="116" t="s">
        <v>7997</v>
      </c>
      <c r="J845" s="116" t="s">
        <v>47</v>
      </c>
      <c r="K845" s="116">
        <v>0.34900199999999998</v>
      </c>
      <c r="L845" s="395">
        <v>0.34900199999999998</v>
      </c>
      <c r="M845" s="395">
        <v>0.33738899999999999</v>
      </c>
      <c r="N845" s="330">
        <v>3.3274880946240954</v>
      </c>
      <c r="O845" s="116"/>
      <c r="P845" s="116"/>
      <c r="Q845" s="120"/>
    </row>
    <row r="846" spans="1:17" customFormat="1">
      <c r="A846" s="117">
        <v>843</v>
      </c>
      <c r="B846" s="117"/>
      <c r="C846" s="117" t="s">
        <v>1054</v>
      </c>
      <c r="D846" s="117" t="s">
        <v>1051</v>
      </c>
      <c r="E846" s="396" t="s">
        <v>3697</v>
      </c>
      <c r="F846" s="116" t="s">
        <v>3892</v>
      </c>
      <c r="G846" s="596">
        <v>307433140105</v>
      </c>
      <c r="H846" s="396" t="s">
        <v>5987</v>
      </c>
      <c r="I846" s="116" t="s">
        <v>7997</v>
      </c>
      <c r="J846" s="116" t="s">
        <v>47</v>
      </c>
      <c r="K846" s="116">
        <v>9.0899999999999995E-2</v>
      </c>
      <c r="L846" s="395">
        <v>9.0899999999999995E-2</v>
      </c>
      <c r="M846" s="395">
        <v>8.7892999999999999E-2</v>
      </c>
      <c r="N846" s="330">
        <v>3.3080308030803036</v>
      </c>
      <c r="O846" s="116"/>
      <c r="P846" s="116"/>
      <c r="Q846" s="120"/>
    </row>
    <row r="847" spans="1:17" customFormat="1">
      <c r="A847" s="117">
        <v>844</v>
      </c>
      <c r="B847" s="117"/>
      <c r="C847" s="117" t="s">
        <v>1054</v>
      </c>
      <c r="D847" s="117" t="s">
        <v>1051</v>
      </c>
      <c r="E847" s="396" t="s">
        <v>3695</v>
      </c>
      <c r="F847" s="116" t="s">
        <v>3875</v>
      </c>
      <c r="G847" s="596">
        <v>307411440102</v>
      </c>
      <c r="H847" s="396" t="s">
        <v>7801</v>
      </c>
      <c r="I847" s="116" t="s">
        <v>7997</v>
      </c>
      <c r="J847" s="116" t="s">
        <v>47</v>
      </c>
      <c r="K847" s="116">
        <v>0.70150000000000001</v>
      </c>
      <c r="L847" s="395">
        <v>0.70150000000000001</v>
      </c>
      <c r="M847" s="395">
        <v>0.67871599999999999</v>
      </c>
      <c r="N847" s="330">
        <v>3.2478973627940166</v>
      </c>
      <c r="O847" s="116"/>
      <c r="P847" s="116"/>
      <c r="Q847" s="120"/>
    </row>
    <row r="848" spans="1:17" customFormat="1">
      <c r="A848" s="117">
        <v>845</v>
      </c>
      <c r="B848" s="117"/>
      <c r="C848" s="117" t="s">
        <v>1054</v>
      </c>
      <c r="D848" s="117" t="s">
        <v>1051</v>
      </c>
      <c r="E848" s="396" t="s">
        <v>3696</v>
      </c>
      <c r="F848" s="116" t="s">
        <v>3880</v>
      </c>
      <c r="G848" s="596">
        <v>307422140204</v>
      </c>
      <c r="H848" s="396" t="s">
        <v>5114</v>
      </c>
      <c r="I848" s="116" t="s">
        <v>7997</v>
      </c>
      <c r="J848" s="116" t="s">
        <v>47</v>
      </c>
      <c r="K848" s="116">
        <v>8.3500000000000005E-2</v>
      </c>
      <c r="L848" s="395">
        <v>8.3500000000000005E-2</v>
      </c>
      <c r="M848" s="395">
        <v>8.0811999999999995E-2</v>
      </c>
      <c r="N848" s="330">
        <v>3.2191616766467179</v>
      </c>
      <c r="O848" s="116"/>
      <c r="P848" s="116"/>
      <c r="Q848" s="120"/>
    </row>
    <row r="849" spans="1:17" customFormat="1">
      <c r="A849" s="117">
        <v>846</v>
      </c>
      <c r="B849" s="117"/>
      <c r="C849" s="117" t="s">
        <v>1054</v>
      </c>
      <c r="D849" s="117" t="s">
        <v>1051</v>
      </c>
      <c r="E849" s="396" t="s">
        <v>3696</v>
      </c>
      <c r="F849" s="116" t="s">
        <v>3879</v>
      </c>
      <c r="G849" s="596">
        <v>307422140302</v>
      </c>
      <c r="H849" s="396" t="s">
        <v>7526</v>
      </c>
      <c r="I849" s="116" t="s">
        <v>7997</v>
      </c>
      <c r="J849" s="116" t="s">
        <v>47</v>
      </c>
      <c r="K849" s="116">
        <v>0.66656400000000005</v>
      </c>
      <c r="L849" s="395">
        <v>0.66656400000000005</v>
      </c>
      <c r="M849" s="395">
        <v>0.64520599999999995</v>
      </c>
      <c r="N849" s="330">
        <v>3.2041934457906667</v>
      </c>
      <c r="O849" s="116"/>
      <c r="P849" s="116"/>
      <c r="Q849" s="120"/>
    </row>
    <row r="850" spans="1:17" customFormat="1">
      <c r="A850" s="117">
        <v>847</v>
      </c>
      <c r="B850" s="117"/>
      <c r="C850" s="117" t="s">
        <v>1054</v>
      </c>
      <c r="D850" s="117" t="s">
        <v>1051</v>
      </c>
      <c r="E850" s="396" t="s">
        <v>3698</v>
      </c>
      <c r="F850" s="116" t="s">
        <v>3908</v>
      </c>
      <c r="G850" s="596">
        <v>307444340202</v>
      </c>
      <c r="H850" s="396" t="s">
        <v>9709</v>
      </c>
      <c r="I850" s="116" t="s">
        <v>7997</v>
      </c>
      <c r="J850" s="116" t="s">
        <v>47</v>
      </c>
      <c r="K850" s="116">
        <v>9.8500000000000004E-2</v>
      </c>
      <c r="L850" s="395">
        <v>9.8500000000000004E-2</v>
      </c>
      <c r="M850" s="395">
        <v>9.5628000000000005E-2</v>
      </c>
      <c r="N850" s="330">
        <v>2.9157360406091364</v>
      </c>
      <c r="O850" s="116"/>
      <c r="P850" s="116"/>
      <c r="Q850" s="120"/>
    </row>
    <row r="851" spans="1:17" customFormat="1">
      <c r="A851" s="117">
        <v>848</v>
      </c>
      <c r="B851" s="117"/>
      <c r="C851" s="117" t="s">
        <v>1054</v>
      </c>
      <c r="D851" s="117" t="s">
        <v>1051</v>
      </c>
      <c r="E851" s="396" t="s">
        <v>3697</v>
      </c>
      <c r="F851" s="116" t="s">
        <v>3894</v>
      </c>
      <c r="G851" s="596">
        <v>307433140303</v>
      </c>
      <c r="H851" s="396" t="s">
        <v>9710</v>
      </c>
      <c r="I851" s="116" t="s">
        <v>7997</v>
      </c>
      <c r="J851" s="116" t="s">
        <v>47</v>
      </c>
      <c r="K851" s="116">
        <v>0.16635</v>
      </c>
      <c r="L851" s="395">
        <v>0.16635</v>
      </c>
      <c r="M851" s="395">
        <v>0.161578</v>
      </c>
      <c r="N851" s="330">
        <v>2.8686504358280724</v>
      </c>
      <c r="O851" s="116"/>
      <c r="P851" s="116"/>
      <c r="Q851" s="120"/>
    </row>
    <row r="852" spans="1:17" customFormat="1">
      <c r="A852" s="117">
        <v>849</v>
      </c>
      <c r="B852" s="117"/>
      <c r="C852" s="117" t="s">
        <v>1054</v>
      </c>
      <c r="D852" s="117" t="s">
        <v>1051</v>
      </c>
      <c r="E852" s="396" t="s">
        <v>3698</v>
      </c>
      <c r="F852" s="116" t="s">
        <v>3902</v>
      </c>
      <c r="G852" s="596">
        <v>307444540302</v>
      </c>
      <c r="H852" s="396" t="s">
        <v>7789</v>
      </c>
      <c r="I852" s="116" t="s">
        <v>7997</v>
      </c>
      <c r="J852" s="116" t="s">
        <v>47</v>
      </c>
      <c r="K852" s="116">
        <v>0.34320000000000001</v>
      </c>
      <c r="L852" s="395">
        <v>0.34320000000000001</v>
      </c>
      <c r="M852" s="395">
        <v>0.33344099999999999</v>
      </c>
      <c r="N852" s="330">
        <v>2.8435314685314736</v>
      </c>
      <c r="O852" s="116"/>
      <c r="P852" s="116"/>
      <c r="Q852" s="120"/>
    </row>
    <row r="853" spans="1:17" customFormat="1">
      <c r="A853" s="117">
        <v>850</v>
      </c>
      <c r="B853" s="117"/>
      <c r="C853" s="117" t="s">
        <v>1054</v>
      </c>
      <c r="D853" s="117" t="s">
        <v>1051</v>
      </c>
      <c r="E853" s="396" t="s">
        <v>3698</v>
      </c>
      <c r="F853" s="116" t="s">
        <v>3906</v>
      </c>
      <c r="G853" s="596">
        <v>307444340106</v>
      </c>
      <c r="H853" s="396" t="s">
        <v>3522</v>
      </c>
      <c r="I853" s="116" t="s">
        <v>7997</v>
      </c>
      <c r="J853" s="116" t="s">
        <v>47</v>
      </c>
      <c r="K853" s="116">
        <v>0.68359999999999999</v>
      </c>
      <c r="L853" s="395">
        <v>0.68359999999999999</v>
      </c>
      <c r="M853" s="395">
        <v>0.66440199999999994</v>
      </c>
      <c r="N853" s="330">
        <v>2.8083674663546008</v>
      </c>
      <c r="O853" s="116"/>
      <c r="P853" s="116"/>
      <c r="Q853" s="120"/>
    </row>
    <row r="854" spans="1:17" customFormat="1">
      <c r="A854" s="117">
        <v>851</v>
      </c>
      <c r="B854" s="117"/>
      <c r="C854" s="117" t="s">
        <v>1054</v>
      </c>
      <c r="D854" s="117" t="s">
        <v>1051</v>
      </c>
      <c r="E854" s="396" t="s">
        <v>3695</v>
      </c>
      <c r="F854" s="116" t="s">
        <v>3876</v>
      </c>
      <c r="G854" s="596">
        <v>307411440202</v>
      </c>
      <c r="H854" s="396" t="s">
        <v>7222</v>
      </c>
      <c r="I854" s="116" t="s">
        <v>7997</v>
      </c>
      <c r="J854" s="116" t="s">
        <v>47</v>
      </c>
      <c r="K854" s="116">
        <v>0.72292999999999996</v>
      </c>
      <c r="L854" s="395">
        <v>0.72292999999999996</v>
      </c>
      <c r="M854" s="395">
        <v>0.70281700000000003</v>
      </c>
      <c r="N854" s="330">
        <v>2.7821504156695585</v>
      </c>
      <c r="O854" s="116"/>
      <c r="P854" s="116"/>
      <c r="Q854" s="120"/>
    </row>
    <row r="855" spans="1:17" customFormat="1">
      <c r="A855" s="117">
        <v>852</v>
      </c>
      <c r="B855" s="117"/>
      <c r="C855" s="117" t="s">
        <v>1054</v>
      </c>
      <c r="D855" s="117" t="s">
        <v>1051</v>
      </c>
      <c r="E855" s="396" t="s">
        <v>3698</v>
      </c>
      <c r="F855" s="116" t="s">
        <v>3910</v>
      </c>
      <c r="G855" s="596">
        <v>307444440203</v>
      </c>
      <c r="H855" s="396" t="s">
        <v>9711</v>
      </c>
      <c r="I855" s="116" t="s">
        <v>7997</v>
      </c>
      <c r="J855" s="116" t="s">
        <v>47</v>
      </c>
      <c r="K855" s="116">
        <v>0.27979999999999999</v>
      </c>
      <c r="L855" s="395">
        <v>0.27979999999999999</v>
      </c>
      <c r="M855" s="395">
        <v>0.272148</v>
      </c>
      <c r="N855" s="330">
        <v>2.7348105789849866</v>
      </c>
      <c r="O855" s="116"/>
      <c r="P855" s="116"/>
      <c r="Q855" s="120"/>
    </row>
    <row r="856" spans="1:17" customFormat="1">
      <c r="A856" s="117">
        <v>853</v>
      </c>
      <c r="B856" s="117"/>
      <c r="C856" s="117" t="s">
        <v>1054</v>
      </c>
      <c r="D856" s="117" t="s">
        <v>1051</v>
      </c>
      <c r="E856" s="396" t="s">
        <v>3698</v>
      </c>
      <c r="F856" s="116" t="s">
        <v>3910</v>
      </c>
      <c r="G856" s="596">
        <v>307444440204</v>
      </c>
      <c r="H856" s="396" t="s">
        <v>9712</v>
      </c>
      <c r="I856" s="116" t="s">
        <v>7997</v>
      </c>
      <c r="J856" s="116" t="s">
        <v>47</v>
      </c>
      <c r="K856" s="116">
        <v>0.2203</v>
      </c>
      <c r="L856" s="395">
        <v>0.2203</v>
      </c>
      <c r="M856" s="395">
        <v>0.214338</v>
      </c>
      <c r="N856" s="330">
        <v>2.7063095778483861</v>
      </c>
      <c r="O856" s="116"/>
      <c r="P856" s="116"/>
      <c r="Q856" s="120"/>
    </row>
    <row r="857" spans="1:17" customFormat="1">
      <c r="A857" s="117">
        <v>854</v>
      </c>
      <c r="B857" s="117"/>
      <c r="C857" s="117" t="s">
        <v>1054</v>
      </c>
      <c r="D857" s="117" t="s">
        <v>1051</v>
      </c>
      <c r="E857" s="396" t="s">
        <v>3698</v>
      </c>
      <c r="F857" s="116" t="s">
        <v>3907</v>
      </c>
      <c r="G857" s="596">
        <v>307444340302</v>
      </c>
      <c r="H857" s="396" t="s">
        <v>5176</v>
      </c>
      <c r="I857" s="116" t="s">
        <v>7997</v>
      </c>
      <c r="J857" s="116" t="s">
        <v>47</v>
      </c>
      <c r="K857" s="116">
        <v>1.0161279999999999</v>
      </c>
      <c r="L857" s="395">
        <v>1.0161279999999999</v>
      </c>
      <c r="M857" s="395">
        <v>0.98871699999999996</v>
      </c>
      <c r="N857" s="330">
        <v>2.6975932166026295</v>
      </c>
      <c r="O857" s="116"/>
      <c r="P857" s="116"/>
      <c r="Q857" s="120"/>
    </row>
    <row r="858" spans="1:17" customFormat="1">
      <c r="A858" s="117">
        <v>855</v>
      </c>
      <c r="B858" s="117"/>
      <c r="C858" s="117" t="s">
        <v>1054</v>
      </c>
      <c r="D858" s="117" t="s">
        <v>1051</v>
      </c>
      <c r="E858" s="396" t="s">
        <v>3698</v>
      </c>
      <c r="F858" s="116" t="s">
        <v>3909</v>
      </c>
      <c r="G858" s="596">
        <v>307444440102</v>
      </c>
      <c r="H858" s="396" t="s">
        <v>5647</v>
      </c>
      <c r="I858" s="116" t="s">
        <v>7997</v>
      </c>
      <c r="J858" s="116" t="s">
        <v>47</v>
      </c>
      <c r="K858" s="116">
        <v>0.74580000000000002</v>
      </c>
      <c r="L858" s="395">
        <v>0.74580000000000002</v>
      </c>
      <c r="M858" s="395">
        <v>0.72625899999999999</v>
      </c>
      <c r="N858" s="330">
        <v>2.6201394475730799</v>
      </c>
      <c r="O858" s="116"/>
      <c r="P858" s="116"/>
      <c r="Q858" s="120"/>
    </row>
    <row r="859" spans="1:17" customFormat="1">
      <c r="A859" s="117">
        <v>856</v>
      </c>
      <c r="B859" s="117"/>
      <c r="C859" s="117" t="s">
        <v>1054</v>
      </c>
      <c r="D859" s="117" t="s">
        <v>1051</v>
      </c>
      <c r="E859" s="396" t="s">
        <v>3698</v>
      </c>
      <c r="F859" s="116" t="s">
        <v>3914</v>
      </c>
      <c r="G859" s="596">
        <v>307444240102</v>
      </c>
      <c r="H859" s="396" t="s">
        <v>7602</v>
      </c>
      <c r="I859" s="116" t="s">
        <v>7997</v>
      </c>
      <c r="J859" s="116" t="s">
        <v>47</v>
      </c>
      <c r="K859" s="116">
        <v>0.547261</v>
      </c>
      <c r="L859" s="395">
        <v>0.547261</v>
      </c>
      <c r="M859" s="395">
        <v>0.53319300000000003</v>
      </c>
      <c r="N859" s="330">
        <v>2.570619868764624</v>
      </c>
      <c r="O859" s="116"/>
      <c r="P859" s="116"/>
      <c r="Q859" s="120"/>
    </row>
    <row r="860" spans="1:17" customFormat="1">
      <c r="A860" s="117">
        <v>857</v>
      </c>
      <c r="B860" s="117"/>
      <c r="C860" s="117" t="s">
        <v>1054</v>
      </c>
      <c r="D860" s="117" t="s">
        <v>1051</v>
      </c>
      <c r="E860" s="396" t="s">
        <v>3698</v>
      </c>
      <c r="F860" s="116" t="s">
        <v>3910</v>
      </c>
      <c r="G860" s="596">
        <v>307444440202</v>
      </c>
      <c r="H860" s="396" t="s">
        <v>7973</v>
      </c>
      <c r="I860" s="116" t="s">
        <v>7997</v>
      </c>
      <c r="J860" s="116" t="s">
        <v>47</v>
      </c>
      <c r="K860" s="116">
        <v>9.3491000000000005E-2</v>
      </c>
      <c r="L860" s="395">
        <v>9.3491000000000005E-2</v>
      </c>
      <c r="M860" s="395">
        <v>9.1102000000000002E-2</v>
      </c>
      <c r="N860" s="330">
        <v>2.5553261811297365</v>
      </c>
      <c r="O860" s="116"/>
      <c r="P860" s="116"/>
      <c r="Q860" s="120"/>
    </row>
    <row r="861" spans="1:17" customFormat="1">
      <c r="A861" s="117">
        <v>858</v>
      </c>
      <c r="B861" s="117"/>
      <c r="C861" s="117" t="s">
        <v>1054</v>
      </c>
      <c r="D861" s="117" t="s">
        <v>1051</v>
      </c>
      <c r="E861" s="396" t="s">
        <v>3698</v>
      </c>
      <c r="F861" s="116" t="s">
        <v>3914</v>
      </c>
      <c r="G861" s="596">
        <v>307444240101</v>
      </c>
      <c r="H861" s="396" t="s">
        <v>7781</v>
      </c>
      <c r="I861" s="116" t="s">
        <v>7997</v>
      </c>
      <c r="J861" s="116" t="s">
        <v>47</v>
      </c>
      <c r="K861" s="116">
        <v>0.75860000000000005</v>
      </c>
      <c r="L861" s="395">
        <v>0.75860000000000005</v>
      </c>
      <c r="M861" s="395">
        <v>0.74090999999999996</v>
      </c>
      <c r="N861" s="330">
        <v>2.3319272343791315</v>
      </c>
      <c r="O861" s="116"/>
      <c r="P861" s="116"/>
      <c r="Q861" s="120"/>
    </row>
    <row r="862" spans="1:17" customFormat="1">
      <c r="A862" s="117">
        <v>859</v>
      </c>
      <c r="B862" s="117"/>
      <c r="C862" s="117" t="s">
        <v>1054</v>
      </c>
      <c r="D862" s="117" t="s">
        <v>1051</v>
      </c>
      <c r="E862" s="396" t="s">
        <v>3698</v>
      </c>
      <c r="F862" s="116" t="s">
        <v>3908</v>
      </c>
      <c r="G862" s="596">
        <v>307444340203</v>
      </c>
      <c r="H862" s="396" t="s">
        <v>6870</v>
      </c>
      <c r="I862" s="116" t="s">
        <v>7997</v>
      </c>
      <c r="J862" s="116" t="s">
        <v>47</v>
      </c>
      <c r="K862" s="116">
        <v>0.195773</v>
      </c>
      <c r="L862" s="395">
        <v>0.195773</v>
      </c>
      <c r="M862" s="395">
        <v>0.19134100000000001</v>
      </c>
      <c r="N862" s="330">
        <v>2.2638463935271931</v>
      </c>
      <c r="O862" s="116"/>
      <c r="P862" s="116"/>
      <c r="Q862" s="120"/>
    </row>
    <row r="863" spans="1:17" customFormat="1">
      <c r="A863" s="117">
        <v>860</v>
      </c>
      <c r="B863" s="117"/>
      <c r="C863" s="117" t="s">
        <v>1054</v>
      </c>
      <c r="D863" s="117" t="s">
        <v>1051</v>
      </c>
      <c r="E863" s="396" t="s">
        <v>3698</v>
      </c>
      <c r="F863" s="116" t="s">
        <v>3903</v>
      </c>
      <c r="G863" s="596">
        <v>307444540102</v>
      </c>
      <c r="H863" s="396" t="s">
        <v>9713</v>
      </c>
      <c r="I863" s="116" t="s">
        <v>7997</v>
      </c>
      <c r="J863" s="116" t="s">
        <v>47</v>
      </c>
      <c r="K863" s="116">
        <v>9.4630000000000006E-2</v>
      </c>
      <c r="L863" s="395">
        <v>9.4630000000000006E-2</v>
      </c>
      <c r="M863" s="395">
        <v>9.2532000000000003E-2</v>
      </c>
      <c r="N863" s="330">
        <v>2.21705590193385</v>
      </c>
      <c r="O863" s="116"/>
      <c r="P863" s="116"/>
      <c r="Q863" s="120"/>
    </row>
    <row r="864" spans="1:17" customFormat="1">
      <c r="A864" s="117">
        <v>861</v>
      </c>
      <c r="B864" s="117"/>
      <c r="C864" s="117" t="s">
        <v>1054</v>
      </c>
      <c r="D864" s="117" t="s">
        <v>1051</v>
      </c>
      <c r="E864" s="396" t="s">
        <v>3698</v>
      </c>
      <c r="F864" s="116" t="s">
        <v>3911</v>
      </c>
      <c r="G864" s="596">
        <v>307444440401</v>
      </c>
      <c r="H864" s="396" t="s">
        <v>7810</v>
      </c>
      <c r="I864" s="116" t="s">
        <v>7997</v>
      </c>
      <c r="J864" s="116" t="s">
        <v>47</v>
      </c>
      <c r="K864" s="116">
        <v>0.20519999999999999</v>
      </c>
      <c r="L864" s="395">
        <v>0.20519999999999999</v>
      </c>
      <c r="M864" s="395">
        <v>0.200658</v>
      </c>
      <c r="N864" s="330">
        <v>2.2134502923976562</v>
      </c>
      <c r="O864" s="116"/>
      <c r="P864" s="116"/>
      <c r="Q864" s="120"/>
    </row>
    <row r="865" spans="1:17" customFormat="1">
      <c r="A865" s="117">
        <v>862</v>
      </c>
      <c r="B865" s="117"/>
      <c r="C865" s="117" t="s">
        <v>1054</v>
      </c>
      <c r="D865" s="117" t="s">
        <v>1051</v>
      </c>
      <c r="E865" s="396" t="s">
        <v>3695</v>
      </c>
      <c r="F865" s="116" t="s">
        <v>3875</v>
      </c>
      <c r="G865" s="596">
        <v>307411440104</v>
      </c>
      <c r="H865" s="396" t="s">
        <v>7942</v>
      </c>
      <c r="I865" s="116" t="s">
        <v>7997</v>
      </c>
      <c r="J865" s="116" t="s">
        <v>47</v>
      </c>
      <c r="K865" s="116">
        <v>0.43580000000000002</v>
      </c>
      <c r="L865" s="395">
        <v>0.43580000000000002</v>
      </c>
      <c r="M865" s="395">
        <v>0.42633300000000002</v>
      </c>
      <c r="N865" s="330">
        <v>2.1723267553923824</v>
      </c>
      <c r="O865" s="116"/>
      <c r="P865" s="116"/>
      <c r="Q865" s="120"/>
    </row>
    <row r="866" spans="1:17" customFormat="1">
      <c r="A866" s="117">
        <v>863</v>
      </c>
      <c r="B866" s="117"/>
      <c r="C866" s="117" t="s">
        <v>1054</v>
      </c>
      <c r="D866" s="117" t="s">
        <v>1051</v>
      </c>
      <c r="E866" s="396" t="s">
        <v>3697</v>
      </c>
      <c r="F866" s="116" t="s">
        <v>3894</v>
      </c>
      <c r="G866" s="596">
        <v>307433140301</v>
      </c>
      <c r="H866" s="396" t="s">
        <v>5833</v>
      </c>
      <c r="I866" s="116" t="s">
        <v>7997</v>
      </c>
      <c r="J866" s="116" t="s">
        <v>47</v>
      </c>
      <c r="K866" s="116">
        <v>0.26219999999999999</v>
      </c>
      <c r="L866" s="395">
        <v>0.26219999999999999</v>
      </c>
      <c r="M866" s="395">
        <v>0.25754199999999999</v>
      </c>
      <c r="N866" s="330">
        <v>1.7765064836003035</v>
      </c>
      <c r="O866" s="116"/>
      <c r="P866" s="116"/>
      <c r="Q866" s="120"/>
    </row>
    <row r="867" spans="1:17" customFormat="1">
      <c r="A867" s="117">
        <v>864</v>
      </c>
      <c r="B867" s="117"/>
      <c r="C867" s="117" t="s">
        <v>1054</v>
      </c>
      <c r="D867" s="117" t="s">
        <v>1051</v>
      </c>
      <c r="E867" s="396" t="s">
        <v>3697</v>
      </c>
      <c r="F867" s="116" t="s">
        <v>3892</v>
      </c>
      <c r="G867" s="596">
        <v>307433140106</v>
      </c>
      <c r="H867" s="396" t="s">
        <v>9714</v>
      </c>
      <c r="I867" s="116" t="s">
        <v>7997</v>
      </c>
      <c r="J867" s="116" t="s">
        <v>47</v>
      </c>
      <c r="K867" s="116">
        <v>0.1154</v>
      </c>
      <c r="L867" s="395">
        <v>0.1154</v>
      </c>
      <c r="M867" s="395">
        <v>0.113369</v>
      </c>
      <c r="N867" s="330">
        <v>1.7599653379549436</v>
      </c>
      <c r="O867" s="116"/>
      <c r="P867" s="116"/>
      <c r="Q867" s="120"/>
    </row>
    <row r="868" spans="1:17" customFormat="1">
      <c r="A868" s="117">
        <v>865</v>
      </c>
      <c r="B868" s="117"/>
      <c r="C868" s="117" t="s">
        <v>1054</v>
      </c>
      <c r="D868" s="117" t="s">
        <v>1051</v>
      </c>
      <c r="E868" s="396" t="s">
        <v>3697</v>
      </c>
      <c r="F868" s="116" t="s">
        <v>3892</v>
      </c>
      <c r="G868" s="596">
        <v>307433140102</v>
      </c>
      <c r="H868" s="396" t="s">
        <v>7910</v>
      </c>
      <c r="I868" s="116" t="s">
        <v>7997</v>
      </c>
      <c r="J868" s="116" t="s">
        <v>47</v>
      </c>
      <c r="K868" s="116">
        <v>0.43280000000000002</v>
      </c>
      <c r="L868" s="395">
        <v>0.43280000000000002</v>
      </c>
      <c r="M868" s="395">
        <v>0.42530099999999998</v>
      </c>
      <c r="N868" s="330">
        <v>1.7326709796672903</v>
      </c>
      <c r="O868" s="116"/>
      <c r="P868" s="116"/>
      <c r="Q868" s="120"/>
    </row>
    <row r="869" spans="1:17" customFormat="1">
      <c r="A869" s="117">
        <v>866</v>
      </c>
      <c r="B869" s="117"/>
      <c r="C869" s="117" t="s">
        <v>1054</v>
      </c>
      <c r="D869" s="117" t="s">
        <v>1051</v>
      </c>
      <c r="E869" s="396" t="s">
        <v>3696</v>
      </c>
      <c r="F869" s="116" t="s">
        <v>3880</v>
      </c>
      <c r="G869" s="596">
        <v>307422140203</v>
      </c>
      <c r="H869" s="396" t="s">
        <v>9715</v>
      </c>
      <c r="I869" s="116" t="s">
        <v>7997</v>
      </c>
      <c r="J869" s="116" t="s">
        <v>47</v>
      </c>
      <c r="K869" s="116">
        <v>0.40675899999999998</v>
      </c>
      <c r="L869" s="395">
        <v>0.40675899999999998</v>
      </c>
      <c r="M869" s="395">
        <v>0.39975100000000002</v>
      </c>
      <c r="N869" s="330">
        <v>1.7228875083280173</v>
      </c>
      <c r="O869" s="116"/>
      <c r="P869" s="116"/>
      <c r="Q869" s="120"/>
    </row>
    <row r="870" spans="1:17" customFormat="1">
      <c r="A870" s="117">
        <v>867</v>
      </c>
      <c r="B870" s="117"/>
      <c r="C870" s="117" t="s">
        <v>1054</v>
      </c>
      <c r="D870" s="117" t="s">
        <v>1051</v>
      </c>
      <c r="E870" s="396" t="s">
        <v>3697</v>
      </c>
      <c r="F870" s="116" t="s">
        <v>3896</v>
      </c>
      <c r="G870" s="596">
        <v>307433240202</v>
      </c>
      <c r="H870" s="396" t="s">
        <v>9716</v>
      </c>
      <c r="I870" s="116" t="s">
        <v>7997</v>
      </c>
      <c r="J870" s="116" t="s">
        <v>47</v>
      </c>
      <c r="K870" s="116">
        <v>0.35639999999999999</v>
      </c>
      <c r="L870" s="395">
        <v>0.35639999999999999</v>
      </c>
      <c r="M870" s="395">
        <v>0.35081000000000001</v>
      </c>
      <c r="N870" s="330">
        <v>1.5684624017957307</v>
      </c>
      <c r="O870" s="116"/>
      <c r="P870" s="116"/>
      <c r="Q870" s="120"/>
    </row>
    <row r="871" spans="1:17" customFormat="1">
      <c r="A871" s="117">
        <v>868</v>
      </c>
      <c r="B871" s="117"/>
      <c r="C871" s="117" t="s">
        <v>1054</v>
      </c>
      <c r="D871" s="117" t="s">
        <v>1051</v>
      </c>
      <c r="E871" s="396" t="s">
        <v>3697</v>
      </c>
      <c r="F871" s="116" t="s">
        <v>3892</v>
      </c>
      <c r="G871" s="596">
        <v>307433140103</v>
      </c>
      <c r="H871" s="396" t="s">
        <v>9717</v>
      </c>
      <c r="I871" s="116" t="s">
        <v>7997</v>
      </c>
      <c r="J871" s="116" t="s">
        <v>47</v>
      </c>
      <c r="K871" s="116">
        <v>9.5000000000000001E-2</v>
      </c>
      <c r="L871" s="395">
        <v>9.5000000000000001E-2</v>
      </c>
      <c r="M871" s="395">
        <v>9.3523999999999996E-2</v>
      </c>
      <c r="N871" s="330">
        <v>1.5536842105263211</v>
      </c>
      <c r="O871" s="116"/>
      <c r="P871" s="116"/>
      <c r="Q871" s="120"/>
    </row>
    <row r="872" spans="1:17" customFormat="1">
      <c r="A872" s="117">
        <v>869</v>
      </c>
      <c r="B872" s="117"/>
      <c r="C872" s="117" t="s">
        <v>1054</v>
      </c>
      <c r="D872" s="117" t="s">
        <v>1051</v>
      </c>
      <c r="E872" s="396" t="s">
        <v>3698</v>
      </c>
      <c r="F872" s="116" t="s">
        <v>3914</v>
      </c>
      <c r="G872" s="596">
        <v>307444240103</v>
      </c>
      <c r="H872" s="396" t="s">
        <v>9718</v>
      </c>
      <c r="I872" s="116" t="s">
        <v>7997</v>
      </c>
      <c r="J872" s="116" t="s">
        <v>47</v>
      </c>
      <c r="K872" s="116">
        <v>0.85119999999999996</v>
      </c>
      <c r="L872" s="395">
        <v>0.85119999999999996</v>
      </c>
      <c r="M872" s="395">
        <v>0.839835</v>
      </c>
      <c r="N872" s="330">
        <v>1.3351738721804463</v>
      </c>
      <c r="O872" s="116"/>
      <c r="P872" s="116"/>
      <c r="Q872" s="120"/>
    </row>
    <row r="873" spans="1:17" customFormat="1">
      <c r="A873" s="117">
        <v>870</v>
      </c>
      <c r="B873" s="117"/>
      <c r="C873" s="117" t="s">
        <v>1054</v>
      </c>
      <c r="D873" s="117" t="s">
        <v>1051</v>
      </c>
      <c r="E873" s="396" t="s">
        <v>3696</v>
      </c>
      <c r="F873" s="116" t="s">
        <v>3883</v>
      </c>
      <c r="G873" s="596">
        <v>307422140503</v>
      </c>
      <c r="H873" s="396" t="s">
        <v>9719</v>
      </c>
      <c r="I873" s="116" t="s">
        <v>7997</v>
      </c>
      <c r="J873" s="116" t="s">
        <v>47</v>
      </c>
      <c r="K873" s="116">
        <v>0.66279600000000005</v>
      </c>
      <c r="L873" s="395">
        <v>0.66279600000000005</v>
      </c>
      <c r="M873" s="395">
        <v>0.66919300000000004</v>
      </c>
      <c r="N873" s="330">
        <v>-0.96515368227931153</v>
      </c>
      <c r="O873" s="116"/>
      <c r="P873" s="116"/>
      <c r="Q873" s="120"/>
    </row>
    <row r="874" spans="1:17" customFormat="1">
      <c r="A874" s="117">
        <v>871</v>
      </c>
      <c r="B874" s="117"/>
      <c r="C874" s="117" t="s">
        <v>1054</v>
      </c>
      <c r="D874" s="117" t="s">
        <v>1050</v>
      </c>
      <c r="E874" s="396" t="s">
        <v>3701</v>
      </c>
      <c r="F874" s="116" t="s">
        <v>3941</v>
      </c>
      <c r="G874" s="596">
        <v>307621440204</v>
      </c>
      <c r="H874" s="396" t="s">
        <v>9720</v>
      </c>
      <c r="I874" s="116" t="s">
        <v>8573</v>
      </c>
      <c r="J874" s="116" t="s">
        <v>47</v>
      </c>
      <c r="K874" s="116">
        <v>1.2298</v>
      </c>
      <c r="L874" s="395">
        <v>1.2298</v>
      </c>
      <c r="M874" s="395">
        <v>1.1023019999999999</v>
      </c>
      <c r="N874" s="330">
        <v>10.367376809237284</v>
      </c>
      <c r="O874" s="116"/>
      <c r="P874" s="116"/>
      <c r="Q874" s="120"/>
    </row>
    <row r="875" spans="1:17" customFormat="1">
      <c r="A875" s="117">
        <v>872</v>
      </c>
      <c r="B875" s="117"/>
      <c r="C875" s="117" t="s">
        <v>1054</v>
      </c>
      <c r="D875" s="117" t="s">
        <v>1050</v>
      </c>
      <c r="E875" s="396" t="s">
        <v>3702</v>
      </c>
      <c r="F875" s="116" t="s">
        <v>3958</v>
      </c>
      <c r="G875" s="596">
        <v>307612240204</v>
      </c>
      <c r="H875" s="396" t="s">
        <v>2647</v>
      </c>
      <c r="I875" s="116" t="s">
        <v>8574</v>
      </c>
      <c r="J875" s="116" t="s">
        <v>47</v>
      </c>
      <c r="K875" s="116">
        <v>6.0699999999999997E-2</v>
      </c>
      <c r="L875" s="395">
        <v>6.0699999999999997E-2</v>
      </c>
      <c r="M875" s="395">
        <v>5.5698999999999999E-2</v>
      </c>
      <c r="N875" s="330">
        <v>8.2388797364085651</v>
      </c>
      <c r="O875" s="116"/>
      <c r="P875" s="116"/>
      <c r="Q875" s="120"/>
    </row>
    <row r="876" spans="1:17" customFormat="1">
      <c r="A876" s="117">
        <v>873</v>
      </c>
      <c r="B876" s="117"/>
      <c r="C876" s="117" t="s">
        <v>1054</v>
      </c>
      <c r="D876" s="117" t="s">
        <v>1050</v>
      </c>
      <c r="E876" s="396" t="s">
        <v>3702</v>
      </c>
      <c r="F876" s="116" t="s">
        <v>3961</v>
      </c>
      <c r="G876" s="596">
        <v>307612340101</v>
      </c>
      <c r="H876" s="396" t="s">
        <v>2639</v>
      </c>
      <c r="I876" s="116" t="s">
        <v>8573</v>
      </c>
      <c r="J876" s="116" t="s">
        <v>47</v>
      </c>
      <c r="K876" s="116">
        <v>1.2712000000000001</v>
      </c>
      <c r="L876" s="395">
        <v>1.2712000000000001</v>
      </c>
      <c r="M876" s="395">
        <v>1.187003</v>
      </c>
      <c r="N876" s="330">
        <v>6.6234266834487157</v>
      </c>
      <c r="O876" s="116"/>
      <c r="P876" s="116"/>
      <c r="Q876" s="120"/>
    </row>
    <row r="877" spans="1:17" customFormat="1">
      <c r="A877" s="117">
        <v>874</v>
      </c>
      <c r="B877" s="117"/>
      <c r="C877" s="117" t="s">
        <v>1054</v>
      </c>
      <c r="D877" s="117" t="s">
        <v>1050</v>
      </c>
      <c r="E877" s="396" t="s">
        <v>3701</v>
      </c>
      <c r="F877" s="116" t="s">
        <v>3940</v>
      </c>
      <c r="G877" s="596">
        <v>307621440102</v>
      </c>
      <c r="H877" s="396" t="s">
        <v>9721</v>
      </c>
      <c r="I877" s="116" t="s">
        <v>8572</v>
      </c>
      <c r="J877" s="116" t="s">
        <v>47</v>
      </c>
      <c r="K877" s="116">
        <v>3.0535E-2</v>
      </c>
      <c r="L877" s="395">
        <v>3.0535E-2</v>
      </c>
      <c r="M877" s="395">
        <v>2.8618000000000001E-2</v>
      </c>
      <c r="N877" s="330">
        <v>6.2780415916161738</v>
      </c>
      <c r="O877" s="116"/>
      <c r="P877" s="116"/>
      <c r="Q877" s="120"/>
    </row>
    <row r="878" spans="1:17" customFormat="1">
      <c r="A878" s="117">
        <v>875</v>
      </c>
      <c r="B878" s="117"/>
      <c r="C878" s="117" t="s">
        <v>1054</v>
      </c>
      <c r="D878" s="117" t="s">
        <v>1050</v>
      </c>
      <c r="E878" s="396" t="s">
        <v>3702</v>
      </c>
      <c r="F878" s="116" t="s">
        <v>3961</v>
      </c>
      <c r="G878" s="596">
        <v>307612340106</v>
      </c>
      <c r="H878" s="396" t="s">
        <v>2654</v>
      </c>
      <c r="I878" s="116" t="s">
        <v>8574</v>
      </c>
      <c r="J878" s="116" t="s">
        <v>47</v>
      </c>
      <c r="K878" s="116">
        <v>0.31990000000000002</v>
      </c>
      <c r="L878" s="395">
        <v>0.31990000000000002</v>
      </c>
      <c r="M878" s="395">
        <v>0.30086099999999999</v>
      </c>
      <c r="N878" s="330">
        <v>5.9515473585495551</v>
      </c>
      <c r="O878" s="116"/>
      <c r="P878" s="116"/>
      <c r="Q878" s="120"/>
    </row>
    <row r="879" spans="1:17" customFormat="1">
      <c r="A879" s="117">
        <v>876</v>
      </c>
      <c r="B879" s="117"/>
      <c r="C879" s="117" t="s">
        <v>1054</v>
      </c>
      <c r="D879" s="117" t="s">
        <v>1050</v>
      </c>
      <c r="E879" s="396" t="s">
        <v>3701</v>
      </c>
      <c r="F879" s="116" t="s">
        <v>3925</v>
      </c>
      <c r="G879" s="596">
        <v>307621340101</v>
      </c>
      <c r="H879" s="396" t="s">
        <v>9722</v>
      </c>
      <c r="I879" s="116" t="s">
        <v>8572</v>
      </c>
      <c r="J879" s="116" t="s">
        <v>47</v>
      </c>
      <c r="K879" s="116">
        <v>3.2300000000000002E-2</v>
      </c>
      <c r="L879" s="395">
        <v>3.2300000000000002E-2</v>
      </c>
      <c r="M879" s="395">
        <v>3.0616000000000001E-2</v>
      </c>
      <c r="N879" s="330">
        <v>5.2136222910216761</v>
      </c>
      <c r="O879" s="116"/>
      <c r="P879" s="116"/>
      <c r="Q879" s="120"/>
    </row>
    <row r="880" spans="1:17" customFormat="1">
      <c r="A880" s="117">
        <v>877</v>
      </c>
      <c r="B880" s="117"/>
      <c r="C880" s="117" t="s">
        <v>1054</v>
      </c>
      <c r="D880" s="117" t="s">
        <v>1050</v>
      </c>
      <c r="E880" s="396" t="s">
        <v>3700</v>
      </c>
      <c r="F880" s="116" t="s">
        <v>3924</v>
      </c>
      <c r="G880" s="596">
        <v>307613140304</v>
      </c>
      <c r="H880" s="396" t="s">
        <v>2267</v>
      </c>
      <c r="I880" s="116" t="s">
        <v>8572</v>
      </c>
      <c r="J880" s="116" t="s">
        <v>47</v>
      </c>
      <c r="K880" s="116">
        <v>3.8199999999999998E-2</v>
      </c>
      <c r="L880" s="395">
        <v>3.8199999999999998E-2</v>
      </c>
      <c r="M880" s="395">
        <v>3.6334999999999999E-2</v>
      </c>
      <c r="N880" s="330">
        <v>4.8821989528795777</v>
      </c>
      <c r="O880" s="116"/>
      <c r="P880" s="116"/>
      <c r="Q880" s="120"/>
    </row>
    <row r="881" spans="1:17" customFormat="1">
      <c r="A881" s="117">
        <v>878</v>
      </c>
      <c r="B881" s="117"/>
      <c r="C881" s="117" t="s">
        <v>1054</v>
      </c>
      <c r="D881" s="117" t="s">
        <v>1050</v>
      </c>
      <c r="E881" s="396" t="s">
        <v>3701</v>
      </c>
      <c r="F881" s="116" t="s">
        <v>3941</v>
      </c>
      <c r="G881" s="596">
        <v>307621440203</v>
      </c>
      <c r="H881" s="396" t="s">
        <v>2643</v>
      </c>
      <c r="I881" s="116" t="s">
        <v>8576</v>
      </c>
      <c r="J881" s="116" t="s">
        <v>47</v>
      </c>
      <c r="K881" s="116">
        <v>4.4200000000000003E-2</v>
      </c>
      <c r="L881" s="395">
        <v>4.4200000000000003E-2</v>
      </c>
      <c r="M881" s="395">
        <v>4.2168999999999998E-2</v>
      </c>
      <c r="N881" s="330">
        <v>4.5950226244344003</v>
      </c>
      <c r="O881" s="116"/>
      <c r="P881" s="116"/>
      <c r="Q881" s="120"/>
    </row>
    <row r="882" spans="1:17" customFormat="1">
      <c r="A882" s="117">
        <v>879</v>
      </c>
      <c r="B882" s="117"/>
      <c r="C882" s="117" t="s">
        <v>1054</v>
      </c>
      <c r="D882" s="117" t="s">
        <v>1050</v>
      </c>
      <c r="E882" s="396" t="s">
        <v>3701</v>
      </c>
      <c r="F882" s="116" t="s">
        <v>3943</v>
      </c>
      <c r="G882" s="596">
        <v>307621440503</v>
      </c>
      <c r="H882" s="396" t="s">
        <v>2660</v>
      </c>
      <c r="I882" s="116" t="s">
        <v>8573</v>
      </c>
      <c r="J882" s="116" t="s">
        <v>47</v>
      </c>
      <c r="K882" s="116">
        <v>0.87780000000000002</v>
      </c>
      <c r="L882" s="395">
        <v>0.87780000000000002</v>
      </c>
      <c r="M882" s="395">
        <v>0.84024399999999999</v>
      </c>
      <c r="N882" s="330">
        <v>4.2784233310549142</v>
      </c>
      <c r="O882" s="116"/>
      <c r="P882" s="116"/>
      <c r="Q882" s="120"/>
    </row>
    <row r="883" spans="1:17" customFormat="1">
      <c r="A883" s="117">
        <v>880</v>
      </c>
      <c r="B883" s="117"/>
      <c r="C883" s="117" t="s">
        <v>1054</v>
      </c>
      <c r="D883" s="117" t="s">
        <v>1050</v>
      </c>
      <c r="E883" s="396" t="s">
        <v>3700</v>
      </c>
      <c r="F883" s="116" t="s">
        <v>3771</v>
      </c>
      <c r="G883" s="596">
        <v>307613140206</v>
      </c>
      <c r="H883" s="396" t="s">
        <v>9723</v>
      </c>
      <c r="I883" s="116" t="s">
        <v>8572</v>
      </c>
      <c r="J883" s="116" t="s">
        <v>47</v>
      </c>
      <c r="K883" s="116">
        <v>0.1472</v>
      </c>
      <c r="L883" s="395">
        <v>0.1472</v>
      </c>
      <c r="M883" s="395">
        <v>0.141038</v>
      </c>
      <c r="N883" s="330">
        <v>4.1861413043478271</v>
      </c>
      <c r="O883" s="116"/>
      <c r="P883" s="116"/>
      <c r="Q883" s="120"/>
    </row>
    <row r="884" spans="1:17" customFormat="1">
      <c r="A884" s="117">
        <v>881</v>
      </c>
      <c r="B884" s="117"/>
      <c r="C884" s="117" t="s">
        <v>1054</v>
      </c>
      <c r="D884" s="117" t="s">
        <v>1050</v>
      </c>
      <c r="E884" s="396" t="s">
        <v>3701</v>
      </c>
      <c r="F884" s="116" t="s">
        <v>3936</v>
      </c>
      <c r="G884" s="596">
        <v>307621240202</v>
      </c>
      <c r="H884" s="396" t="s">
        <v>2649</v>
      </c>
      <c r="I884" s="116" t="s">
        <v>8576</v>
      </c>
      <c r="J884" s="116" t="s">
        <v>47</v>
      </c>
      <c r="K884" s="116">
        <v>0.54179999999999995</v>
      </c>
      <c r="L884" s="395">
        <v>0.54179999999999995</v>
      </c>
      <c r="M884" s="395">
        <v>0.51972499999999999</v>
      </c>
      <c r="N884" s="330">
        <v>4.0743816906607524</v>
      </c>
      <c r="O884" s="116"/>
      <c r="P884" s="116"/>
      <c r="Q884" s="120"/>
    </row>
    <row r="885" spans="1:17" customFormat="1">
      <c r="A885" s="117">
        <v>882</v>
      </c>
      <c r="B885" s="117"/>
      <c r="C885" s="117" t="s">
        <v>1054</v>
      </c>
      <c r="D885" s="117" t="s">
        <v>1050</v>
      </c>
      <c r="E885" s="396" t="s">
        <v>3701</v>
      </c>
      <c r="F885" s="116" t="s">
        <v>3937</v>
      </c>
      <c r="G885" s="596">
        <v>307621240304</v>
      </c>
      <c r="H885" s="396" t="s">
        <v>2641</v>
      </c>
      <c r="I885" s="116" t="s">
        <v>8574</v>
      </c>
      <c r="J885" s="116" t="s">
        <v>47</v>
      </c>
      <c r="K885" s="116">
        <v>0.14480000000000001</v>
      </c>
      <c r="L885" s="395">
        <v>0.14480000000000001</v>
      </c>
      <c r="M885" s="395">
        <v>0.13951</v>
      </c>
      <c r="N885" s="330">
        <v>3.6533149171270831</v>
      </c>
      <c r="O885" s="116"/>
      <c r="P885" s="116"/>
      <c r="Q885" s="120"/>
    </row>
    <row r="886" spans="1:17" customFormat="1">
      <c r="A886" s="117">
        <v>883</v>
      </c>
      <c r="B886" s="117"/>
      <c r="C886" s="117" t="s">
        <v>1054</v>
      </c>
      <c r="D886" s="117" t="s">
        <v>1050</v>
      </c>
      <c r="E886" s="396" t="s">
        <v>3701</v>
      </c>
      <c r="F886" s="116" t="s">
        <v>3950</v>
      </c>
      <c r="G886" s="596">
        <v>307621140105</v>
      </c>
      <c r="H886" s="396" t="s">
        <v>2267</v>
      </c>
      <c r="I886" s="116" t="s">
        <v>8572</v>
      </c>
      <c r="J886" s="116" t="s">
        <v>47</v>
      </c>
      <c r="K886" s="116">
        <v>1.0468</v>
      </c>
      <c r="L886" s="395">
        <v>1.0468</v>
      </c>
      <c r="M886" s="395">
        <v>1.0158879999999999</v>
      </c>
      <c r="N886" s="330">
        <v>2.9529996178830773</v>
      </c>
      <c r="O886" s="116"/>
      <c r="P886" s="116"/>
      <c r="Q886" s="120"/>
    </row>
    <row r="887" spans="1:17" customFormat="1">
      <c r="A887" s="117">
        <v>884</v>
      </c>
      <c r="B887" s="117"/>
      <c r="C887" s="117" t="s">
        <v>1054</v>
      </c>
      <c r="D887" s="117" t="s">
        <v>1050</v>
      </c>
      <c r="E887" s="396" t="s">
        <v>3702</v>
      </c>
      <c r="F887" s="116" t="s">
        <v>3959</v>
      </c>
      <c r="G887" s="596">
        <v>307612340201</v>
      </c>
      <c r="H887" s="396" t="s">
        <v>2678</v>
      </c>
      <c r="I887" s="116" t="s">
        <v>8573</v>
      </c>
      <c r="J887" s="116" t="s">
        <v>47</v>
      </c>
      <c r="K887" s="116">
        <v>0.15720000000000001</v>
      </c>
      <c r="L887" s="395">
        <v>0.15720000000000001</v>
      </c>
      <c r="M887" s="395">
        <v>0.15259</v>
      </c>
      <c r="N887" s="330">
        <v>2.9325699745547094</v>
      </c>
      <c r="O887" s="116"/>
      <c r="P887" s="116"/>
      <c r="Q887" s="120"/>
    </row>
    <row r="888" spans="1:17" customFormat="1">
      <c r="A888" s="117">
        <v>885</v>
      </c>
      <c r="B888" s="117"/>
      <c r="C888" s="117" t="s">
        <v>1054</v>
      </c>
      <c r="D888" s="117" t="s">
        <v>1050</v>
      </c>
      <c r="E888" s="396" t="s">
        <v>3701</v>
      </c>
      <c r="F888" s="116" t="s">
        <v>3950</v>
      </c>
      <c r="G888" s="596">
        <v>307621140101</v>
      </c>
      <c r="H888" s="396" t="s">
        <v>9724</v>
      </c>
      <c r="I888" s="116" t="s">
        <v>3613</v>
      </c>
      <c r="J888" s="116" t="s">
        <v>47</v>
      </c>
      <c r="K888" s="116">
        <v>5.1820000000000004</v>
      </c>
      <c r="L888" s="395">
        <v>5.1820000000000004</v>
      </c>
      <c r="M888" s="395">
        <v>5.0333620000000003</v>
      </c>
      <c r="N888" s="330">
        <v>2.8683519876495569</v>
      </c>
      <c r="O888" s="116"/>
      <c r="P888" s="116"/>
      <c r="Q888" s="120"/>
    </row>
    <row r="889" spans="1:17" customFormat="1">
      <c r="A889" s="117">
        <v>886</v>
      </c>
      <c r="B889" s="117"/>
      <c r="C889" s="117" t="s">
        <v>1054</v>
      </c>
      <c r="D889" s="117" t="s">
        <v>1050</v>
      </c>
      <c r="E889" s="396" t="s">
        <v>3702</v>
      </c>
      <c r="F889" s="116" t="s">
        <v>3955</v>
      </c>
      <c r="G889" s="596">
        <v>307612140303</v>
      </c>
      <c r="H889" s="396" t="s">
        <v>2750</v>
      </c>
      <c r="I889" s="116" t="s">
        <v>8572</v>
      </c>
      <c r="J889" s="116" t="s">
        <v>47</v>
      </c>
      <c r="K889" s="116">
        <v>9.7100000000000006E-2</v>
      </c>
      <c r="L889" s="395">
        <v>9.7100000000000006E-2</v>
      </c>
      <c r="M889" s="395">
        <v>9.435099999999999E-2</v>
      </c>
      <c r="N889" s="330">
        <v>2.8311019567456386</v>
      </c>
      <c r="O889" s="116"/>
      <c r="P889" s="116"/>
      <c r="Q889" s="120"/>
    </row>
    <row r="890" spans="1:17" customFormat="1">
      <c r="A890" s="117">
        <v>887</v>
      </c>
      <c r="B890" s="117"/>
      <c r="C890" s="117" t="s">
        <v>1054</v>
      </c>
      <c r="D890" s="117" t="s">
        <v>1050</v>
      </c>
      <c r="E890" s="396" t="s">
        <v>3701</v>
      </c>
      <c r="F890" s="116" t="s">
        <v>3946</v>
      </c>
      <c r="G890" s="596">
        <v>307621340303</v>
      </c>
      <c r="H890" s="396" t="s">
        <v>2708</v>
      </c>
      <c r="I890" s="116" t="s">
        <v>8573</v>
      </c>
      <c r="J890" s="116" t="s">
        <v>47</v>
      </c>
      <c r="K890" s="116">
        <v>0.16389999999999999</v>
      </c>
      <c r="L890" s="395">
        <v>0.16389999999999999</v>
      </c>
      <c r="M890" s="395">
        <v>0.15934599999999999</v>
      </c>
      <c r="N890" s="330">
        <v>2.7785234899328879</v>
      </c>
      <c r="O890" s="116"/>
      <c r="P890" s="116"/>
      <c r="Q890" s="120"/>
    </row>
    <row r="891" spans="1:17" customFormat="1">
      <c r="A891" s="117">
        <v>888</v>
      </c>
      <c r="B891" s="117"/>
      <c r="C891" s="117" t="s">
        <v>1054</v>
      </c>
      <c r="D891" s="117" t="s">
        <v>1050</v>
      </c>
      <c r="E891" s="396" t="s">
        <v>3699</v>
      </c>
      <c r="F891" s="116" t="s">
        <v>3922</v>
      </c>
      <c r="G891" s="596">
        <v>307611140102</v>
      </c>
      <c r="H891" s="396" t="s">
        <v>2722</v>
      </c>
      <c r="I891" s="116" t="s">
        <v>3613</v>
      </c>
      <c r="J891" s="116" t="s">
        <v>47</v>
      </c>
      <c r="K891" s="116">
        <v>0.50780000000000003</v>
      </c>
      <c r="L891" s="395">
        <v>0.50780000000000003</v>
      </c>
      <c r="M891" s="395">
        <v>0.49390900000000004</v>
      </c>
      <c r="N891" s="330">
        <v>2.7355257975580907</v>
      </c>
      <c r="O891" s="116"/>
      <c r="P891" s="116"/>
      <c r="Q891" s="120"/>
    </row>
    <row r="892" spans="1:17" customFormat="1">
      <c r="A892" s="117">
        <v>889</v>
      </c>
      <c r="B892" s="117"/>
      <c r="C892" s="117" t="s">
        <v>1054</v>
      </c>
      <c r="D892" s="117" t="s">
        <v>1050</v>
      </c>
      <c r="E892" s="396" t="s">
        <v>3699</v>
      </c>
      <c r="F892" s="116" t="s">
        <v>3922</v>
      </c>
      <c r="G892" s="596">
        <v>307611140109</v>
      </c>
      <c r="H892" s="396" t="s">
        <v>9725</v>
      </c>
      <c r="I892" s="116" t="s">
        <v>3613</v>
      </c>
      <c r="J892" s="116" t="s">
        <v>47</v>
      </c>
      <c r="K892" s="116">
        <v>2.7529599999999999</v>
      </c>
      <c r="L892" s="395">
        <v>2.7529599999999999</v>
      </c>
      <c r="M892" s="395">
        <v>2.6779600000000001</v>
      </c>
      <c r="N892" s="330">
        <v>2.7243403463907843</v>
      </c>
      <c r="O892" s="116"/>
      <c r="P892" s="116"/>
      <c r="Q892" s="120"/>
    </row>
    <row r="893" spans="1:17" customFormat="1">
      <c r="A893" s="117">
        <v>890</v>
      </c>
      <c r="B893" s="117"/>
      <c r="C893" s="117" t="s">
        <v>1054</v>
      </c>
      <c r="D893" s="117" t="s">
        <v>1050</v>
      </c>
      <c r="E893" s="396" t="s">
        <v>3699</v>
      </c>
      <c r="F893" s="116" t="s">
        <v>3922</v>
      </c>
      <c r="G893" s="596">
        <v>307611140101</v>
      </c>
      <c r="H893" s="396" t="s">
        <v>9726</v>
      </c>
      <c r="I893" s="116" t="s">
        <v>3613</v>
      </c>
      <c r="J893" s="116" t="s">
        <v>47</v>
      </c>
      <c r="K893" s="116">
        <v>1.35378</v>
      </c>
      <c r="L893" s="395">
        <v>1.35378</v>
      </c>
      <c r="M893" s="395">
        <v>1.3171379999999999</v>
      </c>
      <c r="N893" s="330">
        <v>2.7066436200859862</v>
      </c>
      <c r="O893" s="116"/>
      <c r="P893" s="116"/>
      <c r="Q893" s="120"/>
    </row>
    <row r="894" spans="1:17" customFormat="1">
      <c r="A894" s="117">
        <v>891</v>
      </c>
      <c r="B894" s="117"/>
      <c r="C894" s="117" t="s">
        <v>1054</v>
      </c>
      <c r="D894" s="117" t="s">
        <v>1050</v>
      </c>
      <c r="E894" s="396" t="s">
        <v>3700</v>
      </c>
      <c r="F894" s="116" t="s">
        <v>3934</v>
      </c>
      <c r="G894" s="596">
        <v>307613340101</v>
      </c>
      <c r="H894" s="396" t="s">
        <v>9727</v>
      </c>
      <c r="I894" s="116" t="s">
        <v>8573</v>
      </c>
      <c r="J894" s="116" t="s">
        <v>47</v>
      </c>
      <c r="K894" s="116">
        <v>0.2404</v>
      </c>
      <c r="L894" s="395">
        <v>0.2404</v>
      </c>
      <c r="M894" s="395">
        <v>0.23392499999999999</v>
      </c>
      <c r="N894" s="330">
        <v>2.6934276206322831</v>
      </c>
      <c r="O894" s="116"/>
      <c r="P894" s="116"/>
      <c r="Q894" s="120"/>
    </row>
    <row r="895" spans="1:17" customFormat="1">
      <c r="A895" s="117">
        <v>892</v>
      </c>
      <c r="B895" s="117"/>
      <c r="C895" s="117" t="s">
        <v>1054</v>
      </c>
      <c r="D895" s="117" t="s">
        <v>1050</v>
      </c>
      <c r="E895" s="396" t="s">
        <v>3700</v>
      </c>
      <c r="F895" s="116" t="s">
        <v>3932</v>
      </c>
      <c r="G895" s="596">
        <v>307613240101</v>
      </c>
      <c r="H895" s="396" t="s">
        <v>9728</v>
      </c>
      <c r="I895" s="116" t="s">
        <v>8573</v>
      </c>
      <c r="J895" s="116" t="s">
        <v>47</v>
      </c>
      <c r="K895" s="116">
        <v>0.82040000000000002</v>
      </c>
      <c r="L895" s="395">
        <v>0.82040000000000002</v>
      </c>
      <c r="M895" s="395">
        <v>0.79910499999999995</v>
      </c>
      <c r="N895" s="330">
        <v>2.5956850316918656</v>
      </c>
      <c r="O895" s="116"/>
      <c r="P895" s="116"/>
      <c r="Q895" s="120"/>
    </row>
    <row r="896" spans="1:17" customFormat="1">
      <c r="A896" s="117">
        <v>893</v>
      </c>
      <c r="B896" s="117"/>
      <c r="C896" s="117" t="s">
        <v>1054</v>
      </c>
      <c r="D896" s="117" t="s">
        <v>1050</v>
      </c>
      <c r="E896" s="396" t="s">
        <v>3701</v>
      </c>
      <c r="F896" s="116" t="s">
        <v>3950</v>
      </c>
      <c r="G896" s="596">
        <v>307621140102</v>
      </c>
      <c r="H896" s="396" t="s">
        <v>9729</v>
      </c>
      <c r="I896" s="116" t="s">
        <v>3613</v>
      </c>
      <c r="J896" s="116" t="s">
        <v>47</v>
      </c>
      <c r="K896" s="116">
        <v>0.73299999999999998</v>
      </c>
      <c r="L896" s="395">
        <v>0.73299999999999998</v>
      </c>
      <c r="M896" s="395">
        <v>0.71459499999999998</v>
      </c>
      <c r="N896" s="330">
        <v>2.510914051841747</v>
      </c>
      <c r="O896" s="116"/>
      <c r="P896" s="116"/>
      <c r="Q896" s="120"/>
    </row>
    <row r="897" spans="1:17" customFormat="1">
      <c r="A897" s="117">
        <v>894</v>
      </c>
      <c r="B897" s="117"/>
      <c r="C897" s="117" t="s">
        <v>1054</v>
      </c>
      <c r="D897" s="117" t="s">
        <v>1050</v>
      </c>
      <c r="E897" s="396" t="s">
        <v>3701</v>
      </c>
      <c r="F897" s="116" t="s">
        <v>3948</v>
      </c>
      <c r="G897" s="596">
        <v>307621140301</v>
      </c>
      <c r="H897" s="396" t="s">
        <v>9730</v>
      </c>
      <c r="I897" s="116" t="s">
        <v>8575</v>
      </c>
      <c r="J897" s="116" t="s">
        <v>47</v>
      </c>
      <c r="K897" s="116">
        <v>0.1153</v>
      </c>
      <c r="L897" s="395">
        <v>0.1153</v>
      </c>
      <c r="M897" s="395">
        <v>0.11242199999999999</v>
      </c>
      <c r="N897" s="330">
        <v>2.4960971379011325</v>
      </c>
      <c r="O897" s="116"/>
      <c r="P897" s="116"/>
      <c r="Q897" s="120"/>
    </row>
    <row r="898" spans="1:17" customFormat="1">
      <c r="A898" s="117">
        <v>895</v>
      </c>
      <c r="B898" s="117"/>
      <c r="C898" s="117" t="s">
        <v>1054</v>
      </c>
      <c r="D898" s="117" t="s">
        <v>1050</v>
      </c>
      <c r="E898" s="396" t="s">
        <v>3702</v>
      </c>
      <c r="F898" s="116" t="s">
        <v>3957</v>
      </c>
      <c r="G898" s="596">
        <v>307612240101</v>
      </c>
      <c r="H898" s="396" t="s">
        <v>2671</v>
      </c>
      <c r="I898" s="116" t="s">
        <v>8573</v>
      </c>
      <c r="J898" s="116" t="s">
        <v>47</v>
      </c>
      <c r="K898" s="116">
        <v>0.57140000000000002</v>
      </c>
      <c r="L898" s="395">
        <v>0.57140000000000002</v>
      </c>
      <c r="M898" s="395">
        <v>0.55787199999999992</v>
      </c>
      <c r="N898" s="330">
        <v>2.3675183759188125</v>
      </c>
      <c r="O898" s="116"/>
      <c r="P898" s="116"/>
      <c r="Q898" s="120"/>
    </row>
    <row r="899" spans="1:17" customFormat="1">
      <c r="A899" s="117">
        <v>896</v>
      </c>
      <c r="B899" s="117"/>
      <c r="C899" s="117" t="s">
        <v>1054</v>
      </c>
      <c r="D899" s="117" t="s">
        <v>1050</v>
      </c>
      <c r="E899" s="396" t="s">
        <v>3702</v>
      </c>
      <c r="F899" s="116" t="s">
        <v>3957</v>
      </c>
      <c r="G899" s="596">
        <v>307612240104</v>
      </c>
      <c r="H899" s="396" t="s">
        <v>9731</v>
      </c>
      <c r="I899" s="116" t="s">
        <v>8574</v>
      </c>
      <c r="J899" s="116" t="s">
        <v>47</v>
      </c>
      <c r="K899" s="116">
        <v>0.1183</v>
      </c>
      <c r="L899" s="395">
        <v>0.1183</v>
      </c>
      <c r="M899" s="395">
        <v>0.11559900000000001</v>
      </c>
      <c r="N899" s="330">
        <v>2.2831783601014326</v>
      </c>
      <c r="O899" s="116"/>
      <c r="P899" s="116"/>
      <c r="Q899" s="120"/>
    </row>
    <row r="900" spans="1:17" customFormat="1">
      <c r="A900" s="117">
        <v>897</v>
      </c>
      <c r="B900" s="117"/>
      <c r="C900" s="117" t="s">
        <v>1054</v>
      </c>
      <c r="D900" s="117" t="s">
        <v>1050</v>
      </c>
      <c r="E900" s="396" t="s">
        <v>3701</v>
      </c>
      <c r="F900" s="116" t="s">
        <v>3941</v>
      </c>
      <c r="G900" s="596">
        <v>307621440205</v>
      </c>
      <c r="H900" s="396" t="s">
        <v>2740</v>
      </c>
      <c r="I900" s="116" t="s">
        <v>8573</v>
      </c>
      <c r="J900" s="116" t="s">
        <v>47</v>
      </c>
      <c r="K900" s="116">
        <v>0.42</v>
      </c>
      <c r="L900" s="395">
        <v>0.42</v>
      </c>
      <c r="M900" s="395">
        <v>0.41050799999999998</v>
      </c>
      <c r="N900" s="330">
        <v>2.2600000000000002</v>
      </c>
      <c r="O900" s="116"/>
      <c r="P900" s="116"/>
      <c r="Q900" s="120"/>
    </row>
    <row r="901" spans="1:17" customFormat="1">
      <c r="A901" s="117">
        <v>898</v>
      </c>
      <c r="B901" s="117"/>
      <c r="C901" s="117" t="s">
        <v>1054</v>
      </c>
      <c r="D901" s="117" t="s">
        <v>1050</v>
      </c>
      <c r="E901" s="396" t="s">
        <v>3701</v>
      </c>
      <c r="F901" s="116" t="s">
        <v>3939</v>
      </c>
      <c r="G901" s="596">
        <v>307621140201</v>
      </c>
      <c r="H901" s="396" t="s">
        <v>2250</v>
      </c>
      <c r="I901" s="116" t="s">
        <v>8576</v>
      </c>
      <c r="J901" s="116" t="s">
        <v>47</v>
      </c>
      <c r="K901" s="116">
        <v>0.247</v>
      </c>
      <c r="L901" s="395">
        <v>0.247</v>
      </c>
      <c r="M901" s="395">
        <v>0.24152099999999999</v>
      </c>
      <c r="N901" s="330">
        <v>2.2182186234817864</v>
      </c>
      <c r="O901" s="116"/>
      <c r="P901" s="116"/>
      <c r="Q901" s="120"/>
    </row>
    <row r="902" spans="1:17" customFormat="1">
      <c r="A902" s="117">
        <v>899</v>
      </c>
      <c r="B902" s="117"/>
      <c r="C902" s="117" t="s">
        <v>1054</v>
      </c>
      <c r="D902" s="117" t="s">
        <v>1050</v>
      </c>
      <c r="E902" s="396" t="s">
        <v>3701</v>
      </c>
      <c r="F902" s="116" t="s">
        <v>3942</v>
      </c>
      <c r="G902" s="596">
        <v>307621440406</v>
      </c>
      <c r="H902" s="396" t="s">
        <v>2663</v>
      </c>
      <c r="I902" s="116" t="s">
        <v>8573</v>
      </c>
      <c r="J902" s="116" t="s">
        <v>47</v>
      </c>
      <c r="K902" s="116">
        <v>4.6899999999999997E-3</v>
      </c>
      <c r="L902" s="395">
        <v>4.6899999999999997E-3</v>
      </c>
      <c r="M902" s="395">
        <v>4.5869999999999999E-3</v>
      </c>
      <c r="N902" s="330">
        <v>2.1961620469083112</v>
      </c>
      <c r="O902" s="116"/>
      <c r="P902" s="116"/>
      <c r="Q902" s="120"/>
    </row>
    <row r="903" spans="1:17" customFormat="1">
      <c r="A903" s="117">
        <v>900</v>
      </c>
      <c r="B903" s="117"/>
      <c r="C903" s="117" t="s">
        <v>1054</v>
      </c>
      <c r="D903" s="117" t="s">
        <v>1050</v>
      </c>
      <c r="E903" s="396" t="s">
        <v>3700</v>
      </c>
      <c r="F903" s="116" t="s">
        <v>3926</v>
      </c>
      <c r="G903" s="596">
        <v>307613440101</v>
      </c>
      <c r="H903" s="396" t="s">
        <v>2751</v>
      </c>
      <c r="I903" s="116" t="s">
        <v>8573</v>
      </c>
      <c r="J903" s="116" t="s">
        <v>47</v>
      </c>
      <c r="K903" s="116">
        <v>0.24660000000000001</v>
      </c>
      <c r="L903" s="395">
        <v>0.24660000000000001</v>
      </c>
      <c r="M903" s="395">
        <v>0.24121400000000001</v>
      </c>
      <c r="N903" s="330">
        <v>2.1841038118410387</v>
      </c>
      <c r="O903" s="116"/>
      <c r="P903" s="116"/>
      <c r="Q903" s="120"/>
    </row>
    <row r="904" spans="1:17" customFormat="1">
      <c r="A904" s="117">
        <v>901</v>
      </c>
      <c r="B904" s="117"/>
      <c r="C904" s="117" t="s">
        <v>1054</v>
      </c>
      <c r="D904" s="117" t="s">
        <v>1050</v>
      </c>
      <c r="E904" s="396" t="s">
        <v>3701</v>
      </c>
      <c r="F904" s="116" t="s">
        <v>3951</v>
      </c>
      <c r="G904" s="596">
        <v>307621140703</v>
      </c>
      <c r="H904" s="396" t="s">
        <v>9732</v>
      </c>
      <c r="I904" s="116" t="s">
        <v>8572</v>
      </c>
      <c r="J904" s="116" t="s">
        <v>47</v>
      </c>
      <c r="K904" s="116">
        <v>1.8499999999999999E-2</v>
      </c>
      <c r="L904" s="395">
        <v>1.8499999999999999E-2</v>
      </c>
      <c r="M904" s="395">
        <v>1.8105E-2</v>
      </c>
      <c r="N904" s="330">
        <v>2.1351351351351329</v>
      </c>
      <c r="O904" s="116"/>
      <c r="P904" s="116"/>
      <c r="Q904" s="120"/>
    </row>
    <row r="905" spans="1:17" customFormat="1">
      <c r="A905" s="117">
        <v>902</v>
      </c>
      <c r="B905" s="117"/>
      <c r="C905" s="117" t="s">
        <v>1054</v>
      </c>
      <c r="D905" s="117" t="s">
        <v>1050</v>
      </c>
      <c r="E905" s="396" t="s">
        <v>3700</v>
      </c>
      <c r="F905" s="116" t="s">
        <v>3928</v>
      </c>
      <c r="G905" s="596">
        <v>307613140101</v>
      </c>
      <c r="H905" s="396" t="s">
        <v>9733</v>
      </c>
      <c r="I905" s="116" t="s">
        <v>8573</v>
      </c>
      <c r="J905" s="116" t="s">
        <v>47</v>
      </c>
      <c r="K905" s="116">
        <v>0.84840000000000004</v>
      </c>
      <c r="L905" s="395">
        <v>0.84840000000000004</v>
      </c>
      <c r="M905" s="395">
        <v>0.83061700000000005</v>
      </c>
      <c r="N905" s="330">
        <v>2.0960631777463452</v>
      </c>
      <c r="O905" s="116"/>
      <c r="P905" s="116"/>
      <c r="Q905" s="120"/>
    </row>
    <row r="906" spans="1:17" customFormat="1">
      <c r="A906" s="117">
        <v>903</v>
      </c>
      <c r="B906" s="117"/>
      <c r="C906" s="117" t="s">
        <v>1054</v>
      </c>
      <c r="D906" s="117" t="s">
        <v>1050</v>
      </c>
      <c r="E906" s="396" t="s">
        <v>3701</v>
      </c>
      <c r="F906" s="116" t="s">
        <v>3952</v>
      </c>
      <c r="G906" s="596">
        <v>307621140402</v>
      </c>
      <c r="H906" s="396" t="s">
        <v>9734</v>
      </c>
      <c r="I906" s="116" t="s">
        <v>8576</v>
      </c>
      <c r="J906" s="116" t="s">
        <v>47</v>
      </c>
      <c r="K906" s="116">
        <v>2.4199999999999999E-2</v>
      </c>
      <c r="L906" s="395">
        <v>2.4199999999999999E-2</v>
      </c>
      <c r="M906" s="395">
        <v>2.3706999999999999E-2</v>
      </c>
      <c r="N906" s="330">
        <v>2.0371900826446296</v>
      </c>
      <c r="O906" s="116"/>
      <c r="P906" s="116"/>
      <c r="Q906" s="120"/>
    </row>
    <row r="907" spans="1:17" customFormat="1">
      <c r="A907" s="117">
        <v>904</v>
      </c>
      <c r="B907" s="117"/>
      <c r="C907" s="117" t="s">
        <v>1054</v>
      </c>
      <c r="D907" s="117" t="s">
        <v>1050</v>
      </c>
      <c r="E907" s="396" t="s">
        <v>3702</v>
      </c>
      <c r="F907" s="116" t="s">
        <v>3953</v>
      </c>
      <c r="G907" s="596">
        <v>307612140104</v>
      </c>
      <c r="H907" s="396" t="s">
        <v>9735</v>
      </c>
      <c r="I907" s="116" t="s">
        <v>8572</v>
      </c>
      <c r="J907" s="116" t="s">
        <v>47</v>
      </c>
      <c r="K907" s="116">
        <v>9.0799999999999995E-3</v>
      </c>
      <c r="L907" s="395">
        <v>9.0799999999999995E-3</v>
      </c>
      <c r="M907" s="395">
        <v>8.9040000000000005E-3</v>
      </c>
      <c r="N907" s="330">
        <v>1.9383259911894171</v>
      </c>
      <c r="O907" s="116"/>
      <c r="P907" s="116"/>
      <c r="Q907" s="120"/>
    </row>
    <row r="908" spans="1:17" customFormat="1">
      <c r="A908" s="117">
        <v>905</v>
      </c>
      <c r="B908" s="117"/>
      <c r="C908" s="117" t="s">
        <v>1054</v>
      </c>
      <c r="D908" s="117" t="s">
        <v>1050</v>
      </c>
      <c r="E908" s="396" t="s">
        <v>3702</v>
      </c>
      <c r="F908" s="116" t="s">
        <v>3954</v>
      </c>
      <c r="G908" s="596">
        <v>307612140201</v>
      </c>
      <c r="H908" s="396" t="s">
        <v>9736</v>
      </c>
      <c r="I908" s="116" t="s">
        <v>8573</v>
      </c>
      <c r="J908" s="116" t="s">
        <v>47</v>
      </c>
      <c r="K908" s="116">
        <v>3.012</v>
      </c>
      <c r="L908" s="395">
        <v>3.012</v>
      </c>
      <c r="M908" s="395">
        <v>2.9546160000000001</v>
      </c>
      <c r="N908" s="330">
        <v>1.9051792828685219</v>
      </c>
      <c r="O908" s="116"/>
      <c r="P908" s="116"/>
      <c r="Q908" s="120"/>
    </row>
    <row r="909" spans="1:17" customFormat="1">
      <c r="A909" s="117">
        <v>906</v>
      </c>
      <c r="B909" s="117"/>
      <c r="C909" s="117" t="s">
        <v>1054</v>
      </c>
      <c r="D909" s="117" t="s">
        <v>1050</v>
      </c>
      <c r="E909" s="396" t="s">
        <v>3701</v>
      </c>
      <c r="F909" s="116" t="s">
        <v>3943</v>
      </c>
      <c r="G909" s="596">
        <v>307621440502</v>
      </c>
      <c r="H909" s="396" t="s">
        <v>2696</v>
      </c>
      <c r="I909" s="116" t="s">
        <v>8576</v>
      </c>
      <c r="J909" s="116" t="s">
        <v>47</v>
      </c>
      <c r="K909" s="116">
        <v>0.66639999999999999</v>
      </c>
      <c r="L909" s="395">
        <v>0.66639999999999999</v>
      </c>
      <c r="M909" s="395">
        <v>0.65408900000000003</v>
      </c>
      <c r="N909" s="330">
        <v>1.8473889555822272</v>
      </c>
      <c r="O909" s="116"/>
      <c r="P909" s="116"/>
      <c r="Q909" s="120"/>
    </row>
    <row r="910" spans="1:17" customFormat="1">
      <c r="A910" s="117">
        <v>907</v>
      </c>
      <c r="B910" s="117"/>
      <c r="C910" s="117" t="s">
        <v>1054</v>
      </c>
      <c r="D910" s="117" t="s">
        <v>1050</v>
      </c>
      <c r="E910" s="396" t="s">
        <v>3701</v>
      </c>
      <c r="F910" s="116" t="s">
        <v>3936</v>
      </c>
      <c r="G910" s="596">
        <v>307621240201</v>
      </c>
      <c r="H910" s="396" t="s">
        <v>2749</v>
      </c>
      <c r="I910" s="116" t="s">
        <v>8573</v>
      </c>
      <c r="J910" s="116" t="s">
        <v>47</v>
      </c>
      <c r="K910" s="116">
        <v>0.443</v>
      </c>
      <c r="L910" s="395">
        <v>0.443</v>
      </c>
      <c r="M910" s="395">
        <v>0.434888</v>
      </c>
      <c r="N910" s="330">
        <v>1.8311512415349906</v>
      </c>
      <c r="O910" s="116"/>
      <c r="P910" s="116"/>
      <c r="Q910" s="120"/>
    </row>
    <row r="911" spans="1:17" customFormat="1">
      <c r="A911" s="117">
        <v>908</v>
      </c>
      <c r="B911" s="117"/>
      <c r="C911" s="117" t="s">
        <v>1054</v>
      </c>
      <c r="D911" s="117" t="s">
        <v>1050</v>
      </c>
      <c r="E911" s="396" t="s">
        <v>3699</v>
      </c>
      <c r="F911" s="116" t="s">
        <v>3915</v>
      </c>
      <c r="G911" s="596">
        <v>307611640101</v>
      </c>
      <c r="H911" s="396" t="s">
        <v>2744</v>
      </c>
      <c r="I911" s="116" t="s">
        <v>8573</v>
      </c>
      <c r="J911" s="116" t="s">
        <v>47</v>
      </c>
      <c r="K911" s="116">
        <v>0.62</v>
      </c>
      <c r="L911" s="395">
        <v>0.62</v>
      </c>
      <c r="M911" s="395">
        <v>0.608877</v>
      </c>
      <c r="N911" s="330">
        <v>1.7940322580645152</v>
      </c>
      <c r="O911" s="116"/>
      <c r="P911" s="116"/>
      <c r="Q911" s="120"/>
    </row>
    <row r="912" spans="1:17" customFormat="1">
      <c r="A912" s="117">
        <v>909</v>
      </c>
      <c r="B912" s="117"/>
      <c r="C912" s="117" t="s">
        <v>1054</v>
      </c>
      <c r="D912" s="117" t="s">
        <v>1050</v>
      </c>
      <c r="E912" s="396" t="s">
        <v>3701</v>
      </c>
      <c r="F912" s="116" t="s">
        <v>3941</v>
      </c>
      <c r="G912" s="596">
        <v>307621440206</v>
      </c>
      <c r="H912" s="396" t="s">
        <v>2642</v>
      </c>
      <c r="I912" s="116" t="s">
        <v>8576</v>
      </c>
      <c r="J912" s="116" t="s">
        <v>47</v>
      </c>
      <c r="K912" s="116">
        <v>0.19009999999999999</v>
      </c>
      <c r="L912" s="395">
        <v>0.19009999999999999</v>
      </c>
      <c r="M912" s="395">
        <v>0.18679000000000001</v>
      </c>
      <c r="N912" s="330">
        <v>1.7411888479747395</v>
      </c>
      <c r="O912" s="116"/>
      <c r="P912" s="116"/>
      <c r="Q912" s="120"/>
    </row>
    <row r="913" spans="1:17" customFormat="1">
      <c r="A913" s="117">
        <v>910</v>
      </c>
      <c r="B913" s="117"/>
      <c r="C913" s="117" t="s">
        <v>1054</v>
      </c>
      <c r="D913" s="117" t="s">
        <v>1050</v>
      </c>
      <c r="E913" s="396" t="s">
        <v>3701</v>
      </c>
      <c r="F913" s="116" t="s">
        <v>3942</v>
      </c>
      <c r="G913" s="596">
        <v>307621440405</v>
      </c>
      <c r="H913" s="396" t="s">
        <v>2640</v>
      </c>
      <c r="I913" s="116" t="s">
        <v>8576</v>
      </c>
      <c r="J913" s="116" t="s">
        <v>47</v>
      </c>
      <c r="K913" s="116">
        <v>0.1132</v>
      </c>
      <c r="L913" s="395">
        <v>0.1132</v>
      </c>
      <c r="M913" s="395">
        <v>0.111276</v>
      </c>
      <c r="N913" s="330">
        <v>1.6996466431095365</v>
      </c>
      <c r="O913" s="116"/>
      <c r="P913" s="116"/>
      <c r="Q913" s="120"/>
    </row>
    <row r="914" spans="1:17" customFormat="1">
      <c r="A914" s="117">
        <v>911</v>
      </c>
      <c r="B914" s="117"/>
      <c r="C914" s="117" t="s">
        <v>1054</v>
      </c>
      <c r="D914" s="117" t="s">
        <v>1050</v>
      </c>
      <c r="E914" s="396" t="s">
        <v>3702</v>
      </c>
      <c r="F914" s="116" t="s">
        <v>3954</v>
      </c>
      <c r="G914" s="596">
        <v>307612140202</v>
      </c>
      <c r="H914" s="396" t="s">
        <v>9737</v>
      </c>
      <c r="I914" s="116" t="s">
        <v>8572</v>
      </c>
      <c r="J914" s="116" t="s">
        <v>47</v>
      </c>
      <c r="K914" s="116">
        <v>0.23400000000000001</v>
      </c>
      <c r="L914" s="395">
        <v>0.23400000000000001</v>
      </c>
      <c r="M914" s="395">
        <v>0.231766</v>
      </c>
      <c r="N914" s="330">
        <v>0.95470085470086063</v>
      </c>
      <c r="O914" s="116"/>
      <c r="P914" s="116"/>
      <c r="Q914" s="120"/>
    </row>
    <row r="915" spans="1:17" customFormat="1">
      <c r="A915" s="117">
        <v>912</v>
      </c>
      <c r="B915" s="117"/>
      <c r="C915" s="117" t="s">
        <v>1054</v>
      </c>
      <c r="D915" s="117" t="s">
        <v>1050</v>
      </c>
      <c r="E915" s="396" t="s">
        <v>3701</v>
      </c>
      <c r="F915" s="116" t="s">
        <v>3941</v>
      </c>
      <c r="G915" s="596">
        <v>307621440202</v>
      </c>
      <c r="H915" s="396" t="s">
        <v>2719</v>
      </c>
      <c r="I915" s="116" t="s">
        <v>8576</v>
      </c>
      <c r="J915" s="116" t="s">
        <v>47</v>
      </c>
      <c r="K915" s="116">
        <v>3.9306999999999999</v>
      </c>
      <c r="L915" s="395">
        <v>3.9306999999999999</v>
      </c>
      <c r="M915" s="395">
        <v>3.9033579999999999</v>
      </c>
      <c r="N915" s="330">
        <v>0.69560129239066781</v>
      </c>
      <c r="O915" s="116"/>
      <c r="P915" s="116"/>
      <c r="Q915" s="120"/>
    </row>
    <row r="916" spans="1:17" customFormat="1">
      <c r="A916" s="117">
        <v>913</v>
      </c>
      <c r="B916" s="117"/>
      <c r="C916" s="117" t="s">
        <v>1054</v>
      </c>
      <c r="D916" s="117" t="s">
        <v>1050</v>
      </c>
      <c r="E916" s="396" t="s">
        <v>3699</v>
      </c>
      <c r="F916" s="116" t="s">
        <v>3915</v>
      </c>
      <c r="G916" s="596">
        <v>307611640106</v>
      </c>
      <c r="H916" s="396" t="s">
        <v>9738</v>
      </c>
      <c r="I916" s="116" t="s">
        <v>7997</v>
      </c>
      <c r="J916" s="116" t="s">
        <v>47</v>
      </c>
      <c r="K916" s="116">
        <v>6.8000000000000005E-4</v>
      </c>
      <c r="L916" s="395">
        <v>6.8000000000000005E-4</v>
      </c>
      <c r="M916" s="395">
        <v>5.1999999999999995E-4</v>
      </c>
      <c r="N916" s="330">
        <v>23.529411764705895</v>
      </c>
      <c r="O916" s="116"/>
      <c r="P916" s="116"/>
      <c r="Q916" s="120"/>
    </row>
    <row r="917" spans="1:17" customFormat="1">
      <c r="A917" s="117">
        <v>914</v>
      </c>
      <c r="B917" s="117"/>
      <c r="C917" s="117" t="s">
        <v>1054</v>
      </c>
      <c r="D917" s="117" t="s">
        <v>1050</v>
      </c>
      <c r="E917" s="396" t="s">
        <v>3699</v>
      </c>
      <c r="F917" s="116" t="s">
        <v>3917</v>
      </c>
      <c r="G917" s="596">
        <v>307611640406</v>
      </c>
      <c r="H917" s="396" t="s">
        <v>9739</v>
      </c>
      <c r="I917" s="116" t="s">
        <v>7997</v>
      </c>
      <c r="J917" s="116" t="s">
        <v>47</v>
      </c>
      <c r="K917" s="116">
        <v>0.61199999999999999</v>
      </c>
      <c r="L917" s="395">
        <v>0.61199999999999999</v>
      </c>
      <c r="M917" s="395">
        <v>0.45600000000000002</v>
      </c>
      <c r="N917" s="330">
        <v>25.490196078431371</v>
      </c>
      <c r="O917" s="116"/>
      <c r="P917" s="116"/>
      <c r="Q917" s="120"/>
    </row>
    <row r="918" spans="1:17" customFormat="1">
      <c r="A918" s="117">
        <v>915</v>
      </c>
      <c r="B918" s="117"/>
      <c r="C918" s="117" t="s">
        <v>1054</v>
      </c>
      <c r="D918" s="117" t="s">
        <v>1050</v>
      </c>
      <c r="E918" s="396" t="s">
        <v>3699</v>
      </c>
      <c r="F918" s="116" t="s">
        <v>3920</v>
      </c>
      <c r="G918" s="596">
        <v>307611140304</v>
      </c>
      <c r="H918" s="396" t="s">
        <v>9740</v>
      </c>
      <c r="I918" s="116" t="s">
        <v>7997</v>
      </c>
      <c r="J918" s="116" t="s">
        <v>47</v>
      </c>
      <c r="K918" s="116">
        <v>1.9100000000000001E-4</v>
      </c>
      <c r="L918" s="395">
        <v>1.9100000000000001E-4</v>
      </c>
      <c r="M918" s="395">
        <v>1.65E-4</v>
      </c>
      <c r="N918" s="330">
        <v>13.612565445026181</v>
      </c>
      <c r="O918" s="116"/>
      <c r="P918" s="116"/>
      <c r="Q918" s="120"/>
    </row>
    <row r="919" spans="1:17" customFormat="1">
      <c r="A919" s="117">
        <v>916</v>
      </c>
      <c r="B919" s="117"/>
      <c r="C919" s="117" t="s">
        <v>1054</v>
      </c>
      <c r="D919" s="117" t="s">
        <v>1050</v>
      </c>
      <c r="E919" s="396" t="s">
        <v>3699</v>
      </c>
      <c r="F919" s="116" t="s">
        <v>3922</v>
      </c>
      <c r="G919" s="596">
        <v>307611140108</v>
      </c>
      <c r="H919" s="396" t="s">
        <v>9741</v>
      </c>
      <c r="I919" s="116" t="s">
        <v>7997</v>
      </c>
      <c r="J919" s="116" t="s">
        <v>47</v>
      </c>
      <c r="K919" s="116">
        <v>9.9099999999999991E-4</v>
      </c>
      <c r="L919" s="395">
        <v>9.9099999999999991E-4</v>
      </c>
      <c r="M919" s="395">
        <v>8.9499999999999996E-4</v>
      </c>
      <c r="N919" s="330">
        <v>9.6871846619576143</v>
      </c>
      <c r="O919" s="116"/>
      <c r="P919" s="116"/>
      <c r="Q919" s="120"/>
    </row>
    <row r="920" spans="1:17" customFormat="1">
      <c r="A920" s="117">
        <v>917</v>
      </c>
      <c r="B920" s="117"/>
      <c r="C920" s="117" t="s">
        <v>1054</v>
      </c>
      <c r="D920" s="117" t="s">
        <v>1050</v>
      </c>
      <c r="E920" s="396" t="s">
        <v>3700</v>
      </c>
      <c r="F920" s="116" t="s">
        <v>3934</v>
      </c>
      <c r="G920" s="596">
        <v>307613340106</v>
      </c>
      <c r="H920" s="396" t="s">
        <v>9742</v>
      </c>
      <c r="I920" s="116" t="s">
        <v>7997</v>
      </c>
      <c r="J920" s="116" t="s">
        <v>47</v>
      </c>
      <c r="K920" s="116">
        <v>0.1045</v>
      </c>
      <c r="L920" s="395">
        <v>0.1045</v>
      </c>
      <c r="M920" s="395">
        <v>7.8200000000000006E-2</v>
      </c>
      <c r="N920" s="330">
        <v>25.167464114832526</v>
      </c>
      <c r="O920" s="116"/>
      <c r="P920" s="116"/>
      <c r="Q920" s="120"/>
    </row>
    <row r="921" spans="1:17" customFormat="1">
      <c r="A921" s="117">
        <v>918</v>
      </c>
      <c r="B921" s="117"/>
      <c r="C921" s="117" t="s">
        <v>1054</v>
      </c>
      <c r="D921" s="117" t="s">
        <v>1050</v>
      </c>
      <c r="E921" s="396" t="s">
        <v>3701</v>
      </c>
      <c r="F921" s="116" t="s">
        <v>3938</v>
      </c>
      <c r="G921" s="596">
        <v>307621240102</v>
      </c>
      <c r="H921" s="396" t="s">
        <v>9743</v>
      </c>
      <c r="I921" s="116" t="s">
        <v>7997</v>
      </c>
      <c r="J921" s="116" t="s">
        <v>47</v>
      </c>
      <c r="K921" s="116">
        <v>0.30199999999999999</v>
      </c>
      <c r="L921" s="395">
        <v>0.30199999999999999</v>
      </c>
      <c r="M921" s="395">
        <v>0.23574000000000001</v>
      </c>
      <c r="N921" s="330">
        <v>21.940397350993372</v>
      </c>
      <c r="O921" s="116"/>
      <c r="P921" s="116"/>
      <c r="Q921" s="120"/>
    </row>
    <row r="922" spans="1:17" customFormat="1">
      <c r="A922" s="117">
        <v>919</v>
      </c>
      <c r="B922" s="117"/>
      <c r="C922" s="117" t="s">
        <v>1054</v>
      </c>
      <c r="D922" s="117" t="s">
        <v>1050</v>
      </c>
      <c r="E922" s="396" t="s">
        <v>3701</v>
      </c>
      <c r="F922" s="116" t="s">
        <v>3945</v>
      </c>
      <c r="G922" s="596">
        <v>307621340401</v>
      </c>
      <c r="H922" s="396" t="s">
        <v>9744</v>
      </c>
      <c r="I922" s="116" t="s">
        <v>7997</v>
      </c>
      <c r="J922" s="116" t="s">
        <v>47</v>
      </c>
      <c r="K922" s="116">
        <v>0.20399999999999999</v>
      </c>
      <c r="L922" s="395">
        <v>0.20399999999999999</v>
      </c>
      <c r="M922" s="395">
        <v>0.14591799999999999</v>
      </c>
      <c r="N922" s="330">
        <v>28.471568627450978</v>
      </c>
      <c r="O922" s="116"/>
      <c r="P922" s="116"/>
      <c r="Q922" s="120"/>
    </row>
    <row r="923" spans="1:17" customFormat="1">
      <c r="A923" s="117">
        <v>920</v>
      </c>
      <c r="B923" s="117"/>
      <c r="C923" s="117" t="s">
        <v>1054</v>
      </c>
      <c r="D923" s="117" t="s">
        <v>1050</v>
      </c>
      <c r="E923" s="396" t="s">
        <v>3702</v>
      </c>
      <c r="F923" s="116" t="s">
        <v>3956</v>
      </c>
      <c r="G923" s="596">
        <v>307612140404</v>
      </c>
      <c r="H923" s="396" t="s">
        <v>9745</v>
      </c>
      <c r="I923" s="116" t="s">
        <v>7997</v>
      </c>
      <c r="J923" s="116" t="s">
        <v>47</v>
      </c>
      <c r="K923" s="116">
        <v>0.1012</v>
      </c>
      <c r="L923" s="395">
        <v>0.1012</v>
      </c>
      <c r="M923" s="395">
        <v>7.9799999999999996E-2</v>
      </c>
      <c r="N923" s="330">
        <v>21.146245059288539</v>
      </c>
      <c r="O923" s="116"/>
      <c r="P923" s="116"/>
      <c r="Q923" s="120"/>
    </row>
    <row r="924" spans="1:17" customFormat="1">
      <c r="A924" s="117">
        <v>921</v>
      </c>
      <c r="B924" s="117"/>
      <c r="C924" s="117" t="s">
        <v>1054</v>
      </c>
      <c r="D924" s="117" t="s">
        <v>1050</v>
      </c>
      <c r="E924" s="396" t="s">
        <v>3702</v>
      </c>
      <c r="F924" s="116" t="s">
        <v>3959</v>
      </c>
      <c r="G924" s="596">
        <v>307612340202</v>
      </c>
      <c r="H924" s="396" t="s">
        <v>9746</v>
      </c>
      <c r="I924" s="116" t="s">
        <v>7997</v>
      </c>
      <c r="J924" s="116" t="s">
        <v>47</v>
      </c>
      <c r="K924" s="116">
        <v>1.9199999999999998E-2</v>
      </c>
      <c r="L924" s="395">
        <v>1.9199999999999998E-2</v>
      </c>
      <c r="M924" s="395">
        <v>1.3804E-2</v>
      </c>
      <c r="N924" s="330">
        <v>28.104166666666657</v>
      </c>
      <c r="O924" s="116"/>
      <c r="P924" s="116"/>
      <c r="Q924" s="120"/>
    </row>
    <row r="925" spans="1:17" customFormat="1">
      <c r="A925" s="117">
        <v>922</v>
      </c>
      <c r="B925" s="117"/>
      <c r="C925" s="117" t="s">
        <v>1054</v>
      </c>
      <c r="D925" s="117" t="s">
        <v>1050</v>
      </c>
      <c r="E925" s="396" t="s">
        <v>3702</v>
      </c>
      <c r="F925" s="116" t="s">
        <v>3960</v>
      </c>
      <c r="G925" s="596">
        <v>307612340401</v>
      </c>
      <c r="H925" s="396" t="s">
        <v>9747</v>
      </c>
      <c r="I925" s="116" t="s">
        <v>7997</v>
      </c>
      <c r="J925" s="116" t="s">
        <v>47</v>
      </c>
      <c r="K925" s="116">
        <v>0.1812</v>
      </c>
      <c r="L925" s="395">
        <v>0.1812</v>
      </c>
      <c r="M925" s="395">
        <v>0.13184599999999999</v>
      </c>
      <c r="N925" s="330">
        <v>27.237306843267113</v>
      </c>
      <c r="O925" s="116"/>
      <c r="P925" s="116"/>
      <c r="Q925" s="120"/>
    </row>
    <row r="926" spans="1:17" customFormat="1">
      <c r="A926" s="117">
        <v>923</v>
      </c>
      <c r="B926" s="117"/>
      <c r="C926" s="117" t="s">
        <v>1054</v>
      </c>
      <c r="D926" s="117" t="s">
        <v>1050</v>
      </c>
      <c r="E926" s="396" t="s">
        <v>3702</v>
      </c>
      <c r="F926" s="116" t="s">
        <v>3961</v>
      </c>
      <c r="G926" s="596">
        <v>307612340105</v>
      </c>
      <c r="H926" s="396" t="s">
        <v>9748</v>
      </c>
      <c r="I926" s="116" t="s">
        <v>7997</v>
      </c>
      <c r="J926" s="116" t="s">
        <v>47</v>
      </c>
      <c r="K926" s="116">
        <v>7.3599999999999999E-2</v>
      </c>
      <c r="L926" s="395">
        <v>7.3599999999999999E-2</v>
      </c>
      <c r="M926" s="395">
        <v>5.4370000000000002E-2</v>
      </c>
      <c r="N926" s="330">
        <v>26.127717391304344</v>
      </c>
      <c r="O926" s="116"/>
      <c r="P926" s="116"/>
      <c r="Q926" s="120"/>
    </row>
    <row r="927" spans="1:17" customFormat="1">
      <c r="A927" s="117">
        <v>924</v>
      </c>
      <c r="B927" s="117"/>
      <c r="C927" s="117" t="s">
        <v>1054</v>
      </c>
      <c r="D927" s="117" t="s">
        <v>1050</v>
      </c>
      <c r="E927" s="396" t="s">
        <v>3702</v>
      </c>
      <c r="F927" s="116" t="s">
        <v>3961</v>
      </c>
      <c r="G927" s="596">
        <v>307612340104</v>
      </c>
      <c r="H927" s="396" t="s">
        <v>9749</v>
      </c>
      <c r="I927" s="116" t="s">
        <v>7997</v>
      </c>
      <c r="J927" s="116" t="s">
        <v>47</v>
      </c>
      <c r="K927" s="116">
        <v>0.34200000000000003</v>
      </c>
      <c r="L927" s="395">
        <v>0.34200000000000003</v>
      </c>
      <c r="M927" s="395">
        <v>0.27470800000000001</v>
      </c>
      <c r="N927" s="330">
        <v>19.676023391812869</v>
      </c>
      <c r="O927" s="116"/>
      <c r="P927" s="116"/>
      <c r="Q927" s="120"/>
    </row>
    <row r="928" spans="1:17" customFormat="1">
      <c r="A928" s="117">
        <v>925</v>
      </c>
      <c r="B928" s="117"/>
      <c r="C928" s="117" t="s">
        <v>1054</v>
      </c>
      <c r="D928" s="117" t="s">
        <v>1050</v>
      </c>
      <c r="E928" s="396" t="s">
        <v>3700</v>
      </c>
      <c r="F928" s="116" t="s">
        <v>3925</v>
      </c>
      <c r="G928" s="596">
        <v>307621340104</v>
      </c>
      <c r="H928" s="396" t="s">
        <v>5206</v>
      </c>
      <c r="I928" s="116" t="s">
        <v>7997</v>
      </c>
      <c r="J928" s="116" t="s">
        <v>47</v>
      </c>
      <c r="K928" s="116">
        <v>0.25424000000000002</v>
      </c>
      <c r="L928" s="395">
        <v>0.25424000000000002</v>
      </c>
      <c r="M928" s="395">
        <v>0.21076</v>
      </c>
      <c r="N928" s="330">
        <v>17.101950912523606</v>
      </c>
      <c r="O928" s="116"/>
      <c r="P928" s="116"/>
      <c r="Q928" s="120"/>
    </row>
    <row r="929" spans="1:17" customFormat="1">
      <c r="A929" s="117">
        <v>926</v>
      </c>
      <c r="B929" s="117"/>
      <c r="C929" s="117" t="s">
        <v>1054</v>
      </c>
      <c r="D929" s="117" t="s">
        <v>1050</v>
      </c>
      <c r="E929" s="396" t="s">
        <v>3702</v>
      </c>
      <c r="F929" s="116" t="s">
        <v>3962</v>
      </c>
      <c r="G929" s="596">
        <v>307612340302</v>
      </c>
      <c r="H929" s="396" t="s">
        <v>5220</v>
      </c>
      <c r="I929" s="116" t="s">
        <v>7997</v>
      </c>
      <c r="J929" s="116" t="s">
        <v>47</v>
      </c>
      <c r="K929" s="116">
        <v>0.60260000000000002</v>
      </c>
      <c r="L929" s="395">
        <v>0.60260000000000002</v>
      </c>
      <c r="M929" s="395">
        <v>0.50157300000000005</v>
      </c>
      <c r="N929" s="330">
        <v>16.765184201792231</v>
      </c>
      <c r="O929" s="116"/>
      <c r="P929" s="116"/>
      <c r="Q929" s="120"/>
    </row>
    <row r="930" spans="1:17" customFormat="1">
      <c r="A930" s="117">
        <v>927</v>
      </c>
      <c r="B930" s="117"/>
      <c r="C930" s="117" t="s">
        <v>1054</v>
      </c>
      <c r="D930" s="117" t="s">
        <v>1050</v>
      </c>
      <c r="E930" s="396" t="s">
        <v>3702</v>
      </c>
      <c r="F930" s="116" t="s">
        <v>3960</v>
      </c>
      <c r="G930" s="596">
        <v>307612340403</v>
      </c>
      <c r="H930" s="396" t="s">
        <v>5158</v>
      </c>
      <c r="I930" s="116" t="s">
        <v>7997</v>
      </c>
      <c r="J930" s="116" t="s">
        <v>47</v>
      </c>
      <c r="K930" s="116">
        <v>0.28160000000000002</v>
      </c>
      <c r="L930" s="395">
        <v>0.28160000000000002</v>
      </c>
      <c r="M930" s="395">
        <v>0.234823</v>
      </c>
      <c r="N930" s="330">
        <v>16.61115056818182</v>
      </c>
      <c r="O930" s="116"/>
      <c r="P930" s="116"/>
      <c r="Q930" s="120"/>
    </row>
    <row r="931" spans="1:17" customFormat="1">
      <c r="A931" s="117">
        <v>928</v>
      </c>
      <c r="B931" s="117"/>
      <c r="C931" s="117" t="s">
        <v>1054</v>
      </c>
      <c r="D931" s="117" t="s">
        <v>1050</v>
      </c>
      <c r="E931" s="396" t="s">
        <v>3701</v>
      </c>
      <c r="F931" s="116" t="s">
        <v>3952</v>
      </c>
      <c r="G931" s="596">
        <v>307621140403</v>
      </c>
      <c r="H931" s="396" t="s">
        <v>9750</v>
      </c>
      <c r="I931" s="116" t="s">
        <v>7997</v>
      </c>
      <c r="J931" s="116" t="s">
        <v>47</v>
      </c>
      <c r="K931" s="116">
        <v>4.3999999999999997E-2</v>
      </c>
      <c r="L931" s="395">
        <v>4.3999999999999997E-2</v>
      </c>
      <c r="M931" s="395">
        <v>3.6928999999999997E-2</v>
      </c>
      <c r="N931" s="330">
        <v>16.070454545454549</v>
      </c>
      <c r="O931" s="116"/>
      <c r="P931" s="116"/>
      <c r="Q931" s="120"/>
    </row>
    <row r="932" spans="1:17" customFormat="1">
      <c r="A932" s="117">
        <v>929</v>
      </c>
      <c r="B932" s="117"/>
      <c r="C932" s="117" t="s">
        <v>1054</v>
      </c>
      <c r="D932" s="117" t="s">
        <v>1050</v>
      </c>
      <c r="E932" s="396" t="s">
        <v>3702</v>
      </c>
      <c r="F932" s="116" t="s">
        <v>3961</v>
      </c>
      <c r="G932" s="596">
        <v>307612340102</v>
      </c>
      <c r="H932" s="396" t="s">
        <v>5500</v>
      </c>
      <c r="I932" s="116" t="s">
        <v>7997</v>
      </c>
      <c r="J932" s="116" t="s">
        <v>47</v>
      </c>
      <c r="K932" s="116">
        <v>0.2278</v>
      </c>
      <c r="L932" s="395">
        <v>0.2278</v>
      </c>
      <c r="M932" s="395">
        <v>0.19215099999999999</v>
      </c>
      <c r="N932" s="330">
        <v>15.64925373134329</v>
      </c>
      <c r="O932" s="116"/>
      <c r="P932" s="116"/>
      <c r="Q932" s="120"/>
    </row>
    <row r="933" spans="1:17" customFormat="1">
      <c r="A933" s="117">
        <v>930</v>
      </c>
      <c r="B933" s="117"/>
      <c r="C933" s="117" t="s">
        <v>1054</v>
      </c>
      <c r="D933" s="117" t="s">
        <v>1050</v>
      </c>
      <c r="E933" s="396" t="s">
        <v>3700</v>
      </c>
      <c r="F933" s="116" t="s">
        <v>3930</v>
      </c>
      <c r="G933" s="596">
        <v>307613340204</v>
      </c>
      <c r="H933" s="396" t="s">
        <v>5317</v>
      </c>
      <c r="I933" s="116" t="s">
        <v>7997</v>
      </c>
      <c r="J933" s="116" t="s">
        <v>47</v>
      </c>
      <c r="K933" s="116">
        <v>0.4118</v>
      </c>
      <c r="L933" s="395">
        <v>0.4118</v>
      </c>
      <c r="M933" s="395">
        <v>0.34811900000000001</v>
      </c>
      <c r="N933" s="330">
        <v>15.464060223409421</v>
      </c>
      <c r="O933" s="116"/>
      <c r="P933" s="116"/>
      <c r="Q933" s="120"/>
    </row>
    <row r="934" spans="1:17" customFormat="1">
      <c r="A934" s="117">
        <v>931</v>
      </c>
      <c r="B934" s="117"/>
      <c r="C934" s="117" t="s">
        <v>1054</v>
      </c>
      <c r="D934" s="117" t="s">
        <v>1050</v>
      </c>
      <c r="E934" s="396" t="s">
        <v>3702</v>
      </c>
      <c r="F934" s="116" t="s">
        <v>3957</v>
      </c>
      <c r="G934" s="596">
        <v>307612240103</v>
      </c>
      <c r="H934" s="396" t="s">
        <v>5273</v>
      </c>
      <c r="I934" s="116" t="s">
        <v>7997</v>
      </c>
      <c r="J934" s="116" t="s">
        <v>47</v>
      </c>
      <c r="K934" s="116">
        <v>1.3433999999999999</v>
      </c>
      <c r="L934" s="395">
        <v>1.3433999999999999</v>
      </c>
      <c r="M934" s="395">
        <v>1.1398680000000001</v>
      </c>
      <c r="N934" s="330">
        <v>15.150513622152733</v>
      </c>
      <c r="O934" s="116"/>
      <c r="P934" s="116"/>
      <c r="Q934" s="120"/>
    </row>
    <row r="935" spans="1:17" customFormat="1">
      <c r="A935" s="117">
        <v>932</v>
      </c>
      <c r="B935" s="117"/>
      <c r="C935" s="117" t="s">
        <v>1054</v>
      </c>
      <c r="D935" s="117" t="s">
        <v>1050</v>
      </c>
      <c r="E935" s="396" t="s">
        <v>3699</v>
      </c>
      <c r="F935" s="116" t="s">
        <v>3919</v>
      </c>
      <c r="G935" s="596">
        <v>307611140203</v>
      </c>
      <c r="H935" s="396" t="s">
        <v>5336</v>
      </c>
      <c r="I935" s="116" t="s">
        <v>7997</v>
      </c>
      <c r="J935" s="116" t="s">
        <v>47</v>
      </c>
      <c r="K935" s="116">
        <v>0.95820000000000005</v>
      </c>
      <c r="L935" s="395">
        <v>0.95820000000000005</v>
      </c>
      <c r="M935" s="395">
        <v>0.813307</v>
      </c>
      <c r="N935" s="330">
        <v>15.121373408474225</v>
      </c>
      <c r="O935" s="116"/>
      <c r="P935" s="116"/>
      <c r="Q935" s="120"/>
    </row>
    <row r="936" spans="1:17" customFormat="1">
      <c r="A936" s="117">
        <v>933</v>
      </c>
      <c r="B936" s="117"/>
      <c r="C936" s="117" t="s">
        <v>1054</v>
      </c>
      <c r="D936" s="117" t="s">
        <v>1050</v>
      </c>
      <c r="E936" s="396" t="s">
        <v>3702</v>
      </c>
      <c r="F936" s="116" t="s">
        <v>3959</v>
      </c>
      <c r="G936" s="596">
        <v>307612340205</v>
      </c>
      <c r="H936" s="396" t="s">
        <v>5365</v>
      </c>
      <c r="I936" s="116" t="s">
        <v>7997</v>
      </c>
      <c r="J936" s="116" t="s">
        <v>47</v>
      </c>
      <c r="K936" s="116">
        <v>0.93540000000000001</v>
      </c>
      <c r="L936" s="395">
        <v>0.93540000000000001</v>
      </c>
      <c r="M936" s="395">
        <v>0.79779699999999998</v>
      </c>
      <c r="N936" s="330">
        <v>14.710605088732095</v>
      </c>
      <c r="O936" s="116"/>
      <c r="P936" s="116"/>
      <c r="Q936" s="120"/>
    </row>
    <row r="937" spans="1:17" customFormat="1">
      <c r="A937" s="117">
        <v>934</v>
      </c>
      <c r="B937" s="117"/>
      <c r="C937" s="117" t="s">
        <v>1054</v>
      </c>
      <c r="D937" s="117" t="s">
        <v>1050</v>
      </c>
      <c r="E937" s="396" t="s">
        <v>3699</v>
      </c>
      <c r="F937" s="116" t="s">
        <v>3916</v>
      </c>
      <c r="G937" s="596">
        <v>307611640201</v>
      </c>
      <c r="H937" s="396" t="s">
        <v>5374</v>
      </c>
      <c r="I937" s="116" t="s">
        <v>7997</v>
      </c>
      <c r="J937" s="116" t="s">
        <v>47</v>
      </c>
      <c r="K937" s="116">
        <v>0.621</v>
      </c>
      <c r="L937" s="395">
        <v>0.621</v>
      </c>
      <c r="M937" s="395">
        <v>0.53027899999999994</v>
      </c>
      <c r="N937" s="330">
        <v>14.608856682769735</v>
      </c>
      <c r="O937" s="116"/>
      <c r="P937" s="116"/>
      <c r="Q937" s="120"/>
    </row>
    <row r="938" spans="1:17" customFormat="1">
      <c r="A938" s="117">
        <v>935</v>
      </c>
      <c r="B938" s="117"/>
      <c r="C938" s="117" t="s">
        <v>1054</v>
      </c>
      <c r="D938" s="117" t="s">
        <v>1050</v>
      </c>
      <c r="E938" s="396" t="s">
        <v>3701</v>
      </c>
      <c r="F938" s="116" t="s">
        <v>3944</v>
      </c>
      <c r="G938" s="596">
        <v>307621140503</v>
      </c>
      <c r="H938" s="396" t="s">
        <v>5380</v>
      </c>
      <c r="I938" s="116" t="s">
        <v>7997</v>
      </c>
      <c r="J938" s="116" t="s">
        <v>47</v>
      </c>
      <c r="K938" s="116">
        <v>0.71020000000000005</v>
      </c>
      <c r="L938" s="395">
        <v>0.71020000000000005</v>
      </c>
      <c r="M938" s="395">
        <v>0.60665800000000003</v>
      </c>
      <c r="N938" s="330">
        <v>14.579273444100254</v>
      </c>
      <c r="O938" s="116"/>
      <c r="P938" s="116"/>
      <c r="Q938" s="120"/>
    </row>
    <row r="939" spans="1:17" customFormat="1">
      <c r="A939" s="117">
        <v>936</v>
      </c>
      <c r="B939" s="117"/>
      <c r="C939" s="117" t="s">
        <v>1054</v>
      </c>
      <c r="D939" s="117" t="s">
        <v>1050</v>
      </c>
      <c r="E939" s="396" t="s">
        <v>3699</v>
      </c>
      <c r="F939" s="116" t="s">
        <v>3920</v>
      </c>
      <c r="G939" s="596">
        <v>307611140302</v>
      </c>
      <c r="H939" s="396" t="s">
        <v>5333</v>
      </c>
      <c r="I939" s="116" t="s">
        <v>7997</v>
      </c>
      <c r="J939" s="116" t="s">
        <v>47</v>
      </c>
      <c r="K939" s="116">
        <v>0.51980000000000004</v>
      </c>
      <c r="L939" s="395">
        <v>0.51980000000000004</v>
      </c>
      <c r="M939" s="395">
        <v>0.44512800000000002</v>
      </c>
      <c r="N939" s="330">
        <v>14.365525202000773</v>
      </c>
      <c r="O939" s="116"/>
      <c r="P939" s="116"/>
      <c r="Q939" s="120"/>
    </row>
    <row r="940" spans="1:17" customFormat="1">
      <c r="A940" s="117">
        <v>937</v>
      </c>
      <c r="B940" s="117"/>
      <c r="C940" s="117" t="s">
        <v>1054</v>
      </c>
      <c r="D940" s="117" t="s">
        <v>1050</v>
      </c>
      <c r="E940" s="396" t="s">
        <v>3702</v>
      </c>
      <c r="F940" s="116" t="s">
        <v>3959</v>
      </c>
      <c r="G940" s="596">
        <v>307612340203</v>
      </c>
      <c r="H940" s="396" t="s">
        <v>5417</v>
      </c>
      <c r="I940" s="116" t="s">
        <v>7997</v>
      </c>
      <c r="J940" s="116" t="s">
        <v>47</v>
      </c>
      <c r="K940" s="116">
        <v>0.28260000000000002</v>
      </c>
      <c r="L940" s="395">
        <v>0.28260000000000002</v>
      </c>
      <c r="M940" s="395">
        <v>0.24257200000000001</v>
      </c>
      <c r="N940" s="330">
        <v>14.164189667374384</v>
      </c>
      <c r="O940" s="116"/>
      <c r="P940" s="116"/>
      <c r="Q940" s="120"/>
    </row>
    <row r="941" spans="1:17" customFormat="1">
      <c r="A941" s="117">
        <v>938</v>
      </c>
      <c r="B941" s="117"/>
      <c r="C941" s="117" t="s">
        <v>1054</v>
      </c>
      <c r="D941" s="117" t="s">
        <v>1050</v>
      </c>
      <c r="E941" s="396" t="s">
        <v>3702</v>
      </c>
      <c r="F941" s="116" t="s">
        <v>3961</v>
      </c>
      <c r="G941" s="596">
        <v>307612340107</v>
      </c>
      <c r="H941" s="396" t="s">
        <v>5568</v>
      </c>
      <c r="I941" s="116" t="s">
        <v>7997</v>
      </c>
      <c r="J941" s="116" t="s">
        <v>47</v>
      </c>
      <c r="K941" s="116">
        <v>0.53680000000000005</v>
      </c>
      <c r="L941" s="395">
        <v>0.53680000000000005</v>
      </c>
      <c r="M941" s="395">
        <v>0.460868</v>
      </c>
      <c r="N941" s="330">
        <v>14.145305514157982</v>
      </c>
      <c r="O941" s="116"/>
      <c r="P941" s="116"/>
      <c r="Q941" s="120"/>
    </row>
    <row r="942" spans="1:17" customFormat="1">
      <c r="A942" s="117">
        <v>939</v>
      </c>
      <c r="B942" s="117"/>
      <c r="C942" s="117" t="s">
        <v>1054</v>
      </c>
      <c r="D942" s="117" t="s">
        <v>1050</v>
      </c>
      <c r="E942" s="396" t="s">
        <v>3702</v>
      </c>
      <c r="F942" s="116" t="s">
        <v>3959</v>
      </c>
      <c r="G942" s="596">
        <v>307612340204</v>
      </c>
      <c r="H942" s="396" t="s">
        <v>5430</v>
      </c>
      <c r="I942" s="116" t="s">
        <v>7997</v>
      </c>
      <c r="J942" s="116" t="s">
        <v>47</v>
      </c>
      <c r="K942" s="116">
        <v>0.60660000000000003</v>
      </c>
      <c r="L942" s="395">
        <v>0.60660000000000003</v>
      </c>
      <c r="M942" s="395">
        <v>0.521679</v>
      </c>
      <c r="N942" s="330">
        <v>13.999505440158263</v>
      </c>
      <c r="O942" s="116"/>
      <c r="P942" s="116"/>
      <c r="Q942" s="120"/>
    </row>
    <row r="943" spans="1:17" customFormat="1">
      <c r="A943" s="117">
        <v>940</v>
      </c>
      <c r="B943" s="117"/>
      <c r="C943" s="117" t="s">
        <v>1054</v>
      </c>
      <c r="D943" s="117" t="s">
        <v>1050</v>
      </c>
      <c r="E943" s="396" t="s">
        <v>3699</v>
      </c>
      <c r="F943" s="116" t="s">
        <v>3924</v>
      </c>
      <c r="G943" s="596">
        <v>307613140306</v>
      </c>
      <c r="H943" s="396" t="s">
        <v>5295</v>
      </c>
      <c r="I943" s="116" t="s">
        <v>7997</v>
      </c>
      <c r="J943" s="116" t="s">
        <v>47</v>
      </c>
      <c r="K943" s="116">
        <v>0.42420000000000002</v>
      </c>
      <c r="L943" s="395">
        <v>0.42420000000000002</v>
      </c>
      <c r="M943" s="395">
        <v>0.36491200000000001</v>
      </c>
      <c r="N943" s="330">
        <v>13.976426214049978</v>
      </c>
      <c r="O943" s="116"/>
      <c r="P943" s="116"/>
      <c r="Q943" s="120"/>
    </row>
    <row r="944" spans="1:17" customFormat="1">
      <c r="A944" s="117">
        <v>941</v>
      </c>
      <c r="B944" s="117"/>
      <c r="C944" s="117" t="s">
        <v>1054</v>
      </c>
      <c r="D944" s="117" t="s">
        <v>1050</v>
      </c>
      <c r="E944" s="396" t="s">
        <v>3702</v>
      </c>
      <c r="F944" s="116" t="s">
        <v>3962</v>
      </c>
      <c r="G944" s="596">
        <v>307612340301</v>
      </c>
      <c r="H944" s="396" t="s">
        <v>5440</v>
      </c>
      <c r="I944" s="116" t="s">
        <v>7997</v>
      </c>
      <c r="J944" s="116" t="s">
        <v>47</v>
      </c>
      <c r="K944" s="116">
        <v>0.39379999999999998</v>
      </c>
      <c r="L944" s="395">
        <v>0.39379999999999998</v>
      </c>
      <c r="M944" s="395">
        <v>0.339084</v>
      </c>
      <c r="N944" s="330">
        <v>13.894362620619601</v>
      </c>
      <c r="O944" s="116"/>
      <c r="P944" s="116"/>
      <c r="Q944" s="120"/>
    </row>
    <row r="945" spans="1:17" customFormat="1">
      <c r="A945" s="117">
        <v>942</v>
      </c>
      <c r="B945" s="117"/>
      <c r="C945" s="117" t="s">
        <v>1054</v>
      </c>
      <c r="D945" s="117" t="s">
        <v>1050</v>
      </c>
      <c r="E945" s="396" t="s">
        <v>3700</v>
      </c>
      <c r="F945" s="116" t="s">
        <v>3930</v>
      </c>
      <c r="G945" s="596">
        <v>307613340203</v>
      </c>
      <c r="H945" s="396" t="s">
        <v>5446</v>
      </c>
      <c r="I945" s="116" t="s">
        <v>7997</v>
      </c>
      <c r="J945" s="116" t="s">
        <v>47</v>
      </c>
      <c r="K945" s="116">
        <v>0.60840000000000005</v>
      </c>
      <c r="L945" s="395">
        <v>0.60840000000000005</v>
      </c>
      <c r="M945" s="395">
        <v>0.52411799999999997</v>
      </c>
      <c r="N945" s="330">
        <v>13.853057199211058</v>
      </c>
      <c r="O945" s="116"/>
      <c r="P945" s="116"/>
      <c r="Q945" s="120"/>
    </row>
    <row r="946" spans="1:17" customFormat="1">
      <c r="A946" s="117">
        <v>943</v>
      </c>
      <c r="B946" s="117"/>
      <c r="C946" s="117" t="s">
        <v>1054</v>
      </c>
      <c r="D946" s="117" t="s">
        <v>1050</v>
      </c>
      <c r="E946" s="396" t="s">
        <v>3702</v>
      </c>
      <c r="F946" s="116" t="s">
        <v>3962</v>
      </c>
      <c r="G946" s="596">
        <v>307612340303</v>
      </c>
      <c r="H946" s="396" t="s">
        <v>5451</v>
      </c>
      <c r="I946" s="116" t="s">
        <v>7997</v>
      </c>
      <c r="J946" s="116" t="s">
        <v>47</v>
      </c>
      <c r="K946" s="116">
        <v>0.48139999999999999</v>
      </c>
      <c r="L946" s="395">
        <v>0.48139999999999999</v>
      </c>
      <c r="M946" s="395">
        <v>0.41487299999999999</v>
      </c>
      <c r="N946" s="330">
        <v>13.819484835895308</v>
      </c>
      <c r="O946" s="116"/>
      <c r="P946" s="116"/>
      <c r="Q946" s="120"/>
    </row>
    <row r="947" spans="1:17" customFormat="1">
      <c r="A947" s="117">
        <v>944</v>
      </c>
      <c r="B947" s="117"/>
      <c r="C947" s="117" t="s">
        <v>1054</v>
      </c>
      <c r="D947" s="117" t="s">
        <v>1050</v>
      </c>
      <c r="E947" s="396" t="s">
        <v>3701</v>
      </c>
      <c r="F947" s="116" t="s">
        <v>3938</v>
      </c>
      <c r="G947" s="596">
        <v>307621240106</v>
      </c>
      <c r="H947" s="396" t="s">
        <v>5482</v>
      </c>
      <c r="I947" s="116" t="s">
        <v>7997</v>
      </c>
      <c r="J947" s="116" t="s">
        <v>47</v>
      </c>
      <c r="K947" s="116">
        <v>0.73199999999999998</v>
      </c>
      <c r="L947" s="395">
        <v>0.73199999999999998</v>
      </c>
      <c r="M947" s="395">
        <v>0.63321899999999998</v>
      </c>
      <c r="N947" s="330">
        <v>13.494672131147542</v>
      </c>
      <c r="O947" s="116"/>
      <c r="P947" s="116"/>
      <c r="Q947" s="120"/>
    </row>
    <row r="948" spans="1:17" customFormat="1">
      <c r="A948" s="117">
        <v>945</v>
      </c>
      <c r="B948" s="117"/>
      <c r="C948" s="117" t="s">
        <v>1054</v>
      </c>
      <c r="D948" s="117" t="s">
        <v>1050</v>
      </c>
      <c r="E948" s="396" t="s">
        <v>3701</v>
      </c>
      <c r="F948" s="116" t="s">
        <v>3937</v>
      </c>
      <c r="G948" s="596">
        <v>307621240301</v>
      </c>
      <c r="H948" s="396" t="s">
        <v>5494</v>
      </c>
      <c r="I948" s="116" t="s">
        <v>7997</v>
      </c>
      <c r="J948" s="116" t="s">
        <v>47</v>
      </c>
      <c r="K948" s="116">
        <v>0.50560000000000005</v>
      </c>
      <c r="L948" s="395">
        <v>0.50560000000000005</v>
      </c>
      <c r="M948" s="395">
        <v>0.437747</v>
      </c>
      <c r="N948" s="330">
        <v>13.420292721518997</v>
      </c>
      <c r="O948" s="116"/>
      <c r="P948" s="116"/>
      <c r="Q948" s="120"/>
    </row>
    <row r="949" spans="1:17" customFormat="1">
      <c r="A949" s="117">
        <v>946</v>
      </c>
      <c r="B949" s="117"/>
      <c r="C949" s="117" t="s">
        <v>1054</v>
      </c>
      <c r="D949" s="117" t="s">
        <v>1050</v>
      </c>
      <c r="E949" s="396" t="s">
        <v>3701</v>
      </c>
      <c r="F949" s="116" t="s">
        <v>3947</v>
      </c>
      <c r="G949" s="596">
        <v>307621340204</v>
      </c>
      <c r="H949" s="396" t="s">
        <v>5514</v>
      </c>
      <c r="I949" s="116" t="s">
        <v>7997</v>
      </c>
      <c r="J949" s="116" t="s">
        <v>47</v>
      </c>
      <c r="K949" s="116">
        <v>0.61819999999999997</v>
      </c>
      <c r="L949" s="395">
        <v>0.61819999999999997</v>
      </c>
      <c r="M949" s="395">
        <v>0.53624499999999997</v>
      </c>
      <c r="N949" s="330">
        <v>13.257036557748304</v>
      </c>
      <c r="O949" s="116"/>
      <c r="P949" s="116"/>
      <c r="Q949" s="120"/>
    </row>
    <row r="950" spans="1:17" customFormat="1">
      <c r="A950" s="117">
        <v>947</v>
      </c>
      <c r="B950" s="117"/>
      <c r="C950" s="117" t="s">
        <v>1054</v>
      </c>
      <c r="D950" s="117" t="s">
        <v>1050</v>
      </c>
      <c r="E950" s="396" t="s">
        <v>3700</v>
      </c>
      <c r="F950" s="116" t="s">
        <v>3935</v>
      </c>
      <c r="G950" s="596">
        <v>307613340302</v>
      </c>
      <c r="H950" s="396" t="s">
        <v>5526</v>
      </c>
      <c r="I950" s="116" t="s">
        <v>7997</v>
      </c>
      <c r="J950" s="116" t="s">
        <v>47</v>
      </c>
      <c r="K950" s="116">
        <v>0.39539999999999997</v>
      </c>
      <c r="L950" s="395">
        <v>0.39539999999999997</v>
      </c>
      <c r="M950" s="395">
        <v>0.34342499999999998</v>
      </c>
      <c r="N950" s="330">
        <v>13.144916540212442</v>
      </c>
      <c r="O950" s="116"/>
      <c r="P950" s="116"/>
      <c r="Q950" s="120"/>
    </row>
    <row r="951" spans="1:17" customFormat="1">
      <c r="A951" s="117">
        <v>948</v>
      </c>
      <c r="B951" s="117"/>
      <c r="C951" s="117" t="s">
        <v>1054</v>
      </c>
      <c r="D951" s="117" t="s">
        <v>1050</v>
      </c>
      <c r="E951" s="396" t="s">
        <v>3700</v>
      </c>
      <c r="F951" s="116" t="s">
        <v>3928</v>
      </c>
      <c r="G951" s="596">
        <v>307613140106</v>
      </c>
      <c r="H951" s="396" t="s">
        <v>5527</v>
      </c>
      <c r="I951" s="116" t="s">
        <v>7997</v>
      </c>
      <c r="J951" s="116" t="s">
        <v>47</v>
      </c>
      <c r="K951" s="116">
        <v>0.32640000000000002</v>
      </c>
      <c r="L951" s="395">
        <v>0.32640000000000002</v>
      </c>
      <c r="M951" s="395">
        <v>0.28353800000000001</v>
      </c>
      <c r="N951" s="330">
        <v>13.131740196078434</v>
      </c>
      <c r="O951" s="116"/>
      <c r="P951" s="116"/>
      <c r="Q951" s="120"/>
    </row>
    <row r="952" spans="1:17" customFormat="1">
      <c r="A952" s="117">
        <v>949</v>
      </c>
      <c r="B952" s="117"/>
      <c r="C952" s="117" t="s">
        <v>1054</v>
      </c>
      <c r="D952" s="117" t="s">
        <v>1050</v>
      </c>
      <c r="E952" s="396" t="s">
        <v>3700</v>
      </c>
      <c r="F952" s="116" t="s">
        <v>3931</v>
      </c>
      <c r="G952" s="596">
        <v>307613240304</v>
      </c>
      <c r="H952" s="396" t="s">
        <v>5314</v>
      </c>
      <c r="I952" s="116" t="s">
        <v>7997</v>
      </c>
      <c r="J952" s="116" t="s">
        <v>47</v>
      </c>
      <c r="K952" s="116">
        <v>0.77139999999999997</v>
      </c>
      <c r="L952" s="395">
        <v>0.77139999999999997</v>
      </c>
      <c r="M952" s="395">
        <v>0.67107600000000001</v>
      </c>
      <c r="N952" s="330">
        <v>13.005444646097999</v>
      </c>
      <c r="O952" s="116"/>
      <c r="P952" s="116"/>
      <c r="Q952" s="120"/>
    </row>
    <row r="953" spans="1:17" customFormat="1">
      <c r="A953" s="117">
        <v>950</v>
      </c>
      <c r="B953" s="117"/>
      <c r="C953" s="117" t="s">
        <v>1054</v>
      </c>
      <c r="D953" s="117" t="s">
        <v>1050</v>
      </c>
      <c r="E953" s="396" t="s">
        <v>3699</v>
      </c>
      <c r="F953" s="116" t="s">
        <v>3922</v>
      </c>
      <c r="G953" s="596">
        <v>307611140104</v>
      </c>
      <c r="H953" s="396" t="s">
        <v>5577</v>
      </c>
      <c r="I953" s="116" t="s">
        <v>7997</v>
      </c>
      <c r="J953" s="116" t="s">
        <v>47</v>
      </c>
      <c r="K953" s="116">
        <v>0.61816000000000004</v>
      </c>
      <c r="L953" s="395">
        <v>0.61816000000000004</v>
      </c>
      <c r="M953" s="395">
        <v>0.53925400000000001</v>
      </c>
      <c r="N953" s="330">
        <v>12.764656399637639</v>
      </c>
      <c r="O953" s="116"/>
      <c r="P953" s="116"/>
      <c r="Q953" s="120"/>
    </row>
    <row r="954" spans="1:17" customFormat="1">
      <c r="A954" s="117">
        <v>951</v>
      </c>
      <c r="B954" s="117"/>
      <c r="C954" s="117" t="s">
        <v>1054</v>
      </c>
      <c r="D954" s="117" t="s">
        <v>1050</v>
      </c>
      <c r="E954" s="396" t="s">
        <v>3699</v>
      </c>
      <c r="F954" s="116" t="s">
        <v>3919</v>
      </c>
      <c r="G954" s="596">
        <v>307611140202</v>
      </c>
      <c r="H954" s="396" t="s">
        <v>5582</v>
      </c>
      <c r="I954" s="116" t="s">
        <v>7997</v>
      </c>
      <c r="J954" s="116" t="s">
        <v>47</v>
      </c>
      <c r="K954" s="116">
        <v>0.97</v>
      </c>
      <c r="L954" s="395">
        <v>0.97</v>
      </c>
      <c r="M954" s="395">
        <v>0.84635000000000005</v>
      </c>
      <c r="N954" s="330">
        <v>12.747422680412365</v>
      </c>
      <c r="O954" s="116"/>
      <c r="P954" s="116"/>
      <c r="Q954" s="120"/>
    </row>
    <row r="955" spans="1:17" customFormat="1">
      <c r="A955" s="117">
        <v>952</v>
      </c>
      <c r="B955" s="117"/>
      <c r="C955" s="117" t="s">
        <v>1054</v>
      </c>
      <c r="D955" s="117" t="s">
        <v>1050</v>
      </c>
      <c r="E955" s="396" t="s">
        <v>3699</v>
      </c>
      <c r="F955" s="116" t="s">
        <v>3918</v>
      </c>
      <c r="G955" s="596">
        <v>307611640302</v>
      </c>
      <c r="H955" s="396" t="s">
        <v>5584</v>
      </c>
      <c r="I955" s="116" t="s">
        <v>7997</v>
      </c>
      <c r="J955" s="116" t="s">
        <v>47</v>
      </c>
      <c r="K955" s="116">
        <v>0.75780000000000003</v>
      </c>
      <c r="L955" s="395">
        <v>0.75780000000000003</v>
      </c>
      <c r="M955" s="395">
        <v>0.66125</v>
      </c>
      <c r="N955" s="330">
        <v>12.74082871470045</v>
      </c>
      <c r="O955" s="116"/>
      <c r="P955" s="116"/>
      <c r="Q955" s="120"/>
    </row>
    <row r="956" spans="1:17" customFormat="1">
      <c r="A956" s="117">
        <v>953</v>
      </c>
      <c r="B956" s="117"/>
      <c r="C956" s="117" t="s">
        <v>1054</v>
      </c>
      <c r="D956" s="117" t="s">
        <v>1050</v>
      </c>
      <c r="E956" s="396" t="s">
        <v>3701</v>
      </c>
      <c r="F956" s="116" t="s">
        <v>3936</v>
      </c>
      <c r="G956" s="596">
        <v>307621240203</v>
      </c>
      <c r="H956" s="396" t="s">
        <v>5608</v>
      </c>
      <c r="I956" s="116" t="s">
        <v>7997</v>
      </c>
      <c r="J956" s="116" t="s">
        <v>47</v>
      </c>
      <c r="K956" s="116">
        <v>0.96040000000000003</v>
      </c>
      <c r="L956" s="395">
        <v>0.96040000000000003</v>
      </c>
      <c r="M956" s="395">
        <v>0.83897999999999995</v>
      </c>
      <c r="N956" s="330">
        <v>12.642648896293219</v>
      </c>
      <c r="O956" s="116"/>
      <c r="P956" s="116"/>
      <c r="Q956" s="120"/>
    </row>
    <row r="957" spans="1:17" customFormat="1">
      <c r="A957" s="117">
        <v>954</v>
      </c>
      <c r="B957" s="117"/>
      <c r="C957" s="117" t="s">
        <v>1054</v>
      </c>
      <c r="D957" s="117" t="s">
        <v>1050</v>
      </c>
      <c r="E957" s="396" t="s">
        <v>3701</v>
      </c>
      <c r="F957" s="116" t="s">
        <v>3942</v>
      </c>
      <c r="G957" s="596">
        <v>307621440402</v>
      </c>
      <c r="H957" s="396" t="s">
        <v>5616</v>
      </c>
      <c r="I957" s="116" t="s">
        <v>7997</v>
      </c>
      <c r="J957" s="116" t="s">
        <v>47</v>
      </c>
      <c r="K957" s="116">
        <v>0.13220000000000001</v>
      </c>
      <c r="L957" s="395">
        <v>0.13220000000000001</v>
      </c>
      <c r="M957" s="395">
        <v>0.11555</v>
      </c>
      <c r="N957" s="330">
        <v>12.594553706505303</v>
      </c>
      <c r="O957" s="116"/>
      <c r="P957" s="116"/>
      <c r="Q957" s="120"/>
    </row>
    <row r="958" spans="1:17" customFormat="1">
      <c r="A958" s="117">
        <v>955</v>
      </c>
      <c r="B958" s="117"/>
      <c r="C958" s="117" t="s">
        <v>1054</v>
      </c>
      <c r="D958" s="117" t="s">
        <v>1050</v>
      </c>
      <c r="E958" s="396" t="s">
        <v>3700</v>
      </c>
      <c r="F958" s="116" t="s">
        <v>3931</v>
      </c>
      <c r="G958" s="596">
        <v>307613240301</v>
      </c>
      <c r="H958" s="396" t="s">
        <v>5256</v>
      </c>
      <c r="I958" s="116" t="s">
        <v>7997</v>
      </c>
      <c r="J958" s="116" t="s">
        <v>47</v>
      </c>
      <c r="K958" s="116">
        <v>1.1754</v>
      </c>
      <c r="L958" s="395">
        <v>1.1754</v>
      </c>
      <c r="M958" s="395">
        <v>1.0273760000000001</v>
      </c>
      <c r="N958" s="330">
        <v>12.593500085077414</v>
      </c>
      <c r="O958" s="116"/>
      <c r="P958" s="116"/>
      <c r="Q958" s="120"/>
    </row>
    <row r="959" spans="1:17" customFormat="1">
      <c r="A959" s="117">
        <v>956</v>
      </c>
      <c r="B959" s="117"/>
      <c r="C959" s="117" t="s">
        <v>1054</v>
      </c>
      <c r="D959" s="117" t="s">
        <v>1050</v>
      </c>
      <c r="E959" s="396" t="s">
        <v>3699</v>
      </c>
      <c r="F959" s="116" t="s">
        <v>3923</v>
      </c>
      <c r="G959" s="596">
        <v>307611740101</v>
      </c>
      <c r="H959" s="396" t="s">
        <v>5619</v>
      </c>
      <c r="I959" s="116" t="s">
        <v>7997</v>
      </c>
      <c r="J959" s="116" t="s">
        <v>47</v>
      </c>
      <c r="K959" s="116">
        <v>0.3926</v>
      </c>
      <c r="L959" s="395">
        <v>0.3926</v>
      </c>
      <c r="M959" s="395">
        <v>0.34324300000000002</v>
      </c>
      <c r="N959" s="330">
        <v>12.571828833418234</v>
      </c>
      <c r="O959" s="116"/>
      <c r="P959" s="116"/>
      <c r="Q959" s="120"/>
    </row>
    <row r="960" spans="1:17" customFormat="1">
      <c r="A960" s="117">
        <v>957</v>
      </c>
      <c r="B960" s="117"/>
      <c r="C960" s="117" t="s">
        <v>1054</v>
      </c>
      <c r="D960" s="117" t="s">
        <v>1050</v>
      </c>
      <c r="E960" s="396" t="s">
        <v>3702</v>
      </c>
      <c r="F960" s="116" t="s">
        <v>3958</v>
      </c>
      <c r="G960" s="596">
        <v>307612240203</v>
      </c>
      <c r="H960" s="396" t="s">
        <v>5537</v>
      </c>
      <c r="I960" s="116" t="s">
        <v>7997</v>
      </c>
      <c r="J960" s="116" t="s">
        <v>47</v>
      </c>
      <c r="K960" s="116">
        <v>1.1002000000000001</v>
      </c>
      <c r="L960" s="395">
        <v>1.1002000000000001</v>
      </c>
      <c r="M960" s="395">
        <v>0.962588</v>
      </c>
      <c r="N960" s="330">
        <v>12.507907653153977</v>
      </c>
      <c r="O960" s="116"/>
      <c r="P960" s="116"/>
      <c r="Q960" s="120"/>
    </row>
    <row r="961" spans="1:17" customFormat="1">
      <c r="A961" s="117">
        <v>958</v>
      </c>
      <c r="B961" s="117"/>
      <c r="C961" s="117" t="s">
        <v>1054</v>
      </c>
      <c r="D961" s="117" t="s">
        <v>1050</v>
      </c>
      <c r="E961" s="396" t="s">
        <v>3699</v>
      </c>
      <c r="F961" s="116" t="s">
        <v>3923</v>
      </c>
      <c r="G961" s="596">
        <v>307611740102</v>
      </c>
      <c r="H961" s="396" t="s">
        <v>5491</v>
      </c>
      <c r="I961" s="116" t="s">
        <v>7997</v>
      </c>
      <c r="J961" s="116" t="s">
        <v>47</v>
      </c>
      <c r="K961" s="116">
        <v>0.5786</v>
      </c>
      <c r="L961" s="395">
        <v>0.5786</v>
      </c>
      <c r="M961" s="395">
        <v>0.50756800000000002</v>
      </c>
      <c r="N961" s="330">
        <v>12.276529554096092</v>
      </c>
      <c r="O961" s="116"/>
      <c r="P961" s="116"/>
      <c r="Q961" s="120"/>
    </row>
    <row r="962" spans="1:17" customFormat="1">
      <c r="A962" s="117">
        <v>959</v>
      </c>
      <c r="B962" s="117"/>
      <c r="C962" s="117" t="s">
        <v>1054</v>
      </c>
      <c r="D962" s="117" t="s">
        <v>1050</v>
      </c>
      <c r="E962" s="396" t="s">
        <v>3701</v>
      </c>
      <c r="F962" s="116" t="s">
        <v>3952</v>
      </c>
      <c r="G962" s="596">
        <v>307621140401</v>
      </c>
      <c r="H962" s="396" t="s">
        <v>9751</v>
      </c>
      <c r="I962" s="116" t="s">
        <v>7997</v>
      </c>
      <c r="J962" s="116" t="s">
        <v>47</v>
      </c>
      <c r="K962" s="116">
        <v>0.27800000000000002</v>
      </c>
      <c r="L962" s="395">
        <v>0.27800000000000002</v>
      </c>
      <c r="M962" s="395">
        <v>0.24395</v>
      </c>
      <c r="N962" s="330">
        <v>12.248201438848929</v>
      </c>
      <c r="O962" s="116"/>
      <c r="P962" s="116"/>
      <c r="Q962" s="120"/>
    </row>
    <row r="963" spans="1:17" customFormat="1">
      <c r="A963" s="117">
        <v>960</v>
      </c>
      <c r="B963" s="117"/>
      <c r="C963" s="117" t="s">
        <v>1054</v>
      </c>
      <c r="D963" s="117" t="s">
        <v>1050</v>
      </c>
      <c r="E963" s="396" t="s">
        <v>3699</v>
      </c>
      <c r="F963" s="116" t="s">
        <v>3920</v>
      </c>
      <c r="G963" s="596">
        <v>307611140303</v>
      </c>
      <c r="H963" s="396" t="s">
        <v>5513</v>
      </c>
      <c r="I963" s="116" t="s">
        <v>7997</v>
      </c>
      <c r="J963" s="116" t="s">
        <v>47</v>
      </c>
      <c r="K963" s="116">
        <v>0.48620000000000002</v>
      </c>
      <c r="L963" s="395">
        <v>0.48620000000000002</v>
      </c>
      <c r="M963" s="395">
        <v>0.42695</v>
      </c>
      <c r="N963" s="330">
        <v>12.186343068696015</v>
      </c>
      <c r="O963" s="116"/>
      <c r="P963" s="116"/>
      <c r="Q963" s="120"/>
    </row>
    <row r="964" spans="1:17" customFormat="1">
      <c r="A964" s="117">
        <v>961</v>
      </c>
      <c r="B964" s="117"/>
      <c r="C964" s="117" t="s">
        <v>1054</v>
      </c>
      <c r="D964" s="117" t="s">
        <v>1050</v>
      </c>
      <c r="E964" s="396" t="s">
        <v>3702</v>
      </c>
      <c r="F964" s="116" t="s">
        <v>3961</v>
      </c>
      <c r="G964" s="596">
        <v>307612340103</v>
      </c>
      <c r="H964" s="396" t="s">
        <v>5689</v>
      </c>
      <c r="I964" s="116" t="s">
        <v>7997</v>
      </c>
      <c r="J964" s="116" t="s">
        <v>47</v>
      </c>
      <c r="K964" s="116">
        <v>9.9199999999999997E-2</v>
      </c>
      <c r="L964" s="395">
        <v>9.9199999999999997E-2</v>
      </c>
      <c r="M964" s="395">
        <v>8.7111999999999995E-2</v>
      </c>
      <c r="N964" s="330">
        <v>12.185483870967744</v>
      </c>
      <c r="O964" s="116"/>
      <c r="P964" s="116"/>
      <c r="Q964" s="120"/>
    </row>
    <row r="965" spans="1:17" customFormat="1">
      <c r="A965" s="117">
        <v>962</v>
      </c>
      <c r="B965" s="117"/>
      <c r="C965" s="117" t="s">
        <v>1054</v>
      </c>
      <c r="D965" s="117" t="s">
        <v>1050</v>
      </c>
      <c r="E965" s="396" t="s">
        <v>3699</v>
      </c>
      <c r="F965" s="116" t="s">
        <v>3923</v>
      </c>
      <c r="G965" s="596">
        <v>307611740103</v>
      </c>
      <c r="H965" s="396" t="s">
        <v>5590</v>
      </c>
      <c r="I965" s="116" t="s">
        <v>7997</v>
      </c>
      <c r="J965" s="116" t="s">
        <v>47</v>
      </c>
      <c r="K965" s="116">
        <v>0.71220000000000006</v>
      </c>
      <c r="L965" s="395">
        <v>0.71220000000000006</v>
      </c>
      <c r="M965" s="395">
        <v>0.62680400000000003</v>
      </c>
      <c r="N965" s="330">
        <v>11.990452120190961</v>
      </c>
      <c r="O965" s="116"/>
      <c r="P965" s="116"/>
      <c r="Q965" s="120"/>
    </row>
    <row r="966" spans="1:17" customFormat="1">
      <c r="A966" s="117">
        <v>963</v>
      </c>
      <c r="B966" s="117"/>
      <c r="C966" s="117" t="s">
        <v>1054</v>
      </c>
      <c r="D966" s="117" t="s">
        <v>1050</v>
      </c>
      <c r="E966" s="396" t="s">
        <v>3700</v>
      </c>
      <c r="F966" s="116" t="s">
        <v>3921</v>
      </c>
      <c r="G966" s="596">
        <v>307613240203</v>
      </c>
      <c r="H966" s="396" t="s">
        <v>5427</v>
      </c>
      <c r="I966" s="116" t="s">
        <v>7997</v>
      </c>
      <c r="J966" s="116" t="s">
        <v>47</v>
      </c>
      <c r="K966" s="116">
        <v>0.41560000000000002</v>
      </c>
      <c r="L966" s="395">
        <v>0.41560000000000002</v>
      </c>
      <c r="M966" s="395">
        <v>0.36593500000000001</v>
      </c>
      <c r="N966" s="330">
        <v>11.950192492781524</v>
      </c>
      <c r="O966" s="116"/>
      <c r="P966" s="116"/>
      <c r="Q966" s="120"/>
    </row>
    <row r="967" spans="1:17" customFormat="1">
      <c r="A967" s="117">
        <v>964</v>
      </c>
      <c r="B967" s="117"/>
      <c r="C967" s="117" t="s">
        <v>1054</v>
      </c>
      <c r="D967" s="117" t="s">
        <v>1050</v>
      </c>
      <c r="E967" s="396" t="s">
        <v>3700</v>
      </c>
      <c r="F967" s="116" t="s">
        <v>3932</v>
      </c>
      <c r="G967" s="596">
        <v>307613240103</v>
      </c>
      <c r="H967" s="396" t="s">
        <v>5047</v>
      </c>
      <c r="I967" s="116" t="s">
        <v>7997</v>
      </c>
      <c r="J967" s="116" t="s">
        <v>47</v>
      </c>
      <c r="K967" s="116">
        <v>0.26740000000000003</v>
      </c>
      <c r="L967" s="395">
        <v>0.26740000000000003</v>
      </c>
      <c r="M967" s="395">
        <v>0.23563700000000001</v>
      </c>
      <c r="N967" s="330">
        <v>11.878459237097983</v>
      </c>
      <c r="O967" s="116"/>
      <c r="P967" s="116"/>
      <c r="Q967" s="120"/>
    </row>
    <row r="968" spans="1:17" customFormat="1">
      <c r="A968" s="117">
        <v>965</v>
      </c>
      <c r="B968" s="117"/>
      <c r="C968" s="117" t="s">
        <v>1054</v>
      </c>
      <c r="D968" s="117" t="s">
        <v>1050</v>
      </c>
      <c r="E968" s="396" t="s">
        <v>3699</v>
      </c>
      <c r="F968" s="116" t="s">
        <v>3919</v>
      </c>
      <c r="G968" s="596">
        <v>307611140201</v>
      </c>
      <c r="H968" s="396" t="s">
        <v>5743</v>
      </c>
      <c r="I968" s="116" t="s">
        <v>7997</v>
      </c>
      <c r="J968" s="116" t="s">
        <v>47</v>
      </c>
      <c r="K968" s="116">
        <v>1.022</v>
      </c>
      <c r="L968" s="395">
        <v>1.022</v>
      </c>
      <c r="M968" s="395">
        <v>0.90149500000000005</v>
      </c>
      <c r="N968" s="330">
        <v>11.791095890410956</v>
      </c>
      <c r="O968" s="116"/>
      <c r="P968" s="116"/>
      <c r="Q968" s="120"/>
    </row>
    <row r="969" spans="1:17" customFormat="1">
      <c r="A969" s="117">
        <v>966</v>
      </c>
      <c r="B969" s="117"/>
      <c r="C969" s="117" t="s">
        <v>1054</v>
      </c>
      <c r="D969" s="117" t="s">
        <v>1050</v>
      </c>
      <c r="E969" s="396" t="s">
        <v>3699</v>
      </c>
      <c r="F969" s="116" t="s">
        <v>3918</v>
      </c>
      <c r="G969" s="596">
        <v>307611640301</v>
      </c>
      <c r="H969" s="396" t="s">
        <v>5438</v>
      </c>
      <c r="I969" s="116" t="s">
        <v>7997</v>
      </c>
      <c r="J969" s="116" t="s">
        <v>47</v>
      </c>
      <c r="K969" s="116">
        <v>0.89680000000000004</v>
      </c>
      <c r="L969" s="395">
        <v>0.89680000000000004</v>
      </c>
      <c r="M969" s="395">
        <v>0.79166400000000003</v>
      </c>
      <c r="N969" s="330">
        <v>11.723461195361285</v>
      </c>
      <c r="O969" s="116"/>
      <c r="P969" s="116"/>
      <c r="Q969" s="120"/>
    </row>
    <row r="970" spans="1:17" customFormat="1">
      <c r="A970" s="117">
        <v>967</v>
      </c>
      <c r="B970" s="117"/>
      <c r="C970" s="117" t="s">
        <v>1054</v>
      </c>
      <c r="D970" s="117" t="s">
        <v>1050</v>
      </c>
      <c r="E970" s="396" t="s">
        <v>3702</v>
      </c>
      <c r="F970" s="116" t="s">
        <v>3960</v>
      </c>
      <c r="G970" s="596">
        <v>307612340402</v>
      </c>
      <c r="H970" s="396" t="s">
        <v>5465</v>
      </c>
      <c r="I970" s="116" t="s">
        <v>7997</v>
      </c>
      <c r="J970" s="116" t="s">
        <v>47</v>
      </c>
      <c r="K970" s="116">
        <v>0.35920000000000002</v>
      </c>
      <c r="L970" s="395">
        <v>0.35920000000000002</v>
      </c>
      <c r="M970" s="395">
        <v>0.31713999999999998</v>
      </c>
      <c r="N970" s="330">
        <v>11.709354120267273</v>
      </c>
      <c r="O970" s="116"/>
      <c r="P970" s="116"/>
      <c r="Q970" s="120"/>
    </row>
    <row r="971" spans="1:17" customFormat="1">
      <c r="A971" s="117">
        <v>968</v>
      </c>
      <c r="B971" s="117"/>
      <c r="C971" s="117" t="s">
        <v>1054</v>
      </c>
      <c r="D971" s="117" t="s">
        <v>1050</v>
      </c>
      <c r="E971" s="396" t="s">
        <v>3699</v>
      </c>
      <c r="F971" s="116" t="s">
        <v>3921</v>
      </c>
      <c r="G971" s="596">
        <v>307613240205</v>
      </c>
      <c r="H971" s="396" t="s">
        <v>5806</v>
      </c>
      <c r="I971" s="116" t="s">
        <v>7997</v>
      </c>
      <c r="J971" s="116" t="s">
        <v>47</v>
      </c>
      <c r="K971" s="116">
        <v>0.42120000000000002</v>
      </c>
      <c r="L971" s="395">
        <v>0.42120000000000002</v>
      </c>
      <c r="M971" s="395">
        <v>0.373</v>
      </c>
      <c r="N971" s="330">
        <v>11.443494776828114</v>
      </c>
      <c r="O971" s="116"/>
      <c r="P971" s="116"/>
      <c r="Q971" s="120"/>
    </row>
    <row r="972" spans="1:17" customFormat="1">
      <c r="A972" s="117">
        <v>969</v>
      </c>
      <c r="B972" s="117"/>
      <c r="C972" s="117" t="s">
        <v>1054</v>
      </c>
      <c r="D972" s="117" t="s">
        <v>1050</v>
      </c>
      <c r="E972" s="396" t="s">
        <v>3700</v>
      </c>
      <c r="F972" s="116" t="s">
        <v>3927</v>
      </c>
      <c r="G972" s="596">
        <v>307613440205</v>
      </c>
      <c r="H972" s="396" t="s">
        <v>5819</v>
      </c>
      <c r="I972" s="116" t="s">
        <v>7997</v>
      </c>
      <c r="J972" s="116" t="s">
        <v>47</v>
      </c>
      <c r="K972" s="116">
        <v>0.54079999999999995</v>
      </c>
      <c r="L972" s="395">
        <v>0.54079999999999995</v>
      </c>
      <c r="M972" s="395">
        <v>0.47912700000000003</v>
      </c>
      <c r="N972" s="330">
        <v>11.404031065088745</v>
      </c>
      <c r="O972" s="116"/>
      <c r="P972" s="116"/>
      <c r="Q972" s="120"/>
    </row>
    <row r="973" spans="1:17" customFormat="1">
      <c r="A973" s="117">
        <v>970</v>
      </c>
      <c r="B973" s="117"/>
      <c r="C973" s="117" t="s">
        <v>1054</v>
      </c>
      <c r="D973" s="117" t="s">
        <v>1050</v>
      </c>
      <c r="E973" s="396" t="s">
        <v>3700</v>
      </c>
      <c r="F973" s="116" t="s">
        <v>3930</v>
      </c>
      <c r="G973" s="596">
        <v>307613340202</v>
      </c>
      <c r="H973" s="396" t="s">
        <v>5823</v>
      </c>
      <c r="I973" s="116" t="s">
        <v>7997</v>
      </c>
      <c r="J973" s="116" t="s">
        <v>47</v>
      </c>
      <c r="K973" s="116">
        <v>0.18240000000000001</v>
      </c>
      <c r="L973" s="395">
        <v>0.18240000000000001</v>
      </c>
      <c r="M973" s="395">
        <v>0.161635</v>
      </c>
      <c r="N973" s="330">
        <v>11.384320175438599</v>
      </c>
      <c r="O973" s="116"/>
      <c r="P973" s="116"/>
      <c r="Q973" s="120"/>
    </row>
    <row r="974" spans="1:17" customFormat="1">
      <c r="A974" s="117">
        <v>971</v>
      </c>
      <c r="B974" s="117"/>
      <c r="C974" s="117" t="s">
        <v>1054</v>
      </c>
      <c r="D974" s="117" t="s">
        <v>1050</v>
      </c>
      <c r="E974" s="396" t="s">
        <v>3700</v>
      </c>
      <c r="F974" s="116" t="s">
        <v>3922</v>
      </c>
      <c r="G974" s="596">
        <v>307611140106</v>
      </c>
      <c r="H974" s="396" t="s">
        <v>5843</v>
      </c>
      <c r="I974" s="116" t="s">
        <v>7997</v>
      </c>
      <c r="J974" s="116" t="s">
        <v>47</v>
      </c>
      <c r="K974" s="116">
        <v>0.80662</v>
      </c>
      <c r="L974" s="395">
        <v>0.80662</v>
      </c>
      <c r="M974" s="395">
        <v>0.71558100000000002</v>
      </c>
      <c r="N974" s="330">
        <v>11.286479383104805</v>
      </c>
      <c r="O974" s="116"/>
      <c r="P974" s="116"/>
      <c r="Q974" s="120"/>
    </row>
    <row r="975" spans="1:17" customFormat="1">
      <c r="A975" s="117">
        <v>972</v>
      </c>
      <c r="B975" s="117"/>
      <c r="C975" s="117" t="s">
        <v>1054</v>
      </c>
      <c r="D975" s="117" t="s">
        <v>1050</v>
      </c>
      <c r="E975" s="396" t="s">
        <v>3701</v>
      </c>
      <c r="F975" s="116" t="s">
        <v>3943</v>
      </c>
      <c r="G975" s="596">
        <v>307621440504</v>
      </c>
      <c r="H975" s="396" t="s">
        <v>5852</v>
      </c>
      <c r="I975" s="116" t="s">
        <v>7997</v>
      </c>
      <c r="J975" s="116" t="s">
        <v>47</v>
      </c>
      <c r="K975" s="116">
        <v>0.71560000000000001</v>
      </c>
      <c r="L975" s="395">
        <v>0.71560000000000001</v>
      </c>
      <c r="M975" s="395">
        <v>0.63511300000000004</v>
      </c>
      <c r="N975" s="330">
        <v>11.247484628283953</v>
      </c>
      <c r="O975" s="116"/>
      <c r="P975" s="116"/>
      <c r="Q975" s="120"/>
    </row>
    <row r="976" spans="1:17" customFormat="1">
      <c r="A976" s="117">
        <v>973</v>
      </c>
      <c r="B976" s="117"/>
      <c r="C976" s="117" t="s">
        <v>1054</v>
      </c>
      <c r="D976" s="117" t="s">
        <v>1050</v>
      </c>
      <c r="E976" s="396" t="s">
        <v>3701</v>
      </c>
      <c r="F976" s="116" t="s">
        <v>3946</v>
      </c>
      <c r="G976" s="596">
        <v>307621340301</v>
      </c>
      <c r="H976" s="396" t="s">
        <v>5659</v>
      </c>
      <c r="I976" s="116" t="s">
        <v>7997</v>
      </c>
      <c r="J976" s="116" t="s">
        <v>47</v>
      </c>
      <c r="K976" s="116">
        <v>0.63229999999999997</v>
      </c>
      <c r="L976" s="395">
        <v>0.63229999999999997</v>
      </c>
      <c r="M976" s="395">
        <v>0.561276</v>
      </c>
      <c r="N976" s="330">
        <v>11.23264273287996</v>
      </c>
      <c r="O976" s="116"/>
      <c r="P976" s="116"/>
      <c r="Q976" s="120"/>
    </row>
    <row r="977" spans="1:17" customFormat="1">
      <c r="A977" s="117">
        <v>974</v>
      </c>
      <c r="B977" s="117"/>
      <c r="C977" s="117" t="s">
        <v>1054</v>
      </c>
      <c r="D977" s="117" t="s">
        <v>1050</v>
      </c>
      <c r="E977" s="396" t="s">
        <v>3701</v>
      </c>
      <c r="F977" s="116" t="s">
        <v>3936</v>
      </c>
      <c r="G977" s="596">
        <v>307621240204</v>
      </c>
      <c r="H977" s="396" t="s">
        <v>5857</v>
      </c>
      <c r="I977" s="116" t="s">
        <v>7997</v>
      </c>
      <c r="J977" s="116" t="s">
        <v>47</v>
      </c>
      <c r="K977" s="116">
        <v>0.50639999999999996</v>
      </c>
      <c r="L977" s="395">
        <v>0.50639999999999996</v>
      </c>
      <c r="M977" s="395">
        <v>0.44958199999999998</v>
      </c>
      <c r="N977" s="330">
        <v>11.219984202211688</v>
      </c>
      <c r="O977" s="116"/>
      <c r="P977" s="116"/>
      <c r="Q977" s="120"/>
    </row>
    <row r="978" spans="1:17" customFormat="1">
      <c r="A978" s="117">
        <v>975</v>
      </c>
      <c r="B978" s="117"/>
      <c r="C978" s="117" t="s">
        <v>1054</v>
      </c>
      <c r="D978" s="117" t="s">
        <v>1050</v>
      </c>
      <c r="E978" s="396" t="s">
        <v>3700</v>
      </c>
      <c r="F978" s="116" t="s">
        <v>3929</v>
      </c>
      <c r="G978" s="596">
        <v>307613140403</v>
      </c>
      <c r="H978" s="396" t="s">
        <v>5876</v>
      </c>
      <c r="I978" s="116" t="s">
        <v>7997</v>
      </c>
      <c r="J978" s="116" t="s">
        <v>47</v>
      </c>
      <c r="K978" s="116">
        <v>2.4119999999999999E-2</v>
      </c>
      <c r="L978" s="395">
        <v>2.4119999999999999E-2</v>
      </c>
      <c r="M978" s="395">
        <v>2.1432E-2</v>
      </c>
      <c r="N978" s="330">
        <v>11.144278606965171</v>
      </c>
      <c r="O978" s="116"/>
      <c r="P978" s="116"/>
      <c r="Q978" s="120"/>
    </row>
    <row r="979" spans="1:17" customFormat="1">
      <c r="A979" s="117">
        <v>976</v>
      </c>
      <c r="B979" s="117"/>
      <c r="C979" s="117" t="s">
        <v>1054</v>
      </c>
      <c r="D979" s="117" t="s">
        <v>1050</v>
      </c>
      <c r="E979" s="396" t="s">
        <v>3700</v>
      </c>
      <c r="F979" s="116" t="s">
        <v>3926</v>
      </c>
      <c r="G979" s="596">
        <v>307613440105</v>
      </c>
      <c r="H979" s="396" t="s">
        <v>5894</v>
      </c>
      <c r="I979" s="116" t="s">
        <v>7997</v>
      </c>
      <c r="J979" s="116" t="s">
        <v>47</v>
      </c>
      <c r="K979" s="116">
        <v>0.23680000000000001</v>
      </c>
      <c r="L979" s="395">
        <v>0.23680000000000001</v>
      </c>
      <c r="M979" s="395">
        <v>0.210566</v>
      </c>
      <c r="N979" s="330">
        <v>11.0785472972973</v>
      </c>
      <c r="O979" s="116"/>
      <c r="P979" s="116"/>
      <c r="Q979" s="120"/>
    </row>
    <row r="980" spans="1:17" customFormat="1">
      <c r="A980" s="117">
        <v>977</v>
      </c>
      <c r="B980" s="117"/>
      <c r="C980" s="117" t="s">
        <v>1054</v>
      </c>
      <c r="D980" s="117" t="s">
        <v>1050</v>
      </c>
      <c r="E980" s="396" t="s">
        <v>3701</v>
      </c>
      <c r="F980" s="116" t="s">
        <v>3938</v>
      </c>
      <c r="G980" s="596">
        <v>307621240105</v>
      </c>
      <c r="H980" s="396" t="s">
        <v>5899</v>
      </c>
      <c r="I980" s="116" t="s">
        <v>7997</v>
      </c>
      <c r="J980" s="116" t="s">
        <v>47</v>
      </c>
      <c r="K980" s="116">
        <v>0.36559999999999998</v>
      </c>
      <c r="L980" s="395">
        <v>0.36559999999999998</v>
      </c>
      <c r="M980" s="395">
        <v>0.32518799999999998</v>
      </c>
      <c r="N980" s="330">
        <v>11.053610503282277</v>
      </c>
      <c r="O980" s="116"/>
      <c r="P980" s="116"/>
      <c r="Q980" s="120"/>
    </row>
    <row r="981" spans="1:17" customFormat="1">
      <c r="A981" s="117">
        <v>978</v>
      </c>
      <c r="B981" s="117"/>
      <c r="C981" s="117" t="s">
        <v>1054</v>
      </c>
      <c r="D981" s="117" t="s">
        <v>1050</v>
      </c>
      <c r="E981" s="396" t="s">
        <v>3700</v>
      </c>
      <c r="F981" s="116" t="s">
        <v>3928</v>
      </c>
      <c r="G981" s="596">
        <v>307613140104</v>
      </c>
      <c r="H981" s="396" t="s">
        <v>2906</v>
      </c>
      <c r="I981" s="116" t="s">
        <v>7997</v>
      </c>
      <c r="J981" s="116" t="s">
        <v>47</v>
      </c>
      <c r="K981" s="116">
        <v>0.191</v>
      </c>
      <c r="L981" s="395">
        <v>0.191</v>
      </c>
      <c r="M981" s="395">
        <v>0.169936</v>
      </c>
      <c r="N981" s="330">
        <v>11.0282722513089</v>
      </c>
      <c r="O981" s="116"/>
      <c r="P981" s="116"/>
      <c r="Q981" s="120"/>
    </row>
    <row r="982" spans="1:17" customFormat="1">
      <c r="A982" s="117">
        <v>979</v>
      </c>
      <c r="B982" s="117"/>
      <c r="C982" s="117" t="s">
        <v>1054</v>
      </c>
      <c r="D982" s="117" t="s">
        <v>1050</v>
      </c>
      <c r="E982" s="396" t="s">
        <v>3701</v>
      </c>
      <c r="F982" s="116" t="s">
        <v>3938</v>
      </c>
      <c r="G982" s="596">
        <v>307621240103</v>
      </c>
      <c r="H982" s="396" t="s">
        <v>5919</v>
      </c>
      <c r="I982" s="116" t="s">
        <v>7997</v>
      </c>
      <c r="J982" s="116" t="s">
        <v>47</v>
      </c>
      <c r="K982" s="116">
        <v>0.91220000000000001</v>
      </c>
      <c r="L982" s="395">
        <v>0.91220000000000001</v>
      </c>
      <c r="M982" s="395">
        <v>0.81214299999999995</v>
      </c>
      <c r="N982" s="330">
        <v>10.968756851567646</v>
      </c>
      <c r="O982" s="116"/>
      <c r="P982" s="116"/>
      <c r="Q982" s="120"/>
    </row>
    <row r="983" spans="1:17" customFormat="1">
      <c r="A983" s="117">
        <v>980</v>
      </c>
      <c r="B983" s="117"/>
      <c r="C983" s="117" t="s">
        <v>1054</v>
      </c>
      <c r="D983" s="117" t="s">
        <v>1050</v>
      </c>
      <c r="E983" s="396" t="s">
        <v>3701</v>
      </c>
      <c r="F983" s="116" t="s">
        <v>3945</v>
      </c>
      <c r="G983" s="596">
        <v>307621340402</v>
      </c>
      <c r="H983" s="396" t="s">
        <v>5626</v>
      </c>
      <c r="I983" s="116" t="s">
        <v>7997</v>
      </c>
      <c r="J983" s="116" t="s">
        <v>47</v>
      </c>
      <c r="K983" s="116">
        <v>0.4178</v>
      </c>
      <c r="L983" s="395">
        <v>0.4178</v>
      </c>
      <c r="M983" s="395">
        <v>0.37285299999999999</v>
      </c>
      <c r="N983" s="330">
        <v>10.758018190521785</v>
      </c>
      <c r="O983" s="116"/>
      <c r="P983" s="116"/>
      <c r="Q983" s="120"/>
    </row>
    <row r="984" spans="1:17" customFormat="1">
      <c r="A984" s="117">
        <v>981</v>
      </c>
      <c r="B984" s="117"/>
      <c r="C984" s="117" t="s">
        <v>1054</v>
      </c>
      <c r="D984" s="117" t="s">
        <v>1050</v>
      </c>
      <c r="E984" s="396" t="s">
        <v>3699</v>
      </c>
      <c r="F984" s="116" t="s">
        <v>3920</v>
      </c>
      <c r="G984" s="596">
        <v>307611140301</v>
      </c>
      <c r="H984" s="396" t="s">
        <v>5973</v>
      </c>
      <c r="I984" s="116" t="s">
        <v>7997</v>
      </c>
      <c r="J984" s="116" t="s">
        <v>47</v>
      </c>
      <c r="K984" s="116">
        <v>0.2742</v>
      </c>
      <c r="L984" s="395">
        <v>0.2742</v>
      </c>
      <c r="M984" s="395">
        <v>0.24470600000000001</v>
      </c>
      <c r="N984" s="330">
        <v>10.756382202771697</v>
      </c>
      <c r="O984" s="116"/>
      <c r="P984" s="116"/>
      <c r="Q984" s="120"/>
    </row>
    <row r="985" spans="1:17" customFormat="1">
      <c r="A985" s="117">
        <v>982</v>
      </c>
      <c r="B985" s="117"/>
      <c r="C985" s="117" t="s">
        <v>1054</v>
      </c>
      <c r="D985" s="117" t="s">
        <v>1050</v>
      </c>
      <c r="E985" s="396" t="s">
        <v>3700</v>
      </c>
      <c r="F985" s="116" t="s">
        <v>3927</v>
      </c>
      <c r="G985" s="596">
        <v>307613440203</v>
      </c>
      <c r="H985" s="396" t="s">
        <v>5994</v>
      </c>
      <c r="I985" s="116" t="s">
        <v>7997</v>
      </c>
      <c r="J985" s="116" t="s">
        <v>47</v>
      </c>
      <c r="K985" s="116">
        <v>0.1212</v>
      </c>
      <c r="L985" s="395">
        <v>0.1212</v>
      </c>
      <c r="M985" s="395">
        <v>0.10824499999999999</v>
      </c>
      <c r="N985" s="330">
        <v>10.688943894389444</v>
      </c>
      <c r="O985" s="116"/>
      <c r="P985" s="116"/>
      <c r="Q985" s="120"/>
    </row>
    <row r="986" spans="1:17" customFormat="1">
      <c r="A986" s="117">
        <v>983</v>
      </c>
      <c r="B986" s="117"/>
      <c r="C986" s="117" t="s">
        <v>1054</v>
      </c>
      <c r="D986" s="117" t="s">
        <v>1050</v>
      </c>
      <c r="E986" s="396" t="s">
        <v>3701</v>
      </c>
      <c r="F986" s="116" t="s">
        <v>3946</v>
      </c>
      <c r="G986" s="596">
        <v>307621340304</v>
      </c>
      <c r="H986" s="396" t="s">
        <v>5221</v>
      </c>
      <c r="I986" s="116" t="s">
        <v>7997</v>
      </c>
      <c r="J986" s="116" t="s">
        <v>47</v>
      </c>
      <c r="K986" s="116">
        <v>0.7702</v>
      </c>
      <c r="L986" s="395">
        <v>0.7702</v>
      </c>
      <c r="M986" s="395">
        <v>0.689249</v>
      </c>
      <c r="N986" s="330">
        <v>10.510386912490262</v>
      </c>
      <c r="O986" s="116"/>
      <c r="P986" s="116"/>
      <c r="Q986" s="120"/>
    </row>
    <row r="987" spans="1:17" customFormat="1">
      <c r="A987" s="117">
        <v>984</v>
      </c>
      <c r="B987" s="117"/>
      <c r="C987" s="117" t="s">
        <v>1054</v>
      </c>
      <c r="D987" s="117" t="s">
        <v>1050</v>
      </c>
      <c r="E987" s="396" t="s">
        <v>3700</v>
      </c>
      <c r="F987" s="116" t="s">
        <v>3927</v>
      </c>
      <c r="G987" s="596">
        <v>307613440201</v>
      </c>
      <c r="H987" s="396" t="s">
        <v>6039</v>
      </c>
      <c r="I987" s="116" t="s">
        <v>7997</v>
      </c>
      <c r="J987" s="116" t="s">
        <v>47</v>
      </c>
      <c r="K987" s="116">
        <v>0.45891999999999999</v>
      </c>
      <c r="L987" s="395">
        <v>0.45891999999999999</v>
      </c>
      <c r="M987" s="395">
        <v>0.41073500000000002</v>
      </c>
      <c r="N987" s="330">
        <v>10.499651355356049</v>
      </c>
      <c r="O987" s="116"/>
      <c r="P987" s="116"/>
      <c r="Q987" s="120"/>
    </row>
    <row r="988" spans="1:17" customFormat="1">
      <c r="A988" s="117">
        <v>985</v>
      </c>
      <c r="B988" s="117"/>
      <c r="C988" s="117" t="s">
        <v>1054</v>
      </c>
      <c r="D988" s="117" t="s">
        <v>1050</v>
      </c>
      <c r="E988" s="396" t="s">
        <v>3701</v>
      </c>
      <c r="F988" s="116" t="s">
        <v>3936</v>
      </c>
      <c r="G988" s="596">
        <v>307621240205</v>
      </c>
      <c r="H988" s="396" t="s">
        <v>6049</v>
      </c>
      <c r="I988" s="116" t="s">
        <v>7997</v>
      </c>
      <c r="J988" s="116" t="s">
        <v>47</v>
      </c>
      <c r="K988" s="116">
        <v>0.21820000000000001</v>
      </c>
      <c r="L988" s="395">
        <v>0.21820000000000001</v>
      </c>
      <c r="M988" s="395">
        <v>0.19542499999999999</v>
      </c>
      <c r="N988" s="330">
        <v>10.437671860678284</v>
      </c>
      <c r="O988" s="116"/>
      <c r="P988" s="116"/>
      <c r="Q988" s="120"/>
    </row>
    <row r="989" spans="1:17" customFormat="1">
      <c r="A989" s="117">
        <v>986</v>
      </c>
      <c r="B989" s="117"/>
      <c r="C989" s="117" t="s">
        <v>1054</v>
      </c>
      <c r="D989" s="117" t="s">
        <v>1050</v>
      </c>
      <c r="E989" s="396" t="s">
        <v>3699</v>
      </c>
      <c r="F989" s="116" t="s">
        <v>3916</v>
      </c>
      <c r="G989" s="596">
        <v>307611640202</v>
      </c>
      <c r="H989" s="396" t="s">
        <v>6063</v>
      </c>
      <c r="I989" s="116" t="s">
        <v>7997</v>
      </c>
      <c r="J989" s="116" t="s">
        <v>47</v>
      </c>
      <c r="K989" s="116">
        <v>0.63460000000000005</v>
      </c>
      <c r="L989" s="395">
        <v>0.63460000000000005</v>
      </c>
      <c r="M989" s="395">
        <v>0.56864099999999995</v>
      </c>
      <c r="N989" s="330">
        <v>10.393791364639156</v>
      </c>
      <c r="O989" s="116"/>
      <c r="P989" s="116"/>
      <c r="Q989" s="120"/>
    </row>
    <row r="990" spans="1:17" customFormat="1">
      <c r="A990" s="117">
        <v>987</v>
      </c>
      <c r="B990" s="117"/>
      <c r="C990" s="117" t="s">
        <v>1054</v>
      </c>
      <c r="D990" s="117" t="s">
        <v>1050</v>
      </c>
      <c r="E990" s="396" t="s">
        <v>3701</v>
      </c>
      <c r="F990" s="116" t="s">
        <v>3947</v>
      </c>
      <c r="G990" s="596">
        <v>307621340201</v>
      </c>
      <c r="H990" s="396" t="s">
        <v>6081</v>
      </c>
      <c r="I990" s="116" t="s">
        <v>7997</v>
      </c>
      <c r="J990" s="116" t="s">
        <v>47</v>
      </c>
      <c r="K990" s="116">
        <v>0.54900000000000004</v>
      </c>
      <c r="L990" s="395">
        <v>0.54900000000000004</v>
      </c>
      <c r="M990" s="395">
        <v>0.49229200000000001</v>
      </c>
      <c r="N990" s="330">
        <v>10.32932604735884</v>
      </c>
      <c r="O990" s="116"/>
      <c r="P990" s="116"/>
      <c r="Q990" s="120"/>
    </row>
    <row r="991" spans="1:17" customFormat="1">
      <c r="A991" s="117">
        <v>988</v>
      </c>
      <c r="B991" s="117"/>
      <c r="C991" s="117" t="s">
        <v>1054</v>
      </c>
      <c r="D991" s="117" t="s">
        <v>1050</v>
      </c>
      <c r="E991" s="396" t="s">
        <v>3701</v>
      </c>
      <c r="F991" s="116" t="s">
        <v>3938</v>
      </c>
      <c r="G991" s="596">
        <v>307621240101</v>
      </c>
      <c r="H991" s="396" t="s">
        <v>6112</v>
      </c>
      <c r="I991" s="116" t="s">
        <v>7997</v>
      </c>
      <c r="J991" s="116" t="s">
        <v>47</v>
      </c>
      <c r="K991" s="116">
        <v>8.2799999999999999E-2</v>
      </c>
      <c r="L991" s="395">
        <v>8.2799999999999999E-2</v>
      </c>
      <c r="M991" s="395">
        <v>7.4318999999999996E-2</v>
      </c>
      <c r="N991" s="330">
        <v>10.24275362318841</v>
      </c>
      <c r="O991" s="116"/>
      <c r="P991" s="116"/>
      <c r="Q991" s="120"/>
    </row>
    <row r="992" spans="1:17" customFormat="1">
      <c r="A992" s="117">
        <v>989</v>
      </c>
      <c r="B992" s="117"/>
      <c r="C992" s="117" t="s">
        <v>1054</v>
      </c>
      <c r="D992" s="117" t="s">
        <v>1050</v>
      </c>
      <c r="E992" s="396" t="s">
        <v>3699</v>
      </c>
      <c r="F992" s="116" t="s">
        <v>3922</v>
      </c>
      <c r="G992" s="596">
        <v>307611140105</v>
      </c>
      <c r="H992" s="396" t="s">
        <v>5463</v>
      </c>
      <c r="I992" s="116" t="s">
        <v>7997</v>
      </c>
      <c r="J992" s="116" t="s">
        <v>47</v>
      </c>
      <c r="K992" s="116">
        <v>0.84609999999999996</v>
      </c>
      <c r="L992" s="395">
        <v>0.84609999999999996</v>
      </c>
      <c r="M992" s="395">
        <v>0.76058899999999996</v>
      </c>
      <c r="N992" s="330">
        <v>10.106488594728756</v>
      </c>
      <c r="O992" s="116"/>
      <c r="P992" s="116"/>
      <c r="Q992" s="120"/>
    </row>
    <row r="993" spans="1:17" customFormat="1">
      <c r="A993" s="117">
        <v>990</v>
      </c>
      <c r="B993" s="117"/>
      <c r="C993" s="117" t="s">
        <v>1054</v>
      </c>
      <c r="D993" s="117" t="s">
        <v>1050</v>
      </c>
      <c r="E993" s="396" t="s">
        <v>3699</v>
      </c>
      <c r="F993" s="116" t="s">
        <v>3915</v>
      </c>
      <c r="G993" s="596">
        <v>307611640104</v>
      </c>
      <c r="H993" s="396" t="s">
        <v>6158</v>
      </c>
      <c r="I993" s="116" t="s">
        <v>7997</v>
      </c>
      <c r="J993" s="116" t="s">
        <v>47</v>
      </c>
      <c r="K993" s="116">
        <v>0.56240000000000001</v>
      </c>
      <c r="L993" s="395">
        <v>0.56240000000000001</v>
      </c>
      <c r="M993" s="395">
        <v>0.50577099999999997</v>
      </c>
      <c r="N993" s="330">
        <v>10.069167852062597</v>
      </c>
      <c r="O993" s="116"/>
      <c r="P993" s="116"/>
      <c r="Q993" s="120"/>
    </row>
    <row r="994" spans="1:17" customFormat="1">
      <c r="A994" s="117">
        <v>991</v>
      </c>
      <c r="B994" s="117"/>
      <c r="C994" s="117" t="s">
        <v>1054</v>
      </c>
      <c r="D994" s="117" t="s">
        <v>1050</v>
      </c>
      <c r="E994" s="396" t="s">
        <v>3701</v>
      </c>
      <c r="F994" s="116" t="s">
        <v>3948</v>
      </c>
      <c r="G994" s="596">
        <v>307621140304</v>
      </c>
      <c r="H994" s="396" t="s">
        <v>6186</v>
      </c>
      <c r="I994" s="116" t="s">
        <v>7997</v>
      </c>
      <c r="J994" s="116" t="s">
        <v>47</v>
      </c>
      <c r="K994" s="116">
        <v>0.37019999999999997</v>
      </c>
      <c r="L994" s="395">
        <v>0.37019999999999997</v>
      </c>
      <c r="M994" s="395">
        <v>0.33340500000000001</v>
      </c>
      <c r="N994" s="330">
        <v>9.9392220421393755</v>
      </c>
      <c r="O994" s="116"/>
      <c r="P994" s="116"/>
      <c r="Q994" s="120"/>
    </row>
    <row r="995" spans="1:17" customFormat="1">
      <c r="A995" s="117">
        <v>992</v>
      </c>
      <c r="B995" s="117"/>
      <c r="C995" s="117" t="s">
        <v>1054</v>
      </c>
      <c r="D995" s="117" t="s">
        <v>1050</v>
      </c>
      <c r="E995" s="396" t="s">
        <v>3700</v>
      </c>
      <c r="F995" s="116" t="s">
        <v>3927</v>
      </c>
      <c r="G995" s="596">
        <v>307613440204</v>
      </c>
      <c r="H995" s="396" t="s">
        <v>6198</v>
      </c>
      <c r="I995" s="116" t="s">
        <v>7997</v>
      </c>
      <c r="J995" s="116" t="s">
        <v>47</v>
      </c>
      <c r="K995" s="116">
        <v>0.40699999999999997</v>
      </c>
      <c r="L995" s="395">
        <v>0.40699999999999997</v>
      </c>
      <c r="M995" s="395">
        <v>0.36669499999999999</v>
      </c>
      <c r="N995" s="330">
        <v>9.9029484029483985</v>
      </c>
      <c r="O995" s="116"/>
      <c r="P995" s="116"/>
      <c r="Q995" s="120"/>
    </row>
    <row r="996" spans="1:17" customFormat="1">
      <c r="A996" s="117">
        <v>993</v>
      </c>
      <c r="B996" s="117"/>
      <c r="C996" s="117" t="s">
        <v>1054</v>
      </c>
      <c r="D996" s="117" t="s">
        <v>1050</v>
      </c>
      <c r="E996" s="396" t="s">
        <v>3701</v>
      </c>
      <c r="F996" s="116" t="s">
        <v>3949</v>
      </c>
      <c r="G996" s="596">
        <v>307621140601</v>
      </c>
      <c r="H996" s="396" t="s">
        <v>6203</v>
      </c>
      <c r="I996" s="116" t="s">
        <v>7997</v>
      </c>
      <c r="J996" s="116" t="s">
        <v>47</v>
      </c>
      <c r="K996" s="116">
        <v>0.41899999999999998</v>
      </c>
      <c r="L996" s="395">
        <v>0.41899999999999998</v>
      </c>
      <c r="M996" s="395">
        <v>0.37753100000000001</v>
      </c>
      <c r="N996" s="330">
        <v>9.8971360381861526</v>
      </c>
      <c r="O996" s="116"/>
      <c r="P996" s="116"/>
      <c r="Q996" s="120"/>
    </row>
    <row r="997" spans="1:17" customFormat="1">
      <c r="A997" s="117">
        <v>994</v>
      </c>
      <c r="B997" s="117"/>
      <c r="C997" s="117" t="s">
        <v>1054</v>
      </c>
      <c r="D997" s="117" t="s">
        <v>1050</v>
      </c>
      <c r="E997" s="396" t="s">
        <v>3699</v>
      </c>
      <c r="F997" s="116" t="s">
        <v>3915</v>
      </c>
      <c r="G997" s="596">
        <v>307611640103</v>
      </c>
      <c r="H997" s="396" t="s">
        <v>6242</v>
      </c>
      <c r="I997" s="116" t="s">
        <v>7997</v>
      </c>
      <c r="J997" s="116" t="s">
        <v>47</v>
      </c>
      <c r="K997" s="116">
        <v>0.72311999999999999</v>
      </c>
      <c r="L997" s="395">
        <v>0.72311999999999999</v>
      </c>
      <c r="M997" s="395">
        <v>0.65246199999999999</v>
      </c>
      <c r="N997" s="330">
        <v>9.7712689456798305</v>
      </c>
      <c r="O997" s="116"/>
      <c r="P997" s="116"/>
      <c r="Q997" s="120"/>
    </row>
    <row r="998" spans="1:17" customFormat="1">
      <c r="A998" s="117">
        <v>995</v>
      </c>
      <c r="B998" s="117"/>
      <c r="C998" s="117" t="s">
        <v>1054</v>
      </c>
      <c r="D998" s="117" t="s">
        <v>1050</v>
      </c>
      <c r="E998" s="396" t="s">
        <v>3701</v>
      </c>
      <c r="F998" s="116" t="s">
        <v>3939</v>
      </c>
      <c r="G998" s="596">
        <v>307621140203</v>
      </c>
      <c r="H998" s="396" t="s">
        <v>6307</v>
      </c>
      <c r="I998" s="116" t="s">
        <v>7997</v>
      </c>
      <c r="J998" s="116" t="s">
        <v>47</v>
      </c>
      <c r="K998" s="116">
        <v>1.1335999999999999</v>
      </c>
      <c r="L998" s="395">
        <v>1.1335999999999999</v>
      </c>
      <c r="M998" s="395">
        <v>1.024815</v>
      </c>
      <c r="N998" s="330">
        <v>9.596418489767105</v>
      </c>
      <c r="O998" s="116"/>
      <c r="P998" s="116"/>
      <c r="Q998" s="120"/>
    </row>
    <row r="999" spans="1:17" customFormat="1">
      <c r="A999" s="117">
        <v>996</v>
      </c>
      <c r="B999" s="117"/>
      <c r="C999" s="117" t="s">
        <v>1054</v>
      </c>
      <c r="D999" s="117" t="s">
        <v>1050</v>
      </c>
      <c r="E999" s="396" t="s">
        <v>3699</v>
      </c>
      <c r="F999" s="116" t="s">
        <v>3917</v>
      </c>
      <c r="G999" s="596">
        <v>307611640405</v>
      </c>
      <c r="H999" s="396" t="s">
        <v>9752</v>
      </c>
      <c r="I999" s="116" t="s">
        <v>7997</v>
      </c>
      <c r="J999" s="116" t="s">
        <v>47</v>
      </c>
      <c r="K999" s="116">
        <v>0.1356</v>
      </c>
      <c r="L999" s="395">
        <v>0.1356</v>
      </c>
      <c r="M999" s="395">
        <v>0.122588</v>
      </c>
      <c r="N999" s="330">
        <v>9.5958702064896713</v>
      </c>
      <c r="O999" s="116"/>
      <c r="P999" s="116"/>
      <c r="Q999" s="120"/>
    </row>
    <row r="1000" spans="1:17" customFormat="1">
      <c r="A1000" s="117">
        <v>997</v>
      </c>
      <c r="B1000" s="117"/>
      <c r="C1000" s="117" t="s">
        <v>1054</v>
      </c>
      <c r="D1000" s="117" t="s">
        <v>1050</v>
      </c>
      <c r="E1000" s="396" t="s">
        <v>3701</v>
      </c>
      <c r="F1000" s="116" t="s">
        <v>3945</v>
      </c>
      <c r="G1000" s="596">
        <v>307621340403</v>
      </c>
      <c r="H1000" s="396" t="s">
        <v>5988</v>
      </c>
      <c r="I1000" s="116" t="s">
        <v>7997</v>
      </c>
      <c r="J1000" s="116" t="s">
        <v>47</v>
      </c>
      <c r="K1000" s="116">
        <v>0.68559999999999999</v>
      </c>
      <c r="L1000" s="395">
        <v>0.68559999999999999</v>
      </c>
      <c r="M1000" s="395">
        <v>0.62014800000000003</v>
      </c>
      <c r="N1000" s="330">
        <v>9.5466744457409511</v>
      </c>
      <c r="O1000" s="116"/>
      <c r="P1000" s="116"/>
      <c r="Q1000" s="120"/>
    </row>
    <row r="1001" spans="1:17" customFormat="1">
      <c r="A1001" s="117">
        <v>998</v>
      </c>
      <c r="B1001" s="117"/>
      <c r="C1001" s="117" t="s">
        <v>1054</v>
      </c>
      <c r="D1001" s="117" t="s">
        <v>1050</v>
      </c>
      <c r="E1001" s="396" t="s">
        <v>3700</v>
      </c>
      <c r="F1001" s="116" t="s">
        <v>3921</v>
      </c>
      <c r="G1001" s="596">
        <v>307613240201</v>
      </c>
      <c r="H1001" s="396" t="s">
        <v>5390</v>
      </c>
      <c r="I1001" s="116" t="s">
        <v>7997</v>
      </c>
      <c r="J1001" s="116" t="s">
        <v>47</v>
      </c>
      <c r="K1001" s="116">
        <v>0.64839999999999998</v>
      </c>
      <c r="L1001" s="395">
        <v>0.64839999999999998</v>
      </c>
      <c r="M1001" s="395">
        <v>0.58676600000000001</v>
      </c>
      <c r="N1001" s="330">
        <v>9.5055521283158502</v>
      </c>
      <c r="O1001" s="116"/>
      <c r="P1001" s="116"/>
      <c r="Q1001" s="120"/>
    </row>
    <row r="1002" spans="1:17" customFormat="1">
      <c r="A1002" s="117">
        <v>999</v>
      </c>
      <c r="B1002" s="117"/>
      <c r="C1002" s="117" t="s">
        <v>1054</v>
      </c>
      <c r="D1002" s="117" t="s">
        <v>1050</v>
      </c>
      <c r="E1002" s="396" t="s">
        <v>3701</v>
      </c>
      <c r="F1002" s="116" t="s">
        <v>3925</v>
      </c>
      <c r="G1002" s="596">
        <v>307621340106</v>
      </c>
      <c r="H1002" s="396" t="s">
        <v>6357</v>
      </c>
      <c r="I1002" s="116" t="s">
        <v>7997</v>
      </c>
      <c r="J1002" s="116" t="s">
        <v>47</v>
      </c>
      <c r="K1002" s="116">
        <v>0.4204</v>
      </c>
      <c r="L1002" s="395">
        <v>0.4204</v>
      </c>
      <c r="M1002" s="395">
        <v>0.38084200000000001</v>
      </c>
      <c r="N1002" s="330">
        <v>9.4096098953377698</v>
      </c>
      <c r="O1002" s="116"/>
      <c r="P1002" s="116"/>
      <c r="Q1002" s="120"/>
    </row>
    <row r="1003" spans="1:17" customFormat="1">
      <c r="A1003" s="117">
        <v>1000</v>
      </c>
      <c r="B1003" s="117"/>
      <c r="C1003" s="117" t="s">
        <v>1054</v>
      </c>
      <c r="D1003" s="117" t="s">
        <v>1050</v>
      </c>
      <c r="E1003" s="396" t="s">
        <v>3699</v>
      </c>
      <c r="F1003" s="116" t="s">
        <v>3915</v>
      </c>
      <c r="G1003" s="596">
        <v>307611640102</v>
      </c>
      <c r="H1003" s="396" t="s">
        <v>6380</v>
      </c>
      <c r="I1003" s="116" t="s">
        <v>7997</v>
      </c>
      <c r="J1003" s="116" t="s">
        <v>47</v>
      </c>
      <c r="K1003" s="116">
        <v>0.27579999999999999</v>
      </c>
      <c r="L1003" s="395">
        <v>0.27579999999999999</v>
      </c>
      <c r="M1003" s="395">
        <v>0.25001699999999999</v>
      </c>
      <c r="N1003" s="330">
        <v>9.3484408992023198</v>
      </c>
      <c r="O1003" s="116"/>
      <c r="P1003" s="116"/>
      <c r="Q1003" s="120"/>
    </row>
    <row r="1004" spans="1:17" customFormat="1">
      <c r="A1004" s="117">
        <v>1001</v>
      </c>
      <c r="B1004" s="117"/>
      <c r="C1004" s="117" t="s">
        <v>1054</v>
      </c>
      <c r="D1004" s="117" t="s">
        <v>1050</v>
      </c>
      <c r="E1004" s="396" t="s">
        <v>3701</v>
      </c>
      <c r="F1004" s="116" t="s">
        <v>3925</v>
      </c>
      <c r="G1004" s="596">
        <v>307621340102</v>
      </c>
      <c r="H1004" s="396" t="s">
        <v>5918</v>
      </c>
      <c r="I1004" s="116" t="s">
        <v>7997</v>
      </c>
      <c r="J1004" s="116" t="s">
        <v>47</v>
      </c>
      <c r="K1004" s="116">
        <v>0.65169999999999995</v>
      </c>
      <c r="L1004" s="395">
        <v>0.65169999999999995</v>
      </c>
      <c r="M1004" s="395">
        <v>0.59088700000000005</v>
      </c>
      <c r="N1004" s="330">
        <v>9.3314408470154824</v>
      </c>
      <c r="O1004" s="116"/>
      <c r="P1004" s="116"/>
      <c r="Q1004" s="120"/>
    </row>
    <row r="1005" spans="1:17" customFormat="1">
      <c r="A1005" s="117">
        <v>1002</v>
      </c>
      <c r="B1005" s="117"/>
      <c r="C1005" s="117" t="s">
        <v>1054</v>
      </c>
      <c r="D1005" s="117" t="s">
        <v>1050</v>
      </c>
      <c r="E1005" s="396" t="s">
        <v>3699</v>
      </c>
      <c r="F1005" s="116" t="s">
        <v>3918</v>
      </c>
      <c r="G1005" s="596">
        <v>307611640304</v>
      </c>
      <c r="H1005" s="396" t="s">
        <v>7172</v>
      </c>
      <c r="I1005" s="116" t="s">
        <v>7997</v>
      </c>
      <c r="J1005" s="116" t="s">
        <v>47</v>
      </c>
      <c r="K1005" s="116">
        <v>0.1198</v>
      </c>
      <c r="L1005" s="395">
        <v>0.1198</v>
      </c>
      <c r="M1005" s="395">
        <v>0.10885499999999999</v>
      </c>
      <c r="N1005" s="330">
        <v>9.1360601001669526</v>
      </c>
      <c r="O1005" s="116"/>
      <c r="P1005" s="116"/>
      <c r="Q1005" s="120"/>
    </row>
    <row r="1006" spans="1:17" customFormat="1">
      <c r="A1006" s="117">
        <v>1003</v>
      </c>
      <c r="B1006" s="117"/>
      <c r="C1006" s="117" t="s">
        <v>1054</v>
      </c>
      <c r="D1006" s="117" t="s">
        <v>1050</v>
      </c>
      <c r="E1006" s="396" t="s">
        <v>3700</v>
      </c>
      <c r="F1006" s="116" t="s">
        <v>3928</v>
      </c>
      <c r="G1006" s="596">
        <v>307613140102</v>
      </c>
      <c r="H1006" s="396" t="s">
        <v>5441</v>
      </c>
      <c r="I1006" s="116" t="s">
        <v>7997</v>
      </c>
      <c r="J1006" s="116" t="s">
        <v>47</v>
      </c>
      <c r="K1006" s="116">
        <v>0.42780000000000001</v>
      </c>
      <c r="L1006" s="395">
        <v>0.42780000000000001</v>
      </c>
      <c r="M1006" s="395">
        <v>0.38903700000000002</v>
      </c>
      <c r="N1006" s="330">
        <v>9.0610098176718079</v>
      </c>
      <c r="O1006" s="116"/>
      <c r="P1006" s="116"/>
      <c r="Q1006" s="120"/>
    </row>
    <row r="1007" spans="1:17" customFormat="1">
      <c r="A1007" s="117">
        <v>1004</v>
      </c>
      <c r="B1007" s="117"/>
      <c r="C1007" s="117" t="s">
        <v>1054</v>
      </c>
      <c r="D1007" s="117" t="s">
        <v>1050</v>
      </c>
      <c r="E1007" s="396" t="s">
        <v>3699</v>
      </c>
      <c r="F1007" s="116" t="s">
        <v>3918</v>
      </c>
      <c r="G1007" s="596">
        <v>307611640305</v>
      </c>
      <c r="H1007" s="396" t="s">
        <v>6482</v>
      </c>
      <c r="I1007" s="116" t="s">
        <v>7997</v>
      </c>
      <c r="J1007" s="116" t="s">
        <v>47</v>
      </c>
      <c r="K1007" s="116">
        <v>0.63039999999999996</v>
      </c>
      <c r="L1007" s="395">
        <v>0.63039999999999996</v>
      </c>
      <c r="M1007" s="395">
        <v>0.57365999999999995</v>
      </c>
      <c r="N1007" s="330">
        <v>9.0006345177664997</v>
      </c>
      <c r="O1007" s="116"/>
      <c r="P1007" s="116"/>
      <c r="Q1007" s="120"/>
    </row>
    <row r="1008" spans="1:17" customFormat="1">
      <c r="A1008" s="117">
        <v>1005</v>
      </c>
      <c r="B1008" s="117"/>
      <c r="C1008" s="117" t="s">
        <v>1054</v>
      </c>
      <c r="D1008" s="117" t="s">
        <v>1050</v>
      </c>
      <c r="E1008" s="396" t="s">
        <v>3700</v>
      </c>
      <c r="F1008" s="116" t="s">
        <v>3927</v>
      </c>
      <c r="G1008" s="596">
        <v>307613440202</v>
      </c>
      <c r="H1008" s="396" t="s">
        <v>6489</v>
      </c>
      <c r="I1008" s="116" t="s">
        <v>7997</v>
      </c>
      <c r="J1008" s="116" t="s">
        <v>47</v>
      </c>
      <c r="K1008" s="116">
        <v>0.60199999999999998</v>
      </c>
      <c r="L1008" s="395">
        <v>0.60199999999999998</v>
      </c>
      <c r="M1008" s="395">
        <v>0.54796400000000001</v>
      </c>
      <c r="N1008" s="330">
        <v>8.9760797342192653</v>
      </c>
      <c r="O1008" s="116"/>
      <c r="P1008" s="116"/>
      <c r="Q1008" s="120"/>
    </row>
    <row r="1009" spans="1:17" customFormat="1">
      <c r="A1009" s="117">
        <v>1006</v>
      </c>
      <c r="B1009" s="117"/>
      <c r="C1009" s="117" t="s">
        <v>1054</v>
      </c>
      <c r="D1009" s="117" t="s">
        <v>1050</v>
      </c>
      <c r="E1009" s="396" t="s">
        <v>3702</v>
      </c>
      <c r="F1009" s="116" t="s">
        <v>3954</v>
      </c>
      <c r="G1009" s="596">
        <v>307612140204</v>
      </c>
      <c r="H1009" s="396" t="s">
        <v>5395</v>
      </c>
      <c r="I1009" s="116" t="s">
        <v>7997</v>
      </c>
      <c r="J1009" s="116" t="s">
        <v>47</v>
      </c>
      <c r="K1009" s="116">
        <v>0.29599999999999999</v>
      </c>
      <c r="L1009" s="395">
        <v>0.29599999999999999</v>
      </c>
      <c r="M1009" s="395">
        <v>0.270117</v>
      </c>
      <c r="N1009" s="330">
        <v>8.7442567567567533</v>
      </c>
      <c r="O1009" s="116"/>
      <c r="P1009" s="116"/>
      <c r="Q1009" s="120"/>
    </row>
    <row r="1010" spans="1:17" customFormat="1">
      <c r="A1010" s="117">
        <v>1007</v>
      </c>
      <c r="B1010" s="117"/>
      <c r="C1010" s="117" t="s">
        <v>1054</v>
      </c>
      <c r="D1010" s="117" t="s">
        <v>1050</v>
      </c>
      <c r="E1010" s="396" t="s">
        <v>3700</v>
      </c>
      <c r="F1010" s="116" t="s">
        <v>3771</v>
      </c>
      <c r="G1010" s="596">
        <v>307613140201</v>
      </c>
      <c r="H1010" s="396" t="s">
        <v>7896</v>
      </c>
      <c r="I1010" s="116" t="s">
        <v>7997</v>
      </c>
      <c r="J1010" s="116" t="s">
        <v>47</v>
      </c>
      <c r="K1010" s="116">
        <v>0.11794</v>
      </c>
      <c r="L1010" s="395">
        <v>0.11794</v>
      </c>
      <c r="M1010" s="395">
        <v>0.10779</v>
      </c>
      <c r="N1010" s="330">
        <v>8.6060708835000899</v>
      </c>
      <c r="O1010" s="116"/>
      <c r="P1010" s="116"/>
      <c r="Q1010" s="120"/>
    </row>
    <row r="1011" spans="1:17" customFormat="1">
      <c r="A1011" s="117">
        <v>1008</v>
      </c>
      <c r="B1011" s="117"/>
      <c r="C1011" s="117" t="s">
        <v>1054</v>
      </c>
      <c r="D1011" s="117" t="s">
        <v>1050</v>
      </c>
      <c r="E1011" s="396" t="s">
        <v>3700</v>
      </c>
      <c r="F1011" s="116" t="s">
        <v>3933</v>
      </c>
      <c r="G1011" s="596">
        <v>307613340401</v>
      </c>
      <c r="H1011" s="396" t="s">
        <v>5218</v>
      </c>
      <c r="I1011" s="116" t="s">
        <v>7997</v>
      </c>
      <c r="J1011" s="116" t="s">
        <v>47</v>
      </c>
      <c r="K1011" s="116">
        <v>0.38579999999999998</v>
      </c>
      <c r="L1011" s="395">
        <v>0.38579999999999998</v>
      </c>
      <c r="M1011" s="395">
        <v>0.35283799999999998</v>
      </c>
      <c r="N1011" s="330">
        <v>8.543805080352513</v>
      </c>
      <c r="O1011" s="116"/>
      <c r="P1011" s="116"/>
      <c r="Q1011" s="120"/>
    </row>
    <row r="1012" spans="1:17" customFormat="1">
      <c r="A1012" s="117">
        <v>1009</v>
      </c>
      <c r="B1012" s="117"/>
      <c r="C1012" s="117" t="s">
        <v>1054</v>
      </c>
      <c r="D1012" s="117" t="s">
        <v>1050</v>
      </c>
      <c r="E1012" s="396" t="s">
        <v>3700</v>
      </c>
      <c r="F1012" s="116" t="s">
        <v>3771</v>
      </c>
      <c r="G1012" s="596">
        <v>307613140202</v>
      </c>
      <c r="H1012" s="396" t="s">
        <v>6153</v>
      </c>
      <c r="I1012" s="116" t="s">
        <v>7997</v>
      </c>
      <c r="J1012" s="116" t="s">
        <v>47</v>
      </c>
      <c r="K1012" s="116">
        <v>0.46479999999999999</v>
      </c>
      <c r="L1012" s="395">
        <v>0.46479999999999999</v>
      </c>
      <c r="M1012" s="395">
        <v>0.42512699999999998</v>
      </c>
      <c r="N1012" s="330">
        <v>8.5354991394148048</v>
      </c>
      <c r="O1012" s="116"/>
      <c r="P1012" s="116"/>
      <c r="Q1012" s="120"/>
    </row>
    <row r="1013" spans="1:17" customFormat="1">
      <c r="A1013" s="117">
        <v>1010</v>
      </c>
      <c r="B1013" s="117"/>
      <c r="C1013" s="117" t="s">
        <v>1054</v>
      </c>
      <c r="D1013" s="117" t="s">
        <v>1050</v>
      </c>
      <c r="E1013" s="396" t="s">
        <v>3700</v>
      </c>
      <c r="F1013" s="116" t="s">
        <v>3926</v>
      </c>
      <c r="G1013" s="596">
        <v>307613440102</v>
      </c>
      <c r="H1013" s="396" t="s">
        <v>6650</v>
      </c>
      <c r="I1013" s="116" t="s">
        <v>7997</v>
      </c>
      <c r="J1013" s="116" t="s">
        <v>47</v>
      </c>
      <c r="K1013" s="116">
        <v>0.66500000000000004</v>
      </c>
      <c r="L1013" s="395">
        <v>0.66500000000000004</v>
      </c>
      <c r="M1013" s="395">
        <v>0.608873</v>
      </c>
      <c r="N1013" s="330">
        <v>8.4401503759398544</v>
      </c>
      <c r="O1013" s="116"/>
      <c r="P1013" s="116"/>
      <c r="Q1013" s="120"/>
    </row>
    <row r="1014" spans="1:17" customFormat="1">
      <c r="A1014" s="117">
        <v>1011</v>
      </c>
      <c r="B1014" s="117"/>
      <c r="C1014" s="117" t="s">
        <v>1054</v>
      </c>
      <c r="D1014" s="117" t="s">
        <v>1050</v>
      </c>
      <c r="E1014" s="396" t="s">
        <v>3700</v>
      </c>
      <c r="F1014" s="116" t="s">
        <v>3932</v>
      </c>
      <c r="G1014" s="596">
        <v>307613240105</v>
      </c>
      <c r="H1014" s="396" t="s">
        <v>5054</v>
      </c>
      <c r="I1014" s="116" t="s">
        <v>7997</v>
      </c>
      <c r="J1014" s="116" t="s">
        <v>47</v>
      </c>
      <c r="K1014" s="116">
        <v>0.71040000000000003</v>
      </c>
      <c r="L1014" s="395">
        <v>0.71040000000000003</v>
      </c>
      <c r="M1014" s="395">
        <v>0.65063800000000005</v>
      </c>
      <c r="N1014" s="330">
        <v>8.4124436936936906</v>
      </c>
      <c r="O1014" s="116"/>
      <c r="P1014" s="116"/>
      <c r="Q1014" s="120"/>
    </row>
    <row r="1015" spans="1:17" customFormat="1">
      <c r="A1015" s="117">
        <v>1012</v>
      </c>
      <c r="B1015" s="117"/>
      <c r="C1015" s="117" t="s">
        <v>1054</v>
      </c>
      <c r="D1015" s="117" t="s">
        <v>1050</v>
      </c>
      <c r="E1015" s="396" t="s">
        <v>3701</v>
      </c>
      <c r="F1015" s="116" t="s">
        <v>3937</v>
      </c>
      <c r="G1015" s="596">
        <v>307621240303</v>
      </c>
      <c r="H1015" s="396" t="s">
        <v>6722</v>
      </c>
      <c r="I1015" s="116" t="s">
        <v>7997</v>
      </c>
      <c r="J1015" s="116" t="s">
        <v>47</v>
      </c>
      <c r="K1015" s="116">
        <v>0.29160000000000003</v>
      </c>
      <c r="L1015" s="395">
        <v>0.29160000000000003</v>
      </c>
      <c r="M1015" s="395">
        <v>0.26768700000000001</v>
      </c>
      <c r="N1015" s="330">
        <v>8.2006172839506224</v>
      </c>
      <c r="O1015" s="116"/>
      <c r="P1015" s="116"/>
      <c r="Q1015" s="120"/>
    </row>
    <row r="1016" spans="1:17" customFormat="1">
      <c r="A1016" s="117">
        <v>1013</v>
      </c>
      <c r="B1016" s="117"/>
      <c r="C1016" s="117" t="s">
        <v>1054</v>
      </c>
      <c r="D1016" s="117" t="s">
        <v>1050</v>
      </c>
      <c r="E1016" s="396" t="s">
        <v>3701</v>
      </c>
      <c r="F1016" s="116" t="s">
        <v>3947</v>
      </c>
      <c r="G1016" s="596">
        <v>307621340203</v>
      </c>
      <c r="H1016" s="396" t="s">
        <v>6733</v>
      </c>
      <c r="I1016" s="116" t="s">
        <v>7997</v>
      </c>
      <c r="J1016" s="116" t="s">
        <v>47</v>
      </c>
      <c r="K1016" s="116">
        <v>0.17100000000000001</v>
      </c>
      <c r="L1016" s="395">
        <v>0.17100000000000001</v>
      </c>
      <c r="M1016" s="395">
        <v>0.15701100000000001</v>
      </c>
      <c r="N1016" s="330">
        <v>8.1807017543859644</v>
      </c>
      <c r="O1016" s="116"/>
      <c r="P1016" s="116"/>
      <c r="Q1016" s="120"/>
    </row>
    <row r="1017" spans="1:17" customFormat="1">
      <c r="A1017" s="117">
        <v>1014</v>
      </c>
      <c r="B1017" s="117"/>
      <c r="C1017" s="117" t="s">
        <v>1054</v>
      </c>
      <c r="D1017" s="117" t="s">
        <v>1050</v>
      </c>
      <c r="E1017" s="396" t="s">
        <v>3702</v>
      </c>
      <c r="F1017" s="116" t="s">
        <v>3953</v>
      </c>
      <c r="G1017" s="596">
        <v>307612140105</v>
      </c>
      <c r="H1017" s="396" t="s">
        <v>6024</v>
      </c>
      <c r="I1017" s="116" t="s">
        <v>7997</v>
      </c>
      <c r="J1017" s="116" t="s">
        <v>47</v>
      </c>
      <c r="K1017" s="116">
        <v>0.4224</v>
      </c>
      <c r="L1017" s="395">
        <v>0.4224</v>
      </c>
      <c r="M1017" s="395">
        <v>0.38848300000000002</v>
      </c>
      <c r="N1017" s="330">
        <v>8.0295928030302974</v>
      </c>
      <c r="O1017" s="116"/>
      <c r="P1017" s="116"/>
      <c r="Q1017" s="120"/>
    </row>
    <row r="1018" spans="1:17" customFormat="1">
      <c r="A1018" s="117">
        <v>1015</v>
      </c>
      <c r="B1018" s="117"/>
      <c r="C1018" s="117" t="s">
        <v>1054</v>
      </c>
      <c r="D1018" s="117" t="s">
        <v>1050</v>
      </c>
      <c r="E1018" s="396" t="s">
        <v>3701</v>
      </c>
      <c r="F1018" s="116" t="s">
        <v>3943</v>
      </c>
      <c r="G1018" s="596">
        <v>307621440501</v>
      </c>
      <c r="H1018" s="396" t="s">
        <v>6807</v>
      </c>
      <c r="I1018" s="116" t="s">
        <v>7997</v>
      </c>
      <c r="J1018" s="116" t="s">
        <v>47</v>
      </c>
      <c r="K1018" s="116">
        <v>0.37580000000000002</v>
      </c>
      <c r="L1018" s="395">
        <v>0.37580000000000002</v>
      </c>
      <c r="M1018" s="395">
        <v>0.34576699999999999</v>
      </c>
      <c r="N1018" s="330">
        <v>7.9917509313464681</v>
      </c>
      <c r="O1018" s="116"/>
      <c r="P1018" s="116"/>
      <c r="Q1018" s="120"/>
    </row>
    <row r="1019" spans="1:17" customFormat="1">
      <c r="A1019" s="117">
        <v>1016</v>
      </c>
      <c r="B1019" s="117"/>
      <c r="C1019" s="117" t="s">
        <v>1054</v>
      </c>
      <c r="D1019" s="117" t="s">
        <v>1050</v>
      </c>
      <c r="E1019" s="396" t="s">
        <v>3702</v>
      </c>
      <c r="F1019" s="116" t="s">
        <v>3958</v>
      </c>
      <c r="G1019" s="596">
        <v>307612240201</v>
      </c>
      <c r="H1019" s="396" t="s">
        <v>6165</v>
      </c>
      <c r="I1019" s="116" t="s">
        <v>7997</v>
      </c>
      <c r="J1019" s="116" t="s">
        <v>47</v>
      </c>
      <c r="K1019" s="116">
        <v>0.6552</v>
      </c>
      <c r="L1019" s="395">
        <v>0.6552</v>
      </c>
      <c r="M1019" s="395">
        <v>0.60304500000000005</v>
      </c>
      <c r="N1019" s="330">
        <v>7.9601648351648278</v>
      </c>
      <c r="O1019" s="116"/>
      <c r="P1019" s="116"/>
      <c r="Q1019" s="120"/>
    </row>
    <row r="1020" spans="1:17" customFormat="1">
      <c r="A1020" s="117">
        <v>1017</v>
      </c>
      <c r="B1020" s="117"/>
      <c r="C1020" s="117" t="s">
        <v>1054</v>
      </c>
      <c r="D1020" s="117" t="s">
        <v>1050</v>
      </c>
      <c r="E1020" s="396" t="s">
        <v>3700</v>
      </c>
      <c r="F1020" s="116" t="s">
        <v>3926</v>
      </c>
      <c r="G1020" s="596">
        <v>307613440103</v>
      </c>
      <c r="H1020" s="396" t="s">
        <v>6884</v>
      </c>
      <c r="I1020" s="116" t="s">
        <v>7997</v>
      </c>
      <c r="J1020" s="116" t="s">
        <v>47</v>
      </c>
      <c r="K1020" s="116">
        <v>0.34839999999999999</v>
      </c>
      <c r="L1020" s="395">
        <v>0.34839999999999999</v>
      </c>
      <c r="M1020" s="395">
        <v>0.32136599999999999</v>
      </c>
      <c r="N1020" s="330">
        <v>7.7594718714121713</v>
      </c>
      <c r="O1020" s="116"/>
      <c r="P1020" s="116"/>
      <c r="Q1020" s="120"/>
    </row>
    <row r="1021" spans="1:17" customFormat="1">
      <c r="A1021" s="117">
        <v>1018</v>
      </c>
      <c r="B1021" s="117"/>
      <c r="C1021" s="117" t="s">
        <v>1054</v>
      </c>
      <c r="D1021" s="117" t="s">
        <v>1050</v>
      </c>
      <c r="E1021" s="396" t="s">
        <v>3702</v>
      </c>
      <c r="F1021" s="116" t="s">
        <v>3954</v>
      </c>
      <c r="G1021" s="596">
        <v>307612140204</v>
      </c>
      <c r="H1021" s="396" t="s">
        <v>9753</v>
      </c>
      <c r="I1021" s="116" t="s">
        <v>7997</v>
      </c>
      <c r="J1021" s="116" t="s">
        <v>47</v>
      </c>
      <c r="K1021" s="116">
        <v>0.53549999999999998</v>
      </c>
      <c r="L1021" s="395">
        <v>0.53549999999999998</v>
      </c>
      <c r="M1021" s="395">
        <v>0.49404799999999999</v>
      </c>
      <c r="N1021" s="330">
        <v>7.7408029878618096</v>
      </c>
      <c r="O1021" s="116"/>
      <c r="P1021" s="116"/>
      <c r="Q1021" s="120"/>
    </row>
    <row r="1022" spans="1:17" customFormat="1">
      <c r="A1022" s="117">
        <v>1019</v>
      </c>
      <c r="B1022" s="117"/>
      <c r="C1022" s="117" t="s">
        <v>1054</v>
      </c>
      <c r="D1022" s="117" t="s">
        <v>1050</v>
      </c>
      <c r="E1022" s="396" t="s">
        <v>3700</v>
      </c>
      <c r="F1022" s="116" t="s">
        <v>3926</v>
      </c>
      <c r="G1022" s="596">
        <v>307613440104</v>
      </c>
      <c r="H1022" s="396" t="s">
        <v>6917</v>
      </c>
      <c r="I1022" s="116" t="s">
        <v>7997</v>
      </c>
      <c r="J1022" s="116" t="s">
        <v>47</v>
      </c>
      <c r="K1022" s="116">
        <v>0.28220000000000001</v>
      </c>
      <c r="L1022" s="395">
        <v>0.28220000000000001</v>
      </c>
      <c r="M1022" s="395">
        <v>0.26054899999999998</v>
      </c>
      <c r="N1022" s="330">
        <v>7.6722182849043339</v>
      </c>
      <c r="O1022" s="116"/>
      <c r="P1022" s="116"/>
      <c r="Q1022" s="120"/>
    </row>
    <row r="1023" spans="1:17" customFormat="1">
      <c r="A1023" s="117">
        <v>1020</v>
      </c>
      <c r="B1023" s="117"/>
      <c r="C1023" s="117" t="s">
        <v>1054</v>
      </c>
      <c r="D1023" s="117" t="s">
        <v>1050</v>
      </c>
      <c r="E1023" s="396" t="s">
        <v>3701</v>
      </c>
      <c r="F1023" s="116" t="s">
        <v>3944</v>
      </c>
      <c r="G1023" s="596">
        <v>307621140501</v>
      </c>
      <c r="H1023" s="396" t="s">
        <v>9754</v>
      </c>
      <c r="I1023" s="116" t="s">
        <v>7997</v>
      </c>
      <c r="J1023" s="116" t="s">
        <v>47</v>
      </c>
      <c r="K1023" s="116">
        <v>1.2871999999999999</v>
      </c>
      <c r="L1023" s="395">
        <v>1.2871999999999999</v>
      </c>
      <c r="M1023" s="395">
        <v>1.189584</v>
      </c>
      <c r="N1023" s="330">
        <v>7.5835922933499011</v>
      </c>
      <c r="O1023" s="116"/>
      <c r="P1023" s="116"/>
      <c r="Q1023" s="120"/>
    </row>
    <row r="1024" spans="1:17" customFormat="1">
      <c r="A1024" s="117">
        <v>1021</v>
      </c>
      <c r="B1024" s="117"/>
      <c r="C1024" s="117" t="s">
        <v>1054</v>
      </c>
      <c r="D1024" s="117" t="s">
        <v>1050</v>
      </c>
      <c r="E1024" s="396" t="s">
        <v>3701</v>
      </c>
      <c r="F1024" s="116" t="s">
        <v>3925</v>
      </c>
      <c r="G1024" s="596">
        <v>307621340103</v>
      </c>
      <c r="H1024" s="396" t="s">
        <v>6971</v>
      </c>
      <c r="I1024" s="116" t="s">
        <v>7997</v>
      </c>
      <c r="J1024" s="116" t="s">
        <v>47</v>
      </c>
      <c r="K1024" s="116">
        <v>0.15540000000000001</v>
      </c>
      <c r="L1024" s="395">
        <v>0.15540000000000001</v>
      </c>
      <c r="M1024" s="395">
        <v>0.143813</v>
      </c>
      <c r="N1024" s="330">
        <v>7.4562419562419642</v>
      </c>
      <c r="O1024" s="116"/>
      <c r="P1024" s="116"/>
      <c r="Q1024" s="120"/>
    </row>
    <row r="1025" spans="1:17" customFormat="1">
      <c r="A1025" s="117">
        <v>1022</v>
      </c>
      <c r="B1025" s="117"/>
      <c r="C1025" s="117" t="s">
        <v>1054</v>
      </c>
      <c r="D1025" s="117" t="s">
        <v>1050</v>
      </c>
      <c r="E1025" s="396" t="s">
        <v>3702</v>
      </c>
      <c r="F1025" s="116" t="s">
        <v>3956</v>
      </c>
      <c r="G1025" s="596">
        <v>307612140403</v>
      </c>
      <c r="H1025" s="396" t="s">
        <v>6987</v>
      </c>
      <c r="I1025" s="116" t="s">
        <v>7997</v>
      </c>
      <c r="J1025" s="116" t="s">
        <v>47</v>
      </c>
      <c r="K1025" s="116">
        <v>0.17660000000000001</v>
      </c>
      <c r="L1025" s="395">
        <v>0.17660000000000001</v>
      </c>
      <c r="M1025" s="395">
        <v>0.16353500000000001</v>
      </c>
      <c r="N1025" s="330">
        <v>7.3980747451868583</v>
      </c>
      <c r="O1025" s="116"/>
      <c r="P1025" s="116"/>
      <c r="Q1025" s="120"/>
    </row>
    <row r="1026" spans="1:17" customFormat="1">
      <c r="A1026" s="117">
        <v>1023</v>
      </c>
      <c r="B1026" s="117"/>
      <c r="C1026" s="117" t="s">
        <v>1054</v>
      </c>
      <c r="D1026" s="117" t="s">
        <v>1050</v>
      </c>
      <c r="E1026" s="396" t="s">
        <v>3699</v>
      </c>
      <c r="F1026" s="116" t="s">
        <v>3918</v>
      </c>
      <c r="G1026" s="596">
        <v>307611640303</v>
      </c>
      <c r="H1026" s="396" t="s">
        <v>7023</v>
      </c>
      <c r="I1026" s="116" t="s">
        <v>7997</v>
      </c>
      <c r="J1026" s="116" t="s">
        <v>47</v>
      </c>
      <c r="K1026" s="116">
        <v>0.87480000000000002</v>
      </c>
      <c r="L1026" s="395">
        <v>0.87480000000000002</v>
      </c>
      <c r="M1026" s="395">
        <v>0.81083899999999998</v>
      </c>
      <c r="N1026" s="330">
        <v>7.3114997713763206</v>
      </c>
      <c r="O1026" s="116"/>
      <c r="P1026" s="116"/>
      <c r="Q1026" s="120"/>
    </row>
    <row r="1027" spans="1:17" customFormat="1">
      <c r="A1027" s="117">
        <v>1024</v>
      </c>
      <c r="B1027" s="117"/>
      <c r="C1027" s="117" t="s">
        <v>1054</v>
      </c>
      <c r="D1027" s="117" t="s">
        <v>1050</v>
      </c>
      <c r="E1027" s="396" t="s">
        <v>3700</v>
      </c>
      <c r="F1027" s="116" t="s">
        <v>3924</v>
      </c>
      <c r="G1027" s="596">
        <v>307613140301</v>
      </c>
      <c r="H1027" s="396" t="s">
        <v>5725</v>
      </c>
      <c r="I1027" s="116" t="s">
        <v>7997</v>
      </c>
      <c r="J1027" s="116" t="s">
        <v>47</v>
      </c>
      <c r="K1027" s="116">
        <v>0.76470000000000005</v>
      </c>
      <c r="L1027" s="395">
        <v>0.76470000000000005</v>
      </c>
      <c r="M1027" s="395">
        <v>0.70880200000000004</v>
      </c>
      <c r="N1027" s="330">
        <v>7.3097946907283902</v>
      </c>
      <c r="O1027" s="116"/>
      <c r="P1027" s="116"/>
      <c r="Q1027" s="120"/>
    </row>
    <row r="1028" spans="1:17" customFormat="1">
      <c r="A1028" s="117">
        <v>1025</v>
      </c>
      <c r="B1028" s="117"/>
      <c r="C1028" s="117" t="s">
        <v>1054</v>
      </c>
      <c r="D1028" s="117" t="s">
        <v>1050</v>
      </c>
      <c r="E1028" s="396" t="s">
        <v>3699</v>
      </c>
      <c r="F1028" s="116" t="s">
        <v>3915</v>
      </c>
      <c r="G1028" s="596">
        <v>307611640105</v>
      </c>
      <c r="H1028" s="396" t="s">
        <v>7034</v>
      </c>
      <c r="I1028" s="116" t="s">
        <v>7997</v>
      </c>
      <c r="J1028" s="116" t="s">
        <v>47</v>
      </c>
      <c r="K1028" s="116">
        <v>0.63168000000000002</v>
      </c>
      <c r="L1028" s="395">
        <v>0.63168000000000002</v>
      </c>
      <c r="M1028" s="395">
        <v>0.58568900000000002</v>
      </c>
      <c r="N1028" s="330">
        <v>7.2807434143870324</v>
      </c>
      <c r="O1028" s="116"/>
      <c r="P1028" s="116"/>
      <c r="Q1028" s="120"/>
    </row>
    <row r="1029" spans="1:17" customFormat="1">
      <c r="A1029" s="117">
        <v>1026</v>
      </c>
      <c r="B1029" s="117"/>
      <c r="C1029" s="117" t="s">
        <v>1054</v>
      </c>
      <c r="D1029" s="117" t="s">
        <v>1050</v>
      </c>
      <c r="E1029" s="396" t="s">
        <v>3699</v>
      </c>
      <c r="F1029" s="116" t="s">
        <v>3922</v>
      </c>
      <c r="G1029" s="596">
        <v>307611140107</v>
      </c>
      <c r="H1029" s="396" t="s">
        <v>9755</v>
      </c>
      <c r="I1029" s="116" t="s">
        <v>7997</v>
      </c>
      <c r="J1029" s="116" t="s">
        <v>47</v>
      </c>
      <c r="K1029" s="116">
        <v>0.32945999999999998</v>
      </c>
      <c r="L1029" s="395">
        <v>0.32945999999999998</v>
      </c>
      <c r="M1029" s="395">
        <v>0.30561199999999999</v>
      </c>
      <c r="N1029" s="330">
        <v>7.2385115036726706</v>
      </c>
      <c r="O1029" s="116"/>
      <c r="P1029" s="116"/>
      <c r="Q1029" s="120"/>
    </row>
    <row r="1030" spans="1:17" customFormat="1">
      <c r="A1030" s="117">
        <v>1027</v>
      </c>
      <c r="B1030" s="117"/>
      <c r="C1030" s="117" t="s">
        <v>1054</v>
      </c>
      <c r="D1030" s="117" t="s">
        <v>1050</v>
      </c>
      <c r="E1030" s="396" t="s">
        <v>3701</v>
      </c>
      <c r="F1030" s="116" t="s">
        <v>3949</v>
      </c>
      <c r="G1030" s="596">
        <v>307621140602</v>
      </c>
      <c r="H1030" s="396" t="s">
        <v>7077</v>
      </c>
      <c r="I1030" s="116" t="s">
        <v>7997</v>
      </c>
      <c r="J1030" s="116" t="s">
        <v>47</v>
      </c>
      <c r="K1030" s="116">
        <v>0.74639999999999995</v>
      </c>
      <c r="L1030" s="395">
        <v>0.74639999999999995</v>
      </c>
      <c r="M1030" s="395">
        <v>0.69299599999999995</v>
      </c>
      <c r="N1030" s="330">
        <v>7.1548767416934638</v>
      </c>
      <c r="O1030" s="116"/>
      <c r="P1030" s="116"/>
      <c r="Q1030" s="120"/>
    </row>
    <row r="1031" spans="1:17" customFormat="1">
      <c r="A1031" s="117">
        <v>1028</v>
      </c>
      <c r="B1031" s="117"/>
      <c r="C1031" s="117" t="s">
        <v>1054</v>
      </c>
      <c r="D1031" s="117" t="s">
        <v>1050</v>
      </c>
      <c r="E1031" s="396" t="s">
        <v>3702</v>
      </c>
      <c r="F1031" s="116" t="s">
        <v>3955</v>
      </c>
      <c r="G1031" s="596">
        <v>307612140302</v>
      </c>
      <c r="H1031" s="396" t="s">
        <v>9756</v>
      </c>
      <c r="I1031" s="116" t="s">
        <v>7997</v>
      </c>
      <c r="J1031" s="116" t="s">
        <v>47</v>
      </c>
      <c r="K1031" s="116">
        <v>8.8999999999999996E-2</v>
      </c>
      <c r="L1031" s="395">
        <v>8.8999999999999996E-2</v>
      </c>
      <c r="M1031" s="395">
        <v>8.2645999999999997E-2</v>
      </c>
      <c r="N1031" s="330">
        <v>7.1393258426966284</v>
      </c>
      <c r="O1031" s="116"/>
      <c r="P1031" s="116"/>
      <c r="Q1031" s="120"/>
    </row>
    <row r="1032" spans="1:17" customFormat="1">
      <c r="A1032" s="117">
        <v>1029</v>
      </c>
      <c r="B1032" s="117"/>
      <c r="C1032" s="117" t="s">
        <v>1054</v>
      </c>
      <c r="D1032" s="117" t="s">
        <v>1050</v>
      </c>
      <c r="E1032" s="396" t="s">
        <v>3700</v>
      </c>
      <c r="F1032" s="116" t="s">
        <v>3771</v>
      </c>
      <c r="G1032" s="596">
        <v>307613140207</v>
      </c>
      <c r="H1032" s="396" t="s">
        <v>5774</v>
      </c>
      <c r="I1032" s="116" t="s">
        <v>7997</v>
      </c>
      <c r="J1032" s="116" t="s">
        <v>47</v>
      </c>
      <c r="K1032" s="116">
        <v>0.27660000000000001</v>
      </c>
      <c r="L1032" s="395">
        <v>0.27660000000000001</v>
      </c>
      <c r="M1032" s="395">
        <v>0.256915</v>
      </c>
      <c r="N1032" s="330">
        <v>7.1167751265365178</v>
      </c>
      <c r="O1032" s="116"/>
      <c r="P1032" s="116"/>
      <c r="Q1032" s="120"/>
    </row>
    <row r="1033" spans="1:17" customFormat="1">
      <c r="A1033" s="117">
        <v>1030</v>
      </c>
      <c r="B1033" s="117"/>
      <c r="C1033" s="117" t="s">
        <v>1054</v>
      </c>
      <c r="D1033" s="117" t="s">
        <v>1050</v>
      </c>
      <c r="E1033" s="396" t="s">
        <v>3700</v>
      </c>
      <c r="F1033" s="116" t="s">
        <v>3935</v>
      </c>
      <c r="G1033" s="596">
        <v>307613340303</v>
      </c>
      <c r="H1033" s="396" t="s">
        <v>7095</v>
      </c>
      <c r="I1033" s="116" t="s">
        <v>7997</v>
      </c>
      <c r="J1033" s="116" t="s">
        <v>47</v>
      </c>
      <c r="K1033" s="116">
        <v>0.49440000000000001</v>
      </c>
      <c r="L1033" s="395">
        <v>0.49440000000000001</v>
      </c>
      <c r="M1033" s="395">
        <v>0.45930799999999999</v>
      </c>
      <c r="N1033" s="330">
        <v>7.0978964401294515</v>
      </c>
      <c r="O1033" s="116"/>
      <c r="P1033" s="116"/>
      <c r="Q1033" s="120"/>
    </row>
    <row r="1034" spans="1:17" customFormat="1">
      <c r="A1034" s="117">
        <v>1031</v>
      </c>
      <c r="B1034" s="117"/>
      <c r="C1034" s="117" t="s">
        <v>1054</v>
      </c>
      <c r="D1034" s="117" t="s">
        <v>1050</v>
      </c>
      <c r="E1034" s="396" t="s">
        <v>3700</v>
      </c>
      <c r="F1034" s="116" t="s">
        <v>3934</v>
      </c>
      <c r="G1034" s="596">
        <v>307613340104</v>
      </c>
      <c r="H1034" s="396" t="s">
        <v>7101</v>
      </c>
      <c r="I1034" s="116" t="s">
        <v>7997</v>
      </c>
      <c r="J1034" s="116" t="s">
        <v>47</v>
      </c>
      <c r="K1034" s="116">
        <v>0.39500000000000002</v>
      </c>
      <c r="L1034" s="395">
        <v>0.39500000000000002</v>
      </c>
      <c r="M1034" s="395">
        <v>0.36702200000000001</v>
      </c>
      <c r="N1034" s="330">
        <v>7.0830379746835455</v>
      </c>
      <c r="O1034" s="116"/>
      <c r="P1034" s="116"/>
      <c r="Q1034" s="120"/>
    </row>
    <row r="1035" spans="1:17" customFormat="1">
      <c r="A1035" s="117">
        <v>1032</v>
      </c>
      <c r="B1035" s="117"/>
      <c r="C1035" s="117" t="s">
        <v>1054</v>
      </c>
      <c r="D1035" s="117" t="s">
        <v>1050</v>
      </c>
      <c r="E1035" s="396" t="s">
        <v>3701</v>
      </c>
      <c r="F1035" s="116" t="s">
        <v>3942</v>
      </c>
      <c r="G1035" s="596">
        <v>307621440403</v>
      </c>
      <c r="H1035" s="396" t="s">
        <v>7119</v>
      </c>
      <c r="I1035" s="116" t="s">
        <v>7997</v>
      </c>
      <c r="J1035" s="116" t="s">
        <v>47</v>
      </c>
      <c r="K1035" s="116">
        <v>0.44800000000000001</v>
      </c>
      <c r="L1035" s="395">
        <v>0.44800000000000001</v>
      </c>
      <c r="M1035" s="395">
        <v>0.41667799999999999</v>
      </c>
      <c r="N1035" s="330">
        <v>6.9915178571428607</v>
      </c>
      <c r="O1035" s="116"/>
      <c r="P1035" s="116"/>
      <c r="Q1035" s="120"/>
    </row>
    <row r="1036" spans="1:17" customFormat="1">
      <c r="A1036" s="117">
        <v>1033</v>
      </c>
      <c r="B1036" s="117"/>
      <c r="C1036" s="117" t="s">
        <v>1054</v>
      </c>
      <c r="D1036" s="117" t="s">
        <v>1050</v>
      </c>
      <c r="E1036" s="396" t="s">
        <v>3701</v>
      </c>
      <c r="F1036" s="116" t="s">
        <v>3947</v>
      </c>
      <c r="G1036" s="596">
        <v>307621340202</v>
      </c>
      <c r="H1036" s="396" t="s">
        <v>7135</v>
      </c>
      <c r="I1036" s="116" t="s">
        <v>7997</v>
      </c>
      <c r="J1036" s="116" t="s">
        <v>47</v>
      </c>
      <c r="K1036" s="116">
        <v>0.1244</v>
      </c>
      <c r="L1036" s="395">
        <v>0.1244</v>
      </c>
      <c r="M1036" s="395">
        <v>0.115759</v>
      </c>
      <c r="N1036" s="330">
        <v>6.9461414790996754</v>
      </c>
      <c r="O1036" s="116"/>
      <c r="P1036" s="116"/>
      <c r="Q1036" s="120"/>
    </row>
    <row r="1037" spans="1:17" customFormat="1">
      <c r="A1037" s="117">
        <v>1034</v>
      </c>
      <c r="B1037" s="117"/>
      <c r="C1037" s="117" t="s">
        <v>1054</v>
      </c>
      <c r="D1037" s="117" t="s">
        <v>1050</v>
      </c>
      <c r="E1037" s="396" t="s">
        <v>3700</v>
      </c>
      <c r="F1037" s="116" t="s">
        <v>3930</v>
      </c>
      <c r="G1037" s="596">
        <v>307613340201</v>
      </c>
      <c r="H1037" s="396" t="s">
        <v>7158</v>
      </c>
      <c r="I1037" s="116" t="s">
        <v>7997</v>
      </c>
      <c r="J1037" s="116" t="s">
        <v>47</v>
      </c>
      <c r="K1037" s="116">
        <v>8.4199999999999997E-2</v>
      </c>
      <c r="L1037" s="395">
        <v>8.4199999999999997E-2</v>
      </c>
      <c r="M1037" s="395">
        <v>7.8436000000000006E-2</v>
      </c>
      <c r="N1037" s="330">
        <v>6.8456057007125786</v>
      </c>
      <c r="O1037" s="116"/>
      <c r="P1037" s="116"/>
      <c r="Q1037" s="120"/>
    </row>
    <row r="1038" spans="1:17" customFormat="1">
      <c r="A1038" s="117">
        <v>1035</v>
      </c>
      <c r="B1038" s="117"/>
      <c r="C1038" s="117" t="s">
        <v>1054</v>
      </c>
      <c r="D1038" s="117" t="s">
        <v>1050</v>
      </c>
      <c r="E1038" s="396" t="s">
        <v>3702</v>
      </c>
      <c r="F1038" s="116" t="s">
        <v>3957</v>
      </c>
      <c r="G1038" s="596">
        <v>307612240102</v>
      </c>
      <c r="H1038" s="396" t="s">
        <v>6709</v>
      </c>
      <c r="I1038" s="116" t="s">
        <v>7997</v>
      </c>
      <c r="J1038" s="116" t="s">
        <v>47</v>
      </c>
      <c r="K1038" s="116">
        <v>0.63919999999999999</v>
      </c>
      <c r="L1038" s="395">
        <v>0.63919999999999999</v>
      </c>
      <c r="M1038" s="395">
        <v>0.59574100000000008</v>
      </c>
      <c r="N1038" s="330">
        <v>6.7989674593241416</v>
      </c>
      <c r="O1038" s="116"/>
      <c r="P1038" s="116"/>
      <c r="Q1038" s="120"/>
    </row>
    <row r="1039" spans="1:17" customFormat="1">
      <c r="A1039" s="117">
        <v>1036</v>
      </c>
      <c r="B1039" s="117"/>
      <c r="C1039" s="117" t="s">
        <v>1054</v>
      </c>
      <c r="D1039" s="117" t="s">
        <v>1050</v>
      </c>
      <c r="E1039" s="396" t="s">
        <v>3700</v>
      </c>
      <c r="F1039" s="116" t="s">
        <v>3929</v>
      </c>
      <c r="G1039" s="596">
        <v>307613140404</v>
      </c>
      <c r="H1039" s="396" t="s">
        <v>7174</v>
      </c>
      <c r="I1039" s="116" t="s">
        <v>7997</v>
      </c>
      <c r="J1039" s="116" t="s">
        <v>47</v>
      </c>
      <c r="K1039" s="116">
        <v>0.1062</v>
      </c>
      <c r="L1039" s="395">
        <v>0.1062</v>
      </c>
      <c r="M1039" s="395">
        <v>9.8990999999999996E-2</v>
      </c>
      <c r="N1039" s="330">
        <v>6.7881355932203462</v>
      </c>
      <c r="O1039" s="116"/>
      <c r="P1039" s="116"/>
      <c r="Q1039" s="120"/>
    </row>
    <row r="1040" spans="1:17" customFormat="1">
      <c r="A1040" s="117">
        <v>1037</v>
      </c>
      <c r="B1040" s="117"/>
      <c r="C1040" s="117" t="s">
        <v>1054</v>
      </c>
      <c r="D1040" s="117" t="s">
        <v>1050</v>
      </c>
      <c r="E1040" s="396" t="s">
        <v>3701</v>
      </c>
      <c r="F1040" s="116" t="s">
        <v>3940</v>
      </c>
      <c r="G1040" s="596">
        <v>307621440104</v>
      </c>
      <c r="H1040" s="396" t="s">
        <v>7179</v>
      </c>
      <c r="I1040" s="116" t="s">
        <v>7997</v>
      </c>
      <c r="J1040" s="116" t="s">
        <v>47</v>
      </c>
      <c r="K1040" s="116">
        <v>0.7984</v>
      </c>
      <c r="L1040" s="395">
        <v>0.7984</v>
      </c>
      <c r="M1040" s="395">
        <v>0.74433700000000003</v>
      </c>
      <c r="N1040" s="330">
        <v>6.7714178356713397</v>
      </c>
      <c r="O1040" s="116"/>
      <c r="P1040" s="116"/>
      <c r="Q1040" s="120"/>
    </row>
    <row r="1041" spans="1:17" customFormat="1">
      <c r="A1041" s="117">
        <v>1038</v>
      </c>
      <c r="B1041" s="117"/>
      <c r="C1041" s="117" t="s">
        <v>1054</v>
      </c>
      <c r="D1041" s="117" t="s">
        <v>1050</v>
      </c>
      <c r="E1041" s="396" t="s">
        <v>3702</v>
      </c>
      <c r="F1041" s="116" t="s">
        <v>3958</v>
      </c>
      <c r="G1041" s="596">
        <v>307612240202</v>
      </c>
      <c r="H1041" s="396" t="s">
        <v>6662</v>
      </c>
      <c r="I1041" s="116" t="s">
        <v>7997</v>
      </c>
      <c r="J1041" s="116" t="s">
        <v>47</v>
      </c>
      <c r="K1041" s="116">
        <v>0.99729999999999996</v>
      </c>
      <c r="L1041" s="395">
        <v>0.99729999999999996</v>
      </c>
      <c r="M1041" s="395">
        <v>0.93172500000000003</v>
      </c>
      <c r="N1041" s="330">
        <v>6.5752531835957031</v>
      </c>
      <c r="O1041" s="116"/>
      <c r="P1041" s="116"/>
      <c r="Q1041" s="120"/>
    </row>
    <row r="1042" spans="1:17" customFormat="1">
      <c r="A1042" s="117">
        <v>1039</v>
      </c>
      <c r="B1042" s="117"/>
      <c r="C1042" s="117" t="s">
        <v>1054</v>
      </c>
      <c r="D1042" s="117" t="s">
        <v>1050</v>
      </c>
      <c r="E1042" s="396" t="s">
        <v>3701</v>
      </c>
      <c r="F1042" s="116" t="s">
        <v>3940</v>
      </c>
      <c r="G1042" s="596">
        <v>307621440101</v>
      </c>
      <c r="H1042" s="396" t="s">
        <v>7252</v>
      </c>
      <c r="I1042" s="116" t="s">
        <v>7997</v>
      </c>
      <c r="J1042" s="116" t="s">
        <v>47</v>
      </c>
      <c r="K1042" s="116">
        <v>0.59519999999999995</v>
      </c>
      <c r="L1042" s="395">
        <v>0.59519999999999995</v>
      </c>
      <c r="M1042" s="395">
        <v>0.55621299999999996</v>
      </c>
      <c r="N1042" s="330">
        <v>6.5502352150537622</v>
      </c>
      <c r="O1042" s="116"/>
      <c r="P1042" s="116"/>
      <c r="Q1042" s="120"/>
    </row>
    <row r="1043" spans="1:17" customFormat="1">
      <c r="A1043" s="117">
        <v>1040</v>
      </c>
      <c r="B1043" s="117"/>
      <c r="C1043" s="117" t="s">
        <v>1054</v>
      </c>
      <c r="D1043" s="117" t="s">
        <v>1050</v>
      </c>
      <c r="E1043" s="396" t="s">
        <v>3700</v>
      </c>
      <c r="F1043" s="116" t="s">
        <v>3934</v>
      </c>
      <c r="G1043" s="596">
        <v>307613340105</v>
      </c>
      <c r="H1043" s="396" t="s">
        <v>5983</v>
      </c>
      <c r="I1043" s="116" t="s">
        <v>7997</v>
      </c>
      <c r="J1043" s="116" t="s">
        <v>47</v>
      </c>
      <c r="K1043" s="116">
        <v>0.38419999999999999</v>
      </c>
      <c r="L1043" s="395">
        <v>0.38419999999999999</v>
      </c>
      <c r="M1043" s="395">
        <v>0.35903499999999999</v>
      </c>
      <c r="N1043" s="330">
        <v>6.5499739718896386</v>
      </c>
      <c r="O1043" s="116"/>
      <c r="P1043" s="116"/>
      <c r="Q1043" s="120"/>
    </row>
    <row r="1044" spans="1:17" customFormat="1">
      <c r="A1044" s="117">
        <v>1041</v>
      </c>
      <c r="B1044" s="117"/>
      <c r="C1044" s="117" t="s">
        <v>1054</v>
      </c>
      <c r="D1044" s="117" t="s">
        <v>1050</v>
      </c>
      <c r="E1044" s="396" t="s">
        <v>3700</v>
      </c>
      <c r="F1044" s="116" t="s">
        <v>3924</v>
      </c>
      <c r="G1044" s="596">
        <v>307613140302</v>
      </c>
      <c r="H1044" s="396" t="s">
        <v>5468</v>
      </c>
      <c r="I1044" s="116" t="s">
        <v>7997</v>
      </c>
      <c r="J1044" s="116" t="s">
        <v>47</v>
      </c>
      <c r="K1044" s="116">
        <v>0.35060000000000002</v>
      </c>
      <c r="L1044" s="395">
        <v>0.35060000000000002</v>
      </c>
      <c r="M1044" s="395">
        <v>0.327899</v>
      </c>
      <c r="N1044" s="330">
        <v>6.4749001711352037</v>
      </c>
      <c r="O1044" s="116"/>
      <c r="P1044" s="116"/>
      <c r="Q1044" s="120"/>
    </row>
    <row r="1045" spans="1:17" customFormat="1">
      <c r="A1045" s="117">
        <v>1042</v>
      </c>
      <c r="B1045" s="117"/>
      <c r="C1045" s="117" t="s">
        <v>1054</v>
      </c>
      <c r="D1045" s="117" t="s">
        <v>1050</v>
      </c>
      <c r="E1045" s="396" t="s">
        <v>3699</v>
      </c>
      <c r="F1045" s="116" t="s">
        <v>3922</v>
      </c>
      <c r="G1045" s="596">
        <v>307611140103</v>
      </c>
      <c r="H1045" s="396" t="s">
        <v>7288</v>
      </c>
      <c r="I1045" s="116" t="s">
        <v>7997</v>
      </c>
      <c r="J1045" s="116" t="s">
        <v>47</v>
      </c>
      <c r="K1045" s="116">
        <v>0.84519999999999995</v>
      </c>
      <c r="L1045" s="395">
        <v>0.84519999999999995</v>
      </c>
      <c r="M1045" s="395">
        <v>0.79080600000000001</v>
      </c>
      <c r="N1045" s="330">
        <v>6.4356365357311818</v>
      </c>
      <c r="O1045" s="116"/>
      <c r="P1045" s="116"/>
      <c r="Q1045" s="120"/>
    </row>
    <row r="1046" spans="1:17" customFormat="1">
      <c r="A1046" s="117">
        <v>1043</v>
      </c>
      <c r="B1046" s="117"/>
      <c r="C1046" s="117" t="s">
        <v>1054</v>
      </c>
      <c r="D1046" s="117" t="s">
        <v>1050</v>
      </c>
      <c r="E1046" s="396" t="s">
        <v>3699</v>
      </c>
      <c r="F1046" s="116" t="s">
        <v>3916</v>
      </c>
      <c r="G1046" s="596">
        <v>307611640203</v>
      </c>
      <c r="H1046" s="396" t="s">
        <v>7303</v>
      </c>
      <c r="I1046" s="116" t="s">
        <v>7997</v>
      </c>
      <c r="J1046" s="116" t="s">
        <v>47</v>
      </c>
      <c r="K1046" s="116">
        <v>0.62919999999999998</v>
      </c>
      <c r="L1046" s="395">
        <v>0.62919999999999998</v>
      </c>
      <c r="M1046" s="395">
        <v>0.58930800000000005</v>
      </c>
      <c r="N1046" s="330">
        <v>6.3401144310235109</v>
      </c>
      <c r="O1046" s="116"/>
      <c r="P1046" s="116"/>
      <c r="Q1046" s="120"/>
    </row>
    <row r="1047" spans="1:17" customFormat="1">
      <c r="A1047" s="117">
        <v>1044</v>
      </c>
      <c r="B1047" s="117"/>
      <c r="C1047" s="117" t="s">
        <v>1054</v>
      </c>
      <c r="D1047" s="117" t="s">
        <v>1050</v>
      </c>
      <c r="E1047" s="396" t="s">
        <v>3699</v>
      </c>
      <c r="F1047" s="116" t="s">
        <v>3918</v>
      </c>
      <c r="G1047" s="596">
        <v>307611640306</v>
      </c>
      <c r="H1047" s="396" t="s">
        <v>7325</v>
      </c>
      <c r="I1047" s="116" t="s">
        <v>7997</v>
      </c>
      <c r="J1047" s="116" t="s">
        <v>47</v>
      </c>
      <c r="K1047" s="116">
        <v>0.15279999999999999</v>
      </c>
      <c r="L1047" s="395">
        <v>0.15279999999999999</v>
      </c>
      <c r="M1047" s="395">
        <v>0.14329800000000001</v>
      </c>
      <c r="N1047" s="330">
        <v>6.2185863874345433</v>
      </c>
      <c r="O1047" s="116"/>
      <c r="P1047" s="116"/>
      <c r="Q1047" s="120"/>
    </row>
    <row r="1048" spans="1:17" customFormat="1">
      <c r="A1048" s="117">
        <v>1045</v>
      </c>
      <c r="B1048" s="117"/>
      <c r="C1048" s="117" t="s">
        <v>1054</v>
      </c>
      <c r="D1048" s="117" t="s">
        <v>1050</v>
      </c>
      <c r="E1048" s="396" t="s">
        <v>3700</v>
      </c>
      <c r="F1048" s="116" t="s">
        <v>3932</v>
      </c>
      <c r="G1048" s="596">
        <v>307613240107</v>
      </c>
      <c r="H1048" s="396" t="s">
        <v>7336</v>
      </c>
      <c r="I1048" s="116" t="s">
        <v>7997</v>
      </c>
      <c r="J1048" s="116" t="s">
        <v>47</v>
      </c>
      <c r="K1048" s="116">
        <v>0.14399999999999999</v>
      </c>
      <c r="L1048" s="395">
        <v>0.14399999999999999</v>
      </c>
      <c r="M1048" s="395">
        <v>0.135099</v>
      </c>
      <c r="N1048" s="330">
        <v>6.181249999999995</v>
      </c>
      <c r="O1048" s="116"/>
      <c r="P1048" s="116"/>
      <c r="Q1048" s="120"/>
    </row>
    <row r="1049" spans="1:17" customFormat="1">
      <c r="A1049" s="117">
        <v>1046</v>
      </c>
      <c r="B1049" s="117"/>
      <c r="C1049" s="117" t="s">
        <v>1054</v>
      </c>
      <c r="D1049" s="117" t="s">
        <v>1050</v>
      </c>
      <c r="E1049" s="396" t="s">
        <v>3701</v>
      </c>
      <c r="F1049" s="116" t="s">
        <v>3937</v>
      </c>
      <c r="G1049" s="596">
        <v>307621240302</v>
      </c>
      <c r="H1049" s="396" t="s">
        <v>7359</v>
      </c>
      <c r="I1049" s="116" t="s">
        <v>7997</v>
      </c>
      <c r="J1049" s="116" t="s">
        <v>47</v>
      </c>
      <c r="K1049" s="116">
        <v>0.34739999999999999</v>
      </c>
      <c r="L1049" s="395">
        <v>0.34739999999999999</v>
      </c>
      <c r="M1049" s="395">
        <v>0.32620100000000002</v>
      </c>
      <c r="N1049" s="330">
        <v>6.1021876799078782</v>
      </c>
      <c r="O1049" s="116"/>
      <c r="P1049" s="116"/>
      <c r="Q1049" s="120"/>
    </row>
    <row r="1050" spans="1:17" customFormat="1">
      <c r="A1050" s="117">
        <v>1047</v>
      </c>
      <c r="B1050" s="117"/>
      <c r="C1050" s="117" t="s">
        <v>1054</v>
      </c>
      <c r="D1050" s="117" t="s">
        <v>1050</v>
      </c>
      <c r="E1050" s="396" t="s">
        <v>3700</v>
      </c>
      <c r="F1050" s="116" t="s">
        <v>3929</v>
      </c>
      <c r="G1050" s="596">
        <v>307613140402</v>
      </c>
      <c r="H1050" s="396" t="s">
        <v>9757</v>
      </c>
      <c r="I1050" s="116" t="s">
        <v>7997</v>
      </c>
      <c r="J1050" s="116" t="s">
        <v>47</v>
      </c>
      <c r="K1050" s="116">
        <v>5.2580000000000002E-2</v>
      </c>
      <c r="L1050" s="395">
        <v>5.2580000000000002E-2</v>
      </c>
      <c r="M1050" s="395">
        <v>4.9410999999999997E-2</v>
      </c>
      <c r="N1050" s="330">
        <v>6.0270064663370198</v>
      </c>
      <c r="O1050" s="116"/>
      <c r="P1050" s="116"/>
      <c r="Q1050" s="120"/>
    </row>
    <row r="1051" spans="1:17" customFormat="1">
      <c r="A1051" s="117">
        <v>1048</v>
      </c>
      <c r="B1051" s="117"/>
      <c r="C1051" s="117" t="s">
        <v>1054</v>
      </c>
      <c r="D1051" s="117" t="s">
        <v>1050</v>
      </c>
      <c r="E1051" s="396" t="s">
        <v>3701</v>
      </c>
      <c r="F1051" s="116" t="s">
        <v>3944</v>
      </c>
      <c r="G1051" s="596">
        <v>307621140502</v>
      </c>
      <c r="H1051" s="396" t="s">
        <v>5688</v>
      </c>
      <c r="I1051" s="116" t="s">
        <v>7997</v>
      </c>
      <c r="J1051" s="116" t="s">
        <v>47</v>
      </c>
      <c r="K1051" s="116">
        <v>0.2828</v>
      </c>
      <c r="L1051" s="395">
        <v>0.2828</v>
      </c>
      <c r="M1051" s="395">
        <v>0.26589099999999999</v>
      </c>
      <c r="N1051" s="330">
        <v>5.9791371994342324</v>
      </c>
      <c r="O1051" s="116"/>
      <c r="P1051" s="116"/>
      <c r="Q1051" s="120"/>
    </row>
    <row r="1052" spans="1:17" customFormat="1">
      <c r="A1052" s="117">
        <v>1049</v>
      </c>
      <c r="B1052" s="117"/>
      <c r="C1052" s="117" t="s">
        <v>1054</v>
      </c>
      <c r="D1052" s="117" t="s">
        <v>1050</v>
      </c>
      <c r="E1052" s="396" t="s">
        <v>3700</v>
      </c>
      <c r="F1052" s="116" t="s">
        <v>3933</v>
      </c>
      <c r="G1052" s="596">
        <v>307613340402</v>
      </c>
      <c r="H1052" s="396" t="s">
        <v>5883</v>
      </c>
      <c r="I1052" s="116" t="s">
        <v>7997</v>
      </c>
      <c r="J1052" s="116" t="s">
        <v>47</v>
      </c>
      <c r="K1052" s="116">
        <v>0.44719999999999999</v>
      </c>
      <c r="L1052" s="395">
        <v>0.44719999999999999</v>
      </c>
      <c r="M1052" s="395">
        <v>0.420539</v>
      </c>
      <c r="N1052" s="330">
        <v>5.9617620751341658</v>
      </c>
      <c r="O1052" s="116"/>
      <c r="P1052" s="116"/>
      <c r="Q1052" s="120"/>
    </row>
    <row r="1053" spans="1:17" customFormat="1">
      <c r="A1053" s="117">
        <v>1050</v>
      </c>
      <c r="B1053" s="117"/>
      <c r="C1053" s="117" t="s">
        <v>1054</v>
      </c>
      <c r="D1053" s="117" t="s">
        <v>1050</v>
      </c>
      <c r="E1053" s="396" t="s">
        <v>3701</v>
      </c>
      <c r="F1053" s="116" t="s">
        <v>3947</v>
      </c>
      <c r="G1053" s="596">
        <v>307621340205</v>
      </c>
      <c r="H1053" s="396" t="s">
        <v>7403</v>
      </c>
      <c r="I1053" s="116" t="s">
        <v>7997</v>
      </c>
      <c r="J1053" s="116" t="s">
        <v>47</v>
      </c>
      <c r="K1053" s="116">
        <v>0.47120000000000001</v>
      </c>
      <c r="L1053" s="395">
        <v>0.47120000000000001</v>
      </c>
      <c r="M1053" s="395">
        <v>0.44329600000000002</v>
      </c>
      <c r="N1053" s="330">
        <v>5.9219015280135787</v>
      </c>
      <c r="O1053" s="116"/>
      <c r="P1053" s="116"/>
      <c r="Q1053" s="120"/>
    </row>
    <row r="1054" spans="1:17" customFormat="1">
      <c r="A1054" s="117">
        <v>1051</v>
      </c>
      <c r="B1054" s="117"/>
      <c r="C1054" s="117" t="s">
        <v>1054</v>
      </c>
      <c r="D1054" s="117" t="s">
        <v>1050</v>
      </c>
      <c r="E1054" s="396" t="s">
        <v>3702</v>
      </c>
      <c r="F1054" s="116" t="s">
        <v>3955</v>
      </c>
      <c r="G1054" s="596">
        <v>307612140301</v>
      </c>
      <c r="H1054" s="396" t="s">
        <v>5198</v>
      </c>
      <c r="I1054" s="116" t="s">
        <v>7997</v>
      </c>
      <c r="J1054" s="116" t="s">
        <v>47</v>
      </c>
      <c r="K1054" s="116">
        <v>1.3339000000000001</v>
      </c>
      <c r="L1054" s="395">
        <v>1.3339000000000001</v>
      </c>
      <c r="M1054" s="395">
        <v>1.2553589999999999</v>
      </c>
      <c r="N1054" s="330">
        <v>5.8880725691581217</v>
      </c>
      <c r="O1054" s="116"/>
      <c r="P1054" s="116"/>
      <c r="Q1054" s="120"/>
    </row>
    <row r="1055" spans="1:17" customFormat="1">
      <c r="A1055" s="117">
        <v>1052</v>
      </c>
      <c r="B1055" s="117"/>
      <c r="C1055" s="117" t="s">
        <v>1054</v>
      </c>
      <c r="D1055" s="117" t="s">
        <v>1050</v>
      </c>
      <c r="E1055" s="396" t="s">
        <v>3701</v>
      </c>
      <c r="F1055" s="116" t="s">
        <v>3940</v>
      </c>
      <c r="G1055" s="596">
        <v>307621440105</v>
      </c>
      <c r="H1055" s="396" t="s">
        <v>7424</v>
      </c>
      <c r="I1055" s="116" t="s">
        <v>7997</v>
      </c>
      <c r="J1055" s="116" t="s">
        <v>47</v>
      </c>
      <c r="K1055" s="116">
        <v>0.4148</v>
      </c>
      <c r="L1055" s="395">
        <v>0.4148</v>
      </c>
      <c r="M1055" s="395">
        <v>0.39049400000000001</v>
      </c>
      <c r="N1055" s="330">
        <v>5.8596914175506258</v>
      </c>
      <c r="O1055" s="116"/>
      <c r="P1055" s="116"/>
      <c r="Q1055" s="120"/>
    </row>
    <row r="1056" spans="1:17" customFormat="1">
      <c r="A1056" s="117">
        <v>1053</v>
      </c>
      <c r="B1056" s="117"/>
      <c r="C1056" s="117" t="s">
        <v>1054</v>
      </c>
      <c r="D1056" s="117" t="s">
        <v>1050</v>
      </c>
      <c r="E1056" s="396" t="s">
        <v>3699</v>
      </c>
      <c r="F1056" s="116" t="s">
        <v>3917</v>
      </c>
      <c r="G1056" s="596">
        <v>307611640402</v>
      </c>
      <c r="H1056" s="396" t="s">
        <v>7444</v>
      </c>
      <c r="I1056" s="116" t="s">
        <v>7997</v>
      </c>
      <c r="J1056" s="116" t="s">
        <v>47</v>
      </c>
      <c r="K1056" s="116">
        <v>0.98129999999999995</v>
      </c>
      <c r="L1056" s="395">
        <v>0.98129999999999995</v>
      </c>
      <c r="M1056" s="395">
        <v>0.92498800000000003</v>
      </c>
      <c r="N1056" s="330">
        <v>5.738510139610713</v>
      </c>
      <c r="O1056" s="116"/>
      <c r="P1056" s="116"/>
      <c r="Q1056" s="120"/>
    </row>
    <row r="1057" spans="1:17" customFormat="1">
      <c r="A1057" s="117">
        <v>1054</v>
      </c>
      <c r="B1057" s="117"/>
      <c r="C1057" s="117" t="s">
        <v>1054</v>
      </c>
      <c r="D1057" s="117" t="s">
        <v>1050</v>
      </c>
      <c r="E1057" s="396" t="s">
        <v>3700</v>
      </c>
      <c r="F1057" s="116" t="s">
        <v>3933</v>
      </c>
      <c r="G1057" s="596">
        <v>307613340403</v>
      </c>
      <c r="H1057" s="396" t="s">
        <v>5693</v>
      </c>
      <c r="I1057" s="116" t="s">
        <v>7997</v>
      </c>
      <c r="J1057" s="116" t="s">
        <v>47</v>
      </c>
      <c r="K1057" s="116">
        <v>0.1628</v>
      </c>
      <c r="L1057" s="395">
        <v>0.1628</v>
      </c>
      <c r="M1057" s="395">
        <v>0.15357399999999999</v>
      </c>
      <c r="N1057" s="330">
        <v>5.6670761670761749</v>
      </c>
      <c r="O1057" s="116"/>
      <c r="P1057" s="116"/>
      <c r="Q1057" s="120"/>
    </row>
    <row r="1058" spans="1:17" customFormat="1">
      <c r="A1058" s="117">
        <v>1055</v>
      </c>
      <c r="B1058" s="117"/>
      <c r="C1058" s="117" t="s">
        <v>1054</v>
      </c>
      <c r="D1058" s="117" t="s">
        <v>1050</v>
      </c>
      <c r="E1058" s="396" t="s">
        <v>3700</v>
      </c>
      <c r="F1058" s="116" t="s">
        <v>3932</v>
      </c>
      <c r="G1058" s="596">
        <v>307613240104</v>
      </c>
      <c r="H1058" s="396" t="s">
        <v>5304</v>
      </c>
      <c r="I1058" s="116" t="s">
        <v>7997</v>
      </c>
      <c r="J1058" s="116" t="s">
        <v>47</v>
      </c>
      <c r="K1058" s="116">
        <v>0.26340000000000002</v>
      </c>
      <c r="L1058" s="395">
        <v>0.26340000000000002</v>
      </c>
      <c r="M1058" s="395">
        <v>0.24873999999999999</v>
      </c>
      <c r="N1058" s="330">
        <v>5.5656795747912042</v>
      </c>
      <c r="O1058" s="116"/>
      <c r="P1058" s="116"/>
      <c r="Q1058" s="120"/>
    </row>
    <row r="1059" spans="1:17" customFormat="1">
      <c r="A1059" s="117">
        <v>1056</v>
      </c>
      <c r="B1059" s="117"/>
      <c r="C1059" s="117" t="s">
        <v>1054</v>
      </c>
      <c r="D1059" s="117" t="s">
        <v>1050</v>
      </c>
      <c r="E1059" s="396" t="s">
        <v>3701</v>
      </c>
      <c r="F1059" s="116" t="s">
        <v>3940</v>
      </c>
      <c r="G1059" s="596">
        <v>307621440103</v>
      </c>
      <c r="H1059" s="396" t="s">
        <v>9758</v>
      </c>
      <c r="I1059" s="116" t="s">
        <v>7997</v>
      </c>
      <c r="J1059" s="116" t="s">
        <v>47</v>
      </c>
      <c r="K1059" s="116">
        <v>0.64929999999999999</v>
      </c>
      <c r="L1059" s="395">
        <v>0.64929999999999999</v>
      </c>
      <c r="M1059" s="395">
        <v>0.61365599999999998</v>
      </c>
      <c r="N1059" s="330">
        <v>5.4896041891267533</v>
      </c>
      <c r="O1059" s="116"/>
      <c r="P1059" s="116"/>
      <c r="Q1059" s="120"/>
    </row>
    <row r="1060" spans="1:17" customFormat="1">
      <c r="A1060" s="117">
        <v>1057</v>
      </c>
      <c r="B1060" s="117"/>
      <c r="C1060" s="117" t="s">
        <v>1054</v>
      </c>
      <c r="D1060" s="117" t="s">
        <v>1050</v>
      </c>
      <c r="E1060" s="396" t="s">
        <v>3701</v>
      </c>
      <c r="F1060" s="116" t="s">
        <v>3948</v>
      </c>
      <c r="G1060" s="596">
        <v>307621140302</v>
      </c>
      <c r="H1060" s="396" t="s">
        <v>7497</v>
      </c>
      <c r="I1060" s="116" t="s">
        <v>7997</v>
      </c>
      <c r="J1060" s="116" t="s">
        <v>47</v>
      </c>
      <c r="K1060" s="116">
        <v>0.44919999999999999</v>
      </c>
      <c r="L1060" s="395">
        <v>0.44919999999999999</v>
      </c>
      <c r="M1060" s="395">
        <v>0.42468600000000001</v>
      </c>
      <c r="N1060" s="330">
        <v>5.4572573463935843</v>
      </c>
      <c r="O1060" s="116"/>
      <c r="P1060" s="116"/>
      <c r="Q1060" s="120"/>
    </row>
    <row r="1061" spans="1:17" customFormat="1">
      <c r="A1061" s="117">
        <v>1058</v>
      </c>
      <c r="B1061" s="117"/>
      <c r="C1061" s="117" t="s">
        <v>1054</v>
      </c>
      <c r="D1061" s="117" t="s">
        <v>1050</v>
      </c>
      <c r="E1061" s="396" t="s">
        <v>3699</v>
      </c>
      <c r="F1061" s="116" t="s">
        <v>3917</v>
      </c>
      <c r="G1061" s="596">
        <v>307611640401</v>
      </c>
      <c r="H1061" s="396" t="s">
        <v>7512</v>
      </c>
      <c r="I1061" s="116" t="s">
        <v>7997</v>
      </c>
      <c r="J1061" s="116" t="s">
        <v>47</v>
      </c>
      <c r="K1061" s="116">
        <v>0.43880000000000002</v>
      </c>
      <c r="L1061" s="395">
        <v>0.43880000000000002</v>
      </c>
      <c r="M1061" s="395">
        <v>0.41513499999999998</v>
      </c>
      <c r="N1061" s="330">
        <v>5.3931175934366564</v>
      </c>
      <c r="O1061" s="116"/>
      <c r="P1061" s="116"/>
      <c r="Q1061" s="120"/>
    </row>
    <row r="1062" spans="1:17" customFormat="1">
      <c r="A1062" s="117">
        <v>1059</v>
      </c>
      <c r="B1062" s="117"/>
      <c r="C1062" s="117" t="s">
        <v>1054</v>
      </c>
      <c r="D1062" s="117" t="s">
        <v>1050</v>
      </c>
      <c r="E1062" s="396" t="s">
        <v>3701</v>
      </c>
      <c r="F1062" s="116" t="s">
        <v>3942</v>
      </c>
      <c r="G1062" s="596">
        <v>307621440401</v>
      </c>
      <c r="H1062" s="396" t="s">
        <v>7551</v>
      </c>
      <c r="I1062" s="116" t="s">
        <v>7997</v>
      </c>
      <c r="J1062" s="116" t="s">
        <v>47</v>
      </c>
      <c r="K1062" s="116">
        <v>0.21115999999999999</v>
      </c>
      <c r="L1062" s="395">
        <v>0.21115999999999999</v>
      </c>
      <c r="M1062" s="395">
        <v>0.19980999999999999</v>
      </c>
      <c r="N1062" s="330">
        <v>5.3750710361810947</v>
      </c>
      <c r="O1062" s="116"/>
      <c r="P1062" s="116"/>
      <c r="Q1062" s="120"/>
    </row>
    <row r="1063" spans="1:17" customFormat="1">
      <c r="A1063" s="117">
        <v>1060</v>
      </c>
      <c r="B1063" s="117"/>
      <c r="C1063" s="117" t="s">
        <v>1054</v>
      </c>
      <c r="D1063" s="117" t="s">
        <v>1050</v>
      </c>
      <c r="E1063" s="396" t="s">
        <v>3701</v>
      </c>
      <c r="F1063" s="116" t="s">
        <v>3938</v>
      </c>
      <c r="G1063" s="596">
        <v>307621240104</v>
      </c>
      <c r="H1063" s="396" t="s">
        <v>7557</v>
      </c>
      <c r="I1063" s="116" t="s">
        <v>7997</v>
      </c>
      <c r="J1063" s="116" t="s">
        <v>47</v>
      </c>
      <c r="K1063" s="116">
        <v>0.58460000000000001</v>
      </c>
      <c r="L1063" s="395">
        <v>0.58460000000000001</v>
      </c>
      <c r="M1063" s="395">
        <v>0.55435599999999996</v>
      </c>
      <c r="N1063" s="330">
        <v>5.1734519329456123</v>
      </c>
      <c r="O1063" s="116"/>
      <c r="P1063" s="116"/>
      <c r="Q1063" s="120"/>
    </row>
    <row r="1064" spans="1:17" customFormat="1">
      <c r="A1064" s="117">
        <v>1061</v>
      </c>
      <c r="B1064" s="117"/>
      <c r="C1064" s="117" t="s">
        <v>1054</v>
      </c>
      <c r="D1064" s="117" t="s">
        <v>1050</v>
      </c>
      <c r="E1064" s="396" t="s">
        <v>3700</v>
      </c>
      <c r="F1064" s="116" t="s">
        <v>3921</v>
      </c>
      <c r="G1064" s="596">
        <v>307613240202</v>
      </c>
      <c r="H1064" s="396" t="s">
        <v>7565</v>
      </c>
      <c r="I1064" s="116" t="s">
        <v>7997</v>
      </c>
      <c r="J1064" s="116" t="s">
        <v>47</v>
      </c>
      <c r="K1064" s="116">
        <v>0.38040000000000002</v>
      </c>
      <c r="L1064" s="395">
        <v>0.38040000000000002</v>
      </c>
      <c r="M1064" s="395">
        <v>0.36083199999999999</v>
      </c>
      <c r="N1064" s="330">
        <v>5.1440588853838145</v>
      </c>
      <c r="O1064" s="116"/>
      <c r="P1064" s="116"/>
      <c r="Q1064" s="120"/>
    </row>
    <row r="1065" spans="1:17" customFormat="1">
      <c r="A1065" s="117">
        <v>1062</v>
      </c>
      <c r="B1065" s="117"/>
      <c r="C1065" s="117" t="s">
        <v>1054</v>
      </c>
      <c r="D1065" s="117" t="s">
        <v>1050</v>
      </c>
      <c r="E1065" s="396" t="s">
        <v>3701</v>
      </c>
      <c r="F1065" s="116" t="s">
        <v>3941</v>
      </c>
      <c r="G1065" s="596">
        <v>307621440201</v>
      </c>
      <c r="H1065" s="396" t="s">
        <v>7586</v>
      </c>
      <c r="I1065" s="116" t="s">
        <v>7997</v>
      </c>
      <c r="J1065" s="116" t="s">
        <v>47</v>
      </c>
      <c r="K1065" s="116">
        <v>0.61061500000000002</v>
      </c>
      <c r="L1065" s="395">
        <v>0.61061500000000002</v>
      </c>
      <c r="M1065" s="395">
        <v>0.58004500000000003</v>
      </c>
      <c r="N1065" s="330">
        <v>5.0064279455958314</v>
      </c>
      <c r="O1065" s="116"/>
      <c r="P1065" s="116"/>
      <c r="Q1065" s="120"/>
    </row>
    <row r="1066" spans="1:17" customFormat="1">
      <c r="A1066" s="117">
        <v>1063</v>
      </c>
      <c r="B1066" s="117"/>
      <c r="C1066" s="117" t="s">
        <v>1054</v>
      </c>
      <c r="D1066" s="117" t="s">
        <v>1050</v>
      </c>
      <c r="E1066" s="396" t="s">
        <v>3701</v>
      </c>
      <c r="F1066" s="116" t="s">
        <v>3948</v>
      </c>
      <c r="G1066" s="596">
        <v>307621140303</v>
      </c>
      <c r="H1066" s="396" t="s">
        <v>7919</v>
      </c>
      <c r="I1066" s="116" t="s">
        <v>7997</v>
      </c>
      <c r="J1066" s="116" t="s">
        <v>47</v>
      </c>
      <c r="K1066" s="116">
        <v>0.57999999999999996</v>
      </c>
      <c r="L1066" s="395">
        <v>0.57999999999999996</v>
      </c>
      <c r="M1066" s="395">
        <v>0.55101699999999998</v>
      </c>
      <c r="N1066" s="330">
        <v>4.9970689655172391</v>
      </c>
      <c r="O1066" s="116"/>
      <c r="P1066" s="116"/>
      <c r="Q1066" s="120"/>
    </row>
    <row r="1067" spans="1:17" customFormat="1">
      <c r="A1067" s="117">
        <v>1064</v>
      </c>
      <c r="B1067" s="117"/>
      <c r="C1067" s="117" t="s">
        <v>1054</v>
      </c>
      <c r="D1067" s="117" t="s">
        <v>1050</v>
      </c>
      <c r="E1067" s="396" t="s">
        <v>3700</v>
      </c>
      <c r="F1067" s="116" t="s">
        <v>3935</v>
      </c>
      <c r="G1067" s="596">
        <v>307613340301</v>
      </c>
      <c r="H1067" s="396" t="s">
        <v>7593</v>
      </c>
      <c r="I1067" s="116" t="s">
        <v>7997</v>
      </c>
      <c r="J1067" s="116" t="s">
        <v>47</v>
      </c>
      <c r="K1067" s="116">
        <v>0.438</v>
      </c>
      <c r="L1067" s="395">
        <v>0.438</v>
      </c>
      <c r="M1067" s="395">
        <v>0.41634199999999999</v>
      </c>
      <c r="N1067" s="330">
        <v>4.9447488584474915</v>
      </c>
      <c r="O1067" s="116"/>
      <c r="P1067" s="116"/>
      <c r="Q1067" s="120"/>
    </row>
    <row r="1068" spans="1:17" customFormat="1">
      <c r="A1068" s="117">
        <v>1065</v>
      </c>
      <c r="B1068" s="117"/>
      <c r="C1068" s="117" t="s">
        <v>1054</v>
      </c>
      <c r="D1068" s="117" t="s">
        <v>1050</v>
      </c>
      <c r="E1068" s="396" t="s">
        <v>3700</v>
      </c>
      <c r="F1068" s="116" t="s">
        <v>3924</v>
      </c>
      <c r="G1068" s="596">
        <v>307613140303</v>
      </c>
      <c r="H1068" s="396" t="s">
        <v>6776</v>
      </c>
      <c r="I1068" s="116" t="s">
        <v>7997</v>
      </c>
      <c r="J1068" s="116" t="s">
        <v>47</v>
      </c>
      <c r="K1068" s="116">
        <v>0.1158</v>
      </c>
      <c r="L1068" s="395">
        <v>0.1158</v>
      </c>
      <c r="M1068" s="395">
        <v>0.11013100000000001</v>
      </c>
      <c r="N1068" s="330">
        <v>4.8955094991364367</v>
      </c>
      <c r="O1068" s="116"/>
      <c r="P1068" s="116"/>
      <c r="Q1068" s="120"/>
    </row>
    <row r="1069" spans="1:17" customFormat="1">
      <c r="A1069" s="117">
        <v>1066</v>
      </c>
      <c r="B1069" s="117"/>
      <c r="C1069" s="117" t="s">
        <v>1054</v>
      </c>
      <c r="D1069" s="117" t="s">
        <v>1050</v>
      </c>
      <c r="E1069" s="396" t="s">
        <v>3701</v>
      </c>
      <c r="F1069" s="116" t="s">
        <v>3949</v>
      </c>
      <c r="G1069" s="596">
        <v>307621140603</v>
      </c>
      <c r="H1069" s="396" t="s">
        <v>7605</v>
      </c>
      <c r="I1069" s="116" t="s">
        <v>7997</v>
      </c>
      <c r="J1069" s="116" t="s">
        <v>47</v>
      </c>
      <c r="K1069" s="116">
        <v>0.31759999999999999</v>
      </c>
      <c r="L1069" s="395">
        <v>0.31759999999999999</v>
      </c>
      <c r="M1069" s="395">
        <v>0.30205500000000002</v>
      </c>
      <c r="N1069" s="330">
        <v>4.8945214105793378</v>
      </c>
      <c r="O1069" s="116"/>
      <c r="P1069" s="116"/>
      <c r="Q1069" s="120"/>
    </row>
    <row r="1070" spans="1:17" customFormat="1">
      <c r="A1070" s="117">
        <v>1067</v>
      </c>
      <c r="B1070" s="117"/>
      <c r="C1070" s="117" t="s">
        <v>1054</v>
      </c>
      <c r="D1070" s="117" t="s">
        <v>1050</v>
      </c>
      <c r="E1070" s="396" t="s">
        <v>3701</v>
      </c>
      <c r="F1070" s="116" t="s">
        <v>3951</v>
      </c>
      <c r="G1070" s="596">
        <v>307621140702</v>
      </c>
      <c r="H1070" s="396" t="s">
        <v>5846</v>
      </c>
      <c r="I1070" s="116" t="s">
        <v>7997</v>
      </c>
      <c r="J1070" s="116" t="s">
        <v>47</v>
      </c>
      <c r="K1070" s="116">
        <v>0.88639999999999997</v>
      </c>
      <c r="L1070" s="395">
        <v>0.88639999999999997</v>
      </c>
      <c r="M1070" s="395">
        <v>0.84406700000000001</v>
      </c>
      <c r="N1070" s="330">
        <v>4.7758348375451209</v>
      </c>
      <c r="O1070" s="116"/>
      <c r="P1070" s="116"/>
      <c r="Q1070" s="120"/>
    </row>
    <row r="1071" spans="1:17" customFormat="1">
      <c r="A1071" s="117">
        <v>1068</v>
      </c>
      <c r="B1071" s="117"/>
      <c r="C1071" s="117" t="s">
        <v>1054</v>
      </c>
      <c r="D1071" s="117" t="s">
        <v>1050</v>
      </c>
      <c r="E1071" s="396" t="s">
        <v>3700</v>
      </c>
      <c r="F1071" s="116" t="s">
        <v>3932</v>
      </c>
      <c r="G1071" s="596">
        <v>307613240102</v>
      </c>
      <c r="H1071" s="396" t="s">
        <v>5263</v>
      </c>
      <c r="I1071" s="116" t="s">
        <v>7997</v>
      </c>
      <c r="J1071" s="116" t="s">
        <v>47</v>
      </c>
      <c r="K1071" s="116">
        <v>0.46150000000000002</v>
      </c>
      <c r="L1071" s="395">
        <v>0.46150000000000002</v>
      </c>
      <c r="M1071" s="395">
        <v>0.43978699999999998</v>
      </c>
      <c r="N1071" s="330">
        <v>4.7048754062838647</v>
      </c>
      <c r="O1071" s="116"/>
      <c r="P1071" s="116"/>
      <c r="Q1071" s="120"/>
    </row>
    <row r="1072" spans="1:17" customFormat="1">
      <c r="A1072" s="117">
        <v>1069</v>
      </c>
      <c r="B1072" s="117"/>
      <c r="C1072" s="117" t="s">
        <v>1054</v>
      </c>
      <c r="D1072" s="117" t="s">
        <v>1050</v>
      </c>
      <c r="E1072" s="396" t="s">
        <v>3702</v>
      </c>
      <c r="F1072" s="116" t="s">
        <v>3953</v>
      </c>
      <c r="G1072" s="596">
        <v>307612140102</v>
      </c>
      <c r="H1072" s="396" t="s">
        <v>5330</v>
      </c>
      <c r="I1072" s="116" t="s">
        <v>7997</v>
      </c>
      <c r="J1072" s="116" t="s">
        <v>47</v>
      </c>
      <c r="K1072" s="116">
        <v>0.55801999999999996</v>
      </c>
      <c r="L1072" s="395">
        <v>0.55801999999999996</v>
      </c>
      <c r="M1072" s="395">
        <v>0.531891</v>
      </c>
      <c r="N1072" s="330">
        <v>4.6824486577541951</v>
      </c>
      <c r="O1072" s="116"/>
      <c r="P1072" s="116"/>
      <c r="Q1072" s="120"/>
    </row>
    <row r="1073" spans="1:17" customFormat="1">
      <c r="A1073" s="117">
        <v>1070</v>
      </c>
      <c r="B1073" s="117"/>
      <c r="C1073" s="117" t="s">
        <v>1054</v>
      </c>
      <c r="D1073" s="117" t="s">
        <v>1050</v>
      </c>
      <c r="E1073" s="396" t="s">
        <v>3699</v>
      </c>
      <c r="F1073" s="116" t="s">
        <v>3917</v>
      </c>
      <c r="G1073" s="596">
        <v>307611640403</v>
      </c>
      <c r="H1073" s="396" t="s">
        <v>7657</v>
      </c>
      <c r="I1073" s="116" t="s">
        <v>7997</v>
      </c>
      <c r="J1073" s="116" t="s">
        <v>47</v>
      </c>
      <c r="K1073" s="116">
        <v>0.1615</v>
      </c>
      <c r="L1073" s="395">
        <v>0.1615</v>
      </c>
      <c r="M1073" s="395">
        <v>0.15404899999999999</v>
      </c>
      <c r="N1073" s="330">
        <v>4.6136222910216791</v>
      </c>
      <c r="O1073" s="116"/>
      <c r="P1073" s="116"/>
      <c r="Q1073" s="120"/>
    </row>
    <row r="1074" spans="1:17" customFormat="1">
      <c r="A1074" s="117">
        <v>1071</v>
      </c>
      <c r="B1074" s="117"/>
      <c r="C1074" s="117" t="s">
        <v>1054</v>
      </c>
      <c r="D1074" s="117" t="s">
        <v>1050</v>
      </c>
      <c r="E1074" s="396" t="s">
        <v>3700</v>
      </c>
      <c r="F1074" s="116" t="s">
        <v>3928</v>
      </c>
      <c r="G1074" s="596">
        <v>307613140105</v>
      </c>
      <c r="H1074" s="396" t="s">
        <v>9759</v>
      </c>
      <c r="I1074" s="116" t="s">
        <v>7997</v>
      </c>
      <c r="J1074" s="116" t="s">
        <v>47</v>
      </c>
      <c r="K1074" s="116">
        <v>0.28689999999999999</v>
      </c>
      <c r="L1074" s="395">
        <v>0.28689999999999999</v>
      </c>
      <c r="M1074" s="395">
        <v>0.27366999999999997</v>
      </c>
      <c r="N1074" s="330">
        <v>4.6113628441965915</v>
      </c>
      <c r="O1074" s="116"/>
      <c r="P1074" s="116"/>
      <c r="Q1074" s="120"/>
    </row>
    <row r="1075" spans="1:17" customFormat="1">
      <c r="A1075" s="117">
        <v>1072</v>
      </c>
      <c r="B1075" s="117"/>
      <c r="C1075" s="117" t="s">
        <v>1054</v>
      </c>
      <c r="D1075" s="117" t="s">
        <v>1050</v>
      </c>
      <c r="E1075" s="396" t="s">
        <v>3702</v>
      </c>
      <c r="F1075" s="116" t="s">
        <v>3953</v>
      </c>
      <c r="G1075" s="596">
        <v>307612140101</v>
      </c>
      <c r="H1075" s="396" t="s">
        <v>5825</v>
      </c>
      <c r="I1075" s="116" t="s">
        <v>7997</v>
      </c>
      <c r="J1075" s="116" t="s">
        <v>47</v>
      </c>
      <c r="K1075" s="116">
        <v>0.35799999999999998</v>
      </c>
      <c r="L1075" s="395">
        <v>0.35799999999999998</v>
      </c>
      <c r="M1075" s="395">
        <v>0.34176099999999998</v>
      </c>
      <c r="N1075" s="330">
        <v>4.5360335195530741</v>
      </c>
      <c r="O1075" s="116"/>
      <c r="P1075" s="116"/>
      <c r="Q1075" s="120"/>
    </row>
    <row r="1076" spans="1:17" customFormat="1">
      <c r="A1076" s="117">
        <v>1073</v>
      </c>
      <c r="B1076" s="117"/>
      <c r="C1076" s="117" t="s">
        <v>1054</v>
      </c>
      <c r="D1076" s="117" t="s">
        <v>1050</v>
      </c>
      <c r="E1076" s="396" t="s">
        <v>3701</v>
      </c>
      <c r="F1076" s="116" t="s">
        <v>3951</v>
      </c>
      <c r="G1076" s="596">
        <v>307621140701</v>
      </c>
      <c r="H1076" s="396" t="s">
        <v>6018</v>
      </c>
      <c r="I1076" s="116" t="s">
        <v>7997</v>
      </c>
      <c r="J1076" s="116" t="s">
        <v>47</v>
      </c>
      <c r="K1076" s="116">
        <v>0.93579999999999997</v>
      </c>
      <c r="L1076" s="395">
        <v>0.93579999999999997</v>
      </c>
      <c r="M1076" s="395">
        <v>0.89485499999999996</v>
      </c>
      <c r="N1076" s="330">
        <v>4.3754007266509953</v>
      </c>
      <c r="O1076" s="116"/>
      <c r="P1076" s="116"/>
      <c r="Q1076" s="120"/>
    </row>
    <row r="1077" spans="1:17" customFormat="1">
      <c r="A1077" s="117">
        <v>1074</v>
      </c>
      <c r="B1077" s="117"/>
      <c r="C1077" s="117" t="s">
        <v>1054</v>
      </c>
      <c r="D1077" s="117" t="s">
        <v>1050</v>
      </c>
      <c r="E1077" s="396" t="s">
        <v>3701</v>
      </c>
      <c r="F1077" s="116" t="s">
        <v>3942</v>
      </c>
      <c r="G1077" s="596">
        <v>307621440404</v>
      </c>
      <c r="H1077" s="396" t="s">
        <v>7714</v>
      </c>
      <c r="I1077" s="116" t="s">
        <v>7997</v>
      </c>
      <c r="J1077" s="116" t="s">
        <v>47</v>
      </c>
      <c r="K1077" s="116">
        <v>0.82240000000000002</v>
      </c>
      <c r="L1077" s="395">
        <v>0.82240000000000002</v>
      </c>
      <c r="M1077" s="395">
        <v>0.78867299999999996</v>
      </c>
      <c r="N1077" s="330">
        <v>4.1010457198443655</v>
      </c>
      <c r="O1077" s="116"/>
      <c r="P1077" s="116"/>
      <c r="Q1077" s="120"/>
    </row>
    <row r="1078" spans="1:17" customFormat="1">
      <c r="A1078" s="117">
        <v>1075</v>
      </c>
      <c r="B1078" s="117"/>
      <c r="C1078" s="117" t="s">
        <v>1054</v>
      </c>
      <c r="D1078" s="117" t="s">
        <v>1050</v>
      </c>
      <c r="E1078" s="396" t="s">
        <v>3700</v>
      </c>
      <c r="F1078" s="116" t="s">
        <v>3921</v>
      </c>
      <c r="G1078" s="596">
        <v>307613240204</v>
      </c>
      <c r="H1078" s="396" t="s">
        <v>7911</v>
      </c>
      <c r="I1078" s="116" t="s">
        <v>7997</v>
      </c>
      <c r="J1078" s="116" t="s">
        <v>47</v>
      </c>
      <c r="K1078" s="116">
        <v>0.41899999999999998</v>
      </c>
      <c r="L1078" s="395">
        <v>0.41899999999999998</v>
      </c>
      <c r="M1078" s="395">
        <v>0.40200900000000001</v>
      </c>
      <c r="N1078" s="330">
        <v>4.0551312649164633</v>
      </c>
      <c r="O1078" s="116"/>
      <c r="P1078" s="116"/>
      <c r="Q1078" s="120"/>
    </row>
    <row r="1079" spans="1:17" customFormat="1">
      <c r="A1079" s="117">
        <v>1076</v>
      </c>
      <c r="B1079" s="117"/>
      <c r="C1079" s="117" t="s">
        <v>1054</v>
      </c>
      <c r="D1079" s="117" t="s">
        <v>1050</v>
      </c>
      <c r="E1079" s="396" t="s">
        <v>3701</v>
      </c>
      <c r="F1079" s="116" t="s">
        <v>3939</v>
      </c>
      <c r="G1079" s="596">
        <v>307621140202</v>
      </c>
      <c r="H1079" s="396" t="s">
        <v>6444</v>
      </c>
      <c r="I1079" s="116" t="s">
        <v>7997</v>
      </c>
      <c r="J1079" s="116" t="s">
        <v>47</v>
      </c>
      <c r="K1079" s="116">
        <v>0.53039999999999998</v>
      </c>
      <c r="L1079" s="395">
        <v>0.53039999999999998</v>
      </c>
      <c r="M1079" s="395">
        <v>0.50928399999999996</v>
      </c>
      <c r="N1079" s="330">
        <v>3.9811463046757209</v>
      </c>
      <c r="O1079" s="116"/>
      <c r="P1079" s="116"/>
      <c r="Q1079" s="120"/>
    </row>
    <row r="1080" spans="1:17" customFormat="1">
      <c r="A1080" s="117">
        <v>1077</v>
      </c>
      <c r="B1080" s="117"/>
      <c r="C1080" s="117" t="s">
        <v>1054</v>
      </c>
      <c r="D1080" s="117" t="s">
        <v>1050</v>
      </c>
      <c r="E1080" s="396" t="s">
        <v>3701</v>
      </c>
      <c r="F1080" s="116" t="s">
        <v>3950</v>
      </c>
      <c r="G1080" s="596">
        <v>307621140104</v>
      </c>
      <c r="H1080" s="396" t="s">
        <v>9760</v>
      </c>
      <c r="I1080" s="116" t="s">
        <v>7997</v>
      </c>
      <c r="J1080" s="116" t="s">
        <v>47</v>
      </c>
      <c r="K1080" s="116">
        <v>0.18479999999999999</v>
      </c>
      <c r="L1080" s="395">
        <v>0.18479999999999999</v>
      </c>
      <c r="M1080" s="395">
        <v>0.17776600000000001</v>
      </c>
      <c r="N1080" s="330">
        <v>3.806277056277048</v>
      </c>
      <c r="O1080" s="116"/>
      <c r="P1080" s="116"/>
      <c r="Q1080" s="120"/>
    </row>
    <row r="1081" spans="1:17" customFormat="1">
      <c r="A1081" s="117">
        <v>1078</v>
      </c>
      <c r="B1081" s="117"/>
      <c r="C1081" s="117" t="s">
        <v>1054</v>
      </c>
      <c r="D1081" s="117" t="s">
        <v>1050</v>
      </c>
      <c r="E1081" s="396" t="s">
        <v>3702</v>
      </c>
      <c r="F1081" s="116" t="s">
        <v>3962</v>
      </c>
      <c r="G1081" s="596">
        <v>307612340304</v>
      </c>
      <c r="H1081" s="396" t="s">
        <v>7754</v>
      </c>
      <c r="I1081" s="116" t="s">
        <v>7997</v>
      </c>
      <c r="J1081" s="116" t="s">
        <v>47</v>
      </c>
      <c r="K1081" s="116">
        <v>0.13100000000000001</v>
      </c>
      <c r="L1081" s="395">
        <v>0.13100000000000001</v>
      </c>
      <c r="M1081" s="395">
        <v>0.12607099999999999</v>
      </c>
      <c r="N1081" s="330">
        <v>3.7625954198473406</v>
      </c>
      <c r="O1081" s="116"/>
      <c r="P1081" s="116"/>
      <c r="Q1081" s="120"/>
    </row>
    <row r="1082" spans="1:17" customFormat="1">
      <c r="A1082" s="117">
        <v>1079</v>
      </c>
      <c r="B1082" s="117"/>
      <c r="C1082" s="117" t="s">
        <v>1054</v>
      </c>
      <c r="D1082" s="117" t="s">
        <v>1050</v>
      </c>
      <c r="E1082" s="396" t="s">
        <v>3701</v>
      </c>
      <c r="F1082" s="116" t="s">
        <v>3948</v>
      </c>
      <c r="G1082" s="596">
        <v>307621140305</v>
      </c>
      <c r="H1082" s="396" t="s">
        <v>6091</v>
      </c>
      <c r="I1082" s="116" t="s">
        <v>7997</v>
      </c>
      <c r="J1082" s="116" t="s">
        <v>47</v>
      </c>
      <c r="K1082" s="116">
        <v>0.26440000000000002</v>
      </c>
      <c r="L1082" s="395">
        <v>0.26440000000000002</v>
      </c>
      <c r="M1082" s="395">
        <v>0.25512499999999999</v>
      </c>
      <c r="N1082" s="330">
        <v>3.5079425113464566</v>
      </c>
      <c r="O1082" s="116"/>
      <c r="P1082" s="116"/>
      <c r="Q1082" s="120"/>
    </row>
    <row r="1083" spans="1:17" customFormat="1">
      <c r="A1083" s="117">
        <v>1080</v>
      </c>
      <c r="B1083" s="117"/>
      <c r="C1083" s="117" t="s">
        <v>1054</v>
      </c>
      <c r="D1083" s="117" t="s">
        <v>1050</v>
      </c>
      <c r="E1083" s="396" t="s">
        <v>3699</v>
      </c>
      <c r="F1083" s="116" t="s">
        <v>3917</v>
      </c>
      <c r="G1083" s="596">
        <v>307611640404</v>
      </c>
      <c r="H1083" s="396" t="s">
        <v>5707</v>
      </c>
      <c r="I1083" s="116" t="s">
        <v>7997</v>
      </c>
      <c r="J1083" s="116" t="s">
        <v>47</v>
      </c>
      <c r="K1083" s="116">
        <v>0.64339999999999997</v>
      </c>
      <c r="L1083" s="395">
        <v>0.64339999999999997</v>
      </c>
      <c r="M1083" s="395">
        <v>0.62089899999999998</v>
      </c>
      <c r="N1083" s="330">
        <v>3.4972023624494861</v>
      </c>
      <c r="O1083" s="116"/>
      <c r="P1083" s="116"/>
      <c r="Q1083" s="120"/>
    </row>
    <row r="1084" spans="1:17" customFormat="1">
      <c r="A1084" s="117">
        <v>1081</v>
      </c>
      <c r="B1084" s="117"/>
      <c r="C1084" s="117" t="s">
        <v>1054</v>
      </c>
      <c r="D1084" s="117" t="s">
        <v>1050</v>
      </c>
      <c r="E1084" s="396" t="s">
        <v>3700</v>
      </c>
      <c r="F1084" s="116" t="s">
        <v>3932</v>
      </c>
      <c r="G1084" s="596">
        <v>307613240106</v>
      </c>
      <c r="H1084" s="396" t="s">
        <v>5010</v>
      </c>
      <c r="I1084" s="116" t="s">
        <v>7997</v>
      </c>
      <c r="J1084" s="116" t="s">
        <v>47</v>
      </c>
      <c r="K1084" s="116">
        <v>0.3468</v>
      </c>
      <c r="L1084" s="395">
        <v>0.3468</v>
      </c>
      <c r="M1084" s="395">
        <v>0.33475500000000002</v>
      </c>
      <c r="N1084" s="330">
        <v>3.4731833910034524</v>
      </c>
      <c r="O1084" s="116"/>
      <c r="P1084" s="116"/>
      <c r="Q1084" s="120"/>
    </row>
    <row r="1085" spans="1:17" customFormat="1">
      <c r="A1085" s="117">
        <v>1082</v>
      </c>
      <c r="B1085" s="117"/>
      <c r="C1085" s="117" t="s">
        <v>1054</v>
      </c>
      <c r="D1085" s="117" t="s">
        <v>1050</v>
      </c>
      <c r="E1085" s="396" t="s">
        <v>3702</v>
      </c>
      <c r="F1085" s="116" t="s">
        <v>3954</v>
      </c>
      <c r="G1085" s="596">
        <v>307612140203</v>
      </c>
      <c r="H1085" s="396" t="s">
        <v>9761</v>
      </c>
      <c r="I1085" s="116" t="s">
        <v>7997</v>
      </c>
      <c r="J1085" s="116" t="s">
        <v>47</v>
      </c>
      <c r="K1085" s="116">
        <v>0.7752</v>
      </c>
      <c r="L1085" s="395">
        <v>0.7752</v>
      </c>
      <c r="M1085" s="395">
        <v>0.748278</v>
      </c>
      <c r="N1085" s="330">
        <v>3.4729102167182662</v>
      </c>
      <c r="O1085" s="116"/>
      <c r="P1085" s="116"/>
      <c r="Q1085" s="120"/>
    </row>
    <row r="1086" spans="1:17" customFormat="1">
      <c r="A1086" s="117">
        <v>1083</v>
      </c>
      <c r="B1086" s="117"/>
      <c r="C1086" s="117" t="s">
        <v>1054</v>
      </c>
      <c r="D1086" s="117" t="s">
        <v>1050</v>
      </c>
      <c r="E1086" s="396" t="s">
        <v>3701</v>
      </c>
      <c r="F1086" s="116" t="s">
        <v>3937</v>
      </c>
      <c r="G1086" s="596">
        <v>307621240305</v>
      </c>
      <c r="H1086" s="396" t="s">
        <v>7793</v>
      </c>
      <c r="I1086" s="116" t="s">
        <v>7997</v>
      </c>
      <c r="J1086" s="116" t="s">
        <v>47</v>
      </c>
      <c r="K1086" s="116">
        <v>0.65880000000000005</v>
      </c>
      <c r="L1086" s="395">
        <v>0.65880000000000005</v>
      </c>
      <c r="M1086" s="395">
        <v>0.63686799999999999</v>
      </c>
      <c r="N1086" s="330">
        <v>3.3290831815422068</v>
      </c>
      <c r="O1086" s="116"/>
      <c r="P1086" s="116"/>
      <c r="Q1086" s="120"/>
    </row>
    <row r="1087" spans="1:17" customFormat="1">
      <c r="A1087" s="117">
        <v>1084</v>
      </c>
      <c r="B1087" s="117"/>
      <c r="C1087" s="117" t="s">
        <v>1054</v>
      </c>
      <c r="D1087" s="117" t="s">
        <v>1050</v>
      </c>
      <c r="E1087" s="396" t="s">
        <v>3700</v>
      </c>
      <c r="F1087" s="116" t="s">
        <v>3929</v>
      </c>
      <c r="G1087" s="596">
        <v>307613140401</v>
      </c>
      <c r="H1087" s="396" t="s">
        <v>9762</v>
      </c>
      <c r="I1087" s="116" t="s">
        <v>7997</v>
      </c>
      <c r="J1087" s="116" t="s">
        <v>47</v>
      </c>
      <c r="K1087" s="116">
        <v>7.2400000000000006E-2</v>
      </c>
      <c r="L1087" s="395">
        <v>7.2400000000000006E-2</v>
      </c>
      <c r="M1087" s="395">
        <v>7.016E-2</v>
      </c>
      <c r="N1087" s="330">
        <v>3.0939226519337093</v>
      </c>
      <c r="O1087" s="116"/>
      <c r="P1087" s="116"/>
      <c r="Q1087" s="120"/>
    </row>
    <row r="1088" spans="1:17" customFormat="1">
      <c r="A1088" s="117">
        <v>1085</v>
      </c>
      <c r="B1088" s="117"/>
      <c r="C1088" s="117" t="s">
        <v>1054</v>
      </c>
      <c r="D1088" s="117" t="s">
        <v>1050</v>
      </c>
      <c r="E1088" s="396" t="s">
        <v>3701</v>
      </c>
      <c r="F1088" s="116" t="s">
        <v>3925</v>
      </c>
      <c r="G1088" s="596">
        <v>307621340105</v>
      </c>
      <c r="H1088" s="396" t="s">
        <v>7959</v>
      </c>
      <c r="I1088" s="116" t="s">
        <v>7997</v>
      </c>
      <c r="J1088" s="116" t="s">
        <v>47</v>
      </c>
      <c r="K1088" s="116">
        <v>0.1908</v>
      </c>
      <c r="L1088" s="395">
        <v>0.1908</v>
      </c>
      <c r="M1088" s="395">
        <v>0.18490999999999999</v>
      </c>
      <c r="N1088" s="330">
        <v>3.0870020964360623</v>
      </c>
      <c r="O1088" s="116"/>
      <c r="P1088" s="116"/>
      <c r="Q1088" s="120"/>
    </row>
    <row r="1089" spans="1:17" customFormat="1">
      <c r="A1089" s="117">
        <v>1086</v>
      </c>
      <c r="B1089" s="117"/>
      <c r="C1089" s="117" t="s">
        <v>1054</v>
      </c>
      <c r="D1089" s="117" t="s">
        <v>1050</v>
      </c>
      <c r="E1089" s="396" t="s">
        <v>3700</v>
      </c>
      <c r="F1089" s="116" t="s">
        <v>3934</v>
      </c>
      <c r="G1089" s="596">
        <v>307613340107</v>
      </c>
      <c r="H1089" s="396" t="s">
        <v>6852</v>
      </c>
      <c r="I1089" s="116" t="s">
        <v>7997</v>
      </c>
      <c r="J1089" s="116" t="s">
        <v>47</v>
      </c>
      <c r="K1089" s="116">
        <v>0.29909999999999998</v>
      </c>
      <c r="L1089" s="395">
        <v>0.29909999999999998</v>
      </c>
      <c r="M1089" s="395">
        <v>0.28989799999999999</v>
      </c>
      <c r="N1089" s="330">
        <v>3.0765630224005314</v>
      </c>
      <c r="O1089" s="116"/>
      <c r="P1089" s="116"/>
      <c r="Q1089" s="120"/>
    </row>
    <row r="1090" spans="1:17" customFormat="1">
      <c r="A1090" s="117">
        <v>1087</v>
      </c>
      <c r="B1090" s="117"/>
      <c r="C1090" s="117" t="s">
        <v>1054</v>
      </c>
      <c r="D1090" s="117" t="s">
        <v>1050</v>
      </c>
      <c r="E1090" s="396" t="s">
        <v>3701</v>
      </c>
      <c r="F1090" s="116" t="s">
        <v>3950</v>
      </c>
      <c r="G1090" s="596">
        <v>307621140103</v>
      </c>
      <c r="H1090" s="396" t="s">
        <v>9763</v>
      </c>
      <c r="I1090" s="116" t="s">
        <v>7997</v>
      </c>
      <c r="J1090" s="116" t="s">
        <v>47</v>
      </c>
      <c r="K1090" s="116">
        <v>0.39839999999999998</v>
      </c>
      <c r="L1090" s="395">
        <v>0.39839999999999998</v>
      </c>
      <c r="M1090" s="395">
        <v>0.38636100000000001</v>
      </c>
      <c r="N1090" s="330">
        <v>3.0218373493975821</v>
      </c>
      <c r="O1090" s="116"/>
      <c r="P1090" s="116"/>
      <c r="Q1090" s="120"/>
    </row>
    <row r="1091" spans="1:17" customFormat="1">
      <c r="A1091" s="117">
        <v>1088</v>
      </c>
      <c r="B1091" s="117"/>
      <c r="C1091" s="117" t="s">
        <v>1054</v>
      </c>
      <c r="D1091" s="117" t="s">
        <v>1050</v>
      </c>
      <c r="E1091" s="396" t="s">
        <v>3700</v>
      </c>
      <c r="F1091" s="116" t="s">
        <v>3934</v>
      </c>
      <c r="G1091" s="596">
        <v>307613340102</v>
      </c>
      <c r="H1091" s="396" t="s">
        <v>7850</v>
      </c>
      <c r="I1091" s="116" t="s">
        <v>7997</v>
      </c>
      <c r="J1091" s="116" t="s">
        <v>47</v>
      </c>
      <c r="K1091" s="116">
        <v>0.74282000000000004</v>
      </c>
      <c r="L1091" s="395">
        <v>0.74282000000000004</v>
      </c>
      <c r="M1091" s="395">
        <v>0.72391499999999998</v>
      </c>
      <c r="N1091" s="330">
        <v>2.5450310977087396</v>
      </c>
      <c r="O1091" s="116"/>
      <c r="P1091" s="116"/>
      <c r="Q1091" s="120"/>
    </row>
    <row r="1092" spans="1:17" customFormat="1">
      <c r="A1092" s="117">
        <v>1089</v>
      </c>
      <c r="B1092" s="117"/>
      <c r="C1092" s="117" t="s">
        <v>1054</v>
      </c>
      <c r="D1092" s="117" t="s">
        <v>1050</v>
      </c>
      <c r="E1092" s="396" t="s">
        <v>3702</v>
      </c>
      <c r="F1092" s="116" t="s">
        <v>3956</v>
      </c>
      <c r="G1092" s="596">
        <v>307612140402</v>
      </c>
      <c r="H1092" s="396" t="s">
        <v>9764</v>
      </c>
      <c r="I1092" s="116" t="s">
        <v>7997</v>
      </c>
      <c r="J1092" s="116" t="s">
        <v>47</v>
      </c>
      <c r="K1092" s="116">
        <v>0.1331</v>
      </c>
      <c r="L1092" s="395">
        <v>0.1331</v>
      </c>
      <c r="M1092" s="395">
        <v>0.129861</v>
      </c>
      <c r="N1092" s="330">
        <v>2.4335086401202042</v>
      </c>
      <c r="O1092" s="116"/>
      <c r="P1092" s="116"/>
      <c r="Q1092" s="120"/>
    </row>
    <row r="1093" spans="1:17" customFormat="1">
      <c r="A1093" s="117">
        <v>1090</v>
      </c>
      <c r="B1093" s="117"/>
      <c r="C1093" s="117" t="s">
        <v>1054</v>
      </c>
      <c r="D1093" s="117" t="s">
        <v>1050</v>
      </c>
      <c r="E1093" s="396" t="s">
        <v>3700</v>
      </c>
      <c r="F1093" s="116" t="s">
        <v>3927</v>
      </c>
      <c r="G1093" s="596">
        <v>307613440206</v>
      </c>
      <c r="H1093" s="396" t="s">
        <v>7875</v>
      </c>
      <c r="I1093" s="116" t="s">
        <v>7997</v>
      </c>
      <c r="J1093" s="116" t="s">
        <v>47</v>
      </c>
      <c r="K1093" s="116">
        <v>0.27639999999999998</v>
      </c>
      <c r="L1093" s="395">
        <v>0.27639999999999998</v>
      </c>
      <c r="M1093" s="395">
        <v>0.27023900000000001</v>
      </c>
      <c r="N1093" s="330">
        <v>2.2290159189580221</v>
      </c>
      <c r="O1093" s="116"/>
      <c r="P1093" s="116"/>
      <c r="Q1093" s="120"/>
    </row>
    <row r="1094" spans="1:17" customFormat="1">
      <c r="A1094" s="117">
        <v>1091</v>
      </c>
      <c r="B1094" s="117"/>
      <c r="C1094" s="117" t="s">
        <v>1054</v>
      </c>
      <c r="D1094" s="117" t="s">
        <v>1050</v>
      </c>
      <c r="E1094" s="396" t="s">
        <v>3700</v>
      </c>
      <c r="F1094" s="116" t="s">
        <v>3771</v>
      </c>
      <c r="G1094" s="596">
        <v>307613140205</v>
      </c>
      <c r="H1094" s="396" t="s">
        <v>7894</v>
      </c>
      <c r="I1094" s="116" t="s">
        <v>7997</v>
      </c>
      <c r="J1094" s="116" t="s">
        <v>47</v>
      </c>
      <c r="K1094" s="116">
        <v>0.30730000000000002</v>
      </c>
      <c r="L1094" s="395">
        <v>0.30730000000000002</v>
      </c>
      <c r="M1094" s="395">
        <v>0.30124899999999999</v>
      </c>
      <c r="N1094" s="330">
        <v>1.9690855841197619</v>
      </c>
      <c r="O1094" s="116"/>
      <c r="P1094" s="116"/>
      <c r="Q1094" s="120"/>
    </row>
    <row r="1095" spans="1:17" customFormat="1">
      <c r="A1095" s="117">
        <v>1092</v>
      </c>
      <c r="B1095" s="117"/>
      <c r="C1095" s="117" t="s">
        <v>1054</v>
      </c>
      <c r="D1095" s="117" t="s">
        <v>1050</v>
      </c>
      <c r="E1095" s="396" t="s">
        <v>3702</v>
      </c>
      <c r="F1095" s="116" t="s">
        <v>3953</v>
      </c>
      <c r="G1095" s="596">
        <v>307612140103</v>
      </c>
      <c r="H1095" s="396" t="s">
        <v>7970</v>
      </c>
      <c r="I1095" s="116" t="s">
        <v>7997</v>
      </c>
      <c r="J1095" s="116" t="s">
        <v>47</v>
      </c>
      <c r="K1095" s="116">
        <v>0.4118</v>
      </c>
      <c r="L1095" s="395">
        <v>0.4118</v>
      </c>
      <c r="M1095" s="395">
        <v>0.403947</v>
      </c>
      <c r="N1095" s="330">
        <v>1.9069936862554635</v>
      </c>
      <c r="O1095" s="116"/>
      <c r="P1095" s="116"/>
      <c r="Q1095" s="120"/>
    </row>
    <row r="1096" spans="1:17" customFormat="1">
      <c r="A1096" s="117">
        <v>1093</v>
      </c>
      <c r="B1096" s="117"/>
      <c r="C1096" s="117" t="s">
        <v>1054</v>
      </c>
      <c r="D1096" s="117" t="s">
        <v>1050</v>
      </c>
      <c r="E1096" s="396" t="s">
        <v>3700</v>
      </c>
      <c r="F1096" s="116" t="s">
        <v>3771</v>
      </c>
      <c r="G1096" s="596">
        <v>307613140204</v>
      </c>
      <c r="H1096" s="396" t="s">
        <v>7949</v>
      </c>
      <c r="I1096" s="116" t="s">
        <v>7997</v>
      </c>
      <c r="J1096" s="116" t="s">
        <v>47</v>
      </c>
      <c r="K1096" s="116">
        <v>0.24979999999999999</v>
      </c>
      <c r="L1096" s="395">
        <v>0.24979999999999999</v>
      </c>
      <c r="M1096" s="395">
        <v>0.24685699999999999</v>
      </c>
      <c r="N1096" s="330">
        <v>1.1781425140112096</v>
      </c>
      <c r="O1096" s="116"/>
      <c r="P1096" s="116"/>
      <c r="Q1096" s="120"/>
    </row>
    <row r="1097" spans="1:17" customFormat="1">
      <c r="A1097" s="117">
        <v>1094</v>
      </c>
      <c r="B1097" s="117"/>
      <c r="C1097" s="117" t="s">
        <v>1054</v>
      </c>
      <c r="D1097" s="117" t="s">
        <v>1050</v>
      </c>
      <c r="E1097" s="396" t="s">
        <v>3702</v>
      </c>
      <c r="F1097" s="116" t="s">
        <v>3956</v>
      </c>
      <c r="G1097" s="596">
        <v>307612140401</v>
      </c>
      <c r="H1097" s="396" t="s">
        <v>7951</v>
      </c>
      <c r="I1097" s="116" t="s">
        <v>7997</v>
      </c>
      <c r="J1097" s="116" t="s">
        <v>47</v>
      </c>
      <c r="K1097" s="116">
        <v>0.15160000000000001</v>
      </c>
      <c r="L1097" s="395">
        <v>0.15160000000000001</v>
      </c>
      <c r="M1097" s="395">
        <v>0.14992900000000001</v>
      </c>
      <c r="N1097" s="330">
        <v>1.1022427440633282</v>
      </c>
      <c r="O1097" s="116"/>
      <c r="P1097" s="116"/>
      <c r="Q1097" s="120"/>
    </row>
    <row r="1098" spans="1:17" customFormat="1">
      <c r="A1098" s="117">
        <v>1095</v>
      </c>
      <c r="B1098" s="117"/>
      <c r="C1098" s="117" t="s">
        <v>1054</v>
      </c>
      <c r="D1098" s="117" t="s">
        <v>1050</v>
      </c>
      <c r="E1098" s="396" t="s">
        <v>3701</v>
      </c>
      <c r="F1098" s="116" t="s">
        <v>3946</v>
      </c>
      <c r="G1098" s="596">
        <v>307621340302</v>
      </c>
      <c r="H1098" s="396" t="s">
        <v>9765</v>
      </c>
      <c r="I1098" s="116" t="s">
        <v>7997</v>
      </c>
      <c r="J1098" s="116" t="s">
        <v>47</v>
      </c>
      <c r="K1098" s="116">
        <v>9.8100000000000007E-2</v>
      </c>
      <c r="L1098" s="395">
        <v>9.8100000000000007E-2</v>
      </c>
      <c r="M1098" s="395">
        <v>7.9002000000000003E-2</v>
      </c>
      <c r="N1098" s="330">
        <v>19.467889908256883</v>
      </c>
      <c r="O1098" s="116"/>
      <c r="P1098" s="116"/>
      <c r="Q1098" s="120"/>
    </row>
    <row r="1099" spans="1:17" customFormat="1">
      <c r="A1099" s="117">
        <v>1096</v>
      </c>
      <c r="B1099" s="117"/>
      <c r="C1099" s="117" t="s">
        <v>1054</v>
      </c>
      <c r="D1099" s="117" t="s">
        <v>1050</v>
      </c>
      <c r="E1099" s="396" t="s">
        <v>3700</v>
      </c>
      <c r="F1099" s="116" t="s">
        <v>3924</v>
      </c>
      <c r="G1099" s="596">
        <v>307613140305</v>
      </c>
      <c r="H1099" s="396" t="s">
        <v>9766</v>
      </c>
      <c r="I1099" s="116" t="s">
        <v>7997</v>
      </c>
      <c r="J1099" s="116" t="s">
        <v>47</v>
      </c>
      <c r="K1099" s="116">
        <v>8.6999999999999994E-2</v>
      </c>
      <c r="L1099" s="395">
        <v>8.6999999999999994E-2</v>
      </c>
      <c r="M1099" s="395">
        <v>6.4338000000000006E-2</v>
      </c>
      <c r="N1099" s="330">
        <v>26.048275862068955</v>
      </c>
      <c r="O1099" s="116"/>
      <c r="P1099" s="116"/>
      <c r="Q1099" s="120"/>
    </row>
    <row r="1100" spans="1:17" customFormat="1">
      <c r="A1100" s="117">
        <v>1097</v>
      </c>
      <c r="B1100" s="117"/>
      <c r="C1100" s="117" t="s">
        <v>1054</v>
      </c>
      <c r="D1100" s="117" t="s">
        <v>1050</v>
      </c>
      <c r="E1100" s="396" t="s">
        <v>3700</v>
      </c>
      <c r="F1100" s="116" t="s">
        <v>3928</v>
      </c>
      <c r="G1100" s="596">
        <v>307613140103</v>
      </c>
      <c r="H1100" s="396" t="s">
        <v>9767</v>
      </c>
      <c r="I1100" s="116" t="s">
        <v>7997</v>
      </c>
      <c r="J1100" s="116" t="s">
        <v>47</v>
      </c>
      <c r="K1100" s="116">
        <v>7.3999999999999996E-2</v>
      </c>
      <c r="L1100" s="395">
        <v>7.3999999999999996E-2</v>
      </c>
      <c r="M1100" s="395">
        <v>5.6994000000000003E-2</v>
      </c>
      <c r="N1100" s="330">
        <v>22.981081081081072</v>
      </c>
      <c r="O1100" s="116"/>
      <c r="P1100" s="116"/>
      <c r="Q1100" s="120"/>
    </row>
    <row r="1101" spans="1:17" customFormat="1">
      <c r="A1101" s="117">
        <v>1098</v>
      </c>
      <c r="B1101" s="117"/>
      <c r="C1101" s="117" t="s">
        <v>1054</v>
      </c>
      <c r="D1101" s="117" t="s">
        <v>1050</v>
      </c>
      <c r="E1101" s="396" t="s">
        <v>3700</v>
      </c>
      <c r="F1101" s="116" t="s">
        <v>3771</v>
      </c>
      <c r="G1101" s="596">
        <v>307613140203</v>
      </c>
      <c r="H1101" s="396" t="s">
        <v>9768</v>
      </c>
      <c r="I1101" s="116" t="s">
        <v>7997</v>
      </c>
      <c r="J1101" s="116" t="s">
        <v>47</v>
      </c>
      <c r="K1101" s="116">
        <v>5.8700000000000002E-2</v>
      </c>
      <c r="L1101" s="395">
        <v>5.8700000000000002E-2</v>
      </c>
      <c r="M1101" s="395">
        <v>4.8077000000000002E-2</v>
      </c>
      <c r="N1101" s="330">
        <v>18.097103918228282</v>
      </c>
      <c r="O1101" s="116"/>
      <c r="P1101" s="116"/>
      <c r="Q1101" s="120"/>
    </row>
    <row r="1102" spans="1:17" customFormat="1">
      <c r="A1102" s="117">
        <v>1099</v>
      </c>
      <c r="B1102" s="117"/>
      <c r="C1102" s="117" t="s">
        <v>1054</v>
      </c>
      <c r="D1102" s="117" t="s">
        <v>1050</v>
      </c>
      <c r="E1102" s="396" t="s">
        <v>3700</v>
      </c>
      <c r="F1102" s="116" t="s">
        <v>3930</v>
      </c>
      <c r="G1102" s="596">
        <v>307613340205</v>
      </c>
      <c r="H1102" s="396" t="s">
        <v>9769</v>
      </c>
      <c r="I1102" s="116" t="s">
        <v>7997</v>
      </c>
      <c r="J1102" s="116" t="s">
        <v>47</v>
      </c>
      <c r="K1102" s="116">
        <v>5.7000000000000002E-3</v>
      </c>
      <c r="L1102" s="395">
        <v>5.7000000000000002E-3</v>
      </c>
      <c r="M1102" s="395">
        <v>4.8960000000000002E-3</v>
      </c>
      <c r="N1102" s="330">
        <v>14.105263157894738</v>
      </c>
      <c r="O1102" s="116"/>
      <c r="P1102" s="116"/>
      <c r="Q1102" s="120"/>
    </row>
    <row r="1103" spans="1:17" customFormat="1">
      <c r="A1103" s="117">
        <v>1100</v>
      </c>
      <c r="B1103" s="117"/>
      <c r="C1103" s="117" t="s">
        <v>1054</v>
      </c>
      <c r="D1103" s="117" t="s">
        <v>1050</v>
      </c>
      <c r="E1103" s="396" t="s">
        <v>3700</v>
      </c>
      <c r="F1103" s="116" t="s">
        <v>3931</v>
      </c>
      <c r="G1103" s="596">
        <v>307613240302</v>
      </c>
      <c r="H1103" s="396" t="s">
        <v>9770</v>
      </c>
      <c r="I1103" s="116" t="s">
        <v>7997</v>
      </c>
      <c r="J1103" s="116" t="s">
        <v>47</v>
      </c>
      <c r="K1103" s="116">
        <v>3.5499999999999997E-2</v>
      </c>
      <c r="L1103" s="395">
        <v>3.5499999999999997E-2</v>
      </c>
      <c r="M1103" s="395">
        <v>2.6934E-2</v>
      </c>
      <c r="N1103" s="330">
        <v>24.129577464788728</v>
      </c>
      <c r="O1103" s="116"/>
      <c r="P1103" s="116"/>
      <c r="Q1103" s="120"/>
    </row>
    <row r="1104" spans="1:17" customFormat="1">
      <c r="A1104" s="117">
        <v>1101</v>
      </c>
      <c r="B1104" s="117"/>
      <c r="C1104" s="117" t="s">
        <v>1054</v>
      </c>
      <c r="D1104" s="117" t="s">
        <v>1050</v>
      </c>
      <c r="E1104" s="396" t="s">
        <v>3700</v>
      </c>
      <c r="F1104" s="116" t="s">
        <v>3931</v>
      </c>
      <c r="G1104" s="596">
        <v>307613240303</v>
      </c>
      <c r="H1104" s="396" t="s">
        <v>7959</v>
      </c>
      <c r="I1104" s="116" t="s">
        <v>7997</v>
      </c>
      <c r="J1104" s="116" t="s">
        <v>47</v>
      </c>
      <c r="K1104" s="116">
        <v>0.1031</v>
      </c>
      <c r="L1104" s="395">
        <v>0.1031</v>
      </c>
      <c r="M1104" s="395">
        <v>9.9213999999999997E-2</v>
      </c>
      <c r="N1104" s="330">
        <v>3.7691561590688658</v>
      </c>
      <c r="O1104" s="116"/>
      <c r="P1104" s="116"/>
      <c r="Q1104" s="120"/>
    </row>
    <row r="1105" spans="1:17" customFormat="1">
      <c r="A1105" s="117">
        <v>1102</v>
      </c>
      <c r="B1105" s="117"/>
      <c r="C1105" s="117" t="s">
        <v>1054</v>
      </c>
      <c r="D1105" s="117" t="s">
        <v>1050</v>
      </c>
      <c r="E1105" s="396" t="s">
        <v>3700</v>
      </c>
      <c r="F1105" s="116" t="s">
        <v>3934</v>
      </c>
      <c r="G1105" s="596">
        <v>307613340103</v>
      </c>
      <c r="H1105" s="396" t="s">
        <v>6546</v>
      </c>
      <c r="I1105" s="116" t="s">
        <v>7997</v>
      </c>
      <c r="J1105" s="116" t="s">
        <v>47</v>
      </c>
      <c r="K1105" s="116">
        <v>2.06E-2</v>
      </c>
      <c r="L1105" s="395">
        <v>2.06E-2</v>
      </c>
      <c r="M1105" s="395">
        <v>2.0319E-2</v>
      </c>
      <c r="N1105" s="330">
        <v>1.3640776699029127</v>
      </c>
      <c r="O1105" s="116"/>
      <c r="P1105" s="116"/>
      <c r="Q1105" s="120"/>
    </row>
    <row r="1106" spans="1:17" customFormat="1">
      <c r="A1106" s="117">
        <v>1103</v>
      </c>
      <c r="B1106" s="117"/>
      <c r="C1106" s="117" t="s">
        <v>1046</v>
      </c>
      <c r="D1106" s="117" t="s">
        <v>1046</v>
      </c>
      <c r="E1106" s="396" t="s">
        <v>3703</v>
      </c>
      <c r="F1106" s="116" t="s">
        <v>8049</v>
      </c>
      <c r="G1106" s="596">
        <v>306111240203</v>
      </c>
      <c r="H1106" s="396" t="s">
        <v>9771</v>
      </c>
      <c r="I1106" s="116" t="s">
        <v>8573</v>
      </c>
      <c r="J1106" s="116" t="s">
        <v>47</v>
      </c>
      <c r="K1106" s="116">
        <v>2.33E-4</v>
      </c>
      <c r="L1106" s="395">
        <v>2.33E-4</v>
      </c>
      <c r="M1106" s="395">
        <v>1.95E-4</v>
      </c>
      <c r="N1106" s="330">
        <v>16.309012875536482</v>
      </c>
      <c r="O1106" s="116"/>
      <c r="P1106" s="116"/>
      <c r="Q1106" s="120"/>
    </row>
    <row r="1107" spans="1:17" customFormat="1">
      <c r="A1107" s="117">
        <v>1104</v>
      </c>
      <c r="B1107" s="117"/>
      <c r="C1107" s="117" t="s">
        <v>1046</v>
      </c>
      <c r="D1107" s="117" t="s">
        <v>1046</v>
      </c>
      <c r="E1107" s="396" t="s">
        <v>8001</v>
      </c>
      <c r="F1107" s="116" t="s">
        <v>3974</v>
      </c>
      <c r="G1107" s="596">
        <v>306113240202</v>
      </c>
      <c r="H1107" s="396" t="s">
        <v>8303</v>
      </c>
      <c r="I1107" s="116" t="s">
        <v>8573</v>
      </c>
      <c r="J1107" s="116" t="s">
        <v>47</v>
      </c>
      <c r="K1107" s="116">
        <v>1.25864</v>
      </c>
      <c r="L1107" s="395">
        <v>1.25864</v>
      </c>
      <c r="M1107" s="395">
        <v>0.91449099999999994</v>
      </c>
      <c r="N1107" s="330">
        <v>27.342925697578341</v>
      </c>
      <c r="O1107" s="116"/>
      <c r="P1107" s="116"/>
      <c r="Q1107" s="120"/>
    </row>
    <row r="1108" spans="1:17" customFormat="1">
      <c r="A1108" s="117">
        <v>1105</v>
      </c>
      <c r="B1108" s="117"/>
      <c r="C1108" s="117" t="s">
        <v>1046</v>
      </c>
      <c r="D1108" s="117" t="s">
        <v>1046</v>
      </c>
      <c r="E1108" s="396" t="s">
        <v>3704</v>
      </c>
      <c r="F1108" s="116" t="s">
        <v>3978</v>
      </c>
      <c r="G1108" s="596">
        <v>306112140201</v>
      </c>
      <c r="H1108" s="396" t="s">
        <v>8304</v>
      </c>
      <c r="I1108" s="116" t="s">
        <v>8573</v>
      </c>
      <c r="J1108" s="116" t="s">
        <v>47</v>
      </c>
      <c r="K1108" s="116">
        <v>0.56720000000000004</v>
      </c>
      <c r="L1108" s="395">
        <v>0.56720000000000004</v>
      </c>
      <c r="M1108" s="395">
        <v>0.43113899999999999</v>
      </c>
      <c r="N1108" s="330">
        <v>23.988187588152332</v>
      </c>
      <c r="O1108" s="116"/>
      <c r="P1108" s="116"/>
      <c r="Q1108" s="120"/>
    </row>
    <row r="1109" spans="1:17" customFormat="1">
      <c r="A1109" s="117">
        <v>1106</v>
      </c>
      <c r="B1109" s="117"/>
      <c r="C1109" s="117" t="s">
        <v>1046</v>
      </c>
      <c r="D1109" s="117" t="s">
        <v>1046</v>
      </c>
      <c r="E1109" s="396" t="s">
        <v>3703</v>
      </c>
      <c r="F1109" s="116" t="s">
        <v>8050</v>
      </c>
      <c r="G1109" s="596">
        <v>306111140102</v>
      </c>
      <c r="H1109" s="396" t="s">
        <v>2908</v>
      </c>
      <c r="I1109" s="116" t="s">
        <v>8573</v>
      </c>
      <c r="J1109" s="116" t="s">
        <v>47</v>
      </c>
      <c r="K1109" s="116">
        <v>0.50860000000000005</v>
      </c>
      <c r="L1109" s="395">
        <v>0.50860000000000005</v>
      </c>
      <c r="M1109" s="395">
        <v>0.391739</v>
      </c>
      <c r="N1109" s="330">
        <v>22.976995674400321</v>
      </c>
      <c r="O1109" s="116"/>
      <c r="P1109" s="116"/>
      <c r="Q1109" s="120"/>
    </row>
    <row r="1110" spans="1:17" customFormat="1">
      <c r="A1110" s="117">
        <v>1107</v>
      </c>
      <c r="B1110" s="117"/>
      <c r="C1110" s="117" t="s">
        <v>1046</v>
      </c>
      <c r="D1110" s="117" t="s">
        <v>1046</v>
      </c>
      <c r="E1110" s="396" t="s">
        <v>3704</v>
      </c>
      <c r="F1110" s="116" t="s">
        <v>3987</v>
      </c>
      <c r="G1110" s="596">
        <v>306231240204</v>
      </c>
      <c r="H1110" s="396" t="s">
        <v>2881</v>
      </c>
      <c r="I1110" s="116" t="s">
        <v>8574</v>
      </c>
      <c r="J1110" s="116" t="s">
        <v>47</v>
      </c>
      <c r="K1110" s="116">
        <v>0.15590000000000001</v>
      </c>
      <c r="L1110" s="395">
        <v>0.15590000000000001</v>
      </c>
      <c r="M1110" s="395">
        <v>0.12289899999999999</v>
      </c>
      <c r="N1110" s="330">
        <v>21.168056446440033</v>
      </c>
      <c r="O1110" s="116"/>
      <c r="P1110" s="116"/>
      <c r="Q1110" s="120"/>
    </row>
    <row r="1111" spans="1:17" customFormat="1">
      <c r="A1111" s="117">
        <v>1108</v>
      </c>
      <c r="B1111" s="117"/>
      <c r="C1111" s="117" t="s">
        <v>1046</v>
      </c>
      <c r="D1111" s="117" t="s">
        <v>1046</v>
      </c>
      <c r="E1111" s="396" t="s">
        <v>3703</v>
      </c>
      <c r="F1111" s="116" t="s">
        <v>3965</v>
      </c>
      <c r="G1111" s="596">
        <v>306111240802</v>
      </c>
      <c r="H1111" s="396" t="s">
        <v>8302</v>
      </c>
      <c r="I1111" s="116" t="s">
        <v>8573</v>
      </c>
      <c r="J1111" s="116" t="s">
        <v>47</v>
      </c>
      <c r="K1111" s="116">
        <v>0.88429999999999997</v>
      </c>
      <c r="L1111" s="395">
        <v>0.88429999999999997</v>
      </c>
      <c r="M1111" s="395">
        <v>0.71190999999999993</v>
      </c>
      <c r="N1111" s="330">
        <v>19.494515435938037</v>
      </c>
      <c r="O1111" s="116"/>
      <c r="P1111" s="116"/>
      <c r="Q1111" s="120"/>
    </row>
    <row r="1112" spans="1:17" customFormat="1">
      <c r="A1112" s="117">
        <v>1109</v>
      </c>
      <c r="B1112" s="117"/>
      <c r="C1112" s="117" t="s">
        <v>1046</v>
      </c>
      <c r="D1112" s="117" t="s">
        <v>1046</v>
      </c>
      <c r="E1112" s="396" t="s">
        <v>3704</v>
      </c>
      <c r="F1112" s="116" t="s">
        <v>3977</v>
      </c>
      <c r="G1112" s="596">
        <v>306112140101</v>
      </c>
      <c r="H1112" s="396" t="s">
        <v>2774</v>
      </c>
      <c r="I1112" s="116" t="s">
        <v>8573</v>
      </c>
      <c r="J1112" s="116" t="s">
        <v>47</v>
      </c>
      <c r="K1112" s="116">
        <v>1.8670800000000001</v>
      </c>
      <c r="L1112" s="395">
        <v>1.8670800000000001</v>
      </c>
      <c r="M1112" s="395">
        <v>1.5325690000000001</v>
      </c>
      <c r="N1112" s="330">
        <v>17.916264969899522</v>
      </c>
      <c r="O1112" s="116"/>
      <c r="P1112" s="116"/>
      <c r="Q1112" s="120"/>
    </row>
    <row r="1113" spans="1:17" customFormat="1">
      <c r="A1113" s="117">
        <v>1110</v>
      </c>
      <c r="B1113" s="117"/>
      <c r="C1113" s="117" t="s">
        <v>1046</v>
      </c>
      <c r="D1113" s="117" t="s">
        <v>1046</v>
      </c>
      <c r="E1113" s="396" t="s">
        <v>3703</v>
      </c>
      <c r="F1113" s="116" t="s">
        <v>3972</v>
      </c>
      <c r="G1113" s="596">
        <v>306111340402</v>
      </c>
      <c r="H1113" s="396" t="s">
        <v>8306</v>
      </c>
      <c r="I1113" s="116" t="s">
        <v>8573</v>
      </c>
      <c r="J1113" s="116" t="s">
        <v>47</v>
      </c>
      <c r="K1113" s="116">
        <v>0.15543999999999999</v>
      </c>
      <c r="L1113" s="395">
        <v>0.15543999999999999</v>
      </c>
      <c r="M1113" s="395">
        <v>0.129778</v>
      </c>
      <c r="N1113" s="330">
        <v>16.509264024704059</v>
      </c>
      <c r="O1113" s="116"/>
      <c r="P1113" s="116"/>
      <c r="Q1113" s="120"/>
    </row>
    <row r="1114" spans="1:17" customFormat="1">
      <c r="A1114" s="117">
        <v>1111</v>
      </c>
      <c r="B1114" s="117"/>
      <c r="C1114" s="117" t="s">
        <v>1046</v>
      </c>
      <c r="D1114" s="117" t="s">
        <v>1046</v>
      </c>
      <c r="E1114" s="396" t="s">
        <v>3703</v>
      </c>
      <c r="F1114" s="116" t="s">
        <v>8049</v>
      </c>
      <c r="G1114" s="596">
        <v>306111240201</v>
      </c>
      <c r="H1114" s="396" t="s">
        <v>8305</v>
      </c>
      <c r="I1114" s="116" t="s">
        <v>8573</v>
      </c>
      <c r="J1114" s="116" t="s">
        <v>47</v>
      </c>
      <c r="K1114" s="116">
        <v>0.47214899999999999</v>
      </c>
      <c r="L1114" s="395">
        <v>0.47214899999999999</v>
      </c>
      <c r="M1114" s="395">
        <v>0.39655000000000001</v>
      </c>
      <c r="N1114" s="330">
        <v>16.011682752690355</v>
      </c>
      <c r="O1114" s="116"/>
      <c r="P1114" s="116"/>
      <c r="Q1114" s="120"/>
    </row>
    <row r="1115" spans="1:17" customFormat="1">
      <c r="A1115" s="117">
        <v>1112</v>
      </c>
      <c r="B1115" s="117"/>
      <c r="C1115" s="117" t="s">
        <v>1046</v>
      </c>
      <c r="D1115" s="117" t="s">
        <v>1046</v>
      </c>
      <c r="E1115" s="396" t="s">
        <v>3703</v>
      </c>
      <c r="F1115" s="116" t="s">
        <v>3973</v>
      </c>
      <c r="G1115" s="596">
        <v>306111340107</v>
      </c>
      <c r="H1115" s="396" t="s">
        <v>2675</v>
      </c>
      <c r="I1115" s="116" t="s">
        <v>8572</v>
      </c>
      <c r="J1115" s="116" t="s">
        <v>47</v>
      </c>
      <c r="K1115" s="116">
        <v>1.17E-2</v>
      </c>
      <c r="L1115" s="395">
        <v>1.17E-2</v>
      </c>
      <c r="M1115" s="395">
        <v>9.9120000000000007E-3</v>
      </c>
      <c r="N1115" s="330">
        <v>15.282051282051279</v>
      </c>
      <c r="O1115" s="116"/>
      <c r="P1115" s="116"/>
      <c r="Q1115" s="120"/>
    </row>
    <row r="1116" spans="1:17" customFormat="1">
      <c r="A1116" s="117">
        <v>1113</v>
      </c>
      <c r="B1116" s="117"/>
      <c r="C1116" s="117" t="s">
        <v>1046</v>
      </c>
      <c r="D1116" s="117" t="s">
        <v>1046</v>
      </c>
      <c r="E1116" s="396" t="s">
        <v>3704</v>
      </c>
      <c r="F1116" s="116" t="s">
        <v>3987</v>
      </c>
      <c r="G1116" s="596">
        <v>306231240201</v>
      </c>
      <c r="H1116" s="396" t="s">
        <v>2816</v>
      </c>
      <c r="I1116" s="116" t="s">
        <v>8573</v>
      </c>
      <c r="J1116" s="116" t="s">
        <v>47</v>
      </c>
      <c r="K1116" s="116">
        <v>0.38729999999999998</v>
      </c>
      <c r="L1116" s="395">
        <v>0.38729999999999998</v>
      </c>
      <c r="M1116" s="395">
        <v>0.33835900000000002</v>
      </c>
      <c r="N1116" s="330">
        <v>12.636457526465261</v>
      </c>
      <c r="O1116" s="116"/>
      <c r="P1116" s="116"/>
      <c r="Q1116" s="120"/>
    </row>
    <row r="1117" spans="1:17" customFormat="1">
      <c r="A1117" s="117">
        <v>1114</v>
      </c>
      <c r="B1117" s="117"/>
      <c r="C1117" s="117" t="s">
        <v>1046</v>
      </c>
      <c r="D1117" s="117" t="s">
        <v>1046</v>
      </c>
      <c r="E1117" s="396" t="s">
        <v>3703</v>
      </c>
      <c r="F1117" s="116" t="s">
        <v>3963</v>
      </c>
      <c r="G1117" s="596">
        <v>306111240702</v>
      </c>
      <c r="H1117" s="396" t="s">
        <v>2782</v>
      </c>
      <c r="I1117" s="116" t="s">
        <v>8573</v>
      </c>
      <c r="J1117" s="116" t="s">
        <v>47</v>
      </c>
      <c r="K1117" s="116">
        <v>1.0349999999999999</v>
      </c>
      <c r="L1117" s="395">
        <v>1.0349999999999999</v>
      </c>
      <c r="M1117" s="395">
        <v>0.91241400000000006</v>
      </c>
      <c r="N1117" s="330">
        <v>11.844057971014481</v>
      </c>
      <c r="O1117" s="116"/>
      <c r="P1117" s="116"/>
      <c r="Q1117" s="120"/>
    </row>
    <row r="1118" spans="1:17" customFormat="1">
      <c r="A1118" s="117">
        <v>1115</v>
      </c>
      <c r="B1118" s="117"/>
      <c r="C1118" s="117" t="s">
        <v>1046</v>
      </c>
      <c r="D1118" s="117" t="s">
        <v>1046</v>
      </c>
      <c r="E1118" s="396" t="s">
        <v>3704</v>
      </c>
      <c r="F1118" s="116" t="s">
        <v>3980</v>
      </c>
      <c r="G1118" s="596">
        <v>306113540103</v>
      </c>
      <c r="H1118" s="396" t="s">
        <v>8307</v>
      </c>
      <c r="I1118" s="116" t="s">
        <v>8573</v>
      </c>
      <c r="J1118" s="116" t="s">
        <v>47</v>
      </c>
      <c r="K1118" s="116">
        <v>0.54900000000000004</v>
      </c>
      <c r="L1118" s="395">
        <v>0.54900000000000004</v>
      </c>
      <c r="M1118" s="395">
        <v>0.49237399999999998</v>
      </c>
      <c r="N1118" s="330">
        <v>10.314389799635713</v>
      </c>
      <c r="O1118" s="116"/>
      <c r="P1118" s="116"/>
      <c r="Q1118" s="120"/>
    </row>
    <row r="1119" spans="1:17" customFormat="1">
      <c r="A1119" s="117">
        <v>1116</v>
      </c>
      <c r="B1119" s="117"/>
      <c r="C1119" s="117" t="s">
        <v>1046</v>
      </c>
      <c r="D1119" s="117" t="s">
        <v>1046</v>
      </c>
      <c r="E1119" s="396" t="s">
        <v>8002</v>
      </c>
      <c r="F1119" s="116" t="s">
        <v>8051</v>
      </c>
      <c r="G1119" s="596">
        <v>306113340201</v>
      </c>
      <c r="H1119" s="396" t="s">
        <v>2200</v>
      </c>
      <c r="I1119" s="116" t="s">
        <v>3613</v>
      </c>
      <c r="J1119" s="116" t="s">
        <v>47</v>
      </c>
      <c r="K1119" s="116">
        <v>1.2629999999999999</v>
      </c>
      <c r="L1119" s="395">
        <v>1.2629999999999999</v>
      </c>
      <c r="M1119" s="395">
        <v>1.1352829999999998</v>
      </c>
      <c r="N1119" s="330">
        <v>10.112193190815526</v>
      </c>
      <c r="O1119" s="116"/>
      <c r="P1119" s="116"/>
      <c r="Q1119" s="120"/>
    </row>
    <row r="1120" spans="1:17" customFormat="1">
      <c r="A1120" s="117">
        <v>1117</v>
      </c>
      <c r="B1120" s="117"/>
      <c r="C1120" s="117" t="s">
        <v>1046</v>
      </c>
      <c r="D1120" s="117" t="s">
        <v>1046</v>
      </c>
      <c r="E1120" s="396" t="s">
        <v>8002</v>
      </c>
      <c r="F1120" s="116" t="s">
        <v>8052</v>
      </c>
      <c r="G1120" s="596">
        <v>306113440101</v>
      </c>
      <c r="H1120" s="396" t="s">
        <v>2206</v>
      </c>
      <c r="I1120" s="116" t="s">
        <v>3613</v>
      </c>
      <c r="J1120" s="116" t="s">
        <v>47</v>
      </c>
      <c r="K1120" s="116">
        <v>1.6015999999999999</v>
      </c>
      <c r="L1120" s="395">
        <v>1.6015999999999999</v>
      </c>
      <c r="M1120" s="395">
        <v>1.4416180000000001</v>
      </c>
      <c r="N1120" s="330">
        <v>9.9888861138861049</v>
      </c>
      <c r="O1120" s="116"/>
      <c r="P1120" s="116"/>
      <c r="Q1120" s="120"/>
    </row>
    <row r="1121" spans="1:17" customFormat="1">
      <c r="A1121" s="117">
        <v>1118</v>
      </c>
      <c r="B1121" s="117"/>
      <c r="C1121" s="117" t="s">
        <v>1046</v>
      </c>
      <c r="D1121" s="117" t="s">
        <v>1046</v>
      </c>
      <c r="E1121" s="396" t="s">
        <v>3703</v>
      </c>
      <c r="F1121" s="116" t="s">
        <v>3963</v>
      </c>
      <c r="G1121" s="596">
        <v>306111240704</v>
      </c>
      <c r="H1121" s="396" t="s">
        <v>2811</v>
      </c>
      <c r="I1121" s="116" t="s">
        <v>8573</v>
      </c>
      <c r="J1121" s="116" t="s">
        <v>47</v>
      </c>
      <c r="K1121" s="116">
        <v>0.1943</v>
      </c>
      <c r="L1121" s="395">
        <v>0.1943</v>
      </c>
      <c r="M1121" s="395">
        <v>0.17511399999999999</v>
      </c>
      <c r="N1121" s="330">
        <v>9.8744209984559994</v>
      </c>
      <c r="O1121" s="116"/>
      <c r="P1121" s="116"/>
      <c r="Q1121" s="120"/>
    </row>
    <row r="1122" spans="1:17" customFormat="1">
      <c r="A1122" s="117">
        <v>1119</v>
      </c>
      <c r="B1122" s="117"/>
      <c r="C1122" s="117" t="s">
        <v>1046</v>
      </c>
      <c r="D1122" s="117" t="s">
        <v>1046</v>
      </c>
      <c r="E1122" s="396" t="s">
        <v>3703</v>
      </c>
      <c r="F1122" s="116" t="s">
        <v>3963</v>
      </c>
      <c r="G1122" s="596">
        <v>306111240701</v>
      </c>
      <c r="H1122" s="396" t="s">
        <v>2250</v>
      </c>
      <c r="I1122" s="116" t="s">
        <v>8573</v>
      </c>
      <c r="J1122" s="116" t="s">
        <v>47</v>
      </c>
      <c r="K1122" s="116">
        <v>0.35870000000000002</v>
      </c>
      <c r="L1122" s="395">
        <v>0.35870000000000002</v>
      </c>
      <c r="M1122" s="395">
        <v>0.32517800000000002</v>
      </c>
      <c r="N1122" s="330">
        <v>9.3454139949818771</v>
      </c>
      <c r="O1122" s="116"/>
      <c r="P1122" s="116"/>
      <c r="Q1122" s="120"/>
    </row>
    <row r="1123" spans="1:17" customFormat="1">
      <c r="A1123" s="117">
        <v>1120</v>
      </c>
      <c r="B1123" s="117"/>
      <c r="C1123" s="117" t="s">
        <v>1046</v>
      </c>
      <c r="D1123" s="117" t="s">
        <v>1046</v>
      </c>
      <c r="E1123" s="396" t="s">
        <v>8002</v>
      </c>
      <c r="F1123" s="116" t="s">
        <v>8055</v>
      </c>
      <c r="G1123" s="596">
        <v>306113340103</v>
      </c>
      <c r="H1123" s="396" t="s">
        <v>2870</v>
      </c>
      <c r="I1123" s="116" t="s">
        <v>3613</v>
      </c>
      <c r="J1123" s="116" t="s">
        <v>47</v>
      </c>
      <c r="K1123" s="116">
        <v>0.95660000000000001</v>
      </c>
      <c r="L1123" s="395">
        <v>0.95660000000000001</v>
      </c>
      <c r="M1123" s="395">
        <v>0.86771900000000002</v>
      </c>
      <c r="N1123" s="330">
        <v>9.2913443445536252</v>
      </c>
      <c r="O1123" s="116"/>
      <c r="P1123" s="116"/>
      <c r="Q1123" s="120"/>
    </row>
    <row r="1124" spans="1:17" customFormat="1">
      <c r="A1124" s="117">
        <v>1121</v>
      </c>
      <c r="B1124" s="117"/>
      <c r="C1124" s="117" t="s">
        <v>1046</v>
      </c>
      <c r="D1124" s="117" t="s">
        <v>1046</v>
      </c>
      <c r="E1124" s="396" t="s">
        <v>8002</v>
      </c>
      <c r="F1124" s="116" t="s">
        <v>8053</v>
      </c>
      <c r="G1124" s="596">
        <v>306113340303</v>
      </c>
      <c r="H1124" s="396" t="s">
        <v>2204</v>
      </c>
      <c r="I1124" s="116" t="s">
        <v>3613</v>
      </c>
      <c r="J1124" s="116" t="s">
        <v>47</v>
      </c>
      <c r="K1124" s="116">
        <v>0.54120000000000001</v>
      </c>
      <c r="L1124" s="395">
        <v>0.54120000000000001</v>
      </c>
      <c r="M1124" s="395">
        <v>0.49227700000000002</v>
      </c>
      <c r="N1124" s="330">
        <v>9.0397265336289703</v>
      </c>
      <c r="O1124" s="116"/>
      <c r="P1124" s="116"/>
      <c r="Q1124" s="120"/>
    </row>
    <row r="1125" spans="1:17" customFormat="1">
      <c r="A1125" s="117">
        <v>1122</v>
      </c>
      <c r="B1125" s="117"/>
      <c r="C1125" s="117" t="s">
        <v>1046</v>
      </c>
      <c r="D1125" s="117" t="s">
        <v>1046</v>
      </c>
      <c r="E1125" s="396" t="s">
        <v>8002</v>
      </c>
      <c r="F1125" s="116" t="s">
        <v>8054</v>
      </c>
      <c r="G1125" s="596">
        <v>306113440303</v>
      </c>
      <c r="H1125" s="396" t="s">
        <v>2215</v>
      </c>
      <c r="I1125" s="116" t="s">
        <v>3613</v>
      </c>
      <c r="J1125" s="116" t="s">
        <v>47</v>
      </c>
      <c r="K1125" s="116">
        <v>1.2210000000000001</v>
      </c>
      <c r="L1125" s="395">
        <v>1.2210000000000001</v>
      </c>
      <c r="M1125" s="395">
        <v>1.1111660000000001</v>
      </c>
      <c r="N1125" s="330">
        <v>8.995413595413595</v>
      </c>
      <c r="O1125" s="116"/>
      <c r="P1125" s="116"/>
      <c r="Q1125" s="120"/>
    </row>
    <row r="1126" spans="1:17" customFormat="1">
      <c r="A1126" s="117">
        <v>1123</v>
      </c>
      <c r="B1126" s="117"/>
      <c r="C1126" s="117" t="s">
        <v>1046</v>
      </c>
      <c r="D1126" s="117" t="s">
        <v>1046</v>
      </c>
      <c r="E1126" s="396" t="s">
        <v>3703</v>
      </c>
      <c r="F1126" s="116" t="s">
        <v>3969</v>
      </c>
      <c r="G1126" s="596">
        <v>306111240502</v>
      </c>
      <c r="H1126" s="396" t="s">
        <v>2802</v>
      </c>
      <c r="I1126" s="116" t="s">
        <v>8573</v>
      </c>
      <c r="J1126" s="116" t="s">
        <v>47</v>
      </c>
      <c r="K1126" s="116">
        <v>0.78439999999999999</v>
      </c>
      <c r="L1126" s="395">
        <v>0.78439999999999999</v>
      </c>
      <c r="M1126" s="395">
        <v>0.71402699999999997</v>
      </c>
      <c r="N1126" s="330">
        <v>8.9715706272310065</v>
      </c>
      <c r="O1126" s="116"/>
      <c r="P1126" s="116"/>
      <c r="Q1126" s="120"/>
    </row>
    <row r="1127" spans="1:17" customFormat="1">
      <c r="A1127" s="117">
        <v>1124</v>
      </c>
      <c r="B1127" s="117"/>
      <c r="C1127" s="117" t="s">
        <v>1046</v>
      </c>
      <c r="D1127" s="117" t="s">
        <v>1046</v>
      </c>
      <c r="E1127" s="396" t="s">
        <v>3703</v>
      </c>
      <c r="F1127" s="116" t="s">
        <v>3975</v>
      </c>
      <c r="G1127" s="596">
        <v>306111340204</v>
      </c>
      <c r="H1127" s="396" t="s">
        <v>2795</v>
      </c>
      <c r="I1127" s="116" t="s">
        <v>8573</v>
      </c>
      <c r="J1127" s="116" t="s">
        <v>47</v>
      </c>
      <c r="K1127" s="116">
        <v>0.46600000000000003</v>
      </c>
      <c r="L1127" s="395">
        <v>0.46600000000000003</v>
      </c>
      <c r="M1127" s="395">
        <v>0.42555500000000002</v>
      </c>
      <c r="N1127" s="330">
        <v>8.6791845493562239</v>
      </c>
      <c r="O1127" s="116"/>
      <c r="P1127" s="116"/>
      <c r="Q1127" s="120"/>
    </row>
    <row r="1128" spans="1:17" customFormat="1">
      <c r="A1128" s="117">
        <v>1125</v>
      </c>
      <c r="B1128" s="117"/>
      <c r="C1128" s="117" t="s">
        <v>1046</v>
      </c>
      <c r="D1128" s="117" t="s">
        <v>1046</v>
      </c>
      <c r="E1128" s="396" t="s">
        <v>8001</v>
      </c>
      <c r="F1128" s="116" t="s">
        <v>3980</v>
      </c>
      <c r="G1128" s="596">
        <v>306113540101</v>
      </c>
      <c r="H1128" s="396" t="s">
        <v>2219</v>
      </c>
      <c r="I1128" s="116" t="s">
        <v>3613</v>
      </c>
      <c r="J1128" s="116" t="s">
        <v>47</v>
      </c>
      <c r="K1128" s="116">
        <v>1.5082</v>
      </c>
      <c r="L1128" s="395">
        <v>1.5082</v>
      </c>
      <c r="M1128" s="395">
        <v>1.377658</v>
      </c>
      <c r="N1128" s="330">
        <v>8.6554833576448704</v>
      </c>
      <c r="O1128" s="116"/>
      <c r="P1128" s="116"/>
      <c r="Q1128" s="120"/>
    </row>
    <row r="1129" spans="1:17" customFormat="1">
      <c r="A1129" s="117">
        <v>1126</v>
      </c>
      <c r="B1129" s="117"/>
      <c r="C1129" s="117" t="s">
        <v>1046</v>
      </c>
      <c r="D1129" s="117" t="s">
        <v>1046</v>
      </c>
      <c r="E1129" s="396" t="s">
        <v>8001</v>
      </c>
      <c r="F1129" s="116" t="s">
        <v>8053</v>
      </c>
      <c r="G1129" s="596">
        <v>306113340304</v>
      </c>
      <c r="H1129" s="396" t="s">
        <v>2205</v>
      </c>
      <c r="I1129" s="116" t="s">
        <v>3613</v>
      </c>
      <c r="J1129" s="116" t="s">
        <v>47</v>
      </c>
      <c r="K1129" s="116">
        <v>1.9765999999999999</v>
      </c>
      <c r="L1129" s="395">
        <v>1.9765999999999999</v>
      </c>
      <c r="M1129" s="395">
        <v>1.8134839999999999</v>
      </c>
      <c r="N1129" s="330">
        <v>8.2523525245370859</v>
      </c>
      <c r="O1129" s="116"/>
      <c r="P1129" s="116"/>
      <c r="Q1129" s="120"/>
    </row>
    <row r="1130" spans="1:17" customFormat="1">
      <c r="A1130" s="117">
        <v>1127</v>
      </c>
      <c r="B1130" s="117"/>
      <c r="C1130" s="117" t="s">
        <v>1046</v>
      </c>
      <c r="D1130" s="117" t="s">
        <v>1046</v>
      </c>
      <c r="E1130" s="396" t="s">
        <v>3704</v>
      </c>
      <c r="F1130" s="116" t="s">
        <v>3981</v>
      </c>
      <c r="G1130" s="596">
        <v>306112140303</v>
      </c>
      <c r="H1130" s="396" t="s">
        <v>2887</v>
      </c>
      <c r="I1130" s="116" t="s">
        <v>8573</v>
      </c>
      <c r="J1130" s="116" t="s">
        <v>47</v>
      </c>
      <c r="K1130" s="116">
        <v>0.245</v>
      </c>
      <c r="L1130" s="395">
        <v>0.245</v>
      </c>
      <c r="M1130" s="395">
        <v>0.22478300000000001</v>
      </c>
      <c r="N1130" s="330">
        <v>8.251836734693871</v>
      </c>
      <c r="O1130" s="116"/>
      <c r="P1130" s="116"/>
      <c r="Q1130" s="120"/>
    </row>
    <row r="1131" spans="1:17" customFormat="1">
      <c r="A1131" s="117">
        <v>1128</v>
      </c>
      <c r="B1131" s="117"/>
      <c r="C1131" s="117" t="s">
        <v>1046</v>
      </c>
      <c r="D1131" s="117" t="s">
        <v>1046</v>
      </c>
      <c r="E1131" s="396" t="s">
        <v>8002</v>
      </c>
      <c r="F1131" s="116" t="s">
        <v>8055</v>
      </c>
      <c r="G1131" s="596">
        <v>306113340102</v>
      </c>
      <c r="H1131" s="396" t="s">
        <v>2884</v>
      </c>
      <c r="I1131" s="116" t="s">
        <v>3613</v>
      </c>
      <c r="J1131" s="116" t="s">
        <v>47</v>
      </c>
      <c r="K1131" s="116">
        <v>1.7534000000000001</v>
      </c>
      <c r="L1131" s="395">
        <v>1.7534000000000001</v>
      </c>
      <c r="M1131" s="395">
        <v>1.608981</v>
      </c>
      <c r="N1131" s="330">
        <v>8.2365119196988736</v>
      </c>
      <c r="O1131" s="116"/>
      <c r="P1131" s="116"/>
      <c r="Q1131" s="120"/>
    </row>
    <row r="1132" spans="1:17" customFormat="1">
      <c r="A1132" s="117">
        <v>1129</v>
      </c>
      <c r="B1132" s="117"/>
      <c r="C1132" s="117" t="s">
        <v>1046</v>
      </c>
      <c r="D1132" s="117" t="s">
        <v>1046</v>
      </c>
      <c r="E1132" s="396" t="s">
        <v>8002</v>
      </c>
      <c r="F1132" s="116" t="s">
        <v>8053</v>
      </c>
      <c r="G1132" s="596">
        <v>306113340302</v>
      </c>
      <c r="H1132" s="396" t="s">
        <v>2203</v>
      </c>
      <c r="I1132" s="116" t="s">
        <v>3613</v>
      </c>
      <c r="J1132" s="116" t="s">
        <v>47</v>
      </c>
      <c r="K1132" s="116">
        <v>1.216</v>
      </c>
      <c r="L1132" s="395">
        <v>1.216</v>
      </c>
      <c r="M1132" s="395">
        <v>1.1173</v>
      </c>
      <c r="N1132" s="330">
        <v>8.1167763157894743</v>
      </c>
      <c r="O1132" s="116"/>
      <c r="P1132" s="116"/>
      <c r="Q1132" s="120"/>
    </row>
    <row r="1133" spans="1:17" customFormat="1">
      <c r="A1133" s="117">
        <v>1130</v>
      </c>
      <c r="B1133" s="117"/>
      <c r="C1133" s="117" t="s">
        <v>1046</v>
      </c>
      <c r="D1133" s="117" t="s">
        <v>1046</v>
      </c>
      <c r="E1133" s="396" t="s">
        <v>8001</v>
      </c>
      <c r="F1133" s="116" t="s">
        <v>8056</v>
      </c>
      <c r="G1133" s="596">
        <v>306113440205</v>
      </c>
      <c r="H1133" s="396" t="s">
        <v>2210</v>
      </c>
      <c r="I1133" s="116" t="s">
        <v>3613</v>
      </c>
      <c r="J1133" s="116" t="s">
        <v>47</v>
      </c>
      <c r="K1133" s="116">
        <v>0.96340000000000003</v>
      </c>
      <c r="L1133" s="395">
        <v>0.96340000000000003</v>
      </c>
      <c r="M1133" s="395">
        <v>0.88836700000000002</v>
      </c>
      <c r="N1133" s="330">
        <v>7.7883537471455284</v>
      </c>
      <c r="O1133" s="116"/>
      <c r="P1133" s="116"/>
      <c r="Q1133" s="120"/>
    </row>
    <row r="1134" spans="1:17" customFormat="1">
      <c r="A1134" s="117">
        <v>1131</v>
      </c>
      <c r="B1134" s="117"/>
      <c r="C1134" s="117" t="s">
        <v>1046</v>
      </c>
      <c r="D1134" s="117" t="s">
        <v>1046</v>
      </c>
      <c r="E1134" s="396" t="s">
        <v>8002</v>
      </c>
      <c r="F1134" s="116" t="s">
        <v>8055</v>
      </c>
      <c r="G1134" s="596">
        <v>306113340101</v>
      </c>
      <c r="H1134" s="396" t="s">
        <v>2917</v>
      </c>
      <c r="I1134" s="116" t="s">
        <v>3613</v>
      </c>
      <c r="J1134" s="116" t="s">
        <v>47</v>
      </c>
      <c r="K1134" s="116">
        <v>1.3122</v>
      </c>
      <c r="L1134" s="395">
        <v>1.3122</v>
      </c>
      <c r="M1134" s="395">
        <v>1.217484</v>
      </c>
      <c r="N1134" s="330">
        <v>7.2181069958847752</v>
      </c>
      <c r="O1134" s="116"/>
      <c r="P1134" s="116"/>
      <c r="Q1134" s="120"/>
    </row>
    <row r="1135" spans="1:17" customFormat="1">
      <c r="A1135" s="117">
        <v>1132</v>
      </c>
      <c r="B1135" s="117"/>
      <c r="C1135" s="117" t="s">
        <v>1046</v>
      </c>
      <c r="D1135" s="117" t="s">
        <v>1046</v>
      </c>
      <c r="E1135" s="396" t="s">
        <v>3703</v>
      </c>
      <c r="F1135" s="116" t="s">
        <v>3971</v>
      </c>
      <c r="G1135" s="596">
        <v>306111140302</v>
      </c>
      <c r="H1135" s="396" t="s">
        <v>2843</v>
      </c>
      <c r="I1135" s="116" t="s">
        <v>8573</v>
      </c>
      <c r="J1135" s="116" t="s">
        <v>47</v>
      </c>
      <c r="K1135" s="116">
        <v>1.7922</v>
      </c>
      <c r="L1135" s="395">
        <v>1.7922</v>
      </c>
      <c r="M1135" s="395">
        <v>1.6632910000000001</v>
      </c>
      <c r="N1135" s="330">
        <v>7.1927798236803895</v>
      </c>
      <c r="O1135" s="116"/>
      <c r="P1135" s="116"/>
      <c r="Q1135" s="120"/>
    </row>
    <row r="1136" spans="1:17" customFormat="1">
      <c r="A1136" s="117">
        <v>1133</v>
      </c>
      <c r="B1136" s="117"/>
      <c r="C1136" s="117" t="s">
        <v>1046</v>
      </c>
      <c r="D1136" s="117" t="s">
        <v>1046</v>
      </c>
      <c r="E1136" s="396" t="s">
        <v>3703</v>
      </c>
      <c r="F1136" s="116" t="s">
        <v>3976</v>
      </c>
      <c r="G1136" s="596">
        <v>306111340304</v>
      </c>
      <c r="H1136" s="396" t="s">
        <v>8291</v>
      </c>
      <c r="I1136" s="116" t="s">
        <v>8573</v>
      </c>
      <c r="J1136" s="116" t="s">
        <v>47</v>
      </c>
      <c r="K1136" s="116">
        <v>0.29809999999999998</v>
      </c>
      <c r="L1136" s="395">
        <v>0.29809999999999998</v>
      </c>
      <c r="M1136" s="395">
        <v>0.27727499999999999</v>
      </c>
      <c r="N1136" s="330">
        <v>6.9859107681985861</v>
      </c>
      <c r="O1136" s="116"/>
      <c r="P1136" s="116"/>
      <c r="Q1136" s="120"/>
    </row>
    <row r="1137" spans="1:17" customFormat="1">
      <c r="A1137" s="117">
        <v>1134</v>
      </c>
      <c r="B1137" s="117"/>
      <c r="C1137" s="117" t="s">
        <v>1046</v>
      </c>
      <c r="D1137" s="117" t="s">
        <v>1046</v>
      </c>
      <c r="E1137" s="396" t="s">
        <v>3703</v>
      </c>
      <c r="F1137" s="116" t="s">
        <v>3970</v>
      </c>
      <c r="G1137" s="596">
        <v>306113640101</v>
      </c>
      <c r="H1137" s="396" t="s">
        <v>8308</v>
      </c>
      <c r="I1137" s="116" t="s">
        <v>8573</v>
      </c>
      <c r="J1137" s="116" t="s">
        <v>47</v>
      </c>
      <c r="K1137" s="116">
        <v>2.5811999999999999</v>
      </c>
      <c r="L1137" s="395">
        <v>2.5811999999999999</v>
      </c>
      <c r="M1137" s="395">
        <v>2.4037770000000003</v>
      </c>
      <c r="N1137" s="330">
        <v>6.8736634123663283</v>
      </c>
      <c r="O1137" s="116"/>
      <c r="P1137" s="116"/>
      <c r="Q1137" s="120"/>
    </row>
    <row r="1138" spans="1:17" customFormat="1">
      <c r="A1138" s="117">
        <v>1135</v>
      </c>
      <c r="B1138" s="117"/>
      <c r="C1138" s="117" t="s">
        <v>1046</v>
      </c>
      <c r="D1138" s="117" t="s">
        <v>1046</v>
      </c>
      <c r="E1138" s="396" t="s">
        <v>8002</v>
      </c>
      <c r="F1138" s="116" t="s">
        <v>8057</v>
      </c>
      <c r="G1138" s="596">
        <v>306113140106</v>
      </c>
      <c r="H1138" s="396" t="s">
        <v>2196</v>
      </c>
      <c r="I1138" s="116" t="s">
        <v>3613</v>
      </c>
      <c r="J1138" s="116" t="s">
        <v>47</v>
      </c>
      <c r="K1138" s="116">
        <v>1.4692400000000001</v>
      </c>
      <c r="L1138" s="395">
        <v>1.4692400000000001</v>
      </c>
      <c r="M1138" s="395">
        <v>1.368743</v>
      </c>
      <c r="N1138" s="330">
        <v>6.8400669734012185</v>
      </c>
      <c r="O1138" s="116"/>
      <c r="P1138" s="116"/>
      <c r="Q1138" s="120"/>
    </row>
    <row r="1139" spans="1:17" customFormat="1">
      <c r="A1139" s="117">
        <v>1136</v>
      </c>
      <c r="B1139" s="117"/>
      <c r="C1139" s="117" t="s">
        <v>1046</v>
      </c>
      <c r="D1139" s="117" t="s">
        <v>1046</v>
      </c>
      <c r="E1139" s="396" t="s">
        <v>8002</v>
      </c>
      <c r="F1139" s="116" t="s">
        <v>8054</v>
      </c>
      <c r="G1139" s="596">
        <v>306113440302</v>
      </c>
      <c r="H1139" s="396" t="s">
        <v>2214</v>
      </c>
      <c r="I1139" s="116" t="s">
        <v>3613</v>
      </c>
      <c r="J1139" s="116" t="s">
        <v>47</v>
      </c>
      <c r="K1139" s="116">
        <v>0.2198</v>
      </c>
      <c r="L1139" s="395">
        <v>0.2198</v>
      </c>
      <c r="M1139" s="395">
        <v>0.204788</v>
      </c>
      <c r="N1139" s="330">
        <v>6.829845313921747</v>
      </c>
      <c r="O1139" s="116"/>
      <c r="P1139" s="116"/>
      <c r="Q1139" s="120"/>
    </row>
    <row r="1140" spans="1:17" customFormat="1">
      <c r="A1140" s="117">
        <v>1137</v>
      </c>
      <c r="B1140" s="117"/>
      <c r="C1140" s="117" t="s">
        <v>1046</v>
      </c>
      <c r="D1140" s="117" t="s">
        <v>1046</v>
      </c>
      <c r="E1140" s="396" t="s">
        <v>8002</v>
      </c>
      <c r="F1140" s="116" t="s">
        <v>3970</v>
      </c>
      <c r="G1140" s="596">
        <v>306113640102</v>
      </c>
      <c r="H1140" s="396" t="s">
        <v>2220</v>
      </c>
      <c r="I1140" s="116" t="s">
        <v>3613</v>
      </c>
      <c r="J1140" s="116" t="s">
        <v>47</v>
      </c>
      <c r="K1140" s="116">
        <v>1.2909999999999999</v>
      </c>
      <c r="L1140" s="395">
        <v>1.2909999999999999</v>
      </c>
      <c r="M1140" s="395">
        <v>1.203101</v>
      </c>
      <c r="N1140" s="330">
        <v>6.8085979860573156</v>
      </c>
      <c r="O1140" s="116"/>
      <c r="P1140" s="116"/>
      <c r="Q1140" s="120"/>
    </row>
    <row r="1141" spans="1:17" customFormat="1">
      <c r="A1141" s="117">
        <v>1138</v>
      </c>
      <c r="B1141" s="117"/>
      <c r="C1141" s="117" t="s">
        <v>1046</v>
      </c>
      <c r="D1141" s="117" t="s">
        <v>1046</v>
      </c>
      <c r="E1141" s="396" t="s">
        <v>3703</v>
      </c>
      <c r="F1141" s="116" t="s">
        <v>8050</v>
      </c>
      <c r="G1141" s="596">
        <v>306111140105</v>
      </c>
      <c r="H1141" s="396" t="s">
        <v>2851</v>
      </c>
      <c r="I1141" s="116" t="s">
        <v>8573</v>
      </c>
      <c r="J1141" s="116" t="s">
        <v>47</v>
      </c>
      <c r="K1141" s="116">
        <v>1.3746</v>
      </c>
      <c r="L1141" s="395">
        <v>1.3746</v>
      </c>
      <c r="M1141" s="395">
        <v>1.2825899999999999</v>
      </c>
      <c r="N1141" s="330">
        <v>6.6935835879528698</v>
      </c>
      <c r="O1141" s="116"/>
      <c r="P1141" s="116"/>
      <c r="Q1141" s="120"/>
    </row>
    <row r="1142" spans="1:17" customFormat="1">
      <c r="A1142" s="117">
        <v>1139</v>
      </c>
      <c r="B1142" s="117"/>
      <c r="C1142" s="117" t="s">
        <v>1046</v>
      </c>
      <c r="D1142" s="117" t="s">
        <v>1046</v>
      </c>
      <c r="E1142" s="396" t="s">
        <v>8002</v>
      </c>
      <c r="F1142" s="116" t="s">
        <v>8051</v>
      </c>
      <c r="G1142" s="596">
        <v>306113340202</v>
      </c>
      <c r="H1142" s="396" t="s">
        <v>2148</v>
      </c>
      <c r="I1142" s="116" t="s">
        <v>3613</v>
      </c>
      <c r="J1142" s="116" t="s">
        <v>47</v>
      </c>
      <c r="K1142" s="116">
        <v>1.9186000000000001</v>
      </c>
      <c r="L1142" s="395">
        <v>1.9186000000000001</v>
      </c>
      <c r="M1142" s="395">
        <v>1.7917860000000001</v>
      </c>
      <c r="N1142" s="330">
        <v>6.6097154174919197</v>
      </c>
      <c r="O1142" s="116"/>
      <c r="P1142" s="116"/>
      <c r="Q1142" s="120"/>
    </row>
    <row r="1143" spans="1:17" customFormat="1">
      <c r="A1143" s="117">
        <v>1140</v>
      </c>
      <c r="B1143" s="117"/>
      <c r="C1143" s="117" t="s">
        <v>1046</v>
      </c>
      <c r="D1143" s="117" t="s">
        <v>1046</v>
      </c>
      <c r="E1143" s="396" t="s">
        <v>8001</v>
      </c>
      <c r="F1143" s="116" t="s">
        <v>8058</v>
      </c>
      <c r="G1143" s="596">
        <v>306113240101</v>
      </c>
      <c r="H1143" s="396" t="s">
        <v>2198</v>
      </c>
      <c r="I1143" s="116" t="s">
        <v>3613</v>
      </c>
      <c r="J1143" s="116" t="s">
        <v>47</v>
      </c>
      <c r="K1143" s="116">
        <v>1.9807999999999999</v>
      </c>
      <c r="L1143" s="395">
        <v>1.9807999999999999</v>
      </c>
      <c r="M1143" s="395">
        <v>1.8506899999999999</v>
      </c>
      <c r="N1143" s="330">
        <v>6.5685581583198687</v>
      </c>
      <c r="O1143" s="116"/>
      <c r="P1143" s="116"/>
      <c r="Q1143" s="120"/>
    </row>
    <row r="1144" spans="1:17" customFormat="1">
      <c r="A1144" s="117">
        <v>1141</v>
      </c>
      <c r="B1144" s="117"/>
      <c r="C1144" s="117" t="s">
        <v>1046</v>
      </c>
      <c r="D1144" s="117" t="s">
        <v>1046</v>
      </c>
      <c r="E1144" s="396" t="s">
        <v>8002</v>
      </c>
      <c r="F1144" s="116" t="s">
        <v>8051</v>
      </c>
      <c r="G1144" s="596">
        <v>306113340203</v>
      </c>
      <c r="H1144" s="396" t="s">
        <v>2147</v>
      </c>
      <c r="I1144" s="116" t="s">
        <v>3613</v>
      </c>
      <c r="J1144" s="116" t="s">
        <v>47</v>
      </c>
      <c r="K1144" s="116">
        <v>1.0326</v>
      </c>
      <c r="L1144" s="395">
        <v>1.0326</v>
      </c>
      <c r="M1144" s="395">
        <v>0.96478699999999995</v>
      </c>
      <c r="N1144" s="330">
        <v>6.5672089870230499</v>
      </c>
      <c r="O1144" s="116"/>
      <c r="P1144" s="116"/>
      <c r="Q1144" s="120"/>
    </row>
    <row r="1145" spans="1:17" customFormat="1">
      <c r="A1145" s="117">
        <v>1142</v>
      </c>
      <c r="B1145" s="117"/>
      <c r="C1145" s="117" t="s">
        <v>1046</v>
      </c>
      <c r="D1145" s="117" t="s">
        <v>1046</v>
      </c>
      <c r="E1145" s="396" t="s">
        <v>8001</v>
      </c>
      <c r="F1145" s="116" t="s">
        <v>8056</v>
      </c>
      <c r="G1145" s="596">
        <v>306113440202</v>
      </c>
      <c r="H1145" s="396" t="s">
        <v>2857</v>
      </c>
      <c r="I1145" s="116" t="s">
        <v>3613</v>
      </c>
      <c r="J1145" s="116" t="s">
        <v>47</v>
      </c>
      <c r="K1145" s="116">
        <v>0.37259999999999999</v>
      </c>
      <c r="L1145" s="395">
        <v>0.37259999999999999</v>
      </c>
      <c r="M1145" s="395">
        <v>0.34829500000000002</v>
      </c>
      <c r="N1145" s="330">
        <v>6.5230810520665496</v>
      </c>
      <c r="O1145" s="116"/>
      <c r="P1145" s="116"/>
      <c r="Q1145" s="120"/>
    </row>
    <row r="1146" spans="1:17" customFormat="1">
      <c r="A1146" s="117">
        <v>1143</v>
      </c>
      <c r="B1146" s="117"/>
      <c r="C1146" s="117" t="s">
        <v>1046</v>
      </c>
      <c r="D1146" s="117" t="s">
        <v>1046</v>
      </c>
      <c r="E1146" s="396" t="s">
        <v>8001</v>
      </c>
      <c r="F1146" s="116" t="s">
        <v>8052</v>
      </c>
      <c r="G1146" s="596">
        <v>306113440104</v>
      </c>
      <c r="H1146" s="396" t="s">
        <v>2209</v>
      </c>
      <c r="I1146" s="116" t="s">
        <v>3613</v>
      </c>
      <c r="J1146" s="116" t="s">
        <v>47</v>
      </c>
      <c r="K1146" s="116">
        <v>1.4605999999999999</v>
      </c>
      <c r="L1146" s="395">
        <v>1.4605999999999999</v>
      </c>
      <c r="M1146" s="395">
        <v>1.3661080000000001</v>
      </c>
      <c r="N1146" s="330">
        <v>6.4693961385731757</v>
      </c>
      <c r="O1146" s="116"/>
      <c r="P1146" s="116"/>
      <c r="Q1146" s="120"/>
    </row>
    <row r="1147" spans="1:17" customFormat="1">
      <c r="A1147" s="117">
        <v>1144</v>
      </c>
      <c r="B1147" s="117"/>
      <c r="C1147" s="117" t="s">
        <v>1046</v>
      </c>
      <c r="D1147" s="117" t="s">
        <v>1046</v>
      </c>
      <c r="E1147" s="396" t="s">
        <v>8001</v>
      </c>
      <c r="F1147" s="116" t="s">
        <v>8054</v>
      </c>
      <c r="G1147" s="596">
        <v>306113440305</v>
      </c>
      <c r="H1147" s="396" t="s">
        <v>2217</v>
      </c>
      <c r="I1147" s="116" t="s">
        <v>3613</v>
      </c>
      <c r="J1147" s="116" t="s">
        <v>47</v>
      </c>
      <c r="K1147" s="116">
        <v>0.58540000000000003</v>
      </c>
      <c r="L1147" s="395">
        <v>0.58540000000000003</v>
      </c>
      <c r="M1147" s="395">
        <v>0.54770799999999997</v>
      </c>
      <c r="N1147" s="330">
        <v>6.4386744106593881</v>
      </c>
      <c r="O1147" s="116"/>
      <c r="P1147" s="116"/>
      <c r="Q1147" s="120"/>
    </row>
    <row r="1148" spans="1:17" customFormat="1">
      <c r="A1148" s="117">
        <v>1145</v>
      </c>
      <c r="B1148" s="117"/>
      <c r="C1148" s="117" t="s">
        <v>1046</v>
      </c>
      <c r="D1148" s="117" t="s">
        <v>1046</v>
      </c>
      <c r="E1148" s="396" t="s">
        <v>8001</v>
      </c>
      <c r="F1148" s="116" t="s">
        <v>3980</v>
      </c>
      <c r="G1148" s="596">
        <v>306113540102</v>
      </c>
      <c r="H1148" s="396" t="s">
        <v>2889</v>
      </c>
      <c r="I1148" s="116" t="s">
        <v>3613</v>
      </c>
      <c r="J1148" s="116" t="s">
        <v>47</v>
      </c>
      <c r="K1148" s="116">
        <v>2.1751999999999998</v>
      </c>
      <c r="L1148" s="395">
        <v>2.1751999999999998</v>
      </c>
      <c r="M1148" s="395">
        <v>2.0395500000000002</v>
      </c>
      <c r="N1148" s="330">
        <v>6.2362081647664409</v>
      </c>
      <c r="O1148" s="116"/>
      <c r="P1148" s="116"/>
      <c r="Q1148" s="120"/>
    </row>
    <row r="1149" spans="1:17" customFormat="1">
      <c r="A1149" s="117">
        <v>1146</v>
      </c>
      <c r="B1149" s="117"/>
      <c r="C1149" s="117" t="s">
        <v>1046</v>
      </c>
      <c r="D1149" s="117" t="s">
        <v>1046</v>
      </c>
      <c r="E1149" s="396" t="s">
        <v>8001</v>
      </c>
      <c r="F1149" s="116" t="s">
        <v>8052</v>
      </c>
      <c r="G1149" s="596">
        <v>306113440103</v>
      </c>
      <c r="H1149" s="396" t="s">
        <v>2208</v>
      </c>
      <c r="I1149" s="116" t="s">
        <v>3613</v>
      </c>
      <c r="J1149" s="116" t="s">
        <v>47</v>
      </c>
      <c r="K1149" s="116">
        <v>1.7587999999999999</v>
      </c>
      <c r="L1149" s="395">
        <v>1.7587999999999999</v>
      </c>
      <c r="M1149" s="395">
        <v>1.6495880000000001</v>
      </c>
      <c r="N1149" s="330">
        <v>6.2094609961337195</v>
      </c>
      <c r="O1149" s="116"/>
      <c r="P1149" s="116"/>
      <c r="Q1149" s="120"/>
    </row>
    <row r="1150" spans="1:17" customFormat="1">
      <c r="A1150" s="117">
        <v>1147</v>
      </c>
      <c r="B1150" s="117"/>
      <c r="C1150" s="117" t="s">
        <v>1046</v>
      </c>
      <c r="D1150" s="117" t="s">
        <v>1046</v>
      </c>
      <c r="E1150" s="396" t="s">
        <v>3703</v>
      </c>
      <c r="F1150" s="116" t="s">
        <v>8050</v>
      </c>
      <c r="G1150" s="596">
        <v>306111140104</v>
      </c>
      <c r="H1150" s="396" t="s">
        <v>2839</v>
      </c>
      <c r="I1150" s="116" t="s">
        <v>8573</v>
      </c>
      <c r="J1150" s="116" t="s">
        <v>47</v>
      </c>
      <c r="K1150" s="116">
        <v>1.611</v>
      </c>
      <c r="L1150" s="395">
        <v>1.611</v>
      </c>
      <c r="M1150" s="395">
        <v>1.5110800000000002</v>
      </c>
      <c r="N1150" s="330">
        <v>6.2023587833643568</v>
      </c>
      <c r="O1150" s="116"/>
      <c r="P1150" s="116"/>
      <c r="Q1150" s="120"/>
    </row>
    <row r="1151" spans="1:17" customFormat="1">
      <c r="A1151" s="117">
        <v>1148</v>
      </c>
      <c r="B1151" s="117"/>
      <c r="C1151" s="117" t="s">
        <v>1046</v>
      </c>
      <c r="D1151" s="117" t="s">
        <v>1046</v>
      </c>
      <c r="E1151" s="396" t="s">
        <v>8001</v>
      </c>
      <c r="F1151" s="116" t="s">
        <v>3974</v>
      </c>
      <c r="G1151" s="596">
        <v>306113240203</v>
      </c>
      <c r="H1151" s="396" t="s">
        <v>2923</v>
      </c>
      <c r="I1151" s="116" t="s">
        <v>3613</v>
      </c>
      <c r="J1151" s="116" t="s">
        <v>47</v>
      </c>
      <c r="K1151" s="116">
        <v>1.8854</v>
      </c>
      <c r="L1151" s="395">
        <v>1.8854</v>
      </c>
      <c r="M1151" s="395">
        <v>1.7757080000000001</v>
      </c>
      <c r="N1151" s="330">
        <v>5.8179696616102632</v>
      </c>
      <c r="O1151" s="116"/>
      <c r="P1151" s="116"/>
      <c r="Q1151" s="120"/>
    </row>
    <row r="1152" spans="1:17" customFormat="1">
      <c r="A1152" s="117">
        <v>1149</v>
      </c>
      <c r="B1152" s="117"/>
      <c r="C1152" s="117" t="s">
        <v>1046</v>
      </c>
      <c r="D1152" s="117" t="s">
        <v>1046</v>
      </c>
      <c r="E1152" s="396" t="s">
        <v>3704</v>
      </c>
      <c r="F1152" s="116" t="s">
        <v>3981</v>
      </c>
      <c r="G1152" s="596">
        <v>306112140302</v>
      </c>
      <c r="H1152" s="396" t="s">
        <v>2859</v>
      </c>
      <c r="I1152" s="116" t="s">
        <v>8573</v>
      </c>
      <c r="J1152" s="116" t="s">
        <v>47</v>
      </c>
      <c r="K1152" s="116">
        <v>1.3966000000000001</v>
      </c>
      <c r="L1152" s="395">
        <v>1.3966000000000001</v>
      </c>
      <c r="M1152" s="395">
        <v>1.3158130000000001</v>
      </c>
      <c r="N1152" s="330">
        <v>5.7845481884576788</v>
      </c>
      <c r="O1152" s="116"/>
      <c r="P1152" s="116"/>
      <c r="Q1152" s="120"/>
    </row>
    <row r="1153" spans="1:17" customFormat="1">
      <c r="A1153" s="117">
        <v>1150</v>
      </c>
      <c r="B1153" s="117"/>
      <c r="C1153" s="117" t="s">
        <v>1046</v>
      </c>
      <c r="D1153" s="117" t="s">
        <v>1046</v>
      </c>
      <c r="E1153" s="396" t="s">
        <v>3703</v>
      </c>
      <c r="F1153" s="116" t="s">
        <v>3965</v>
      </c>
      <c r="G1153" s="596">
        <v>306111240801</v>
      </c>
      <c r="H1153" s="396" t="s">
        <v>9772</v>
      </c>
      <c r="I1153" s="116" t="s">
        <v>8573</v>
      </c>
      <c r="J1153" s="116" t="s">
        <v>47</v>
      </c>
      <c r="K1153" s="116">
        <v>0.75080000000000002</v>
      </c>
      <c r="L1153" s="395">
        <v>0.75080000000000002</v>
      </c>
      <c r="M1153" s="395">
        <v>0.70784100000000005</v>
      </c>
      <c r="N1153" s="330">
        <v>5.7217634523175231</v>
      </c>
      <c r="O1153" s="116"/>
      <c r="P1153" s="116"/>
      <c r="Q1153" s="120"/>
    </row>
    <row r="1154" spans="1:17" customFormat="1">
      <c r="A1154" s="117">
        <v>1151</v>
      </c>
      <c r="B1154" s="117"/>
      <c r="C1154" s="117" t="s">
        <v>1046</v>
      </c>
      <c r="D1154" s="117" t="s">
        <v>1046</v>
      </c>
      <c r="E1154" s="396" t="s">
        <v>8001</v>
      </c>
      <c r="F1154" s="116" t="s">
        <v>8054</v>
      </c>
      <c r="G1154" s="596">
        <v>306113440301</v>
      </c>
      <c r="H1154" s="396" t="s">
        <v>2213</v>
      </c>
      <c r="I1154" s="116" t="s">
        <v>3613</v>
      </c>
      <c r="J1154" s="116" t="s">
        <v>47</v>
      </c>
      <c r="K1154" s="116">
        <v>6.6600000000000006E-2</v>
      </c>
      <c r="L1154" s="395">
        <v>6.6600000000000006E-2</v>
      </c>
      <c r="M1154" s="395">
        <v>6.2851000000000004E-2</v>
      </c>
      <c r="N1154" s="330">
        <v>5.6291291291291321</v>
      </c>
      <c r="O1154" s="116"/>
      <c r="P1154" s="116"/>
      <c r="Q1154" s="120"/>
    </row>
    <row r="1155" spans="1:17" customFormat="1">
      <c r="A1155" s="117">
        <v>1152</v>
      </c>
      <c r="B1155" s="117"/>
      <c r="C1155" s="117" t="s">
        <v>1046</v>
      </c>
      <c r="D1155" s="117" t="s">
        <v>1046</v>
      </c>
      <c r="E1155" s="396" t="s">
        <v>8001</v>
      </c>
      <c r="F1155" s="116" t="s">
        <v>8058</v>
      </c>
      <c r="G1155" s="596">
        <v>306113240102</v>
      </c>
      <c r="H1155" s="396" t="s">
        <v>2912</v>
      </c>
      <c r="I1155" s="116" t="s">
        <v>3613</v>
      </c>
      <c r="J1155" s="116" t="s">
        <v>47</v>
      </c>
      <c r="K1155" s="116">
        <v>1.1988000000000001</v>
      </c>
      <c r="L1155" s="395">
        <v>1.1988000000000001</v>
      </c>
      <c r="M1155" s="395">
        <v>1.1315680000000001</v>
      </c>
      <c r="N1155" s="330">
        <v>5.6082749416082711</v>
      </c>
      <c r="O1155" s="116"/>
      <c r="P1155" s="116"/>
      <c r="Q1155" s="120"/>
    </row>
    <row r="1156" spans="1:17" customFormat="1">
      <c r="A1156" s="117">
        <v>1153</v>
      </c>
      <c r="B1156" s="117"/>
      <c r="C1156" s="117" t="s">
        <v>1046</v>
      </c>
      <c r="D1156" s="117" t="s">
        <v>1046</v>
      </c>
      <c r="E1156" s="396" t="s">
        <v>8001</v>
      </c>
      <c r="F1156" s="116" t="s">
        <v>3974</v>
      </c>
      <c r="G1156" s="596">
        <v>306113240201</v>
      </c>
      <c r="H1156" s="396" t="s">
        <v>2199</v>
      </c>
      <c r="I1156" s="116" t="s">
        <v>3613</v>
      </c>
      <c r="J1156" s="116" t="s">
        <v>47</v>
      </c>
      <c r="K1156" s="116">
        <v>1.5318000000000001</v>
      </c>
      <c r="L1156" s="395">
        <v>1.5318000000000001</v>
      </c>
      <c r="M1156" s="395">
        <v>1.4462629999999999</v>
      </c>
      <c r="N1156" s="330">
        <v>5.5840840840840968</v>
      </c>
      <c r="O1156" s="116"/>
      <c r="P1156" s="116"/>
      <c r="Q1156" s="120"/>
    </row>
    <row r="1157" spans="1:17" customFormat="1">
      <c r="A1157" s="117">
        <v>1154</v>
      </c>
      <c r="B1157" s="117"/>
      <c r="C1157" s="117" t="s">
        <v>1046</v>
      </c>
      <c r="D1157" s="117" t="s">
        <v>1046</v>
      </c>
      <c r="E1157" s="396" t="s">
        <v>8001</v>
      </c>
      <c r="F1157" s="116" t="s">
        <v>8051</v>
      </c>
      <c r="G1157" s="596">
        <v>306113340206</v>
      </c>
      <c r="H1157" s="396" t="s">
        <v>2201</v>
      </c>
      <c r="I1157" s="116" t="s">
        <v>3613</v>
      </c>
      <c r="J1157" s="116" t="s">
        <v>47</v>
      </c>
      <c r="K1157" s="116">
        <v>0.78680000000000005</v>
      </c>
      <c r="L1157" s="395">
        <v>0.78680000000000005</v>
      </c>
      <c r="M1157" s="395">
        <v>0.74412</v>
      </c>
      <c r="N1157" s="330">
        <v>5.4245043213014803</v>
      </c>
      <c r="O1157" s="116"/>
      <c r="P1157" s="116"/>
      <c r="Q1157" s="120"/>
    </row>
    <row r="1158" spans="1:17" customFormat="1">
      <c r="A1158" s="117">
        <v>1155</v>
      </c>
      <c r="B1158" s="117"/>
      <c r="C1158" s="117" t="s">
        <v>1046</v>
      </c>
      <c r="D1158" s="117" t="s">
        <v>1046</v>
      </c>
      <c r="E1158" s="396" t="s">
        <v>8001</v>
      </c>
      <c r="F1158" s="116" t="s">
        <v>8052</v>
      </c>
      <c r="G1158" s="596">
        <v>306113440102</v>
      </c>
      <c r="H1158" s="396" t="s">
        <v>2207</v>
      </c>
      <c r="I1158" s="116" t="s">
        <v>3613</v>
      </c>
      <c r="J1158" s="116" t="s">
        <v>47</v>
      </c>
      <c r="K1158" s="116">
        <v>1.3066</v>
      </c>
      <c r="L1158" s="395">
        <v>1.3066</v>
      </c>
      <c r="M1158" s="395">
        <v>1.236534</v>
      </c>
      <c r="N1158" s="330">
        <v>5.3624674728302439</v>
      </c>
      <c r="O1158" s="116"/>
      <c r="P1158" s="116"/>
      <c r="Q1158" s="120"/>
    </row>
    <row r="1159" spans="1:17" customFormat="1">
      <c r="A1159" s="117">
        <v>1156</v>
      </c>
      <c r="B1159" s="117"/>
      <c r="C1159" s="117" t="s">
        <v>1046</v>
      </c>
      <c r="D1159" s="117" t="s">
        <v>1046</v>
      </c>
      <c r="E1159" s="396" t="s">
        <v>8001</v>
      </c>
      <c r="F1159" s="116" t="s">
        <v>8056</v>
      </c>
      <c r="G1159" s="596">
        <v>306113440204</v>
      </c>
      <c r="H1159" s="396" t="s">
        <v>2903</v>
      </c>
      <c r="I1159" s="116" t="s">
        <v>3613</v>
      </c>
      <c r="J1159" s="116" t="s">
        <v>47</v>
      </c>
      <c r="K1159" s="116">
        <v>0.89259999999999995</v>
      </c>
      <c r="L1159" s="395">
        <v>0.89259999999999995</v>
      </c>
      <c r="M1159" s="395">
        <v>0.84682899999999994</v>
      </c>
      <c r="N1159" s="330">
        <v>5.1278288146986348</v>
      </c>
      <c r="O1159" s="116"/>
      <c r="P1159" s="116"/>
      <c r="Q1159" s="120"/>
    </row>
    <row r="1160" spans="1:17" customFormat="1">
      <c r="A1160" s="117">
        <v>1157</v>
      </c>
      <c r="B1160" s="117"/>
      <c r="C1160" s="117" t="s">
        <v>1046</v>
      </c>
      <c r="D1160" s="117" t="s">
        <v>1046</v>
      </c>
      <c r="E1160" s="396" t="s">
        <v>8001</v>
      </c>
      <c r="F1160" s="116" t="s">
        <v>8054</v>
      </c>
      <c r="G1160" s="596">
        <v>306113440304</v>
      </c>
      <c r="H1160" s="396" t="s">
        <v>2216</v>
      </c>
      <c r="I1160" s="116" t="s">
        <v>3613</v>
      </c>
      <c r="J1160" s="116" t="s">
        <v>47</v>
      </c>
      <c r="K1160" s="116">
        <v>0.35210000000000002</v>
      </c>
      <c r="L1160" s="395">
        <v>0.35210000000000002</v>
      </c>
      <c r="M1160" s="395">
        <v>0.33448600000000001</v>
      </c>
      <c r="N1160" s="330">
        <v>5.0025560920193177</v>
      </c>
      <c r="O1160" s="116"/>
      <c r="P1160" s="116"/>
      <c r="Q1160" s="120"/>
    </row>
    <row r="1161" spans="1:17" customFormat="1">
      <c r="A1161" s="117">
        <v>1158</v>
      </c>
      <c r="B1161" s="117"/>
      <c r="C1161" s="117" t="s">
        <v>1046</v>
      </c>
      <c r="D1161" s="117" t="s">
        <v>1046</v>
      </c>
      <c r="E1161" s="396" t="s">
        <v>3703</v>
      </c>
      <c r="F1161" s="116" t="s">
        <v>3967</v>
      </c>
      <c r="G1161" s="596">
        <v>306111240301</v>
      </c>
      <c r="H1161" s="396" t="s">
        <v>2825</v>
      </c>
      <c r="I1161" s="116" t="s">
        <v>8573</v>
      </c>
      <c r="J1161" s="116" t="s">
        <v>47</v>
      </c>
      <c r="K1161" s="116">
        <v>0.77344000000000002</v>
      </c>
      <c r="L1161" s="395">
        <v>0.77344000000000002</v>
      </c>
      <c r="M1161" s="395">
        <v>0.73891200000000001</v>
      </c>
      <c r="N1161" s="330">
        <v>4.4642118328506415</v>
      </c>
      <c r="O1161" s="116"/>
      <c r="P1161" s="116"/>
      <c r="Q1161" s="120"/>
    </row>
    <row r="1162" spans="1:17" customFormat="1">
      <c r="A1162" s="117">
        <v>1159</v>
      </c>
      <c r="B1162" s="117"/>
      <c r="C1162" s="117" t="s">
        <v>1046</v>
      </c>
      <c r="D1162" s="117" t="s">
        <v>1046</v>
      </c>
      <c r="E1162" s="396" t="s">
        <v>8002</v>
      </c>
      <c r="F1162" s="116" t="s">
        <v>8055</v>
      </c>
      <c r="G1162" s="596">
        <v>306113340104</v>
      </c>
      <c r="H1162" s="396" t="s">
        <v>2882</v>
      </c>
      <c r="I1162" s="116" t="s">
        <v>3613</v>
      </c>
      <c r="J1162" s="116" t="s">
        <v>47</v>
      </c>
      <c r="K1162" s="116">
        <v>0.97599999999999998</v>
      </c>
      <c r="L1162" s="395">
        <v>0.97599999999999998</v>
      </c>
      <c r="M1162" s="395">
        <v>0.93303900000000006</v>
      </c>
      <c r="N1162" s="330">
        <v>4.4017418032786795</v>
      </c>
      <c r="O1162" s="116"/>
      <c r="P1162" s="116"/>
      <c r="Q1162" s="120"/>
    </row>
    <row r="1163" spans="1:17" customFormat="1">
      <c r="A1163" s="117">
        <v>1160</v>
      </c>
      <c r="B1163" s="117"/>
      <c r="C1163" s="117" t="s">
        <v>1046</v>
      </c>
      <c r="D1163" s="117" t="s">
        <v>1046</v>
      </c>
      <c r="E1163" s="396" t="s">
        <v>8001</v>
      </c>
      <c r="F1163" s="116" t="s">
        <v>8056</v>
      </c>
      <c r="G1163" s="596">
        <v>306113440207</v>
      </c>
      <c r="H1163" s="396" t="s">
        <v>2212</v>
      </c>
      <c r="I1163" s="116" t="s">
        <v>3613</v>
      </c>
      <c r="J1163" s="116" t="s">
        <v>47</v>
      </c>
      <c r="K1163" s="116">
        <v>0.1598</v>
      </c>
      <c r="L1163" s="395">
        <v>0.1598</v>
      </c>
      <c r="M1163" s="395">
        <v>0.15276900000000002</v>
      </c>
      <c r="N1163" s="330">
        <v>4.3998748435544321</v>
      </c>
      <c r="O1163" s="116"/>
      <c r="P1163" s="116"/>
      <c r="Q1163" s="120"/>
    </row>
    <row r="1164" spans="1:17" customFormat="1">
      <c r="A1164" s="117">
        <v>1161</v>
      </c>
      <c r="B1164" s="117"/>
      <c r="C1164" s="117" t="s">
        <v>1046</v>
      </c>
      <c r="D1164" s="117" t="s">
        <v>1046</v>
      </c>
      <c r="E1164" s="396" t="s">
        <v>8001</v>
      </c>
      <c r="F1164" s="116" t="s">
        <v>8056</v>
      </c>
      <c r="G1164" s="596">
        <v>306113440206</v>
      </c>
      <c r="H1164" s="396" t="s">
        <v>2211</v>
      </c>
      <c r="I1164" s="116" t="s">
        <v>3613</v>
      </c>
      <c r="J1164" s="116" t="s">
        <v>47</v>
      </c>
      <c r="K1164" s="116">
        <v>0.47439999999999999</v>
      </c>
      <c r="L1164" s="395">
        <v>0.47439999999999999</v>
      </c>
      <c r="M1164" s="395">
        <v>0.453538</v>
      </c>
      <c r="N1164" s="330">
        <v>4.3975548060708247</v>
      </c>
      <c r="O1164" s="116"/>
      <c r="P1164" s="116"/>
      <c r="Q1164" s="120"/>
    </row>
    <row r="1165" spans="1:17" customFormat="1">
      <c r="A1165" s="117">
        <v>1162</v>
      </c>
      <c r="B1165" s="117"/>
      <c r="C1165" s="117" t="s">
        <v>1046</v>
      </c>
      <c r="D1165" s="117" t="s">
        <v>1046</v>
      </c>
      <c r="E1165" s="396" t="s">
        <v>8002</v>
      </c>
      <c r="F1165" s="116" t="s">
        <v>8057</v>
      </c>
      <c r="G1165" s="596">
        <v>306113140107</v>
      </c>
      <c r="H1165" s="396" t="s">
        <v>2197</v>
      </c>
      <c r="I1165" s="116" t="s">
        <v>3613</v>
      </c>
      <c r="J1165" s="116" t="s">
        <v>47</v>
      </c>
      <c r="K1165" s="116">
        <v>0.74460000000000004</v>
      </c>
      <c r="L1165" s="395">
        <v>0.74460000000000004</v>
      </c>
      <c r="M1165" s="395">
        <v>0.71212500000000001</v>
      </c>
      <c r="N1165" s="330">
        <v>4.3614020950846131</v>
      </c>
      <c r="O1165" s="116"/>
      <c r="P1165" s="116"/>
      <c r="Q1165" s="120"/>
    </row>
    <row r="1166" spans="1:17" customFormat="1">
      <c r="A1166" s="117">
        <v>1163</v>
      </c>
      <c r="B1166" s="117"/>
      <c r="C1166" s="117" t="s">
        <v>1046</v>
      </c>
      <c r="D1166" s="117" t="s">
        <v>1046</v>
      </c>
      <c r="E1166" s="396" t="s">
        <v>3703</v>
      </c>
      <c r="F1166" s="116" t="s">
        <v>3966</v>
      </c>
      <c r="G1166" s="596">
        <v>306111240101</v>
      </c>
      <c r="H1166" s="396" t="s">
        <v>9773</v>
      </c>
      <c r="I1166" s="116" t="s">
        <v>8573</v>
      </c>
      <c r="J1166" s="116" t="s">
        <v>47</v>
      </c>
      <c r="K1166" s="116">
        <v>0.1115</v>
      </c>
      <c r="L1166" s="395">
        <v>0.1115</v>
      </c>
      <c r="M1166" s="395">
        <v>0.10664000000000001</v>
      </c>
      <c r="N1166" s="330">
        <v>4.3587443946188245</v>
      </c>
      <c r="O1166" s="116"/>
      <c r="P1166" s="116"/>
      <c r="Q1166" s="120"/>
    </row>
    <row r="1167" spans="1:17" customFormat="1">
      <c r="A1167" s="117">
        <v>1164</v>
      </c>
      <c r="B1167" s="117"/>
      <c r="C1167" s="117" t="s">
        <v>1046</v>
      </c>
      <c r="D1167" s="117" t="s">
        <v>1046</v>
      </c>
      <c r="E1167" s="396" t="s">
        <v>8002</v>
      </c>
      <c r="F1167" s="116" t="s">
        <v>8057</v>
      </c>
      <c r="G1167" s="596">
        <v>306113140104</v>
      </c>
      <c r="H1167" s="396" t="s">
        <v>2151</v>
      </c>
      <c r="I1167" s="116" t="s">
        <v>3613</v>
      </c>
      <c r="J1167" s="116" t="s">
        <v>47</v>
      </c>
      <c r="K1167" s="116">
        <v>1.9383999999999999</v>
      </c>
      <c r="L1167" s="395">
        <v>1.9383999999999999</v>
      </c>
      <c r="M1167" s="395">
        <v>1.856622</v>
      </c>
      <c r="N1167" s="330">
        <v>4.2188402806438257</v>
      </c>
      <c r="O1167" s="116"/>
      <c r="P1167" s="116"/>
      <c r="Q1167" s="120"/>
    </row>
    <row r="1168" spans="1:17" customFormat="1">
      <c r="A1168" s="117">
        <v>1165</v>
      </c>
      <c r="B1168" s="117"/>
      <c r="C1168" s="117" t="s">
        <v>1046</v>
      </c>
      <c r="D1168" s="117" t="s">
        <v>1046</v>
      </c>
      <c r="E1168" s="396" t="s">
        <v>8002</v>
      </c>
      <c r="F1168" s="116" t="s">
        <v>8057</v>
      </c>
      <c r="G1168" s="596">
        <v>306113140103</v>
      </c>
      <c r="H1168" s="396" t="s">
        <v>2194</v>
      </c>
      <c r="I1168" s="116" t="s">
        <v>3613</v>
      </c>
      <c r="J1168" s="116" t="s">
        <v>47</v>
      </c>
      <c r="K1168" s="116">
        <v>0.56079999999999997</v>
      </c>
      <c r="L1168" s="395">
        <v>0.56079999999999997</v>
      </c>
      <c r="M1168" s="395">
        <v>0.53850900000000002</v>
      </c>
      <c r="N1168" s="330">
        <v>3.9748573466476373</v>
      </c>
      <c r="O1168" s="116"/>
      <c r="P1168" s="116"/>
      <c r="Q1168" s="120"/>
    </row>
    <row r="1169" spans="1:17" customFormat="1">
      <c r="A1169" s="117">
        <v>1166</v>
      </c>
      <c r="B1169" s="117"/>
      <c r="C1169" s="117" t="s">
        <v>1046</v>
      </c>
      <c r="D1169" s="117" t="s">
        <v>1046</v>
      </c>
      <c r="E1169" s="396" t="s">
        <v>3704</v>
      </c>
      <c r="F1169" s="116" t="s">
        <v>3979</v>
      </c>
      <c r="G1169" s="596">
        <v>306111140202</v>
      </c>
      <c r="H1169" s="396" t="s">
        <v>2922</v>
      </c>
      <c r="I1169" s="116" t="s">
        <v>8572</v>
      </c>
      <c r="J1169" s="116" t="s">
        <v>47</v>
      </c>
      <c r="K1169" s="116">
        <v>0.40760000000000002</v>
      </c>
      <c r="L1169" s="395">
        <v>0.40760000000000002</v>
      </c>
      <c r="M1169" s="395">
        <v>0.39194000000000001</v>
      </c>
      <c r="N1169" s="330">
        <v>3.8420019627085398</v>
      </c>
      <c r="O1169" s="116"/>
      <c r="P1169" s="116"/>
      <c r="Q1169" s="120"/>
    </row>
    <row r="1170" spans="1:17" customFormat="1">
      <c r="A1170" s="117">
        <v>1167</v>
      </c>
      <c r="B1170" s="117"/>
      <c r="C1170" s="117" t="s">
        <v>1046</v>
      </c>
      <c r="D1170" s="117" t="s">
        <v>1046</v>
      </c>
      <c r="E1170" s="396" t="s">
        <v>3703</v>
      </c>
      <c r="F1170" s="116" t="s">
        <v>3967</v>
      </c>
      <c r="G1170" s="596">
        <v>306111240302</v>
      </c>
      <c r="H1170" s="396" t="s">
        <v>2188</v>
      </c>
      <c r="I1170" s="116" t="s">
        <v>8573</v>
      </c>
      <c r="J1170" s="116" t="s">
        <v>47</v>
      </c>
      <c r="K1170" s="116">
        <v>1.7689999999999999</v>
      </c>
      <c r="L1170" s="395">
        <v>1.7689999999999999</v>
      </c>
      <c r="M1170" s="395">
        <v>1.7016169999999999</v>
      </c>
      <c r="N1170" s="330">
        <v>3.8091011871113607</v>
      </c>
      <c r="O1170" s="116"/>
      <c r="P1170" s="116"/>
      <c r="Q1170" s="120"/>
    </row>
    <row r="1171" spans="1:17" customFormat="1">
      <c r="A1171" s="117">
        <v>1168</v>
      </c>
      <c r="B1171" s="117"/>
      <c r="C1171" s="117" t="s">
        <v>1046</v>
      </c>
      <c r="D1171" s="117" t="s">
        <v>1046</v>
      </c>
      <c r="E1171" s="396" t="s">
        <v>8002</v>
      </c>
      <c r="F1171" s="116" t="s">
        <v>8057</v>
      </c>
      <c r="G1171" s="596">
        <v>306113140105</v>
      </c>
      <c r="H1171" s="396" t="s">
        <v>2195</v>
      </c>
      <c r="I1171" s="116" t="s">
        <v>3613</v>
      </c>
      <c r="J1171" s="116" t="s">
        <v>47</v>
      </c>
      <c r="K1171" s="116">
        <v>1.42784</v>
      </c>
      <c r="L1171" s="395">
        <v>1.42784</v>
      </c>
      <c r="M1171" s="395">
        <v>1.373977</v>
      </c>
      <c r="N1171" s="330">
        <v>3.7723414388166741</v>
      </c>
      <c r="O1171" s="116"/>
      <c r="P1171" s="116"/>
      <c r="Q1171" s="120"/>
    </row>
    <row r="1172" spans="1:17" customFormat="1">
      <c r="A1172" s="117">
        <v>1169</v>
      </c>
      <c r="B1172" s="117"/>
      <c r="C1172" s="117" t="s">
        <v>1046</v>
      </c>
      <c r="D1172" s="117" t="s">
        <v>1046</v>
      </c>
      <c r="E1172" s="396" t="s">
        <v>3703</v>
      </c>
      <c r="F1172" s="116" t="s">
        <v>3965</v>
      </c>
      <c r="G1172" s="596">
        <v>306111240803</v>
      </c>
      <c r="H1172" s="396" t="s">
        <v>9774</v>
      </c>
      <c r="I1172" s="116" t="s">
        <v>8573</v>
      </c>
      <c r="J1172" s="116" t="s">
        <v>47</v>
      </c>
      <c r="K1172" s="116">
        <v>0.35</v>
      </c>
      <c r="L1172" s="395">
        <v>0.35</v>
      </c>
      <c r="M1172" s="395">
        <v>0.33783800000000003</v>
      </c>
      <c r="N1172" s="330">
        <v>3.4748571428571289</v>
      </c>
      <c r="O1172" s="116"/>
      <c r="P1172" s="116"/>
      <c r="Q1172" s="120"/>
    </row>
    <row r="1173" spans="1:17" customFormat="1">
      <c r="A1173" s="117">
        <v>1170</v>
      </c>
      <c r="B1173" s="117"/>
      <c r="C1173" s="117" t="s">
        <v>1046</v>
      </c>
      <c r="D1173" s="117" t="s">
        <v>1046</v>
      </c>
      <c r="E1173" s="396" t="s">
        <v>8002</v>
      </c>
      <c r="F1173" s="116" t="s">
        <v>3970</v>
      </c>
      <c r="G1173" s="596">
        <v>306113640103</v>
      </c>
      <c r="H1173" s="396" t="s">
        <v>2221</v>
      </c>
      <c r="I1173" s="116" t="s">
        <v>3613</v>
      </c>
      <c r="J1173" s="116" t="s">
        <v>47</v>
      </c>
      <c r="K1173" s="116">
        <v>1.5973999999999999</v>
      </c>
      <c r="L1173" s="395">
        <v>1.5973999999999999</v>
      </c>
      <c r="M1173" s="395">
        <v>1.542405</v>
      </c>
      <c r="N1173" s="330">
        <v>3.4427820207837674</v>
      </c>
      <c r="O1173" s="116"/>
      <c r="P1173" s="116"/>
      <c r="Q1173" s="120"/>
    </row>
    <row r="1174" spans="1:17" customFormat="1">
      <c r="A1174" s="117">
        <v>1171</v>
      </c>
      <c r="B1174" s="117"/>
      <c r="C1174" s="117" t="s">
        <v>1046</v>
      </c>
      <c r="D1174" s="117" t="s">
        <v>1046</v>
      </c>
      <c r="E1174" s="396" t="s">
        <v>8002</v>
      </c>
      <c r="F1174" s="116" t="s">
        <v>3970</v>
      </c>
      <c r="G1174" s="596">
        <v>306113640104</v>
      </c>
      <c r="H1174" s="396" t="s">
        <v>2222</v>
      </c>
      <c r="I1174" s="116" t="s">
        <v>3613</v>
      </c>
      <c r="J1174" s="116" t="s">
        <v>47</v>
      </c>
      <c r="K1174" s="116">
        <v>0.88149</v>
      </c>
      <c r="L1174" s="395">
        <v>0.88149</v>
      </c>
      <c r="M1174" s="395">
        <v>0.85116400000000003</v>
      </c>
      <c r="N1174" s="330">
        <v>3.4403112911093672</v>
      </c>
      <c r="O1174" s="116"/>
      <c r="P1174" s="116"/>
      <c r="Q1174" s="120"/>
    </row>
    <row r="1175" spans="1:17" customFormat="1">
      <c r="A1175" s="117">
        <v>1172</v>
      </c>
      <c r="B1175" s="117"/>
      <c r="C1175" s="117" t="s">
        <v>1046</v>
      </c>
      <c r="D1175" s="117" t="s">
        <v>1046</v>
      </c>
      <c r="E1175" s="396" t="s">
        <v>3703</v>
      </c>
      <c r="F1175" s="116" t="s">
        <v>3969</v>
      </c>
      <c r="G1175" s="596">
        <v>306111240501</v>
      </c>
      <c r="H1175" s="396" t="s">
        <v>9775</v>
      </c>
      <c r="I1175" s="116" t="s">
        <v>8573</v>
      </c>
      <c r="J1175" s="116" t="s">
        <v>47</v>
      </c>
      <c r="K1175" s="116">
        <v>0.98280000000000001</v>
      </c>
      <c r="L1175" s="395">
        <v>0.98280000000000001</v>
      </c>
      <c r="M1175" s="395">
        <v>0.94935299999999989</v>
      </c>
      <c r="N1175" s="330">
        <v>3.4032356532356651</v>
      </c>
      <c r="O1175" s="116"/>
      <c r="P1175" s="116"/>
      <c r="Q1175" s="120"/>
    </row>
    <row r="1176" spans="1:17" customFormat="1">
      <c r="A1176" s="117">
        <v>1173</v>
      </c>
      <c r="B1176" s="117"/>
      <c r="C1176" s="117" t="s">
        <v>1046</v>
      </c>
      <c r="D1176" s="117" t="s">
        <v>1046</v>
      </c>
      <c r="E1176" s="396" t="s">
        <v>3703</v>
      </c>
      <c r="F1176" s="116" t="s">
        <v>8050</v>
      </c>
      <c r="G1176" s="596">
        <v>306111140101</v>
      </c>
      <c r="H1176" s="396" t="s">
        <v>2878</v>
      </c>
      <c r="I1176" s="116" t="s">
        <v>8573</v>
      </c>
      <c r="J1176" s="116" t="s">
        <v>47</v>
      </c>
      <c r="K1176" s="116">
        <v>1.5815999999999999</v>
      </c>
      <c r="L1176" s="395">
        <v>1.5815999999999999</v>
      </c>
      <c r="M1176" s="395">
        <v>1.5285899999999999</v>
      </c>
      <c r="N1176" s="330">
        <v>3.3516691957511382</v>
      </c>
      <c r="O1176" s="116"/>
      <c r="P1176" s="116"/>
      <c r="Q1176" s="120"/>
    </row>
    <row r="1177" spans="1:17" customFormat="1">
      <c r="A1177" s="117">
        <v>1174</v>
      </c>
      <c r="B1177" s="117"/>
      <c r="C1177" s="117" t="s">
        <v>1046</v>
      </c>
      <c r="D1177" s="117" t="s">
        <v>1046</v>
      </c>
      <c r="E1177" s="396" t="s">
        <v>8002</v>
      </c>
      <c r="F1177" s="116" t="s">
        <v>8058</v>
      </c>
      <c r="G1177" s="596">
        <v>306113240103</v>
      </c>
      <c r="H1177" s="396" t="s">
        <v>2890</v>
      </c>
      <c r="I1177" s="116" t="s">
        <v>3613</v>
      </c>
      <c r="J1177" s="116" t="s">
        <v>47</v>
      </c>
      <c r="K1177" s="116">
        <v>1.9004000000000001</v>
      </c>
      <c r="L1177" s="395">
        <v>1.9004000000000001</v>
      </c>
      <c r="M1177" s="395">
        <v>1.8375429999999999</v>
      </c>
      <c r="N1177" s="330">
        <v>3.3075668280362112</v>
      </c>
      <c r="O1177" s="116"/>
      <c r="P1177" s="116"/>
      <c r="Q1177" s="120"/>
    </row>
    <row r="1178" spans="1:17" customFormat="1">
      <c r="A1178" s="117">
        <v>1175</v>
      </c>
      <c r="B1178" s="117"/>
      <c r="C1178" s="117" t="s">
        <v>1046</v>
      </c>
      <c r="D1178" s="117" t="s">
        <v>1046</v>
      </c>
      <c r="E1178" s="396" t="s">
        <v>8001</v>
      </c>
      <c r="F1178" s="116" t="s">
        <v>8058</v>
      </c>
      <c r="G1178" s="596">
        <v>306113240104</v>
      </c>
      <c r="H1178" s="396" t="s">
        <v>2907</v>
      </c>
      <c r="I1178" s="116" t="s">
        <v>3613</v>
      </c>
      <c r="J1178" s="116" t="s">
        <v>47</v>
      </c>
      <c r="K1178" s="116">
        <v>1.5693999999999999</v>
      </c>
      <c r="L1178" s="395">
        <v>1.5693999999999999</v>
      </c>
      <c r="M1178" s="395">
        <v>1.517604</v>
      </c>
      <c r="N1178" s="330">
        <v>3.3003695679877634</v>
      </c>
      <c r="O1178" s="116"/>
      <c r="P1178" s="116"/>
      <c r="Q1178" s="120"/>
    </row>
    <row r="1179" spans="1:17" customFormat="1">
      <c r="A1179" s="117">
        <v>1176</v>
      </c>
      <c r="B1179" s="117"/>
      <c r="C1179" s="117" t="s">
        <v>1046</v>
      </c>
      <c r="D1179" s="117" t="s">
        <v>1046</v>
      </c>
      <c r="E1179" s="396" t="s">
        <v>3703</v>
      </c>
      <c r="F1179" s="116" t="s">
        <v>8050</v>
      </c>
      <c r="G1179" s="596">
        <v>306111140103</v>
      </c>
      <c r="H1179" s="396" t="s">
        <v>2900</v>
      </c>
      <c r="I1179" s="116" t="s">
        <v>8573</v>
      </c>
      <c r="J1179" s="116" t="s">
        <v>47</v>
      </c>
      <c r="K1179" s="116">
        <v>1.8446</v>
      </c>
      <c r="L1179" s="395">
        <v>1.8446</v>
      </c>
      <c r="M1179" s="395">
        <v>1.7908490000000001</v>
      </c>
      <c r="N1179" s="330">
        <v>2.913965087281789</v>
      </c>
      <c r="O1179" s="116"/>
      <c r="P1179" s="116"/>
      <c r="Q1179" s="120"/>
    </row>
    <row r="1180" spans="1:17" customFormat="1">
      <c r="A1180" s="117">
        <v>1177</v>
      </c>
      <c r="B1180" s="117"/>
      <c r="C1180" s="117" t="s">
        <v>1046</v>
      </c>
      <c r="D1180" s="117" t="s">
        <v>1046</v>
      </c>
      <c r="E1180" s="396" t="s">
        <v>8001</v>
      </c>
      <c r="F1180" s="116" t="s">
        <v>8054</v>
      </c>
      <c r="G1180" s="596">
        <v>306113440306</v>
      </c>
      <c r="H1180" s="396" t="s">
        <v>2218</v>
      </c>
      <c r="I1180" s="116" t="s">
        <v>3613</v>
      </c>
      <c r="J1180" s="116" t="s">
        <v>47</v>
      </c>
      <c r="K1180" s="116">
        <v>1.83E-2</v>
      </c>
      <c r="L1180" s="395">
        <v>1.83E-2</v>
      </c>
      <c r="M1180" s="395">
        <v>1.7923000000000001E-2</v>
      </c>
      <c r="N1180" s="330">
        <v>2.0601092896174804</v>
      </c>
      <c r="O1180" s="116"/>
      <c r="P1180" s="116"/>
      <c r="Q1180" s="120"/>
    </row>
    <row r="1181" spans="1:17" customFormat="1">
      <c r="A1181" s="117">
        <v>1178</v>
      </c>
      <c r="B1181" s="117"/>
      <c r="C1181" s="117" t="s">
        <v>1046</v>
      </c>
      <c r="D1181" s="117" t="s">
        <v>1046</v>
      </c>
      <c r="E1181" s="396" t="s">
        <v>3703</v>
      </c>
      <c r="F1181" s="116" t="s">
        <v>3971</v>
      </c>
      <c r="G1181" s="596">
        <v>306111140303</v>
      </c>
      <c r="H1181" s="396" t="s">
        <v>8309</v>
      </c>
      <c r="I1181" s="116" t="s">
        <v>8573</v>
      </c>
      <c r="J1181" s="116" t="s">
        <v>47</v>
      </c>
      <c r="K1181" s="116">
        <v>0.9304</v>
      </c>
      <c r="L1181" s="395">
        <v>0.9304</v>
      </c>
      <c r="M1181" s="395">
        <v>0.91207099999999997</v>
      </c>
      <c r="N1181" s="330">
        <v>1.9700128976784219</v>
      </c>
      <c r="O1181" s="116"/>
      <c r="P1181" s="116"/>
      <c r="Q1181" s="120"/>
    </row>
    <row r="1182" spans="1:17" customFormat="1">
      <c r="A1182" s="117">
        <v>1179</v>
      </c>
      <c r="B1182" s="117"/>
      <c r="C1182" s="117" t="s">
        <v>1046</v>
      </c>
      <c r="D1182" s="117" t="s">
        <v>1046</v>
      </c>
      <c r="E1182" s="396" t="s">
        <v>3703</v>
      </c>
      <c r="F1182" s="116" t="s">
        <v>8053</v>
      </c>
      <c r="G1182" s="596">
        <v>306113340301</v>
      </c>
      <c r="H1182" s="396" t="s">
        <v>2202</v>
      </c>
      <c r="I1182" s="116" t="s">
        <v>8573</v>
      </c>
      <c r="J1182" s="116" t="s">
        <v>47</v>
      </c>
      <c r="K1182" s="116">
        <v>0.45400000000000001</v>
      </c>
      <c r="L1182" s="395">
        <v>0.45400000000000001</v>
      </c>
      <c r="M1182" s="395">
        <v>0.44517400000000001</v>
      </c>
      <c r="N1182" s="330">
        <v>1.9440528634361232</v>
      </c>
      <c r="O1182" s="116"/>
      <c r="P1182" s="116"/>
      <c r="Q1182" s="120"/>
    </row>
    <row r="1183" spans="1:17" customFormat="1">
      <c r="A1183" s="117">
        <v>1180</v>
      </c>
      <c r="B1183" s="117"/>
      <c r="C1183" s="117" t="s">
        <v>1046</v>
      </c>
      <c r="D1183" s="117" t="s">
        <v>1046</v>
      </c>
      <c r="E1183" s="396" t="s">
        <v>3704</v>
      </c>
      <c r="F1183" s="116" t="s">
        <v>3979</v>
      </c>
      <c r="G1183" s="596">
        <v>306111140204</v>
      </c>
      <c r="H1183" s="396" t="s">
        <v>2792</v>
      </c>
      <c r="I1183" s="116" t="s">
        <v>8573</v>
      </c>
      <c r="J1183" s="116" t="s">
        <v>47</v>
      </c>
      <c r="K1183" s="116">
        <v>0.18028</v>
      </c>
      <c r="L1183" s="395">
        <v>0.18028</v>
      </c>
      <c r="M1183" s="395">
        <v>0.17699100000000001</v>
      </c>
      <c r="N1183" s="330">
        <v>1.8243842911027215</v>
      </c>
      <c r="O1183" s="116"/>
      <c r="P1183" s="116"/>
      <c r="Q1183" s="120"/>
    </row>
    <row r="1184" spans="1:17" customFormat="1">
      <c r="A1184" s="117">
        <v>1181</v>
      </c>
      <c r="B1184" s="117"/>
      <c r="C1184" s="117" t="s">
        <v>1046</v>
      </c>
      <c r="D1184" s="117" t="s">
        <v>1046</v>
      </c>
      <c r="E1184" s="396" t="s">
        <v>3703</v>
      </c>
      <c r="F1184" s="116" t="s">
        <v>3979</v>
      </c>
      <c r="G1184" s="596">
        <v>306111140201</v>
      </c>
      <c r="H1184" s="396" t="s">
        <v>9776</v>
      </c>
      <c r="I1184" s="116" t="s">
        <v>8573</v>
      </c>
      <c r="J1184" s="116" t="s">
        <v>47</v>
      </c>
      <c r="K1184" s="116">
        <v>0.69533999999999996</v>
      </c>
      <c r="L1184" s="395">
        <v>0.69533999999999996</v>
      </c>
      <c r="M1184" s="395">
        <v>0.68735599999999997</v>
      </c>
      <c r="N1184" s="330">
        <v>1.1482152615986412</v>
      </c>
      <c r="O1184" s="116"/>
      <c r="P1184" s="116"/>
      <c r="Q1184" s="120"/>
    </row>
    <row r="1185" spans="1:17" customFormat="1">
      <c r="A1185" s="117">
        <v>1182</v>
      </c>
      <c r="B1185" s="117"/>
      <c r="C1185" s="117" t="s">
        <v>1046</v>
      </c>
      <c r="D1185" s="117" t="s">
        <v>1046</v>
      </c>
      <c r="E1185" s="396" t="s">
        <v>3703</v>
      </c>
      <c r="F1185" s="116" t="s">
        <v>3976</v>
      </c>
      <c r="G1185" s="596">
        <v>306111340302</v>
      </c>
      <c r="H1185" s="396" t="s">
        <v>9777</v>
      </c>
      <c r="I1185" s="116" t="s">
        <v>8573</v>
      </c>
      <c r="J1185" s="116" t="s">
        <v>47</v>
      </c>
      <c r="K1185" s="116">
        <v>0.14649999999999999</v>
      </c>
      <c r="L1185" s="395">
        <v>0.14649999999999999</v>
      </c>
      <c r="M1185" s="395">
        <v>0.14918599999999999</v>
      </c>
      <c r="N1185" s="330">
        <v>-1.8334470989761054</v>
      </c>
      <c r="O1185" s="116"/>
      <c r="P1185" s="116"/>
      <c r="Q1185" s="120"/>
    </row>
    <row r="1186" spans="1:17" customFormat="1">
      <c r="A1186" s="117">
        <v>1183</v>
      </c>
      <c r="B1186" s="117"/>
      <c r="C1186" s="117" t="s">
        <v>1046</v>
      </c>
      <c r="D1186" s="117" t="s">
        <v>1046</v>
      </c>
      <c r="E1186" s="396" t="s">
        <v>3704</v>
      </c>
      <c r="F1186" s="116" t="s">
        <v>3984</v>
      </c>
      <c r="G1186" s="596">
        <v>306112340204</v>
      </c>
      <c r="H1186" s="396" t="s">
        <v>9778</v>
      </c>
      <c r="I1186" s="116" t="s">
        <v>8573</v>
      </c>
      <c r="J1186" s="116" t="s">
        <v>47</v>
      </c>
      <c r="K1186" s="116">
        <v>0.3871</v>
      </c>
      <c r="L1186" s="395">
        <v>0.3871</v>
      </c>
      <c r="M1186" s="395">
        <v>0.37312600000000001</v>
      </c>
      <c r="N1186" s="330">
        <v>3.6099199173340186</v>
      </c>
      <c r="O1186" s="116"/>
      <c r="P1186" s="116"/>
      <c r="Q1186" s="120"/>
    </row>
    <row r="1187" spans="1:17" customFormat="1">
      <c r="A1187" s="117">
        <v>1184</v>
      </c>
      <c r="B1187" s="117"/>
      <c r="C1187" s="117" t="s">
        <v>1046</v>
      </c>
      <c r="D1187" s="117" t="s">
        <v>1046</v>
      </c>
      <c r="E1187" s="396" t="s">
        <v>3704</v>
      </c>
      <c r="F1187" s="116" t="s">
        <v>3981</v>
      </c>
      <c r="G1187" s="596">
        <v>306112140304</v>
      </c>
      <c r="H1187" s="396" t="s">
        <v>8482</v>
      </c>
      <c r="I1187" s="116" t="s">
        <v>8573</v>
      </c>
      <c r="J1187" s="116" t="s">
        <v>47</v>
      </c>
      <c r="K1187" s="116">
        <v>0.12670000000000001</v>
      </c>
      <c r="L1187" s="395">
        <v>0.12670000000000001</v>
      </c>
      <c r="M1187" s="395">
        <v>0.118465</v>
      </c>
      <c r="N1187" s="330">
        <v>6.4996053670086855</v>
      </c>
      <c r="O1187" s="116"/>
      <c r="P1187" s="116"/>
      <c r="Q1187" s="120"/>
    </row>
    <row r="1188" spans="1:17" customFormat="1">
      <c r="A1188" s="117">
        <v>1185</v>
      </c>
      <c r="B1188" s="117"/>
      <c r="C1188" s="117" t="s">
        <v>1046</v>
      </c>
      <c r="D1188" s="117" t="s">
        <v>1046</v>
      </c>
      <c r="E1188" s="396" t="s">
        <v>3703</v>
      </c>
      <c r="F1188" s="116" t="s">
        <v>3985</v>
      </c>
      <c r="G1188" s="596">
        <v>306112340304</v>
      </c>
      <c r="H1188" s="396" t="s">
        <v>9779</v>
      </c>
      <c r="I1188" s="116" t="s">
        <v>8575</v>
      </c>
      <c r="J1188" s="116" t="s">
        <v>47</v>
      </c>
      <c r="K1188" s="116">
        <v>0.3306</v>
      </c>
      <c r="L1188" s="395">
        <v>0.3306</v>
      </c>
      <c r="M1188" s="395">
        <v>0.30169500000000005</v>
      </c>
      <c r="N1188" s="330">
        <v>8.7431941923774836</v>
      </c>
      <c r="O1188" s="116"/>
      <c r="P1188" s="116"/>
      <c r="Q1188" s="120"/>
    </row>
    <row r="1189" spans="1:17" customFormat="1">
      <c r="A1189" s="117">
        <v>1186</v>
      </c>
      <c r="B1189" s="117"/>
      <c r="C1189" s="117" t="s">
        <v>1046</v>
      </c>
      <c r="D1189" s="117" t="s">
        <v>1046</v>
      </c>
      <c r="E1189" s="396" t="s">
        <v>8002</v>
      </c>
      <c r="F1189" s="116" t="s">
        <v>8057</v>
      </c>
      <c r="G1189" s="596">
        <v>306113140101</v>
      </c>
      <c r="H1189" s="396" t="s">
        <v>8291</v>
      </c>
      <c r="I1189" s="116" t="s">
        <v>3613</v>
      </c>
      <c r="J1189" s="116" t="s">
        <v>47</v>
      </c>
      <c r="K1189" s="116">
        <v>0.2215</v>
      </c>
      <c r="L1189" s="395">
        <v>0.2215</v>
      </c>
      <c r="M1189" s="395">
        <v>0.20780999999999999</v>
      </c>
      <c r="N1189" s="330">
        <v>6.1805869074492135</v>
      </c>
      <c r="O1189" s="116"/>
      <c r="P1189" s="116"/>
      <c r="Q1189" s="120"/>
    </row>
    <row r="1190" spans="1:17" customFormat="1">
      <c r="A1190" s="117">
        <v>1187</v>
      </c>
      <c r="B1190" s="117"/>
      <c r="C1190" s="117" t="s">
        <v>1046</v>
      </c>
      <c r="D1190" s="117" t="s">
        <v>1046</v>
      </c>
      <c r="E1190" s="396" t="s">
        <v>3703</v>
      </c>
      <c r="F1190" s="116" t="s">
        <v>8049</v>
      </c>
      <c r="G1190" s="596">
        <v>306111240202</v>
      </c>
      <c r="H1190" s="396" t="s">
        <v>9780</v>
      </c>
      <c r="I1190" s="116" t="s">
        <v>8573</v>
      </c>
      <c r="J1190" s="116" t="s">
        <v>47</v>
      </c>
      <c r="K1190" s="116">
        <v>7.3999999999999996E-5</v>
      </c>
      <c r="L1190" s="395">
        <v>7.3999999999999996E-5</v>
      </c>
      <c r="M1190" s="395">
        <v>6.6000000000000005E-5</v>
      </c>
      <c r="N1190" s="330">
        <v>10.810810810810798</v>
      </c>
      <c r="O1190" s="116"/>
      <c r="P1190" s="116"/>
      <c r="Q1190" s="120"/>
    </row>
    <row r="1191" spans="1:17" customFormat="1">
      <c r="A1191" s="117">
        <v>1188</v>
      </c>
      <c r="B1191" s="117"/>
      <c r="C1191" s="117" t="s">
        <v>1046</v>
      </c>
      <c r="D1191" s="117" t="s">
        <v>1046</v>
      </c>
      <c r="E1191" s="396" t="s">
        <v>3704</v>
      </c>
      <c r="F1191" s="116" t="s">
        <v>3987</v>
      </c>
      <c r="G1191" s="596">
        <v>306231240202</v>
      </c>
      <c r="H1191" s="396" t="s">
        <v>4976</v>
      </c>
      <c r="I1191" s="116" t="s">
        <v>7997</v>
      </c>
      <c r="J1191" s="116" t="s">
        <v>47</v>
      </c>
      <c r="K1191" s="116">
        <v>0.89480000000000004</v>
      </c>
      <c r="L1191" s="395">
        <v>0.89480000000000004</v>
      </c>
      <c r="M1191" s="395">
        <v>0.62408600000000003</v>
      </c>
      <c r="N1191" s="330">
        <v>30.254135002235138</v>
      </c>
      <c r="O1191" s="116"/>
      <c r="P1191" s="116"/>
      <c r="Q1191" s="120"/>
    </row>
    <row r="1192" spans="1:17" customFormat="1">
      <c r="A1192" s="117">
        <v>1189</v>
      </c>
      <c r="B1192" s="117"/>
      <c r="C1192" s="117" t="s">
        <v>1046</v>
      </c>
      <c r="D1192" s="117" t="s">
        <v>1046</v>
      </c>
      <c r="E1192" s="396" t="s">
        <v>3703</v>
      </c>
      <c r="F1192" s="116" t="s">
        <v>3973</v>
      </c>
      <c r="G1192" s="596">
        <v>306111340103</v>
      </c>
      <c r="H1192" s="396" t="s">
        <v>4993</v>
      </c>
      <c r="I1192" s="116" t="s">
        <v>7997</v>
      </c>
      <c r="J1192" s="116" t="s">
        <v>47</v>
      </c>
      <c r="K1192" s="116">
        <v>2E-3</v>
      </c>
      <c r="L1192" s="395">
        <v>2E-3</v>
      </c>
      <c r="M1192" s="395">
        <v>1.4400000000000001E-3</v>
      </c>
      <c r="N1192" s="330">
        <v>27.999999999999996</v>
      </c>
      <c r="O1192" s="116"/>
      <c r="P1192" s="116"/>
      <c r="Q1192" s="120"/>
    </row>
    <row r="1193" spans="1:17" customFormat="1">
      <c r="A1193" s="117">
        <v>1190</v>
      </c>
      <c r="B1193" s="117"/>
      <c r="C1193" s="117" t="s">
        <v>1046</v>
      </c>
      <c r="D1193" s="117" t="s">
        <v>1046</v>
      </c>
      <c r="E1193" s="396" t="s">
        <v>3703</v>
      </c>
      <c r="F1193" s="116" t="s">
        <v>3974</v>
      </c>
      <c r="G1193" s="596">
        <v>306113240204</v>
      </c>
      <c r="H1193" s="396" t="s">
        <v>5001</v>
      </c>
      <c r="I1193" s="116" t="s">
        <v>7998</v>
      </c>
      <c r="J1193" s="116" t="s">
        <v>47</v>
      </c>
      <c r="K1193" s="116">
        <v>0.89480000000000004</v>
      </c>
      <c r="L1193" s="395">
        <v>0.89480000000000004</v>
      </c>
      <c r="M1193" s="395">
        <v>0.65616300000000005</v>
      </c>
      <c r="N1193" s="330">
        <v>26.669311578006255</v>
      </c>
      <c r="O1193" s="116"/>
      <c r="P1193" s="116"/>
      <c r="Q1193" s="120"/>
    </row>
    <row r="1194" spans="1:17" customFormat="1">
      <c r="A1194" s="117">
        <v>1191</v>
      </c>
      <c r="B1194" s="117"/>
      <c r="C1194" s="117" t="s">
        <v>1046</v>
      </c>
      <c r="D1194" s="117" t="s">
        <v>1046</v>
      </c>
      <c r="E1194" s="396" t="s">
        <v>3703</v>
      </c>
      <c r="F1194" s="116" t="s">
        <v>3975</v>
      </c>
      <c r="G1194" s="596">
        <v>306111340203</v>
      </c>
      <c r="H1194" s="396" t="s">
        <v>5003</v>
      </c>
      <c r="I1194" s="116" t="s">
        <v>7997</v>
      </c>
      <c r="J1194" s="116" t="s">
        <v>47</v>
      </c>
      <c r="K1194" s="116">
        <v>0.81379999999999997</v>
      </c>
      <c r="L1194" s="395">
        <v>0.81379999999999997</v>
      </c>
      <c r="M1194" s="395">
        <v>0.59755899999999995</v>
      </c>
      <c r="N1194" s="330">
        <v>26.571762103710988</v>
      </c>
      <c r="O1194" s="116"/>
      <c r="P1194" s="116"/>
      <c r="Q1194" s="120"/>
    </row>
    <row r="1195" spans="1:17" customFormat="1">
      <c r="A1195" s="117">
        <v>1192</v>
      </c>
      <c r="B1195" s="117"/>
      <c r="C1195" s="117" t="s">
        <v>1046</v>
      </c>
      <c r="D1195" s="117" t="s">
        <v>1046</v>
      </c>
      <c r="E1195" s="396" t="s">
        <v>3704</v>
      </c>
      <c r="F1195" s="116" t="s">
        <v>3977</v>
      </c>
      <c r="G1195" s="596">
        <v>306112140104</v>
      </c>
      <c r="H1195" s="396" t="s">
        <v>5013</v>
      </c>
      <c r="I1195" s="116" t="s">
        <v>7997</v>
      </c>
      <c r="J1195" s="116" t="s">
        <v>47</v>
      </c>
      <c r="K1195" s="116">
        <v>0.93079999999999996</v>
      </c>
      <c r="L1195" s="395">
        <v>0.93079999999999996</v>
      </c>
      <c r="M1195" s="395">
        <v>0.69313400000000003</v>
      </c>
      <c r="N1195" s="330">
        <v>25.533519553072619</v>
      </c>
      <c r="O1195" s="116"/>
      <c r="P1195" s="116"/>
      <c r="Q1195" s="120"/>
    </row>
    <row r="1196" spans="1:17" customFormat="1">
      <c r="A1196" s="117">
        <v>1193</v>
      </c>
      <c r="B1196" s="117"/>
      <c r="C1196" s="117" t="s">
        <v>1046</v>
      </c>
      <c r="D1196" s="117" t="s">
        <v>1046</v>
      </c>
      <c r="E1196" s="396" t="s">
        <v>3703</v>
      </c>
      <c r="F1196" s="116" t="s">
        <v>3975</v>
      </c>
      <c r="G1196" s="596">
        <v>306111340201</v>
      </c>
      <c r="H1196" s="396" t="s">
        <v>5053</v>
      </c>
      <c r="I1196" s="116" t="s">
        <v>7997</v>
      </c>
      <c r="J1196" s="116" t="s">
        <v>47</v>
      </c>
      <c r="K1196" s="116">
        <v>0.76319999999999999</v>
      </c>
      <c r="L1196" s="395">
        <v>0.76319999999999999</v>
      </c>
      <c r="M1196" s="395">
        <v>0.589028</v>
      </c>
      <c r="N1196" s="330">
        <v>22.821278825995805</v>
      </c>
      <c r="O1196" s="116"/>
      <c r="P1196" s="116"/>
      <c r="Q1196" s="120"/>
    </row>
    <row r="1197" spans="1:17" customFormat="1">
      <c r="A1197" s="117">
        <v>1194</v>
      </c>
      <c r="B1197" s="117"/>
      <c r="C1197" s="117" t="s">
        <v>1046</v>
      </c>
      <c r="D1197" s="117" t="s">
        <v>1046</v>
      </c>
      <c r="E1197" s="396" t="s">
        <v>3704</v>
      </c>
      <c r="F1197" s="116" t="s">
        <v>3982</v>
      </c>
      <c r="G1197" s="596">
        <v>306521140603</v>
      </c>
      <c r="H1197" s="396" t="s">
        <v>5057</v>
      </c>
      <c r="I1197" s="116" t="s">
        <v>7997</v>
      </c>
      <c r="J1197" s="116" t="s">
        <v>47</v>
      </c>
      <c r="K1197" s="116">
        <v>6.9800000000000001E-2</v>
      </c>
      <c r="L1197" s="395">
        <v>6.9800000000000001E-2</v>
      </c>
      <c r="M1197" s="395">
        <v>5.4001E-2</v>
      </c>
      <c r="N1197" s="330">
        <v>22.634670487106018</v>
      </c>
      <c r="O1197" s="116"/>
      <c r="P1197" s="116"/>
      <c r="Q1197" s="120"/>
    </row>
    <row r="1198" spans="1:17" customFormat="1">
      <c r="A1198" s="117">
        <v>1195</v>
      </c>
      <c r="B1198" s="117"/>
      <c r="C1198" s="117" t="s">
        <v>1046</v>
      </c>
      <c r="D1198" s="117" t="s">
        <v>1046</v>
      </c>
      <c r="E1198" s="396" t="s">
        <v>3704</v>
      </c>
      <c r="F1198" s="116" t="s">
        <v>3987</v>
      </c>
      <c r="G1198" s="596">
        <v>306231240203</v>
      </c>
      <c r="H1198" s="396" t="s">
        <v>2845</v>
      </c>
      <c r="I1198" s="116" t="s">
        <v>7997</v>
      </c>
      <c r="J1198" s="116" t="s">
        <v>47</v>
      </c>
      <c r="K1198" s="116">
        <v>0.79979999999999996</v>
      </c>
      <c r="L1198" s="395">
        <v>0.79979999999999996</v>
      </c>
      <c r="M1198" s="395">
        <v>0.61973400000000001</v>
      </c>
      <c r="N1198" s="330">
        <v>22.513878469617399</v>
      </c>
      <c r="O1198" s="116"/>
      <c r="P1198" s="116"/>
      <c r="Q1198" s="120"/>
    </row>
    <row r="1199" spans="1:17" customFormat="1">
      <c r="A1199" s="117">
        <v>1196</v>
      </c>
      <c r="B1199" s="117"/>
      <c r="C1199" s="117" t="s">
        <v>1046</v>
      </c>
      <c r="D1199" s="117" t="s">
        <v>1046</v>
      </c>
      <c r="E1199" s="396" t="s">
        <v>3704</v>
      </c>
      <c r="F1199" s="116" t="s">
        <v>3985</v>
      </c>
      <c r="G1199" s="596">
        <v>306112340305</v>
      </c>
      <c r="H1199" s="396" t="s">
        <v>5062</v>
      </c>
      <c r="I1199" s="116" t="s">
        <v>7997</v>
      </c>
      <c r="J1199" s="116" t="s">
        <v>47</v>
      </c>
      <c r="K1199" s="116">
        <v>0.3654</v>
      </c>
      <c r="L1199" s="395">
        <v>0.3654</v>
      </c>
      <c r="M1199" s="395">
        <v>0.28329500000000002</v>
      </c>
      <c r="N1199" s="330">
        <v>22.469896004378757</v>
      </c>
      <c r="O1199" s="116"/>
      <c r="P1199" s="116"/>
      <c r="Q1199" s="120"/>
    </row>
    <row r="1200" spans="1:17" customFormat="1">
      <c r="A1200" s="117">
        <v>1197</v>
      </c>
      <c r="B1200" s="117"/>
      <c r="C1200" s="117" t="s">
        <v>1046</v>
      </c>
      <c r="D1200" s="117" t="s">
        <v>1046</v>
      </c>
      <c r="E1200" s="396" t="s">
        <v>3704</v>
      </c>
      <c r="F1200" s="116" t="s">
        <v>3986</v>
      </c>
      <c r="G1200" s="596">
        <v>306231240103</v>
      </c>
      <c r="H1200" s="396" t="s">
        <v>5011</v>
      </c>
      <c r="I1200" s="116" t="s">
        <v>7997</v>
      </c>
      <c r="J1200" s="116" t="s">
        <v>47</v>
      </c>
      <c r="K1200" s="116">
        <v>0.27379999999999999</v>
      </c>
      <c r="L1200" s="395">
        <v>0.27379999999999999</v>
      </c>
      <c r="M1200" s="395">
        <v>0.21352699999999999</v>
      </c>
      <c r="N1200" s="330">
        <v>22.013513513513512</v>
      </c>
      <c r="O1200" s="116"/>
      <c r="P1200" s="116"/>
      <c r="Q1200" s="120"/>
    </row>
    <row r="1201" spans="1:17" customFormat="1">
      <c r="A1201" s="117">
        <v>1198</v>
      </c>
      <c r="B1201" s="117"/>
      <c r="C1201" s="117" t="s">
        <v>1046</v>
      </c>
      <c r="D1201" s="117" t="s">
        <v>1046</v>
      </c>
      <c r="E1201" s="396" t="s">
        <v>3704</v>
      </c>
      <c r="F1201" s="116" t="s">
        <v>3985</v>
      </c>
      <c r="G1201" s="596">
        <v>306112340302</v>
      </c>
      <c r="H1201" s="396" t="s">
        <v>5094</v>
      </c>
      <c r="I1201" s="116" t="s">
        <v>7997</v>
      </c>
      <c r="J1201" s="116" t="s">
        <v>47</v>
      </c>
      <c r="K1201" s="116">
        <v>0.30759999999999998</v>
      </c>
      <c r="L1201" s="395">
        <v>0.30759999999999998</v>
      </c>
      <c r="M1201" s="395">
        <v>0.245479</v>
      </c>
      <c r="N1201" s="330">
        <v>20.19538361508452</v>
      </c>
      <c r="O1201" s="116"/>
      <c r="P1201" s="116"/>
      <c r="Q1201" s="120"/>
    </row>
    <row r="1202" spans="1:17" customFormat="1">
      <c r="A1202" s="117">
        <v>1199</v>
      </c>
      <c r="B1202" s="117"/>
      <c r="C1202" s="117" t="s">
        <v>1046</v>
      </c>
      <c r="D1202" s="117" t="s">
        <v>1046</v>
      </c>
      <c r="E1202" s="396" t="s">
        <v>3704</v>
      </c>
      <c r="F1202" s="116" t="s">
        <v>3984</v>
      </c>
      <c r="G1202" s="596">
        <v>306112340201</v>
      </c>
      <c r="H1202" s="396" t="s">
        <v>9781</v>
      </c>
      <c r="I1202" s="116" t="s">
        <v>7997</v>
      </c>
      <c r="J1202" s="116" t="s">
        <v>47</v>
      </c>
      <c r="K1202" s="116">
        <v>0.18659999999999999</v>
      </c>
      <c r="L1202" s="395">
        <v>0.18659999999999999</v>
      </c>
      <c r="M1202" s="395">
        <v>0.14904600000000001</v>
      </c>
      <c r="N1202" s="330">
        <v>20.125401929260438</v>
      </c>
      <c r="O1202" s="116"/>
      <c r="P1202" s="116"/>
      <c r="Q1202" s="120"/>
    </row>
    <row r="1203" spans="1:17" customFormat="1">
      <c r="A1203" s="117">
        <v>1200</v>
      </c>
      <c r="B1203" s="117"/>
      <c r="C1203" s="117" t="s">
        <v>1046</v>
      </c>
      <c r="D1203" s="117" t="s">
        <v>1046</v>
      </c>
      <c r="E1203" s="396" t="s">
        <v>3703</v>
      </c>
      <c r="F1203" s="116" t="s">
        <v>3973</v>
      </c>
      <c r="G1203" s="596">
        <v>306111340106</v>
      </c>
      <c r="H1203" s="396" t="s">
        <v>5120</v>
      </c>
      <c r="I1203" s="116" t="s">
        <v>7997</v>
      </c>
      <c r="J1203" s="116" t="s">
        <v>47</v>
      </c>
      <c r="K1203" s="116">
        <v>0.56540000000000001</v>
      </c>
      <c r="L1203" s="395">
        <v>0.56540000000000001</v>
      </c>
      <c r="M1203" s="395">
        <v>0.45654699999999998</v>
      </c>
      <c r="N1203" s="330">
        <v>19.252387690130888</v>
      </c>
      <c r="O1203" s="116"/>
      <c r="P1203" s="116"/>
      <c r="Q1203" s="120"/>
    </row>
    <row r="1204" spans="1:17" customFormat="1">
      <c r="A1204" s="117">
        <v>1201</v>
      </c>
      <c r="B1204" s="117"/>
      <c r="C1204" s="117" t="s">
        <v>1046</v>
      </c>
      <c r="D1204" s="117" t="s">
        <v>1046</v>
      </c>
      <c r="E1204" s="396" t="s">
        <v>3704</v>
      </c>
      <c r="F1204" s="116" t="s">
        <v>3983</v>
      </c>
      <c r="G1204" s="596">
        <v>306112340101</v>
      </c>
      <c r="H1204" s="396" t="s">
        <v>5128</v>
      </c>
      <c r="I1204" s="116" t="s">
        <v>7997</v>
      </c>
      <c r="J1204" s="116" t="s">
        <v>47</v>
      </c>
      <c r="K1204" s="116">
        <v>0.53100000000000003</v>
      </c>
      <c r="L1204" s="395">
        <v>0.53100000000000003</v>
      </c>
      <c r="M1204" s="395">
        <v>0.43012600000000001</v>
      </c>
      <c r="N1204" s="330">
        <v>18.996986817325805</v>
      </c>
      <c r="O1204" s="116"/>
      <c r="P1204" s="116"/>
      <c r="Q1204" s="120"/>
    </row>
    <row r="1205" spans="1:17" customFormat="1">
      <c r="A1205" s="117">
        <v>1202</v>
      </c>
      <c r="B1205" s="117"/>
      <c r="C1205" s="117" t="s">
        <v>1046</v>
      </c>
      <c r="D1205" s="117" t="s">
        <v>1046</v>
      </c>
      <c r="E1205" s="396" t="s">
        <v>3703</v>
      </c>
      <c r="F1205" s="116" t="s">
        <v>3972</v>
      </c>
      <c r="G1205" s="596">
        <v>306111340403</v>
      </c>
      <c r="H1205" s="396" t="s">
        <v>5130</v>
      </c>
      <c r="I1205" s="116" t="s">
        <v>7997</v>
      </c>
      <c r="J1205" s="116" t="s">
        <v>47</v>
      </c>
      <c r="K1205" s="116">
        <v>0.18229999999999999</v>
      </c>
      <c r="L1205" s="395">
        <v>0.18229999999999999</v>
      </c>
      <c r="M1205" s="395">
        <v>0.14769099999999999</v>
      </c>
      <c r="N1205" s="330">
        <v>18.984640702139334</v>
      </c>
      <c r="O1205" s="116"/>
      <c r="P1205" s="116"/>
      <c r="Q1205" s="120"/>
    </row>
    <row r="1206" spans="1:17" customFormat="1">
      <c r="A1206" s="117">
        <v>1203</v>
      </c>
      <c r="B1206" s="117"/>
      <c r="C1206" s="117" t="s">
        <v>1046</v>
      </c>
      <c r="D1206" s="117" t="s">
        <v>1046</v>
      </c>
      <c r="E1206" s="396" t="s">
        <v>3704</v>
      </c>
      <c r="F1206" s="116" t="s">
        <v>3986</v>
      </c>
      <c r="G1206" s="596">
        <v>306231240101</v>
      </c>
      <c r="H1206" s="396" t="s">
        <v>5065</v>
      </c>
      <c r="I1206" s="116" t="s">
        <v>7997</v>
      </c>
      <c r="J1206" s="116" t="s">
        <v>47</v>
      </c>
      <c r="K1206" s="116">
        <v>0.57620000000000005</v>
      </c>
      <c r="L1206" s="395">
        <v>0.57620000000000005</v>
      </c>
      <c r="M1206" s="395">
        <v>0.46801700000000002</v>
      </c>
      <c r="N1206" s="330">
        <v>18.775251648733082</v>
      </c>
      <c r="O1206" s="116"/>
      <c r="P1206" s="116"/>
      <c r="Q1206" s="120"/>
    </row>
    <row r="1207" spans="1:17" customFormat="1">
      <c r="A1207" s="117">
        <v>1204</v>
      </c>
      <c r="B1207" s="117"/>
      <c r="C1207" s="117" t="s">
        <v>1046</v>
      </c>
      <c r="D1207" s="117" t="s">
        <v>1046</v>
      </c>
      <c r="E1207" s="396" t="s">
        <v>3703</v>
      </c>
      <c r="F1207" s="116" t="s">
        <v>3976</v>
      </c>
      <c r="G1207" s="596">
        <v>306111340303</v>
      </c>
      <c r="H1207" s="396" t="s">
        <v>5149</v>
      </c>
      <c r="I1207" s="116" t="s">
        <v>7997</v>
      </c>
      <c r="J1207" s="116" t="s">
        <v>47</v>
      </c>
      <c r="K1207" s="116">
        <v>0.23780000000000001</v>
      </c>
      <c r="L1207" s="395">
        <v>0.23780000000000001</v>
      </c>
      <c r="M1207" s="395">
        <v>0.19384699999999999</v>
      </c>
      <c r="N1207" s="330">
        <v>18.483179142136255</v>
      </c>
      <c r="O1207" s="116"/>
      <c r="P1207" s="116"/>
      <c r="Q1207" s="120"/>
    </row>
    <row r="1208" spans="1:17" customFormat="1">
      <c r="A1208" s="117">
        <v>1205</v>
      </c>
      <c r="B1208" s="117"/>
      <c r="C1208" s="117" t="s">
        <v>1046</v>
      </c>
      <c r="D1208" s="117" t="s">
        <v>1046</v>
      </c>
      <c r="E1208" s="396" t="s">
        <v>3704</v>
      </c>
      <c r="F1208" s="116" t="s">
        <v>3977</v>
      </c>
      <c r="G1208" s="596">
        <v>306112140105</v>
      </c>
      <c r="H1208" s="396" t="s">
        <v>5151</v>
      </c>
      <c r="I1208" s="116" t="s">
        <v>7997</v>
      </c>
      <c r="J1208" s="116" t="s">
        <v>47</v>
      </c>
      <c r="K1208" s="116">
        <v>0.624</v>
      </c>
      <c r="L1208" s="395">
        <v>0.624</v>
      </c>
      <c r="M1208" s="395">
        <v>0.50891399999999998</v>
      </c>
      <c r="N1208" s="330">
        <v>18.443269230769236</v>
      </c>
      <c r="O1208" s="116"/>
      <c r="P1208" s="116"/>
      <c r="Q1208" s="120"/>
    </row>
    <row r="1209" spans="1:17" customFormat="1">
      <c r="A1209" s="117">
        <v>1206</v>
      </c>
      <c r="B1209" s="117"/>
      <c r="C1209" s="117" t="s">
        <v>1046</v>
      </c>
      <c r="D1209" s="117" t="s">
        <v>1046</v>
      </c>
      <c r="E1209" s="396" t="s">
        <v>3703</v>
      </c>
      <c r="F1209" s="116" t="s">
        <v>3973</v>
      </c>
      <c r="G1209" s="596">
        <v>306111340104</v>
      </c>
      <c r="H1209" s="396" t="s">
        <v>5153</v>
      </c>
      <c r="I1209" s="116" t="s">
        <v>7997</v>
      </c>
      <c r="J1209" s="116" t="s">
        <v>47</v>
      </c>
      <c r="K1209" s="116">
        <v>0.38372000000000001</v>
      </c>
      <c r="L1209" s="395">
        <v>0.38372000000000001</v>
      </c>
      <c r="M1209" s="395">
        <v>0.31307600000000002</v>
      </c>
      <c r="N1209" s="330">
        <v>18.410299176482848</v>
      </c>
      <c r="O1209" s="116"/>
      <c r="P1209" s="116"/>
      <c r="Q1209" s="120"/>
    </row>
    <row r="1210" spans="1:17" customFormat="1">
      <c r="A1210" s="117">
        <v>1207</v>
      </c>
      <c r="B1210" s="117"/>
      <c r="C1210" s="117" t="s">
        <v>1046</v>
      </c>
      <c r="D1210" s="117" t="s">
        <v>1046</v>
      </c>
      <c r="E1210" s="396" t="s">
        <v>3704</v>
      </c>
      <c r="F1210" s="116" t="s">
        <v>3979</v>
      </c>
      <c r="G1210" s="596">
        <v>306111140203</v>
      </c>
      <c r="H1210" s="396" t="s">
        <v>5161</v>
      </c>
      <c r="I1210" s="116" t="s">
        <v>7998</v>
      </c>
      <c r="J1210" s="116" t="s">
        <v>47</v>
      </c>
      <c r="K1210" s="116">
        <v>0.58320000000000005</v>
      </c>
      <c r="L1210" s="395">
        <v>0.58320000000000005</v>
      </c>
      <c r="M1210" s="395">
        <v>0.47675499999999998</v>
      </c>
      <c r="N1210" s="330">
        <v>18.251886145404676</v>
      </c>
      <c r="O1210" s="116"/>
      <c r="P1210" s="116"/>
      <c r="Q1210" s="120"/>
    </row>
    <row r="1211" spans="1:17" customFormat="1">
      <c r="A1211" s="117">
        <v>1208</v>
      </c>
      <c r="B1211" s="117"/>
      <c r="C1211" s="117" t="s">
        <v>1046</v>
      </c>
      <c r="D1211" s="117" t="s">
        <v>1046</v>
      </c>
      <c r="E1211" s="396" t="s">
        <v>3703</v>
      </c>
      <c r="F1211" s="116" t="s">
        <v>3972</v>
      </c>
      <c r="G1211" s="596">
        <v>306111340404</v>
      </c>
      <c r="H1211" s="396" t="s">
        <v>5145</v>
      </c>
      <c r="I1211" s="116" t="s">
        <v>7997</v>
      </c>
      <c r="J1211" s="116" t="s">
        <v>47</v>
      </c>
      <c r="K1211" s="116">
        <v>0.22444</v>
      </c>
      <c r="L1211" s="395">
        <v>0.22444</v>
      </c>
      <c r="M1211" s="395">
        <v>0.18393300000000001</v>
      </c>
      <c r="N1211" s="330">
        <v>18.048030654072353</v>
      </c>
      <c r="O1211" s="116"/>
      <c r="P1211" s="116"/>
      <c r="Q1211" s="120"/>
    </row>
    <row r="1212" spans="1:17" customFormat="1">
      <c r="A1212" s="117">
        <v>1209</v>
      </c>
      <c r="B1212" s="117"/>
      <c r="C1212" s="117" t="s">
        <v>1046</v>
      </c>
      <c r="D1212" s="117" t="s">
        <v>1046</v>
      </c>
      <c r="E1212" s="396" t="s">
        <v>3703</v>
      </c>
      <c r="F1212" s="116" t="s">
        <v>3964</v>
      </c>
      <c r="G1212" s="596">
        <v>306111240603</v>
      </c>
      <c r="H1212" s="396" t="s">
        <v>5184</v>
      </c>
      <c r="I1212" s="116" t="s">
        <v>7997</v>
      </c>
      <c r="J1212" s="116" t="s">
        <v>47</v>
      </c>
      <c r="K1212" s="116">
        <v>0.11600000000000001</v>
      </c>
      <c r="L1212" s="395">
        <v>0.11600000000000001</v>
      </c>
      <c r="M1212" s="395">
        <v>9.5463999999999993E-2</v>
      </c>
      <c r="N1212" s="330">
        <v>17.70344827586208</v>
      </c>
      <c r="O1212" s="116"/>
      <c r="P1212" s="116"/>
      <c r="Q1212" s="120"/>
    </row>
    <row r="1213" spans="1:17" customFormat="1">
      <c r="A1213" s="117">
        <v>1210</v>
      </c>
      <c r="B1213" s="117"/>
      <c r="C1213" s="117" t="s">
        <v>1046</v>
      </c>
      <c r="D1213" s="117" t="s">
        <v>1046</v>
      </c>
      <c r="E1213" s="396" t="s">
        <v>3704</v>
      </c>
      <c r="F1213" s="116" t="s">
        <v>3981</v>
      </c>
      <c r="G1213" s="596">
        <v>306112140301</v>
      </c>
      <c r="H1213" s="396" t="s">
        <v>5228</v>
      </c>
      <c r="I1213" s="116" t="s">
        <v>7997</v>
      </c>
      <c r="J1213" s="116" t="s">
        <v>47</v>
      </c>
      <c r="K1213" s="116">
        <v>0.26019999999999999</v>
      </c>
      <c r="L1213" s="395">
        <v>0.26019999999999999</v>
      </c>
      <c r="M1213" s="395">
        <v>0.21693399999999999</v>
      </c>
      <c r="N1213" s="330">
        <v>16.627978478093773</v>
      </c>
      <c r="O1213" s="116"/>
      <c r="P1213" s="116"/>
      <c r="Q1213" s="120"/>
    </row>
    <row r="1214" spans="1:17" customFormat="1">
      <c r="A1214" s="117">
        <v>1211</v>
      </c>
      <c r="B1214" s="117"/>
      <c r="C1214" s="117" t="s">
        <v>1046</v>
      </c>
      <c r="D1214" s="117" t="s">
        <v>1046</v>
      </c>
      <c r="E1214" s="396" t="s">
        <v>3703</v>
      </c>
      <c r="F1214" s="116" t="s">
        <v>3973</v>
      </c>
      <c r="G1214" s="596">
        <v>306111340102</v>
      </c>
      <c r="H1214" s="396" t="s">
        <v>5243</v>
      </c>
      <c r="I1214" s="116" t="s">
        <v>7997</v>
      </c>
      <c r="J1214" s="116" t="s">
        <v>47</v>
      </c>
      <c r="K1214" s="116">
        <v>0.46760000000000002</v>
      </c>
      <c r="L1214" s="395">
        <v>0.46760000000000002</v>
      </c>
      <c r="M1214" s="395">
        <v>0.39115</v>
      </c>
      <c r="N1214" s="330">
        <v>16.349443969204451</v>
      </c>
      <c r="O1214" s="116"/>
      <c r="P1214" s="116"/>
      <c r="Q1214" s="120"/>
    </row>
    <row r="1215" spans="1:17" customFormat="1">
      <c r="A1215" s="117">
        <v>1212</v>
      </c>
      <c r="B1215" s="117"/>
      <c r="C1215" s="117" t="s">
        <v>1046</v>
      </c>
      <c r="D1215" s="117" t="s">
        <v>1046</v>
      </c>
      <c r="E1215" s="396" t="s">
        <v>3704</v>
      </c>
      <c r="F1215" s="116" t="s">
        <v>3985</v>
      </c>
      <c r="G1215" s="596">
        <v>306112340303</v>
      </c>
      <c r="H1215" s="396" t="s">
        <v>5249</v>
      </c>
      <c r="I1215" s="116" t="s">
        <v>7997</v>
      </c>
      <c r="J1215" s="116" t="s">
        <v>47</v>
      </c>
      <c r="K1215" s="116">
        <v>0.51354</v>
      </c>
      <c r="L1215" s="395">
        <v>0.51354</v>
      </c>
      <c r="M1215" s="395">
        <v>0.43013800000000002</v>
      </c>
      <c r="N1215" s="330">
        <v>16.240604431981925</v>
      </c>
      <c r="O1215" s="116"/>
      <c r="P1215" s="116"/>
      <c r="Q1215" s="120"/>
    </row>
    <row r="1216" spans="1:17" customFormat="1">
      <c r="A1216" s="117">
        <v>1213</v>
      </c>
      <c r="B1216" s="117"/>
      <c r="C1216" s="117" t="s">
        <v>1046</v>
      </c>
      <c r="D1216" s="117" t="s">
        <v>1046</v>
      </c>
      <c r="E1216" s="396" t="s">
        <v>3704</v>
      </c>
      <c r="F1216" s="116" t="s">
        <v>3980</v>
      </c>
      <c r="G1216" s="596">
        <v>306113540104</v>
      </c>
      <c r="H1216" s="396" t="s">
        <v>5254</v>
      </c>
      <c r="I1216" s="116" t="s">
        <v>7997</v>
      </c>
      <c r="J1216" s="116" t="s">
        <v>47</v>
      </c>
      <c r="K1216" s="116">
        <v>0.2762</v>
      </c>
      <c r="L1216" s="395">
        <v>0.2762</v>
      </c>
      <c r="M1216" s="395">
        <v>0.23153899999999999</v>
      </c>
      <c r="N1216" s="330">
        <v>16.169804489500365</v>
      </c>
      <c r="O1216" s="116"/>
      <c r="P1216" s="116"/>
      <c r="Q1216" s="120"/>
    </row>
    <row r="1217" spans="1:17" customFormat="1">
      <c r="A1217" s="117">
        <v>1214</v>
      </c>
      <c r="B1217" s="117"/>
      <c r="C1217" s="117" t="s">
        <v>1046</v>
      </c>
      <c r="D1217" s="117" t="s">
        <v>1046</v>
      </c>
      <c r="E1217" s="396" t="s">
        <v>3703</v>
      </c>
      <c r="F1217" s="116" t="s">
        <v>3971</v>
      </c>
      <c r="G1217" s="596">
        <v>306111140304</v>
      </c>
      <c r="H1217" s="396" t="s">
        <v>5258</v>
      </c>
      <c r="I1217" s="116" t="s">
        <v>7998</v>
      </c>
      <c r="J1217" s="116" t="s">
        <v>47</v>
      </c>
      <c r="K1217" s="116">
        <v>0.2084</v>
      </c>
      <c r="L1217" s="395">
        <v>0.2084</v>
      </c>
      <c r="M1217" s="395">
        <v>0.17480000000000001</v>
      </c>
      <c r="N1217" s="330">
        <v>16.122840690978883</v>
      </c>
      <c r="O1217" s="116"/>
      <c r="P1217" s="116"/>
      <c r="Q1217" s="120"/>
    </row>
    <row r="1218" spans="1:17" customFormat="1">
      <c r="A1218" s="117">
        <v>1215</v>
      </c>
      <c r="B1218" s="117"/>
      <c r="C1218" s="117" t="s">
        <v>1046</v>
      </c>
      <c r="D1218" s="117" t="s">
        <v>1046</v>
      </c>
      <c r="E1218" s="396" t="s">
        <v>3704</v>
      </c>
      <c r="F1218" s="116" t="s">
        <v>3985</v>
      </c>
      <c r="G1218" s="596">
        <v>306112340306</v>
      </c>
      <c r="H1218" s="396" t="s">
        <v>5274</v>
      </c>
      <c r="I1218" s="116" t="s">
        <v>7997</v>
      </c>
      <c r="J1218" s="116" t="s">
        <v>47</v>
      </c>
      <c r="K1218" s="116">
        <v>0.2056</v>
      </c>
      <c r="L1218" s="395">
        <v>0.2056</v>
      </c>
      <c r="M1218" s="395">
        <v>0.17297199999999999</v>
      </c>
      <c r="N1218" s="330">
        <v>15.86964980544748</v>
      </c>
      <c r="O1218" s="116"/>
      <c r="P1218" s="116"/>
      <c r="Q1218" s="120"/>
    </row>
    <row r="1219" spans="1:17" customFormat="1">
      <c r="A1219" s="117">
        <v>1216</v>
      </c>
      <c r="B1219" s="117"/>
      <c r="C1219" s="117" t="s">
        <v>1046</v>
      </c>
      <c r="D1219" s="117" t="s">
        <v>1046</v>
      </c>
      <c r="E1219" s="396" t="s">
        <v>3703</v>
      </c>
      <c r="F1219" s="116" t="s">
        <v>3973</v>
      </c>
      <c r="G1219" s="596">
        <v>306111340101</v>
      </c>
      <c r="H1219" s="396" t="s">
        <v>5362</v>
      </c>
      <c r="I1219" s="116" t="s">
        <v>7997</v>
      </c>
      <c r="J1219" s="116" t="s">
        <v>47</v>
      </c>
      <c r="K1219" s="116">
        <v>0.57879999999999998</v>
      </c>
      <c r="L1219" s="395">
        <v>0.57879999999999998</v>
      </c>
      <c r="M1219" s="395">
        <v>0.49344700000000002</v>
      </c>
      <c r="N1219" s="330">
        <v>14.746544574982714</v>
      </c>
      <c r="O1219" s="116"/>
      <c r="P1219" s="116"/>
      <c r="Q1219" s="120"/>
    </row>
    <row r="1220" spans="1:17" customFormat="1">
      <c r="A1220" s="117">
        <v>1217</v>
      </c>
      <c r="B1220" s="117"/>
      <c r="C1220" s="117" t="s">
        <v>1046</v>
      </c>
      <c r="D1220" s="117" t="s">
        <v>1046</v>
      </c>
      <c r="E1220" s="396" t="s">
        <v>3704</v>
      </c>
      <c r="F1220" s="116" t="s">
        <v>3984</v>
      </c>
      <c r="G1220" s="596">
        <v>306112340203</v>
      </c>
      <c r="H1220" s="396" t="s">
        <v>5190</v>
      </c>
      <c r="I1220" s="116" t="s">
        <v>7997</v>
      </c>
      <c r="J1220" s="116" t="s">
        <v>47</v>
      </c>
      <c r="K1220" s="116">
        <v>0.16950000000000001</v>
      </c>
      <c r="L1220" s="395">
        <v>0.16950000000000001</v>
      </c>
      <c r="M1220" s="395">
        <v>0.14516100000000001</v>
      </c>
      <c r="N1220" s="330">
        <v>14.35929203539823</v>
      </c>
      <c r="O1220" s="116"/>
      <c r="P1220" s="116"/>
      <c r="Q1220" s="120"/>
    </row>
    <row r="1221" spans="1:17" customFormat="1">
      <c r="A1221" s="117">
        <v>1218</v>
      </c>
      <c r="B1221" s="117"/>
      <c r="C1221" s="117" t="s">
        <v>1046</v>
      </c>
      <c r="D1221" s="117" t="s">
        <v>1046</v>
      </c>
      <c r="E1221" s="396" t="s">
        <v>3703</v>
      </c>
      <c r="F1221" s="116" t="s">
        <v>3972</v>
      </c>
      <c r="G1221" s="596">
        <v>306111340401</v>
      </c>
      <c r="H1221" s="396" t="s">
        <v>5541</v>
      </c>
      <c r="I1221" s="116" t="s">
        <v>7997</v>
      </c>
      <c r="J1221" s="116" t="s">
        <v>47</v>
      </c>
      <c r="K1221" s="116">
        <v>0.95154000000000005</v>
      </c>
      <c r="L1221" s="395">
        <v>0.95154000000000005</v>
      </c>
      <c r="M1221" s="395">
        <v>0.82737300000000003</v>
      </c>
      <c r="N1221" s="330">
        <v>13.049057317611453</v>
      </c>
      <c r="O1221" s="116"/>
      <c r="P1221" s="116"/>
      <c r="Q1221" s="120"/>
    </row>
    <row r="1222" spans="1:17" customFormat="1">
      <c r="A1222" s="117">
        <v>1219</v>
      </c>
      <c r="B1222" s="117"/>
      <c r="C1222" s="117" t="s">
        <v>1046</v>
      </c>
      <c r="D1222" s="117" t="s">
        <v>1046</v>
      </c>
      <c r="E1222" s="396" t="s">
        <v>3703</v>
      </c>
      <c r="F1222" s="116" t="s">
        <v>3970</v>
      </c>
      <c r="G1222" s="596">
        <v>306113640105</v>
      </c>
      <c r="H1222" s="396" t="s">
        <v>5720</v>
      </c>
      <c r="I1222" s="116" t="s">
        <v>7997</v>
      </c>
      <c r="J1222" s="116" t="s">
        <v>47</v>
      </c>
      <c r="K1222" s="116">
        <v>5.7200000000000001E-2</v>
      </c>
      <c r="L1222" s="395">
        <v>5.7200000000000001E-2</v>
      </c>
      <c r="M1222" s="395">
        <v>5.0361000000000003E-2</v>
      </c>
      <c r="N1222" s="330">
        <v>11.956293706293703</v>
      </c>
      <c r="O1222" s="116"/>
      <c r="P1222" s="116"/>
      <c r="Q1222" s="120"/>
    </row>
    <row r="1223" spans="1:17" customFormat="1">
      <c r="A1223" s="117">
        <v>1220</v>
      </c>
      <c r="B1223" s="117"/>
      <c r="C1223" s="117" t="s">
        <v>1046</v>
      </c>
      <c r="D1223" s="117" t="s">
        <v>1046</v>
      </c>
      <c r="E1223" s="396" t="s">
        <v>3703</v>
      </c>
      <c r="F1223" s="116" t="s">
        <v>3966</v>
      </c>
      <c r="G1223" s="596">
        <v>306111240102</v>
      </c>
      <c r="H1223" s="396" t="s">
        <v>5082</v>
      </c>
      <c r="I1223" s="116" t="s">
        <v>7997</v>
      </c>
      <c r="J1223" s="116" t="s">
        <v>47</v>
      </c>
      <c r="K1223" s="116">
        <v>0.21099999999999999</v>
      </c>
      <c r="L1223" s="395">
        <v>0.21099999999999999</v>
      </c>
      <c r="M1223" s="395">
        <v>0.18742200000000001</v>
      </c>
      <c r="N1223" s="330">
        <v>11.174407582938384</v>
      </c>
      <c r="O1223" s="116"/>
      <c r="P1223" s="116"/>
      <c r="Q1223" s="120"/>
    </row>
    <row r="1224" spans="1:17" customFormat="1">
      <c r="A1224" s="117">
        <v>1221</v>
      </c>
      <c r="B1224" s="117"/>
      <c r="C1224" s="117" t="s">
        <v>1046</v>
      </c>
      <c r="D1224" s="117" t="s">
        <v>1046</v>
      </c>
      <c r="E1224" s="396" t="s">
        <v>3704</v>
      </c>
      <c r="F1224" s="116" t="s">
        <v>3983</v>
      </c>
      <c r="G1224" s="596">
        <v>306112340103</v>
      </c>
      <c r="H1224" s="396" t="s">
        <v>5498</v>
      </c>
      <c r="I1224" s="116" t="s">
        <v>7997</v>
      </c>
      <c r="J1224" s="116" t="s">
        <v>47</v>
      </c>
      <c r="K1224" s="116">
        <v>0.62039999999999995</v>
      </c>
      <c r="L1224" s="395">
        <v>0.62039999999999995</v>
      </c>
      <c r="M1224" s="395">
        <v>0.55218699999999998</v>
      </c>
      <c r="N1224" s="330">
        <v>10.995003223726624</v>
      </c>
      <c r="O1224" s="116"/>
      <c r="P1224" s="116"/>
      <c r="Q1224" s="120"/>
    </row>
    <row r="1225" spans="1:17" customFormat="1">
      <c r="A1225" s="117">
        <v>1222</v>
      </c>
      <c r="B1225" s="117"/>
      <c r="C1225" s="117" t="s">
        <v>1046</v>
      </c>
      <c r="D1225" s="117" t="s">
        <v>1046</v>
      </c>
      <c r="E1225" s="396" t="s">
        <v>3704</v>
      </c>
      <c r="F1225" s="116" t="s">
        <v>3986</v>
      </c>
      <c r="G1225" s="596">
        <v>306231240102</v>
      </c>
      <c r="H1225" s="396" t="s">
        <v>5943</v>
      </c>
      <c r="I1225" s="116" t="s">
        <v>7997</v>
      </c>
      <c r="J1225" s="116" t="s">
        <v>47</v>
      </c>
      <c r="K1225" s="116">
        <v>0.2382</v>
      </c>
      <c r="L1225" s="395">
        <v>0.2382</v>
      </c>
      <c r="M1225" s="395">
        <v>0.212279</v>
      </c>
      <c r="N1225" s="330">
        <v>10.882031905961377</v>
      </c>
      <c r="O1225" s="116"/>
      <c r="P1225" s="116"/>
      <c r="Q1225" s="120"/>
    </row>
    <row r="1226" spans="1:17" customFormat="1">
      <c r="A1226" s="117">
        <v>1223</v>
      </c>
      <c r="B1226" s="117"/>
      <c r="C1226" s="117" t="s">
        <v>1046</v>
      </c>
      <c r="D1226" s="117" t="s">
        <v>1046</v>
      </c>
      <c r="E1226" s="396" t="s">
        <v>3704</v>
      </c>
      <c r="F1226" s="116" t="s">
        <v>3986</v>
      </c>
      <c r="G1226" s="596">
        <v>306231240104</v>
      </c>
      <c r="H1226" s="396" t="s">
        <v>6094</v>
      </c>
      <c r="I1226" s="116" t="s">
        <v>7997</v>
      </c>
      <c r="J1226" s="116" t="s">
        <v>47</v>
      </c>
      <c r="K1226" s="116">
        <v>8.72E-2</v>
      </c>
      <c r="L1226" s="395">
        <v>8.72E-2</v>
      </c>
      <c r="M1226" s="395">
        <v>7.8232999999999997E-2</v>
      </c>
      <c r="N1226" s="330">
        <v>10.283256880733948</v>
      </c>
      <c r="O1226" s="116"/>
      <c r="P1226" s="116"/>
      <c r="Q1226" s="120"/>
    </row>
    <row r="1227" spans="1:17" customFormat="1">
      <c r="A1227" s="117">
        <v>1224</v>
      </c>
      <c r="B1227" s="117"/>
      <c r="C1227" s="117" t="s">
        <v>1046</v>
      </c>
      <c r="D1227" s="117" t="s">
        <v>1046</v>
      </c>
      <c r="E1227" s="396" t="s">
        <v>3704</v>
      </c>
      <c r="F1227" s="116" t="s">
        <v>3984</v>
      </c>
      <c r="G1227" s="596">
        <v>306112340202</v>
      </c>
      <c r="H1227" s="396" t="s">
        <v>9782</v>
      </c>
      <c r="I1227" s="116" t="s">
        <v>7997</v>
      </c>
      <c r="J1227" s="116" t="s">
        <v>47</v>
      </c>
      <c r="K1227" s="116">
        <v>0.1552</v>
      </c>
      <c r="L1227" s="395">
        <v>0.1552</v>
      </c>
      <c r="M1227" s="395">
        <v>0.13925499999999999</v>
      </c>
      <c r="N1227" s="330">
        <v>10.273840206185577</v>
      </c>
      <c r="O1227" s="116"/>
      <c r="P1227" s="116"/>
      <c r="Q1227" s="120"/>
    </row>
    <row r="1228" spans="1:17" customFormat="1">
      <c r="A1228" s="117">
        <v>1225</v>
      </c>
      <c r="B1228" s="117"/>
      <c r="C1228" s="117" t="s">
        <v>1046</v>
      </c>
      <c r="D1228" s="117" t="s">
        <v>1046</v>
      </c>
      <c r="E1228" s="396" t="s">
        <v>3704</v>
      </c>
      <c r="F1228" s="116" t="s">
        <v>3977</v>
      </c>
      <c r="G1228" s="596">
        <v>306112140103</v>
      </c>
      <c r="H1228" s="396" t="s">
        <v>6173</v>
      </c>
      <c r="I1228" s="116" t="s">
        <v>7998</v>
      </c>
      <c r="J1228" s="116" t="s">
        <v>47</v>
      </c>
      <c r="K1228" s="116">
        <v>2.46E-2</v>
      </c>
      <c r="L1228" s="395">
        <v>2.46E-2</v>
      </c>
      <c r="M1228" s="395">
        <v>2.214E-2</v>
      </c>
      <c r="N1228" s="330">
        <v>10.000000000000002</v>
      </c>
      <c r="O1228" s="116"/>
      <c r="P1228" s="116"/>
      <c r="Q1228" s="120"/>
    </row>
    <row r="1229" spans="1:17" customFormat="1">
      <c r="A1229" s="117">
        <v>1226</v>
      </c>
      <c r="B1229" s="117"/>
      <c r="C1229" s="117" t="s">
        <v>1046</v>
      </c>
      <c r="D1229" s="117" t="s">
        <v>1046</v>
      </c>
      <c r="E1229" s="396" t="s">
        <v>3703</v>
      </c>
      <c r="F1229" s="116" t="s">
        <v>3965</v>
      </c>
      <c r="G1229" s="596">
        <v>306111240804</v>
      </c>
      <c r="H1229" s="396" t="s">
        <v>6440</v>
      </c>
      <c r="I1229" s="116" t="s">
        <v>7997</v>
      </c>
      <c r="J1229" s="116" t="s">
        <v>47</v>
      </c>
      <c r="K1229" s="116">
        <v>0.1636</v>
      </c>
      <c r="L1229" s="395">
        <v>0.1636</v>
      </c>
      <c r="M1229" s="395">
        <v>0.14865300000000001</v>
      </c>
      <c r="N1229" s="330">
        <v>9.13630806845965</v>
      </c>
      <c r="O1229" s="116"/>
      <c r="P1229" s="116"/>
      <c r="Q1229" s="120"/>
    </row>
    <row r="1230" spans="1:17" customFormat="1">
      <c r="A1230" s="117">
        <v>1227</v>
      </c>
      <c r="B1230" s="117"/>
      <c r="C1230" s="117" t="s">
        <v>1046</v>
      </c>
      <c r="D1230" s="117" t="s">
        <v>1046</v>
      </c>
      <c r="E1230" s="396" t="s">
        <v>3704</v>
      </c>
      <c r="F1230" s="116" t="s">
        <v>3983</v>
      </c>
      <c r="G1230" s="596">
        <v>306112340102</v>
      </c>
      <c r="H1230" s="396" t="s">
        <v>6575</v>
      </c>
      <c r="I1230" s="116" t="s">
        <v>7997</v>
      </c>
      <c r="J1230" s="116" t="s">
        <v>47</v>
      </c>
      <c r="K1230" s="116">
        <v>0.56559999999999999</v>
      </c>
      <c r="L1230" s="395">
        <v>0.56559999999999999</v>
      </c>
      <c r="M1230" s="395">
        <v>0.51636800000000005</v>
      </c>
      <c r="N1230" s="330">
        <v>8.7043847241866938</v>
      </c>
      <c r="O1230" s="116"/>
      <c r="P1230" s="116"/>
      <c r="Q1230" s="120"/>
    </row>
    <row r="1231" spans="1:17" customFormat="1">
      <c r="A1231" s="117">
        <v>1228</v>
      </c>
      <c r="B1231" s="117"/>
      <c r="C1231" s="117" t="s">
        <v>1046</v>
      </c>
      <c r="D1231" s="117" t="s">
        <v>1046</v>
      </c>
      <c r="E1231" s="396" t="s">
        <v>3703</v>
      </c>
      <c r="F1231" s="116" t="s">
        <v>3975</v>
      </c>
      <c r="G1231" s="596">
        <v>306111340202</v>
      </c>
      <c r="H1231" s="396" t="s">
        <v>6583</v>
      </c>
      <c r="I1231" s="116" t="s">
        <v>7998</v>
      </c>
      <c r="J1231" s="116" t="s">
        <v>47</v>
      </c>
      <c r="K1231" s="116">
        <v>6.1199999999999997E-2</v>
      </c>
      <c r="L1231" s="395">
        <v>6.1199999999999997E-2</v>
      </c>
      <c r="M1231" s="395">
        <v>5.5884000000000003E-2</v>
      </c>
      <c r="N1231" s="330">
        <v>8.686274509803912</v>
      </c>
      <c r="O1231" s="116"/>
      <c r="P1231" s="116"/>
      <c r="Q1231" s="120"/>
    </row>
    <row r="1232" spans="1:17" customFormat="1">
      <c r="A1232" s="117">
        <v>1229</v>
      </c>
      <c r="B1232" s="117"/>
      <c r="C1232" s="117" t="s">
        <v>1046</v>
      </c>
      <c r="D1232" s="117" t="s">
        <v>1046</v>
      </c>
      <c r="E1232" s="396" t="s">
        <v>3703</v>
      </c>
      <c r="F1232" s="116" t="s">
        <v>3973</v>
      </c>
      <c r="G1232" s="596">
        <v>306111340105</v>
      </c>
      <c r="H1232" s="396" t="s">
        <v>6677</v>
      </c>
      <c r="I1232" s="116" t="s">
        <v>7997</v>
      </c>
      <c r="J1232" s="116" t="s">
        <v>47</v>
      </c>
      <c r="K1232" s="116">
        <v>0.19400000000000001</v>
      </c>
      <c r="L1232" s="395">
        <v>0.19400000000000001</v>
      </c>
      <c r="M1232" s="395">
        <v>0.177788</v>
      </c>
      <c r="N1232" s="330">
        <v>8.3567010309278356</v>
      </c>
      <c r="O1232" s="116"/>
      <c r="P1232" s="116"/>
      <c r="Q1232" s="120"/>
    </row>
    <row r="1233" spans="1:17" customFormat="1">
      <c r="A1233" s="117">
        <v>1230</v>
      </c>
      <c r="B1233" s="117"/>
      <c r="C1233" s="117" t="s">
        <v>1046</v>
      </c>
      <c r="D1233" s="117" t="s">
        <v>1046</v>
      </c>
      <c r="E1233" s="396" t="s">
        <v>3703</v>
      </c>
      <c r="F1233" s="116" t="s">
        <v>3967</v>
      </c>
      <c r="G1233" s="596">
        <v>306111240304</v>
      </c>
      <c r="H1233" s="396" t="s">
        <v>6736</v>
      </c>
      <c r="I1233" s="116" t="s">
        <v>7998</v>
      </c>
      <c r="J1233" s="116" t="s">
        <v>47</v>
      </c>
      <c r="K1233" s="116">
        <v>0.16700000000000001</v>
      </c>
      <c r="L1233" s="395">
        <v>0.16700000000000001</v>
      </c>
      <c r="M1233" s="395">
        <v>0.15334600000000001</v>
      </c>
      <c r="N1233" s="330">
        <v>8.1760479041916163</v>
      </c>
      <c r="O1233" s="116"/>
      <c r="P1233" s="116"/>
      <c r="Q1233" s="120"/>
    </row>
    <row r="1234" spans="1:17" customFormat="1">
      <c r="A1234" s="117">
        <v>1231</v>
      </c>
      <c r="B1234" s="117"/>
      <c r="C1234" s="117" t="s">
        <v>1046</v>
      </c>
      <c r="D1234" s="117" t="s">
        <v>1046</v>
      </c>
      <c r="E1234" s="396" t="s">
        <v>3704</v>
      </c>
      <c r="F1234" s="116" t="s">
        <v>3978</v>
      </c>
      <c r="G1234" s="596">
        <v>306112140203</v>
      </c>
      <c r="H1234" s="396" t="s">
        <v>6738</v>
      </c>
      <c r="I1234" s="116" t="s">
        <v>7998</v>
      </c>
      <c r="J1234" s="116" t="s">
        <v>47</v>
      </c>
      <c r="K1234" s="116">
        <v>0.39360000000000001</v>
      </c>
      <c r="L1234" s="395">
        <v>0.39360000000000001</v>
      </c>
      <c r="M1234" s="395">
        <v>0.36143999999999998</v>
      </c>
      <c r="N1234" s="330">
        <v>8.1707317073170795</v>
      </c>
      <c r="O1234" s="116"/>
      <c r="P1234" s="116"/>
      <c r="Q1234" s="120"/>
    </row>
    <row r="1235" spans="1:17" customFormat="1">
      <c r="A1235" s="117">
        <v>1232</v>
      </c>
      <c r="B1235" s="117"/>
      <c r="C1235" s="117" t="s">
        <v>1046</v>
      </c>
      <c r="D1235" s="117" t="s">
        <v>1046</v>
      </c>
      <c r="E1235" s="396" t="s">
        <v>3703</v>
      </c>
      <c r="F1235" s="116" t="s">
        <v>3963</v>
      </c>
      <c r="G1235" s="596">
        <v>306111240703</v>
      </c>
      <c r="H1235" s="396" t="s">
        <v>5389</v>
      </c>
      <c r="I1235" s="116" t="s">
        <v>7997</v>
      </c>
      <c r="J1235" s="116" t="s">
        <v>47</v>
      </c>
      <c r="K1235" s="116">
        <v>0.74129999999999996</v>
      </c>
      <c r="L1235" s="395">
        <v>0.74129999999999996</v>
      </c>
      <c r="M1235" s="395">
        <v>0.68110300000000001</v>
      </c>
      <c r="N1235" s="330">
        <v>8.1204640496425124</v>
      </c>
      <c r="O1235" s="116"/>
      <c r="P1235" s="116"/>
      <c r="Q1235" s="120"/>
    </row>
    <row r="1236" spans="1:17" customFormat="1">
      <c r="A1236" s="117">
        <v>1233</v>
      </c>
      <c r="B1236" s="117"/>
      <c r="C1236" s="117" t="s">
        <v>1046</v>
      </c>
      <c r="D1236" s="117" t="s">
        <v>1046</v>
      </c>
      <c r="E1236" s="396" t="s">
        <v>3703</v>
      </c>
      <c r="F1236" s="116" t="s">
        <v>3964</v>
      </c>
      <c r="G1236" s="596">
        <v>306111240602</v>
      </c>
      <c r="H1236" s="396" t="s">
        <v>3583</v>
      </c>
      <c r="I1236" s="116" t="s">
        <v>7997</v>
      </c>
      <c r="J1236" s="116" t="s">
        <v>47</v>
      </c>
      <c r="K1236" s="116">
        <v>0.69589999999999996</v>
      </c>
      <c r="L1236" s="395">
        <v>0.69589999999999996</v>
      </c>
      <c r="M1236" s="395">
        <v>0.64025200000000004</v>
      </c>
      <c r="N1236" s="330">
        <v>7.9965512286247913</v>
      </c>
      <c r="O1236" s="116"/>
      <c r="P1236" s="116"/>
      <c r="Q1236" s="120"/>
    </row>
    <row r="1237" spans="1:17" customFormat="1">
      <c r="A1237" s="117">
        <v>1234</v>
      </c>
      <c r="B1237" s="117"/>
      <c r="C1237" s="117" t="s">
        <v>1046</v>
      </c>
      <c r="D1237" s="117" t="s">
        <v>1046</v>
      </c>
      <c r="E1237" s="396" t="s">
        <v>3703</v>
      </c>
      <c r="F1237" s="116" t="s">
        <v>3967</v>
      </c>
      <c r="G1237" s="596">
        <v>306111240303</v>
      </c>
      <c r="H1237" s="396" t="s">
        <v>5156</v>
      </c>
      <c r="I1237" s="116" t="s">
        <v>7997</v>
      </c>
      <c r="J1237" s="116" t="s">
        <v>47</v>
      </c>
      <c r="K1237" s="116">
        <v>0.21460000000000001</v>
      </c>
      <c r="L1237" s="395">
        <v>0.21460000000000001</v>
      </c>
      <c r="M1237" s="395">
        <v>0.19785700000000001</v>
      </c>
      <c r="N1237" s="330">
        <v>7.8019571295433394</v>
      </c>
      <c r="O1237" s="116"/>
      <c r="P1237" s="116"/>
      <c r="Q1237" s="120"/>
    </row>
    <row r="1238" spans="1:17" customFormat="1">
      <c r="A1238" s="117">
        <v>1235</v>
      </c>
      <c r="B1238" s="117"/>
      <c r="C1238" s="117" t="s">
        <v>1046</v>
      </c>
      <c r="D1238" s="117" t="s">
        <v>1046</v>
      </c>
      <c r="E1238" s="396" t="s">
        <v>3704</v>
      </c>
      <c r="F1238" s="116" t="s">
        <v>3978</v>
      </c>
      <c r="G1238" s="596">
        <v>306112140202</v>
      </c>
      <c r="H1238" s="396" t="s">
        <v>6933</v>
      </c>
      <c r="I1238" s="116" t="s">
        <v>7998</v>
      </c>
      <c r="J1238" s="116" t="s">
        <v>47</v>
      </c>
      <c r="K1238" s="116">
        <v>0.37919999999999998</v>
      </c>
      <c r="L1238" s="395">
        <v>0.37919999999999998</v>
      </c>
      <c r="M1238" s="395">
        <v>0.35032600000000003</v>
      </c>
      <c r="N1238" s="330">
        <v>7.6144514767932385</v>
      </c>
      <c r="O1238" s="116"/>
      <c r="P1238" s="116"/>
      <c r="Q1238" s="120"/>
    </row>
    <row r="1239" spans="1:17" customFormat="1">
      <c r="A1239" s="117">
        <v>1236</v>
      </c>
      <c r="B1239" s="117"/>
      <c r="C1239" s="117" t="s">
        <v>1046</v>
      </c>
      <c r="D1239" s="117" t="s">
        <v>1046</v>
      </c>
      <c r="E1239" s="396" t="s">
        <v>3703</v>
      </c>
      <c r="F1239" s="116" t="s">
        <v>3968</v>
      </c>
      <c r="G1239" s="596">
        <v>306111240402</v>
      </c>
      <c r="H1239" s="396" t="s">
        <v>6056</v>
      </c>
      <c r="I1239" s="116" t="s">
        <v>7997</v>
      </c>
      <c r="J1239" s="116" t="s">
        <v>47</v>
      </c>
      <c r="K1239" s="116">
        <v>0.78220000000000001</v>
      </c>
      <c r="L1239" s="395">
        <v>0.78220000000000001</v>
      </c>
      <c r="M1239" s="395">
        <v>0.72985199999999995</v>
      </c>
      <c r="N1239" s="330">
        <v>6.692406034262345</v>
      </c>
      <c r="O1239" s="116"/>
      <c r="P1239" s="116"/>
      <c r="Q1239" s="120"/>
    </row>
    <row r="1240" spans="1:17" customFormat="1">
      <c r="A1240" s="117">
        <v>1237</v>
      </c>
      <c r="B1240" s="117"/>
      <c r="C1240" s="117" t="s">
        <v>1046</v>
      </c>
      <c r="D1240" s="117" t="s">
        <v>1046</v>
      </c>
      <c r="E1240" s="396" t="s">
        <v>3704</v>
      </c>
      <c r="F1240" s="116" t="s">
        <v>3987</v>
      </c>
      <c r="G1240" s="596">
        <v>306231240205</v>
      </c>
      <c r="H1240" s="396" t="s">
        <v>7269</v>
      </c>
      <c r="I1240" s="116" t="s">
        <v>7997</v>
      </c>
      <c r="J1240" s="116" t="s">
        <v>47</v>
      </c>
      <c r="K1240" s="116">
        <v>0.12839999999999999</v>
      </c>
      <c r="L1240" s="395">
        <v>0.12839999999999999</v>
      </c>
      <c r="M1240" s="395">
        <v>0.120048</v>
      </c>
      <c r="N1240" s="330">
        <v>6.5046728971962509</v>
      </c>
      <c r="O1240" s="116"/>
      <c r="P1240" s="116"/>
      <c r="Q1240" s="120"/>
    </row>
    <row r="1241" spans="1:17" customFormat="1">
      <c r="A1241" s="117">
        <v>1238</v>
      </c>
      <c r="B1241" s="117"/>
      <c r="C1241" s="117" t="s">
        <v>1046</v>
      </c>
      <c r="D1241" s="117" t="s">
        <v>1046</v>
      </c>
      <c r="E1241" s="396" t="s">
        <v>3704</v>
      </c>
      <c r="F1241" s="116" t="s">
        <v>3985</v>
      </c>
      <c r="G1241" s="596">
        <v>306112340301</v>
      </c>
      <c r="H1241" s="396" t="s">
        <v>7283</v>
      </c>
      <c r="I1241" s="116" t="s">
        <v>7997</v>
      </c>
      <c r="J1241" s="116" t="s">
        <v>47</v>
      </c>
      <c r="K1241" s="116">
        <v>0.19</v>
      </c>
      <c r="L1241" s="395">
        <v>0.19</v>
      </c>
      <c r="M1241" s="395">
        <v>0.17774999999999999</v>
      </c>
      <c r="N1241" s="330">
        <v>6.4473684210526381</v>
      </c>
      <c r="O1241" s="116"/>
      <c r="P1241" s="116"/>
      <c r="Q1241" s="120"/>
    </row>
    <row r="1242" spans="1:17" customFormat="1">
      <c r="A1242" s="117">
        <v>1239</v>
      </c>
      <c r="B1242" s="117"/>
      <c r="C1242" s="117" t="s">
        <v>1046</v>
      </c>
      <c r="D1242" s="117" t="s">
        <v>1046</v>
      </c>
      <c r="E1242" s="396" t="s">
        <v>3704</v>
      </c>
      <c r="F1242" s="116" t="s">
        <v>3983</v>
      </c>
      <c r="G1242" s="596">
        <v>306112340105</v>
      </c>
      <c r="H1242" s="396" t="s">
        <v>7355</v>
      </c>
      <c r="I1242" s="116" t="s">
        <v>7997</v>
      </c>
      <c r="J1242" s="116" t="s">
        <v>47</v>
      </c>
      <c r="K1242" s="116">
        <v>0.13439999999999999</v>
      </c>
      <c r="L1242" s="395">
        <v>0.13439999999999999</v>
      </c>
      <c r="M1242" s="395">
        <v>0.12617400000000001</v>
      </c>
      <c r="N1242" s="330">
        <v>6.120535714285702</v>
      </c>
      <c r="O1242" s="116"/>
      <c r="P1242" s="116"/>
      <c r="Q1242" s="120"/>
    </row>
    <row r="1243" spans="1:17" customFormat="1">
      <c r="A1243" s="117">
        <v>1240</v>
      </c>
      <c r="B1243" s="117"/>
      <c r="C1243" s="117" t="s">
        <v>1046</v>
      </c>
      <c r="D1243" s="117" t="s">
        <v>1046</v>
      </c>
      <c r="E1243" s="396" t="s">
        <v>3703</v>
      </c>
      <c r="F1243" s="116" t="s">
        <v>3969</v>
      </c>
      <c r="G1243" s="596">
        <v>306111240503</v>
      </c>
      <c r="H1243" s="396" t="s">
        <v>5621</v>
      </c>
      <c r="I1243" s="116" t="s">
        <v>7997</v>
      </c>
      <c r="J1243" s="116" t="s">
        <v>47</v>
      </c>
      <c r="K1243" s="116">
        <v>0.51939999999999997</v>
      </c>
      <c r="L1243" s="395">
        <v>0.51939999999999997</v>
      </c>
      <c r="M1243" s="395">
        <v>0.48868600000000001</v>
      </c>
      <c r="N1243" s="330">
        <v>5.913361571043505</v>
      </c>
      <c r="O1243" s="116"/>
      <c r="P1243" s="116"/>
      <c r="Q1243" s="120"/>
    </row>
    <row r="1244" spans="1:17" customFormat="1">
      <c r="A1244" s="117">
        <v>1241</v>
      </c>
      <c r="B1244" s="117"/>
      <c r="C1244" s="117" t="s">
        <v>1046</v>
      </c>
      <c r="D1244" s="117" t="s">
        <v>1046</v>
      </c>
      <c r="E1244" s="396" t="s">
        <v>3703</v>
      </c>
      <c r="F1244" s="116" t="s">
        <v>3967</v>
      </c>
      <c r="G1244" s="596">
        <v>306111240306</v>
      </c>
      <c r="H1244" s="396" t="s">
        <v>6892</v>
      </c>
      <c r="I1244" s="116" t="s">
        <v>7997</v>
      </c>
      <c r="J1244" s="116" t="s">
        <v>47</v>
      </c>
      <c r="K1244" s="116">
        <v>0.75360000000000005</v>
      </c>
      <c r="L1244" s="395">
        <v>0.75360000000000005</v>
      </c>
      <c r="M1244" s="395">
        <v>0.71108499999999997</v>
      </c>
      <c r="N1244" s="330">
        <v>5.6415870488322817</v>
      </c>
      <c r="O1244" s="116"/>
      <c r="P1244" s="116"/>
      <c r="Q1244" s="120"/>
    </row>
    <row r="1245" spans="1:17" customFormat="1">
      <c r="A1245" s="117">
        <v>1242</v>
      </c>
      <c r="B1245" s="117"/>
      <c r="C1245" s="117" t="s">
        <v>1046</v>
      </c>
      <c r="D1245" s="117" t="s">
        <v>1046</v>
      </c>
      <c r="E1245" s="396" t="s">
        <v>3703</v>
      </c>
      <c r="F1245" s="116" t="s">
        <v>3964</v>
      </c>
      <c r="G1245" s="596">
        <v>306111240601</v>
      </c>
      <c r="H1245" s="396" t="s">
        <v>7144</v>
      </c>
      <c r="I1245" s="116" t="s">
        <v>7997</v>
      </c>
      <c r="J1245" s="116" t="s">
        <v>47</v>
      </c>
      <c r="K1245" s="116">
        <v>0.57962000000000002</v>
      </c>
      <c r="L1245" s="395">
        <v>0.57962000000000002</v>
      </c>
      <c r="M1245" s="395">
        <v>0.54939099999999996</v>
      </c>
      <c r="N1245" s="330">
        <v>5.2153134812463442</v>
      </c>
      <c r="O1245" s="116"/>
      <c r="P1245" s="116"/>
      <c r="Q1245" s="120"/>
    </row>
    <row r="1246" spans="1:17" customFormat="1">
      <c r="A1246" s="117">
        <v>1243</v>
      </c>
      <c r="B1246" s="117"/>
      <c r="C1246" s="117" t="s">
        <v>1046</v>
      </c>
      <c r="D1246" s="117" t="s">
        <v>1046</v>
      </c>
      <c r="E1246" s="396" t="s">
        <v>3703</v>
      </c>
      <c r="F1246" s="116" t="s">
        <v>3968</v>
      </c>
      <c r="G1246" s="596">
        <v>306111240403</v>
      </c>
      <c r="H1246" s="396" t="s">
        <v>5799</v>
      </c>
      <c r="I1246" s="116" t="s">
        <v>7997</v>
      </c>
      <c r="J1246" s="116" t="s">
        <v>47</v>
      </c>
      <c r="K1246" s="116">
        <v>0.216</v>
      </c>
      <c r="L1246" s="395">
        <v>0.216</v>
      </c>
      <c r="M1246" s="395">
        <v>0.206174</v>
      </c>
      <c r="N1246" s="330">
        <v>4.5490740740740749</v>
      </c>
      <c r="O1246" s="116"/>
      <c r="P1246" s="116"/>
      <c r="Q1246" s="120"/>
    </row>
    <row r="1247" spans="1:17" customFormat="1">
      <c r="A1247" s="117">
        <v>1244</v>
      </c>
      <c r="B1247" s="117"/>
      <c r="C1247" s="117" t="s">
        <v>1046</v>
      </c>
      <c r="D1247" s="117" t="s">
        <v>1046</v>
      </c>
      <c r="E1247" s="396" t="s">
        <v>3703</v>
      </c>
      <c r="F1247" s="116" t="s">
        <v>3966</v>
      </c>
      <c r="G1247" s="596">
        <v>306111240103</v>
      </c>
      <c r="H1247" s="396" t="s">
        <v>2674</v>
      </c>
      <c r="I1247" s="116" t="s">
        <v>7997</v>
      </c>
      <c r="J1247" s="116" t="s">
        <v>47</v>
      </c>
      <c r="K1247" s="116">
        <v>0.4098</v>
      </c>
      <c r="L1247" s="395">
        <v>0.4098</v>
      </c>
      <c r="M1247" s="395">
        <v>0.391434</v>
      </c>
      <c r="N1247" s="330">
        <v>4.4816983894582707</v>
      </c>
      <c r="O1247" s="116"/>
      <c r="P1247" s="116"/>
      <c r="Q1247" s="120"/>
    </row>
    <row r="1248" spans="1:17" customFormat="1">
      <c r="A1248" s="117">
        <v>1245</v>
      </c>
      <c r="B1248" s="117"/>
      <c r="C1248" s="117" t="s">
        <v>1046</v>
      </c>
      <c r="D1248" s="117" t="s">
        <v>1046</v>
      </c>
      <c r="E1248" s="396" t="s">
        <v>3703</v>
      </c>
      <c r="F1248" s="116" t="s">
        <v>3968</v>
      </c>
      <c r="G1248" s="596">
        <v>306111240401</v>
      </c>
      <c r="H1248" s="396" t="s">
        <v>5958</v>
      </c>
      <c r="I1248" s="116" t="s">
        <v>7997</v>
      </c>
      <c r="J1248" s="116" t="s">
        <v>47</v>
      </c>
      <c r="K1248" s="116">
        <v>0.68740000000000001</v>
      </c>
      <c r="L1248" s="395">
        <v>0.68740000000000001</v>
      </c>
      <c r="M1248" s="395">
        <v>0.65673400000000004</v>
      </c>
      <c r="N1248" s="330">
        <v>4.4611579866162305</v>
      </c>
      <c r="O1248" s="116"/>
      <c r="P1248" s="116"/>
      <c r="Q1248" s="120"/>
    </row>
    <row r="1249" spans="1:17" customFormat="1">
      <c r="A1249" s="117">
        <v>1246</v>
      </c>
      <c r="B1249" s="117"/>
      <c r="C1249" s="117" t="s">
        <v>1046</v>
      </c>
      <c r="D1249" s="117" t="s">
        <v>1046</v>
      </c>
      <c r="E1249" s="396" t="s">
        <v>3703</v>
      </c>
      <c r="F1249" s="116" t="s">
        <v>3971</v>
      </c>
      <c r="G1249" s="596">
        <v>306111140301</v>
      </c>
      <c r="H1249" s="396" t="s">
        <v>7778</v>
      </c>
      <c r="I1249" s="116" t="s">
        <v>7997</v>
      </c>
      <c r="J1249" s="116" t="s">
        <v>47</v>
      </c>
      <c r="K1249" s="116">
        <v>0.1114</v>
      </c>
      <c r="L1249" s="395">
        <v>0.1114</v>
      </c>
      <c r="M1249" s="395">
        <v>0.107487</v>
      </c>
      <c r="N1249" s="330">
        <v>3.5125673249551168</v>
      </c>
      <c r="O1249" s="116"/>
      <c r="P1249" s="116"/>
      <c r="Q1249" s="120"/>
    </row>
    <row r="1250" spans="1:17" customFormat="1">
      <c r="A1250" s="117">
        <v>1247</v>
      </c>
      <c r="B1250" s="117"/>
      <c r="C1250" s="117" t="s">
        <v>1046</v>
      </c>
      <c r="D1250" s="117" t="s">
        <v>1046</v>
      </c>
      <c r="E1250" s="396" t="s">
        <v>3703</v>
      </c>
      <c r="F1250" s="116" t="s">
        <v>3967</v>
      </c>
      <c r="G1250" s="596">
        <v>306111240305</v>
      </c>
      <c r="H1250" s="396" t="s">
        <v>6653</v>
      </c>
      <c r="I1250" s="116" t="s">
        <v>7997</v>
      </c>
      <c r="J1250" s="116" t="s">
        <v>47</v>
      </c>
      <c r="K1250" s="116">
        <v>0.75839999999999996</v>
      </c>
      <c r="L1250" s="395">
        <v>0.75839999999999996</v>
      </c>
      <c r="M1250" s="395">
        <v>0.73477800000000004</v>
      </c>
      <c r="N1250" s="330">
        <v>3.1147151898734076</v>
      </c>
      <c r="O1250" s="116"/>
      <c r="P1250" s="116"/>
      <c r="Q1250" s="120"/>
    </row>
    <row r="1251" spans="1:17" customFormat="1">
      <c r="A1251" s="117">
        <v>1248</v>
      </c>
      <c r="B1251" s="117"/>
      <c r="C1251" s="117" t="s">
        <v>1046</v>
      </c>
      <c r="D1251" s="117" t="s">
        <v>1046</v>
      </c>
      <c r="E1251" s="396" t="s">
        <v>3703</v>
      </c>
      <c r="F1251" s="116" t="s">
        <v>3976</v>
      </c>
      <c r="G1251" s="596">
        <v>306111340305</v>
      </c>
      <c r="H1251" s="396" t="s">
        <v>5140</v>
      </c>
      <c r="I1251" s="116" t="s">
        <v>7997</v>
      </c>
      <c r="J1251" s="116" t="s">
        <v>47</v>
      </c>
      <c r="K1251" s="116">
        <v>0.21440000000000001</v>
      </c>
      <c r="L1251" s="395">
        <v>0.21440000000000001</v>
      </c>
      <c r="M1251" s="395">
        <v>0.20932400000000001</v>
      </c>
      <c r="N1251" s="330">
        <v>2.3675373134328344</v>
      </c>
      <c r="O1251" s="116"/>
      <c r="P1251" s="116"/>
      <c r="Q1251" s="120"/>
    </row>
    <row r="1252" spans="1:17" customFormat="1">
      <c r="A1252" s="117">
        <v>1249</v>
      </c>
      <c r="B1252" s="117"/>
      <c r="C1252" s="117" t="s">
        <v>1046</v>
      </c>
      <c r="D1252" s="117" t="s">
        <v>1046</v>
      </c>
      <c r="E1252" s="396" t="s">
        <v>3704</v>
      </c>
      <c r="F1252" s="116" t="s">
        <v>3984</v>
      </c>
      <c r="G1252" s="596">
        <v>306112340205</v>
      </c>
      <c r="H1252" s="396" t="s">
        <v>9783</v>
      </c>
      <c r="I1252" s="116" t="s">
        <v>7997</v>
      </c>
      <c r="J1252" s="116" t="s">
        <v>47</v>
      </c>
      <c r="K1252" s="116">
        <v>0.12239999999999999</v>
      </c>
      <c r="L1252" s="395">
        <v>0.12239999999999999</v>
      </c>
      <c r="M1252" s="395">
        <v>0.12496599999999999</v>
      </c>
      <c r="N1252" s="330">
        <v>-2.0964052287581691</v>
      </c>
      <c r="O1252" s="116"/>
      <c r="P1252" s="116"/>
      <c r="Q1252" s="120"/>
    </row>
    <row r="1253" spans="1:17" customFormat="1">
      <c r="A1253" s="117">
        <v>1250</v>
      </c>
      <c r="B1253" s="117"/>
      <c r="C1253" s="117" t="s">
        <v>1046</v>
      </c>
      <c r="D1253" s="117" t="s">
        <v>1046</v>
      </c>
      <c r="E1253" s="396" t="s">
        <v>3704</v>
      </c>
      <c r="F1253" s="116" t="s">
        <v>3982</v>
      </c>
      <c r="G1253" s="596">
        <v>306521140602</v>
      </c>
      <c r="H1253" s="396" t="s">
        <v>3361</v>
      </c>
      <c r="I1253" s="116" t="s">
        <v>7997</v>
      </c>
      <c r="J1253" s="116" t="s">
        <v>47</v>
      </c>
      <c r="K1253" s="116">
        <v>1.0500000000000001E-2</v>
      </c>
      <c r="L1253" s="395">
        <v>1.0500000000000001E-2</v>
      </c>
      <c r="M1253" s="395">
        <v>1.0768E-2</v>
      </c>
      <c r="N1253" s="330">
        <v>-2.5523809523809442</v>
      </c>
      <c r="O1253" s="116"/>
      <c r="P1253" s="116"/>
      <c r="Q1253" s="120"/>
    </row>
    <row r="1254" spans="1:17" customFormat="1">
      <c r="A1254" s="117">
        <v>1251</v>
      </c>
      <c r="B1254" s="117"/>
      <c r="C1254" s="117" t="s">
        <v>1046</v>
      </c>
      <c r="D1254" s="117" t="s">
        <v>1045</v>
      </c>
      <c r="E1254" s="396" t="s">
        <v>3705</v>
      </c>
      <c r="F1254" s="116" t="s">
        <v>3997</v>
      </c>
      <c r="G1254" s="596">
        <v>306621140404</v>
      </c>
      <c r="H1254" s="396" t="s">
        <v>9784</v>
      </c>
      <c r="I1254" s="116" t="s">
        <v>3613</v>
      </c>
      <c r="J1254" s="116" t="s">
        <v>47</v>
      </c>
      <c r="K1254" s="116">
        <v>1.2966</v>
      </c>
      <c r="L1254" s="395">
        <v>1.2966</v>
      </c>
      <c r="M1254" s="395">
        <v>1.1625319999999999</v>
      </c>
      <c r="N1254" s="330">
        <v>10.339966065093327</v>
      </c>
      <c r="O1254" s="116"/>
      <c r="P1254" s="116"/>
      <c r="Q1254" s="120"/>
    </row>
    <row r="1255" spans="1:17" customFormat="1">
      <c r="A1255" s="117">
        <v>1252</v>
      </c>
      <c r="B1255" s="117"/>
      <c r="C1255" s="117" t="s">
        <v>1046</v>
      </c>
      <c r="D1255" s="117" t="s">
        <v>1045</v>
      </c>
      <c r="E1255" s="396" t="s">
        <v>3705</v>
      </c>
      <c r="F1255" s="116" t="s">
        <v>3996</v>
      </c>
      <c r="G1255" s="596">
        <v>306621140106</v>
      </c>
      <c r="H1255" s="396" t="s">
        <v>9785</v>
      </c>
      <c r="I1255" s="116" t="s">
        <v>3613</v>
      </c>
      <c r="J1255" s="116" t="s">
        <v>47</v>
      </c>
      <c r="K1255" s="116">
        <v>0.54900000000000004</v>
      </c>
      <c r="L1255" s="395">
        <v>0.54900000000000004</v>
      </c>
      <c r="M1255" s="395">
        <v>0.49237399999999998</v>
      </c>
      <c r="N1255" s="330">
        <v>10.314389799635713</v>
      </c>
      <c r="O1255" s="116"/>
      <c r="P1255" s="116"/>
      <c r="Q1255" s="120"/>
    </row>
    <row r="1256" spans="1:17" customFormat="1">
      <c r="A1256" s="117">
        <v>1253</v>
      </c>
      <c r="B1256" s="117"/>
      <c r="C1256" s="117" t="s">
        <v>1046</v>
      </c>
      <c r="D1256" s="117" t="s">
        <v>1045</v>
      </c>
      <c r="E1256" s="396" t="s">
        <v>3705</v>
      </c>
      <c r="F1256" s="116" t="s">
        <v>4001</v>
      </c>
      <c r="G1256" s="596">
        <v>306621240204</v>
      </c>
      <c r="H1256" s="396" t="s">
        <v>9786</v>
      </c>
      <c r="I1256" s="116" t="s">
        <v>8575</v>
      </c>
      <c r="J1256" s="116" t="s">
        <v>47</v>
      </c>
      <c r="K1256" s="116">
        <v>0.40539999999999998</v>
      </c>
      <c r="L1256" s="395">
        <v>0.40539999999999998</v>
      </c>
      <c r="M1256" s="395">
        <v>0.363649</v>
      </c>
      <c r="N1256" s="330">
        <v>10.29871731623088</v>
      </c>
      <c r="O1256" s="116"/>
      <c r="P1256" s="116"/>
      <c r="Q1256" s="120"/>
    </row>
    <row r="1257" spans="1:17" customFormat="1">
      <c r="A1257" s="117">
        <v>1254</v>
      </c>
      <c r="B1257" s="117"/>
      <c r="C1257" s="117" t="s">
        <v>1046</v>
      </c>
      <c r="D1257" s="117" t="s">
        <v>1045</v>
      </c>
      <c r="E1257" s="396" t="s">
        <v>1045</v>
      </c>
      <c r="F1257" s="116" t="s">
        <v>4004</v>
      </c>
      <c r="G1257" s="596">
        <v>306611240304</v>
      </c>
      <c r="H1257" s="396" t="s">
        <v>9787</v>
      </c>
      <c r="I1257" s="116" t="s">
        <v>8573</v>
      </c>
      <c r="J1257" s="116" t="s">
        <v>47</v>
      </c>
      <c r="K1257" s="116">
        <v>0.66739999999999999</v>
      </c>
      <c r="L1257" s="395">
        <v>0.66739999999999999</v>
      </c>
      <c r="M1257" s="395">
        <v>0.59898899999999999</v>
      </c>
      <c r="N1257" s="330">
        <v>10.250374587953251</v>
      </c>
      <c r="O1257" s="116"/>
      <c r="P1257" s="116"/>
      <c r="Q1257" s="120"/>
    </row>
    <row r="1258" spans="1:17" customFormat="1">
      <c r="A1258" s="117">
        <v>1255</v>
      </c>
      <c r="B1258" s="117"/>
      <c r="C1258" s="117" t="s">
        <v>1046</v>
      </c>
      <c r="D1258" s="117" t="s">
        <v>1045</v>
      </c>
      <c r="E1258" s="396" t="s">
        <v>1045</v>
      </c>
      <c r="F1258" s="116" t="s">
        <v>4016</v>
      </c>
      <c r="G1258" s="596">
        <v>306112240204</v>
      </c>
      <c r="H1258" s="396" t="s">
        <v>9788</v>
      </c>
      <c r="I1258" s="116" t="s">
        <v>8574</v>
      </c>
      <c r="J1258" s="116" t="s">
        <v>47</v>
      </c>
      <c r="K1258" s="116">
        <v>0.53659999999999997</v>
      </c>
      <c r="L1258" s="395">
        <v>0.53659999999999997</v>
      </c>
      <c r="M1258" s="395">
        <v>0.48161100000000001</v>
      </c>
      <c r="N1258" s="330">
        <v>10.247670518076772</v>
      </c>
      <c r="O1258" s="116"/>
      <c r="P1258" s="116"/>
      <c r="Q1258" s="120"/>
    </row>
    <row r="1259" spans="1:17" customFormat="1">
      <c r="A1259" s="117">
        <v>1256</v>
      </c>
      <c r="B1259" s="117"/>
      <c r="C1259" s="117" t="s">
        <v>1046</v>
      </c>
      <c r="D1259" s="117" t="s">
        <v>1045</v>
      </c>
      <c r="E1259" s="396" t="s">
        <v>3706</v>
      </c>
      <c r="F1259" s="116" t="s">
        <v>9789</v>
      </c>
      <c r="G1259" s="596">
        <v>306631440604</v>
      </c>
      <c r="H1259" s="396" t="s">
        <v>9790</v>
      </c>
      <c r="I1259" s="116" t="s">
        <v>8573</v>
      </c>
      <c r="J1259" s="116" t="s">
        <v>47</v>
      </c>
      <c r="K1259" s="116">
        <v>1.2629999999999999</v>
      </c>
      <c r="L1259" s="395">
        <v>1.2629999999999999</v>
      </c>
      <c r="M1259" s="395">
        <v>1.1352829999999998</v>
      </c>
      <c r="N1259" s="330">
        <v>10.112193190815526</v>
      </c>
      <c r="O1259" s="116"/>
      <c r="P1259" s="116"/>
      <c r="Q1259" s="120"/>
    </row>
    <row r="1260" spans="1:17" customFormat="1">
      <c r="A1260" s="117">
        <v>1257</v>
      </c>
      <c r="B1260" s="117"/>
      <c r="C1260" s="117" t="s">
        <v>1046</v>
      </c>
      <c r="D1260" s="117" t="s">
        <v>1045</v>
      </c>
      <c r="E1260" s="396" t="s">
        <v>3706</v>
      </c>
      <c r="F1260" s="116" t="s">
        <v>9791</v>
      </c>
      <c r="G1260" s="596">
        <v>306631140504</v>
      </c>
      <c r="H1260" s="396" t="s">
        <v>9792</v>
      </c>
      <c r="I1260" s="116" t="s">
        <v>8573</v>
      </c>
      <c r="J1260" s="116" t="s">
        <v>47</v>
      </c>
      <c r="K1260" s="116">
        <v>0.98580000000000001</v>
      </c>
      <c r="L1260" s="395">
        <v>0.98580000000000001</v>
      </c>
      <c r="M1260" s="395">
        <v>0.88645799999999997</v>
      </c>
      <c r="N1260" s="330">
        <v>10.077297626293371</v>
      </c>
      <c r="O1260" s="116"/>
      <c r="P1260" s="116"/>
      <c r="Q1260" s="120"/>
    </row>
    <row r="1261" spans="1:17" customFormat="1">
      <c r="A1261" s="117">
        <v>1258</v>
      </c>
      <c r="B1261" s="117"/>
      <c r="C1261" s="117" t="s">
        <v>1046</v>
      </c>
      <c r="D1261" s="117" t="s">
        <v>1045</v>
      </c>
      <c r="E1261" s="396" t="s">
        <v>3706</v>
      </c>
      <c r="F1261" s="116" t="s">
        <v>4029</v>
      </c>
      <c r="G1261" s="596">
        <v>306631340101</v>
      </c>
      <c r="H1261" s="396" t="s">
        <v>2799</v>
      </c>
      <c r="I1261" s="116" t="s">
        <v>8573</v>
      </c>
      <c r="J1261" s="116" t="s">
        <v>47</v>
      </c>
      <c r="K1261" s="116">
        <v>0.154724</v>
      </c>
      <c r="L1261" s="395">
        <v>0.154724</v>
      </c>
      <c r="M1261" s="395">
        <v>0.13033700000000001</v>
      </c>
      <c r="N1261" s="330">
        <v>15.761614229208131</v>
      </c>
      <c r="O1261" s="116"/>
      <c r="P1261" s="116"/>
      <c r="Q1261" s="120"/>
    </row>
    <row r="1262" spans="1:17" customFormat="1">
      <c r="A1262" s="117">
        <v>1259</v>
      </c>
      <c r="B1262" s="117"/>
      <c r="C1262" s="117" t="s">
        <v>1046</v>
      </c>
      <c r="D1262" s="117" t="s">
        <v>1045</v>
      </c>
      <c r="E1262" s="396" t="s">
        <v>3706</v>
      </c>
      <c r="F1262" s="116" t="s">
        <v>4037</v>
      </c>
      <c r="G1262" s="596">
        <v>306631440301</v>
      </c>
      <c r="H1262" s="396" t="s">
        <v>2775</v>
      </c>
      <c r="I1262" s="116" t="s">
        <v>8573</v>
      </c>
      <c r="J1262" s="116" t="s">
        <v>47</v>
      </c>
      <c r="K1262" s="116">
        <v>0.23980000000000001</v>
      </c>
      <c r="L1262" s="395">
        <v>0.23980000000000001</v>
      </c>
      <c r="M1262" s="395">
        <v>0.19763</v>
      </c>
      <c r="N1262" s="330">
        <v>17.585487906588828</v>
      </c>
      <c r="O1262" s="116"/>
      <c r="P1262" s="116"/>
      <c r="Q1262" s="120"/>
    </row>
    <row r="1263" spans="1:17" customFormat="1">
      <c r="A1263" s="117">
        <v>1260</v>
      </c>
      <c r="B1263" s="117"/>
      <c r="C1263" s="117" t="s">
        <v>1046</v>
      </c>
      <c r="D1263" s="117" t="s">
        <v>1045</v>
      </c>
      <c r="E1263" s="396" t="s">
        <v>3705</v>
      </c>
      <c r="F1263" s="116" t="s">
        <v>3992</v>
      </c>
      <c r="G1263" s="596">
        <v>306621340102</v>
      </c>
      <c r="H1263" s="396" t="s">
        <v>2781</v>
      </c>
      <c r="I1263" s="116" t="s">
        <v>8573</v>
      </c>
      <c r="J1263" s="116" t="s">
        <v>47</v>
      </c>
      <c r="K1263" s="116">
        <v>0.86399999999999999</v>
      </c>
      <c r="L1263" s="395">
        <v>0.86399999999999999</v>
      </c>
      <c r="M1263" s="395">
        <v>0.72391799999999995</v>
      </c>
      <c r="N1263" s="330">
        <v>16.213194444444447</v>
      </c>
      <c r="O1263" s="116"/>
      <c r="P1263" s="116"/>
      <c r="Q1263" s="120"/>
    </row>
    <row r="1264" spans="1:17" customFormat="1">
      <c r="A1264" s="117">
        <v>1261</v>
      </c>
      <c r="B1264" s="117"/>
      <c r="C1264" s="117" t="s">
        <v>1046</v>
      </c>
      <c r="D1264" s="117" t="s">
        <v>1045</v>
      </c>
      <c r="E1264" s="396" t="s">
        <v>3705</v>
      </c>
      <c r="F1264" s="116" t="s">
        <v>3996</v>
      </c>
      <c r="G1264" s="596">
        <v>306621140104</v>
      </c>
      <c r="H1264" s="396" t="s">
        <v>8310</v>
      </c>
      <c r="I1264" s="116" t="s">
        <v>3613</v>
      </c>
      <c r="J1264" s="116" t="s">
        <v>47</v>
      </c>
      <c r="K1264" s="116">
        <v>1.7667999999999999</v>
      </c>
      <c r="L1264" s="395">
        <v>1.7667999999999999</v>
      </c>
      <c r="M1264" s="395">
        <v>1.5089239999999999</v>
      </c>
      <c r="N1264" s="330">
        <v>14.595653158252208</v>
      </c>
      <c r="O1264" s="116"/>
      <c r="P1264" s="116"/>
      <c r="Q1264" s="120"/>
    </row>
    <row r="1265" spans="1:17" customFormat="1">
      <c r="A1265" s="117">
        <v>1262</v>
      </c>
      <c r="B1265" s="117"/>
      <c r="C1265" s="117" t="s">
        <v>1046</v>
      </c>
      <c r="D1265" s="117" t="s">
        <v>1045</v>
      </c>
      <c r="E1265" s="396" t="s">
        <v>3706</v>
      </c>
      <c r="F1265" s="116" t="s">
        <v>4042</v>
      </c>
      <c r="G1265" s="596">
        <v>306631140304</v>
      </c>
      <c r="H1265" s="396" t="s">
        <v>2791</v>
      </c>
      <c r="I1265" s="116" t="s">
        <v>8573</v>
      </c>
      <c r="J1265" s="116" t="s">
        <v>47</v>
      </c>
      <c r="K1265" s="116">
        <v>1.94072</v>
      </c>
      <c r="L1265" s="395">
        <v>1.94072</v>
      </c>
      <c r="M1265" s="395">
        <v>1.6574770000000001</v>
      </c>
      <c r="N1265" s="330">
        <v>14.594738035368312</v>
      </c>
      <c r="O1265" s="116"/>
      <c r="P1265" s="116"/>
      <c r="Q1265" s="120"/>
    </row>
    <row r="1266" spans="1:17" customFormat="1">
      <c r="A1266" s="117">
        <v>1263</v>
      </c>
      <c r="B1266" s="117"/>
      <c r="C1266" s="117" t="s">
        <v>1046</v>
      </c>
      <c r="D1266" s="117" t="s">
        <v>1045</v>
      </c>
      <c r="E1266" s="396" t="s">
        <v>3706</v>
      </c>
      <c r="F1266" s="116" t="s">
        <v>4039</v>
      </c>
      <c r="G1266" s="596">
        <v>306631440404</v>
      </c>
      <c r="H1266" s="396" t="s">
        <v>2855</v>
      </c>
      <c r="I1266" s="116" t="s">
        <v>8573</v>
      </c>
      <c r="J1266" s="116" t="s">
        <v>47</v>
      </c>
      <c r="K1266" s="116">
        <v>0.14660000000000001</v>
      </c>
      <c r="L1266" s="395">
        <v>0.14660000000000001</v>
      </c>
      <c r="M1266" s="395">
        <v>0.12712899999999999</v>
      </c>
      <c r="N1266" s="330">
        <v>13.281718963165085</v>
      </c>
      <c r="O1266" s="116"/>
      <c r="P1266" s="116"/>
      <c r="Q1266" s="120"/>
    </row>
    <row r="1267" spans="1:17" customFormat="1">
      <c r="A1267" s="117">
        <v>1264</v>
      </c>
      <c r="B1267" s="117"/>
      <c r="C1267" s="117" t="s">
        <v>1046</v>
      </c>
      <c r="D1267" s="117" t="s">
        <v>1045</v>
      </c>
      <c r="E1267" s="396" t="s">
        <v>1045</v>
      </c>
      <c r="F1267" s="116" t="s">
        <v>4017</v>
      </c>
      <c r="G1267" s="596">
        <v>306112240306</v>
      </c>
      <c r="H1267" s="396" t="s">
        <v>2810</v>
      </c>
      <c r="I1267" s="116" t="s">
        <v>8573</v>
      </c>
      <c r="J1267" s="116" t="s">
        <v>47</v>
      </c>
      <c r="K1267" s="116">
        <v>0.50119999999999998</v>
      </c>
      <c r="L1267" s="395">
        <v>0.50119999999999998</v>
      </c>
      <c r="M1267" s="395">
        <v>0.43567499999999998</v>
      </c>
      <c r="N1267" s="330">
        <v>13.073623304070232</v>
      </c>
      <c r="O1267" s="116"/>
      <c r="P1267" s="116"/>
      <c r="Q1267" s="120"/>
    </row>
    <row r="1268" spans="1:17" customFormat="1">
      <c r="A1268" s="117">
        <v>1265</v>
      </c>
      <c r="B1268" s="117"/>
      <c r="C1268" s="117" t="s">
        <v>1046</v>
      </c>
      <c r="D1268" s="117" t="s">
        <v>1045</v>
      </c>
      <c r="E1268" s="396" t="s">
        <v>3706</v>
      </c>
      <c r="F1268" s="116" t="s">
        <v>4042</v>
      </c>
      <c r="G1268" s="596">
        <v>306631140306</v>
      </c>
      <c r="H1268" s="396" t="s">
        <v>2812</v>
      </c>
      <c r="I1268" s="116" t="s">
        <v>8573</v>
      </c>
      <c r="J1268" s="116" t="s">
        <v>47</v>
      </c>
      <c r="K1268" s="116">
        <v>1.758</v>
      </c>
      <c r="L1268" s="395">
        <v>1.758</v>
      </c>
      <c r="M1268" s="395">
        <v>1.5547489999999999</v>
      </c>
      <c r="N1268" s="330">
        <v>11.561490329920368</v>
      </c>
      <c r="O1268" s="116"/>
      <c r="P1268" s="116"/>
      <c r="Q1268" s="120"/>
    </row>
    <row r="1269" spans="1:17" customFormat="1">
      <c r="A1269" s="117">
        <v>1266</v>
      </c>
      <c r="B1269" s="117"/>
      <c r="C1269" s="117" t="s">
        <v>1046</v>
      </c>
      <c r="D1269" s="117" t="s">
        <v>1045</v>
      </c>
      <c r="E1269" s="396" t="s">
        <v>1045</v>
      </c>
      <c r="F1269" s="116" t="s">
        <v>4017</v>
      </c>
      <c r="G1269" s="596">
        <v>306112240303</v>
      </c>
      <c r="H1269" s="396" t="s">
        <v>2899</v>
      </c>
      <c r="I1269" s="116" t="s">
        <v>8573</v>
      </c>
      <c r="J1269" s="116" t="s">
        <v>47</v>
      </c>
      <c r="K1269" s="116">
        <v>1.47997</v>
      </c>
      <c r="L1269" s="395">
        <v>1.47997</v>
      </c>
      <c r="M1269" s="395">
        <v>1.312859</v>
      </c>
      <c r="N1269" s="330">
        <v>11.291512665797281</v>
      </c>
      <c r="O1269" s="116"/>
      <c r="P1269" s="116"/>
      <c r="Q1269" s="120"/>
    </row>
    <row r="1270" spans="1:17" customFormat="1">
      <c r="A1270" s="117">
        <v>1267</v>
      </c>
      <c r="B1270" s="117"/>
      <c r="C1270" s="117" t="s">
        <v>1046</v>
      </c>
      <c r="D1270" s="117" t="s">
        <v>1045</v>
      </c>
      <c r="E1270" s="396" t="s">
        <v>1045</v>
      </c>
      <c r="F1270" s="116" t="s">
        <v>4005</v>
      </c>
      <c r="G1270" s="596">
        <v>306611240404</v>
      </c>
      <c r="H1270" s="396" t="s">
        <v>2267</v>
      </c>
      <c r="I1270" s="116" t="s">
        <v>8574</v>
      </c>
      <c r="J1270" s="116" t="s">
        <v>47</v>
      </c>
      <c r="K1270" s="116">
        <v>0.1734</v>
      </c>
      <c r="L1270" s="395">
        <v>0.1734</v>
      </c>
      <c r="M1270" s="395">
        <v>0.15523700000000001</v>
      </c>
      <c r="N1270" s="330">
        <v>10.47462514417531</v>
      </c>
      <c r="O1270" s="116"/>
      <c r="P1270" s="116"/>
      <c r="Q1270" s="120"/>
    </row>
    <row r="1271" spans="1:17" customFormat="1">
      <c r="A1271" s="117">
        <v>1268</v>
      </c>
      <c r="B1271" s="117"/>
      <c r="C1271" s="117" t="s">
        <v>1046</v>
      </c>
      <c r="D1271" s="117" t="s">
        <v>1045</v>
      </c>
      <c r="E1271" s="396" t="s">
        <v>1045</v>
      </c>
      <c r="F1271" s="116" t="s">
        <v>4020</v>
      </c>
      <c r="G1271" s="596">
        <v>306611140102</v>
      </c>
      <c r="H1271" s="396" t="s">
        <v>2842</v>
      </c>
      <c r="I1271" s="116" t="s">
        <v>3613</v>
      </c>
      <c r="J1271" s="116" t="s">
        <v>47</v>
      </c>
      <c r="K1271" s="116">
        <v>2.5975999999999999</v>
      </c>
      <c r="L1271" s="395">
        <v>2.5975999999999999</v>
      </c>
      <c r="M1271" s="395">
        <v>2.3255699999999999</v>
      </c>
      <c r="N1271" s="330">
        <v>10.472359100708346</v>
      </c>
      <c r="O1271" s="116"/>
      <c r="P1271" s="116"/>
      <c r="Q1271" s="120"/>
    </row>
    <row r="1272" spans="1:17" customFormat="1">
      <c r="A1272" s="117">
        <v>1269</v>
      </c>
      <c r="B1272" s="117"/>
      <c r="C1272" s="117" t="s">
        <v>1046</v>
      </c>
      <c r="D1272" s="117" t="s">
        <v>1045</v>
      </c>
      <c r="E1272" s="396" t="s">
        <v>3705</v>
      </c>
      <c r="F1272" s="116" t="s">
        <v>3999</v>
      </c>
      <c r="G1272" s="596">
        <v>306621240304</v>
      </c>
      <c r="H1272" s="396" t="s">
        <v>2924</v>
      </c>
      <c r="I1272" s="116" t="s">
        <v>3613</v>
      </c>
      <c r="J1272" s="116" t="s">
        <v>47</v>
      </c>
      <c r="K1272" s="116">
        <v>0.66739999999999999</v>
      </c>
      <c r="L1272" s="395">
        <v>0.66739999999999999</v>
      </c>
      <c r="M1272" s="395">
        <v>0.59898899999999999</v>
      </c>
      <c r="N1272" s="330">
        <v>10.250374587953251</v>
      </c>
      <c r="O1272" s="116"/>
      <c r="P1272" s="116"/>
      <c r="Q1272" s="120"/>
    </row>
    <row r="1273" spans="1:17" customFormat="1">
      <c r="A1273" s="117">
        <v>1270</v>
      </c>
      <c r="B1273" s="117"/>
      <c r="C1273" s="117" t="s">
        <v>1046</v>
      </c>
      <c r="D1273" s="117" t="s">
        <v>1045</v>
      </c>
      <c r="E1273" s="396" t="s">
        <v>1045</v>
      </c>
      <c r="F1273" s="116" t="s">
        <v>4003</v>
      </c>
      <c r="G1273" s="596">
        <v>306611240201</v>
      </c>
      <c r="H1273" s="396" t="s">
        <v>2807</v>
      </c>
      <c r="I1273" s="116" t="s">
        <v>8573</v>
      </c>
      <c r="J1273" s="116" t="s">
        <v>47</v>
      </c>
      <c r="K1273" s="116">
        <v>0.44540000000000002</v>
      </c>
      <c r="L1273" s="395">
        <v>0.44540000000000002</v>
      </c>
      <c r="M1273" s="395">
        <v>0.40127000000000002</v>
      </c>
      <c r="N1273" s="330">
        <v>9.9079479119892238</v>
      </c>
      <c r="O1273" s="116"/>
      <c r="P1273" s="116"/>
      <c r="Q1273" s="120"/>
    </row>
    <row r="1274" spans="1:17" customFormat="1">
      <c r="A1274" s="117">
        <v>1271</v>
      </c>
      <c r="B1274" s="117"/>
      <c r="C1274" s="117" t="s">
        <v>1046</v>
      </c>
      <c r="D1274" s="117" t="s">
        <v>1045</v>
      </c>
      <c r="E1274" s="396" t="s">
        <v>3706</v>
      </c>
      <c r="F1274" s="116" t="s">
        <v>4033</v>
      </c>
      <c r="G1274" s="596">
        <v>306631240101</v>
      </c>
      <c r="H1274" s="396" t="s">
        <v>2805</v>
      </c>
      <c r="I1274" s="116" t="s">
        <v>8573</v>
      </c>
      <c r="J1274" s="116" t="s">
        <v>47</v>
      </c>
      <c r="K1274" s="116">
        <v>0.69240000000000002</v>
      </c>
      <c r="L1274" s="395">
        <v>0.69240000000000002</v>
      </c>
      <c r="M1274" s="395">
        <v>0.62441900000000006</v>
      </c>
      <c r="N1274" s="330">
        <v>9.8181686886192878</v>
      </c>
      <c r="O1274" s="116"/>
      <c r="P1274" s="116"/>
      <c r="Q1274" s="120"/>
    </row>
    <row r="1275" spans="1:17" customFormat="1">
      <c r="A1275" s="117">
        <v>1272</v>
      </c>
      <c r="B1275" s="117"/>
      <c r="C1275" s="117" t="s">
        <v>1046</v>
      </c>
      <c r="D1275" s="117" t="s">
        <v>1045</v>
      </c>
      <c r="E1275" s="396" t="s">
        <v>1045</v>
      </c>
      <c r="F1275" s="116" t="s">
        <v>4019</v>
      </c>
      <c r="G1275" s="596">
        <v>306611140403</v>
      </c>
      <c r="H1275" s="396" t="s">
        <v>2885</v>
      </c>
      <c r="I1275" s="116" t="s">
        <v>3613</v>
      </c>
      <c r="J1275" s="116" t="s">
        <v>47</v>
      </c>
      <c r="K1275" s="116">
        <v>0.4073</v>
      </c>
      <c r="L1275" s="395">
        <v>0.4073</v>
      </c>
      <c r="M1275" s="395">
        <v>0.37051499999999998</v>
      </c>
      <c r="N1275" s="330">
        <v>9.0314264669776616</v>
      </c>
      <c r="O1275" s="116"/>
      <c r="P1275" s="116"/>
      <c r="Q1275" s="120"/>
    </row>
    <row r="1276" spans="1:17" customFormat="1">
      <c r="A1276" s="117">
        <v>1273</v>
      </c>
      <c r="B1276" s="117"/>
      <c r="C1276" s="117" t="s">
        <v>1046</v>
      </c>
      <c r="D1276" s="117" t="s">
        <v>1045</v>
      </c>
      <c r="E1276" s="396" t="s">
        <v>3705</v>
      </c>
      <c r="F1276" s="116" t="s">
        <v>3996</v>
      </c>
      <c r="G1276" s="596">
        <v>306621140101</v>
      </c>
      <c r="H1276" s="396" t="s">
        <v>2183</v>
      </c>
      <c r="I1276" s="116" t="s">
        <v>3613</v>
      </c>
      <c r="J1276" s="116" t="s">
        <v>47</v>
      </c>
      <c r="K1276" s="116">
        <v>1.9708000000000001</v>
      </c>
      <c r="L1276" s="395">
        <v>1.9708000000000001</v>
      </c>
      <c r="M1276" s="395">
        <v>1.7954330000000001</v>
      </c>
      <c r="N1276" s="330">
        <v>8.8982646640958016</v>
      </c>
      <c r="O1276" s="116"/>
      <c r="P1276" s="116"/>
      <c r="Q1276" s="120"/>
    </row>
    <row r="1277" spans="1:17" customFormat="1">
      <c r="A1277" s="117">
        <v>1274</v>
      </c>
      <c r="B1277" s="117"/>
      <c r="C1277" s="117" t="s">
        <v>1046</v>
      </c>
      <c r="D1277" s="117" t="s">
        <v>1045</v>
      </c>
      <c r="E1277" s="396" t="s">
        <v>1045</v>
      </c>
      <c r="F1277" s="116" t="s">
        <v>4021</v>
      </c>
      <c r="G1277" s="596">
        <v>306611140204</v>
      </c>
      <c r="H1277" s="396" t="s">
        <v>2913</v>
      </c>
      <c r="I1277" s="116" t="s">
        <v>8573</v>
      </c>
      <c r="J1277" s="116" t="s">
        <v>47</v>
      </c>
      <c r="K1277" s="116">
        <v>0.39400000000000002</v>
      </c>
      <c r="L1277" s="395">
        <v>0.39400000000000002</v>
      </c>
      <c r="M1277" s="395">
        <v>0.35900499999999996</v>
      </c>
      <c r="N1277" s="330">
        <v>8.881979695431486</v>
      </c>
      <c r="O1277" s="116"/>
      <c r="P1277" s="116"/>
      <c r="Q1277" s="120"/>
    </row>
    <row r="1278" spans="1:17" customFormat="1">
      <c r="A1278" s="117">
        <v>1275</v>
      </c>
      <c r="B1278" s="117"/>
      <c r="C1278" s="117" t="s">
        <v>1046</v>
      </c>
      <c r="D1278" s="117" t="s">
        <v>1045</v>
      </c>
      <c r="E1278" s="396" t="s">
        <v>3705</v>
      </c>
      <c r="F1278" s="116" t="s">
        <v>3997</v>
      </c>
      <c r="G1278" s="596">
        <v>306621140401</v>
      </c>
      <c r="H1278" s="396" t="s">
        <v>9793</v>
      </c>
      <c r="I1278" s="116" t="s">
        <v>3613</v>
      </c>
      <c r="J1278" s="116" t="s">
        <v>47</v>
      </c>
      <c r="K1278" s="116">
        <v>0.59340000000000004</v>
      </c>
      <c r="L1278" s="395">
        <v>0.59340000000000004</v>
      </c>
      <c r="M1278" s="395">
        <v>0.54110000000000003</v>
      </c>
      <c r="N1278" s="330">
        <v>8.8136164475901602</v>
      </c>
      <c r="O1278" s="116"/>
      <c r="P1278" s="116"/>
      <c r="Q1278" s="120"/>
    </row>
    <row r="1279" spans="1:17" customFormat="1">
      <c r="A1279" s="117">
        <v>1276</v>
      </c>
      <c r="B1279" s="117"/>
      <c r="C1279" s="117" t="s">
        <v>1046</v>
      </c>
      <c r="D1279" s="117" t="s">
        <v>1045</v>
      </c>
      <c r="E1279" s="396" t="s">
        <v>3705</v>
      </c>
      <c r="F1279" s="116" t="s">
        <v>3996</v>
      </c>
      <c r="G1279" s="596">
        <v>306621140103</v>
      </c>
      <c r="H1279" s="396" t="s">
        <v>2185</v>
      </c>
      <c r="I1279" s="116" t="s">
        <v>3613</v>
      </c>
      <c r="J1279" s="116" t="s">
        <v>47</v>
      </c>
      <c r="K1279" s="116">
        <v>1.8028200000000001</v>
      </c>
      <c r="L1279" s="395">
        <v>1.8028200000000001</v>
      </c>
      <c r="M1279" s="395">
        <v>1.670372</v>
      </c>
      <c r="N1279" s="330">
        <v>7.3467123728381161</v>
      </c>
      <c r="O1279" s="116"/>
      <c r="P1279" s="116"/>
      <c r="Q1279" s="120"/>
    </row>
    <row r="1280" spans="1:17" customFormat="1">
      <c r="A1280" s="117">
        <v>1277</v>
      </c>
      <c r="B1280" s="117"/>
      <c r="C1280" s="117" t="s">
        <v>1046</v>
      </c>
      <c r="D1280" s="117" t="s">
        <v>1045</v>
      </c>
      <c r="E1280" s="396" t="s">
        <v>3705</v>
      </c>
      <c r="F1280" s="116" t="s">
        <v>3999</v>
      </c>
      <c r="G1280" s="596">
        <v>306621240303</v>
      </c>
      <c r="H1280" s="396" t="s">
        <v>2186</v>
      </c>
      <c r="I1280" s="116" t="s">
        <v>3613</v>
      </c>
      <c r="J1280" s="116" t="s">
        <v>47</v>
      </c>
      <c r="K1280" s="116">
        <v>0.39040000000000002</v>
      </c>
      <c r="L1280" s="395">
        <v>0.39040000000000002</v>
      </c>
      <c r="M1280" s="395">
        <v>0.36202600000000001</v>
      </c>
      <c r="N1280" s="330">
        <v>7.2679303278688545</v>
      </c>
      <c r="O1280" s="116"/>
      <c r="P1280" s="116"/>
      <c r="Q1280" s="120"/>
    </row>
    <row r="1281" spans="1:17" customFormat="1">
      <c r="A1281" s="117">
        <v>1278</v>
      </c>
      <c r="B1281" s="117"/>
      <c r="C1281" s="117" t="s">
        <v>1046</v>
      </c>
      <c r="D1281" s="117" t="s">
        <v>1045</v>
      </c>
      <c r="E1281" s="396" t="s">
        <v>1045</v>
      </c>
      <c r="F1281" s="116" t="s">
        <v>4020</v>
      </c>
      <c r="G1281" s="596">
        <v>306611140106</v>
      </c>
      <c r="H1281" s="396" t="s">
        <v>2872</v>
      </c>
      <c r="I1281" s="116" t="s">
        <v>3613</v>
      </c>
      <c r="J1281" s="116" t="s">
        <v>47</v>
      </c>
      <c r="K1281" s="116">
        <v>0.30830000000000002</v>
      </c>
      <c r="L1281" s="395">
        <v>0.30830000000000002</v>
      </c>
      <c r="M1281" s="395">
        <v>0.289574</v>
      </c>
      <c r="N1281" s="330">
        <v>6.0739539409665966</v>
      </c>
      <c r="O1281" s="116"/>
      <c r="P1281" s="116"/>
      <c r="Q1281" s="120"/>
    </row>
    <row r="1282" spans="1:17" customFormat="1">
      <c r="A1282" s="117">
        <v>1279</v>
      </c>
      <c r="B1282" s="117"/>
      <c r="C1282" s="117" t="s">
        <v>1046</v>
      </c>
      <c r="D1282" s="117" t="s">
        <v>1045</v>
      </c>
      <c r="E1282" s="396" t="s">
        <v>1045</v>
      </c>
      <c r="F1282" s="116" t="s">
        <v>4015</v>
      </c>
      <c r="G1282" s="596">
        <v>306112240104</v>
      </c>
      <c r="H1282" s="396" t="s">
        <v>2911</v>
      </c>
      <c r="I1282" s="116" t="s">
        <v>8573</v>
      </c>
      <c r="J1282" s="116" t="s">
        <v>47</v>
      </c>
      <c r="K1282" s="116">
        <v>0.45590000000000003</v>
      </c>
      <c r="L1282" s="395">
        <v>0.45590000000000003</v>
      </c>
      <c r="M1282" s="395">
        <v>0.432836</v>
      </c>
      <c r="N1282" s="330">
        <v>5.0590041675806159</v>
      </c>
      <c r="O1282" s="116"/>
      <c r="P1282" s="116"/>
      <c r="Q1282" s="120"/>
    </row>
    <row r="1283" spans="1:17" customFormat="1">
      <c r="A1283" s="117">
        <v>1280</v>
      </c>
      <c r="B1283" s="117"/>
      <c r="C1283" s="117" t="s">
        <v>1046</v>
      </c>
      <c r="D1283" s="117" t="s">
        <v>1045</v>
      </c>
      <c r="E1283" s="396" t="s">
        <v>3705</v>
      </c>
      <c r="F1283" s="116" t="s">
        <v>3996</v>
      </c>
      <c r="G1283" s="596">
        <v>306621140102</v>
      </c>
      <c r="H1283" s="396" t="s">
        <v>2184</v>
      </c>
      <c r="I1283" s="116" t="s">
        <v>3613</v>
      </c>
      <c r="J1283" s="116" t="s">
        <v>47</v>
      </c>
      <c r="K1283" s="116">
        <v>0.94059999999999999</v>
      </c>
      <c r="L1283" s="395">
        <v>0.94059999999999999</v>
      </c>
      <c r="M1283" s="395">
        <v>0.89458400000000005</v>
      </c>
      <c r="N1283" s="330">
        <v>4.8921964703380763</v>
      </c>
      <c r="O1283" s="116"/>
      <c r="P1283" s="116"/>
      <c r="Q1283" s="120"/>
    </row>
    <row r="1284" spans="1:17" customFormat="1">
      <c r="A1284" s="117">
        <v>1281</v>
      </c>
      <c r="B1284" s="117"/>
      <c r="C1284" s="117" t="s">
        <v>1046</v>
      </c>
      <c r="D1284" s="117" t="s">
        <v>1045</v>
      </c>
      <c r="E1284" s="396" t="s">
        <v>1045</v>
      </c>
      <c r="F1284" s="116" t="s">
        <v>4020</v>
      </c>
      <c r="G1284" s="596">
        <v>306611140103</v>
      </c>
      <c r="H1284" s="396" t="s">
        <v>2896</v>
      </c>
      <c r="I1284" s="116" t="s">
        <v>3613</v>
      </c>
      <c r="J1284" s="116" t="s">
        <v>47</v>
      </c>
      <c r="K1284" s="116">
        <v>1.9588000000000001</v>
      </c>
      <c r="L1284" s="395">
        <v>1.9588000000000001</v>
      </c>
      <c r="M1284" s="395">
        <v>1.865683</v>
      </c>
      <c r="N1284" s="330">
        <v>4.7537778231570407</v>
      </c>
      <c r="O1284" s="116"/>
      <c r="P1284" s="116"/>
      <c r="Q1284" s="120"/>
    </row>
    <row r="1285" spans="1:17" customFormat="1">
      <c r="A1285" s="117">
        <v>1282</v>
      </c>
      <c r="B1285" s="117"/>
      <c r="C1285" s="117" t="s">
        <v>1046</v>
      </c>
      <c r="D1285" s="117" t="s">
        <v>1045</v>
      </c>
      <c r="E1285" s="396" t="s">
        <v>3705</v>
      </c>
      <c r="F1285" s="116" t="s">
        <v>3995</v>
      </c>
      <c r="G1285" s="596">
        <v>306621140304</v>
      </c>
      <c r="H1285" s="396" t="s">
        <v>2901</v>
      </c>
      <c r="I1285" s="116" t="s">
        <v>3613</v>
      </c>
      <c r="J1285" s="116" t="s">
        <v>47</v>
      </c>
      <c r="K1285" s="116">
        <v>1.113667</v>
      </c>
      <c r="L1285" s="395">
        <v>1.113667</v>
      </c>
      <c r="M1285" s="395">
        <v>1.0620320000000001</v>
      </c>
      <c r="N1285" s="330">
        <v>4.6364846942577875</v>
      </c>
      <c r="O1285" s="116"/>
      <c r="P1285" s="116"/>
      <c r="Q1285" s="120"/>
    </row>
    <row r="1286" spans="1:17" customFormat="1">
      <c r="A1286" s="117">
        <v>1283</v>
      </c>
      <c r="B1286" s="117"/>
      <c r="C1286" s="117" t="s">
        <v>1046</v>
      </c>
      <c r="D1286" s="117" t="s">
        <v>1045</v>
      </c>
      <c r="E1286" s="396" t="s">
        <v>1045</v>
      </c>
      <c r="F1286" s="116" t="s">
        <v>4012</v>
      </c>
      <c r="G1286" s="596">
        <v>306611340402</v>
      </c>
      <c r="H1286" s="396" t="s">
        <v>2852</v>
      </c>
      <c r="I1286" s="116" t="s">
        <v>8573</v>
      </c>
      <c r="J1286" s="116" t="s">
        <v>47</v>
      </c>
      <c r="K1286" s="116">
        <v>0.15137999999999999</v>
      </c>
      <c r="L1286" s="395">
        <v>0.15137999999999999</v>
      </c>
      <c r="M1286" s="395">
        <v>0.144404</v>
      </c>
      <c r="N1286" s="330">
        <v>4.6082705773549897</v>
      </c>
      <c r="O1286" s="116"/>
      <c r="P1286" s="116"/>
      <c r="Q1286" s="120"/>
    </row>
    <row r="1287" spans="1:17" customFormat="1">
      <c r="A1287" s="117">
        <v>1284</v>
      </c>
      <c r="B1287" s="117"/>
      <c r="C1287" s="117" t="s">
        <v>1046</v>
      </c>
      <c r="D1287" s="117" t="s">
        <v>1045</v>
      </c>
      <c r="E1287" s="396" t="s">
        <v>1045</v>
      </c>
      <c r="F1287" s="116" t="s">
        <v>4009</v>
      </c>
      <c r="G1287" s="596">
        <v>306611340205</v>
      </c>
      <c r="H1287" s="396" t="s">
        <v>2905</v>
      </c>
      <c r="I1287" s="116" t="s">
        <v>8573</v>
      </c>
      <c r="J1287" s="116" t="s">
        <v>47</v>
      </c>
      <c r="K1287" s="116">
        <v>1.4056200000000001</v>
      </c>
      <c r="L1287" s="395">
        <v>1.4056200000000001</v>
      </c>
      <c r="M1287" s="395">
        <v>1.3526229999999999</v>
      </c>
      <c r="N1287" s="330">
        <v>3.7703646789317298</v>
      </c>
      <c r="O1287" s="116"/>
      <c r="P1287" s="116"/>
      <c r="Q1287" s="120"/>
    </row>
    <row r="1288" spans="1:17" customFormat="1">
      <c r="A1288" s="117">
        <v>1285</v>
      </c>
      <c r="B1288" s="117"/>
      <c r="C1288" s="117" t="s">
        <v>1046</v>
      </c>
      <c r="D1288" s="117" t="s">
        <v>1045</v>
      </c>
      <c r="E1288" s="396" t="s">
        <v>3705</v>
      </c>
      <c r="F1288" s="116" t="s">
        <v>3989</v>
      </c>
      <c r="G1288" s="596">
        <v>306621440103</v>
      </c>
      <c r="H1288" s="396" t="s">
        <v>2904</v>
      </c>
      <c r="I1288" s="116" t="s">
        <v>8573</v>
      </c>
      <c r="J1288" s="116" t="s">
        <v>47</v>
      </c>
      <c r="K1288" s="116">
        <v>0.1585</v>
      </c>
      <c r="L1288" s="395">
        <v>0.1585</v>
      </c>
      <c r="M1288" s="395">
        <v>0.15265899999999999</v>
      </c>
      <c r="N1288" s="330">
        <v>3.6851735015772951</v>
      </c>
      <c r="O1288" s="116"/>
      <c r="P1288" s="116"/>
      <c r="Q1288" s="120"/>
    </row>
    <row r="1289" spans="1:17" customFormat="1">
      <c r="A1289" s="117">
        <v>1286</v>
      </c>
      <c r="B1289" s="117"/>
      <c r="C1289" s="117" t="s">
        <v>1046</v>
      </c>
      <c r="D1289" s="117" t="s">
        <v>1045</v>
      </c>
      <c r="E1289" s="396" t="s">
        <v>3705</v>
      </c>
      <c r="F1289" s="116" t="s">
        <v>3992</v>
      </c>
      <c r="G1289" s="596">
        <v>306621340105</v>
      </c>
      <c r="H1289" s="396" t="s">
        <v>2925</v>
      </c>
      <c r="I1289" s="116" t="s">
        <v>8576</v>
      </c>
      <c r="J1289" s="116" t="s">
        <v>47</v>
      </c>
      <c r="K1289" s="116">
        <v>0.32450000000000001</v>
      </c>
      <c r="L1289" s="395">
        <v>0.32450000000000001</v>
      </c>
      <c r="M1289" s="395">
        <v>0.31287199999999998</v>
      </c>
      <c r="N1289" s="330">
        <v>3.5833590138674967</v>
      </c>
      <c r="O1289" s="116"/>
      <c r="P1289" s="116"/>
      <c r="Q1289" s="120"/>
    </row>
    <row r="1290" spans="1:17" customFormat="1">
      <c r="A1290" s="117">
        <v>1287</v>
      </c>
      <c r="B1290" s="117"/>
      <c r="C1290" s="117" t="s">
        <v>1046</v>
      </c>
      <c r="D1290" s="117" t="s">
        <v>1045</v>
      </c>
      <c r="E1290" s="396" t="s">
        <v>1045</v>
      </c>
      <c r="F1290" s="116" t="s">
        <v>4007</v>
      </c>
      <c r="G1290" s="596">
        <v>306611240504</v>
      </c>
      <c r="H1290" s="396" t="s">
        <v>8311</v>
      </c>
      <c r="I1290" s="116" t="s">
        <v>8574</v>
      </c>
      <c r="J1290" s="116" t="s">
        <v>47</v>
      </c>
      <c r="K1290" s="116">
        <v>2.6600000000000001E-4</v>
      </c>
      <c r="L1290" s="395">
        <v>2.6600000000000001E-4</v>
      </c>
      <c r="M1290" s="395">
        <v>2.5999999999999998E-4</v>
      </c>
      <c r="N1290" s="330">
        <v>2.2556390977443752</v>
      </c>
      <c r="O1290" s="116"/>
      <c r="P1290" s="116"/>
      <c r="Q1290" s="120"/>
    </row>
    <row r="1291" spans="1:17" customFormat="1">
      <c r="A1291" s="117">
        <v>1288</v>
      </c>
      <c r="B1291" s="117"/>
      <c r="C1291" s="117" t="s">
        <v>1046</v>
      </c>
      <c r="D1291" s="117" t="s">
        <v>1045</v>
      </c>
      <c r="E1291" s="396" t="s">
        <v>1045</v>
      </c>
      <c r="F1291" s="116" t="s">
        <v>4027</v>
      </c>
      <c r="G1291" s="596">
        <v>306611440203</v>
      </c>
      <c r="H1291" s="396" t="s">
        <v>2675</v>
      </c>
      <c r="I1291" s="116" t="s">
        <v>8576</v>
      </c>
      <c r="J1291" s="116" t="s">
        <v>47</v>
      </c>
      <c r="K1291" s="116">
        <v>3.5499000000000003E-2</v>
      </c>
      <c r="L1291" s="395">
        <v>3.5499000000000003E-2</v>
      </c>
      <c r="M1291" s="395">
        <v>3.5480999999999999E-2</v>
      </c>
      <c r="N1291" s="330">
        <v>5.0705653680396971E-2</v>
      </c>
      <c r="O1291" s="116"/>
      <c r="P1291" s="116"/>
      <c r="Q1291" s="120"/>
    </row>
    <row r="1292" spans="1:17" customFormat="1">
      <c r="A1292" s="117">
        <v>1289</v>
      </c>
      <c r="B1292" s="117"/>
      <c r="C1292" s="117" t="s">
        <v>1046</v>
      </c>
      <c r="D1292" s="117" t="s">
        <v>1045</v>
      </c>
      <c r="E1292" s="396" t="s">
        <v>3705</v>
      </c>
      <c r="F1292" s="116" t="s">
        <v>3993</v>
      </c>
      <c r="G1292" s="596">
        <v>306621340205</v>
      </c>
      <c r="H1292" s="396" t="s">
        <v>7067</v>
      </c>
      <c r="I1292" s="116" t="s">
        <v>7997</v>
      </c>
      <c r="J1292" s="116" t="s">
        <v>47</v>
      </c>
      <c r="K1292" s="116">
        <v>0.2112</v>
      </c>
      <c r="L1292" s="395">
        <v>0.2112</v>
      </c>
      <c r="M1292" s="395">
        <v>0.18240000000000001</v>
      </c>
      <c r="N1292" s="330">
        <v>13.636363636363633</v>
      </c>
      <c r="O1292" s="116"/>
      <c r="P1292" s="116"/>
      <c r="Q1292" s="120"/>
    </row>
    <row r="1293" spans="1:17" customFormat="1">
      <c r="A1293" s="117">
        <v>1290</v>
      </c>
      <c r="B1293" s="117"/>
      <c r="C1293" s="117" t="s">
        <v>1046</v>
      </c>
      <c r="D1293" s="117" t="s">
        <v>1045</v>
      </c>
      <c r="E1293" s="396" t="s">
        <v>3705</v>
      </c>
      <c r="F1293" s="116" t="s">
        <v>9794</v>
      </c>
      <c r="G1293" s="596">
        <v>306621140501</v>
      </c>
      <c r="H1293" s="396" t="s">
        <v>9795</v>
      </c>
      <c r="I1293" s="116" t="s">
        <v>7997</v>
      </c>
      <c r="J1293" s="116" t="s">
        <v>47</v>
      </c>
      <c r="K1293" s="116">
        <v>1.0120000000000001E-2</v>
      </c>
      <c r="L1293" s="395">
        <v>1.0120000000000001E-2</v>
      </c>
      <c r="M1293" s="395">
        <v>8.8699999999999994E-3</v>
      </c>
      <c r="N1293" s="330">
        <v>12.351778656126493</v>
      </c>
      <c r="O1293" s="116"/>
      <c r="P1293" s="116"/>
      <c r="Q1293" s="120"/>
    </row>
    <row r="1294" spans="1:17" customFormat="1">
      <c r="A1294" s="117">
        <v>1291</v>
      </c>
      <c r="B1294" s="117"/>
      <c r="C1294" s="117" t="s">
        <v>1046</v>
      </c>
      <c r="D1294" s="117" t="s">
        <v>1045</v>
      </c>
      <c r="E1294" s="396" t="s">
        <v>3705</v>
      </c>
      <c r="F1294" s="116" t="s">
        <v>9794</v>
      </c>
      <c r="G1294" s="596">
        <v>306621140502</v>
      </c>
      <c r="H1294" s="396" t="s">
        <v>9796</v>
      </c>
      <c r="I1294" s="116" t="s">
        <v>7997</v>
      </c>
      <c r="J1294" s="116" t="s">
        <v>47</v>
      </c>
      <c r="K1294" s="116">
        <v>0.20100000000000001</v>
      </c>
      <c r="L1294" s="395">
        <v>0.20100000000000001</v>
      </c>
      <c r="M1294" s="395">
        <v>0.17499999999999999</v>
      </c>
      <c r="N1294" s="330">
        <v>12.935323383084588</v>
      </c>
      <c r="O1294" s="116"/>
      <c r="P1294" s="116"/>
      <c r="Q1294" s="120"/>
    </row>
    <row r="1295" spans="1:17" customFormat="1">
      <c r="A1295" s="117">
        <v>1292</v>
      </c>
      <c r="B1295" s="117"/>
      <c r="C1295" s="117" t="s">
        <v>1046</v>
      </c>
      <c r="D1295" s="117" t="s">
        <v>1045</v>
      </c>
      <c r="E1295" s="396" t="s">
        <v>3705</v>
      </c>
      <c r="F1295" s="116" t="s">
        <v>9794</v>
      </c>
      <c r="G1295" s="596">
        <v>306621140503</v>
      </c>
      <c r="H1295" s="396" t="s">
        <v>9797</v>
      </c>
      <c r="I1295" s="116" t="s">
        <v>7997</v>
      </c>
      <c r="J1295" s="116" t="s">
        <v>47</v>
      </c>
      <c r="K1295" s="116">
        <v>0.18410000000000001</v>
      </c>
      <c r="L1295" s="395">
        <v>0.18410000000000001</v>
      </c>
      <c r="M1295" s="395">
        <v>0.14560000000000001</v>
      </c>
      <c r="N1295" s="330">
        <v>20.912547528517113</v>
      </c>
      <c r="O1295" s="116"/>
      <c r="P1295" s="116"/>
      <c r="Q1295" s="120"/>
    </row>
    <row r="1296" spans="1:17" customFormat="1">
      <c r="A1296" s="117">
        <v>1293</v>
      </c>
      <c r="B1296" s="117"/>
      <c r="C1296" s="117" t="s">
        <v>1046</v>
      </c>
      <c r="D1296" s="117" t="s">
        <v>1045</v>
      </c>
      <c r="E1296" s="396" t="s">
        <v>1045</v>
      </c>
      <c r="F1296" s="116" t="s">
        <v>4017</v>
      </c>
      <c r="G1296" s="596">
        <v>306112240301</v>
      </c>
      <c r="H1296" s="396" t="s">
        <v>9798</v>
      </c>
      <c r="I1296" s="116" t="s">
        <v>7997</v>
      </c>
      <c r="J1296" s="116" t="s">
        <v>47</v>
      </c>
      <c r="K1296" s="116">
        <v>0.10100000000000001</v>
      </c>
      <c r="L1296" s="395">
        <v>0.10100000000000001</v>
      </c>
      <c r="M1296" s="395">
        <v>7.9600000000000004E-2</v>
      </c>
      <c r="N1296" s="330">
        <v>21.188118811881189</v>
      </c>
      <c r="O1296" s="116"/>
      <c r="P1296" s="116"/>
      <c r="Q1296" s="120"/>
    </row>
    <row r="1297" spans="1:17" customFormat="1">
      <c r="A1297" s="117">
        <v>1294</v>
      </c>
      <c r="B1297" s="117"/>
      <c r="C1297" s="117" t="s">
        <v>1046</v>
      </c>
      <c r="D1297" s="117" t="s">
        <v>1045</v>
      </c>
      <c r="E1297" s="396" t="s">
        <v>1045</v>
      </c>
      <c r="F1297" s="116" t="s">
        <v>4024</v>
      </c>
      <c r="G1297" s="596">
        <v>306611440305</v>
      </c>
      <c r="H1297" s="396" t="s">
        <v>9799</v>
      </c>
      <c r="I1297" s="116" t="s">
        <v>7997</v>
      </c>
      <c r="J1297" s="116" t="s">
        <v>47</v>
      </c>
      <c r="K1297" s="116">
        <v>0.20200000000000001</v>
      </c>
      <c r="L1297" s="395">
        <v>0.20200000000000001</v>
      </c>
      <c r="M1297" s="395">
        <v>0.156</v>
      </c>
      <c r="N1297" s="330">
        <v>22.772277227722778</v>
      </c>
      <c r="O1297" s="116"/>
      <c r="P1297" s="116"/>
      <c r="Q1297" s="120"/>
    </row>
    <row r="1298" spans="1:17" customFormat="1">
      <c r="A1298" s="117">
        <v>1295</v>
      </c>
      <c r="B1298" s="117"/>
      <c r="C1298" s="117" t="s">
        <v>1046</v>
      </c>
      <c r="D1298" s="117" t="s">
        <v>1045</v>
      </c>
      <c r="E1298" s="396" t="s">
        <v>3706</v>
      </c>
      <c r="F1298" s="116" t="s">
        <v>4031</v>
      </c>
      <c r="G1298" s="596">
        <v>306631340302</v>
      </c>
      <c r="H1298" s="396" t="s">
        <v>5076</v>
      </c>
      <c r="I1298" s="116" t="s">
        <v>7997</v>
      </c>
      <c r="J1298" s="116" t="s">
        <v>47</v>
      </c>
      <c r="K1298" s="116">
        <v>0.10199999999999999</v>
      </c>
      <c r="L1298" s="395">
        <v>0.10199999999999999</v>
      </c>
      <c r="M1298" s="395">
        <v>7.5495000000000007E-2</v>
      </c>
      <c r="N1298" s="330">
        <v>25.985294117647044</v>
      </c>
      <c r="O1298" s="116"/>
      <c r="P1298" s="116"/>
      <c r="Q1298" s="120"/>
    </row>
    <row r="1299" spans="1:17" customFormat="1">
      <c r="A1299" s="117">
        <v>1296</v>
      </c>
      <c r="B1299" s="117"/>
      <c r="C1299" s="117" t="s">
        <v>1046</v>
      </c>
      <c r="D1299" s="117" t="s">
        <v>1045</v>
      </c>
      <c r="E1299" s="396" t="s">
        <v>3706</v>
      </c>
      <c r="F1299" s="116" t="s">
        <v>9800</v>
      </c>
      <c r="G1299" s="596">
        <v>306631240404</v>
      </c>
      <c r="H1299" s="396" t="s">
        <v>9703</v>
      </c>
      <c r="I1299" s="116" t="s">
        <v>7998</v>
      </c>
      <c r="J1299" s="116" t="s">
        <v>47</v>
      </c>
      <c r="K1299" s="116">
        <v>0.40329999999999999</v>
      </c>
      <c r="L1299" s="395">
        <v>0.40329999999999999</v>
      </c>
      <c r="M1299" s="395">
        <v>0.29225000000000001</v>
      </c>
      <c r="N1299" s="330">
        <v>27.535333498636248</v>
      </c>
      <c r="O1299" s="116"/>
      <c r="P1299" s="116"/>
      <c r="Q1299" s="120"/>
    </row>
    <row r="1300" spans="1:17" customFormat="1">
      <c r="A1300" s="117">
        <v>1297</v>
      </c>
      <c r="B1300" s="117"/>
      <c r="C1300" s="117" t="s">
        <v>1046</v>
      </c>
      <c r="D1300" s="117" t="s">
        <v>1045</v>
      </c>
      <c r="E1300" s="396" t="s">
        <v>3706</v>
      </c>
      <c r="F1300" s="116" t="s">
        <v>9800</v>
      </c>
      <c r="G1300" s="596">
        <v>306631240403</v>
      </c>
      <c r="H1300" s="396" t="s">
        <v>9801</v>
      </c>
      <c r="I1300" s="116" t="s">
        <v>7997</v>
      </c>
      <c r="J1300" s="116" t="s">
        <v>47</v>
      </c>
      <c r="K1300" s="116">
        <v>0.59960000000000002</v>
      </c>
      <c r="L1300" s="395">
        <v>0.59960000000000002</v>
      </c>
      <c r="M1300" s="395">
        <v>0.434863</v>
      </c>
      <c r="N1300" s="330">
        <v>27.474482988659112</v>
      </c>
      <c r="O1300" s="116"/>
      <c r="P1300" s="116"/>
      <c r="Q1300" s="120"/>
    </row>
    <row r="1301" spans="1:17" customFormat="1">
      <c r="A1301" s="117">
        <v>1298</v>
      </c>
      <c r="B1301" s="117"/>
      <c r="C1301" s="117" t="s">
        <v>1046</v>
      </c>
      <c r="D1301" s="117" t="s">
        <v>1045</v>
      </c>
      <c r="E1301" s="396" t="s">
        <v>3706</v>
      </c>
      <c r="F1301" s="116" t="s">
        <v>9800</v>
      </c>
      <c r="G1301" s="596">
        <v>306631240401</v>
      </c>
      <c r="H1301" s="396" t="s">
        <v>9802</v>
      </c>
      <c r="I1301" s="116" t="s">
        <v>7997</v>
      </c>
      <c r="J1301" s="116" t="s">
        <v>47</v>
      </c>
      <c r="K1301" s="116">
        <v>0.56520000000000004</v>
      </c>
      <c r="L1301" s="395">
        <v>0.56520000000000004</v>
      </c>
      <c r="M1301" s="395">
        <v>0.41011399999999998</v>
      </c>
      <c r="N1301" s="330">
        <v>27.439136588818126</v>
      </c>
      <c r="O1301" s="116"/>
      <c r="P1301" s="116"/>
      <c r="Q1301" s="120"/>
    </row>
    <row r="1302" spans="1:17" customFormat="1">
      <c r="A1302" s="117">
        <v>1299</v>
      </c>
      <c r="B1302" s="117"/>
      <c r="C1302" s="117" t="s">
        <v>1046</v>
      </c>
      <c r="D1302" s="117" t="s">
        <v>1045</v>
      </c>
      <c r="E1302" s="396" t="s">
        <v>3706</v>
      </c>
      <c r="F1302" s="116" t="s">
        <v>9800</v>
      </c>
      <c r="G1302" s="596">
        <v>306631240402</v>
      </c>
      <c r="H1302" s="396" t="s">
        <v>7871</v>
      </c>
      <c r="I1302" s="116" t="s">
        <v>7997</v>
      </c>
      <c r="J1302" s="116" t="s">
        <v>47</v>
      </c>
      <c r="K1302" s="116">
        <v>0.39695999999999998</v>
      </c>
      <c r="L1302" s="395">
        <v>0.39695999999999998</v>
      </c>
      <c r="M1302" s="395">
        <v>0.29073300000000002</v>
      </c>
      <c r="N1302" s="330">
        <v>26.760126964933484</v>
      </c>
      <c r="O1302" s="116"/>
      <c r="P1302" s="116"/>
      <c r="Q1302" s="120"/>
    </row>
    <row r="1303" spans="1:17" customFormat="1">
      <c r="A1303" s="117">
        <v>1300</v>
      </c>
      <c r="B1303" s="117"/>
      <c r="C1303" s="117" t="s">
        <v>1046</v>
      </c>
      <c r="D1303" s="117" t="s">
        <v>1045</v>
      </c>
      <c r="E1303" s="396" t="s">
        <v>3706</v>
      </c>
      <c r="F1303" s="116" t="s">
        <v>9789</v>
      </c>
      <c r="G1303" s="596">
        <v>306631440601</v>
      </c>
      <c r="H1303" s="396" t="s">
        <v>9803</v>
      </c>
      <c r="I1303" s="116" t="s">
        <v>7998</v>
      </c>
      <c r="J1303" s="116" t="s">
        <v>47</v>
      </c>
      <c r="K1303" s="116">
        <v>0.89480000000000004</v>
      </c>
      <c r="L1303" s="395">
        <v>0.89480000000000004</v>
      </c>
      <c r="M1303" s="395">
        <v>0.65616300000000005</v>
      </c>
      <c r="N1303" s="330">
        <v>26.669311578006255</v>
      </c>
      <c r="O1303" s="116"/>
      <c r="P1303" s="116"/>
      <c r="Q1303" s="120"/>
    </row>
    <row r="1304" spans="1:17" customFormat="1">
      <c r="A1304" s="117">
        <v>1301</v>
      </c>
      <c r="B1304" s="117"/>
      <c r="C1304" s="117" t="s">
        <v>1046</v>
      </c>
      <c r="D1304" s="117" t="s">
        <v>1045</v>
      </c>
      <c r="E1304" s="396" t="s">
        <v>3706</v>
      </c>
      <c r="F1304" s="116" t="s">
        <v>9789</v>
      </c>
      <c r="G1304" s="596">
        <v>306631440603</v>
      </c>
      <c r="H1304" s="396" t="s">
        <v>9804</v>
      </c>
      <c r="I1304" s="116" t="s">
        <v>7997</v>
      </c>
      <c r="J1304" s="116" t="s">
        <v>47</v>
      </c>
      <c r="K1304" s="116">
        <v>0.26</v>
      </c>
      <c r="L1304" s="395">
        <v>0.26</v>
      </c>
      <c r="M1304" s="395">
        <v>0.190776</v>
      </c>
      <c r="N1304" s="330">
        <v>26.624615384615385</v>
      </c>
      <c r="O1304" s="116"/>
      <c r="P1304" s="116"/>
      <c r="Q1304" s="120"/>
    </row>
    <row r="1305" spans="1:17" customFormat="1">
      <c r="A1305" s="117">
        <v>1302</v>
      </c>
      <c r="B1305" s="117"/>
      <c r="C1305" s="117" t="s">
        <v>1046</v>
      </c>
      <c r="D1305" s="117" t="s">
        <v>1045</v>
      </c>
      <c r="E1305" s="396" t="s">
        <v>3706</v>
      </c>
      <c r="F1305" s="116" t="s">
        <v>9789</v>
      </c>
      <c r="G1305" s="596">
        <v>306631440602</v>
      </c>
      <c r="H1305" s="396" t="s">
        <v>9805</v>
      </c>
      <c r="I1305" s="116" t="s">
        <v>7998</v>
      </c>
      <c r="J1305" s="116" t="s">
        <v>47</v>
      </c>
      <c r="K1305" s="116">
        <v>0.81379999999999997</v>
      </c>
      <c r="L1305" s="395">
        <v>0.81379999999999997</v>
      </c>
      <c r="M1305" s="395">
        <v>0.59755899999999995</v>
      </c>
      <c r="N1305" s="330">
        <v>26.571762103710988</v>
      </c>
      <c r="O1305" s="116"/>
      <c r="P1305" s="116"/>
      <c r="Q1305" s="120"/>
    </row>
    <row r="1306" spans="1:17" customFormat="1">
      <c r="A1306" s="117">
        <v>1303</v>
      </c>
      <c r="B1306" s="117"/>
      <c r="C1306" s="117" t="s">
        <v>1046</v>
      </c>
      <c r="D1306" s="117" t="s">
        <v>1045</v>
      </c>
      <c r="E1306" s="396" t="s">
        <v>3706</v>
      </c>
      <c r="F1306" s="116" t="s">
        <v>4041</v>
      </c>
      <c r="G1306" s="596">
        <v>306631140205</v>
      </c>
      <c r="H1306" s="396" t="s">
        <v>9806</v>
      </c>
      <c r="I1306" s="116" t="s">
        <v>7997</v>
      </c>
      <c r="J1306" s="116" t="s">
        <v>47</v>
      </c>
      <c r="K1306" s="116">
        <v>0.27639999999999998</v>
      </c>
      <c r="L1306" s="395">
        <v>0.27639999999999998</v>
      </c>
      <c r="M1306" s="395">
        <v>0.203374</v>
      </c>
      <c r="N1306" s="330">
        <v>26.420405209840801</v>
      </c>
      <c r="O1306" s="116"/>
      <c r="P1306" s="116"/>
      <c r="Q1306" s="120"/>
    </row>
    <row r="1307" spans="1:17" customFormat="1">
      <c r="A1307" s="117">
        <v>1304</v>
      </c>
      <c r="B1307" s="117"/>
      <c r="C1307" s="117" t="s">
        <v>1046</v>
      </c>
      <c r="D1307" s="117" t="s">
        <v>1045</v>
      </c>
      <c r="E1307" s="396" t="s">
        <v>3706</v>
      </c>
      <c r="F1307" s="116" t="s">
        <v>9791</v>
      </c>
      <c r="G1307" s="596">
        <v>306631140501</v>
      </c>
      <c r="H1307" s="396" t="s">
        <v>9807</v>
      </c>
      <c r="I1307" s="116" t="s">
        <v>7997</v>
      </c>
      <c r="J1307" s="116" t="s">
        <v>47</v>
      </c>
      <c r="K1307" s="116">
        <v>0.10599</v>
      </c>
      <c r="L1307" s="395">
        <v>0.10599</v>
      </c>
      <c r="M1307" s="395">
        <v>7.8141000000000002E-2</v>
      </c>
      <c r="N1307" s="330">
        <v>26.275120294367394</v>
      </c>
      <c r="O1307" s="116"/>
      <c r="P1307" s="116"/>
      <c r="Q1307" s="120"/>
    </row>
    <row r="1308" spans="1:17" customFormat="1">
      <c r="A1308" s="117">
        <v>1305</v>
      </c>
      <c r="B1308" s="117"/>
      <c r="C1308" s="117" t="s">
        <v>1046</v>
      </c>
      <c r="D1308" s="117" t="s">
        <v>1045</v>
      </c>
      <c r="E1308" s="396" t="s">
        <v>3706</v>
      </c>
      <c r="F1308" s="116" t="s">
        <v>9791</v>
      </c>
      <c r="G1308" s="596">
        <v>306631140502</v>
      </c>
      <c r="H1308" s="396" t="s">
        <v>9808</v>
      </c>
      <c r="I1308" s="116" t="s">
        <v>7997</v>
      </c>
      <c r="J1308" s="116" t="s">
        <v>47</v>
      </c>
      <c r="K1308" s="116">
        <v>0.23780000000000001</v>
      </c>
      <c r="L1308" s="395">
        <v>0.23780000000000001</v>
      </c>
      <c r="M1308" s="395">
        <v>0.17561599999999999</v>
      </c>
      <c r="N1308" s="330">
        <v>26.149705634987392</v>
      </c>
      <c r="O1308" s="116"/>
      <c r="P1308" s="116"/>
      <c r="Q1308" s="120"/>
    </row>
    <row r="1309" spans="1:17" customFormat="1">
      <c r="A1309" s="117">
        <v>1306</v>
      </c>
      <c r="B1309" s="117"/>
      <c r="C1309" s="117" t="s">
        <v>1046</v>
      </c>
      <c r="D1309" s="117" t="s">
        <v>1045</v>
      </c>
      <c r="E1309" s="396" t="s">
        <v>3706</v>
      </c>
      <c r="F1309" s="116" t="s">
        <v>9791</v>
      </c>
      <c r="G1309" s="596">
        <v>306631140503</v>
      </c>
      <c r="H1309" s="396" t="s">
        <v>9809</v>
      </c>
      <c r="I1309" s="116" t="s">
        <v>7997</v>
      </c>
      <c r="J1309" s="116" t="s">
        <v>47</v>
      </c>
      <c r="K1309" s="116">
        <v>0.14319999999999999</v>
      </c>
      <c r="L1309" s="395">
        <v>0.14319999999999999</v>
      </c>
      <c r="M1309" s="395">
        <v>0.10589800000000001</v>
      </c>
      <c r="N1309" s="330">
        <v>26.04888268156424</v>
      </c>
      <c r="O1309" s="116"/>
      <c r="P1309" s="116"/>
      <c r="Q1309" s="120"/>
    </row>
    <row r="1310" spans="1:17" customFormat="1">
      <c r="A1310" s="117">
        <v>1307</v>
      </c>
      <c r="B1310" s="117"/>
      <c r="C1310" s="117" t="s">
        <v>1046</v>
      </c>
      <c r="D1310" s="117" t="s">
        <v>1045</v>
      </c>
      <c r="E1310" s="396" t="s">
        <v>3706</v>
      </c>
      <c r="F1310" s="116" t="s">
        <v>4030</v>
      </c>
      <c r="G1310" s="596">
        <v>306631340201</v>
      </c>
      <c r="H1310" s="396" t="s">
        <v>7671</v>
      </c>
      <c r="I1310" s="116" t="s">
        <v>7997</v>
      </c>
      <c r="J1310" s="116" t="s">
        <v>47</v>
      </c>
      <c r="K1310" s="116">
        <v>0.28448000000000001</v>
      </c>
      <c r="L1310" s="395">
        <v>0.28448000000000001</v>
      </c>
      <c r="M1310" s="395">
        <v>0.22350100000000001</v>
      </c>
      <c r="N1310" s="330">
        <v>21.435250281214849</v>
      </c>
      <c r="O1310" s="116"/>
      <c r="P1310" s="116"/>
      <c r="Q1310" s="120"/>
    </row>
    <row r="1311" spans="1:17" customFormat="1">
      <c r="A1311" s="117">
        <v>1308</v>
      </c>
      <c r="B1311" s="117"/>
      <c r="C1311" s="117" t="s">
        <v>1046</v>
      </c>
      <c r="D1311" s="117" t="s">
        <v>1045</v>
      </c>
      <c r="E1311" s="396" t="s">
        <v>3706</v>
      </c>
      <c r="F1311" s="116" t="s">
        <v>4028</v>
      </c>
      <c r="G1311" s="596">
        <v>306631340401</v>
      </c>
      <c r="H1311" s="396" t="s">
        <v>7454</v>
      </c>
      <c r="I1311" s="116" t="s">
        <v>7997</v>
      </c>
      <c r="J1311" s="116" t="s">
        <v>47</v>
      </c>
      <c r="K1311" s="116">
        <v>0.29577999999999999</v>
      </c>
      <c r="L1311" s="395">
        <v>0.29577999999999999</v>
      </c>
      <c r="M1311" s="395">
        <v>0.25537300000000002</v>
      </c>
      <c r="N1311" s="330">
        <v>13.661167083643239</v>
      </c>
      <c r="O1311" s="116"/>
      <c r="P1311" s="116"/>
      <c r="Q1311" s="120"/>
    </row>
    <row r="1312" spans="1:17" customFormat="1">
      <c r="A1312" s="117">
        <v>1309</v>
      </c>
      <c r="B1312" s="117"/>
      <c r="C1312" s="117" t="s">
        <v>1046</v>
      </c>
      <c r="D1312" s="117" t="s">
        <v>1045</v>
      </c>
      <c r="E1312" s="396" t="s">
        <v>3706</v>
      </c>
      <c r="F1312" s="116" t="s">
        <v>4029</v>
      </c>
      <c r="G1312" s="596">
        <v>306631340103</v>
      </c>
      <c r="H1312" s="396" t="s">
        <v>7171</v>
      </c>
      <c r="I1312" s="116" t="s">
        <v>7997</v>
      </c>
      <c r="J1312" s="116" t="s">
        <v>47</v>
      </c>
      <c r="K1312" s="116">
        <v>0.38279999999999997</v>
      </c>
      <c r="L1312" s="395">
        <v>0.38279999999999997</v>
      </c>
      <c r="M1312" s="395">
        <v>0.28592600000000001</v>
      </c>
      <c r="N1312" s="330">
        <v>25.306687565308245</v>
      </c>
      <c r="O1312" s="116"/>
      <c r="P1312" s="116"/>
      <c r="Q1312" s="120"/>
    </row>
    <row r="1313" spans="1:17" customFormat="1">
      <c r="A1313" s="117">
        <v>1310</v>
      </c>
      <c r="B1313" s="117"/>
      <c r="C1313" s="117" t="s">
        <v>1046</v>
      </c>
      <c r="D1313" s="117" t="s">
        <v>1045</v>
      </c>
      <c r="E1313" s="396" t="s">
        <v>3706</v>
      </c>
      <c r="F1313" s="116" t="s">
        <v>4028</v>
      </c>
      <c r="G1313" s="596">
        <v>306631340402</v>
      </c>
      <c r="H1313" s="396" t="s">
        <v>7550</v>
      </c>
      <c r="I1313" s="116" t="s">
        <v>7997</v>
      </c>
      <c r="J1313" s="116" t="s">
        <v>47</v>
      </c>
      <c r="K1313" s="116">
        <v>0.1694</v>
      </c>
      <c r="L1313" s="395">
        <v>0.1694</v>
      </c>
      <c r="M1313" s="395">
        <v>0.127581</v>
      </c>
      <c r="N1313" s="330">
        <v>24.686540731995272</v>
      </c>
      <c r="O1313" s="116"/>
      <c r="P1313" s="116"/>
      <c r="Q1313" s="120"/>
    </row>
    <row r="1314" spans="1:17" customFormat="1">
      <c r="A1314" s="117">
        <v>1311</v>
      </c>
      <c r="B1314" s="117"/>
      <c r="C1314" s="117" t="s">
        <v>1046</v>
      </c>
      <c r="D1314" s="117" t="s">
        <v>1045</v>
      </c>
      <c r="E1314" s="396" t="s">
        <v>3706</v>
      </c>
      <c r="F1314" s="116" t="s">
        <v>4028</v>
      </c>
      <c r="G1314" s="596">
        <v>306631340403</v>
      </c>
      <c r="H1314" s="396" t="s">
        <v>7333</v>
      </c>
      <c r="I1314" s="116" t="s">
        <v>7997</v>
      </c>
      <c r="J1314" s="116" t="s">
        <v>47</v>
      </c>
      <c r="K1314" s="116">
        <v>0.29239999999999999</v>
      </c>
      <c r="L1314" s="395">
        <v>0.29239999999999999</v>
      </c>
      <c r="M1314" s="395">
        <v>0.25385600000000003</v>
      </c>
      <c r="N1314" s="330">
        <v>13.181942544459632</v>
      </c>
      <c r="O1314" s="116"/>
      <c r="P1314" s="116"/>
      <c r="Q1314" s="120"/>
    </row>
    <row r="1315" spans="1:17" customFormat="1">
      <c r="A1315" s="117">
        <v>1312</v>
      </c>
      <c r="B1315" s="117"/>
      <c r="C1315" s="117" t="s">
        <v>1046</v>
      </c>
      <c r="D1315" s="117" t="s">
        <v>1045</v>
      </c>
      <c r="E1315" s="396" t="s">
        <v>3706</v>
      </c>
      <c r="F1315" s="116" t="s">
        <v>4030</v>
      </c>
      <c r="G1315" s="596">
        <v>306631340203</v>
      </c>
      <c r="H1315" s="396" t="s">
        <v>6766</v>
      </c>
      <c r="I1315" s="116" t="s">
        <v>7997</v>
      </c>
      <c r="J1315" s="116" t="s">
        <v>47</v>
      </c>
      <c r="K1315" s="116">
        <v>0.23960000000000001</v>
      </c>
      <c r="L1315" s="395">
        <v>0.23960000000000001</v>
      </c>
      <c r="M1315" s="395">
        <v>0.190611</v>
      </c>
      <c r="N1315" s="330">
        <v>20.446160267111853</v>
      </c>
      <c r="O1315" s="116"/>
      <c r="P1315" s="116"/>
      <c r="Q1315" s="120"/>
    </row>
    <row r="1316" spans="1:17" customFormat="1">
      <c r="A1316" s="117">
        <v>1313</v>
      </c>
      <c r="B1316" s="117"/>
      <c r="C1316" s="117" t="s">
        <v>1046</v>
      </c>
      <c r="D1316" s="117" t="s">
        <v>1045</v>
      </c>
      <c r="E1316" s="396" t="s">
        <v>3706</v>
      </c>
      <c r="F1316" s="116" t="s">
        <v>4030</v>
      </c>
      <c r="G1316" s="596">
        <v>306631340204</v>
      </c>
      <c r="H1316" s="396" t="s">
        <v>6765</v>
      </c>
      <c r="I1316" s="116" t="s">
        <v>7997</v>
      </c>
      <c r="J1316" s="116" t="s">
        <v>47</v>
      </c>
      <c r="K1316" s="116">
        <v>0.60640000000000005</v>
      </c>
      <c r="L1316" s="395">
        <v>0.60640000000000005</v>
      </c>
      <c r="M1316" s="395">
        <v>0.43254599999999999</v>
      </c>
      <c r="N1316" s="330">
        <v>28.669854881266499</v>
      </c>
      <c r="O1316" s="116"/>
      <c r="P1316" s="116"/>
      <c r="Q1316" s="120"/>
    </row>
    <row r="1317" spans="1:17" customFormat="1">
      <c r="A1317" s="117">
        <v>1314</v>
      </c>
      <c r="B1317" s="117"/>
      <c r="C1317" s="117" t="s">
        <v>1046</v>
      </c>
      <c r="D1317" s="117" t="s">
        <v>1045</v>
      </c>
      <c r="E1317" s="396" t="s">
        <v>3706</v>
      </c>
      <c r="F1317" s="116" t="s">
        <v>4030</v>
      </c>
      <c r="G1317" s="596">
        <v>306631340202</v>
      </c>
      <c r="H1317" s="396" t="s">
        <v>7018</v>
      </c>
      <c r="I1317" s="116" t="s">
        <v>7997</v>
      </c>
      <c r="J1317" s="116" t="s">
        <v>47</v>
      </c>
      <c r="K1317" s="116">
        <v>0.3226</v>
      </c>
      <c r="L1317" s="395">
        <v>0.3226</v>
      </c>
      <c r="M1317" s="395">
        <v>0.24260399999999999</v>
      </c>
      <c r="N1317" s="330">
        <v>24.797272163670183</v>
      </c>
      <c r="O1317" s="116"/>
      <c r="P1317" s="116"/>
      <c r="Q1317" s="120"/>
    </row>
    <row r="1318" spans="1:17" customFormat="1">
      <c r="A1318" s="117">
        <v>1315</v>
      </c>
      <c r="B1318" s="117"/>
      <c r="C1318" s="117" t="s">
        <v>1046</v>
      </c>
      <c r="D1318" s="117" t="s">
        <v>1045</v>
      </c>
      <c r="E1318" s="396" t="s">
        <v>3706</v>
      </c>
      <c r="F1318" s="116" t="s">
        <v>4029</v>
      </c>
      <c r="G1318" s="596">
        <v>306631340102</v>
      </c>
      <c r="H1318" s="396" t="s">
        <v>6683</v>
      </c>
      <c r="I1318" s="116" t="s">
        <v>7997</v>
      </c>
      <c r="J1318" s="116" t="s">
        <v>47</v>
      </c>
      <c r="K1318" s="116">
        <v>0.71779999999999999</v>
      </c>
      <c r="L1318" s="395">
        <v>0.71779999999999999</v>
      </c>
      <c r="M1318" s="395">
        <v>0.52411600000000003</v>
      </c>
      <c r="N1318" s="330">
        <v>26.983003622178874</v>
      </c>
      <c r="O1318" s="116"/>
      <c r="P1318" s="116"/>
      <c r="Q1318" s="120"/>
    </row>
    <row r="1319" spans="1:17" customFormat="1">
      <c r="A1319" s="117">
        <v>1316</v>
      </c>
      <c r="B1319" s="117"/>
      <c r="C1319" s="117" t="s">
        <v>1046</v>
      </c>
      <c r="D1319" s="117" t="s">
        <v>1045</v>
      </c>
      <c r="E1319" s="396" t="s">
        <v>1045</v>
      </c>
      <c r="F1319" s="116" t="s">
        <v>4023</v>
      </c>
      <c r="G1319" s="596">
        <v>306611440503</v>
      </c>
      <c r="H1319" s="396" t="s">
        <v>5462</v>
      </c>
      <c r="I1319" s="116" t="s">
        <v>7997</v>
      </c>
      <c r="J1319" s="116" t="s">
        <v>47</v>
      </c>
      <c r="K1319" s="116">
        <v>0.15770000000000001</v>
      </c>
      <c r="L1319" s="395">
        <v>0.15770000000000001</v>
      </c>
      <c r="M1319" s="395">
        <v>0.14152000000000001</v>
      </c>
      <c r="N1319" s="330">
        <v>10.25998731769182</v>
      </c>
      <c r="O1319" s="116"/>
      <c r="P1319" s="116"/>
      <c r="Q1319" s="120"/>
    </row>
    <row r="1320" spans="1:17" customFormat="1">
      <c r="A1320" s="117">
        <v>1317</v>
      </c>
      <c r="B1320" s="117"/>
      <c r="C1320" s="117" t="s">
        <v>1046</v>
      </c>
      <c r="D1320" s="117" t="s">
        <v>1045</v>
      </c>
      <c r="E1320" s="396" t="s">
        <v>1045</v>
      </c>
      <c r="F1320" s="116" t="s">
        <v>4027</v>
      </c>
      <c r="G1320" s="596">
        <v>306611440201</v>
      </c>
      <c r="H1320" s="396" t="s">
        <v>5499</v>
      </c>
      <c r="I1320" s="116" t="s">
        <v>7997</v>
      </c>
      <c r="J1320" s="116" t="s">
        <v>47</v>
      </c>
      <c r="K1320" s="116">
        <v>0.53439999999999999</v>
      </c>
      <c r="L1320" s="395">
        <v>0.53439999999999999</v>
      </c>
      <c r="M1320" s="395">
        <v>0.48095599999999999</v>
      </c>
      <c r="N1320" s="330">
        <v>10.000748502994011</v>
      </c>
      <c r="O1320" s="116"/>
      <c r="P1320" s="116"/>
      <c r="Q1320" s="120"/>
    </row>
    <row r="1321" spans="1:17" customFormat="1">
      <c r="A1321" s="117">
        <v>1318</v>
      </c>
      <c r="B1321" s="117"/>
      <c r="C1321" s="117" t="s">
        <v>1046</v>
      </c>
      <c r="D1321" s="117" t="s">
        <v>1045</v>
      </c>
      <c r="E1321" s="396" t="s">
        <v>3705</v>
      </c>
      <c r="F1321" s="116" t="s">
        <v>3991</v>
      </c>
      <c r="G1321" s="596">
        <v>306621340401</v>
      </c>
      <c r="H1321" s="396" t="s">
        <v>5734</v>
      </c>
      <c r="I1321" s="116" t="s">
        <v>7997</v>
      </c>
      <c r="J1321" s="116" t="s">
        <v>47</v>
      </c>
      <c r="K1321" s="116">
        <v>0.41260000000000002</v>
      </c>
      <c r="L1321" s="395">
        <v>0.41260000000000002</v>
      </c>
      <c r="M1321" s="395">
        <v>0.37268400000000002</v>
      </c>
      <c r="N1321" s="330">
        <v>9.6742607852641793</v>
      </c>
      <c r="O1321" s="116"/>
      <c r="P1321" s="116"/>
      <c r="Q1321" s="120"/>
    </row>
    <row r="1322" spans="1:17" customFormat="1">
      <c r="A1322" s="117">
        <v>1319</v>
      </c>
      <c r="B1322" s="117"/>
      <c r="C1322" s="117" t="s">
        <v>1046</v>
      </c>
      <c r="D1322" s="117" t="s">
        <v>1045</v>
      </c>
      <c r="E1322" s="396" t="s">
        <v>1045</v>
      </c>
      <c r="F1322" s="116" t="s">
        <v>4020</v>
      </c>
      <c r="G1322" s="596">
        <v>306611140105</v>
      </c>
      <c r="H1322" s="396" t="s">
        <v>4979</v>
      </c>
      <c r="I1322" s="116" t="s">
        <v>7997</v>
      </c>
      <c r="J1322" s="116" t="s">
        <v>47</v>
      </c>
      <c r="K1322" s="116">
        <v>0.36859999999999998</v>
      </c>
      <c r="L1322" s="395">
        <v>0.36859999999999998</v>
      </c>
      <c r="M1322" s="395">
        <v>0.33399699999999999</v>
      </c>
      <c r="N1322" s="330">
        <v>9.3876831253391213</v>
      </c>
      <c r="O1322" s="116"/>
      <c r="P1322" s="116"/>
      <c r="Q1322" s="120"/>
    </row>
    <row r="1323" spans="1:17" customFormat="1">
      <c r="A1323" s="117">
        <v>1320</v>
      </c>
      <c r="B1323" s="117"/>
      <c r="C1323" s="117" t="s">
        <v>1046</v>
      </c>
      <c r="D1323" s="117" t="s">
        <v>1045</v>
      </c>
      <c r="E1323" s="396" t="s">
        <v>1045</v>
      </c>
      <c r="F1323" s="116" t="s">
        <v>4026</v>
      </c>
      <c r="G1323" s="596">
        <v>306611440101</v>
      </c>
      <c r="H1323" s="396" t="s">
        <v>5578</v>
      </c>
      <c r="I1323" s="116" t="s">
        <v>7997</v>
      </c>
      <c r="J1323" s="116" t="s">
        <v>47</v>
      </c>
      <c r="K1323" s="116">
        <v>0.52839999999999998</v>
      </c>
      <c r="L1323" s="395">
        <v>0.52839999999999998</v>
      </c>
      <c r="M1323" s="395">
        <v>0.47897200000000001</v>
      </c>
      <c r="N1323" s="330">
        <v>9.3542770628311835</v>
      </c>
      <c r="O1323" s="116"/>
      <c r="P1323" s="116"/>
      <c r="Q1323" s="120"/>
    </row>
    <row r="1324" spans="1:17" customFormat="1">
      <c r="A1324" s="117">
        <v>1321</v>
      </c>
      <c r="B1324" s="117"/>
      <c r="C1324" s="117" t="s">
        <v>1046</v>
      </c>
      <c r="D1324" s="117" t="s">
        <v>1045</v>
      </c>
      <c r="E1324" s="396" t="s">
        <v>1045</v>
      </c>
      <c r="F1324" s="116" t="s">
        <v>4002</v>
      </c>
      <c r="G1324" s="596">
        <v>306611240101</v>
      </c>
      <c r="H1324" s="396" t="s">
        <v>6409</v>
      </c>
      <c r="I1324" s="116" t="s">
        <v>7997</v>
      </c>
      <c r="J1324" s="116" t="s">
        <v>47</v>
      </c>
      <c r="K1324" s="116">
        <v>0.35060000000000002</v>
      </c>
      <c r="L1324" s="395">
        <v>0.35060000000000002</v>
      </c>
      <c r="M1324" s="395">
        <v>0.31816100000000003</v>
      </c>
      <c r="N1324" s="330">
        <v>9.2524244152880755</v>
      </c>
      <c r="O1324" s="116"/>
      <c r="P1324" s="116"/>
      <c r="Q1324" s="120"/>
    </row>
    <row r="1325" spans="1:17" customFormat="1">
      <c r="A1325" s="117">
        <v>1322</v>
      </c>
      <c r="B1325" s="117"/>
      <c r="C1325" s="117" t="s">
        <v>1046</v>
      </c>
      <c r="D1325" s="117" t="s">
        <v>1045</v>
      </c>
      <c r="E1325" s="396" t="s">
        <v>3705</v>
      </c>
      <c r="F1325" s="116" t="s">
        <v>3989</v>
      </c>
      <c r="G1325" s="596">
        <v>306621440102</v>
      </c>
      <c r="H1325" s="396" t="s">
        <v>5323</v>
      </c>
      <c r="I1325" s="116" t="s">
        <v>7997</v>
      </c>
      <c r="J1325" s="116" t="s">
        <v>47</v>
      </c>
      <c r="K1325" s="116">
        <v>0.92800000000000005</v>
      </c>
      <c r="L1325" s="395">
        <v>0.92800000000000005</v>
      </c>
      <c r="M1325" s="395">
        <v>0.84307699999999997</v>
      </c>
      <c r="N1325" s="330">
        <v>9.1511853448275957</v>
      </c>
      <c r="O1325" s="116"/>
      <c r="P1325" s="116"/>
      <c r="Q1325" s="120"/>
    </row>
    <row r="1326" spans="1:17" customFormat="1">
      <c r="A1326" s="117">
        <v>1323</v>
      </c>
      <c r="B1326" s="117"/>
      <c r="C1326" s="117" t="s">
        <v>1046</v>
      </c>
      <c r="D1326" s="117" t="s">
        <v>1045</v>
      </c>
      <c r="E1326" s="396" t="s">
        <v>1045</v>
      </c>
      <c r="F1326" s="116" t="s">
        <v>4025</v>
      </c>
      <c r="G1326" s="596">
        <v>306611440404</v>
      </c>
      <c r="H1326" s="396" t="s">
        <v>6437</v>
      </c>
      <c r="I1326" s="116" t="s">
        <v>7997</v>
      </c>
      <c r="J1326" s="116" t="s">
        <v>47</v>
      </c>
      <c r="K1326" s="116">
        <v>0.40579999999999999</v>
      </c>
      <c r="L1326" s="395">
        <v>0.40579999999999999</v>
      </c>
      <c r="M1326" s="395">
        <v>0.36869400000000002</v>
      </c>
      <c r="N1326" s="330">
        <v>9.1439132577624385</v>
      </c>
      <c r="O1326" s="116"/>
      <c r="P1326" s="116"/>
      <c r="Q1326" s="120"/>
    </row>
    <row r="1327" spans="1:17" customFormat="1">
      <c r="A1327" s="117">
        <v>1324</v>
      </c>
      <c r="B1327" s="117"/>
      <c r="C1327" s="117" t="s">
        <v>1046</v>
      </c>
      <c r="D1327" s="117" t="s">
        <v>1045</v>
      </c>
      <c r="E1327" s="396" t="s">
        <v>1045</v>
      </c>
      <c r="F1327" s="116" t="s">
        <v>4007</v>
      </c>
      <c r="G1327" s="596">
        <v>306611240501</v>
      </c>
      <c r="H1327" s="396" t="s">
        <v>6468</v>
      </c>
      <c r="I1327" s="116" t="s">
        <v>7997</v>
      </c>
      <c r="J1327" s="116" t="s">
        <v>47</v>
      </c>
      <c r="K1327" s="116">
        <v>0.26740000000000003</v>
      </c>
      <c r="L1327" s="395">
        <v>0.26740000000000003</v>
      </c>
      <c r="M1327" s="395">
        <v>0.24319299999999999</v>
      </c>
      <c r="N1327" s="330">
        <v>9.0527299925205806</v>
      </c>
      <c r="O1327" s="116"/>
      <c r="P1327" s="116"/>
      <c r="Q1327" s="120"/>
    </row>
    <row r="1328" spans="1:17" customFormat="1">
      <c r="A1328" s="117">
        <v>1325</v>
      </c>
      <c r="B1328" s="117"/>
      <c r="C1328" s="117" t="s">
        <v>1046</v>
      </c>
      <c r="D1328" s="117" t="s">
        <v>1045</v>
      </c>
      <c r="E1328" s="396" t="s">
        <v>1045</v>
      </c>
      <c r="F1328" s="116" t="s">
        <v>4013</v>
      </c>
      <c r="G1328" s="596">
        <v>306611340502</v>
      </c>
      <c r="H1328" s="396" t="s">
        <v>5620</v>
      </c>
      <c r="I1328" s="116" t="s">
        <v>7997</v>
      </c>
      <c r="J1328" s="116" t="s">
        <v>47</v>
      </c>
      <c r="K1328" s="116">
        <v>0.379</v>
      </c>
      <c r="L1328" s="395">
        <v>0.379</v>
      </c>
      <c r="M1328" s="395">
        <v>0.34485900000000003</v>
      </c>
      <c r="N1328" s="330">
        <v>9.0081794195250602</v>
      </c>
      <c r="O1328" s="116"/>
      <c r="P1328" s="116"/>
      <c r="Q1328" s="120"/>
    </row>
    <row r="1329" spans="1:17" customFormat="1">
      <c r="A1329" s="117">
        <v>1326</v>
      </c>
      <c r="B1329" s="117"/>
      <c r="C1329" s="117" t="s">
        <v>1046</v>
      </c>
      <c r="D1329" s="117" t="s">
        <v>1045</v>
      </c>
      <c r="E1329" s="396" t="s">
        <v>1045</v>
      </c>
      <c r="F1329" s="116" t="s">
        <v>4016</v>
      </c>
      <c r="G1329" s="596">
        <v>306112240203</v>
      </c>
      <c r="H1329" s="396" t="s">
        <v>6516</v>
      </c>
      <c r="I1329" s="116" t="s">
        <v>7997</v>
      </c>
      <c r="J1329" s="116" t="s">
        <v>47</v>
      </c>
      <c r="K1329" s="116">
        <v>0.54479999999999995</v>
      </c>
      <c r="L1329" s="395">
        <v>0.54479999999999995</v>
      </c>
      <c r="M1329" s="395">
        <v>0.49633100000000002</v>
      </c>
      <c r="N1329" s="330">
        <v>8.8966593245227479</v>
      </c>
      <c r="O1329" s="116"/>
      <c r="P1329" s="116"/>
      <c r="Q1329" s="120"/>
    </row>
    <row r="1330" spans="1:17" customFormat="1">
      <c r="A1330" s="117">
        <v>1327</v>
      </c>
      <c r="B1330" s="117"/>
      <c r="C1330" s="117" t="s">
        <v>1046</v>
      </c>
      <c r="D1330" s="117" t="s">
        <v>1045</v>
      </c>
      <c r="E1330" s="396" t="s">
        <v>1045</v>
      </c>
      <c r="F1330" s="116" t="s">
        <v>4008</v>
      </c>
      <c r="G1330" s="596">
        <v>306611340107</v>
      </c>
      <c r="H1330" s="396" t="s">
        <v>5969</v>
      </c>
      <c r="I1330" s="116" t="s">
        <v>7997</v>
      </c>
      <c r="J1330" s="116" t="s">
        <v>47</v>
      </c>
      <c r="K1330" s="116">
        <v>6.6659999999999997E-2</v>
      </c>
      <c r="L1330" s="395">
        <v>6.6659999999999997E-2</v>
      </c>
      <c r="M1330" s="395">
        <v>6.0741000000000003E-2</v>
      </c>
      <c r="N1330" s="330">
        <v>8.8793879387938706</v>
      </c>
      <c r="O1330" s="116"/>
      <c r="P1330" s="116"/>
      <c r="Q1330" s="120"/>
    </row>
    <row r="1331" spans="1:17" customFormat="1">
      <c r="A1331" s="117">
        <v>1328</v>
      </c>
      <c r="B1331" s="117"/>
      <c r="C1331" s="117" t="s">
        <v>1046</v>
      </c>
      <c r="D1331" s="117" t="s">
        <v>1045</v>
      </c>
      <c r="E1331" s="396" t="s">
        <v>3705</v>
      </c>
      <c r="F1331" s="116" t="s">
        <v>3999</v>
      </c>
      <c r="G1331" s="596">
        <v>306621240301</v>
      </c>
      <c r="H1331" s="396" t="s">
        <v>6535</v>
      </c>
      <c r="I1331" s="116" t="s">
        <v>7997</v>
      </c>
      <c r="J1331" s="116" t="s">
        <v>47</v>
      </c>
      <c r="K1331" s="116">
        <v>0.3926</v>
      </c>
      <c r="L1331" s="395">
        <v>0.3926</v>
      </c>
      <c r="M1331" s="395">
        <v>0.35794399999999998</v>
      </c>
      <c r="N1331" s="330">
        <v>8.8273051451859441</v>
      </c>
      <c r="O1331" s="116"/>
      <c r="P1331" s="116"/>
      <c r="Q1331" s="120"/>
    </row>
    <row r="1332" spans="1:17" customFormat="1">
      <c r="A1332" s="117">
        <v>1329</v>
      </c>
      <c r="B1332" s="117"/>
      <c r="C1332" s="117" t="s">
        <v>1046</v>
      </c>
      <c r="D1332" s="117" t="s">
        <v>1045</v>
      </c>
      <c r="E1332" s="396" t="s">
        <v>1045</v>
      </c>
      <c r="F1332" s="116" t="s">
        <v>4008</v>
      </c>
      <c r="G1332" s="596">
        <v>306611340103</v>
      </c>
      <c r="H1332" s="396" t="s">
        <v>5902</v>
      </c>
      <c r="I1332" s="116" t="s">
        <v>7997</v>
      </c>
      <c r="J1332" s="116" t="s">
        <v>47</v>
      </c>
      <c r="K1332" s="116">
        <v>0.38200000000000001</v>
      </c>
      <c r="L1332" s="395">
        <v>0.38200000000000001</v>
      </c>
      <c r="M1332" s="395">
        <v>0.34828700000000001</v>
      </c>
      <c r="N1332" s="330">
        <v>8.8253926701570666</v>
      </c>
      <c r="O1332" s="116"/>
      <c r="P1332" s="116"/>
      <c r="Q1332" s="120"/>
    </row>
    <row r="1333" spans="1:17" customFormat="1">
      <c r="A1333" s="117">
        <v>1330</v>
      </c>
      <c r="B1333" s="117"/>
      <c r="C1333" s="117" t="s">
        <v>1046</v>
      </c>
      <c r="D1333" s="117" t="s">
        <v>1045</v>
      </c>
      <c r="E1333" s="396" t="s">
        <v>1045</v>
      </c>
      <c r="F1333" s="116" t="s">
        <v>4012</v>
      </c>
      <c r="G1333" s="596">
        <v>306611340403</v>
      </c>
      <c r="H1333" s="396" t="s">
        <v>6538</v>
      </c>
      <c r="I1333" s="116" t="s">
        <v>7997</v>
      </c>
      <c r="J1333" s="116" t="s">
        <v>47</v>
      </c>
      <c r="K1333" s="116">
        <v>0.48920000000000002</v>
      </c>
      <c r="L1333" s="395">
        <v>0.48920000000000002</v>
      </c>
      <c r="M1333" s="395">
        <v>0.44608599999999998</v>
      </c>
      <c r="N1333" s="330">
        <v>8.8131643499591252</v>
      </c>
      <c r="O1333" s="116"/>
      <c r="P1333" s="116"/>
      <c r="Q1333" s="120"/>
    </row>
    <row r="1334" spans="1:17" customFormat="1">
      <c r="A1334" s="117">
        <v>1331</v>
      </c>
      <c r="B1334" s="117"/>
      <c r="C1334" s="117" t="s">
        <v>1046</v>
      </c>
      <c r="D1334" s="117" t="s">
        <v>1045</v>
      </c>
      <c r="E1334" s="396" t="s">
        <v>1045</v>
      </c>
      <c r="F1334" s="116" t="s">
        <v>4008</v>
      </c>
      <c r="G1334" s="596">
        <v>306611340104</v>
      </c>
      <c r="H1334" s="396" t="s">
        <v>6255</v>
      </c>
      <c r="I1334" s="116" t="s">
        <v>7997</v>
      </c>
      <c r="J1334" s="116" t="s">
        <v>47</v>
      </c>
      <c r="K1334" s="116">
        <v>0.28670000000000001</v>
      </c>
      <c r="L1334" s="395">
        <v>0.28670000000000001</v>
      </c>
      <c r="M1334" s="395">
        <v>0.26147100000000001</v>
      </c>
      <c r="N1334" s="330">
        <v>8.7997907220090674</v>
      </c>
      <c r="O1334" s="116"/>
      <c r="P1334" s="116"/>
      <c r="Q1334" s="120"/>
    </row>
    <row r="1335" spans="1:17" customFormat="1">
      <c r="A1335" s="117">
        <v>1332</v>
      </c>
      <c r="B1335" s="117"/>
      <c r="C1335" s="117" t="s">
        <v>1046</v>
      </c>
      <c r="D1335" s="117" t="s">
        <v>1045</v>
      </c>
      <c r="E1335" s="396" t="s">
        <v>1045</v>
      </c>
      <c r="F1335" s="116" t="s">
        <v>4016</v>
      </c>
      <c r="G1335" s="596">
        <v>306112240205</v>
      </c>
      <c r="H1335" s="396" t="s">
        <v>6551</v>
      </c>
      <c r="I1335" s="116" t="s">
        <v>7998</v>
      </c>
      <c r="J1335" s="116" t="s">
        <v>47</v>
      </c>
      <c r="K1335" s="116">
        <v>3.3779999999999998E-2</v>
      </c>
      <c r="L1335" s="395">
        <v>3.3779999999999998E-2</v>
      </c>
      <c r="M1335" s="395">
        <v>3.0816E-2</v>
      </c>
      <c r="N1335" s="330">
        <v>8.7744227353463522</v>
      </c>
      <c r="O1335" s="116"/>
      <c r="P1335" s="116"/>
      <c r="Q1335" s="120"/>
    </row>
    <row r="1336" spans="1:17" customFormat="1">
      <c r="A1336" s="117">
        <v>1333</v>
      </c>
      <c r="B1336" s="117"/>
      <c r="C1336" s="117" t="s">
        <v>1046</v>
      </c>
      <c r="D1336" s="117" t="s">
        <v>1045</v>
      </c>
      <c r="E1336" s="396" t="s">
        <v>1045</v>
      </c>
      <c r="F1336" s="116" t="s">
        <v>4025</v>
      </c>
      <c r="G1336" s="596">
        <v>306611440402</v>
      </c>
      <c r="H1336" s="396" t="s">
        <v>6560</v>
      </c>
      <c r="I1336" s="116" t="s">
        <v>7997</v>
      </c>
      <c r="J1336" s="116" t="s">
        <v>47</v>
      </c>
      <c r="K1336" s="116">
        <v>0.23699999999999999</v>
      </c>
      <c r="L1336" s="395">
        <v>0.23699999999999999</v>
      </c>
      <c r="M1336" s="395">
        <v>0.216255</v>
      </c>
      <c r="N1336" s="330">
        <v>8.7531645569620196</v>
      </c>
      <c r="O1336" s="116"/>
      <c r="P1336" s="116"/>
      <c r="Q1336" s="120"/>
    </row>
    <row r="1337" spans="1:17" customFormat="1">
      <c r="A1337" s="117">
        <v>1334</v>
      </c>
      <c r="B1337" s="117"/>
      <c r="C1337" s="117" t="s">
        <v>1046</v>
      </c>
      <c r="D1337" s="117" t="s">
        <v>1045</v>
      </c>
      <c r="E1337" s="396" t="s">
        <v>1045</v>
      </c>
      <c r="F1337" s="116" t="s">
        <v>4019</v>
      </c>
      <c r="G1337" s="596">
        <v>306611140404</v>
      </c>
      <c r="H1337" s="396" t="s">
        <v>6565</v>
      </c>
      <c r="I1337" s="116" t="s">
        <v>7997</v>
      </c>
      <c r="J1337" s="116" t="s">
        <v>47</v>
      </c>
      <c r="K1337" s="116">
        <v>9.4200000000000006E-2</v>
      </c>
      <c r="L1337" s="395">
        <v>9.4200000000000006E-2</v>
      </c>
      <c r="M1337" s="395">
        <v>8.5974999999999996E-2</v>
      </c>
      <c r="N1337" s="330">
        <v>8.7314225053078669</v>
      </c>
      <c r="O1337" s="116"/>
      <c r="P1337" s="116"/>
      <c r="Q1337" s="120"/>
    </row>
    <row r="1338" spans="1:17" customFormat="1">
      <c r="A1338" s="117">
        <v>1335</v>
      </c>
      <c r="B1338" s="117"/>
      <c r="C1338" s="117" t="s">
        <v>1046</v>
      </c>
      <c r="D1338" s="117" t="s">
        <v>1045</v>
      </c>
      <c r="E1338" s="396" t="s">
        <v>1045</v>
      </c>
      <c r="F1338" s="116" t="s">
        <v>4011</v>
      </c>
      <c r="G1338" s="596">
        <v>306611340303</v>
      </c>
      <c r="H1338" s="396" t="s">
        <v>5680</v>
      </c>
      <c r="I1338" s="116" t="s">
        <v>7997</v>
      </c>
      <c r="J1338" s="116" t="s">
        <v>47</v>
      </c>
      <c r="K1338" s="116">
        <v>1.00908</v>
      </c>
      <c r="L1338" s="395">
        <v>1.00908</v>
      </c>
      <c r="M1338" s="395">
        <v>0.92181100000000005</v>
      </c>
      <c r="N1338" s="330">
        <v>8.6483727752011674</v>
      </c>
      <c r="O1338" s="116"/>
      <c r="P1338" s="116"/>
      <c r="Q1338" s="120"/>
    </row>
    <row r="1339" spans="1:17" customFormat="1">
      <c r="A1339" s="117">
        <v>1336</v>
      </c>
      <c r="B1339" s="117"/>
      <c r="C1339" s="117" t="s">
        <v>1046</v>
      </c>
      <c r="D1339" s="117" t="s">
        <v>1045</v>
      </c>
      <c r="E1339" s="396" t="s">
        <v>1045</v>
      </c>
      <c r="F1339" s="116" t="s">
        <v>4008</v>
      </c>
      <c r="G1339" s="596">
        <v>306611340105</v>
      </c>
      <c r="H1339" s="396" t="s">
        <v>5363</v>
      </c>
      <c r="I1339" s="116" t="s">
        <v>7997</v>
      </c>
      <c r="J1339" s="116" t="s">
        <v>47</v>
      </c>
      <c r="K1339" s="116">
        <v>0.29320000000000002</v>
      </c>
      <c r="L1339" s="395">
        <v>0.29320000000000002</v>
      </c>
      <c r="M1339" s="395">
        <v>0.26800099999999999</v>
      </c>
      <c r="N1339" s="330">
        <v>8.5944747612551247</v>
      </c>
      <c r="O1339" s="116"/>
      <c r="P1339" s="116"/>
      <c r="Q1339" s="120"/>
    </row>
    <row r="1340" spans="1:17" customFormat="1">
      <c r="A1340" s="117">
        <v>1337</v>
      </c>
      <c r="B1340" s="117"/>
      <c r="C1340" s="117" t="s">
        <v>1046</v>
      </c>
      <c r="D1340" s="117" t="s">
        <v>1045</v>
      </c>
      <c r="E1340" s="396" t="s">
        <v>3706</v>
      </c>
      <c r="F1340" s="116" t="s">
        <v>4040</v>
      </c>
      <c r="G1340" s="596">
        <v>306631140103</v>
      </c>
      <c r="H1340" s="396" t="s">
        <v>6608</v>
      </c>
      <c r="I1340" s="116" t="s">
        <v>7997</v>
      </c>
      <c r="J1340" s="116" t="s">
        <v>47</v>
      </c>
      <c r="K1340" s="116">
        <v>0.18140000000000001</v>
      </c>
      <c r="L1340" s="395">
        <v>0.18140000000000001</v>
      </c>
      <c r="M1340" s="395">
        <v>0.165857</v>
      </c>
      <c r="N1340" s="330">
        <v>8.5683572216097037</v>
      </c>
      <c r="O1340" s="116"/>
      <c r="P1340" s="116"/>
      <c r="Q1340" s="120"/>
    </row>
    <row r="1341" spans="1:17" customFormat="1">
      <c r="A1341" s="117">
        <v>1338</v>
      </c>
      <c r="B1341" s="117"/>
      <c r="C1341" s="117" t="s">
        <v>1046</v>
      </c>
      <c r="D1341" s="117" t="s">
        <v>1045</v>
      </c>
      <c r="E1341" s="396" t="s">
        <v>1045</v>
      </c>
      <c r="F1341" s="116" t="s">
        <v>4009</v>
      </c>
      <c r="G1341" s="596">
        <v>306611340206</v>
      </c>
      <c r="H1341" s="396" t="s">
        <v>6255</v>
      </c>
      <c r="I1341" s="116" t="s">
        <v>7998</v>
      </c>
      <c r="J1341" s="116" t="s">
        <v>47</v>
      </c>
      <c r="K1341" s="116">
        <v>6.1999999999999998E-3</v>
      </c>
      <c r="L1341" s="395">
        <v>6.1999999999999998E-3</v>
      </c>
      <c r="M1341" s="395">
        <v>5.6699999999999997E-3</v>
      </c>
      <c r="N1341" s="330">
        <v>8.5483870967741957</v>
      </c>
      <c r="O1341" s="116"/>
      <c r="P1341" s="116"/>
      <c r="Q1341" s="120"/>
    </row>
    <row r="1342" spans="1:17" customFormat="1">
      <c r="A1342" s="117">
        <v>1339</v>
      </c>
      <c r="B1342" s="117"/>
      <c r="C1342" s="117" t="s">
        <v>1046</v>
      </c>
      <c r="D1342" s="117" t="s">
        <v>1045</v>
      </c>
      <c r="E1342" s="396" t="s">
        <v>1045</v>
      </c>
      <c r="F1342" s="116" t="s">
        <v>4015</v>
      </c>
      <c r="G1342" s="596">
        <v>306112240102</v>
      </c>
      <c r="H1342" s="396" t="s">
        <v>5299</v>
      </c>
      <c r="I1342" s="116" t="s">
        <v>7997</v>
      </c>
      <c r="J1342" s="116" t="s">
        <v>47</v>
      </c>
      <c r="K1342" s="116">
        <v>0.3574</v>
      </c>
      <c r="L1342" s="395">
        <v>0.3574</v>
      </c>
      <c r="M1342" s="395">
        <v>0.32691799999999999</v>
      </c>
      <c r="N1342" s="330">
        <v>8.5288192501399021</v>
      </c>
      <c r="O1342" s="116"/>
      <c r="P1342" s="116"/>
      <c r="Q1342" s="120"/>
    </row>
    <row r="1343" spans="1:17" customFormat="1">
      <c r="A1343" s="117">
        <v>1340</v>
      </c>
      <c r="B1343" s="117"/>
      <c r="C1343" s="117" t="s">
        <v>1046</v>
      </c>
      <c r="D1343" s="117" t="s">
        <v>1045</v>
      </c>
      <c r="E1343" s="396" t="s">
        <v>1045</v>
      </c>
      <c r="F1343" s="116" t="s">
        <v>4018</v>
      </c>
      <c r="G1343" s="596">
        <v>306112240402</v>
      </c>
      <c r="H1343" s="396" t="s">
        <v>6623</v>
      </c>
      <c r="I1343" s="116" t="s">
        <v>7997</v>
      </c>
      <c r="J1343" s="116" t="s">
        <v>47</v>
      </c>
      <c r="K1343" s="116">
        <v>0.34760000000000002</v>
      </c>
      <c r="L1343" s="395">
        <v>0.34760000000000002</v>
      </c>
      <c r="M1343" s="395">
        <v>0.31796200000000002</v>
      </c>
      <c r="N1343" s="330">
        <v>8.5264672036823921</v>
      </c>
      <c r="O1343" s="116"/>
      <c r="P1343" s="116"/>
      <c r="Q1343" s="120"/>
    </row>
    <row r="1344" spans="1:17" customFormat="1">
      <c r="A1344" s="117">
        <v>1341</v>
      </c>
      <c r="B1344" s="117"/>
      <c r="C1344" s="117" t="s">
        <v>1046</v>
      </c>
      <c r="D1344" s="117" t="s">
        <v>1045</v>
      </c>
      <c r="E1344" s="396" t="s">
        <v>1045</v>
      </c>
      <c r="F1344" s="116" t="s">
        <v>4019</v>
      </c>
      <c r="G1344" s="596">
        <v>306611140402</v>
      </c>
      <c r="H1344" s="396" t="s">
        <v>6624</v>
      </c>
      <c r="I1344" s="116" t="s">
        <v>7997</v>
      </c>
      <c r="J1344" s="116" t="s">
        <v>47</v>
      </c>
      <c r="K1344" s="116">
        <v>0.50280000000000002</v>
      </c>
      <c r="L1344" s="395">
        <v>0.50280000000000002</v>
      </c>
      <c r="M1344" s="395">
        <v>0.45993099999999998</v>
      </c>
      <c r="N1344" s="330">
        <v>8.5260540970564929</v>
      </c>
      <c r="O1344" s="116"/>
      <c r="P1344" s="116"/>
      <c r="Q1344" s="120"/>
    </row>
    <row r="1345" spans="1:17" customFormat="1">
      <c r="A1345" s="117">
        <v>1342</v>
      </c>
      <c r="B1345" s="117"/>
      <c r="C1345" s="117" t="s">
        <v>1046</v>
      </c>
      <c r="D1345" s="117" t="s">
        <v>1045</v>
      </c>
      <c r="E1345" s="396" t="s">
        <v>1045</v>
      </c>
      <c r="F1345" s="116" t="s">
        <v>4010</v>
      </c>
      <c r="G1345" s="596">
        <v>306212140201</v>
      </c>
      <c r="H1345" s="396" t="s">
        <v>6633</v>
      </c>
      <c r="I1345" s="116" t="s">
        <v>7997</v>
      </c>
      <c r="J1345" s="116" t="s">
        <v>47</v>
      </c>
      <c r="K1345" s="116">
        <v>0.19059999999999999</v>
      </c>
      <c r="L1345" s="395">
        <v>0.19059999999999999</v>
      </c>
      <c r="M1345" s="395">
        <v>0.174425</v>
      </c>
      <c r="N1345" s="330">
        <v>8.4863588667366194</v>
      </c>
      <c r="O1345" s="116"/>
      <c r="P1345" s="116"/>
      <c r="Q1345" s="120"/>
    </row>
    <row r="1346" spans="1:17" customFormat="1">
      <c r="A1346" s="117">
        <v>1343</v>
      </c>
      <c r="B1346" s="117"/>
      <c r="C1346" s="117" t="s">
        <v>1046</v>
      </c>
      <c r="D1346" s="117" t="s">
        <v>1045</v>
      </c>
      <c r="E1346" s="396" t="s">
        <v>3705</v>
      </c>
      <c r="F1346" s="116" t="s">
        <v>3992</v>
      </c>
      <c r="G1346" s="596">
        <v>306621340106</v>
      </c>
      <c r="H1346" s="396" t="s">
        <v>5025</v>
      </c>
      <c r="I1346" s="116" t="s">
        <v>7997</v>
      </c>
      <c r="J1346" s="116" t="s">
        <v>47</v>
      </c>
      <c r="K1346" s="116">
        <v>4.9680000000000002E-2</v>
      </c>
      <c r="L1346" s="395">
        <v>4.9680000000000002E-2</v>
      </c>
      <c r="M1346" s="395">
        <v>4.5468000000000001E-2</v>
      </c>
      <c r="N1346" s="330">
        <v>8.4782608695652186</v>
      </c>
      <c r="O1346" s="116"/>
      <c r="P1346" s="116"/>
      <c r="Q1346" s="120"/>
    </row>
    <row r="1347" spans="1:17" customFormat="1">
      <c r="A1347" s="117">
        <v>1344</v>
      </c>
      <c r="B1347" s="117"/>
      <c r="C1347" s="117" t="s">
        <v>1046</v>
      </c>
      <c r="D1347" s="117" t="s">
        <v>1045</v>
      </c>
      <c r="E1347" s="396" t="s">
        <v>1045</v>
      </c>
      <c r="F1347" s="116" t="s">
        <v>4020</v>
      </c>
      <c r="G1347" s="596">
        <v>306611140101</v>
      </c>
      <c r="H1347" s="396" t="s">
        <v>6652</v>
      </c>
      <c r="I1347" s="116" t="s">
        <v>7997</v>
      </c>
      <c r="J1347" s="116" t="s">
        <v>47</v>
      </c>
      <c r="K1347" s="116">
        <v>0.80920000000000003</v>
      </c>
      <c r="L1347" s="395">
        <v>0.80920000000000003</v>
      </c>
      <c r="M1347" s="395">
        <v>0.74093600000000004</v>
      </c>
      <c r="N1347" s="330">
        <v>8.4359861591695484</v>
      </c>
      <c r="O1347" s="116"/>
      <c r="P1347" s="116"/>
      <c r="Q1347" s="120"/>
    </row>
    <row r="1348" spans="1:17" customFormat="1">
      <c r="A1348" s="117">
        <v>1345</v>
      </c>
      <c r="B1348" s="117"/>
      <c r="C1348" s="117" t="s">
        <v>1046</v>
      </c>
      <c r="D1348" s="117" t="s">
        <v>1045</v>
      </c>
      <c r="E1348" s="396" t="s">
        <v>1045</v>
      </c>
      <c r="F1348" s="116" t="s">
        <v>4025</v>
      </c>
      <c r="G1348" s="596">
        <v>306611440401</v>
      </c>
      <c r="H1348" s="396" t="s">
        <v>5567</v>
      </c>
      <c r="I1348" s="116" t="s">
        <v>7997</v>
      </c>
      <c r="J1348" s="116" t="s">
        <v>47</v>
      </c>
      <c r="K1348" s="116">
        <v>0.61187999999999998</v>
      </c>
      <c r="L1348" s="395">
        <v>0.61187999999999998</v>
      </c>
      <c r="M1348" s="395">
        <v>0.56027199999999999</v>
      </c>
      <c r="N1348" s="330">
        <v>8.4343335294502175</v>
      </c>
      <c r="O1348" s="116"/>
      <c r="P1348" s="116"/>
      <c r="Q1348" s="120"/>
    </row>
    <row r="1349" spans="1:17" customFormat="1">
      <c r="A1349" s="117">
        <v>1346</v>
      </c>
      <c r="B1349" s="117"/>
      <c r="C1349" s="117" t="s">
        <v>1046</v>
      </c>
      <c r="D1349" s="117" t="s">
        <v>1045</v>
      </c>
      <c r="E1349" s="396" t="s">
        <v>1045</v>
      </c>
      <c r="F1349" s="116" t="s">
        <v>4026</v>
      </c>
      <c r="G1349" s="596">
        <v>306611440104</v>
      </c>
      <c r="H1349" s="396" t="s">
        <v>5875</v>
      </c>
      <c r="I1349" s="116" t="s">
        <v>7997</v>
      </c>
      <c r="J1349" s="116" t="s">
        <v>47</v>
      </c>
      <c r="K1349" s="116">
        <v>0.66080000000000005</v>
      </c>
      <c r="L1349" s="395">
        <v>0.66080000000000005</v>
      </c>
      <c r="M1349" s="395">
        <v>0.605097</v>
      </c>
      <c r="N1349" s="330">
        <v>8.4296307506053356</v>
      </c>
      <c r="O1349" s="116"/>
      <c r="P1349" s="116"/>
      <c r="Q1349" s="120"/>
    </row>
    <row r="1350" spans="1:17" customFormat="1">
      <c r="A1350" s="117">
        <v>1347</v>
      </c>
      <c r="B1350" s="117"/>
      <c r="C1350" s="117" t="s">
        <v>1046</v>
      </c>
      <c r="D1350" s="117" t="s">
        <v>1045</v>
      </c>
      <c r="E1350" s="396" t="s">
        <v>1045</v>
      </c>
      <c r="F1350" s="116" t="s">
        <v>4020</v>
      </c>
      <c r="G1350" s="596">
        <v>306611140104</v>
      </c>
      <c r="H1350" s="396" t="s">
        <v>6660</v>
      </c>
      <c r="I1350" s="116" t="s">
        <v>7997</v>
      </c>
      <c r="J1350" s="116" t="s">
        <v>47</v>
      </c>
      <c r="K1350" s="116">
        <v>0.25940000000000002</v>
      </c>
      <c r="L1350" s="395">
        <v>0.25940000000000002</v>
      </c>
      <c r="M1350" s="395">
        <v>0.23757800000000001</v>
      </c>
      <c r="N1350" s="330">
        <v>8.4124903623747134</v>
      </c>
      <c r="O1350" s="116"/>
      <c r="P1350" s="116"/>
      <c r="Q1350" s="120"/>
    </row>
    <row r="1351" spans="1:17" customFormat="1">
      <c r="A1351" s="117">
        <v>1348</v>
      </c>
      <c r="B1351" s="117"/>
      <c r="C1351" s="117" t="s">
        <v>1046</v>
      </c>
      <c r="D1351" s="117" t="s">
        <v>1045</v>
      </c>
      <c r="E1351" s="396" t="s">
        <v>1045</v>
      </c>
      <c r="F1351" s="116" t="s">
        <v>4012</v>
      </c>
      <c r="G1351" s="596">
        <v>306611340404</v>
      </c>
      <c r="H1351" s="396" t="s">
        <v>6009</v>
      </c>
      <c r="I1351" s="116" t="s">
        <v>7997</v>
      </c>
      <c r="J1351" s="116" t="s">
        <v>47</v>
      </c>
      <c r="K1351" s="116">
        <v>0.76419999999999999</v>
      </c>
      <c r="L1351" s="395">
        <v>0.76419999999999999</v>
      </c>
      <c r="M1351" s="395">
        <v>0.70036200000000004</v>
      </c>
      <c r="N1351" s="330">
        <v>8.3535723632556866</v>
      </c>
      <c r="O1351" s="116"/>
      <c r="P1351" s="116"/>
      <c r="Q1351" s="120"/>
    </row>
    <row r="1352" spans="1:17" customFormat="1">
      <c r="A1352" s="117">
        <v>1349</v>
      </c>
      <c r="B1352" s="117"/>
      <c r="C1352" s="117" t="s">
        <v>1046</v>
      </c>
      <c r="D1352" s="117" t="s">
        <v>1045</v>
      </c>
      <c r="E1352" s="396" t="s">
        <v>3706</v>
      </c>
      <c r="F1352" s="116" t="s">
        <v>4036</v>
      </c>
      <c r="G1352" s="596">
        <v>306631440202</v>
      </c>
      <c r="H1352" s="396" t="s">
        <v>6694</v>
      </c>
      <c r="I1352" s="116" t="s">
        <v>7997</v>
      </c>
      <c r="J1352" s="116" t="s">
        <v>47</v>
      </c>
      <c r="K1352" s="116">
        <v>0.221</v>
      </c>
      <c r="L1352" s="395">
        <v>0.221</v>
      </c>
      <c r="M1352" s="395">
        <v>0.20266500000000001</v>
      </c>
      <c r="N1352" s="330">
        <v>8.296380090497733</v>
      </c>
      <c r="O1352" s="116"/>
      <c r="P1352" s="116"/>
      <c r="Q1352" s="120"/>
    </row>
    <row r="1353" spans="1:17" customFormat="1">
      <c r="A1353" s="117">
        <v>1350</v>
      </c>
      <c r="B1353" s="117"/>
      <c r="C1353" s="117" t="s">
        <v>1046</v>
      </c>
      <c r="D1353" s="117" t="s">
        <v>1045</v>
      </c>
      <c r="E1353" s="396" t="s">
        <v>3706</v>
      </c>
      <c r="F1353" s="116" t="s">
        <v>4035</v>
      </c>
      <c r="G1353" s="596">
        <v>306631440101</v>
      </c>
      <c r="H1353" s="396" t="s">
        <v>6704</v>
      </c>
      <c r="I1353" s="116" t="s">
        <v>7997</v>
      </c>
      <c r="J1353" s="116" t="s">
        <v>47</v>
      </c>
      <c r="K1353" s="116">
        <v>0.3392</v>
      </c>
      <c r="L1353" s="395">
        <v>0.3392</v>
      </c>
      <c r="M1353" s="395">
        <v>0.31117299999999998</v>
      </c>
      <c r="N1353" s="330">
        <v>8.2626768867924589</v>
      </c>
      <c r="O1353" s="116"/>
      <c r="P1353" s="116"/>
      <c r="Q1353" s="120"/>
    </row>
    <row r="1354" spans="1:17" customFormat="1">
      <c r="A1354" s="117">
        <v>1351</v>
      </c>
      <c r="B1354" s="117"/>
      <c r="C1354" s="117" t="s">
        <v>1046</v>
      </c>
      <c r="D1354" s="117" t="s">
        <v>1045</v>
      </c>
      <c r="E1354" s="396" t="s">
        <v>1045</v>
      </c>
      <c r="F1354" s="116" t="s">
        <v>4002</v>
      </c>
      <c r="G1354" s="596">
        <v>306611240102</v>
      </c>
      <c r="H1354" s="396" t="s">
        <v>6706</v>
      </c>
      <c r="I1354" s="116" t="s">
        <v>7997</v>
      </c>
      <c r="J1354" s="116" t="s">
        <v>47</v>
      </c>
      <c r="K1354" s="116">
        <v>0.38919999999999999</v>
      </c>
      <c r="L1354" s="395">
        <v>0.38919999999999999</v>
      </c>
      <c r="M1354" s="395">
        <v>0.35706900000000003</v>
      </c>
      <c r="N1354" s="330">
        <v>8.2556526207605252</v>
      </c>
      <c r="O1354" s="116"/>
      <c r="P1354" s="116"/>
      <c r="Q1354" s="120"/>
    </row>
    <row r="1355" spans="1:17" customFormat="1">
      <c r="A1355" s="117">
        <v>1352</v>
      </c>
      <c r="B1355" s="117"/>
      <c r="C1355" s="117" t="s">
        <v>1046</v>
      </c>
      <c r="D1355" s="117" t="s">
        <v>1045</v>
      </c>
      <c r="E1355" s="396" t="s">
        <v>3706</v>
      </c>
      <c r="F1355" s="116" t="s">
        <v>4036</v>
      </c>
      <c r="G1355" s="596">
        <v>306631440201</v>
      </c>
      <c r="H1355" s="396" t="s">
        <v>6707</v>
      </c>
      <c r="I1355" s="116" t="s">
        <v>7997</v>
      </c>
      <c r="J1355" s="116" t="s">
        <v>47</v>
      </c>
      <c r="K1355" s="116">
        <v>0.20380000000000001</v>
      </c>
      <c r="L1355" s="395">
        <v>0.20380000000000001</v>
      </c>
      <c r="M1355" s="395">
        <v>0.186996</v>
      </c>
      <c r="N1355" s="330">
        <v>8.2453385672227739</v>
      </c>
      <c r="O1355" s="116"/>
      <c r="P1355" s="116"/>
      <c r="Q1355" s="120"/>
    </row>
    <row r="1356" spans="1:17" customFormat="1">
      <c r="A1356" s="117">
        <v>1353</v>
      </c>
      <c r="B1356" s="117"/>
      <c r="C1356" s="117" t="s">
        <v>1046</v>
      </c>
      <c r="D1356" s="117" t="s">
        <v>1045</v>
      </c>
      <c r="E1356" s="396" t="s">
        <v>1045</v>
      </c>
      <c r="F1356" s="116" t="s">
        <v>4021</v>
      </c>
      <c r="G1356" s="596">
        <v>306611140205</v>
      </c>
      <c r="H1356" s="396" t="s">
        <v>2197</v>
      </c>
      <c r="I1356" s="116" t="s">
        <v>7997</v>
      </c>
      <c r="J1356" s="116" t="s">
        <v>47</v>
      </c>
      <c r="K1356" s="116">
        <v>0.32469999999999999</v>
      </c>
      <c r="L1356" s="395">
        <v>0.32469999999999999</v>
      </c>
      <c r="M1356" s="395">
        <v>0.29819299999999999</v>
      </c>
      <c r="N1356" s="330">
        <v>8.1635355712965829</v>
      </c>
      <c r="O1356" s="116"/>
      <c r="P1356" s="116"/>
      <c r="Q1356" s="120"/>
    </row>
    <row r="1357" spans="1:17" customFormat="1">
      <c r="A1357" s="117">
        <v>1354</v>
      </c>
      <c r="B1357" s="117"/>
      <c r="C1357" s="117" t="s">
        <v>1046</v>
      </c>
      <c r="D1357" s="117" t="s">
        <v>1045</v>
      </c>
      <c r="E1357" s="396" t="s">
        <v>3706</v>
      </c>
      <c r="F1357" s="116" t="s">
        <v>4043</v>
      </c>
      <c r="G1357" s="596">
        <v>306631140403</v>
      </c>
      <c r="H1357" s="396" t="s">
        <v>5324</v>
      </c>
      <c r="I1357" s="116" t="s">
        <v>7997</v>
      </c>
      <c r="J1357" s="116" t="s">
        <v>47</v>
      </c>
      <c r="K1357" s="116">
        <v>0.1734</v>
      </c>
      <c r="L1357" s="395">
        <v>0.1734</v>
      </c>
      <c r="M1357" s="395">
        <v>0.15929499999999999</v>
      </c>
      <c r="N1357" s="330">
        <v>8.1343713956170731</v>
      </c>
      <c r="O1357" s="116"/>
      <c r="P1357" s="116"/>
      <c r="Q1357" s="120"/>
    </row>
    <row r="1358" spans="1:17" customFormat="1">
      <c r="A1358" s="117">
        <v>1355</v>
      </c>
      <c r="B1358" s="117"/>
      <c r="C1358" s="117" t="s">
        <v>1046</v>
      </c>
      <c r="D1358" s="117" t="s">
        <v>1045</v>
      </c>
      <c r="E1358" s="396" t="s">
        <v>1045</v>
      </c>
      <c r="F1358" s="116" t="s">
        <v>4023</v>
      </c>
      <c r="G1358" s="596">
        <v>306611440501</v>
      </c>
      <c r="H1358" s="396" t="s">
        <v>5906</v>
      </c>
      <c r="I1358" s="116" t="s">
        <v>7997</v>
      </c>
      <c r="J1358" s="116" t="s">
        <v>47</v>
      </c>
      <c r="K1358" s="116">
        <v>0.31046000000000001</v>
      </c>
      <c r="L1358" s="395">
        <v>0.31046000000000001</v>
      </c>
      <c r="M1358" s="395">
        <v>0.28527400000000003</v>
      </c>
      <c r="N1358" s="330">
        <v>8.1124782580686663</v>
      </c>
      <c r="O1358" s="116"/>
      <c r="P1358" s="116"/>
      <c r="Q1358" s="120"/>
    </row>
    <row r="1359" spans="1:17" customFormat="1">
      <c r="A1359" s="117">
        <v>1356</v>
      </c>
      <c r="B1359" s="117"/>
      <c r="C1359" s="117" t="s">
        <v>1046</v>
      </c>
      <c r="D1359" s="117" t="s">
        <v>1045</v>
      </c>
      <c r="E1359" s="396" t="s">
        <v>3705</v>
      </c>
      <c r="F1359" s="116" t="s">
        <v>4000</v>
      </c>
      <c r="G1359" s="596">
        <v>306621240103</v>
      </c>
      <c r="H1359" s="396" t="s">
        <v>6762</v>
      </c>
      <c r="I1359" s="116" t="s">
        <v>7997</v>
      </c>
      <c r="J1359" s="116" t="s">
        <v>47</v>
      </c>
      <c r="K1359" s="116">
        <v>0.27900000000000003</v>
      </c>
      <c r="L1359" s="395">
        <v>0.27900000000000003</v>
      </c>
      <c r="M1359" s="395">
        <v>0.25637399999999999</v>
      </c>
      <c r="N1359" s="330">
        <v>8.1096774193548509</v>
      </c>
      <c r="O1359" s="116"/>
      <c r="P1359" s="116"/>
      <c r="Q1359" s="120"/>
    </row>
    <row r="1360" spans="1:17" customFormat="1">
      <c r="A1360" s="117">
        <v>1357</v>
      </c>
      <c r="B1360" s="117"/>
      <c r="C1360" s="117" t="s">
        <v>1046</v>
      </c>
      <c r="D1360" s="117" t="s">
        <v>1045</v>
      </c>
      <c r="E1360" s="396" t="s">
        <v>3705</v>
      </c>
      <c r="F1360" s="116" t="s">
        <v>4000</v>
      </c>
      <c r="G1360" s="596">
        <v>306621240101</v>
      </c>
      <c r="H1360" s="396" t="s">
        <v>6786</v>
      </c>
      <c r="I1360" s="116" t="s">
        <v>7997</v>
      </c>
      <c r="J1360" s="116" t="s">
        <v>47</v>
      </c>
      <c r="K1360" s="116">
        <v>0.18720000000000001</v>
      </c>
      <c r="L1360" s="395">
        <v>0.18720000000000001</v>
      </c>
      <c r="M1360" s="395">
        <v>0.17214599999999999</v>
      </c>
      <c r="N1360" s="330">
        <v>8.0416666666666732</v>
      </c>
      <c r="O1360" s="116"/>
      <c r="P1360" s="116"/>
      <c r="Q1360" s="120"/>
    </row>
    <row r="1361" spans="1:17" customFormat="1">
      <c r="A1361" s="117">
        <v>1358</v>
      </c>
      <c r="B1361" s="117"/>
      <c r="C1361" s="117" t="s">
        <v>1046</v>
      </c>
      <c r="D1361" s="117" t="s">
        <v>1045</v>
      </c>
      <c r="E1361" s="396" t="s">
        <v>1045</v>
      </c>
      <c r="F1361" s="116" t="s">
        <v>4008</v>
      </c>
      <c r="G1361" s="596">
        <v>306611340101</v>
      </c>
      <c r="H1361" s="396" t="s">
        <v>5596</v>
      </c>
      <c r="I1361" s="116" t="s">
        <v>7997</v>
      </c>
      <c r="J1361" s="116" t="s">
        <v>47</v>
      </c>
      <c r="K1361" s="116">
        <v>0.18859999999999999</v>
      </c>
      <c r="L1361" s="395">
        <v>0.18859999999999999</v>
      </c>
      <c r="M1361" s="395">
        <v>0.173452</v>
      </c>
      <c r="N1361" s="330">
        <v>8.0318133616118761</v>
      </c>
      <c r="O1361" s="116"/>
      <c r="P1361" s="116"/>
      <c r="Q1361" s="120"/>
    </row>
    <row r="1362" spans="1:17" customFormat="1">
      <c r="A1362" s="117">
        <v>1359</v>
      </c>
      <c r="B1362" s="117"/>
      <c r="C1362" s="117" t="s">
        <v>1046</v>
      </c>
      <c r="D1362" s="117" t="s">
        <v>1045</v>
      </c>
      <c r="E1362" s="396" t="s">
        <v>3705</v>
      </c>
      <c r="F1362" s="116" t="s">
        <v>3988</v>
      </c>
      <c r="G1362" s="596">
        <v>306621440302</v>
      </c>
      <c r="H1362" s="396" t="s">
        <v>6800</v>
      </c>
      <c r="I1362" s="116" t="s">
        <v>7997</v>
      </c>
      <c r="J1362" s="116" t="s">
        <v>47</v>
      </c>
      <c r="K1362" s="116">
        <v>0.41980000000000001</v>
      </c>
      <c r="L1362" s="395">
        <v>0.41980000000000001</v>
      </c>
      <c r="M1362" s="395">
        <v>0.38617099999999999</v>
      </c>
      <c r="N1362" s="330">
        <v>8.0107193901858071</v>
      </c>
      <c r="O1362" s="116"/>
      <c r="P1362" s="116"/>
      <c r="Q1362" s="120"/>
    </row>
    <row r="1363" spans="1:17" customFormat="1">
      <c r="A1363" s="117">
        <v>1360</v>
      </c>
      <c r="B1363" s="117"/>
      <c r="C1363" s="117" t="s">
        <v>1046</v>
      </c>
      <c r="D1363" s="117" t="s">
        <v>1045</v>
      </c>
      <c r="E1363" s="396" t="s">
        <v>3705</v>
      </c>
      <c r="F1363" s="116" t="s">
        <v>3990</v>
      </c>
      <c r="G1363" s="596">
        <v>306621440202</v>
      </c>
      <c r="H1363" s="396" t="s">
        <v>6802</v>
      </c>
      <c r="I1363" s="116" t="s">
        <v>7997</v>
      </c>
      <c r="J1363" s="116" t="s">
        <v>47</v>
      </c>
      <c r="K1363" s="116">
        <v>0.31180000000000002</v>
      </c>
      <c r="L1363" s="395">
        <v>0.31180000000000002</v>
      </c>
      <c r="M1363" s="395">
        <v>0.28683900000000001</v>
      </c>
      <c r="N1363" s="330">
        <v>8.0054522129570262</v>
      </c>
      <c r="O1363" s="116"/>
      <c r="P1363" s="116"/>
      <c r="Q1363" s="120"/>
    </row>
    <row r="1364" spans="1:17" customFormat="1">
      <c r="A1364" s="117">
        <v>1361</v>
      </c>
      <c r="B1364" s="117"/>
      <c r="C1364" s="117" t="s">
        <v>1046</v>
      </c>
      <c r="D1364" s="117" t="s">
        <v>1045</v>
      </c>
      <c r="E1364" s="396" t="s">
        <v>1045</v>
      </c>
      <c r="F1364" s="116" t="s">
        <v>4008</v>
      </c>
      <c r="G1364" s="596">
        <v>306611340106</v>
      </c>
      <c r="H1364" s="396" t="s">
        <v>6199</v>
      </c>
      <c r="I1364" s="116" t="s">
        <v>7997</v>
      </c>
      <c r="J1364" s="116" t="s">
        <v>47</v>
      </c>
      <c r="K1364" s="116">
        <v>1.838E-3</v>
      </c>
      <c r="L1364" s="395">
        <v>1.838E-3</v>
      </c>
      <c r="M1364" s="395">
        <v>1.6919999999999999E-3</v>
      </c>
      <c r="N1364" s="330">
        <v>7.9434167573449441</v>
      </c>
      <c r="O1364" s="116"/>
      <c r="P1364" s="116"/>
      <c r="Q1364" s="120"/>
    </row>
    <row r="1365" spans="1:17" customFormat="1">
      <c r="A1365" s="117">
        <v>1362</v>
      </c>
      <c r="B1365" s="117"/>
      <c r="C1365" s="117" t="s">
        <v>1046</v>
      </c>
      <c r="D1365" s="117" t="s">
        <v>1045</v>
      </c>
      <c r="E1365" s="396" t="s">
        <v>1045</v>
      </c>
      <c r="F1365" s="116" t="s">
        <v>4005</v>
      </c>
      <c r="G1365" s="596">
        <v>306611240402</v>
      </c>
      <c r="H1365" s="396" t="s">
        <v>6845</v>
      </c>
      <c r="I1365" s="116" t="s">
        <v>7997</v>
      </c>
      <c r="J1365" s="116" t="s">
        <v>47</v>
      </c>
      <c r="K1365" s="116">
        <v>0.311</v>
      </c>
      <c r="L1365" s="395">
        <v>0.311</v>
      </c>
      <c r="M1365" s="395">
        <v>0.28651500000000002</v>
      </c>
      <c r="N1365" s="330">
        <v>7.8729903536977428</v>
      </c>
      <c r="O1365" s="116"/>
      <c r="P1365" s="116"/>
      <c r="Q1365" s="120"/>
    </row>
    <row r="1366" spans="1:17" customFormat="1">
      <c r="A1366" s="117">
        <v>1363</v>
      </c>
      <c r="B1366" s="117"/>
      <c r="C1366" s="117" t="s">
        <v>1046</v>
      </c>
      <c r="D1366" s="117" t="s">
        <v>1045</v>
      </c>
      <c r="E1366" s="396" t="s">
        <v>1045</v>
      </c>
      <c r="F1366" s="116" t="s">
        <v>4015</v>
      </c>
      <c r="G1366" s="596">
        <v>306112240101</v>
      </c>
      <c r="H1366" s="396" t="s">
        <v>6849</v>
      </c>
      <c r="I1366" s="116" t="s">
        <v>7997</v>
      </c>
      <c r="J1366" s="116" t="s">
        <v>47</v>
      </c>
      <c r="K1366" s="116">
        <v>0.4778</v>
      </c>
      <c r="L1366" s="395">
        <v>0.4778</v>
      </c>
      <c r="M1366" s="395">
        <v>0.44024600000000003</v>
      </c>
      <c r="N1366" s="330">
        <v>7.8597739640016693</v>
      </c>
      <c r="O1366" s="116"/>
      <c r="P1366" s="116"/>
      <c r="Q1366" s="120"/>
    </row>
    <row r="1367" spans="1:17" customFormat="1">
      <c r="A1367" s="117">
        <v>1364</v>
      </c>
      <c r="B1367" s="117"/>
      <c r="C1367" s="117" t="s">
        <v>1046</v>
      </c>
      <c r="D1367" s="117" t="s">
        <v>1045</v>
      </c>
      <c r="E1367" s="396" t="s">
        <v>3706</v>
      </c>
      <c r="F1367" s="116" t="s">
        <v>4032</v>
      </c>
      <c r="G1367" s="596">
        <v>306631240301</v>
      </c>
      <c r="H1367" s="396" t="s">
        <v>6989</v>
      </c>
      <c r="I1367" s="116" t="s">
        <v>7997</v>
      </c>
      <c r="J1367" s="116" t="s">
        <v>47</v>
      </c>
      <c r="K1367" s="116">
        <v>0.31900000000000001</v>
      </c>
      <c r="L1367" s="395">
        <v>0.31900000000000001</v>
      </c>
      <c r="M1367" s="395">
        <v>0.293933</v>
      </c>
      <c r="N1367" s="330">
        <v>7.8579937304075251</v>
      </c>
      <c r="O1367" s="116"/>
      <c r="P1367" s="116"/>
      <c r="Q1367" s="120"/>
    </row>
    <row r="1368" spans="1:17" customFormat="1">
      <c r="A1368" s="117">
        <v>1365</v>
      </c>
      <c r="B1368" s="117"/>
      <c r="C1368" s="117" t="s">
        <v>1046</v>
      </c>
      <c r="D1368" s="117" t="s">
        <v>1045</v>
      </c>
      <c r="E1368" s="396" t="s">
        <v>3705</v>
      </c>
      <c r="F1368" s="116" t="s">
        <v>3992</v>
      </c>
      <c r="G1368" s="596">
        <v>306621340107</v>
      </c>
      <c r="H1368" s="396" t="s">
        <v>9810</v>
      </c>
      <c r="I1368" s="116" t="s">
        <v>7997</v>
      </c>
      <c r="J1368" s="116" t="s">
        <v>47</v>
      </c>
      <c r="K1368" s="116">
        <v>0.11028</v>
      </c>
      <c r="L1368" s="395">
        <v>0.11028</v>
      </c>
      <c r="M1368" s="395">
        <v>0.101628</v>
      </c>
      <c r="N1368" s="330">
        <v>7.8454842219804197</v>
      </c>
      <c r="O1368" s="116"/>
      <c r="P1368" s="116"/>
      <c r="Q1368" s="120"/>
    </row>
    <row r="1369" spans="1:17" customFormat="1">
      <c r="A1369" s="117">
        <v>1366</v>
      </c>
      <c r="B1369" s="117"/>
      <c r="C1369" s="117" t="s">
        <v>1046</v>
      </c>
      <c r="D1369" s="117" t="s">
        <v>1045</v>
      </c>
      <c r="E1369" s="396" t="s">
        <v>1045</v>
      </c>
      <c r="F1369" s="116" t="s">
        <v>4016</v>
      </c>
      <c r="G1369" s="596">
        <v>306112240202</v>
      </c>
      <c r="H1369" s="396" t="s">
        <v>6857</v>
      </c>
      <c r="I1369" s="116" t="s">
        <v>7997</v>
      </c>
      <c r="J1369" s="116" t="s">
        <v>47</v>
      </c>
      <c r="K1369" s="116">
        <v>0.35299999999999998</v>
      </c>
      <c r="L1369" s="395">
        <v>0.35299999999999998</v>
      </c>
      <c r="M1369" s="395">
        <v>0.325318</v>
      </c>
      <c r="N1369" s="330">
        <v>7.8419263456090613</v>
      </c>
      <c r="O1369" s="116"/>
      <c r="P1369" s="116"/>
      <c r="Q1369" s="120"/>
    </row>
    <row r="1370" spans="1:17" customFormat="1">
      <c r="A1370" s="117">
        <v>1367</v>
      </c>
      <c r="B1370" s="117"/>
      <c r="C1370" s="117" t="s">
        <v>1046</v>
      </c>
      <c r="D1370" s="117" t="s">
        <v>1045</v>
      </c>
      <c r="E1370" s="396" t="s">
        <v>3706</v>
      </c>
      <c r="F1370" s="116" t="s">
        <v>4041</v>
      </c>
      <c r="G1370" s="596">
        <v>306631140203</v>
      </c>
      <c r="H1370" s="396" t="s">
        <v>6878</v>
      </c>
      <c r="I1370" s="116" t="s">
        <v>7997</v>
      </c>
      <c r="J1370" s="116" t="s">
        <v>47</v>
      </c>
      <c r="K1370" s="116">
        <v>0.56389999999999996</v>
      </c>
      <c r="L1370" s="395">
        <v>0.56389999999999996</v>
      </c>
      <c r="M1370" s="395">
        <v>0.52011300000000005</v>
      </c>
      <c r="N1370" s="330">
        <v>7.7650292605071671</v>
      </c>
      <c r="O1370" s="116"/>
      <c r="P1370" s="116"/>
      <c r="Q1370" s="120"/>
    </row>
    <row r="1371" spans="1:17" customFormat="1">
      <c r="A1371" s="117">
        <v>1368</v>
      </c>
      <c r="B1371" s="117"/>
      <c r="C1371" s="117" t="s">
        <v>1046</v>
      </c>
      <c r="D1371" s="117" t="s">
        <v>1045</v>
      </c>
      <c r="E1371" s="396" t="s">
        <v>1045</v>
      </c>
      <c r="F1371" s="116" t="s">
        <v>4021</v>
      </c>
      <c r="G1371" s="596">
        <v>306611140203</v>
      </c>
      <c r="H1371" s="396" t="s">
        <v>6903</v>
      </c>
      <c r="I1371" s="116" t="s">
        <v>7997</v>
      </c>
      <c r="J1371" s="116" t="s">
        <v>47</v>
      </c>
      <c r="K1371" s="116">
        <v>0.49919999999999998</v>
      </c>
      <c r="L1371" s="395">
        <v>0.49919999999999998</v>
      </c>
      <c r="M1371" s="395">
        <v>0.46062799999999998</v>
      </c>
      <c r="N1371" s="330">
        <v>7.7267628205128194</v>
      </c>
      <c r="O1371" s="116"/>
      <c r="P1371" s="116"/>
      <c r="Q1371" s="120"/>
    </row>
    <row r="1372" spans="1:17" customFormat="1">
      <c r="A1372" s="117">
        <v>1369</v>
      </c>
      <c r="B1372" s="117"/>
      <c r="C1372" s="117" t="s">
        <v>1046</v>
      </c>
      <c r="D1372" s="117" t="s">
        <v>1045</v>
      </c>
      <c r="E1372" s="396" t="s">
        <v>1045</v>
      </c>
      <c r="F1372" s="116" t="s">
        <v>4018</v>
      </c>
      <c r="G1372" s="596">
        <v>306112240401</v>
      </c>
      <c r="H1372" s="396" t="s">
        <v>6098</v>
      </c>
      <c r="I1372" s="116" t="s">
        <v>7997</v>
      </c>
      <c r="J1372" s="116" t="s">
        <v>47</v>
      </c>
      <c r="K1372" s="116">
        <v>0.78239999999999998</v>
      </c>
      <c r="L1372" s="395">
        <v>0.78239999999999998</v>
      </c>
      <c r="M1372" s="395">
        <v>0.72205200000000003</v>
      </c>
      <c r="N1372" s="330">
        <v>7.7131901840490746</v>
      </c>
      <c r="O1372" s="116"/>
      <c r="P1372" s="116"/>
      <c r="Q1372" s="120"/>
    </row>
    <row r="1373" spans="1:17" customFormat="1">
      <c r="A1373" s="117">
        <v>1370</v>
      </c>
      <c r="B1373" s="117"/>
      <c r="C1373" s="117" t="s">
        <v>1046</v>
      </c>
      <c r="D1373" s="117" t="s">
        <v>1045</v>
      </c>
      <c r="E1373" s="396" t="s">
        <v>3705</v>
      </c>
      <c r="F1373" s="116" t="s">
        <v>3991</v>
      </c>
      <c r="G1373" s="596">
        <v>306621340404</v>
      </c>
      <c r="H1373" s="396" t="s">
        <v>5114</v>
      </c>
      <c r="I1373" s="116" t="s">
        <v>7997</v>
      </c>
      <c r="J1373" s="116" t="s">
        <v>47</v>
      </c>
      <c r="K1373" s="116">
        <v>0.22750000000000001</v>
      </c>
      <c r="L1373" s="395">
        <v>0.22750000000000001</v>
      </c>
      <c r="M1373" s="395">
        <v>0.20996799999999999</v>
      </c>
      <c r="N1373" s="330">
        <v>7.7063736263736349</v>
      </c>
      <c r="O1373" s="116"/>
      <c r="P1373" s="116"/>
      <c r="Q1373" s="120"/>
    </row>
    <row r="1374" spans="1:17" customFormat="1">
      <c r="A1374" s="117">
        <v>1371</v>
      </c>
      <c r="B1374" s="117"/>
      <c r="C1374" s="117" t="s">
        <v>1046</v>
      </c>
      <c r="D1374" s="117" t="s">
        <v>1045</v>
      </c>
      <c r="E1374" s="396" t="s">
        <v>1045</v>
      </c>
      <c r="F1374" s="116" t="s">
        <v>4009</v>
      </c>
      <c r="G1374" s="596">
        <v>306611340203</v>
      </c>
      <c r="H1374" s="396" t="s">
        <v>6911</v>
      </c>
      <c r="I1374" s="116" t="s">
        <v>7997</v>
      </c>
      <c r="J1374" s="116" t="s">
        <v>47</v>
      </c>
      <c r="K1374" s="116">
        <v>0.23980000000000001</v>
      </c>
      <c r="L1374" s="395">
        <v>0.23980000000000001</v>
      </c>
      <c r="M1374" s="395">
        <v>0.22134699999999999</v>
      </c>
      <c r="N1374" s="330">
        <v>7.6951626355296181</v>
      </c>
      <c r="O1374" s="116"/>
      <c r="P1374" s="116"/>
      <c r="Q1374" s="120"/>
    </row>
    <row r="1375" spans="1:17" customFormat="1">
      <c r="A1375" s="117">
        <v>1372</v>
      </c>
      <c r="B1375" s="117"/>
      <c r="C1375" s="117" t="s">
        <v>1046</v>
      </c>
      <c r="D1375" s="117" t="s">
        <v>1045</v>
      </c>
      <c r="E1375" s="396" t="s">
        <v>3706</v>
      </c>
      <c r="F1375" s="116" t="s">
        <v>4037</v>
      </c>
      <c r="G1375" s="596">
        <v>306631440303</v>
      </c>
      <c r="H1375" s="396" t="s">
        <v>6323</v>
      </c>
      <c r="I1375" s="116" t="s">
        <v>7997</v>
      </c>
      <c r="J1375" s="116" t="s">
        <v>47</v>
      </c>
      <c r="K1375" s="116">
        <v>0.24099999999999999</v>
      </c>
      <c r="L1375" s="395">
        <v>0.24099999999999999</v>
      </c>
      <c r="M1375" s="395">
        <v>0.22245599999999999</v>
      </c>
      <c r="N1375" s="330">
        <v>7.6946058091286327</v>
      </c>
      <c r="O1375" s="116"/>
      <c r="P1375" s="116"/>
      <c r="Q1375" s="120"/>
    </row>
    <row r="1376" spans="1:17" customFormat="1">
      <c r="A1376" s="117">
        <v>1373</v>
      </c>
      <c r="B1376" s="117"/>
      <c r="C1376" s="117" t="s">
        <v>1046</v>
      </c>
      <c r="D1376" s="117" t="s">
        <v>1045</v>
      </c>
      <c r="E1376" s="396" t="s">
        <v>1045</v>
      </c>
      <c r="F1376" s="116" t="s">
        <v>4004</v>
      </c>
      <c r="G1376" s="596">
        <v>306611240303</v>
      </c>
      <c r="H1376" s="396" t="s">
        <v>6913</v>
      </c>
      <c r="I1376" s="116" t="s">
        <v>7997</v>
      </c>
      <c r="J1376" s="116" t="s">
        <v>47</v>
      </c>
      <c r="K1376" s="116">
        <v>0.83540000000000003</v>
      </c>
      <c r="L1376" s="395">
        <v>0.83540000000000003</v>
      </c>
      <c r="M1376" s="395">
        <v>0.77119800000000005</v>
      </c>
      <c r="N1376" s="330">
        <v>7.6851807517356931</v>
      </c>
      <c r="O1376" s="116"/>
      <c r="P1376" s="116"/>
      <c r="Q1376" s="120"/>
    </row>
    <row r="1377" spans="1:17" customFormat="1">
      <c r="A1377" s="117">
        <v>1374</v>
      </c>
      <c r="B1377" s="117"/>
      <c r="C1377" s="117" t="s">
        <v>1046</v>
      </c>
      <c r="D1377" s="117" t="s">
        <v>1045</v>
      </c>
      <c r="E1377" s="396" t="s">
        <v>1045</v>
      </c>
      <c r="F1377" s="116" t="s">
        <v>4004</v>
      </c>
      <c r="G1377" s="596">
        <v>306611240301</v>
      </c>
      <c r="H1377" s="396" t="s">
        <v>6916</v>
      </c>
      <c r="I1377" s="116" t="s">
        <v>7997</v>
      </c>
      <c r="J1377" s="116" t="s">
        <v>47</v>
      </c>
      <c r="K1377" s="116">
        <v>0.80779999999999996</v>
      </c>
      <c r="L1377" s="395">
        <v>0.80779999999999996</v>
      </c>
      <c r="M1377" s="395">
        <v>0.74577400000000005</v>
      </c>
      <c r="N1377" s="330">
        <v>7.678385739044308</v>
      </c>
      <c r="O1377" s="116"/>
      <c r="P1377" s="116"/>
      <c r="Q1377" s="120"/>
    </row>
    <row r="1378" spans="1:17" customFormat="1">
      <c r="A1378" s="117">
        <v>1375</v>
      </c>
      <c r="B1378" s="117"/>
      <c r="C1378" s="117" t="s">
        <v>1046</v>
      </c>
      <c r="D1378" s="117" t="s">
        <v>1045</v>
      </c>
      <c r="E1378" s="396" t="s">
        <v>3706</v>
      </c>
      <c r="F1378" s="116" t="s">
        <v>4035</v>
      </c>
      <c r="G1378" s="596">
        <v>306631440102</v>
      </c>
      <c r="H1378" s="396" t="s">
        <v>6926</v>
      </c>
      <c r="I1378" s="116" t="s">
        <v>7997</v>
      </c>
      <c r="J1378" s="116" t="s">
        <v>47</v>
      </c>
      <c r="K1378" s="116">
        <v>0.33639999999999998</v>
      </c>
      <c r="L1378" s="395">
        <v>0.33639999999999998</v>
      </c>
      <c r="M1378" s="395">
        <v>0.31068699999999999</v>
      </c>
      <c r="N1378" s="330">
        <v>7.6435790725326953</v>
      </c>
      <c r="O1378" s="116"/>
      <c r="P1378" s="116"/>
      <c r="Q1378" s="120"/>
    </row>
    <row r="1379" spans="1:17" customFormat="1">
      <c r="A1379" s="117">
        <v>1376</v>
      </c>
      <c r="B1379" s="117"/>
      <c r="C1379" s="117" t="s">
        <v>1046</v>
      </c>
      <c r="D1379" s="117" t="s">
        <v>1045</v>
      </c>
      <c r="E1379" s="396" t="s">
        <v>1045</v>
      </c>
      <c r="F1379" s="116" t="s">
        <v>4027</v>
      </c>
      <c r="G1379" s="596">
        <v>306611440202</v>
      </c>
      <c r="H1379" s="396" t="s">
        <v>5949</v>
      </c>
      <c r="I1379" s="116" t="s">
        <v>7997</v>
      </c>
      <c r="J1379" s="116" t="s">
        <v>47</v>
      </c>
      <c r="K1379" s="116">
        <v>0.4194</v>
      </c>
      <c r="L1379" s="395">
        <v>0.4194</v>
      </c>
      <c r="M1379" s="395">
        <v>0.38736199999999998</v>
      </c>
      <c r="N1379" s="330">
        <v>7.6390081068192686</v>
      </c>
      <c r="O1379" s="116"/>
      <c r="P1379" s="116"/>
      <c r="Q1379" s="120"/>
    </row>
    <row r="1380" spans="1:17" customFormat="1">
      <c r="A1380" s="117">
        <v>1377</v>
      </c>
      <c r="B1380" s="117"/>
      <c r="C1380" s="117" t="s">
        <v>1046</v>
      </c>
      <c r="D1380" s="117" t="s">
        <v>1045</v>
      </c>
      <c r="E1380" s="396" t="s">
        <v>1045</v>
      </c>
      <c r="F1380" s="116" t="s">
        <v>4019</v>
      </c>
      <c r="G1380" s="596">
        <v>306611140401</v>
      </c>
      <c r="H1380" s="396" t="s">
        <v>5137</v>
      </c>
      <c r="I1380" s="116" t="s">
        <v>7997</v>
      </c>
      <c r="J1380" s="116" t="s">
        <v>47</v>
      </c>
      <c r="K1380" s="116">
        <v>0.56359999999999999</v>
      </c>
      <c r="L1380" s="395">
        <v>0.56359999999999999</v>
      </c>
      <c r="M1380" s="395">
        <v>0.52084699999999995</v>
      </c>
      <c r="N1380" s="330">
        <v>7.5856990773598367</v>
      </c>
      <c r="O1380" s="116"/>
      <c r="P1380" s="116"/>
      <c r="Q1380" s="120"/>
    </row>
    <row r="1381" spans="1:17" customFormat="1">
      <c r="A1381" s="117">
        <v>1378</v>
      </c>
      <c r="B1381" s="117"/>
      <c r="C1381" s="117" t="s">
        <v>1046</v>
      </c>
      <c r="D1381" s="117" t="s">
        <v>1045</v>
      </c>
      <c r="E1381" s="396" t="s">
        <v>3705</v>
      </c>
      <c r="F1381" s="116" t="s">
        <v>4001</v>
      </c>
      <c r="G1381" s="596">
        <v>306621240203</v>
      </c>
      <c r="H1381" s="396" t="s">
        <v>6943</v>
      </c>
      <c r="I1381" s="116" t="s">
        <v>7997</v>
      </c>
      <c r="J1381" s="116" t="s">
        <v>47</v>
      </c>
      <c r="K1381" s="116">
        <v>0.62</v>
      </c>
      <c r="L1381" s="395">
        <v>0.62</v>
      </c>
      <c r="M1381" s="395">
        <v>0.57301199999999997</v>
      </c>
      <c r="N1381" s="330">
        <v>7.5787096774193596</v>
      </c>
      <c r="O1381" s="116"/>
      <c r="P1381" s="116"/>
      <c r="Q1381" s="120"/>
    </row>
    <row r="1382" spans="1:17" customFormat="1">
      <c r="A1382" s="117">
        <v>1379</v>
      </c>
      <c r="B1382" s="117"/>
      <c r="C1382" s="117" t="s">
        <v>1046</v>
      </c>
      <c r="D1382" s="117" t="s">
        <v>1045</v>
      </c>
      <c r="E1382" s="396" t="s">
        <v>3705</v>
      </c>
      <c r="F1382" s="116" t="s">
        <v>3989</v>
      </c>
      <c r="G1382" s="596">
        <v>306621440101</v>
      </c>
      <c r="H1382" s="396" t="s">
        <v>6944</v>
      </c>
      <c r="I1382" s="116" t="s">
        <v>7997</v>
      </c>
      <c r="J1382" s="116" t="s">
        <v>47</v>
      </c>
      <c r="K1382" s="116">
        <v>0.4904</v>
      </c>
      <c r="L1382" s="395">
        <v>0.4904</v>
      </c>
      <c r="M1382" s="395">
        <v>0.45325199999999999</v>
      </c>
      <c r="N1382" s="330">
        <v>7.575040783034261</v>
      </c>
      <c r="O1382" s="116"/>
      <c r="P1382" s="116"/>
      <c r="Q1382" s="120"/>
    </row>
    <row r="1383" spans="1:17" customFormat="1">
      <c r="A1383" s="117">
        <v>1380</v>
      </c>
      <c r="B1383" s="117"/>
      <c r="C1383" s="117" t="s">
        <v>1046</v>
      </c>
      <c r="D1383" s="117" t="s">
        <v>1045</v>
      </c>
      <c r="E1383" s="396" t="s">
        <v>3705</v>
      </c>
      <c r="F1383" s="116" t="s">
        <v>3999</v>
      </c>
      <c r="G1383" s="596">
        <v>306621240302</v>
      </c>
      <c r="H1383" s="396" t="s">
        <v>6893</v>
      </c>
      <c r="I1383" s="116" t="s">
        <v>7997</v>
      </c>
      <c r="J1383" s="116" t="s">
        <v>47</v>
      </c>
      <c r="K1383" s="116">
        <v>0.223</v>
      </c>
      <c r="L1383" s="395">
        <v>0.223</v>
      </c>
      <c r="M1383" s="395">
        <v>0.20613300000000001</v>
      </c>
      <c r="N1383" s="330">
        <v>7.5636771300448391</v>
      </c>
      <c r="O1383" s="116"/>
      <c r="P1383" s="116"/>
      <c r="Q1383" s="120"/>
    </row>
    <row r="1384" spans="1:17" customFormat="1">
      <c r="A1384" s="117">
        <v>1381</v>
      </c>
      <c r="B1384" s="117"/>
      <c r="C1384" s="117" t="s">
        <v>1046</v>
      </c>
      <c r="D1384" s="117" t="s">
        <v>1045</v>
      </c>
      <c r="E1384" s="396" t="s">
        <v>1045</v>
      </c>
      <c r="F1384" s="116" t="s">
        <v>4026</v>
      </c>
      <c r="G1384" s="596">
        <v>306611440102</v>
      </c>
      <c r="H1384" s="396" t="s">
        <v>6948</v>
      </c>
      <c r="I1384" s="116" t="s">
        <v>7998</v>
      </c>
      <c r="J1384" s="116" t="s">
        <v>47</v>
      </c>
      <c r="K1384" s="116">
        <v>4.5400000000000003E-2</v>
      </c>
      <c r="L1384" s="395">
        <v>4.5400000000000003E-2</v>
      </c>
      <c r="M1384" s="395">
        <v>4.1967999999999998E-2</v>
      </c>
      <c r="N1384" s="330">
        <v>7.5594713656387755</v>
      </c>
      <c r="O1384" s="116"/>
      <c r="P1384" s="116"/>
      <c r="Q1384" s="120"/>
    </row>
    <row r="1385" spans="1:17" customFormat="1">
      <c r="A1385" s="117">
        <v>1382</v>
      </c>
      <c r="B1385" s="117"/>
      <c r="C1385" s="117" t="s">
        <v>1046</v>
      </c>
      <c r="D1385" s="117" t="s">
        <v>1045</v>
      </c>
      <c r="E1385" s="396" t="s">
        <v>3706</v>
      </c>
      <c r="F1385" s="116" t="s">
        <v>4042</v>
      </c>
      <c r="G1385" s="596">
        <v>306631140303</v>
      </c>
      <c r="H1385" s="396" t="s">
        <v>5324</v>
      </c>
      <c r="I1385" s="116" t="s">
        <v>7997</v>
      </c>
      <c r="J1385" s="116" t="s">
        <v>47</v>
      </c>
      <c r="K1385" s="116">
        <v>0.41460000000000002</v>
      </c>
      <c r="L1385" s="395">
        <v>0.41460000000000002</v>
      </c>
      <c r="M1385" s="395">
        <v>0.38339699999999999</v>
      </c>
      <c r="N1385" s="330">
        <v>7.5260492040521072</v>
      </c>
      <c r="O1385" s="116"/>
      <c r="P1385" s="116"/>
      <c r="Q1385" s="120"/>
    </row>
    <row r="1386" spans="1:17" customFormat="1">
      <c r="A1386" s="117">
        <v>1383</v>
      </c>
      <c r="B1386" s="117"/>
      <c r="C1386" s="117" t="s">
        <v>1046</v>
      </c>
      <c r="D1386" s="117" t="s">
        <v>1045</v>
      </c>
      <c r="E1386" s="396" t="s">
        <v>3705</v>
      </c>
      <c r="F1386" s="116" t="s">
        <v>3993</v>
      </c>
      <c r="G1386" s="596">
        <v>306621340204</v>
      </c>
      <c r="H1386" s="396" t="s">
        <v>5728</v>
      </c>
      <c r="I1386" s="116" t="s">
        <v>7997</v>
      </c>
      <c r="J1386" s="116" t="s">
        <v>47</v>
      </c>
      <c r="K1386" s="116">
        <v>0.41039999999999999</v>
      </c>
      <c r="L1386" s="395">
        <v>0.41039999999999999</v>
      </c>
      <c r="M1386" s="395">
        <v>0.37954100000000002</v>
      </c>
      <c r="N1386" s="330">
        <v>7.5192495126705587</v>
      </c>
      <c r="O1386" s="116"/>
      <c r="P1386" s="116"/>
      <c r="Q1386" s="120"/>
    </row>
    <row r="1387" spans="1:17" customFormat="1">
      <c r="A1387" s="117">
        <v>1384</v>
      </c>
      <c r="B1387" s="117"/>
      <c r="C1387" s="117" t="s">
        <v>1046</v>
      </c>
      <c r="D1387" s="117" t="s">
        <v>1045</v>
      </c>
      <c r="E1387" s="396" t="s">
        <v>3706</v>
      </c>
      <c r="F1387" s="116" t="s">
        <v>4041</v>
      </c>
      <c r="G1387" s="596">
        <v>306631140201</v>
      </c>
      <c r="H1387" s="396" t="s">
        <v>5816</v>
      </c>
      <c r="I1387" s="116" t="s">
        <v>7997</v>
      </c>
      <c r="J1387" s="116" t="s">
        <v>47</v>
      </c>
      <c r="K1387" s="116">
        <v>0.43740000000000001</v>
      </c>
      <c r="L1387" s="395">
        <v>0.43740000000000001</v>
      </c>
      <c r="M1387" s="395">
        <v>0.40455200000000002</v>
      </c>
      <c r="N1387" s="330">
        <v>7.5098308184727918</v>
      </c>
      <c r="O1387" s="116"/>
      <c r="P1387" s="116"/>
      <c r="Q1387" s="120"/>
    </row>
    <row r="1388" spans="1:17" customFormat="1">
      <c r="A1388" s="117">
        <v>1385</v>
      </c>
      <c r="B1388" s="117"/>
      <c r="C1388" s="117" t="s">
        <v>1046</v>
      </c>
      <c r="D1388" s="117" t="s">
        <v>1045</v>
      </c>
      <c r="E1388" s="396" t="s">
        <v>3705</v>
      </c>
      <c r="F1388" s="116" t="s">
        <v>4001</v>
      </c>
      <c r="G1388" s="596">
        <v>306621240202</v>
      </c>
      <c r="H1388" s="396" t="s">
        <v>6981</v>
      </c>
      <c r="I1388" s="116" t="s">
        <v>7997</v>
      </c>
      <c r="J1388" s="116" t="s">
        <v>47</v>
      </c>
      <c r="K1388" s="116">
        <v>0.41920000000000002</v>
      </c>
      <c r="L1388" s="395">
        <v>0.41920000000000002</v>
      </c>
      <c r="M1388" s="395">
        <v>0.38811099999999998</v>
      </c>
      <c r="N1388" s="330">
        <v>7.4162690839694729</v>
      </c>
      <c r="O1388" s="116"/>
      <c r="P1388" s="116"/>
      <c r="Q1388" s="120"/>
    </row>
    <row r="1389" spans="1:17" customFormat="1">
      <c r="A1389" s="117">
        <v>1386</v>
      </c>
      <c r="B1389" s="117"/>
      <c r="C1389" s="117" t="s">
        <v>1046</v>
      </c>
      <c r="D1389" s="117" t="s">
        <v>1045</v>
      </c>
      <c r="E1389" s="396" t="s">
        <v>3706</v>
      </c>
      <c r="F1389" s="116" t="s">
        <v>4037</v>
      </c>
      <c r="G1389" s="596">
        <v>306631440302</v>
      </c>
      <c r="H1389" s="396" t="s">
        <v>5184</v>
      </c>
      <c r="I1389" s="116" t="s">
        <v>7997</v>
      </c>
      <c r="J1389" s="116" t="s">
        <v>47</v>
      </c>
      <c r="K1389" s="116">
        <v>0.38740000000000002</v>
      </c>
      <c r="L1389" s="395">
        <v>0.38740000000000002</v>
      </c>
      <c r="M1389" s="395">
        <v>0.35867100000000002</v>
      </c>
      <c r="N1389" s="330">
        <v>7.4158492514197221</v>
      </c>
      <c r="O1389" s="116"/>
      <c r="P1389" s="116"/>
      <c r="Q1389" s="120"/>
    </row>
    <row r="1390" spans="1:17" customFormat="1">
      <c r="A1390" s="117">
        <v>1387</v>
      </c>
      <c r="B1390" s="117"/>
      <c r="C1390" s="117" t="s">
        <v>1046</v>
      </c>
      <c r="D1390" s="117" t="s">
        <v>1045</v>
      </c>
      <c r="E1390" s="396" t="s">
        <v>3706</v>
      </c>
      <c r="F1390" s="116" t="s">
        <v>4033</v>
      </c>
      <c r="G1390" s="596">
        <v>306631240102</v>
      </c>
      <c r="H1390" s="396" t="s">
        <v>6992</v>
      </c>
      <c r="I1390" s="116" t="s">
        <v>7997</v>
      </c>
      <c r="J1390" s="116" t="s">
        <v>47</v>
      </c>
      <c r="K1390" s="116">
        <v>0.57679999999999998</v>
      </c>
      <c r="L1390" s="395">
        <v>0.57679999999999998</v>
      </c>
      <c r="M1390" s="395">
        <v>0.53422199999999997</v>
      </c>
      <c r="N1390" s="330">
        <v>7.3817614424410554</v>
      </c>
      <c r="O1390" s="116"/>
      <c r="P1390" s="116"/>
      <c r="Q1390" s="120"/>
    </row>
    <row r="1391" spans="1:17" customFormat="1">
      <c r="A1391" s="117">
        <v>1388</v>
      </c>
      <c r="B1391" s="117"/>
      <c r="C1391" s="117" t="s">
        <v>1046</v>
      </c>
      <c r="D1391" s="117" t="s">
        <v>1045</v>
      </c>
      <c r="E1391" s="396" t="s">
        <v>3706</v>
      </c>
      <c r="F1391" s="116" t="s">
        <v>4036</v>
      </c>
      <c r="G1391" s="596">
        <v>306631440204</v>
      </c>
      <c r="H1391" s="396" t="s">
        <v>6994</v>
      </c>
      <c r="I1391" s="116" t="s">
        <v>7997</v>
      </c>
      <c r="J1391" s="116" t="s">
        <v>47</v>
      </c>
      <c r="K1391" s="116">
        <v>8.2600000000000007E-2</v>
      </c>
      <c r="L1391" s="395">
        <v>8.2600000000000007E-2</v>
      </c>
      <c r="M1391" s="395">
        <v>7.6504000000000003E-2</v>
      </c>
      <c r="N1391" s="330">
        <v>7.3801452784503674</v>
      </c>
      <c r="O1391" s="116"/>
      <c r="P1391" s="116"/>
      <c r="Q1391" s="120"/>
    </row>
    <row r="1392" spans="1:17" customFormat="1">
      <c r="A1392" s="117">
        <v>1389</v>
      </c>
      <c r="B1392" s="117"/>
      <c r="C1392" s="117" t="s">
        <v>1046</v>
      </c>
      <c r="D1392" s="117" t="s">
        <v>1045</v>
      </c>
      <c r="E1392" s="396" t="s">
        <v>3706</v>
      </c>
      <c r="F1392" s="116" t="s">
        <v>4042</v>
      </c>
      <c r="G1392" s="596">
        <v>306631140305</v>
      </c>
      <c r="H1392" s="396" t="s">
        <v>7004</v>
      </c>
      <c r="I1392" s="116" t="s">
        <v>7997</v>
      </c>
      <c r="J1392" s="116" t="s">
        <v>47</v>
      </c>
      <c r="K1392" s="116">
        <v>0.38159999999999999</v>
      </c>
      <c r="L1392" s="395">
        <v>0.38159999999999999</v>
      </c>
      <c r="M1392" s="395">
        <v>0.35349599999999998</v>
      </c>
      <c r="N1392" s="330">
        <v>7.3647798742138404</v>
      </c>
      <c r="O1392" s="116"/>
      <c r="P1392" s="116"/>
      <c r="Q1392" s="120"/>
    </row>
    <row r="1393" spans="1:17" customFormat="1">
      <c r="A1393" s="117">
        <v>1390</v>
      </c>
      <c r="B1393" s="117"/>
      <c r="C1393" s="117" t="s">
        <v>1046</v>
      </c>
      <c r="D1393" s="117" t="s">
        <v>1045</v>
      </c>
      <c r="E1393" s="396" t="s">
        <v>3706</v>
      </c>
      <c r="F1393" s="116" t="s">
        <v>4040</v>
      </c>
      <c r="G1393" s="596">
        <v>306631140102</v>
      </c>
      <c r="H1393" s="396" t="s">
        <v>7015</v>
      </c>
      <c r="I1393" s="116" t="s">
        <v>7997</v>
      </c>
      <c r="J1393" s="116" t="s">
        <v>47</v>
      </c>
      <c r="K1393" s="116">
        <v>0.28199999999999997</v>
      </c>
      <c r="L1393" s="395">
        <v>0.28199999999999997</v>
      </c>
      <c r="M1393" s="395">
        <v>0.26130399999999998</v>
      </c>
      <c r="N1393" s="330">
        <v>7.3390070921985799</v>
      </c>
      <c r="O1393" s="116"/>
      <c r="P1393" s="116"/>
      <c r="Q1393" s="120"/>
    </row>
    <row r="1394" spans="1:17" customFormat="1">
      <c r="A1394" s="117">
        <v>1391</v>
      </c>
      <c r="B1394" s="117"/>
      <c r="C1394" s="117" t="s">
        <v>1046</v>
      </c>
      <c r="D1394" s="117" t="s">
        <v>1045</v>
      </c>
      <c r="E1394" s="396" t="s">
        <v>1045</v>
      </c>
      <c r="F1394" s="116" t="s">
        <v>4012</v>
      </c>
      <c r="G1394" s="596">
        <v>306611340401</v>
      </c>
      <c r="H1394" s="396" t="s">
        <v>7019</v>
      </c>
      <c r="I1394" s="116" t="s">
        <v>7997</v>
      </c>
      <c r="J1394" s="116" t="s">
        <v>47</v>
      </c>
      <c r="K1394" s="116">
        <v>9.7600000000000006E-2</v>
      </c>
      <c r="L1394" s="395">
        <v>9.7600000000000006E-2</v>
      </c>
      <c r="M1394" s="395">
        <v>9.0457999999999997E-2</v>
      </c>
      <c r="N1394" s="330">
        <v>7.3176229508196817</v>
      </c>
      <c r="O1394" s="116"/>
      <c r="P1394" s="116"/>
      <c r="Q1394" s="120"/>
    </row>
    <row r="1395" spans="1:17" customFormat="1">
      <c r="A1395" s="117">
        <v>1392</v>
      </c>
      <c r="B1395" s="117"/>
      <c r="C1395" s="117" t="s">
        <v>1046</v>
      </c>
      <c r="D1395" s="117" t="s">
        <v>1045</v>
      </c>
      <c r="E1395" s="396" t="s">
        <v>1045</v>
      </c>
      <c r="F1395" s="116" t="s">
        <v>4023</v>
      </c>
      <c r="G1395" s="596">
        <v>306611440502</v>
      </c>
      <c r="H1395" s="396" t="s">
        <v>5800</v>
      </c>
      <c r="I1395" s="116" t="s">
        <v>7997</v>
      </c>
      <c r="J1395" s="116" t="s">
        <v>47</v>
      </c>
      <c r="K1395" s="116">
        <v>0.32419999999999999</v>
      </c>
      <c r="L1395" s="395">
        <v>0.32419999999999999</v>
      </c>
      <c r="M1395" s="395">
        <v>0.300541</v>
      </c>
      <c r="N1395" s="330">
        <v>7.2976557680444127</v>
      </c>
      <c r="O1395" s="116"/>
      <c r="P1395" s="116"/>
      <c r="Q1395" s="120"/>
    </row>
    <row r="1396" spans="1:17" customFormat="1">
      <c r="A1396" s="117">
        <v>1393</v>
      </c>
      <c r="B1396" s="117"/>
      <c r="C1396" s="117" t="s">
        <v>1046</v>
      </c>
      <c r="D1396" s="117" t="s">
        <v>1045</v>
      </c>
      <c r="E1396" s="396" t="s">
        <v>3706</v>
      </c>
      <c r="F1396" s="116" t="s">
        <v>4043</v>
      </c>
      <c r="G1396" s="596">
        <v>306631140404</v>
      </c>
      <c r="H1396" s="396" t="s">
        <v>5992</v>
      </c>
      <c r="I1396" s="116" t="s">
        <v>7997</v>
      </c>
      <c r="J1396" s="116" t="s">
        <v>47</v>
      </c>
      <c r="K1396" s="116">
        <v>0.24979999999999999</v>
      </c>
      <c r="L1396" s="395">
        <v>0.24979999999999999</v>
      </c>
      <c r="M1396" s="395">
        <v>0.23173099999999999</v>
      </c>
      <c r="N1396" s="330">
        <v>7.2333867093674957</v>
      </c>
      <c r="O1396" s="116"/>
      <c r="P1396" s="116"/>
      <c r="Q1396" s="120"/>
    </row>
    <row r="1397" spans="1:17" customFormat="1">
      <c r="A1397" s="117">
        <v>1394</v>
      </c>
      <c r="B1397" s="117"/>
      <c r="C1397" s="117" t="s">
        <v>1046</v>
      </c>
      <c r="D1397" s="117" t="s">
        <v>1045</v>
      </c>
      <c r="E1397" s="396" t="s">
        <v>1045</v>
      </c>
      <c r="F1397" s="116" t="s">
        <v>4027</v>
      </c>
      <c r="G1397" s="596">
        <v>306611440204</v>
      </c>
      <c r="H1397" s="396" t="s">
        <v>7067</v>
      </c>
      <c r="I1397" s="116" t="s">
        <v>7997</v>
      </c>
      <c r="J1397" s="116" t="s">
        <v>47</v>
      </c>
      <c r="K1397" s="116">
        <v>0.17219999999999999</v>
      </c>
      <c r="L1397" s="395">
        <v>0.17219999999999999</v>
      </c>
      <c r="M1397" s="395">
        <v>0.159826</v>
      </c>
      <c r="N1397" s="330">
        <v>7.1858304297328672</v>
      </c>
      <c r="O1397" s="116"/>
      <c r="P1397" s="116"/>
      <c r="Q1397" s="120"/>
    </row>
    <row r="1398" spans="1:17" customFormat="1">
      <c r="A1398" s="117">
        <v>1395</v>
      </c>
      <c r="B1398" s="117"/>
      <c r="C1398" s="117" t="s">
        <v>1046</v>
      </c>
      <c r="D1398" s="117" t="s">
        <v>1045</v>
      </c>
      <c r="E1398" s="396" t="s">
        <v>1045</v>
      </c>
      <c r="F1398" s="116" t="s">
        <v>4017</v>
      </c>
      <c r="G1398" s="596">
        <v>306112240305</v>
      </c>
      <c r="H1398" s="396" t="s">
        <v>7068</v>
      </c>
      <c r="I1398" s="116" t="s">
        <v>7997</v>
      </c>
      <c r="J1398" s="116" t="s">
        <v>47</v>
      </c>
      <c r="K1398" s="116">
        <v>0.32019999999999998</v>
      </c>
      <c r="L1398" s="395">
        <v>0.32019999999999998</v>
      </c>
      <c r="M1398" s="395">
        <v>0.29720999999999997</v>
      </c>
      <c r="N1398" s="330">
        <v>7.1798875702685852</v>
      </c>
      <c r="O1398" s="116"/>
      <c r="P1398" s="116"/>
      <c r="Q1398" s="120"/>
    </row>
    <row r="1399" spans="1:17" customFormat="1">
      <c r="A1399" s="117">
        <v>1396</v>
      </c>
      <c r="B1399" s="117"/>
      <c r="C1399" s="117" t="s">
        <v>1046</v>
      </c>
      <c r="D1399" s="117" t="s">
        <v>1045</v>
      </c>
      <c r="E1399" s="396" t="s">
        <v>3706</v>
      </c>
      <c r="F1399" s="116" t="s">
        <v>4034</v>
      </c>
      <c r="G1399" s="596">
        <v>306631240201</v>
      </c>
      <c r="H1399" s="396" t="s">
        <v>7074</v>
      </c>
      <c r="I1399" s="116" t="s">
        <v>7997</v>
      </c>
      <c r="J1399" s="116" t="s">
        <v>47</v>
      </c>
      <c r="K1399" s="116">
        <v>0.61240000000000006</v>
      </c>
      <c r="L1399" s="395">
        <v>0.61240000000000006</v>
      </c>
      <c r="M1399" s="395">
        <v>0.56853699999999996</v>
      </c>
      <c r="N1399" s="330">
        <v>7.1624755062051095</v>
      </c>
      <c r="O1399" s="116"/>
      <c r="P1399" s="116"/>
      <c r="Q1399" s="120"/>
    </row>
    <row r="1400" spans="1:17" customFormat="1">
      <c r="A1400" s="117">
        <v>1397</v>
      </c>
      <c r="B1400" s="117"/>
      <c r="C1400" s="117" t="s">
        <v>1046</v>
      </c>
      <c r="D1400" s="117" t="s">
        <v>1045</v>
      </c>
      <c r="E1400" s="396" t="s">
        <v>1045</v>
      </c>
      <c r="F1400" s="116" t="s">
        <v>3977</v>
      </c>
      <c r="G1400" s="596">
        <v>306112140102</v>
      </c>
      <c r="H1400" s="396" t="s">
        <v>6738</v>
      </c>
      <c r="I1400" s="116" t="s">
        <v>7997</v>
      </c>
      <c r="J1400" s="116" t="s">
        <v>47</v>
      </c>
      <c r="K1400" s="116">
        <v>0.56315999999999999</v>
      </c>
      <c r="L1400" s="395">
        <v>0.56315999999999999</v>
      </c>
      <c r="M1400" s="395">
        <v>0.52282600000000001</v>
      </c>
      <c r="N1400" s="330">
        <v>7.1620853753817713</v>
      </c>
      <c r="O1400" s="116"/>
      <c r="P1400" s="116"/>
      <c r="Q1400" s="120"/>
    </row>
    <row r="1401" spans="1:17" customFormat="1">
      <c r="A1401" s="117">
        <v>1398</v>
      </c>
      <c r="B1401" s="117"/>
      <c r="C1401" s="117" t="s">
        <v>1046</v>
      </c>
      <c r="D1401" s="117" t="s">
        <v>1045</v>
      </c>
      <c r="E1401" s="396" t="s">
        <v>1045</v>
      </c>
      <c r="F1401" s="116" t="s">
        <v>4004</v>
      </c>
      <c r="G1401" s="596">
        <v>306611240302</v>
      </c>
      <c r="H1401" s="396" t="s">
        <v>7076</v>
      </c>
      <c r="I1401" s="116" t="s">
        <v>7997</v>
      </c>
      <c r="J1401" s="116" t="s">
        <v>47</v>
      </c>
      <c r="K1401" s="116">
        <v>0.4738</v>
      </c>
      <c r="L1401" s="395">
        <v>0.4738</v>
      </c>
      <c r="M1401" s="395">
        <v>0.43989</v>
      </c>
      <c r="N1401" s="330">
        <v>7.1570282819755162</v>
      </c>
      <c r="O1401" s="116"/>
      <c r="P1401" s="116"/>
      <c r="Q1401" s="120"/>
    </row>
    <row r="1402" spans="1:17" customFormat="1">
      <c r="A1402" s="117">
        <v>1399</v>
      </c>
      <c r="B1402" s="117"/>
      <c r="C1402" s="117" t="s">
        <v>1046</v>
      </c>
      <c r="D1402" s="117" t="s">
        <v>1045</v>
      </c>
      <c r="E1402" s="396" t="s">
        <v>1045</v>
      </c>
      <c r="F1402" s="116" t="s">
        <v>4026</v>
      </c>
      <c r="G1402" s="596">
        <v>306611440105</v>
      </c>
      <c r="H1402" s="396" t="s">
        <v>5804</v>
      </c>
      <c r="I1402" s="116" t="s">
        <v>7997</v>
      </c>
      <c r="J1402" s="116" t="s">
        <v>47</v>
      </c>
      <c r="K1402" s="116">
        <v>0.1658</v>
      </c>
      <c r="L1402" s="395">
        <v>0.1658</v>
      </c>
      <c r="M1402" s="395">
        <v>0.15402099999999999</v>
      </c>
      <c r="N1402" s="330">
        <v>7.1043425814234089</v>
      </c>
      <c r="O1402" s="116"/>
      <c r="P1402" s="116"/>
      <c r="Q1402" s="120"/>
    </row>
    <row r="1403" spans="1:17" customFormat="1">
      <c r="A1403" s="117">
        <v>1400</v>
      </c>
      <c r="B1403" s="117"/>
      <c r="C1403" s="117" t="s">
        <v>1046</v>
      </c>
      <c r="D1403" s="117" t="s">
        <v>1045</v>
      </c>
      <c r="E1403" s="396" t="s">
        <v>1045</v>
      </c>
      <c r="F1403" s="116" t="s">
        <v>4024</v>
      </c>
      <c r="G1403" s="596">
        <v>306611440301</v>
      </c>
      <c r="H1403" s="396" t="s">
        <v>6488</v>
      </c>
      <c r="I1403" s="116" t="s">
        <v>7997</v>
      </c>
      <c r="J1403" s="116" t="s">
        <v>47</v>
      </c>
      <c r="K1403" s="116">
        <v>0.71440000000000003</v>
      </c>
      <c r="L1403" s="395">
        <v>0.71440000000000003</v>
      </c>
      <c r="M1403" s="395">
        <v>0.66376299999999999</v>
      </c>
      <c r="N1403" s="330">
        <v>7.088045912653981</v>
      </c>
      <c r="O1403" s="116"/>
      <c r="P1403" s="116"/>
      <c r="Q1403" s="120"/>
    </row>
    <row r="1404" spans="1:17" customFormat="1">
      <c r="A1404" s="117">
        <v>1401</v>
      </c>
      <c r="B1404" s="117"/>
      <c r="C1404" s="117" t="s">
        <v>1046</v>
      </c>
      <c r="D1404" s="117" t="s">
        <v>1045</v>
      </c>
      <c r="E1404" s="396" t="s">
        <v>1045</v>
      </c>
      <c r="F1404" s="116" t="s">
        <v>4018</v>
      </c>
      <c r="G1404" s="596">
        <v>306112240403</v>
      </c>
      <c r="H1404" s="396" t="s">
        <v>7104</v>
      </c>
      <c r="I1404" s="116" t="s">
        <v>7997</v>
      </c>
      <c r="J1404" s="116" t="s">
        <v>47</v>
      </c>
      <c r="K1404" s="116">
        <v>0.50639999999999996</v>
      </c>
      <c r="L1404" s="395">
        <v>0.50639999999999996</v>
      </c>
      <c r="M1404" s="395">
        <v>0.47059099999999998</v>
      </c>
      <c r="N1404" s="330">
        <v>7.0712875197472327</v>
      </c>
      <c r="O1404" s="116"/>
      <c r="P1404" s="116"/>
      <c r="Q1404" s="120"/>
    </row>
    <row r="1405" spans="1:17" customFormat="1">
      <c r="A1405" s="117">
        <v>1402</v>
      </c>
      <c r="B1405" s="117"/>
      <c r="C1405" s="117" t="s">
        <v>1046</v>
      </c>
      <c r="D1405" s="117" t="s">
        <v>1045</v>
      </c>
      <c r="E1405" s="396" t="s">
        <v>1045</v>
      </c>
      <c r="F1405" s="116" t="s">
        <v>4020</v>
      </c>
      <c r="G1405" s="596">
        <v>306611140107</v>
      </c>
      <c r="H1405" s="396" t="s">
        <v>5025</v>
      </c>
      <c r="I1405" s="116" t="s">
        <v>7997</v>
      </c>
      <c r="J1405" s="116" t="s">
        <v>47</v>
      </c>
      <c r="K1405" s="116">
        <v>0.36449999999999999</v>
      </c>
      <c r="L1405" s="395">
        <v>0.36449999999999999</v>
      </c>
      <c r="M1405" s="395">
        <v>0.33873199999999998</v>
      </c>
      <c r="N1405" s="330">
        <v>7.0694101508916365</v>
      </c>
      <c r="O1405" s="116"/>
      <c r="P1405" s="116"/>
      <c r="Q1405" s="120"/>
    </row>
    <row r="1406" spans="1:17" customFormat="1">
      <c r="A1406" s="117">
        <v>1403</v>
      </c>
      <c r="B1406" s="117"/>
      <c r="C1406" s="117" t="s">
        <v>1046</v>
      </c>
      <c r="D1406" s="117" t="s">
        <v>1045</v>
      </c>
      <c r="E1406" s="396" t="s">
        <v>1045</v>
      </c>
      <c r="F1406" s="116" t="s">
        <v>4016</v>
      </c>
      <c r="G1406" s="596">
        <v>306112240201</v>
      </c>
      <c r="H1406" s="396" t="s">
        <v>7258</v>
      </c>
      <c r="I1406" s="116" t="s">
        <v>7997</v>
      </c>
      <c r="J1406" s="116" t="s">
        <v>47</v>
      </c>
      <c r="K1406" s="116">
        <v>0.52180000000000004</v>
      </c>
      <c r="L1406" s="395">
        <v>0.52180000000000004</v>
      </c>
      <c r="M1406" s="395">
        <v>0.48498799999999997</v>
      </c>
      <c r="N1406" s="330">
        <v>7.0548102721349304</v>
      </c>
      <c r="O1406" s="116"/>
      <c r="P1406" s="116"/>
      <c r="Q1406" s="120"/>
    </row>
    <row r="1407" spans="1:17" customFormat="1">
      <c r="A1407" s="117">
        <v>1404</v>
      </c>
      <c r="B1407" s="117"/>
      <c r="C1407" s="117" t="s">
        <v>1046</v>
      </c>
      <c r="D1407" s="117" t="s">
        <v>1045</v>
      </c>
      <c r="E1407" s="396" t="s">
        <v>1045</v>
      </c>
      <c r="F1407" s="116" t="s">
        <v>4022</v>
      </c>
      <c r="G1407" s="596">
        <v>306611140301</v>
      </c>
      <c r="H1407" s="396" t="s">
        <v>5841</v>
      </c>
      <c r="I1407" s="116" t="s">
        <v>7997</v>
      </c>
      <c r="J1407" s="116" t="s">
        <v>47</v>
      </c>
      <c r="K1407" s="116">
        <v>0.1968</v>
      </c>
      <c r="L1407" s="395">
        <v>0.1968</v>
      </c>
      <c r="M1407" s="395">
        <v>0.182921</v>
      </c>
      <c r="N1407" s="330">
        <v>7.052337398373985</v>
      </c>
      <c r="O1407" s="116"/>
      <c r="P1407" s="116"/>
      <c r="Q1407" s="120"/>
    </row>
    <row r="1408" spans="1:17" customFormat="1">
      <c r="A1408" s="117">
        <v>1405</v>
      </c>
      <c r="B1408" s="117"/>
      <c r="C1408" s="117" t="s">
        <v>1046</v>
      </c>
      <c r="D1408" s="117" t="s">
        <v>1045</v>
      </c>
      <c r="E1408" s="396" t="s">
        <v>3705</v>
      </c>
      <c r="F1408" s="116" t="s">
        <v>3998</v>
      </c>
      <c r="G1408" s="596">
        <v>306621140201</v>
      </c>
      <c r="H1408" s="396" t="s">
        <v>7109</v>
      </c>
      <c r="I1408" s="116" t="s">
        <v>7997</v>
      </c>
      <c r="J1408" s="116" t="s">
        <v>47</v>
      </c>
      <c r="K1408" s="116">
        <v>0.19500000000000001</v>
      </c>
      <c r="L1408" s="395">
        <v>0.19500000000000001</v>
      </c>
      <c r="M1408" s="395">
        <v>0.181257</v>
      </c>
      <c r="N1408" s="330">
        <v>7.0476923076923104</v>
      </c>
      <c r="O1408" s="116"/>
      <c r="P1408" s="116"/>
      <c r="Q1408" s="120"/>
    </row>
    <row r="1409" spans="1:17" customFormat="1">
      <c r="A1409" s="117">
        <v>1406</v>
      </c>
      <c r="B1409" s="117"/>
      <c r="C1409" s="117" t="s">
        <v>1046</v>
      </c>
      <c r="D1409" s="117" t="s">
        <v>1045</v>
      </c>
      <c r="E1409" s="396" t="s">
        <v>1045</v>
      </c>
      <c r="F1409" s="116" t="s">
        <v>4007</v>
      </c>
      <c r="G1409" s="596">
        <v>306611240502</v>
      </c>
      <c r="H1409" s="396" t="s">
        <v>7113</v>
      </c>
      <c r="I1409" s="116" t="s">
        <v>7997</v>
      </c>
      <c r="J1409" s="116" t="s">
        <v>47</v>
      </c>
      <c r="K1409" s="116">
        <v>0.30299999999999999</v>
      </c>
      <c r="L1409" s="395">
        <v>0.30299999999999999</v>
      </c>
      <c r="M1409" s="395">
        <v>0.28169499999999997</v>
      </c>
      <c r="N1409" s="330">
        <v>7.0313531353135383</v>
      </c>
      <c r="O1409" s="116"/>
      <c r="P1409" s="116"/>
      <c r="Q1409" s="120"/>
    </row>
    <row r="1410" spans="1:17" customFormat="1">
      <c r="A1410" s="117">
        <v>1407</v>
      </c>
      <c r="B1410" s="117"/>
      <c r="C1410" s="117" t="s">
        <v>1046</v>
      </c>
      <c r="D1410" s="117" t="s">
        <v>1045</v>
      </c>
      <c r="E1410" s="396" t="s">
        <v>1045</v>
      </c>
      <c r="F1410" s="116" t="s">
        <v>4007</v>
      </c>
      <c r="G1410" s="596">
        <v>306611240503</v>
      </c>
      <c r="H1410" s="396" t="s">
        <v>7115</v>
      </c>
      <c r="I1410" s="116" t="s">
        <v>7998</v>
      </c>
      <c r="J1410" s="116" t="s">
        <v>47</v>
      </c>
      <c r="K1410" s="116">
        <v>0.33860000000000001</v>
      </c>
      <c r="L1410" s="395">
        <v>0.33860000000000001</v>
      </c>
      <c r="M1410" s="395">
        <v>0.31481999999999999</v>
      </c>
      <c r="N1410" s="330">
        <v>7.0230360307147146</v>
      </c>
      <c r="O1410" s="116"/>
      <c r="P1410" s="116"/>
      <c r="Q1410" s="120"/>
    </row>
    <row r="1411" spans="1:17" customFormat="1">
      <c r="A1411" s="117">
        <v>1408</v>
      </c>
      <c r="B1411" s="117"/>
      <c r="C1411" s="117" t="s">
        <v>1046</v>
      </c>
      <c r="D1411" s="117" t="s">
        <v>1045</v>
      </c>
      <c r="E1411" s="396" t="s">
        <v>3706</v>
      </c>
      <c r="F1411" s="116" t="s">
        <v>4041</v>
      </c>
      <c r="G1411" s="596">
        <v>306631140202</v>
      </c>
      <c r="H1411" s="396" t="s">
        <v>7123</v>
      </c>
      <c r="I1411" s="116" t="s">
        <v>7997</v>
      </c>
      <c r="J1411" s="116" t="s">
        <v>47</v>
      </c>
      <c r="K1411" s="116">
        <v>0.38040000000000002</v>
      </c>
      <c r="L1411" s="395">
        <v>0.38040000000000002</v>
      </c>
      <c r="M1411" s="395">
        <v>0.35388999999999998</v>
      </c>
      <c r="N1411" s="330">
        <v>6.9689800210305037</v>
      </c>
      <c r="O1411" s="116"/>
      <c r="P1411" s="116"/>
      <c r="Q1411" s="120"/>
    </row>
    <row r="1412" spans="1:17" customFormat="1">
      <c r="A1412" s="117">
        <v>1409</v>
      </c>
      <c r="B1412" s="117"/>
      <c r="C1412" s="117" t="s">
        <v>1046</v>
      </c>
      <c r="D1412" s="117" t="s">
        <v>1045</v>
      </c>
      <c r="E1412" s="396" t="s">
        <v>1045</v>
      </c>
      <c r="F1412" s="116" t="s">
        <v>4015</v>
      </c>
      <c r="G1412" s="596">
        <v>306112240105</v>
      </c>
      <c r="H1412" s="396" t="s">
        <v>7130</v>
      </c>
      <c r="I1412" s="116" t="s">
        <v>7997</v>
      </c>
      <c r="J1412" s="116" t="s">
        <v>47</v>
      </c>
      <c r="K1412" s="116">
        <v>0.59714</v>
      </c>
      <c r="L1412" s="395">
        <v>0.59714</v>
      </c>
      <c r="M1412" s="395">
        <v>0.55560699999999996</v>
      </c>
      <c r="N1412" s="330">
        <v>6.9553203603845066</v>
      </c>
      <c r="O1412" s="116"/>
      <c r="P1412" s="116"/>
      <c r="Q1412" s="120"/>
    </row>
    <row r="1413" spans="1:17" customFormat="1">
      <c r="A1413" s="117">
        <v>1410</v>
      </c>
      <c r="B1413" s="117"/>
      <c r="C1413" s="117" t="s">
        <v>1046</v>
      </c>
      <c r="D1413" s="117" t="s">
        <v>1045</v>
      </c>
      <c r="E1413" s="396" t="s">
        <v>1045</v>
      </c>
      <c r="F1413" s="116" t="s">
        <v>4011</v>
      </c>
      <c r="G1413" s="596">
        <v>306611340301</v>
      </c>
      <c r="H1413" s="396" t="s">
        <v>5780</v>
      </c>
      <c r="I1413" s="116" t="s">
        <v>7997</v>
      </c>
      <c r="J1413" s="116" t="s">
        <v>47</v>
      </c>
      <c r="K1413" s="116">
        <v>0.67269999999999996</v>
      </c>
      <c r="L1413" s="395">
        <v>0.67269999999999996</v>
      </c>
      <c r="M1413" s="395">
        <v>0.62626300000000001</v>
      </c>
      <c r="N1413" s="330">
        <v>6.9030771517764169</v>
      </c>
      <c r="O1413" s="116"/>
      <c r="P1413" s="116"/>
      <c r="Q1413" s="120"/>
    </row>
    <row r="1414" spans="1:17" customFormat="1">
      <c r="A1414" s="117">
        <v>1411</v>
      </c>
      <c r="B1414" s="117"/>
      <c r="C1414" s="117" t="s">
        <v>1046</v>
      </c>
      <c r="D1414" s="117" t="s">
        <v>1045</v>
      </c>
      <c r="E1414" s="396" t="s">
        <v>1045</v>
      </c>
      <c r="F1414" s="116" t="s">
        <v>4011</v>
      </c>
      <c r="G1414" s="596">
        <v>306611340304</v>
      </c>
      <c r="H1414" s="396" t="s">
        <v>6572</v>
      </c>
      <c r="I1414" s="116" t="s">
        <v>7997</v>
      </c>
      <c r="J1414" s="116" t="s">
        <v>47</v>
      </c>
      <c r="K1414" s="116">
        <v>0.24310000000000001</v>
      </c>
      <c r="L1414" s="395">
        <v>0.24310000000000001</v>
      </c>
      <c r="M1414" s="395">
        <v>0.22642200000000001</v>
      </c>
      <c r="N1414" s="330">
        <v>6.8605512134923883</v>
      </c>
      <c r="O1414" s="116"/>
      <c r="P1414" s="116"/>
      <c r="Q1414" s="120"/>
    </row>
    <row r="1415" spans="1:17" customFormat="1">
      <c r="A1415" s="117">
        <v>1412</v>
      </c>
      <c r="B1415" s="117"/>
      <c r="C1415" s="117" t="s">
        <v>1046</v>
      </c>
      <c r="D1415" s="117" t="s">
        <v>1045</v>
      </c>
      <c r="E1415" s="396" t="s">
        <v>3705</v>
      </c>
      <c r="F1415" s="116" t="s">
        <v>3994</v>
      </c>
      <c r="G1415" s="596">
        <v>306621340303</v>
      </c>
      <c r="H1415" s="396" t="s">
        <v>5910</v>
      </c>
      <c r="I1415" s="116" t="s">
        <v>7997</v>
      </c>
      <c r="J1415" s="116" t="s">
        <v>47</v>
      </c>
      <c r="K1415" s="116">
        <v>0.43080000000000002</v>
      </c>
      <c r="L1415" s="395">
        <v>0.43080000000000002</v>
      </c>
      <c r="M1415" s="395">
        <v>0.40139900000000001</v>
      </c>
      <c r="N1415" s="330">
        <v>6.8247446610956386</v>
      </c>
      <c r="O1415" s="116"/>
      <c r="P1415" s="116"/>
      <c r="Q1415" s="120"/>
    </row>
    <row r="1416" spans="1:17" customFormat="1">
      <c r="A1416" s="117">
        <v>1413</v>
      </c>
      <c r="B1416" s="117"/>
      <c r="C1416" s="117" t="s">
        <v>1046</v>
      </c>
      <c r="D1416" s="117" t="s">
        <v>1045</v>
      </c>
      <c r="E1416" s="396" t="s">
        <v>1045</v>
      </c>
      <c r="F1416" s="116" t="s">
        <v>4022</v>
      </c>
      <c r="G1416" s="596">
        <v>306611140303</v>
      </c>
      <c r="H1416" s="396" t="s">
        <v>5816</v>
      </c>
      <c r="I1416" s="116" t="s">
        <v>7997</v>
      </c>
      <c r="J1416" s="116" t="s">
        <v>47</v>
      </c>
      <c r="K1416" s="116">
        <v>3.04E-2</v>
      </c>
      <c r="L1416" s="395">
        <v>3.04E-2</v>
      </c>
      <c r="M1416" s="395">
        <v>2.8327000000000001E-2</v>
      </c>
      <c r="N1416" s="330">
        <v>6.8190789473684159</v>
      </c>
      <c r="O1416" s="116"/>
      <c r="P1416" s="116"/>
      <c r="Q1416" s="120"/>
    </row>
    <row r="1417" spans="1:17" customFormat="1">
      <c r="A1417" s="117">
        <v>1414</v>
      </c>
      <c r="B1417" s="117"/>
      <c r="C1417" s="117" t="s">
        <v>1046</v>
      </c>
      <c r="D1417" s="117" t="s">
        <v>1045</v>
      </c>
      <c r="E1417" s="396" t="s">
        <v>3705</v>
      </c>
      <c r="F1417" s="116" t="s">
        <v>3991</v>
      </c>
      <c r="G1417" s="596">
        <v>306621340402</v>
      </c>
      <c r="H1417" s="396" t="s">
        <v>6521</v>
      </c>
      <c r="I1417" s="116" t="s">
        <v>7997</v>
      </c>
      <c r="J1417" s="116" t="s">
        <v>47</v>
      </c>
      <c r="K1417" s="116">
        <v>0.43319999999999997</v>
      </c>
      <c r="L1417" s="395">
        <v>0.43319999999999997</v>
      </c>
      <c r="M1417" s="395">
        <v>0.40370299999999998</v>
      </c>
      <c r="N1417" s="330">
        <v>6.8090951061865175</v>
      </c>
      <c r="O1417" s="116"/>
      <c r="P1417" s="116"/>
      <c r="Q1417" s="120"/>
    </row>
    <row r="1418" spans="1:17" customFormat="1">
      <c r="A1418" s="117">
        <v>1415</v>
      </c>
      <c r="B1418" s="117"/>
      <c r="C1418" s="117" t="s">
        <v>1046</v>
      </c>
      <c r="D1418" s="117" t="s">
        <v>1045</v>
      </c>
      <c r="E1418" s="396" t="s">
        <v>3706</v>
      </c>
      <c r="F1418" s="116" t="s">
        <v>4039</v>
      </c>
      <c r="G1418" s="596">
        <v>306631440401</v>
      </c>
      <c r="H1418" s="396" t="s">
        <v>7188</v>
      </c>
      <c r="I1418" s="116" t="s">
        <v>7997</v>
      </c>
      <c r="J1418" s="116" t="s">
        <v>47</v>
      </c>
      <c r="K1418" s="116">
        <v>0.44180000000000003</v>
      </c>
      <c r="L1418" s="395">
        <v>0.44180000000000003</v>
      </c>
      <c r="M1418" s="395">
        <v>0.41195100000000001</v>
      </c>
      <c r="N1418" s="330">
        <v>6.7562245359891389</v>
      </c>
      <c r="O1418" s="116"/>
      <c r="P1418" s="116"/>
      <c r="Q1418" s="120"/>
    </row>
    <row r="1419" spans="1:17" customFormat="1">
      <c r="A1419" s="117">
        <v>1416</v>
      </c>
      <c r="B1419" s="117"/>
      <c r="C1419" s="117" t="s">
        <v>1046</v>
      </c>
      <c r="D1419" s="117" t="s">
        <v>1045</v>
      </c>
      <c r="E1419" s="396" t="s">
        <v>1045</v>
      </c>
      <c r="F1419" s="116" t="s">
        <v>4009</v>
      </c>
      <c r="G1419" s="596">
        <v>306611340201</v>
      </c>
      <c r="H1419" s="396" t="s">
        <v>5252</v>
      </c>
      <c r="I1419" s="116" t="s">
        <v>7997</v>
      </c>
      <c r="J1419" s="116" t="s">
        <v>47</v>
      </c>
      <c r="K1419" s="116">
        <v>0.64690000000000003</v>
      </c>
      <c r="L1419" s="395">
        <v>0.64690000000000003</v>
      </c>
      <c r="M1419" s="395">
        <v>0.603302</v>
      </c>
      <c r="N1419" s="330">
        <v>6.7395269748029101</v>
      </c>
      <c r="O1419" s="116"/>
      <c r="P1419" s="116"/>
      <c r="Q1419" s="120"/>
    </row>
    <row r="1420" spans="1:17" customFormat="1">
      <c r="A1420" s="117">
        <v>1417</v>
      </c>
      <c r="B1420" s="117"/>
      <c r="C1420" s="117" t="s">
        <v>1046</v>
      </c>
      <c r="D1420" s="117" t="s">
        <v>1045</v>
      </c>
      <c r="E1420" s="396" t="s">
        <v>3705</v>
      </c>
      <c r="F1420" s="116" t="s">
        <v>3998</v>
      </c>
      <c r="G1420" s="596">
        <v>306621140203</v>
      </c>
      <c r="H1420" s="396" t="s">
        <v>7196</v>
      </c>
      <c r="I1420" s="116" t="s">
        <v>7997</v>
      </c>
      <c r="J1420" s="116" t="s">
        <v>47</v>
      </c>
      <c r="K1420" s="116">
        <v>0.54800000000000004</v>
      </c>
      <c r="L1420" s="395">
        <v>0.54800000000000004</v>
      </c>
      <c r="M1420" s="395">
        <v>0.51109199999999999</v>
      </c>
      <c r="N1420" s="330">
        <v>6.7350364963503742</v>
      </c>
      <c r="O1420" s="116"/>
      <c r="P1420" s="116"/>
      <c r="Q1420" s="120"/>
    </row>
    <row r="1421" spans="1:17" customFormat="1">
      <c r="A1421" s="117">
        <v>1418</v>
      </c>
      <c r="B1421" s="117"/>
      <c r="C1421" s="117" t="s">
        <v>1046</v>
      </c>
      <c r="D1421" s="117" t="s">
        <v>1045</v>
      </c>
      <c r="E1421" s="396" t="s">
        <v>3706</v>
      </c>
      <c r="F1421" s="116" t="s">
        <v>4040</v>
      </c>
      <c r="G1421" s="596">
        <v>306631140101</v>
      </c>
      <c r="H1421" s="396" t="s">
        <v>7201</v>
      </c>
      <c r="I1421" s="116" t="s">
        <v>7997</v>
      </c>
      <c r="J1421" s="116" t="s">
        <v>47</v>
      </c>
      <c r="K1421" s="116">
        <v>0.3846</v>
      </c>
      <c r="L1421" s="395">
        <v>0.3846</v>
      </c>
      <c r="M1421" s="395">
        <v>0.35873500000000003</v>
      </c>
      <c r="N1421" s="330">
        <v>6.7251690067602636</v>
      </c>
      <c r="O1421" s="116"/>
      <c r="P1421" s="116"/>
      <c r="Q1421" s="120"/>
    </row>
    <row r="1422" spans="1:17" customFormat="1">
      <c r="A1422" s="117">
        <v>1419</v>
      </c>
      <c r="B1422" s="117"/>
      <c r="C1422" s="117" t="s">
        <v>1046</v>
      </c>
      <c r="D1422" s="117" t="s">
        <v>1045</v>
      </c>
      <c r="E1422" s="396" t="s">
        <v>1045</v>
      </c>
      <c r="F1422" s="116" t="s">
        <v>4024</v>
      </c>
      <c r="G1422" s="596">
        <v>306611440304</v>
      </c>
      <c r="H1422" s="396" t="s">
        <v>6204</v>
      </c>
      <c r="I1422" s="116" t="s">
        <v>7997</v>
      </c>
      <c r="J1422" s="116" t="s">
        <v>47</v>
      </c>
      <c r="K1422" s="116">
        <v>0.84819999999999995</v>
      </c>
      <c r="L1422" s="395">
        <v>0.84819999999999995</v>
      </c>
      <c r="M1422" s="395">
        <v>0.79125999999999996</v>
      </c>
      <c r="N1422" s="330">
        <v>6.7130393775053046</v>
      </c>
      <c r="O1422" s="116"/>
      <c r="P1422" s="116"/>
      <c r="Q1422" s="120"/>
    </row>
    <row r="1423" spans="1:17" customFormat="1">
      <c r="A1423" s="117">
        <v>1420</v>
      </c>
      <c r="B1423" s="117"/>
      <c r="C1423" s="117" t="s">
        <v>1046</v>
      </c>
      <c r="D1423" s="117" t="s">
        <v>1045</v>
      </c>
      <c r="E1423" s="396" t="s">
        <v>3706</v>
      </c>
      <c r="F1423" s="116" t="s">
        <v>4043</v>
      </c>
      <c r="G1423" s="596">
        <v>306631140402</v>
      </c>
      <c r="H1423" s="396" t="s">
        <v>7209</v>
      </c>
      <c r="I1423" s="116" t="s">
        <v>7997</v>
      </c>
      <c r="J1423" s="116" t="s">
        <v>47</v>
      </c>
      <c r="K1423" s="116">
        <v>0.61639999999999995</v>
      </c>
      <c r="L1423" s="395">
        <v>0.61639999999999995</v>
      </c>
      <c r="M1423" s="395">
        <v>0.57509600000000005</v>
      </c>
      <c r="N1423" s="330">
        <v>6.7008436080467071</v>
      </c>
      <c r="O1423" s="116"/>
      <c r="P1423" s="116"/>
      <c r="Q1423" s="120"/>
    </row>
    <row r="1424" spans="1:17" customFormat="1">
      <c r="A1424" s="117">
        <v>1421</v>
      </c>
      <c r="B1424" s="117"/>
      <c r="C1424" s="117" t="s">
        <v>1046</v>
      </c>
      <c r="D1424" s="117" t="s">
        <v>1045</v>
      </c>
      <c r="E1424" s="396" t="s">
        <v>1045</v>
      </c>
      <c r="F1424" s="116" t="s">
        <v>4022</v>
      </c>
      <c r="G1424" s="596">
        <v>306611140302</v>
      </c>
      <c r="H1424" s="396" t="s">
        <v>6557</v>
      </c>
      <c r="I1424" s="116" t="s">
        <v>7997</v>
      </c>
      <c r="J1424" s="116" t="s">
        <v>47</v>
      </c>
      <c r="K1424" s="116">
        <v>0.21174000000000001</v>
      </c>
      <c r="L1424" s="395">
        <v>0.21174000000000001</v>
      </c>
      <c r="M1424" s="395">
        <v>0.197688</v>
      </c>
      <c r="N1424" s="330">
        <v>6.636440918107116</v>
      </c>
      <c r="O1424" s="116"/>
      <c r="P1424" s="116"/>
      <c r="Q1424" s="120"/>
    </row>
    <row r="1425" spans="1:17" customFormat="1">
      <c r="A1425" s="117">
        <v>1422</v>
      </c>
      <c r="B1425" s="117"/>
      <c r="C1425" s="117" t="s">
        <v>1046</v>
      </c>
      <c r="D1425" s="117" t="s">
        <v>1045</v>
      </c>
      <c r="E1425" s="396" t="s">
        <v>3706</v>
      </c>
      <c r="F1425" s="116" t="s">
        <v>4000</v>
      </c>
      <c r="G1425" s="596">
        <v>306621240102</v>
      </c>
      <c r="H1425" s="396" t="s">
        <v>7226</v>
      </c>
      <c r="I1425" s="116" t="s">
        <v>7997</v>
      </c>
      <c r="J1425" s="116" t="s">
        <v>47</v>
      </c>
      <c r="K1425" s="116">
        <v>0.39500000000000002</v>
      </c>
      <c r="L1425" s="395">
        <v>0.39500000000000002</v>
      </c>
      <c r="M1425" s="395">
        <v>0.36888700000000002</v>
      </c>
      <c r="N1425" s="330">
        <v>6.6108860759493666</v>
      </c>
      <c r="O1425" s="116"/>
      <c r="P1425" s="116"/>
      <c r="Q1425" s="120"/>
    </row>
    <row r="1426" spans="1:17" customFormat="1">
      <c r="A1426" s="117">
        <v>1423</v>
      </c>
      <c r="B1426" s="117"/>
      <c r="C1426" s="117" t="s">
        <v>1046</v>
      </c>
      <c r="D1426" s="117" t="s">
        <v>1045</v>
      </c>
      <c r="E1426" s="396" t="s">
        <v>1045</v>
      </c>
      <c r="F1426" s="116" t="s">
        <v>4013</v>
      </c>
      <c r="G1426" s="596">
        <v>306611340501</v>
      </c>
      <c r="H1426" s="396" t="s">
        <v>7232</v>
      </c>
      <c r="I1426" s="116" t="s">
        <v>7997</v>
      </c>
      <c r="J1426" s="116" t="s">
        <v>47</v>
      </c>
      <c r="K1426" s="116">
        <v>0.34439999999999998</v>
      </c>
      <c r="L1426" s="395">
        <v>0.34439999999999998</v>
      </c>
      <c r="M1426" s="395">
        <v>0.32168400000000003</v>
      </c>
      <c r="N1426" s="330">
        <v>6.5958188153309987</v>
      </c>
      <c r="O1426" s="116"/>
      <c r="P1426" s="116"/>
      <c r="Q1426" s="120"/>
    </row>
    <row r="1427" spans="1:17" customFormat="1">
      <c r="A1427" s="117">
        <v>1424</v>
      </c>
      <c r="B1427" s="117"/>
      <c r="C1427" s="117" t="s">
        <v>1046</v>
      </c>
      <c r="D1427" s="117" t="s">
        <v>1045</v>
      </c>
      <c r="E1427" s="396" t="s">
        <v>3706</v>
      </c>
      <c r="F1427" s="116" t="s">
        <v>4041</v>
      </c>
      <c r="G1427" s="596">
        <v>306631140204</v>
      </c>
      <c r="H1427" s="396" t="s">
        <v>7236</v>
      </c>
      <c r="I1427" s="116" t="s">
        <v>7997</v>
      </c>
      <c r="J1427" s="116" t="s">
        <v>47</v>
      </c>
      <c r="K1427" s="116">
        <v>0.47020000000000001</v>
      </c>
      <c r="L1427" s="395">
        <v>0.47020000000000001</v>
      </c>
      <c r="M1427" s="395">
        <v>0.43924299999999999</v>
      </c>
      <c r="N1427" s="330">
        <v>6.5837941301573819</v>
      </c>
      <c r="O1427" s="116"/>
      <c r="P1427" s="116"/>
      <c r="Q1427" s="120"/>
    </row>
    <row r="1428" spans="1:17" customFormat="1">
      <c r="A1428" s="117">
        <v>1425</v>
      </c>
      <c r="B1428" s="117"/>
      <c r="C1428" s="117" t="s">
        <v>1046</v>
      </c>
      <c r="D1428" s="117" t="s">
        <v>1045</v>
      </c>
      <c r="E1428" s="396" t="s">
        <v>1045</v>
      </c>
      <c r="F1428" s="116" t="s">
        <v>4014</v>
      </c>
      <c r="G1428" s="596">
        <v>306112240501</v>
      </c>
      <c r="H1428" s="396" t="s">
        <v>7245</v>
      </c>
      <c r="I1428" s="116" t="s">
        <v>7997</v>
      </c>
      <c r="J1428" s="116" t="s">
        <v>47</v>
      </c>
      <c r="K1428" s="116">
        <v>0.46260000000000001</v>
      </c>
      <c r="L1428" s="395">
        <v>0.46260000000000001</v>
      </c>
      <c r="M1428" s="395">
        <v>0.43219600000000002</v>
      </c>
      <c r="N1428" s="330">
        <v>6.5724167747514022</v>
      </c>
      <c r="O1428" s="116"/>
      <c r="P1428" s="116"/>
      <c r="Q1428" s="120"/>
    </row>
    <row r="1429" spans="1:17" customFormat="1">
      <c r="A1429" s="117">
        <v>1426</v>
      </c>
      <c r="B1429" s="117"/>
      <c r="C1429" s="117" t="s">
        <v>1046</v>
      </c>
      <c r="D1429" s="117" t="s">
        <v>1045</v>
      </c>
      <c r="E1429" s="396" t="s">
        <v>3705</v>
      </c>
      <c r="F1429" s="116" t="s">
        <v>3991</v>
      </c>
      <c r="G1429" s="596">
        <v>306621340403</v>
      </c>
      <c r="H1429" s="396" t="s">
        <v>5727</v>
      </c>
      <c r="I1429" s="116" t="s">
        <v>7997</v>
      </c>
      <c r="J1429" s="116" t="s">
        <v>47</v>
      </c>
      <c r="K1429" s="116">
        <v>0.13439999999999999</v>
      </c>
      <c r="L1429" s="395">
        <v>0.13439999999999999</v>
      </c>
      <c r="M1429" s="395">
        <v>0.12559300000000001</v>
      </c>
      <c r="N1429" s="330">
        <v>6.5528273809523681</v>
      </c>
      <c r="O1429" s="116"/>
      <c r="P1429" s="116"/>
      <c r="Q1429" s="120"/>
    </row>
    <row r="1430" spans="1:17" customFormat="1">
      <c r="A1430" s="117">
        <v>1427</v>
      </c>
      <c r="B1430" s="117"/>
      <c r="C1430" s="117" t="s">
        <v>1046</v>
      </c>
      <c r="D1430" s="117" t="s">
        <v>1045</v>
      </c>
      <c r="E1430" s="396" t="s">
        <v>1045</v>
      </c>
      <c r="F1430" s="116" t="s">
        <v>4014</v>
      </c>
      <c r="G1430" s="596">
        <v>306112240503</v>
      </c>
      <c r="H1430" s="396" t="s">
        <v>7254</v>
      </c>
      <c r="I1430" s="116" t="s">
        <v>7997</v>
      </c>
      <c r="J1430" s="116" t="s">
        <v>47</v>
      </c>
      <c r="K1430" s="116">
        <v>0.35239999999999999</v>
      </c>
      <c r="L1430" s="395">
        <v>0.35239999999999999</v>
      </c>
      <c r="M1430" s="395">
        <v>0.32933400000000002</v>
      </c>
      <c r="N1430" s="330">
        <v>6.5454029511918215</v>
      </c>
      <c r="O1430" s="116"/>
      <c r="P1430" s="116"/>
      <c r="Q1430" s="120"/>
    </row>
    <row r="1431" spans="1:17" customFormat="1">
      <c r="A1431" s="117">
        <v>1428</v>
      </c>
      <c r="B1431" s="117"/>
      <c r="C1431" s="117" t="s">
        <v>1046</v>
      </c>
      <c r="D1431" s="117" t="s">
        <v>1045</v>
      </c>
      <c r="E1431" s="396" t="s">
        <v>1045</v>
      </c>
      <c r="F1431" s="116" t="s">
        <v>4021</v>
      </c>
      <c r="G1431" s="596">
        <v>306611140201</v>
      </c>
      <c r="H1431" s="396" t="s">
        <v>7260</v>
      </c>
      <c r="I1431" s="116" t="s">
        <v>7997</v>
      </c>
      <c r="J1431" s="116" t="s">
        <v>47</v>
      </c>
      <c r="K1431" s="116">
        <v>0.3448</v>
      </c>
      <c r="L1431" s="395">
        <v>0.3448</v>
      </c>
      <c r="M1431" s="395">
        <v>0.32230300000000001</v>
      </c>
      <c r="N1431" s="330">
        <v>6.5246519721577689</v>
      </c>
      <c r="O1431" s="116"/>
      <c r="P1431" s="116"/>
      <c r="Q1431" s="120"/>
    </row>
    <row r="1432" spans="1:17" customFormat="1">
      <c r="A1432" s="117">
        <v>1429</v>
      </c>
      <c r="B1432" s="117"/>
      <c r="C1432" s="117" t="s">
        <v>1046</v>
      </c>
      <c r="D1432" s="117" t="s">
        <v>1045</v>
      </c>
      <c r="E1432" s="396" t="s">
        <v>1045</v>
      </c>
      <c r="F1432" s="116" t="s">
        <v>4013</v>
      </c>
      <c r="G1432" s="596">
        <v>306611340503</v>
      </c>
      <c r="H1432" s="396" t="s">
        <v>7263</v>
      </c>
      <c r="I1432" s="116" t="s">
        <v>7997</v>
      </c>
      <c r="J1432" s="116" t="s">
        <v>47</v>
      </c>
      <c r="K1432" s="116">
        <v>0.45800000000000002</v>
      </c>
      <c r="L1432" s="395">
        <v>0.45800000000000002</v>
      </c>
      <c r="M1432" s="395">
        <v>0.42814600000000003</v>
      </c>
      <c r="N1432" s="330">
        <v>6.5183406113537092</v>
      </c>
      <c r="O1432" s="116"/>
      <c r="P1432" s="116"/>
      <c r="Q1432" s="120"/>
    </row>
    <row r="1433" spans="1:17" customFormat="1">
      <c r="A1433" s="117">
        <v>1430</v>
      </c>
      <c r="B1433" s="117"/>
      <c r="C1433" s="117" t="s">
        <v>1046</v>
      </c>
      <c r="D1433" s="117" t="s">
        <v>1045</v>
      </c>
      <c r="E1433" s="396" t="s">
        <v>1045</v>
      </c>
      <c r="F1433" s="116" t="s">
        <v>4015</v>
      </c>
      <c r="G1433" s="596">
        <v>306112240103</v>
      </c>
      <c r="H1433" s="396" t="s">
        <v>7286</v>
      </c>
      <c r="I1433" s="116" t="s">
        <v>7997</v>
      </c>
      <c r="J1433" s="116" t="s">
        <v>47</v>
      </c>
      <c r="K1433" s="116">
        <v>0.42603999999999997</v>
      </c>
      <c r="L1433" s="395">
        <v>0.42603999999999997</v>
      </c>
      <c r="M1433" s="395">
        <v>0.39861099999999999</v>
      </c>
      <c r="N1433" s="330">
        <v>6.4381278753168676</v>
      </c>
      <c r="O1433" s="116"/>
      <c r="P1433" s="116"/>
      <c r="Q1433" s="120"/>
    </row>
    <row r="1434" spans="1:17" customFormat="1">
      <c r="A1434" s="117">
        <v>1431</v>
      </c>
      <c r="B1434" s="117"/>
      <c r="C1434" s="117" t="s">
        <v>1046</v>
      </c>
      <c r="D1434" s="117" t="s">
        <v>1045</v>
      </c>
      <c r="E1434" s="396" t="s">
        <v>1045</v>
      </c>
      <c r="F1434" s="116" t="s">
        <v>4026</v>
      </c>
      <c r="G1434" s="596">
        <v>306611440103</v>
      </c>
      <c r="H1434" s="396" t="s">
        <v>7293</v>
      </c>
      <c r="I1434" s="116" t="s">
        <v>7997</v>
      </c>
      <c r="J1434" s="116" t="s">
        <v>47</v>
      </c>
      <c r="K1434" s="116">
        <v>0.71879999999999999</v>
      </c>
      <c r="L1434" s="395">
        <v>0.71879999999999999</v>
      </c>
      <c r="M1434" s="395">
        <v>0.67274500000000004</v>
      </c>
      <c r="N1434" s="330">
        <v>6.4072064552031103</v>
      </c>
      <c r="O1434" s="116"/>
      <c r="P1434" s="116"/>
      <c r="Q1434" s="120"/>
    </row>
    <row r="1435" spans="1:17" customFormat="1">
      <c r="A1435" s="117">
        <v>1432</v>
      </c>
      <c r="B1435" s="117"/>
      <c r="C1435" s="117" t="s">
        <v>1046</v>
      </c>
      <c r="D1435" s="117" t="s">
        <v>1045</v>
      </c>
      <c r="E1435" s="396" t="s">
        <v>1045</v>
      </c>
      <c r="F1435" s="116" t="s">
        <v>4024</v>
      </c>
      <c r="G1435" s="596">
        <v>306611440302</v>
      </c>
      <c r="H1435" s="396" t="s">
        <v>5946</v>
      </c>
      <c r="I1435" s="116" t="s">
        <v>7997</v>
      </c>
      <c r="J1435" s="116" t="s">
        <v>47</v>
      </c>
      <c r="K1435" s="116">
        <v>0.1406</v>
      </c>
      <c r="L1435" s="395">
        <v>0.1406</v>
      </c>
      <c r="M1435" s="395">
        <v>0.13161200000000001</v>
      </c>
      <c r="N1435" s="330">
        <v>6.3926031294452317</v>
      </c>
      <c r="O1435" s="116"/>
      <c r="P1435" s="116"/>
      <c r="Q1435" s="120"/>
    </row>
    <row r="1436" spans="1:17" customFormat="1">
      <c r="A1436" s="117">
        <v>1433</v>
      </c>
      <c r="B1436" s="117"/>
      <c r="C1436" s="117" t="s">
        <v>1046</v>
      </c>
      <c r="D1436" s="117" t="s">
        <v>1045</v>
      </c>
      <c r="E1436" s="396" t="s">
        <v>1045</v>
      </c>
      <c r="F1436" s="116" t="s">
        <v>4009</v>
      </c>
      <c r="G1436" s="596">
        <v>306611340202</v>
      </c>
      <c r="H1436" s="396" t="s">
        <v>5025</v>
      </c>
      <c r="I1436" s="116" t="s">
        <v>7997</v>
      </c>
      <c r="J1436" s="116" t="s">
        <v>47</v>
      </c>
      <c r="K1436" s="116">
        <v>0.37340000000000001</v>
      </c>
      <c r="L1436" s="395">
        <v>0.37340000000000001</v>
      </c>
      <c r="M1436" s="395">
        <v>0.34968199999999999</v>
      </c>
      <c r="N1436" s="330">
        <v>6.3519014461703316</v>
      </c>
      <c r="O1436" s="116"/>
      <c r="P1436" s="116"/>
      <c r="Q1436" s="120"/>
    </row>
    <row r="1437" spans="1:17" customFormat="1">
      <c r="A1437" s="117">
        <v>1434</v>
      </c>
      <c r="B1437" s="117"/>
      <c r="C1437" s="117" t="s">
        <v>1046</v>
      </c>
      <c r="D1437" s="117" t="s">
        <v>1045</v>
      </c>
      <c r="E1437" s="396" t="s">
        <v>1045</v>
      </c>
      <c r="F1437" s="116" t="s">
        <v>4006</v>
      </c>
      <c r="G1437" s="596">
        <v>306611240602</v>
      </c>
      <c r="H1437" s="396" t="s">
        <v>7304</v>
      </c>
      <c r="I1437" s="116" t="s">
        <v>7997</v>
      </c>
      <c r="J1437" s="116" t="s">
        <v>47</v>
      </c>
      <c r="K1437" s="116">
        <v>0.41880000000000001</v>
      </c>
      <c r="L1437" s="395">
        <v>0.41880000000000001</v>
      </c>
      <c r="M1437" s="395">
        <v>0.39224799999999999</v>
      </c>
      <c r="N1437" s="330">
        <v>6.3400191021967576</v>
      </c>
      <c r="O1437" s="116"/>
      <c r="P1437" s="116"/>
      <c r="Q1437" s="120"/>
    </row>
    <row r="1438" spans="1:17" customFormat="1">
      <c r="A1438" s="117">
        <v>1435</v>
      </c>
      <c r="B1438" s="117"/>
      <c r="C1438" s="117" t="s">
        <v>1046</v>
      </c>
      <c r="D1438" s="117" t="s">
        <v>1045</v>
      </c>
      <c r="E1438" s="396" t="s">
        <v>3706</v>
      </c>
      <c r="F1438" s="116" t="s">
        <v>4038</v>
      </c>
      <c r="G1438" s="596">
        <v>306631440502</v>
      </c>
      <c r="H1438" s="396" t="s">
        <v>7306</v>
      </c>
      <c r="I1438" s="116" t="s">
        <v>7997</v>
      </c>
      <c r="J1438" s="116" t="s">
        <v>47</v>
      </c>
      <c r="K1438" s="116">
        <v>0.53800000000000003</v>
      </c>
      <c r="L1438" s="395">
        <v>0.53800000000000003</v>
      </c>
      <c r="M1438" s="395">
        <v>0.50397199999999998</v>
      </c>
      <c r="N1438" s="330">
        <v>6.3249070631970365</v>
      </c>
      <c r="O1438" s="116"/>
      <c r="P1438" s="116"/>
      <c r="Q1438" s="120"/>
    </row>
    <row r="1439" spans="1:17" customFormat="1">
      <c r="A1439" s="117">
        <v>1436</v>
      </c>
      <c r="B1439" s="117"/>
      <c r="C1439" s="117" t="s">
        <v>1046</v>
      </c>
      <c r="D1439" s="117" t="s">
        <v>1045</v>
      </c>
      <c r="E1439" s="396" t="s">
        <v>3705</v>
      </c>
      <c r="F1439" s="116" t="s">
        <v>3993</v>
      </c>
      <c r="G1439" s="596">
        <v>306621340203</v>
      </c>
      <c r="H1439" s="396" t="s">
        <v>5261</v>
      </c>
      <c r="I1439" s="116" t="s">
        <v>7997</v>
      </c>
      <c r="J1439" s="116" t="s">
        <v>47</v>
      </c>
      <c r="K1439" s="116">
        <v>0.32400000000000001</v>
      </c>
      <c r="L1439" s="395">
        <v>0.32400000000000001</v>
      </c>
      <c r="M1439" s="395">
        <v>0.30364200000000002</v>
      </c>
      <c r="N1439" s="330">
        <v>6.2833333333333297</v>
      </c>
      <c r="O1439" s="116"/>
      <c r="P1439" s="116"/>
      <c r="Q1439" s="120"/>
    </row>
    <row r="1440" spans="1:17" customFormat="1">
      <c r="A1440" s="117">
        <v>1437</v>
      </c>
      <c r="B1440" s="117"/>
      <c r="C1440" s="117" t="s">
        <v>1046</v>
      </c>
      <c r="D1440" s="117" t="s">
        <v>1045</v>
      </c>
      <c r="E1440" s="396" t="s">
        <v>3705</v>
      </c>
      <c r="F1440" s="116" t="s">
        <v>3995</v>
      </c>
      <c r="G1440" s="596">
        <v>306621140302</v>
      </c>
      <c r="H1440" s="396" t="s">
        <v>7321</v>
      </c>
      <c r="I1440" s="116" t="s">
        <v>7997</v>
      </c>
      <c r="J1440" s="116" t="s">
        <v>47</v>
      </c>
      <c r="K1440" s="116">
        <v>0.40139999999999998</v>
      </c>
      <c r="L1440" s="395">
        <v>0.40139999999999998</v>
      </c>
      <c r="M1440" s="395">
        <v>0.37635600000000002</v>
      </c>
      <c r="N1440" s="330">
        <v>6.2391629297458788</v>
      </c>
      <c r="O1440" s="116"/>
      <c r="P1440" s="116"/>
      <c r="Q1440" s="120"/>
    </row>
    <row r="1441" spans="1:17" customFormat="1">
      <c r="A1441" s="117">
        <v>1438</v>
      </c>
      <c r="B1441" s="117"/>
      <c r="C1441" s="117" t="s">
        <v>1046</v>
      </c>
      <c r="D1441" s="117" t="s">
        <v>1045</v>
      </c>
      <c r="E1441" s="396" t="s">
        <v>3705</v>
      </c>
      <c r="F1441" s="116" t="s">
        <v>3994</v>
      </c>
      <c r="G1441" s="596">
        <v>306621340301</v>
      </c>
      <c r="H1441" s="396" t="s">
        <v>6128</v>
      </c>
      <c r="I1441" s="116" t="s">
        <v>7997</v>
      </c>
      <c r="J1441" s="116" t="s">
        <v>47</v>
      </c>
      <c r="K1441" s="116">
        <v>0.3412</v>
      </c>
      <c r="L1441" s="395">
        <v>0.3412</v>
      </c>
      <c r="M1441" s="395">
        <v>0.31992300000000001</v>
      </c>
      <c r="N1441" s="330">
        <v>6.235932004689329</v>
      </c>
      <c r="O1441" s="116"/>
      <c r="P1441" s="116"/>
      <c r="Q1441" s="120"/>
    </row>
    <row r="1442" spans="1:17" customFormat="1">
      <c r="A1442" s="117">
        <v>1439</v>
      </c>
      <c r="B1442" s="117"/>
      <c r="C1442" s="117" t="s">
        <v>1046</v>
      </c>
      <c r="D1442" s="117" t="s">
        <v>1045</v>
      </c>
      <c r="E1442" s="396" t="s">
        <v>3706</v>
      </c>
      <c r="F1442" s="116" t="s">
        <v>4032</v>
      </c>
      <c r="G1442" s="596">
        <v>306631240304</v>
      </c>
      <c r="H1442" s="396" t="s">
        <v>7012</v>
      </c>
      <c r="I1442" s="116" t="s">
        <v>7997</v>
      </c>
      <c r="J1442" s="116" t="s">
        <v>47</v>
      </c>
      <c r="K1442" s="116">
        <v>0.22539999999999999</v>
      </c>
      <c r="L1442" s="395">
        <v>0.22539999999999999</v>
      </c>
      <c r="M1442" s="395">
        <v>0.21134800000000001</v>
      </c>
      <c r="N1442" s="330">
        <v>6.2342502218278533</v>
      </c>
      <c r="O1442" s="116"/>
      <c r="P1442" s="116"/>
      <c r="Q1442" s="120"/>
    </row>
    <row r="1443" spans="1:17" customFormat="1">
      <c r="A1443" s="117">
        <v>1440</v>
      </c>
      <c r="B1443" s="117"/>
      <c r="C1443" s="117" t="s">
        <v>1046</v>
      </c>
      <c r="D1443" s="117" t="s">
        <v>1045</v>
      </c>
      <c r="E1443" s="396" t="s">
        <v>3705</v>
      </c>
      <c r="F1443" s="116" t="s">
        <v>3997</v>
      </c>
      <c r="G1443" s="596">
        <v>306621140402</v>
      </c>
      <c r="H1443" s="396" t="s">
        <v>7322</v>
      </c>
      <c r="I1443" s="116" t="s">
        <v>7997</v>
      </c>
      <c r="J1443" s="116" t="s">
        <v>47</v>
      </c>
      <c r="K1443" s="116">
        <v>0.43159999999999998</v>
      </c>
      <c r="L1443" s="395">
        <v>0.43159999999999998</v>
      </c>
      <c r="M1443" s="395">
        <v>0.404698</v>
      </c>
      <c r="N1443" s="330">
        <v>6.2330861909175121</v>
      </c>
      <c r="O1443" s="116"/>
      <c r="P1443" s="116"/>
      <c r="Q1443" s="120"/>
    </row>
    <row r="1444" spans="1:17" customFormat="1">
      <c r="A1444" s="117">
        <v>1441</v>
      </c>
      <c r="B1444" s="117"/>
      <c r="C1444" s="117" t="s">
        <v>1046</v>
      </c>
      <c r="D1444" s="117" t="s">
        <v>1045</v>
      </c>
      <c r="E1444" s="396" t="s">
        <v>1045</v>
      </c>
      <c r="F1444" s="116" t="s">
        <v>4003</v>
      </c>
      <c r="G1444" s="596">
        <v>306611240204</v>
      </c>
      <c r="H1444" s="396" t="s">
        <v>7339</v>
      </c>
      <c r="I1444" s="116" t="s">
        <v>7997</v>
      </c>
      <c r="J1444" s="116" t="s">
        <v>47</v>
      </c>
      <c r="K1444" s="116">
        <v>0.4108</v>
      </c>
      <c r="L1444" s="395">
        <v>0.4108</v>
      </c>
      <c r="M1444" s="395">
        <v>0.385295</v>
      </c>
      <c r="N1444" s="330">
        <v>6.2086173320350531</v>
      </c>
      <c r="O1444" s="116"/>
      <c r="P1444" s="116"/>
      <c r="Q1444" s="120"/>
    </row>
    <row r="1445" spans="1:17" customFormat="1">
      <c r="A1445" s="117">
        <v>1442</v>
      </c>
      <c r="B1445" s="117"/>
      <c r="C1445" s="117" t="s">
        <v>1046</v>
      </c>
      <c r="D1445" s="117" t="s">
        <v>1045</v>
      </c>
      <c r="E1445" s="396" t="s">
        <v>3705</v>
      </c>
      <c r="F1445" s="116" t="s">
        <v>3988</v>
      </c>
      <c r="G1445" s="596">
        <v>306621440301</v>
      </c>
      <c r="H1445" s="396" t="s">
        <v>7331</v>
      </c>
      <c r="I1445" s="116" t="s">
        <v>7997</v>
      </c>
      <c r="J1445" s="116" t="s">
        <v>47</v>
      </c>
      <c r="K1445" s="116">
        <v>0.14899999999999999</v>
      </c>
      <c r="L1445" s="395">
        <v>0.14899999999999999</v>
      </c>
      <c r="M1445" s="395">
        <v>0.13977100000000001</v>
      </c>
      <c r="N1445" s="330">
        <v>6.1939597315436155</v>
      </c>
      <c r="O1445" s="116"/>
      <c r="P1445" s="116"/>
      <c r="Q1445" s="120"/>
    </row>
    <row r="1446" spans="1:17" customFormat="1">
      <c r="A1446" s="117">
        <v>1443</v>
      </c>
      <c r="B1446" s="117"/>
      <c r="C1446" s="117" t="s">
        <v>1046</v>
      </c>
      <c r="D1446" s="117" t="s">
        <v>1045</v>
      </c>
      <c r="E1446" s="396" t="s">
        <v>1045</v>
      </c>
      <c r="F1446" s="116" t="s">
        <v>4005</v>
      </c>
      <c r="G1446" s="596">
        <v>306611240403</v>
      </c>
      <c r="H1446" s="396" t="s">
        <v>7341</v>
      </c>
      <c r="I1446" s="116" t="s">
        <v>7997</v>
      </c>
      <c r="J1446" s="116" t="s">
        <v>47</v>
      </c>
      <c r="K1446" s="116">
        <v>0.47520000000000001</v>
      </c>
      <c r="L1446" s="395">
        <v>0.47520000000000001</v>
      </c>
      <c r="M1446" s="395">
        <v>0.44588800000000001</v>
      </c>
      <c r="N1446" s="330">
        <v>6.1683501683501696</v>
      </c>
      <c r="O1446" s="116"/>
      <c r="P1446" s="116"/>
      <c r="Q1446" s="120"/>
    </row>
    <row r="1447" spans="1:17" customFormat="1">
      <c r="A1447" s="117">
        <v>1444</v>
      </c>
      <c r="B1447" s="117"/>
      <c r="C1447" s="117" t="s">
        <v>1046</v>
      </c>
      <c r="D1447" s="117" t="s">
        <v>1045</v>
      </c>
      <c r="E1447" s="396" t="s">
        <v>1045</v>
      </c>
      <c r="F1447" s="116" t="s">
        <v>4009</v>
      </c>
      <c r="G1447" s="596">
        <v>306611340207</v>
      </c>
      <c r="H1447" s="396" t="s">
        <v>6633</v>
      </c>
      <c r="I1447" s="116" t="s">
        <v>7997</v>
      </c>
      <c r="J1447" s="116" t="s">
        <v>47</v>
      </c>
      <c r="K1447" s="116">
        <v>0.28239999999999998</v>
      </c>
      <c r="L1447" s="395">
        <v>0.28239999999999998</v>
      </c>
      <c r="M1447" s="395">
        <v>0.26500699999999999</v>
      </c>
      <c r="N1447" s="330">
        <v>6.1589943342776179</v>
      </c>
      <c r="O1447" s="116"/>
      <c r="P1447" s="116"/>
      <c r="Q1447" s="120"/>
    </row>
    <row r="1448" spans="1:17" customFormat="1">
      <c r="A1448" s="117">
        <v>1445</v>
      </c>
      <c r="B1448" s="117"/>
      <c r="C1448" s="117" t="s">
        <v>1046</v>
      </c>
      <c r="D1448" s="117" t="s">
        <v>1045</v>
      </c>
      <c r="E1448" s="396" t="s">
        <v>1045</v>
      </c>
      <c r="F1448" s="116" t="s">
        <v>4014</v>
      </c>
      <c r="G1448" s="596">
        <v>306112240502</v>
      </c>
      <c r="H1448" s="396" t="s">
        <v>7357</v>
      </c>
      <c r="I1448" s="116" t="s">
        <v>7997</v>
      </c>
      <c r="J1448" s="116" t="s">
        <v>47</v>
      </c>
      <c r="K1448" s="116">
        <v>0.1232</v>
      </c>
      <c r="L1448" s="395">
        <v>0.1232</v>
      </c>
      <c r="M1448" s="395">
        <v>0.115664</v>
      </c>
      <c r="N1448" s="330">
        <v>6.1168831168831179</v>
      </c>
      <c r="O1448" s="116"/>
      <c r="P1448" s="116"/>
      <c r="Q1448" s="120"/>
    </row>
    <row r="1449" spans="1:17" customFormat="1">
      <c r="A1449" s="117">
        <v>1446</v>
      </c>
      <c r="B1449" s="117"/>
      <c r="C1449" s="117" t="s">
        <v>1046</v>
      </c>
      <c r="D1449" s="117" t="s">
        <v>1045</v>
      </c>
      <c r="E1449" s="396" t="s">
        <v>3706</v>
      </c>
      <c r="F1449" s="116" t="s">
        <v>4042</v>
      </c>
      <c r="G1449" s="596">
        <v>306631140301</v>
      </c>
      <c r="H1449" s="396" t="s">
        <v>7362</v>
      </c>
      <c r="I1449" s="116" t="s">
        <v>7997</v>
      </c>
      <c r="J1449" s="116" t="s">
        <v>47</v>
      </c>
      <c r="K1449" s="116">
        <v>0.151</v>
      </c>
      <c r="L1449" s="395">
        <v>0.151</v>
      </c>
      <c r="M1449" s="395">
        <v>0.141815</v>
      </c>
      <c r="N1449" s="330">
        <v>6.0827814569536418</v>
      </c>
      <c r="O1449" s="116"/>
      <c r="P1449" s="116"/>
      <c r="Q1449" s="120"/>
    </row>
    <row r="1450" spans="1:17" customFormat="1">
      <c r="A1450" s="117">
        <v>1447</v>
      </c>
      <c r="B1450" s="117"/>
      <c r="C1450" s="117" t="s">
        <v>1046</v>
      </c>
      <c r="D1450" s="117" t="s">
        <v>1045</v>
      </c>
      <c r="E1450" s="396" t="s">
        <v>3705</v>
      </c>
      <c r="F1450" s="116" t="s">
        <v>3994</v>
      </c>
      <c r="G1450" s="596">
        <v>306621340302</v>
      </c>
      <c r="H1450" s="396" t="s">
        <v>7370</v>
      </c>
      <c r="I1450" s="116" t="s">
        <v>7997</v>
      </c>
      <c r="J1450" s="116" t="s">
        <v>47</v>
      </c>
      <c r="K1450" s="116">
        <v>0.30880000000000002</v>
      </c>
      <c r="L1450" s="395">
        <v>0.30880000000000002</v>
      </c>
      <c r="M1450" s="395">
        <v>0.29011300000000001</v>
      </c>
      <c r="N1450" s="330">
        <v>6.0514896373057026</v>
      </c>
      <c r="O1450" s="116"/>
      <c r="P1450" s="116"/>
      <c r="Q1450" s="120"/>
    </row>
    <row r="1451" spans="1:17" customFormat="1">
      <c r="A1451" s="117">
        <v>1448</v>
      </c>
      <c r="B1451" s="117"/>
      <c r="C1451" s="117" t="s">
        <v>1046</v>
      </c>
      <c r="D1451" s="117" t="s">
        <v>1045</v>
      </c>
      <c r="E1451" s="396" t="s">
        <v>3706</v>
      </c>
      <c r="F1451" s="116" t="s">
        <v>4034</v>
      </c>
      <c r="G1451" s="596">
        <v>306631240203</v>
      </c>
      <c r="H1451" s="396" t="s">
        <v>7373</v>
      </c>
      <c r="I1451" s="116" t="s">
        <v>7997</v>
      </c>
      <c r="J1451" s="116" t="s">
        <v>47</v>
      </c>
      <c r="K1451" s="116">
        <v>0.5302</v>
      </c>
      <c r="L1451" s="395">
        <v>0.5302</v>
      </c>
      <c r="M1451" s="395">
        <v>0.49817499999999998</v>
      </c>
      <c r="N1451" s="330">
        <v>6.0401735194266362</v>
      </c>
      <c r="O1451" s="116"/>
      <c r="P1451" s="116"/>
      <c r="Q1451" s="120"/>
    </row>
    <row r="1452" spans="1:17" customFormat="1">
      <c r="A1452" s="117">
        <v>1449</v>
      </c>
      <c r="B1452" s="117"/>
      <c r="C1452" s="117" t="s">
        <v>1046</v>
      </c>
      <c r="D1452" s="117" t="s">
        <v>1045</v>
      </c>
      <c r="E1452" s="396" t="s">
        <v>3705</v>
      </c>
      <c r="F1452" s="116" t="s">
        <v>3997</v>
      </c>
      <c r="G1452" s="596">
        <v>306621140403</v>
      </c>
      <c r="H1452" s="396" t="s">
        <v>7379</v>
      </c>
      <c r="I1452" s="116" t="s">
        <v>7997</v>
      </c>
      <c r="J1452" s="116" t="s">
        <v>47</v>
      </c>
      <c r="K1452" s="116">
        <v>0.30719999999999997</v>
      </c>
      <c r="L1452" s="395">
        <v>0.30719999999999997</v>
      </c>
      <c r="M1452" s="395">
        <v>0.28869499999999998</v>
      </c>
      <c r="N1452" s="330">
        <v>6.0237630208333313</v>
      </c>
      <c r="O1452" s="116"/>
      <c r="P1452" s="116"/>
      <c r="Q1452" s="120"/>
    </row>
    <row r="1453" spans="1:17" customFormat="1">
      <c r="A1453" s="117">
        <v>1450</v>
      </c>
      <c r="B1453" s="117"/>
      <c r="C1453" s="117" t="s">
        <v>1046</v>
      </c>
      <c r="D1453" s="117" t="s">
        <v>1045</v>
      </c>
      <c r="E1453" s="396" t="s">
        <v>1045</v>
      </c>
      <c r="F1453" s="116" t="s">
        <v>4021</v>
      </c>
      <c r="G1453" s="596">
        <v>306611140202</v>
      </c>
      <c r="H1453" s="396" t="s">
        <v>7398</v>
      </c>
      <c r="I1453" s="116" t="s">
        <v>7997</v>
      </c>
      <c r="J1453" s="116" t="s">
        <v>47</v>
      </c>
      <c r="K1453" s="116">
        <v>0.94879999999999998</v>
      </c>
      <c r="L1453" s="395">
        <v>0.94879999999999998</v>
      </c>
      <c r="M1453" s="395">
        <v>0.89231799999999994</v>
      </c>
      <c r="N1453" s="330">
        <v>5.9529932546374402</v>
      </c>
      <c r="O1453" s="116"/>
      <c r="P1453" s="116"/>
      <c r="Q1453" s="120"/>
    </row>
    <row r="1454" spans="1:17" customFormat="1">
      <c r="A1454" s="117">
        <v>1451</v>
      </c>
      <c r="B1454" s="117"/>
      <c r="C1454" s="117" t="s">
        <v>1046</v>
      </c>
      <c r="D1454" s="117" t="s">
        <v>1045</v>
      </c>
      <c r="E1454" s="396" t="s">
        <v>3705</v>
      </c>
      <c r="F1454" s="116" t="s">
        <v>3998</v>
      </c>
      <c r="G1454" s="596">
        <v>306621140202</v>
      </c>
      <c r="H1454" s="396" t="s">
        <v>7400</v>
      </c>
      <c r="I1454" s="116" t="s">
        <v>7997</v>
      </c>
      <c r="J1454" s="116" t="s">
        <v>47</v>
      </c>
      <c r="K1454" s="116">
        <v>4.1799999999999997E-2</v>
      </c>
      <c r="L1454" s="395">
        <v>4.1799999999999997E-2</v>
      </c>
      <c r="M1454" s="395">
        <v>3.9315999999999997E-2</v>
      </c>
      <c r="N1454" s="330">
        <v>5.9425837320574164</v>
      </c>
      <c r="O1454" s="116"/>
      <c r="P1454" s="116"/>
      <c r="Q1454" s="120"/>
    </row>
    <row r="1455" spans="1:17" customFormat="1">
      <c r="A1455" s="117">
        <v>1452</v>
      </c>
      <c r="B1455" s="117"/>
      <c r="C1455" s="117" t="s">
        <v>1046</v>
      </c>
      <c r="D1455" s="117" t="s">
        <v>1045</v>
      </c>
      <c r="E1455" s="396" t="s">
        <v>3706</v>
      </c>
      <c r="F1455" s="116" t="s">
        <v>4032</v>
      </c>
      <c r="G1455" s="596">
        <v>306631240303</v>
      </c>
      <c r="H1455" s="396" t="s">
        <v>7048</v>
      </c>
      <c r="I1455" s="116" t="s">
        <v>7997</v>
      </c>
      <c r="J1455" s="116" t="s">
        <v>47</v>
      </c>
      <c r="K1455" s="116">
        <v>0.15701999999999999</v>
      </c>
      <c r="L1455" s="395">
        <v>0.15701999999999999</v>
      </c>
      <c r="M1455" s="395">
        <v>0.14771599999999999</v>
      </c>
      <c r="N1455" s="330">
        <v>5.925359826773664</v>
      </c>
      <c r="O1455" s="116"/>
      <c r="P1455" s="116"/>
      <c r="Q1455" s="120"/>
    </row>
    <row r="1456" spans="1:17" customFormat="1">
      <c r="A1456" s="117">
        <v>1453</v>
      </c>
      <c r="B1456" s="117"/>
      <c r="C1456" s="117" t="s">
        <v>1046</v>
      </c>
      <c r="D1456" s="117" t="s">
        <v>1045</v>
      </c>
      <c r="E1456" s="396" t="s">
        <v>3706</v>
      </c>
      <c r="F1456" s="116" t="s">
        <v>4031</v>
      </c>
      <c r="G1456" s="596">
        <v>306631340301</v>
      </c>
      <c r="H1456" s="396" t="s">
        <v>7408</v>
      </c>
      <c r="I1456" s="116" t="s">
        <v>7997</v>
      </c>
      <c r="J1456" s="116" t="s">
        <v>47</v>
      </c>
      <c r="K1456" s="116">
        <v>0.36059999999999998</v>
      </c>
      <c r="L1456" s="395">
        <v>0.36059999999999998</v>
      </c>
      <c r="M1456" s="395">
        <v>0.33930100000000002</v>
      </c>
      <c r="N1456" s="330">
        <v>5.9065446478091959</v>
      </c>
      <c r="O1456" s="116"/>
      <c r="P1456" s="116"/>
      <c r="Q1456" s="120"/>
    </row>
    <row r="1457" spans="1:17" customFormat="1">
      <c r="A1457" s="117">
        <v>1454</v>
      </c>
      <c r="B1457" s="117"/>
      <c r="C1457" s="117" t="s">
        <v>1046</v>
      </c>
      <c r="D1457" s="117" t="s">
        <v>1045</v>
      </c>
      <c r="E1457" s="396" t="s">
        <v>3706</v>
      </c>
      <c r="F1457" s="116" t="s">
        <v>4034</v>
      </c>
      <c r="G1457" s="596">
        <v>306631240204</v>
      </c>
      <c r="H1457" s="396" t="s">
        <v>7414</v>
      </c>
      <c r="I1457" s="116" t="s">
        <v>7997</v>
      </c>
      <c r="J1457" s="116" t="s">
        <v>47</v>
      </c>
      <c r="K1457" s="116">
        <v>0.41139999999999999</v>
      </c>
      <c r="L1457" s="395">
        <v>0.41139999999999999</v>
      </c>
      <c r="M1457" s="395">
        <v>0.38716800000000001</v>
      </c>
      <c r="N1457" s="330">
        <v>5.8901312591152104</v>
      </c>
      <c r="O1457" s="116"/>
      <c r="P1457" s="116"/>
      <c r="Q1457" s="120"/>
    </row>
    <row r="1458" spans="1:17" customFormat="1">
      <c r="A1458" s="117">
        <v>1455</v>
      </c>
      <c r="B1458" s="117"/>
      <c r="C1458" s="117" t="s">
        <v>1046</v>
      </c>
      <c r="D1458" s="117" t="s">
        <v>1045</v>
      </c>
      <c r="E1458" s="396" t="s">
        <v>1045</v>
      </c>
      <c r="F1458" s="116" t="s">
        <v>4002</v>
      </c>
      <c r="G1458" s="596">
        <v>306611240103</v>
      </c>
      <c r="H1458" s="396" t="s">
        <v>7417</v>
      </c>
      <c r="I1458" s="116" t="s">
        <v>7997</v>
      </c>
      <c r="J1458" s="116" t="s">
        <v>47</v>
      </c>
      <c r="K1458" s="116">
        <v>0.65820000000000001</v>
      </c>
      <c r="L1458" s="395">
        <v>0.65820000000000001</v>
      </c>
      <c r="M1458" s="395">
        <v>0.61948199999999998</v>
      </c>
      <c r="N1458" s="330">
        <v>5.8824065633546079</v>
      </c>
      <c r="O1458" s="116"/>
      <c r="P1458" s="116"/>
      <c r="Q1458" s="120"/>
    </row>
    <row r="1459" spans="1:17" customFormat="1">
      <c r="A1459" s="117">
        <v>1456</v>
      </c>
      <c r="B1459" s="117"/>
      <c r="C1459" s="117" t="s">
        <v>1046</v>
      </c>
      <c r="D1459" s="117" t="s">
        <v>1045</v>
      </c>
      <c r="E1459" s="396" t="s">
        <v>3706</v>
      </c>
      <c r="F1459" s="116" t="s">
        <v>4032</v>
      </c>
      <c r="G1459" s="596">
        <v>306631240302</v>
      </c>
      <c r="H1459" s="396" t="s">
        <v>5543</v>
      </c>
      <c r="I1459" s="116" t="s">
        <v>7997</v>
      </c>
      <c r="J1459" s="116" t="s">
        <v>47</v>
      </c>
      <c r="K1459" s="116">
        <v>0.24099999999999999</v>
      </c>
      <c r="L1459" s="395">
        <v>0.24099999999999999</v>
      </c>
      <c r="M1459" s="395">
        <v>0.226933</v>
      </c>
      <c r="N1459" s="330">
        <v>5.8369294605809117</v>
      </c>
      <c r="O1459" s="116"/>
      <c r="P1459" s="116"/>
      <c r="Q1459" s="120"/>
    </row>
    <row r="1460" spans="1:17" customFormat="1">
      <c r="A1460" s="117">
        <v>1457</v>
      </c>
      <c r="B1460" s="117"/>
      <c r="C1460" s="117" t="s">
        <v>1046</v>
      </c>
      <c r="D1460" s="117" t="s">
        <v>1045</v>
      </c>
      <c r="E1460" s="396" t="s">
        <v>3706</v>
      </c>
      <c r="F1460" s="116" t="s">
        <v>4033</v>
      </c>
      <c r="G1460" s="596">
        <v>306631240104</v>
      </c>
      <c r="H1460" s="396" t="s">
        <v>7432</v>
      </c>
      <c r="I1460" s="116" t="s">
        <v>7997</v>
      </c>
      <c r="J1460" s="116" t="s">
        <v>47</v>
      </c>
      <c r="K1460" s="116">
        <v>0.41</v>
      </c>
      <c r="L1460" s="395">
        <v>0.41</v>
      </c>
      <c r="M1460" s="395">
        <v>0.38620199999999999</v>
      </c>
      <c r="N1460" s="330">
        <v>5.8043902439024357</v>
      </c>
      <c r="O1460" s="116"/>
      <c r="P1460" s="116"/>
      <c r="Q1460" s="120"/>
    </row>
    <row r="1461" spans="1:17" customFormat="1">
      <c r="A1461" s="117">
        <v>1458</v>
      </c>
      <c r="B1461" s="117"/>
      <c r="C1461" s="117" t="s">
        <v>1046</v>
      </c>
      <c r="D1461" s="117" t="s">
        <v>1045</v>
      </c>
      <c r="E1461" s="396" t="s">
        <v>1045</v>
      </c>
      <c r="F1461" s="116" t="s">
        <v>4006</v>
      </c>
      <c r="G1461" s="596">
        <v>306611240601</v>
      </c>
      <c r="H1461" s="396" t="s">
        <v>7441</v>
      </c>
      <c r="I1461" s="116" t="s">
        <v>7997</v>
      </c>
      <c r="J1461" s="116" t="s">
        <v>47</v>
      </c>
      <c r="K1461" s="116">
        <v>0.28899999999999998</v>
      </c>
      <c r="L1461" s="395">
        <v>0.28899999999999998</v>
      </c>
      <c r="M1461" s="395">
        <v>0.27237299999999998</v>
      </c>
      <c r="N1461" s="330">
        <v>5.7532871972318347</v>
      </c>
      <c r="O1461" s="116"/>
      <c r="P1461" s="116"/>
      <c r="Q1461" s="120"/>
    </row>
    <row r="1462" spans="1:17" customFormat="1">
      <c r="A1462" s="117">
        <v>1459</v>
      </c>
      <c r="B1462" s="117"/>
      <c r="C1462" s="117" t="s">
        <v>1046</v>
      </c>
      <c r="D1462" s="117" t="s">
        <v>1045</v>
      </c>
      <c r="E1462" s="396" t="s">
        <v>1045</v>
      </c>
      <c r="F1462" s="116" t="s">
        <v>4011</v>
      </c>
      <c r="G1462" s="596">
        <v>306611340302</v>
      </c>
      <c r="H1462" s="396" t="s">
        <v>6883</v>
      </c>
      <c r="I1462" s="116" t="s">
        <v>7997</v>
      </c>
      <c r="J1462" s="116" t="s">
        <v>47</v>
      </c>
      <c r="K1462" s="116">
        <v>0.31237999999999999</v>
      </c>
      <c r="L1462" s="395">
        <v>0.31237999999999999</v>
      </c>
      <c r="M1462" s="395">
        <v>0.29443999999999998</v>
      </c>
      <c r="N1462" s="330">
        <v>5.7430053140405954</v>
      </c>
      <c r="O1462" s="116"/>
      <c r="P1462" s="116"/>
      <c r="Q1462" s="120"/>
    </row>
    <row r="1463" spans="1:17" customFormat="1">
      <c r="A1463" s="117">
        <v>1460</v>
      </c>
      <c r="B1463" s="117"/>
      <c r="C1463" s="117" t="s">
        <v>1046</v>
      </c>
      <c r="D1463" s="117" t="s">
        <v>1045</v>
      </c>
      <c r="E1463" s="396" t="s">
        <v>1045</v>
      </c>
      <c r="F1463" s="116" t="s">
        <v>4017</v>
      </c>
      <c r="G1463" s="596">
        <v>306112240304</v>
      </c>
      <c r="H1463" s="396" t="s">
        <v>7450</v>
      </c>
      <c r="I1463" s="116" t="s">
        <v>7997</v>
      </c>
      <c r="J1463" s="116" t="s">
        <v>47</v>
      </c>
      <c r="K1463" s="116">
        <v>0.77559999999999996</v>
      </c>
      <c r="L1463" s="395">
        <v>0.77559999999999996</v>
      </c>
      <c r="M1463" s="395">
        <v>0.73125200000000001</v>
      </c>
      <c r="N1463" s="330">
        <v>5.7178958225889565</v>
      </c>
      <c r="O1463" s="116"/>
      <c r="P1463" s="116"/>
      <c r="Q1463" s="120"/>
    </row>
    <row r="1464" spans="1:17" customFormat="1">
      <c r="A1464" s="117">
        <v>1461</v>
      </c>
      <c r="B1464" s="117"/>
      <c r="C1464" s="117" t="s">
        <v>1046</v>
      </c>
      <c r="D1464" s="117" t="s">
        <v>1045</v>
      </c>
      <c r="E1464" s="396" t="s">
        <v>3705</v>
      </c>
      <c r="F1464" s="116" t="s">
        <v>3996</v>
      </c>
      <c r="G1464" s="596">
        <v>306621140105</v>
      </c>
      <c r="H1464" s="396" t="s">
        <v>7455</v>
      </c>
      <c r="I1464" s="116" t="s">
        <v>7997</v>
      </c>
      <c r="J1464" s="116" t="s">
        <v>47</v>
      </c>
      <c r="K1464" s="116">
        <v>0.56000000000000005</v>
      </c>
      <c r="L1464" s="395">
        <v>0.56000000000000005</v>
      </c>
      <c r="M1464" s="395">
        <v>0.52815199999999995</v>
      </c>
      <c r="N1464" s="330">
        <v>5.6871428571428737</v>
      </c>
      <c r="O1464" s="116"/>
      <c r="P1464" s="116"/>
      <c r="Q1464" s="120"/>
    </row>
    <row r="1465" spans="1:17" customFormat="1">
      <c r="A1465" s="117">
        <v>1462</v>
      </c>
      <c r="B1465" s="117"/>
      <c r="C1465" s="117" t="s">
        <v>1046</v>
      </c>
      <c r="D1465" s="117" t="s">
        <v>1045</v>
      </c>
      <c r="E1465" s="396" t="s">
        <v>3705</v>
      </c>
      <c r="F1465" s="116" t="s">
        <v>3995</v>
      </c>
      <c r="G1465" s="596">
        <v>306621140301</v>
      </c>
      <c r="H1465" s="396" t="s">
        <v>7458</v>
      </c>
      <c r="I1465" s="116" t="s">
        <v>7997</v>
      </c>
      <c r="J1465" s="116" t="s">
        <v>47</v>
      </c>
      <c r="K1465" s="116">
        <v>0.35460000000000003</v>
      </c>
      <c r="L1465" s="395">
        <v>0.35460000000000003</v>
      </c>
      <c r="M1465" s="395">
        <v>0.33444099999999999</v>
      </c>
      <c r="N1465" s="330">
        <v>5.6849971799210479</v>
      </c>
      <c r="O1465" s="116"/>
      <c r="P1465" s="116"/>
      <c r="Q1465" s="120"/>
    </row>
    <row r="1466" spans="1:17" customFormat="1">
      <c r="A1466" s="117">
        <v>1463</v>
      </c>
      <c r="B1466" s="117"/>
      <c r="C1466" s="117" t="s">
        <v>1046</v>
      </c>
      <c r="D1466" s="117" t="s">
        <v>1045</v>
      </c>
      <c r="E1466" s="396" t="s">
        <v>3705</v>
      </c>
      <c r="F1466" s="116" t="s">
        <v>3992</v>
      </c>
      <c r="G1466" s="596">
        <v>306621340101</v>
      </c>
      <c r="H1466" s="396" t="s">
        <v>7467</v>
      </c>
      <c r="I1466" s="116" t="s">
        <v>7997</v>
      </c>
      <c r="J1466" s="116" t="s">
        <v>47</v>
      </c>
      <c r="K1466" s="116">
        <v>7.3020000000000002E-2</v>
      </c>
      <c r="L1466" s="395">
        <v>7.3020000000000002E-2</v>
      </c>
      <c r="M1466" s="395">
        <v>6.8929000000000004E-2</v>
      </c>
      <c r="N1466" s="330">
        <v>5.6025746370857261</v>
      </c>
      <c r="O1466" s="116"/>
      <c r="P1466" s="116"/>
      <c r="Q1466" s="120"/>
    </row>
    <row r="1467" spans="1:17" customFormat="1">
      <c r="A1467" s="117">
        <v>1464</v>
      </c>
      <c r="B1467" s="117"/>
      <c r="C1467" s="117" t="s">
        <v>1046</v>
      </c>
      <c r="D1467" s="117" t="s">
        <v>1045</v>
      </c>
      <c r="E1467" s="396" t="s">
        <v>3706</v>
      </c>
      <c r="F1467" s="116" t="s">
        <v>4039</v>
      </c>
      <c r="G1467" s="596">
        <v>306631440403</v>
      </c>
      <c r="H1467" s="396" t="s">
        <v>7469</v>
      </c>
      <c r="I1467" s="116" t="s">
        <v>7997</v>
      </c>
      <c r="J1467" s="116" t="s">
        <v>47</v>
      </c>
      <c r="K1467" s="116">
        <v>0.64080000000000004</v>
      </c>
      <c r="L1467" s="395">
        <v>0.64080000000000004</v>
      </c>
      <c r="M1467" s="395">
        <v>0.60497000000000001</v>
      </c>
      <c r="N1467" s="330">
        <v>5.5914481897628008</v>
      </c>
      <c r="O1467" s="116"/>
      <c r="P1467" s="116"/>
      <c r="Q1467" s="120"/>
    </row>
    <row r="1468" spans="1:17" customFormat="1">
      <c r="A1468" s="117">
        <v>1465</v>
      </c>
      <c r="B1468" s="117"/>
      <c r="C1468" s="117" t="s">
        <v>1046</v>
      </c>
      <c r="D1468" s="117" t="s">
        <v>1045</v>
      </c>
      <c r="E1468" s="396" t="s">
        <v>3706</v>
      </c>
      <c r="F1468" s="116" t="s">
        <v>4034</v>
      </c>
      <c r="G1468" s="596">
        <v>306631240202</v>
      </c>
      <c r="H1468" s="396" t="s">
        <v>5833</v>
      </c>
      <c r="I1468" s="116" t="s">
        <v>7997</v>
      </c>
      <c r="J1468" s="116" t="s">
        <v>47</v>
      </c>
      <c r="K1468" s="116">
        <v>0.377</v>
      </c>
      <c r="L1468" s="395">
        <v>0.377</v>
      </c>
      <c r="M1468" s="395">
        <v>0.35648400000000002</v>
      </c>
      <c r="N1468" s="330">
        <v>5.4419098143236022</v>
      </c>
      <c r="O1468" s="116"/>
      <c r="P1468" s="116"/>
      <c r="Q1468" s="120"/>
    </row>
    <row r="1469" spans="1:17" customFormat="1">
      <c r="A1469" s="117">
        <v>1466</v>
      </c>
      <c r="B1469" s="117"/>
      <c r="C1469" s="117" t="s">
        <v>1046</v>
      </c>
      <c r="D1469" s="117" t="s">
        <v>1045</v>
      </c>
      <c r="E1469" s="396" t="s">
        <v>3705</v>
      </c>
      <c r="F1469" s="116" t="s">
        <v>3990</v>
      </c>
      <c r="G1469" s="596">
        <v>306621440201</v>
      </c>
      <c r="H1469" s="396" t="s">
        <v>7502</v>
      </c>
      <c r="I1469" s="116" t="s">
        <v>7997</v>
      </c>
      <c r="J1469" s="116" t="s">
        <v>47</v>
      </c>
      <c r="K1469" s="116">
        <v>0.24279999999999999</v>
      </c>
      <c r="L1469" s="395">
        <v>0.24279999999999999</v>
      </c>
      <c r="M1469" s="395">
        <v>0.22961300000000001</v>
      </c>
      <c r="N1469" s="330">
        <v>5.4312191103789038</v>
      </c>
      <c r="O1469" s="116"/>
      <c r="P1469" s="116"/>
      <c r="Q1469" s="120"/>
    </row>
    <row r="1470" spans="1:17" customFormat="1">
      <c r="A1470" s="117">
        <v>1467</v>
      </c>
      <c r="B1470" s="117"/>
      <c r="C1470" s="117" t="s">
        <v>1046</v>
      </c>
      <c r="D1470" s="117" t="s">
        <v>1045</v>
      </c>
      <c r="E1470" s="396" t="s">
        <v>1045</v>
      </c>
      <c r="F1470" s="116" t="s">
        <v>4017</v>
      </c>
      <c r="G1470" s="596">
        <v>306112240308</v>
      </c>
      <c r="H1470" s="396" t="s">
        <v>7517</v>
      </c>
      <c r="I1470" s="116" t="s">
        <v>7997</v>
      </c>
      <c r="J1470" s="116" t="s">
        <v>47</v>
      </c>
      <c r="K1470" s="116">
        <v>0.14202000000000001</v>
      </c>
      <c r="L1470" s="395">
        <v>0.14202000000000001</v>
      </c>
      <c r="M1470" s="395">
        <v>0.13439400000000001</v>
      </c>
      <c r="N1470" s="330">
        <v>5.3696662441909542</v>
      </c>
      <c r="O1470" s="116"/>
      <c r="P1470" s="116"/>
      <c r="Q1470" s="120"/>
    </row>
    <row r="1471" spans="1:17" customFormat="1">
      <c r="A1471" s="117">
        <v>1468</v>
      </c>
      <c r="B1471" s="117"/>
      <c r="C1471" s="117" t="s">
        <v>1046</v>
      </c>
      <c r="D1471" s="117" t="s">
        <v>1045</v>
      </c>
      <c r="E1471" s="396" t="s">
        <v>3706</v>
      </c>
      <c r="F1471" s="116" t="s">
        <v>4038</v>
      </c>
      <c r="G1471" s="596">
        <v>306631440501</v>
      </c>
      <c r="H1471" s="396" t="s">
        <v>7530</v>
      </c>
      <c r="I1471" s="116" t="s">
        <v>7997</v>
      </c>
      <c r="J1471" s="116" t="s">
        <v>47</v>
      </c>
      <c r="K1471" s="116">
        <v>0.2306</v>
      </c>
      <c r="L1471" s="395">
        <v>0.2306</v>
      </c>
      <c r="M1471" s="395">
        <v>0.21832799999999999</v>
      </c>
      <c r="N1471" s="330">
        <v>5.321769297484825</v>
      </c>
      <c r="O1471" s="116"/>
      <c r="P1471" s="116"/>
      <c r="Q1471" s="120"/>
    </row>
    <row r="1472" spans="1:17" customFormat="1">
      <c r="A1472" s="117">
        <v>1469</v>
      </c>
      <c r="B1472" s="117"/>
      <c r="C1472" s="117" t="s">
        <v>1046</v>
      </c>
      <c r="D1472" s="117" t="s">
        <v>1045</v>
      </c>
      <c r="E1472" s="396" t="s">
        <v>3705</v>
      </c>
      <c r="F1472" s="116" t="s">
        <v>3995</v>
      </c>
      <c r="G1472" s="596">
        <v>306621140303</v>
      </c>
      <c r="H1472" s="396" t="s">
        <v>7539</v>
      </c>
      <c r="I1472" s="116" t="s">
        <v>7997</v>
      </c>
      <c r="J1472" s="116" t="s">
        <v>47</v>
      </c>
      <c r="K1472" s="116">
        <v>0.13420000000000001</v>
      </c>
      <c r="L1472" s="395">
        <v>0.13420000000000001</v>
      </c>
      <c r="M1472" s="395">
        <v>0.12715399999999999</v>
      </c>
      <c r="N1472" s="330">
        <v>5.2503725782414481</v>
      </c>
      <c r="O1472" s="116"/>
      <c r="P1472" s="116"/>
      <c r="Q1472" s="120"/>
    </row>
    <row r="1473" spans="1:17" customFormat="1">
      <c r="A1473" s="117">
        <v>1470</v>
      </c>
      <c r="B1473" s="117"/>
      <c r="C1473" s="117" t="s">
        <v>1046</v>
      </c>
      <c r="D1473" s="117" t="s">
        <v>1045</v>
      </c>
      <c r="E1473" s="396" t="s">
        <v>3706</v>
      </c>
      <c r="F1473" s="116" t="s">
        <v>4033</v>
      </c>
      <c r="G1473" s="596">
        <v>306631240103</v>
      </c>
      <c r="H1473" s="396" t="s">
        <v>7580</v>
      </c>
      <c r="I1473" s="116" t="s">
        <v>7997</v>
      </c>
      <c r="J1473" s="116" t="s">
        <v>47</v>
      </c>
      <c r="K1473" s="116">
        <v>0.40439999999999998</v>
      </c>
      <c r="L1473" s="395">
        <v>0.40439999999999998</v>
      </c>
      <c r="M1473" s="395">
        <v>0.38402199999999997</v>
      </c>
      <c r="N1473" s="330">
        <v>5.0390702274975299</v>
      </c>
      <c r="O1473" s="116"/>
      <c r="P1473" s="116"/>
      <c r="Q1473" s="120"/>
    </row>
    <row r="1474" spans="1:17" customFormat="1">
      <c r="A1474" s="117">
        <v>1471</v>
      </c>
      <c r="B1474" s="117"/>
      <c r="C1474" s="117" t="s">
        <v>1046</v>
      </c>
      <c r="D1474" s="117" t="s">
        <v>1045</v>
      </c>
      <c r="E1474" s="396" t="s">
        <v>3706</v>
      </c>
      <c r="F1474" s="116" t="s">
        <v>4036</v>
      </c>
      <c r="G1474" s="596">
        <v>306631440203</v>
      </c>
      <c r="H1474" s="396" t="s">
        <v>7588</v>
      </c>
      <c r="I1474" s="116" t="s">
        <v>7997</v>
      </c>
      <c r="J1474" s="116" t="s">
        <v>47</v>
      </c>
      <c r="K1474" s="116">
        <v>0.44619999999999999</v>
      </c>
      <c r="L1474" s="395">
        <v>0.44619999999999999</v>
      </c>
      <c r="M1474" s="395">
        <v>0.423927</v>
      </c>
      <c r="N1474" s="330">
        <v>4.9917077543702355</v>
      </c>
      <c r="O1474" s="116"/>
      <c r="P1474" s="116"/>
      <c r="Q1474" s="120"/>
    </row>
    <row r="1475" spans="1:17" customFormat="1">
      <c r="A1475" s="117">
        <v>1472</v>
      </c>
      <c r="B1475" s="117"/>
      <c r="C1475" s="117" t="s">
        <v>1046</v>
      </c>
      <c r="D1475" s="117" t="s">
        <v>1045</v>
      </c>
      <c r="E1475" s="396" t="s">
        <v>3706</v>
      </c>
      <c r="F1475" s="116" t="s">
        <v>4038</v>
      </c>
      <c r="G1475" s="596">
        <v>306631440503</v>
      </c>
      <c r="H1475" s="396" t="s">
        <v>7590</v>
      </c>
      <c r="I1475" s="116" t="s">
        <v>7997</v>
      </c>
      <c r="J1475" s="116" t="s">
        <v>47</v>
      </c>
      <c r="K1475" s="116">
        <v>0.2722</v>
      </c>
      <c r="L1475" s="395">
        <v>0.2722</v>
      </c>
      <c r="M1475" s="395">
        <v>0.25866</v>
      </c>
      <c r="N1475" s="330">
        <v>4.9742836149889769</v>
      </c>
      <c r="O1475" s="116"/>
      <c r="P1475" s="116"/>
      <c r="Q1475" s="120"/>
    </row>
    <row r="1476" spans="1:17" customFormat="1">
      <c r="A1476" s="117">
        <v>1473</v>
      </c>
      <c r="B1476" s="117"/>
      <c r="C1476" s="117" t="s">
        <v>1046</v>
      </c>
      <c r="D1476" s="117" t="s">
        <v>1045</v>
      </c>
      <c r="E1476" s="396" t="s">
        <v>3706</v>
      </c>
      <c r="F1476" s="116" t="s">
        <v>4042</v>
      </c>
      <c r="G1476" s="596">
        <v>306631140302</v>
      </c>
      <c r="H1476" s="396" t="s">
        <v>7594</v>
      </c>
      <c r="I1476" s="116" t="s">
        <v>7997</v>
      </c>
      <c r="J1476" s="116" t="s">
        <v>47</v>
      </c>
      <c r="K1476" s="116">
        <v>0.54845999999999995</v>
      </c>
      <c r="L1476" s="395">
        <v>0.54845999999999995</v>
      </c>
      <c r="M1476" s="395">
        <v>0.52136800000000005</v>
      </c>
      <c r="N1476" s="330">
        <v>4.9396491995769782</v>
      </c>
      <c r="O1476" s="116"/>
      <c r="P1476" s="116"/>
      <c r="Q1476" s="120"/>
    </row>
    <row r="1477" spans="1:17" customFormat="1">
      <c r="A1477" s="117">
        <v>1474</v>
      </c>
      <c r="B1477" s="117"/>
      <c r="C1477" s="117" t="s">
        <v>1046</v>
      </c>
      <c r="D1477" s="117" t="s">
        <v>1045</v>
      </c>
      <c r="E1477" s="396" t="s">
        <v>3705</v>
      </c>
      <c r="F1477" s="116" t="s">
        <v>3993</v>
      </c>
      <c r="G1477" s="596">
        <v>306621340201</v>
      </c>
      <c r="H1477" s="396" t="s">
        <v>5699</v>
      </c>
      <c r="I1477" s="116" t="s">
        <v>7997</v>
      </c>
      <c r="J1477" s="116" t="s">
        <v>47</v>
      </c>
      <c r="K1477" s="116">
        <v>0.43519999999999998</v>
      </c>
      <c r="L1477" s="395">
        <v>0.43519999999999998</v>
      </c>
      <c r="M1477" s="395">
        <v>0.41406300000000001</v>
      </c>
      <c r="N1477" s="330">
        <v>4.8568474264705799</v>
      </c>
      <c r="O1477" s="116"/>
      <c r="P1477" s="116"/>
      <c r="Q1477" s="120"/>
    </row>
    <row r="1478" spans="1:17" customFormat="1">
      <c r="A1478" s="117">
        <v>1475</v>
      </c>
      <c r="B1478" s="117"/>
      <c r="C1478" s="117" t="s">
        <v>1046</v>
      </c>
      <c r="D1478" s="117" t="s">
        <v>1045</v>
      </c>
      <c r="E1478" s="396" t="s">
        <v>1045</v>
      </c>
      <c r="F1478" s="116" t="s">
        <v>4009</v>
      </c>
      <c r="G1478" s="596">
        <v>306611340204</v>
      </c>
      <c r="H1478" s="396" t="s">
        <v>6123</v>
      </c>
      <c r="I1478" s="116" t="s">
        <v>7997</v>
      </c>
      <c r="J1478" s="116" t="s">
        <v>47</v>
      </c>
      <c r="K1478" s="116">
        <v>0.64180000000000004</v>
      </c>
      <c r="L1478" s="395">
        <v>0.64180000000000004</v>
      </c>
      <c r="M1478" s="395">
        <v>0.61113200000000001</v>
      </c>
      <c r="N1478" s="330">
        <v>4.7784356497351244</v>
      </c>
      <c r="O1478" s="116"/>
      <c r="P1478" s="116"/>
      <c r="Q1478" s="120"/>
    </row>
    <row r="1479" spans="1:17" customFormat="1">
      <c r="A1479" s="117">
        <v>1476</v>
      </c>
      <c r="B1479" s="117"/>
      <c r="C1479" s="117" t="s">
        <v>1046</v>
      </c>
      <c r="D1479" s="117" t="s">
        <v>1045</v>
      </c>
      <c r="E1479" s="396" t="s">
        <v>1045</v>
      </c>
      <c r="F1479" s="116" t="s">
        <v>4003</v>
      </c>
      <c r="G1479" s="596">
        <v>306611240202</v>
      </c>
      <c r="H1479" s="396" t="s">
        <v>7638</v>
      </c>
      <c r="I1479" s="116" t="s">
        <v>7997</v>
      </c>
      <c r="J1479" s="116" t="s">
        <v>47</v>
      </c>
      <c r="K1479" s="116">
        <v>0.18579999999999999</v>
      </c>
      <c r="L1479" s="395">
        <v>0.18579999999999999</v>
      </c>
      <c r="M1479" s="395">
        <v>0.177038</v>
      </c>
      <c r="N1479" s="330">
        <v>4.7158234660925684</v>
      </c>
      <c r="O1479" s="116"/>
      <c r="P1479" s="116"/>
      <c r="Q1479" s="120"/>
    </row>
    <row r="1480" spans="1:17" customFormat="1">
      <c r="A1480" s="117">
        <v>1477</v>
      </c>
      <c r="B1480" s="117"/>
      <c r="C1480" s="117" t="s">
        <v>1046</v>
      </c>
      <c r="D1480" s="117" t="s">
        <v>1045</v>
      </c>
      <c r="E1480" s="396" t="s">
        <v>1045</v>
      </c>
      <c r="F1480" s="116" t="s">
        <v>4008</v>
      </c>
      <c r="G1480" s="596">
        <v>306611340102</v>
      </c>
      <c r="H1480" s="396" t="s">
        <v>7499</v>
      </c>
      <c r="I1480" s="116" t="s">
        <v>7997</v>
      </c>
      <c r="J1480" s="116" t="s">
        <v>47</v>
      </c>
      <c r="K1480" s="116">
        <v>0.19936000000000001</v>
      </c>
      <c r="L1480" s="395">
        <v>0.19936000000000001</v>
      </c>
      <c r="M1480" s="395">
        <v>0.19025300000000001</v>
      </c>
      <c r="N1480" s="330">
        <v>4.5681179775280922</v>
      </c>
      <c r="O1480" s="116"/>
      <c r="P1480" s="116"/>
      <c r="Q1480" s="120"/>
    </row>
    <row r="1481" spans="1:17" customFormat="1">
      <c r="A1481" s="117">
        <v>1478</v>
      </c>
      <c r="B1481" s="117"/>
      <c r="C1481" s="117" t="s">
        <v>1046</v>
      </c>
      <c r="D1481" s="117" t="s">
        <v>1045</v>
      </c>
      <c r="E1481" s="396" t="s">
        <v>1045</v>
      </c>
      <c r="F1481" s="116" t="s">
        <v>4017</v>
      </c>
      <c r="G1481" s="596">
        <v>306112240302</v>
      </c>
      <c r="H1481" s="396" t="s">
        <v>7103</v>
      </c>
      <c r="I1481" s="116" t="s">
        <v>7997</v>
      </c>
      <c r="J1481" s="116" t="s">
        <v>47</v>
      </c>
      <c r="K1481" s="116">
        <v>0.71360000000000001</v>
      </c>
      <c r="L1481" s="395">
        <v>0.71360000000000001</v>
      </c>
      <c r="M1481" s="395">
        <v>0.681087</v>
      </c>
      <c r="N1481" s="330">
        <v>4.5561939461883432</v>
      </c>
      <c r="O1481" s="116"/>
      <c r="P1481" s="116"/>
      <c r="Q1481" s="120"/>
    </row>
    <row r="1482" spans="1:17" customFormat="1">
      <c r="A1482" s="117">
        <v>1479</v>
      </c>
      <c r="B1482" s="117"/>
      <c r="C1482" s="117" t="s">
        <v>1046</v>
      </c>
      <c r="D1482" s="117" t="s">
        <v>1045</v>
      </c>
      <c r="E1482" s="396" t="s">
        <v>1045</v>
      </c>
      <c r="F1482" s="116" t="s">
        <v>4017</v>
      </c>
      <c r="G1482" s="596">
        <v>306112240307</v>
      </c>
      <c r="H1482" s="396" t="s">
        <v>7679</v>
      </c>
      <c r="I1482" s="116" t="s">
        <v>7997</v>
      </c>
      <c r="J1482" s="116" t="s">
        <v>47</v>
      </c>
      <c r="K1482" s="116">
        <v>0.55396000000000001</v>
      </c>
      <c r="L1482" s="395">
        <v>0.55396000000000001</v>
      </c>
      <c r="M1482" s="395">
        <v>0.52951499999999996</v>
      </c>
      <c r="N1482" s="330">
        <v>4.4127734854502219</v>
      </c>
      <c r="O1482" s="116"/>
      <c r="P1482" s="116"/>
      <c r="Q1482" s="120"/>
    </row>
    <row r="1483" spans="1:17" customFormat="1">
      <c r="A1483" s="117">
        <v>1480</v>
      </c>
      <c r="B1483" s="117"/>
      <c r="C1483" s="117" t="s">
        <v>1046</v>
      </c>
      <c r="D1483" s="117" t="s">
        <v>1045</v>
      </c>
      <c r="E1483" s="396" t="s">
        <v>1045</v>
      </c>
      <c r="F1483" s="116" t="s">
        <v>4003</v>
      </c>
      <c r="G1483" s="596">
        <v>306611240203</v>
      </c>
      <c r="H1483" s="396" t="s">
        <v>7685</v>
      </c>
      <c r="I1483" s="116" t="s">
        <v>7997</v>
      </c>
      <c r="J1483" s="116" t="s">
        <v>47</v>
      </c>
      <c r="K1483" s="116">
        <v>0.40439999999999998</v>
      </c>
      <c r="L1483" s="395">
        <v>0.40439999999999998</v>
      </c>
      <c r="M1483" s="395">
        <v>0.38667899999999999</v>
      </c>
      <c r="N1483" s="330">
        <v>4.3820474777448037</v>
      </c>
      <c r="O1483" s="116"/>
      <c r="P1483" s="116"/>
      <c r="Q1483" s="120"/>
    </row>
    <row r="1484" spans="1:17" customFormat="1">
      <c r="A1484" s="117">
        <v>1481</v>
      </c>
      <c r="B1484" s="117"/>
      <c r="C1484" s="117" t="s">
        <v>1046</v>
      </c>
      <c r="D1484" s="117" t="s">
        <v>1045</v>
      </c>
      <c r="E1484" s="396" t="s">
        <v>3706</v>
      </c>
      <c r="F1484" s="116" t="s">
        <v>4039</v>
      </c>
      <c r="G1484" s="596">
        <v>306631440402</v>
      </c>
      <c r="H1484" s="396" t="s">
        <v>7699</v>
      </c>
      <c r="I1484" s="116" t="s">
        <v>7997</v>
      </c>
      <c r="J1484" s="116" t="s">
        <v>47</v>
      </c>
      <c r="K1484" s="116">
        <v>0.51439999999999997</v>
      </c>
      <c r="L1484" s="395">
        <v>0.51439999999999997</v>
      </c>
      <c r="M1484" s="395">
        <v>0.49254700000000001</v>
      </c>
      <c r="N1484" s="330">
        <v>4.2482503888024796</v>
      </c>
      <c r="O1484" s="116"/>
      <c r="P1484" s="116"/>
      <c r="Q1484" s="120"/>
    </row>
    <row r="1485" spans="1:17" customFormat="1">
      <c r="A1485" s="117">
        <v>1482</v>
      </c>
      <c r="B1485" s="117"/>
      <c r="C1485" s="117" t="s">
        <v>1046</v>
      </c>
      <c r="D1485" s="117" t="s">
        <v>1045</v>
      </c>
      <c r="E1485" s="396" t="s">
        <v>3705</v>
      </c>
      <c r="F1485" s="116" t="s">
        <v>3992</v>
      </c>
      <c r="G1485" s="596">
        <v>306621340103</v>
      </c>
      <c r="H1485" s="396" t="s">
        <v>6704</v>
      </c>
      <c r="I1485" s="116" t="s">
        <v>7997</v>
      </c>
      <c r="J1485" s="116" t="s">
        <v>47</v>
      </c>
      <c r="K1485" s="116">
        <v>0.24199999999999999</v>
      </c>
      <c r="L1485" s="395">
        <v>0.24199999999999999</v>
      </c>
      <c r="M1485" s="395">
        <v>0.231877</v>
      </c>
      <c r="N1485" s="330">
        <v>4.183057851239667</v>
      </c>
      <c r="O1485" s="116"/>
      <c r="P1485" s="116"/>
      <c r="Q1485" s="120"/>
    </row>
    <row r="1486" spans="1:17" customFormat="1">
      <c r="A1486" s="117">
        <v>1483</v>
      </c>
      <c r="B1486" s="117"/>
      <c r="C1486" s="117" t="s">
        <v>1046</v>
      </c>
      <c r="D1486" s="117" t="s">
        <v>1045</v>
      </c>
      <c r="E1486" s="396" t="s">
        <v>3705</v>
      </c>
      <c r="F1486" s="116" t="s">
        <v>3993</v>
      </c>
      <c r="G1486" s="596">
        <v>306621340202</v>
      </c>
      <c r="H1486" s="396" t="s">
        <v>7723</v>
      </c>
      <c r="I1486" s="116" t="s">
        <v>7997</v>
      </c>
      <c r="J1486" s="116" t="s">
        <v>47</v>
      </c>
      <c r="K1486" s="116">
        <v>0.24160000000000001</v>
      </c>
      <c r="L1486" s="395">
        <v>0.24160000000000001</v>
      </c>
      <c r="M1486" s="395">
        <v>0.23187199999999999</v>
      </c>
      <c r="N1486" s="330">
        <v>4.026490066225171</v>
      </c>
      <c r="O1486" s="116"/>
      <c r="P1486" s="116"/>
      <c r="Q1486" s="120"/>
    </row>
    <row r="1487" spans="1:17" customFormat="1">
      <c r="A1487" s="117">
        <v>1484</v>
      </c>
      <c r="B1487" s="117"/>
      <c r="C1487" s="117" t="s">
        <v>1046</v>
      </c>
      <c r="D1487" s="117" t="s">
        <v>1045</v>
      </c>
      <c r="E1487" s="396" t="s">
        <v>3705</v>
      </c>
      <c r="F1487" s="116" t="s">
        <v>4001</v>
      </c>
      <c r="G1487" s="596">
        <v>306621240201</v>
      </c>
      <c r="H1487" s="396" t="s">
        <v>5599</v>
      </c>
      <c r="I1487" s="116" t="s">
        <v>7997</v>
      </c>
      <c r="J1487" s="116" t="s">
        <v>47</v>
      </c>
      <c r="K1487" s="116">
        <v>0.43510799999999999</v>
      </c>
      <c r="L1487" s="395">
        <v>0.43510799999999999</v>
      </c>
      <c r="M1487" s="395">
        <v>0.41932700000000001</v>
      </c>
      <c r="N1487" s="330">
        <v>3.6269156163527194</v>
      </c>
      <c r="O1487" s="116"/>
      <c r="P1487" s="116"/>
      <c r="Q1487" s="120"/>
    </row>
    <row r="1488" spans="1:17" customFormat="1">
      <c r="A1488" s="117">
        <v>1485</v>
      </c>
      <c r="B1488" s="117"/>
      <c r="C1488" s="117" t="s">
        <v>1046</v>
      </c>
      <c r="D1488" s="117" t="s">
        <v>1045</v>
      </c>
      <c r="E1488" s="396" t="s">
        <v>1045</v>
      </c>
      <c r="F1488" s="116" t="s">
        <v>4005</v>
      </c>
      <c r="G1488" s="596">
        <v>306611240401</v>
      </c>
      <c r="H1488" s="396" t="s">
        <v>7797</v>
      </c>
      <c r="I1488" s="116" t="s">
        <v>7997</v>
      </c>
      <c r="J1488" s="116" t="s">
        <v>47</v>
      </c>
      <c r="K1488" s="116">
        <v>0.12520000000000001</v>
      </c>
      <c r="L1488" s="395">
        <v>0.12520000000000001</v>
      </c>
      <c r="M1488" s="395">
        <v>0.12105299999999999</v>
      </c>
      <c r="N1488" s="330">
        <v>3.312300319488827</v>
      </c>
      <c r="O1488" s="116"/>
      <c r="P1488" s="116"/>
      <c r="Q1488" s="120"/>
    </row>
    <row r="1489" spans="1:17" customFormat="1">
      <c r="A1489" s="117">
        <v>1486</v>
      </c>
      <c r="B1489" s="117"/>
      <c r="C1489" s="117" t="s">
        <v>1046</v>
      </c>
      <c r="D1489" s="117" t="s">
        <v>1045</v>
      </c>
      <c r="E1489" s="396" t="s">
        <v>3705</v>
      </c>
      <c r="F1489" s="116" t="s">
        <v>3988</v>
      </c>
      <c r="G1489" s="596">
        <v>306621440303</v>
      </c>
      <c r="H1489" s="396" t="s">
        <v>7798</v>
      </c>
      <c r="I1489" s="116" t="s">
        <v>7997</v>
      </c>
      <c r="J1489" s="116" t="s">
        <v>47</v>
      </c>
      <c r="K1489" s="116">
        <v>0.24079999999999999</v>
      </c>
      <c r="L1489" s="395">
        <v>0.24079999999999999</v>
      </c>
      <c r="M1489" s="395">
        <v>0.23294699999999999</v>
      </c>
      <c r="N1489" s="330">
        <v>3.2612126245847173</v>
      </c>
      <c r="O1489" s="116"/>
      <c r="P1489" s="116"/>
      <c r="Q1489" s="120"/>
    </row>
    <row r="1490" spans="1:17" customFormat="1">
      <c r="A1490" s="117">
        <v>1487</v>
      </c>
      <c r="B1490" s="117"/>
      <c r="C1490" s="117" t="s">
        <v>1046</v>
      </c>
      <c r="D1490" s="117" t="s">
        <v>1045</v>
      </c>
      <c r="E1490" s="396" t="s">
        <v>1045</v>
      </c>
      <c r="F1490" s="116" t="s">
        <v>4024</v>
      </c>
      <c r="G1490" s="596">
        <v>306611440303</v>
      </c>
      <c r="H1490" s="396" t="s">
        <v>5931</v>
      </c>
      <c r="I1490" s="116" t="s">
        <v>7997</v>
      </c>
      <c r="J1490" s="116" t="s">
        <v>47</v>
      </c>
      <c r="K1490" s="116">
        <v>0.26221</v>
      </c>
      <c r="L1490" s="395">
        <v>0.26221</v>
      </c>
      <c r="M1490" s="395">
        <v>0.254023</v>
      </c>
      <c r="N1490" s="330">
        <v>3.1223065481865682</v>
      </c>
      <c r="O1490" s="116"/>
      <c r="P1490" s="116"/>
      <c r="Q1490" s="120"/>
    </row>
    <row r="1491" spans="1:17" customFormat="1">
      <c r="A1491" s="117">
        <v>1488</v>
      </c>
      <c r="B1491" s="117"/>
      <c r="C1491" s="117" t="s">
        <v>1046</v>
      </c>
      <c r="D1491" s="117" t="s">
        <v>1045</v>
      </c>
      <c r="E1491" s="396" t="s">
        <v>1045</v>
      </c>
      <c r="F1491" s="116" t="s">
        <v>4025</v>
      </c>
      <c r="G1491" s="596">
        <v>306611440403</v>
      </c>
      <c r="H1491" s="396" t="s">
        <v>7983</v>
      </c>
      <c r="I1491" s="116" t="s">
        <v>7997</v>
      </c>
      <c r="J1491" s="116" t="s">
        <v>47</v>
      </c>
      <c r="K1491" s="116">
        <v>7.9699999999999993E-2</v>
      </c>
      <c r="L1491" s="395">
        <v>7.9699999999999993E-2</v>
      </c>
      <c r="M1491" s="395">
        <v>7.8270999999999993E-2</v>
      </c>
      <c r="N1491" s="330">
        <v>1.7929736511919696</v>
      </c>
      <c r="O1491" s="116"/>
      <c r="P1491" s="116"/>
      <c r="Q1491" s="120"/>
    </row>
    <row r="1492" spans="1:17" customFormat="1">
      <c r="A1492" s="117">
        <v>1489</v>
      </c>
      <c r="B1492" s="117"/>
      <c r="C1492" s="117" t="s">
        <v>1046</v>
      </c>
      <c r="D1492" s="117" t="s">
        <v>1045</v>
      </c>
      <c r="E1492" s="396" t="s">
        <v>3705</v>
      </c>
      <c r="F1492" s="116" t="s">
        <v>3992</v>
      </c>
      <c r="G1492" s="596">
        <v>306621340108</v>
      </c>
      <c r="H1492" s="396" t="s">
        <v>9811</v>
      </c>
      <c r="I1492" s="116" t="s">
        <v>7997</v>
      </c>
      <c r="J1492" s="116" t="s">
        <v>47</v>
      </c>
      <c r="K1492" s="116">
        <v>8.6480000000000001E-2</v>
      </c>
      <c r="L1492" s="395">
        <v>8.6480000000000001E-2</v>
      </c>
      <c r="M1492" s="395">
        <v>8.4977999999999998E-2</v>
      </c>
      <c r="N1492" s="330">
        <v>1.7368177613321039</v>
      </c>
      <c r="O1492" s="116"/>
      <c r="P1492" s="116"/>
      <c r="Q1492" s="120"/>
    </row>
    <row r="1493" spans="1:17" customFormat="1">
      <c r="A1493" s="117">
        <v>1490</v>
      </c>
      <c r="B1493" s="117"/>
      <c r="C1493" s="117" t="s">
        <v>1046</v>
      </c>
      <c r="D1493" s="117" t="s">
        <v>1045</v>
      </c>
      <c r="E1493" s="396" t="s">
        <v>3706</v>
      </c>
      <c r="F1493" s="116" t="s">
        <v>4035</v>
      </c>
      <c r="G1493" s="596">
        <v>306631440103</v>
      </c>
      <c r="H1493" s="396" t="s">
        <v>7933</v>
      </c>
      <c r="I1493" s="116" t="s">
        <v>7997</v>
      </c>
      <c r="J1493" s="116" t="s">
        <v>47</v>
      </c>
      <c r="K1493" s="116">
        <v>0.17150000000000001</v>
      </c>
      <c r="L1493" s="395">
        <v>0.17150000000000001</v>
      </c>
      <c r="M1493" s="395">
        <v>0.169157</v>
      </c>
      <c r="N1493" s="330">
        <v>1.3661807580174994</v>
      </c>
      <c r="O1493" s="116"/>
      <c r="P1493" s="116"/>
      <c r="Q1493" s="120"/>
    </row>
    <row r="1494" spans="1:17" customFormat="1">
      <c r="A1494" s="117">
        <v>1491</v>
      </c>
      <c r="B1494" s="117"/>
      <c r="C1494" s="117" t="s">
        <v>1046</v>
      </c>
      <c r="D1494" s="117" t="s">
        <v>1045</v>
      </c>
      <c r="E1494" s="396" t="s">
        <v>3705</v>
      </c>
      <c r="F1494" s="116" t="s">
        <v>3992</v>
      </c>
      <c r="G1494" s="596">
        <v>306621340104</v>
      </c>
      <c r="H1494" s="396" t="s">
        <v>7987</v>
      </c>
      <c r="I1494" s="116" t="s">
        <v>7997</v>
      </c>
      <c r="J1494" s="116" t="s">
        <v>47</v>
      </c>
      <c r="K1494" s="116">
        <v>0.18559999999999999</v>
      </c>
      <c r="L1494" s="395">
        <v>0.18559999999999999</v>
      </c>
      <c r="M1494" s="395">
        <v>0.185006</v>
      </c>
      <c r="N1494" s="330">
        <v>0.32004310344826692</v>
      </c>
      <c r="O1494" s="116"/>
      <c r="P1494" s="116"/>
      <c r="Q1494" s="120"/>
    </row>
    <row r="1495" spans="1:17" customFormat="1">
      <c r="A1495" s="117">
        <v>1492</v>
      </c>
      <c r="B1495" s="117"/>
      <c r="C1495" s="117" t="s">
        <v>1046</v>
      </c>
      <c r="D1495" s="117" t="s">
        <v>1045</v>
      </c>
      <c r="E1495" s="396" t="s">
        <v>3706</v>
      </c>
      <c r="F1495" s="116" t="s">
        <v>4043</v>
      </c>
      <c r="G1495" s="596">
        <v>306631140401</v>
      </c>
      <c r="H1495" s="396" t="s">
        <v>7993</v>
      </c>
      <c r="I1495" s="116" t="s">
        <v>7997</v>
      </c>
      <c r="J1495" s="116" t="s">
        <v>47</v>
      </c>
      <c r="K1495" s="116">
        <v>0.20204</v>
      </c>
      <c r="L1495" s="395">
        <v>0.20204</v>
      </c>
      <c r="M1495" s="395">
        <v>0.20185900000000001</v>
      </c>
      <c r="N1495" s="330">
        <v>8.95862205503795E-2</v>
      </c>
      <c r="O1495" s="116"/>
      <c r="P1495" s="116"/>
      <c r="Q1495" s="120"/>
    </row>
    <row r="1496" spans="1:17" customFormat="1">
      <c r="A1496" s="117">
        <v>1493</v>
      </c>
      <c r="B1496" s="117"/>
      <c r="C1496" s="117" t="s">
        <v>1046</v>
      </c>
      <c r="D1496" s="117" t="s">
        <v>1044</v>
      </c>
      <c r="E1496" s="396" t="s">
        <v>3707</v>
      </c>
      <c r="F1496" s="116" t="s">
        <v>4050</v>
      </c>
      <c r="G1496" s="596">
        <v>306221440401</v>
      </c>
      <c r="H1496" s="396" t="s">
        <v>9812</v>
      </c>
      <c r="I1496" s="116" t="s">
        <v>8573</v>
      </c>
      <c r="J1496" s="116" t="s">
        <v>47</v>
      </c>
      <c r="K1496" s="116">
        <v>1.508</v>
      </c>
      <c r="L1496" s="395">
        <v>1.508</v>
      </c>
      <c r="M1496" s="395">
        <v>1.3562419999999999</v>
      </c>
      <c r="N1496" s="330">
        <v>10.06352785145889</v>
      </c>
      <c r="O1496" s="116"/>
      <c r="P1496" s="116"/>
      <c r="Q1496" s="120"/>
    </row>
    <row r="1497" spans="1:17" customFormat="1">
      <c r="A1497" s="117">
        <v>1494</v>
      </c>
      <c r="B1497" s="117"/>
      <c r="C1497" s="117" t="s">
        <v>1046</v>
      </c>
      <c r="D1497" s="117" t="s">
        <v>1044</v>
      </c>
      <c r="E1497" s="396" t="s">
        <v>3709</v>
      </c>
      <c r="F1497" s="116" t="s">
        <v>4085</v>
      </c>
      <c r="G1497" s="596">
        <v>306231340604</v>
      </c>
      <c r="H1497" s="396" t="s">
        <v>9813</v>
      </c>
      <c r="I1497" s="116" t="s">
        <v>8573</v>
      </c>
      <c r="J1497" s="116" t="s">
        <v>47</v>
      </c>
      <c r="K1497" s="116">
        <v>0.67649999999999999</v>
      </c>
      <c r="L1497" s="395">
        <v>0.67649999999999999</v>
      </c>
      <c r="M1497" s="395">
        <v>0.60861299999999996</v>
      </c>
      <c r="N1497" s="330">
        <v>10.035033259423507</v>
      </c>
      <c r="O1497" s="116"/>
      <c r="P1497" s="116"/>
      <c r="Q1497" s="120"/>
    </row>
    <row r="1498" spans="1:17" customFormat="1">
      <c r="A1498" s="117">
        <v>1495</v>
      </c>
      <c r="B1498" s="117"/>
      <c r="C1498" s="117" t="s">
        <v>1046</v>
      </c>
      <c r="D1498" s="117" t="s">
        <v>1044</v>
      </c>
      <c r="E1498" s="396" t="s">
        <v>3709</v>
      </c>
      <c r="F1498" s="116" t="s">
        <v>4082</v>
      </c>
      <c r="G1498" s="596">
        <v>306231340504</v>
      </c>
      <c r="H1498" s="396" t="s">
        <v>9814</v>
      </c>
      <c r="I1498" s="116" t="s">
        <v>8573</v>
      </c>
      <c r="J1498" s="116" t="s">
        <v>47</v>
      </c>
      <c r="K1498" s="116">
        <v>0.49</v>
      </c>
      <c r="L1498" s="395">
        <v>0.49</v>
      </c>
      <c r="M1498" s="395">
        <v>0.44090099999999999</v>
      </c>
      <c r="N1498" s="330">
        <v>10.020204081632654</v>
      </c>
      <c r="O1498" s="116"/>
      <c r="P1498" s="116"/>
      <c r="Q1498" s="120"/>
    </row>
    <row r="1499" spans="1:17" customFormat="1">
      <c r="A1499" s="117">
        <v>1496</v>
      </c>
      <c r="B1499" s="117"/>
      <c r="C1499" s="117" t="s">
        <v>1046</v>
      </c>
      <c r="D1499" s="117" t="s">
        <v>1044</v>
      </c>
      <c r="E1499" s="396" t="s">
        <v>3707</v>
      </c>
      <c r="F1499" s="116" t="s">
        <v>4060</v>
      </c>
      <c r="G1499" s="596">
        <v>306221340404</v>
      </c>
      <c r="H1499" s="396" t="s">
        <v>9815</v>
      </c>
      <c r="I1499" s="116" t="s">
        <v>8574</v>
      </c>
      <c r="J1499" s="116" t="s">
        <v>47</v>
      </c>
      <c r="K1499" s="116">
        <v>0.10646</v>
      </c>
      <c r="L1499" s="395">
        <v>0.10646</v>
      </c>
      <c r="M1499" s="395">
        <v>9.2879299999999998E-2</v>
      </c>
      <c r="N1499" s="330">
        <v>12.756622205523202</v>
      </c>
      <c r="O1499" s="116"/>
      <c r="P1499" s="116"/>
      <c r="Q1499" s="120"/>
    </row>
    <row r="1500" spans="1:17" customFormat="1">
      <c r="A1500" s="117">
        <v>1497</v>
      </c>
      <c r="B1500" s="117"/>
      <c r="C1500" s="117" t="s">
        <v>1046</v>
      </c>
      <c r="D1500" s="117" t="s">
        <v>1044</v>
      </c>
      <c r="E1500" s="396" t="s">
        <v>3709</v>
      </c>
      <c r="F1500" s="116" t="s">
        <v>4080</v>
      </c>
      <c r="G1500" s="596">
        <v>306231440402</v>
      </c>
      <c r="H1500" s="396" t="s">
        <v>9816</v>
      </c>
      <c r="I1500" s="116" t="s">
        <v>8573</v>
      </c>
      <c r="J1500" s="116" t="s">
        <v>47</v>
      </c>
      <c r="K1500" s="116">
        <v>0.65100000000000002</v>
      </c>
      <c r="L1500" s="395">
        <v>0.65100000000000002</v>
      </c>
      <c r="M1500" s="395">
        <v>0.55845100000000003</v>
      </c>
      <c r="N1500" s="330">
        <v>14.21643625192012</v>
      </c>
      <c r="O1500" s="116"/>
      <c r="P1500" s="116"/>
      <c r="Q1500" s="120"/>
    </row>
    <row r="1501" spans="1:17" customFormat="1">
      <c r="A1501" s="117">
        <v>1498</v>
      </c>
      <c r="B1501" s="117"/>
      <c r="C1501" s="117" t="s">
        <v>1046</v>
      </c>
      <c r="D1501" s="117" t="s">
        <v>1044</v>
      </c>
      <c r="E1501" s="396" t="s">
        <v>3709</v>
      </c>
      <c r="F1501" s="116" t="s">
        <v>4089</v>
      </c>
      <c r="G1501" s="596">
        <v>306231140102</v>
      </c>
      <c r="H1501" s="396" t="s">
        <v>9817</v>
      </c>
      <c r="I1501" s="116" t="s">
        <v>8573</v>
      </c>
      <c r="J1501" s="116" t="s">
        <v>47</v>
      </c>
      <c r="K1501" s="116">
        <v>1.0573999999999999</v>
      </c>
      <c r="L1501" s="395">
        <v>1.0573999999999999</v>
      </c>
      <c r="M1501" s="395">
        <v>0.96004999999999996</v>
      </c>
      <c r="N1501" s="330">
        <v>9.2065443540760317</v>
      </c>
      <c r="O1501" s="116"/>
      <c r="P1501" s="116"/>
      <c r="Q1501" s="120"/>
    </row>
    <row r="1502" spans="1:17" customFormat="1">
      <c r="A1502" s="117">
        <v>1499</v>
      </c>
      <c r="B1502" s="117"/>
      <c r="C1502" s="117" t="s">
        <v>1046</v>
      </c>
      <c r="D1502" s="117" t="s">
        <v>1044</v>
      </c>
      <c r="E1502" s="396" t="s">
        <v>3709</v>
      </c>
      <c r="F1502" s="116" t="s">
        <v>4081</v>
      </c>
      <c r="G1502" s="596">
        <v>306231340403</v>
      </c>
      <c r="H1502" s="396" t="s">
        <v>9818</v>
      </c>
      <c r="I1502" s="116" t="s">
        <v>8573</v>
      </c>
      <c r="J1502" s="116" t="s">
        <v>47</v>
      </c>
      <c r="K1502" s="116">
        <v>0.21429999999999999</v>
      </c>
      <c r="L1502" s="395">
        <v>0.21429999999999999</v>
      </c>
      <c r="M1502" s="395">
        <v>0.17987700000000001</v>
      </c>
      <c r="N1502" s="330">
        <v>16.062995800279971</v>
      </c>
      <c r="O1502" s="116"/>
      <c r="P1502" s="116"/>
      <c r="Q1502" s="120"/>
    </row>
    <row r="1503" spans="1:17" customFormat="1">
      <c r="A1503" s="117">
        <v>1500</v>
      </c>
      <c r="B1503" s="117"/>
      <c r="C1503" s="117" t="s">
        <v>1046</v>
      </c>
      <c r="D1503" s="117" t="s">
        <v>1044</v>
      </c>
      <c r="E1503" s="396" t="s">
        <v>3709</v>
      </c>
      <c r="F1503" s="116" t="s">
        <v>4082</v>
      </c>
      <c r="G1503" s="596">
        <v>306231340501</v>
      </c>
      <c r="H1503" s="396" t="s">
        <v>9819</v>
      </c>
      <c r="I1503" s="116" t="s">
        <v>8573</v>
      </c>
      <c r="J1503" s="116" t="s">
        <v>47</v>
      </c>
      <c r="K1503" s="116">
        <v>6.1400000000000003E-2</v>
      </c>
      <c r="L1503" s="395">
        <v>6.1400000000000003E-2</v>
      </c>
      <c r="M1503" s="395">
        <v>5.3240000000000003E-2</v>
      </c>
      <c r="N1503" s="330">
        <v>13.289902280130296</v>
      </c>
      <c r="O1503" s="116"/>
      <c r="P1503" s="116"/>
      <c r="Q1503" s="120"/>
    </row>
    <row r="1504" spans="1:17" customFormat="1">
      <c r="A1504" s="117">
        <v>1501</v>
      </c>
      <c r="B1504" s="117"/>
      <c r="C1504" s="117" t="s">
        <v>1046</v>
      </c>
      <c r="D1504" s="117" t="s">
        <v>1044</v>
      </c>
      <c r="E1504" s="396" t="s">
        <v>3709</v>
      </c>
      <c r="F1504" s="116" t="s">
        <v>4078</v>
      </c>
      <c r="G1504" s="596">
        <v>306231440501</v>
      </c>
      <c r="H1504" s="396" t="s">
        <v>9820</v>
      </c>
      <c r="I1504" s="116" t="s">
        <v>8573</v>
      </c>
      <c r="J1504" s="116" t="s">
        <v>47</v>
      </c>
      <c r="K1504" s="116">
        <v>0.35132799999999997</v>
      </c>
      <c r="L1504" s="395">
        <v>0.35132799999999997</v>
      </c>
      <c r="M1504" s="395">
        <v>0.29719299999999998</v>
      </c>
      <c r="N1504" s="330">
        <v>15.408677930594768</v>
      </c>
      <c r="O1504" s="116"/>
      <c r="P1504" s="116"/>
      <c r="Q1504" s="120"/>
    </row>
    <row r="1505" spans="1:17" customFormat="1">
      <c r="A1505" s="117">
        <v>1502</v>
      </c>
      <c r="B1505" s="117"/>
      <c r="C1505" s="117" t="s">
        <v>1046</v>
      </c>
      <c r="D1505" s="117" t="s">
        <v>1044</v>
      </c>
      <c r="E1505" s="396" t="s">
        <v>1044</v>
      </c>
      <c r="F1505" s="116" t="s">
        <v>8059</v>
      </c>
      <c r="G1505" s="596">
        <v>306211340102</v>
      </c>
      <c r="H1505" s="396" t="s">
        <v>2824</v>
      </c>
      <c r="I1505" s="116" t="s">
        <v>3613</v>
      </c>
      <c r="J1505" s="116" t="s">
        <v>47</v>
      </c>
      <c r="K1505" s="116">
        <v>1.3060750000000001</v>
      </c>
      <c r="L1505" s="395">
        <v>1.3060750000000001</v>
      </c>
      <c r="M1505" s="395">
        <v>1.098195</v>
      </c>
      <c r="N1505" s="330">
        <v>15.916390712631362</v>
      </c>
      <c r="O1505" s="116"/>
      <c r="P1505" s="116"/>
      <c r="Q1505" s="120"/>
    </row>
    <row r="1506" spans="1:17" customFormat="1">
      <c r="A1506" s="117">
        <v>1503</v>
      </c>
      <c r="B1506" s="117"/>
      <c r="C1506" s="117" t="s">
        <v>1046</v>
      </c>
      <c r="D1506" s="117" t="s">
        <v>1044</v>
      </c>
      <c r="E1506" s="396" t="s">
        <v>3707</v>
      </c>
      <c r="F1506" s="116" t="s">
        <v>4051</v>
      </c>
      <c r="G1506" s="596">
        <v>306221440503</v>
      </c>
      <c r="H1506" s="396" t="s">
        <v>9821</v>
      </c>
      <c r="I1506" s="116" t="s">
        <v>8576</v>
      </c>
      <c r="J1506" s="116" t="s">
        <v>47</v>
      </c>
      <c r="K1506" s="116">
        <v>1.272</v>
      </c>
      <c r="L1506" s="395">
        <v>1.272</v>
      </c>
      <c r="M1506" s="395">
        <v>1.097413</v>
      </c>
      <c r="N1506" s="330">
        <v>13.725393081761009</v>
      </c>
      <c r="O1506" s="116"/>
      <c r="P1506" s="116"/>
      <c r="Q1506" s="120"/>
    </row>
    <row r="1507" spans="1:17" customFormat="1">
      <c r="A1507" s="117">
        <v>1504</v>
      </c>
      <c r="B1507" s="117"/>
      <c r="C1507" s="117" t="s">
        <v>1046</v>
      </c>
      <c r="D1507" s="117" t="s">
        <v>1044</v>
      </c>
      <c r="E1507" s="396" t="s">
        <v>3709</v>
      </c>
      <c r="F1507" s="116" t="s">
        <v>4092</v>
      </c>
      <c r="G1507" s="596">
        <v>306231140303</v>
      </c>
      <c r="H1507" s="396" t="s">
        <v>2770</v>
      </c>
      <c r="I1507" s="116" t="s">
        <v>8573</v>
      </c>
      <c r="J1507" s="116" t="s">
        <v>47</v>
      </c>
      <c r="K1507" s="116">
        <v>0.98</v>
      </c>
      <c r="L1507" s="395">
        <v>0.98</v>
      </c>
      <c r="M1507" s="395">
        <v>0.77625599999999995</v>
      </c>
      <c r="N1507" s="330">
        <v>20.790204081632659</v>
      </c>
      <c r="O1507" s="116"/>
      <c r="P1507" s="116"/>
      <c r="Q1507" s="120"/>
    </row>
    <row r="1508" spans="1:17" customFormat="1">
      <c r="A1508" s="117">
        <v>1505</v>
      </c>
      <c r="B1508" s="117"/>
      <c r="C1508" s="117" t="s">
        <v>1046</v>
      </c>
      <c r="D1508" s="117" t="s">
        <v>1044</v>
      </c>
      <c r="E1508" s="396" t="s">
        <v>3707</v>
      </c>
      <c r="F1508" s="116" t="s">
        <v>4063</v>
      </c>
      <c r="G1508" s="596">
        <v>306221340304</v>
      </c>
      <c r="H1508" s="396" t="s">
        <v>8312</v>
      </c>
      <c r="I1508" s="116" t="s">
        <v>8573</v>
      </c>
      <c r="J1508" s="116" t="s">
        <v>47</v>
      </c>
      <c r="K1508" s="116">
        <v>0.60353999999999997</v>
      </c>
      <c r="L1508" s="395">
        <v>0.60353999999999997</v>
      </c>
      <c r="M1508" s="395">
        <v>0.51745600000000003</v>
      </c>
      <c r="N1508" s="330">
        <v>14.263180567982229</v>
      </c>
      <c r="O1508" s="116"/>
      <c r="P1508" s="116"/>
      <c r="Q1508" s="120"/>
    </row>
    <row r="1509" spans="1:17" customFormat="1">
      <c r="A1509" s="117">
        <v>1506</v>
      </c>
      <c r="B1509" s="117"/>
      <c r="C1509" s="117" t="s">
        <v>1046</v>
      </c>
      <c r="D1509" s="117" t="s">
        <v>1044</v>
      </c>
      <c r="E1509" s="396" t="s">
        <v>3709</v>
      </c>
      <c r="F1509" s="116" t="s">
        <v>4091</v>
      </c>
      <c r="G1509" s="596">
        <v>306231140802</v>
      </c>
      <c r="H1509" s="396" t="s">
        <v>2765</v>
      </c>
      <c r="I1509" s="116" t="s">
        <v>8573</v>
      </c>
      <c r="J1509" s="116" t="s">
        <v>47</v>
      </c>
      <c r="K1509" s="116">
        <v>5.4100000000000002E-2</v>
      </c>
      <c r="L1509" s="395">
        <v>5.4100000000000002E-2</v>
      </c>
      <c r="M1509" s="395">
        <v>4.8002999999999997E-2</v>
      </c>
      <c r="N1509" s="330">
        <v>11.269870609981524</v>
      </c>
      <c r="O1509" s="116"/>
      <c r="P1509" s="116"/>
      <c r="Q1509" s="120"/>
    </row>
    <row r="1510" spans="1:17" customFormat="1">
      <c r="A1510" s="117">
        <v>1507</v>
      </c>
      <c r="B1510" s="117"/>
      <c r="C1510" s="117" t="s">
        <v>1046</v>
      </c>
      <c r="D1510" s="117" t="s">
        <v>1044</v>
      </c>
      <c r="E1510" s="396" t="s">
        <v>3708</v>
      </c>
      <c r="F1510" s="116" t="s">
        <v>4073</v>
      </c>
      <c r="G1510" s="596">
        <v>306212340103</v>
      </c>
      <c r="H1510" s="396" t="s">
        <v>2233</v>
      </c>
      <c r="I1510" s="116" t="s">
        <v>3613</v>
      </c>
      <c r="J1510" s="116" t="s">
        <v>47</v>
      </c>
      <c r="K1510" s="116">
        <v>2.0874000000000001</v>
      </c>
      <c r="L1510" s="395">
        <v>2.0874000000000001</v>
      </c>
      <c r="M1510" s="395">
        <v>1.8899520000000001</v>
      </c>
      <c r="N1510" s="330">
        <v>9.4590399540097749</v>
      </c>
      <c r="O1510" s="116"/>
      <c r="P1510" s="116"/>
      <c r="Q1510" s="120"/>
    </row>
    <row r="1511" spans="1:17" customFormat="1">
      <c r="A1511" s="117">
        <v>1508</v>
      </c>
      <c r="B1511" s="117"/>
      <c r="C1511" s="117" t="s">
        <v>1046</v>
      </c>
      <c r="D1511" s="117" t="s">
        <v>1044</v>
      </c>
      <c r="E1511" s="396" t="s">
        <v>3709</v>
      </c>
      <c r="F1511" s="116" t="s">
        <v>4089</v>
      </c>
      <c r="G1511" s="596">
        <v>306231140101</v>
      </c>
      <c r="H1511" s="396" t="s">
        <v>2789</v>
      </c>
      <c r="I1511" s="116" t="s">
        <v>8573</v>
      </c>
      <c r="J1511" s="116" t="s">
        <v>47</v>
      </c>
      <c r="K1511" s="116">
        <v>1.0454000000000001</v>
      </c>
      <c r="L1511" s="395">
        <v>1.0454000000000001</v>
      </c>
      <c r="M1511" s="395">
        <v>0.80924499999999999</v>
      </c>
      <c r="N1511" s="330">
        <v>22.589917734838348</v>
      </c>
      <c r="O1511" s="116"/>
      <c r="P1511" s="116"/>
      <c r="Q1511" s="120"/>
    </row>
    <row r="1512" spans="1:17" customFormat="1">
      <c r="A1512" s="117">
        <v>1509</v>
      </c>
      <c r="B1512" s="117"/>
      <c r="C1512" s="117" t="s">
        <v>1046</v>
      </c>
      <c r="D1512" s="117" t="s">
        <v>1044</v>
      </c>
      <c r="E1512" s="396" t="s">
        <v>3709</v>
      </c>
      <c r="F1512" s="116" t="s">
        <v>8061</v>
      </c>
      <c r="G1512" s="596">
        <v>306231140401</v>
      </c>
      <c r="H1512" s="396" t="s">
        <v>2776</v>
      </c>
      <c r="I1512" s="116" t="s">
        <v>8573</v>
      </c>
      <c r="J1512" s="116" t="s">
        <v>47</v>
      </c>
      <c r="K1512" s="116">
        <v>0.63392000000000004</v>
      </c>
      <c r="L1512" s="395">
        <v>0.63392000000000004</v>
      </c>
      <c r="M1512" s="395">
        <v>0.49766700000000003</v>
      </c>
      <c r="N1512" s="330">
        <v>21.493721605249874</v>
      </c>
      <c r="O1512" s="116"/>
      <c r="P1512" s="116"/>
      <c r="Q1512" s="120"/>
    </row>
    <row r="1513" spans="1:17" customFormat="1">
      <c r="A1513" s="117">
        <v>1510</v>
      </c>
      <c r="B1513" s="117"/>
      <c r="C1513" s="117" t="s">
        <v>1046</v>
      </c>
      <c r="D1513" s="117" t="s">
        <v>1044</v>
      </c>
      <c r="E1513" s="396" t="s">
        <v>3707</v>
      </c>
      <c r="F1513" s="116" t="s">
        <v>4057</v>
      </c>
      <c r="G1513" s="596">
        <v>306221240401</v>
      </c>
      <c r="H1513" s="396" t="s">
        <v>9822</v>
      </c>
      <c r="I1513" s="116" t="s">
        <v>8573</v>
      </c>
      <c r="J1513" s="116" t="s">
        <v>47</v>
      </c>
      <c r="K1513" s="116">
        <v>1.4275899999999999</v>
      </c>
      <c r="L1513" s="395">
        <v>1.4275899999999999</v>
      </c>
      <c r="M1513" s="395">
        <v>1.169524</v>
      </c>
      <c r="N1513" s="330">
        <v>18.077038925741977</v>
      </c>
      <c r="O1513" s="116"/>
      <c r="P1513" s="116"/>
      <c r="Q1513" s="120"/>
    </row>
    <row r="1514" spans="1:17" customFormat="1">
      <c r="A1514" s="117">
        <v>1511</v>
      </c>
      <c r="B1514" s="117"/>
      <c r="C1514" s="117" t="s">
        <v>1046</v>
      </c>
      <c r="D1514" s="117" t="s">
        <v>1044</v>
      </c>
      <c r="E1514" s="396" t="s">
        <v>3707</v>
      </c>
      <c r="F1514" s="116" t="s">
        <v>8060</v>
      </c>
      <c r="G1514" s="596">
        <v>306221140105</v>
      </c>
      <c r="H1514" s="396" t="s">
        <v>2764</v>
      </c>
      <c r="I1514" s="116" t="s">
        <v>3613</v>
      </c>
      <c r="J1514" s="116" t="s">
        <v>47</v>
      </c>
      <c r="K1514" s="116">
        <v>1.0982000000000001</v>
      </c>
      <c r="L1514" s="395">
        <v>1.0982000000000001</v>
      </c>
      <c r="M1514" s="395">
        <v>0.89991399999999999</v>
      </c>
      <c r="N1514" s="330">
        <v>18.055545437989444</v>
      </c>
      <c r="O1514" s="116"/>
      <c r="P1514" s="116"/>
      <c r="Q1514" s="120"/>
    </row>
    <row r="1515" spans="1:17" customFormat="1">
      <c r="A1515" s="117">
        <v>1512</v>
      </c>
      <c r="B1515" s="117"/>
      <c r="C1515" s="117" t="s">
        <v>1046</v>
      </c>
      <c r="D1515" s="117" t="s">
        <v>1044</v>
      </c>
      <c r="E1515" s="396" t="s">
        <v>3708</v>
      </c>
      <c r="F1515" s="116" t="s">
        <v>4010</v>
      </c>
      <c r="G1515" s="596">
        <v>306212140203</v>
      </c>
      <c r="H1515" s="396" t="s">
        <v>2806</v>
      </c>
      <c r="I1515" s="116" t="s">
        <v>8573</v>
      </c>
      <c r="J1515" s="116" t="s">
        <v>47</v>
      </c>
      <c r="K1515" s="116">
        <v>0.13819999999999999</v>
      </c>
      <c r="L1515" s="395">
        <v>0.13819999999999999</v>
      </c>
      <c r="M1515" s="395">
        <v>0.11624</v>
      </c>
      <c r="N1515" s="330">
        <v>15.890014471780026</v>
      </c>
      <c r="O1515" s="116"/>
      <c r="P1515" s="116"/>
      <c r="Q1515" s="120"/>
    </row>
    <row r="1516" spans="1:17" customFormat="1">
      <c r="A1516" s="117">
        <v>1513</v>
      </c>
      <c r="B1516" s="117"/>
      <c r="C1516" s="117" t="s">
        <v>1046</v>
      </c>
      <c r="D1516" s="117" t="s">
        <v>1044</v>
      </c>
      <c r="E1516" s="396" t="s">
        <v>3707</v>
      </c>
      <c r="F1516" s="116" t="s">
        <v>4054</v>
      </c>
      <c r="G1516" s="596">
        <v>306221540204</v>
      </c>
      <c r="H1516" s="396" t="s">
        <v>2311</v>
      </c>
      <c r="I1516" s="116" t="s">
        <v>8576</v>
      </c>
      <c r="J1516" s="116" t="s">
        <v>47</v>
      </c>
      <c r="K1516" s="116">
        <v>0.52569999999999995</v>
      </c>
      <c r="L1516" s="395">
        <v>0.52569999999999995</v>
      </c>
      <c r="M1516" s="395">
        <v>0.44945200000000002</v>
      </c>
      <c r="N1516" s="330">
        <v>14.504089785048494</v>
      </c>
      <c r="O1516" s="116"/>
      <c r="P1516" s="116"/>
      <c r="Q1516" s="120"/>
    </row>
    <row r="1517" spans="1:17" customFormat="1">
      <c r="A1517" s="117">
        <v>1514</v>
      </c>
      <c r="B1517" s="117"/>
      <c r="C1517" s="117" t="s">
        <v>1046</v>
      </c>
      <c r="D1517" s="117" t="s">
        <v>1044</v>
      </c>
      <c r="E1517" s="396" t="s">
        <v>3708</v>
      </c>
      <c r="F1517" s="116" t="s">
        <v>4064</v>
      </c>
      <c r="G1517" s="596">
        <v>306212140505</v>
      </c>
      <c r="H1517" s="396" t="s">
        <v>2228</v>
      </c>
      <c r="I1517" s="116" t="s">
        <v>8573</v>
      </c>
      <c r="J1517" s="116" t="s">
        <v>47</v>
      </c>
      <c r="K1517" s="116">
        <v>1.070991</v>
      </c>
      <c r="L1517" s="395">
        <v>1.070991</v>
      </c>
      <c r="M1517" s="395">
        <v>0.92267100000000002</v>
      </c>
      <c r="N1517" s="330">
        <v>13.848855872738428</v>
      </c>
      <c r="O1517" s="116"/>
      <c r="P1517" s="116"/>
      <c r="Q1517" s="120"/>
    </row>
    <row r="1518" spans="1:17" customFormat="1">
      <c r="A1518" s="117">
        <v>1515</v>
      </c>
      <c r="B1518" s="117"/>
      <c r="C1518" s="117" t="s">
        <v>1046</v>
      </c>
      <c r="D1518" s="117" t="s">
        <v>1044</v>
      </c>
      <c r="E1518" s="396" t="s">
        <v>3708</v>
      </c>
      <c r="F1518" s="116" t="s">
        <v>4066</v>
      </c>
      <c r="G1518" s="596">
        <v>306212140101</v>
      </c>
      <c r="H1518" s="396" t="s">
        <v>2800</v>
      </c>
      <c r="I1518" s="116" t="s">
        <v>8573</v>
      </c>
      <c r="J1518" s="116" t="s">
        <v>47</v>
      </c>
      <c r="K1518" s="116">
        <v>0.33800000000000002</v>
      </c>
      <c r="L1518" s="395">
        <v>0.33800000000000002</v>
      </c>
      <c r="M1518" s="395">
        <v>0.29122999999999999</v>
      </c>
      <c r="N1518" s="330">
        <v>13.837278106508885</v>
      </c>
      <c r="O1518" s="116"/>
      <c r="P1518" s="116"/>
      <c r="Q1518" s="120"/>
    </row>
    <row r="1519" spans="1:17" customFormat="1">
      <c r="A1519" s="117">
        <v>1516</v>
      </c>
      <c r="B1519" s="117"/>
      <c r="C1519" s="117" t="s">
        <v>1046</v>
      </c>
      <c r="D1519" s="117" t="s">
        <v>1044</v>
      </c>
      <c r="E1519" s="396" t="s">
        <v>3708</v>
      </c>
      <c r="F1519" s="116" t="s">
        <v>4073</v>
      </c>
      <c r="G1519" s="596">
        <v>306212340102</v>
      </c>
      <c r="H1519" s="396" t="s">
        <v>2232</v>
      </c>
      <c r="I1519" s="116" t="s">
        <v>3613</v>
      </c>
      <c r="J1519" s="116" t="s">
        <v>47</v>
      </c>
      <c r="K1519" s="116">
        <v>1.38903</v>
      </c>
      <c r="L1519" s="395">
        <v>1.38903</v>
      </c>
      <c r="M1519" s="395">
        <v>1.2039519999999999</v>
      </c>
      <c r="N1519" s="330">
        <v>13.324262254954903</v>
      </c>
      <c r="O1519" s="116"/>
      <c r="P1519" s="116"/>
      <c r="Q1519" s="120"/>
    </row>
    <row r="1520" spans="1:17" customFormat="1">
      <c r="A1520" s="117">
        <v>1517</v>
      </c>
      <c r="B1520" s="117"/>
      <c r="C1520" s="117" t="s">
        <v>1046</v>
      </c>
      <c r="D1520" s="117" t="s">
        <v>1044</v>
      </c>
      <c r="E1520" s="396" t="s">
        <v>3707</v>
      </c>
      <c r="F1520" s="116" t="s">
        <v>4062</v>
      </c>
      <c r="G1520" s="596">
        <v>306221340205</v>
      </c>
      <c r="H1520" s="396" t="s">
        <v>8314</v>
      </c>
      <c r="I1520" s="116" t="s">
        <v>8573</v>
      </c>
      <c r="J1520" s="116" t="s">
        <v>47</v>
      </c>
      <c r="K1520" s="116">
        <v>0.1197</v>
      </c>
      <c r="L1520" s="395">
        <v>0.1197</v>
      </c>
      <c r="M1520" s="395">
        <v>0.10444400000000001</v>
      </c>
      <c r="N1520" s="330">
        <v>12.745196324143684</v>
      </c>
      <c r="O1520" s="116"/>
      <c r="P1520" s="116"/>
      <c r="Q1520" s="120"/>
    </row>
    <row r="1521" spans="1:17" customFormat="1">
      <c r="A1521" s="117">
        <v>1518</v>
      </c>
      <c r="B1521" s="117"/>
      <c r="C1521" s="117" t="s">
        <v>1046</v>
      </c>
      <c r="D1521" s="117" t="s">
        <v>1044</v>
      </c>
      <c r="E1521" s="396" t="s">
        <v>3707</v>
      </c>
      <c r="F1521" s="116" t="s">
        <v>4046</v>
      </c>
      <c r="G1521" s="596">
        <v>306221640201</v>
      </c>
      <c r="H1521" s="396" t="s">
        <v>2809</v>
      </c>
      <c r="I1521" s="116" t="s">
        <v>8573</v>
      </c>
      <c r="J1521" s="116" t="s">
        <v>47</v>
      </c>
      <c r="K1521" s="116">
        <v>0.18329999999999999</v>
      </c>
      <c r="L1521" s="395">
        <v>0.18329999999999999</v>
      </c>
      <c r="M1521" s="395">
        <v>0.15997900000000001</v>
      </c>
      <c r="N1521" s="330">
        <v>12.722858701582096</v>
      </c>
      <c r="O1521" s="116"/>
      <c r="P1521" s="116"/>
      <c r="Q1521" s="120"/>
    </row>
    <row r="1522" spans="1:17" customFormat="1">
      <c r="A1522" s="117">
        <v>1519</v>
      </c>
      <c r="B1522" s="117"/>
      <c r="C1522" s="117" t="s">
        <v>1046</v>
      </c>
      <c r="D1522" s="117" t="s">
        <v>1044</v>
      </c>
      <c r="E1522" s="396" t="s">
        <v>3709</v>
      </c>
      <c r="F1522" s="116" t="s">
        <v>4076</v>
      </c>
      <c r="G1522" s="596">
        <v>306231440103</v>
      </c>
      <c r="H1522" s="396" t="s">
        <v>2777</v>
      </c>
      <c r="I1522" s="116" t="s">
        <v>8573</v>
      </c>
      <c r="J1522" s="116" t="s">
        <v>47</v>
      </c>
      <c r="K1522" s="116">
        <v>0.31012000000000001</v>
      </c>
      <c r="L1522" s="395">
        <v>0.31012000000000001</v>
      </c>
      <c r="M1522" s="395">
        <v>0.27121699999999999</v>
      </c>
      <c r="N1522" s="330">
        <v>12.544498903650206</v>
      </c>
      <c r="O1522" s="116"/>
      <c r="P1522" s="116"/>
      <c r="Q1522" s="120"/>
    </row>
    <row r="1523" spans="1:17" customFormat="1">
      <c r="A1523" s="117">
        <v>1520</v>
      </c>
      <c r="B1523" s="117"/>
      <c r="C1523" s="117" t="s">
        <v>1046</v>
      </c>
      <c r="D1523" s="117" t="s">
        <v>1044</v>
      </c>
      <c r="E1523" s="396" t="s">
        <v>3708</v>
      </c>
      <c r="F1523" s="116" t="s">
        <v>4065</v>
      </c>
      <c r="G1523" s="596">
        <v>306212140401</v>
      </c>
      <c r="H1523" s="396" t="s">
        <v>2788</v>
      </c>
      <c r="I1523" s="116" t="s">
        <v>8573</v>
      </c>
      <c r="J1523" s="116" t="s">
        <v>47</v>
      </c>
      <c r="K1523" s="116">
        <v>0.15024799999999999</v>
      </c>
      <c r="L1523" s="395">
        <v>0.15024799999999999</v>
      </c>
      <c r="M1523" s="395">
        <v>0.131408</v>
      </c>
      <c r="N1523" s="330">
        <v>12.539268409562855</v>
      </c>
      <c r="O1523" s="116"/>
      <c r="P1523" s="116"/>
      <c r="Q1523" s="120"/>
    </row>
    <row r="1524" spans="1:17" customFormat="1">
      <c r="A1524" s="117">
        <v>1521</v>
      </c>
      <c r="B1524" s="117"/>
      <c r="C1524" s="117" t="s">
        <v>1046</v>
      </c>
      <c r="D1524" s="117" t="s">
        <v>1044</v>
      </c>
      <c r="E1524" s="396" t="s">
        <v>3707</v>
      </c>
      <c r="F1524" s="116" t="s">
        <v>4057</v>
      </c>
      <c r="G1524" s="596">
        <v>306221240402</v>
      </c>
      <c r="H1524" s="396" t="s">
        <v>2821</v>
      </c>
      <c r="I1524" s="116" t="s">
        <v>8573</v>
      </c>
      <c r="J1524" s="116" t="s">
        <v>47</v>
      </c>
      <c r="K1524" s="116">
        <v>0.89831000000000005</v>
      </c>
      <c r="L1524" s="395">
        <v>0.89831000000000005</v>
      </c>
      <c r="M1524" s="395">
        <v>0.78724099999999997</v>
      </c>
      <c r="N1524" s="330">
        <v>12.364217252396175</v>
      </c>
      <c r="O1524" s="116"/>
      <c r="P1524" s="116"/>
      <c r="Q1524" s="120"/>
    </row>
    <row r="1525" spans="1:17" customFormat="1">
      <c r="A1525" s="117">
        <v>1522</v>
      </c>
      <c r="B1525" s="117"/>
      <c r="C1525" s="117" t="s">
        <v>1046</v>
      </c>
      <c r="D1525" s="117" t="s">
        <v>1044</v>
      </c>
      <c r="E1525" s="396" t="s">
        <v>3708</v>
      </c>
      <c r="F1525" s="116" t="s">
        <v>4069</v>
      </c>
      <c r="G1525" s="596">
        <v>306212240304</v>
      </c>
      <c r="H1525" s="396" t="s">
        <v>8315</v>
      </c>
      <c r="I1525" s="116" t="s">
        <v>8573</v>
      </c>
      <c r="J1525" s="116" t="s">
        <v>47</v>
      </c>
      <c r="K1525" s="116">
        <v>7.1720000000000006E-2</v>
      </c>
      <c r="L1525" s="395">
        <v>7.1720000000000006E-2</v>
      </c>
      <c r="M1525" s="395">
        <v>6.2926999999999997E-2</v>
      </c>
      <c r="N1525" s="330">
        <v>12.260178471834925</v>
      </c>
      <c r="O1525" s="116"/>
      <c r="P1525" s="116"/>
      <c r="Q1525" s="120"/>
    </row>
    <row r="1526" spans="1:17" customFormat="1">
      <c r="A1526" s="117">
        <v>1523</v>
      </c>
      <c r="B1526" s="117"/>
      <c r="C1526" s="117" t="s">
        <v>1046</v>
      </c>
      <c r="D1526" s="117" t="s">
        <v>1044</v>
      </c>
      <c r="E1526" s="396" t="s">
        <v>3707</v>
      </c>
      <c r="F1526" s="116" t="s">
        <v>4053</v>
      </c>
      <c r="G1526" s="596">
        <v>306221540103</v>
      </c>
      <c r="H1526" s="396" t="s">
        <v>2778</v>
      </c>
      <c r="I1526" s="116" t="s">
        <v>8573</v>
      </c>
      <c r="J1526" s="116" t="s">
        <v>47</v>
      </c>
      <c r="K1526" s="116">
        <v>0.25380000000000003</v>
      </c>
      <c r="L1526" s="395">
        <v>0.25380000000000003</v>
      </c>
      <c r="M1526" s="395">
        <v>0.223075</v>
      </c>
      <c r="N1526" s="330">
        <v>12.105988967691106</v>
      </c>
      <c r="O1526" s="116"/>
      <c r="P1526" s="116"/>
      <c r="Q1526" s="120"/>
    </row>
    <row r="1527" spans="1:17" customFormat="1">
      <c r="A1527" s="117">
        <v>1524</v>
      </c>
      <c r="B1527" s="117"/>
      <c r="C1527" s="117" t="s">
        <v>1046</v>
      </c>
      <c r="D1527" s="117" t="s">
        <v>1044</v>
      </c>
      <c r="E1527" s="396" t="s">
        <v>3709</v>
      </c>
      <c r="F1527" s="116" t="s">
        <v>4086</v>
      </c>
      <c r="G1527" s="596">
        <v>306231340101</v>
      </c>
      <c r="H1527" s="396" t="s">
        <v>2768</v>
      </c>
      <c r="I1527" s="116" t="s">
        <v>8573</v>
      </c>
      <c r="J1527" s="116" t="s">
        <v>47</v>
      </c>
      <c r="K1527" s="116">
        <v>0.31280000000000002</v>
      </c>
      <c r="L1527" s="395">
        <v>0.31280000000000002</v>
      </c>
      <c r="M1527" s="395">
        <v>0.27547100000000002</v>
      </c>
      <c r="N1527" s="330">
        <v>11.933823529411764</v>
      </c>
      <c r="O1527" s="116"/>
      <c r="P1527" s="116"/>
      <c r="Q1527" s="120"/>
    </row>
    <row r="1528" spans="1:17" customFormat="1">
      <c r="A1528" s="117">
        <v>1525</v>
      </c>
      <c r="B1528" s="117"/>
      <c r="C1528" s="117" t="s">
        <v>1046</v>
      </c>
      <c r="D1528" s="117" t="s">
        <v>1044</v>
      </c>
      <c r="E1528" s="396" t="s">
        <v>3709</v>
      </c>
      <c r="F1528" s="116" t="s">
        <v>4088</v>
      </c>
      <c r="G1528" s="596">
        <v>306231140602</v>
      </c>
      <c r="H1528" s="396" t="s">
        <v>2794</v>
      </c>
      <c r="I1528" s="116" t="s">
        <v>3613</v>
      </c>
      <c r="J1528" s="116" t="s">
        <v>47</v>
      </c>
      <c r="K1528" s="116">
        <v>1.0177099999999999</v>
      </c>
      <c r="L1528" s="395">
        <v>1.0177099999999999</v>
      </c>
      <c r="M1528" s="395">
        <v>0.89741000000000004</v>
      </c>
      <c r="N1528" s="330">
        <v>11.820656179068679</v>
      </c>
      <c r="O1528" s="116"/>
      <c r="P1528" s="116"/>
      <c r="Q1528" s="120"/>
    </row>
    <row r="1529" spans="1:17" customFormat="1">
      <c r="A1529" s="117">
        <v>1526</v>
      </c>
      <c r="B1529" s="117"/>
      <c r="C1529" s="117" t="s">
        <v>1046</v>
      </c>
      <c r="D1529" s="117" t="s">
        <v>1044</v>
      </c>
      <c r="E1529" s="396" t="s">
        <v>1044</v>
      </c>
      <c r="F1529" s="116" t="s">
        <v>8065</v>
      </c>
      <c r="G1529" s="596">
        <v>306211440102</v>
      </c>
      <c r="H1529" s="396" t="s">
        <v>2230</v>
      </c>
      <c r="I1529" s="116" t="s">
        <v>3613</v>
      </c>
      <c r="J1529" s="116" t="s">
        <v>47</v>
      </c>
      <c r="K1529" s="116">
        <v>2.4348169999999998</v>
      </c>
      <c r="L1529" s="395">
        <v>2.4348169999999998</v>
      </c>
      <c r="M1529" s="395">
        <v>2.1533220000000002</v>
      </c>
      <c r="N1529" s="330">
        <v>11.561238483220695</v>
      </c>
      <c r="O1529" s="116"/>
      <c r="P1529" s="116"/>
      <c r="Q1529" s="120"/>
    </row>
    <row r="1530" spans="1:17" customFormat="1">
      <c r="A1530" s="117">
        <v>1527</v>
      </c>
      <c r="B1530" s="117"/>
      <c r="C1530" s="117" t="s">
        <v>1046</v>
      </c>
      <c r="D1530" s="117" t="s">
        <v>1044</v>
      </c>
      <c r="E1530" s="396" t="s">
        <v>3709</v>
      </c>
      <c r="F1530" s="116" t="s">
        <v>8063</v>
      </c>
      <c r="G1530" s="596">
        <v>306231140501</v>
      </c>
      <c r="H1530" s="396" t="s">
        <v>2838</v>
      </c>
      <c r="I1530" s="116" t="s">
        <v>3613</v>
      </c>
      <c r="J1530" s="116" t="s">
        <v>47</v>
      </c>
      <c r="K1530" s="116">
        <v>0.53974999999999995</v>
      </c>
      <c r="L1530" s="395">
        <v>0.53974999999999995</v>
      </c>
      <c r="M1530" s="395">
        <v>0.47794199999999998</v>
      </c>
      <c r="N1530" s="330">
        <v>11.451227420101894</v>
      </c>
      <c r="O1530" s="116"/>
      <c r="P1530" s="116"/>
      <c r="Q1530" s="120"/>
    </row>
    <row r="1531" spans="1:17" customFormat="1">
      <c r="A1531" s="117">
        <v>1528</v>
      </c>
      <c r="B1531" s="117"/>
      <c r="C1531" s="117" t="s">
        <v>1046</v>
      </c>
      <c r="D1531" s="117" t="s">
        <v>1044</v>
      </c>
      <c r="E1531" s="396" t="s">
        <v>3707</v>
      </c>
      <c r="F1531" s="116" t="s">
        <v>4054</v>
      </c>
      <c r="G1531" s="596">
        <v>306221540202</v>
      </c>
      <c r="H1531" s="396" t="s">
        <v>2848</v>
      </c>
      <c r="I1531" s="116" t="s">
        <v>8573</v>
      </c>
      <c r="J1531" s="116" t="s">
        <v>47</v>
      </c>
      <c r="K1531" s="116">
        <v>1.072119</v>
      </c>
      <c r="L1531" s="395">
        <v>1.072119</v>
      </c>
      <c r="M1531" s="395">
        <v>0.9503569999999999</v>
      </c>
      <c r="N1531" s="330">
        <v>11.357134795671016</v>
      </c>
      <c r="O1531" s="116"/>
      <c r="P1531" s="116"/>
      <c r="Q1531" s="120"/>
    </row>
    <row r="1532" spans="1:17" customFormat="1">
      <c r="A1532" s="117">
        <v>1529</v>
      </c>
      <c r="B1532" s="117"/>
      <c r="C1532" s="117" t="s">
        <v>1046</v>
      </c>
      <c r="D1532" s="117" t="s">
        <v>1044</v>
      </c>
      <c r="E1532" s="396" t="s">
        <v>1044</v>
      </c>
      <c r="F1532" s="116" t="s">
        <v>8064</v>
      </c>
      <c r="G1532" s="596">
        <v>306211340303</v>
      </c>
      <c r="H1532" s="396" t="s">
        <v>2895</v>
      </c>
      <c r="I1532" s="116" t="s">
        <v>3613</v>
      </c>
      <c r="J1532" s="116" t="s">
        <v>47</v>
      </c>
      <c r="K1532" s="116">
        <v>1.858482</v>
      </c>
      <c r="L1532" s="395">
        <v>1.858482</v>
      </c>
      <c r="M1532" s="395">
        <v>1.6513519999999999</v>
      </c>
      <c r="N1532" s="330">
        <v>11.14511735922113</v>
      </c>
      <c r="O1532" s="116"/>
      <c r="P1532" s="116"/>
      <c r="Q1532" s="120"/>
    </row>
    <row r="1533" spans="1:17" customFormat="1">
      <c r="A1533" s="117">
        <v>1530</v>
      </c>
      <c r="B1533" s="117"/>
      <c r="C1533" s="117" t="s">
        <v>1046</v>
      </c>
      <c r="D1533" s="117" t="s">
        <v>1044</v>
      </c>
      <c r="E1533" s="396" t="s">
        <v>1044</v>
      </c>
      <c r="F1533" s="116" t="s">
        <v>8059</v>
      </c>
      <c r="G1533" s="596">
        <v>306211340103</v>
      </c>
      <c r="H1533" s="396" t="s">
        <v>2883</v>
      </c>
      <c r="I1533" s="116" t="s">
        <v>3613</v>
      </c>
      <c r="J1533" s="116" t="s">
        <v>47</v>
      </c>
      <c r="K1533" s="116">
        <v>1.31778</v>
      </c>
      <c r="L1533" s="395">
        <v>1.31778</v>
      </c>
      <c r="M1533" s="395">
        <v>1.171454</v>
      </c>
      <c r="N1533" s="330">
        <v>11.103977902229504</v>
      </c>
      <c r="O1533" s="116"/>
      <c r="P1533" s="116"/>
      <c r="Q1533" s="120"/>
    </row>
    <row r="1534" spans="1:17" customFormat="1">
      <c r="A1534" s="117">
        <v>1531</v>
      </c>
      <c r="B1534" s="117"/>
      <c r="C1534" s="117" t="s">
        <v>1046</v>
      </c>
      <c r="D1534" s="117" t="s">
        <v>1044</v>
      </c>
      <c r="E1534" s="396" t="s">
        <v>3708</v>
      </c>
      <c r="F1534" s="116" t="s">
        <v>4067</v>
      </c>
      <c r="G1534" s="596">
        <v>306212140301</v>
      </c>
      <c r="H1534" s="396" t="s">
        <v>2808</v>
      </c>
      <c r="I1534" s="116" t="s">
        <v>8573</v>
      </c>
      <c r="J1534" s="116" t="s">
        <v>47</v>
      </c>
      <c r="K1534" s="116">
        <v>1.2633589999999999</v>
      </c>
      <c r="L1534" s="395">
        <v>1.2633589999999999</v>
      </c>
      <c r="M1534" s="395">
        <v>1.126911</v>
      </c>
      <c r="N1534" s="330">
        <v>10.80041381745014</v>
      </c>
      <c r="O1534" s="116"/>
      <c r="P1534" s="116"/>
      <c r="Q1534" s="120"/>
    </row>
    <row r="1535" spans="1:17" customFormat="1">
      <c r="A1535" s="117">
        <v>1532</v>
      </c>
      <c r="B1535" s="117"/>
      <c r="C1535" s="117" t="s">
        <v>1046</v>
      </c>
      <c r="D1535" s="117" t="s">
        <v>1044</v>
      </c>
      <c r="E1535" s="396" t="s">
        <v>3707</v>
      </c>
      <c r="F1535" s="116" t="s">
        <v>8062</v>
      </c>
      <c r="G1535" s="596">
        <v>306221540404</v>
      </c>
      <c r="H1535" s="396" t="s">
        <v>8313</v>
      </c>
      <c r="I1535" s="116" t="s">
        <v>8573</v>
      </c>
      <c r="J1535" s="116" t="s">
        <v>47</v>
      </c>
      <c r="K1535" s="116">
        <v>0.52027999999999996</v>
      </c>
      <c r="L1535" s="395">
        <v>0.52027999999999996</v>
      </c>
      <c r="M1535" s="395">
        <v>0.46441700000000002</v>
      </c>
      <c r="N1535" s="330">
        <v>10.737103098331657</v>
      </c>
      <c r="O1535" s="116"/>
      <c r="P1535" s="116"/>
      <c r="Q1535" s="120"/>
    </row>
    <row r="1536" spans="1:17" customFormat="1">
      <c r="A1536" s="117">
        <v>1533</v>
      </c>
      <c r="B1536" s="117"/>
      <c r="C1536" s="117" t="s">
        <v>1046</v>
      </c>
      <c r="D1536" s="117" t="s">
        <v>1044</v>
      </c>
      <c r="E1536" s="396" t="s">
        <v>3707</v>
      </c>
      <c r="F1536" s="116" t="s">
        <v>8062</v>
      </c>
      <c r="G1536" s="596">
        <v>306221540401</v>
      </c>
      <c r="H1536" s="396" t="s">
        <v>8318</v>
      </c>
      <c r="I1536" s="116" t="s">
        <v>3613</v>
      </c>
      <c r="J1536" s="116" t="s">
        <v>47</v>
      </c>
      <c r="K1536" s="116">
        <v>5.3519999999999998E-2</v>
      </c>
      <c r="L1536" s="395">
        <v>5.3519999999999998E-2</v>
      </c>
      <c r="M1536" s="395">
        <v>4.7773999999999997E-2</v>
      </c>
      <c r="N1536" s="330">
        <v>10.736173393124067</v>
      </c>
      <c r="O1536" s="116"/>
      <c r="P1536" s="116"/>
      <c r="Q1536" s="120"/>
    </row>
    <row r="1537" spans="1:17" customFormat="1">
      <c r="A1537" s="117">
        <v>1534</v>
      </c>
      <c r="B1537" s="117"/>
      <c r="C1537" s="117" t="s">
        <v>1046</v>
      </c>
      <c r="D1537" s="117" t="s">
        <v>1044</v>
      </c>
      <c r="E1537" s="396" t="s">
        <v>3707</v>
      </c>
      <c r="F1537" s="116" t="s">
        <v>4048</v>
      </c>
      <c r="G1537" s="596">
        <v>306221440203</v>
      </c>
      <c r="H1537" s="396" t="s">
        <v>2846</v>
      </c>
      <c r="I1537" s="116" t="s">
        <v>8573</v>
      </c>
      <c r="J1537" s="116" t="s">
        <v>47</v>
      </c>
      <c r="K1537" s="116">
        <v>0.61180000000000001</v>
      </c>
      <c r="L1537" s="395">
        <v>0.61180000000000001</v>
      </c>
      <c r="M1537" s="395">
        <v>0.54698999999999998</v>
      </c>
      <c r="N1537" s="330">
        <v>10.59333115397189</v>
      </c>
      <c r="O1537" s="116"/>
      <c r="P1537" s="116"/>
      <c r="Q1537" s="120"/>
    </row>
    <row r="1538" spans="1:17" customFormat="1">
      <c r="A1538" s="117">
        <v>1535</v>
      </c>
      <c r="B1538" s="117"/>
      <c r="C1538" s="117" t="s">
        <v>1046</v>
      </c>
      <c r="D1538" s="117" t="s">
        <v>1044</v>
      </c>
      <c r="E1538" s="396" t="s">
        <v>3709</v>
      </c>
      <c r="F1538" s="116" t="s">
        <v>8066</v>
      </c>
      <c r="G1538" s="596">
        <v>306231140701</v>
      </c>
      <c r="H1538" s="396" t="s">
        <v>2150</v>
      </c>
      <c r="I1538" s="116" t="s">
        <v>3613</v>
      </c>
      <c r="J1538" s="116" t="s">
        <v>47</v>
      </c>
      <c r="K1538" s="116">
        <v>0.63475000000000004</v>
      </c>
      <c r="L1538" s="395">
        <v>0.63475000000000004</v>
      </c>
      <c r="M1538" s="395">
        <v>0.57141399999999998</v>
      </c>
      <c r="N1538" s="330">
        <v>9.9781016148089883</v>
      </c>
      <c r="O1538" s="116"/>
      <c r="P1538" s="116"/>
      <c r="Q1538" s="120"/>
    </row>
    <row r="1539" spans="1:17" customFormat="1">
      <c r="A1539" s="117">
        <v>1536</v>
      </c>
      <c r="B1539" s="117"/>
      <c r="C1539" s="117" t="s">
        <v>1046</v>
      </c>
      <c r="D1539" s="117" t="s">
        <v>1044</v>
      </c>
      <c r="E1539" s="396" t="s">
        <v>3709</v>
      </c>
      <c r="F1539" s="116" t="s">
        <v>4088</v>
      </c>
      <c r="G1539" s="596">
        <v>306231140603</v>
      </c>
      <c r="H1539" s="396" t="s">
        <v>2796</v>
      </c>
      <c r="I1539" s="116" t="s">
        <v>3613</v>
      </c>
      <c r="J1539" s="116" t="s">
        <v>47</v>
      </c>
      <c r="K1539" s="116">
        <v>0.89712999999999998</v>
      </c>
      <c r="L1539" s="395">
        <v>0.89712999999999998</v>
      </c>
      <c r="M1539" s="395">
        <v>0.81064400000000003</v>
      </c>
      <c r="N1539" s="330">
        <v>9.6402973927970255</v>
      </c>
      <c r="O1539" s="116"/>
      <c r="P1539" s="116"/>
      <c r="Q1539" s="120"/>
    </row>
    <row r="1540" spans="1:17" customFormat="1">
      <c r="A1540" s="117">
        <v>1537</v>
      </c>
      <c r="B1540" s="117"/>
      <c r="C1540" s="117" t="s">
        <v>1046</v>
      </c>
      <c r="D1540" s="117" t="s">
        <v>1044</v>
      </c>
      <c r="E1540" s="396" t="s">
        <v>3707</v>
      </c>
      <c r="F1540" s="116" t="s">
        <v>8060</v>
      </c>
      <c r="G1540" s="596">
        <v>306221140103</v>
      </c>
      <c r="H1540" s="396" t="s">
        <v>2189</v>
      </c>
      <c r="I1540" s="116" t="s">
        <v>3613</v>
      </c>
      <c r="J1540" s="116" t="s">
        <v>47</v>
      </c>
      <c r="K1540" s="116">
        <v>1.5084</v>
      </c>
      <c r="L1540" s="395">
        <v>1.5084</v>
      </c>
      <c r="M1540" s="395">
        <v>1.3634120000000001</v>
      </c>
      <c r="N1540" s="330">
        <v>9.6120392468841089</v>
      </c>
      <c r="O1540" s="116"/>
      <c r="P1540" s="116"/>
      <c r="Q1540" s="120"/>
    </row>
    <row r="1541" spans="1:17" customFormat="1">
      <c r="A1541" s="117">
        <v>1538</v>
      </c>
      <c r="B1541" s="117"/>
      <c r="C1541" s="117" t="s">
        <v>1046</v>
      </c>
      <c r="D1541" s="117" t="s">
        <v>1044</v>
      </c>
      <c r="E1541" s="396" t="s">
        <v>3707</v>
      </c>
      <c r="F1541" s="116" t="s">
        <v>8060</v>
      </c>
      <c r="G1541" s="596">
        <v>306221140101</v>
      </c>
      <c r="H1541" s="396" t="s">
        <v>2187</v>
      </c>
      <c r="I1541" s="116" t="s">
        <v>3613</v>
      </c>
      <c r="J1541" s="116" t="s">
        <v>47</v>
      </c>
      <c r="K1541" s="116">
        <v>1.1848000000000001</v>
      </c>
      <c r="L1541" s="395">
        <v>1.1848000000000001</v>
      </c>
      <c r="M1541" s="395">
        <v>1.0717920000000001</v>
      </c>
      <c r="N1541" s="330">
        <v>9.5381498987170819</v>
      </c>
      <c r="O1541" s="116"/>
      <c r="P1541" s="116"/>
      <c r="Q1541" s="120"/>
    </row>
    <row r="1542" spans="1:17" customFormat="1">
      <c r="A1542" s="117">
        <v>1539</v>
      </c>
      <c r="B1542" s="117"/>
      <c r="C1542" s="117" t="s">
        <v>1046</v>
      </c>
      <c r="D1542" s="117" t="s">
        <v>1044</v>
      </c>
      <c r="E1542" s="396" t="s">
        <v>1044</v>
      </c>
      <c r="F1542" s="116" t="s">
        <v>8065</v>
      </c>
      <c r="G1542" s="596">
        <v>306211440103</v>
      </c>
      <c r="H1542" s="396" t="s">
        <v>2871</v>
      </c>
      <c r="I1542" s="116" t="s">
        <v>3613</v>
      </c>
      <c r="J1542" s="116" t="s">
        <v>47</v>
      </c>
      <c r="K1542" s="116">
        <v>2.0613999999999999</v>
      </c>
      <c r="L1542" s="395">
        <v>2.0613999999999999</v>
      </c>
      <c r="M1542" s="395">
        <v>1.865116</v>
      </c>
      <c r="N1542" s="330">
        <v>9.5218783351120546</v>
      </c>
      <c r="O1542" s="116"/>
      <c r="P1542" s="116"/>
      <c r="Q1542" s="120"/>
    </row>
    <row r="1543" spans="1:17" customFormat="1">
      <c r="A1543" s="117">
        <v>1540</v>
      </c>
      <c r="B1543" s="117"/>
      <c r="C1543" s="117" t="s">
        <v>1046</v>
      </c>
      <c r="D1543" s="117" t="s">
        <v>1044</v>
      </c>
      <c r="E1543" s="396" t="s">
        <v>3709</v>
      </c>
      <c r="F1543" s="116" t="s">
        <v>4088</v>
      </c>
      <c r="G1543" s="596">
        <v>306231140601</v>
      </c>
      <c r="H1543" s="396" t="s">
        <v>2835</v>
      </c>
      <c r="I1543" s="116" t="s">
        <v>3613</v>
      </c>
      <c r="J1543" s="116" t="s">
        <v>47</v>
      </c>
      <c r="K1543" s="116">
        <v>0.9556</v>
      </c>
      <c r="L1543" s="395">
        <v>0.9556</v>
      </c>
      <c r="M1543" s="395">
        <v>0.865398</v>
      </c>
      <c r="N1543" s="330">
        <v>9.4393051485977395</v>
      </c>
      <c r="O1543" s="116"/>
      <c r="P1543" s="116"/>
      <c r="Q1543" s="120"/>
    </row>
    <row r="1544" spans="1:17" customFormat="1">
      <c r="A1544" s="117">
        <v>1541</v>
      </c>
      <c r="B1544" s="117"/>
      <c r="C1544" s="117" t="s">
        <v>1046</v>
      </c>
      <c r="D1544" s="117" t="s">
        <v>1044</v>
      </c>
      <c r="E1544" s="396" t="s">
        <v>3707</v>
      </c>
      <c r="F1544" s="116" t="s">
        <v>8067</v>
      </c>
      <c r="G1544" s="596">
        <v>306221140202</v>
      </c>
      <c r="H1544" s="396" t="s">
        <v>2192</v>
      </c>
      <c r="I1544" s="116" t="s">
        <v>3613</v>
      </c>
      <c r="J1544" s="116" t="s">
        <v>47</v>
      </c>
      <c r="K1544" s="116">
        <v>1.1283000000000001</v>
      </c>
      <c r="L1544" s="395">
        <v>1.1283000000000001</v>
      </c>
      <c r="M1544" s="395">
        <v>1.0220359999999999</v>
      </c>
      <c r="N1544" s="330">
        <v>9.4180625720110012</v>
      </c>
      <c r="O1544" s="116"/>
      <c r="P1544" s="116"/>
      <c r="Q1544" s="120"/>
    </row>
    <row r="1545" spans="1:17" customFormat="1">
      <c r="A1545" s="117">
        <v>1542</v>
      </c>
      <c r="B1545" s="117"/>
      <c r="C1545" s="117" t="s">
        <v>1046</v>
      </c>
      <c r="D1545" s="117" t="s">
        <v>1044</v>
      </c>
      <c r="E1545" s="396" t="s">
        <v>3707</v>
      </c>
      <c r="F1545" s="116" t="s">
        <v>8067</v>
      </c>
      <c r="G1545" s="596">
        <v>306221140201</v>
      </c>
      <c r="H1545" s="396" t="s">
        <v>2191</v>
      </c>
      <c r="I1545" s="116" t="s">
        <v>3613</v>
      </c>
      <c r="J1545" s="116" t="s">
        <v>47</v>
      </c>
      <c r="K1545" s="116">
        <v>0.52039999999999997</v>
      </c>
      <c r="L1545" s="395">
        <v>0.52039999999999997</v>
      </c>
      <c r="M1545" s="395">
        <v>0.47218900000000003</v>
      </c>
      <c r="N1545" s="330">
        <v>9.2642198308992985</v>
      </c>
      <c r="O1545" s="116"/>
      <c r="P1545" s="116"/>
      <c r="Q1545" s="120"/>
    </row>
    <row r="1546" spans="1:17" customFormat="1">
      <c r="A1546" s="117">
        <v>1543</v>
      </c>
      <c r="B1546" s="117"/>
      <c r="C1546" s="117" t="s">
        <v>1046</v>
      </c>
      <c r="D1546" s="117" t="s">
        <v>1044</v>
      </c>
      <c r="E1546" s="396" t="s">
        <v>3709</v>
      </c>
      <c r="F1546" s="116" t="s">
        <v>8063</v>
      </c>
      <c r="G1546" s="596">
        <v>306231140503</v>
      </c>
      <c r="H1546" s="396" t="s">
        <v>2819</v>
      </c>
      <c r="I1546" s="116" t="s">
        <v>3613</v>
      </c>
      <c r="J1546" s="116" t="s">
        <v>47</v>
      </c>
      <c r="K1546" s="116">
        <v>0.38500000000000001</v>
      </c>
      <c r="L1546" s="395">
        <v>0.38500000000000001</v>
      </c>
      <c r="M1546" s="395">
        <v>0.34937100000000004</v>
      </c>
      <c r="N1546" s="330">
        <v>9.2542857142857056</v>
      </c>
      <c r="O1546" s="116"/>
      <c r="P1546" s="116"/>
      <c r="Q1546" s="120"/>
    </row>
    <row r="1547" spans="1:17" customFormat="1">
      <c r="A1547" s="117">
        <v>1544</v>
      </c>
      <c r="B1547" s="117"/>
      <c r="C1547" s="117" t="s">
        <v>1046</v>
      </c>
      <c r="D1547" s="117" t="s">
        <v>1044</v>
      </c>
      <c r="E1547" s="396" t="s">
        <v>3707</v>
      </c>
      <c r="F1547" s="116" t="s">
        <v>8067</v>
      </c>
      <c r="G1547" s="596">
        <v>306221140203</v>
      </c>
      <c r="H1547" s="396" t="s">
        <v>2193</v>
      </c>
      <c r="I1547" s="116" t="s">
        <v>3613</v>
      </c>
      <c r="J1547" s="116" t="s">
        <v>47</v>
      </c>
      <c r="K1547" s="116">
        <v>1.1456</v>
      </c>
      <c r="L1547" s="395">
        <v>1.1456</v>
      </c>
      <c r="M1547" s="395">
        <v>1.0396909999999999</v>
      </c>
      <c r="N1547" s="330">
        <v>9.244849860335199</v>
      </c>
      <c r="O1547" s="116"/>
      <c r="P1547" s="116"/>
      <c r="Q1547" s="120"/>
    </row>
    <row r="1548" spans="1:17" customFormat="1">
      <c r="A1548" s="117">
        <v>1545</v>
      </c>
      <c r="B1548" s="117"/>
      <c r="C1548" s="117" t="s">
        <v>1046</v>
      </c>
      <c r="D1548" s="117" t="s">
        <v>1044</v>
      </c>
      <c r="E1548" s="396" t="s">
        <v>3709</v>
      </c>
      <c r="F1548" s="116" t="s">
        <v>8066</v>
      </c>
      <c r="G1548" s="596">
        <v>306231140702</v>
      </c>
      <c r="H1548" s="396" t="s">
        <v>2865</v>
      </c>
      <c r="I1548" s="116" t="s">
        <v>3613</v>
      </c>
      <c r="J1548" s="116" t="s">
        <v>47</v>
      </c>
      <c r="K1548" s="116">
        <v>0.63139999999999996</v>
      </c>
      <c r="L1548" s="395">
        <v>0.63139999999999996</v>
      </c>
      <c r="M1548" s="395">
        <v>0.57306000000000001</v>
      </c>
      <c r="N1548" s="330">
        <v>9.2397846056382562</v>
      </c>
      <c r="O1548" s="116"/>
      <c r="P1548" s="116"/>
      <c r="Q1548" s="120"/>
    </row>
    <row r="1549" spans="1:17" customFormat="1">
      <c r="A1549" s="117">
        <v>1546</v>
      </c>
      <c r="B1549" s="117"/>
      <c r="C1549" s="117" t="s">
        <v>1046</v>
      </c>
      <c r="D1549" s="117" t="s">
        <v>1044</v>
      </c>
      <c r="E1549" s="396" t="s">
        <v>3709</v>
      </c>
      <c r="F1549" s="116" t="s">
        <v>8063</v>
      </c>
      <c r="G1549" s="596">
        <v>306231140502</v>
      </c>
      <c r="H1549" s="396" t="s">
        <v>2823</v>
      </c>
      <c r="I1549" s="116" t="s">
        <v>3613</v>
      </c>
      <c r="J1549" s="116" t="s">
        <v>47</v>
      </c>
      <c r="K1549" s="116">
        <v>0.60994999999999999</v>
      </c>
      <c r="L1549" s="395">
        <v>0.60994999999999999</v>
      </c>
      <c r="M1549" s="395">
        <v>0.55405899999999997</v>
      </c>
      <c r="N1549" s="330">
        <v>9.1632100991884631</v>
      </c>
      <c r="O1549" s="116"/>
      <c r="P1549" s="116"/>
      <c r="Q1549" s="120"/>
    </row>
    <row r="1550" spans="1:17" customFormat="1">
      <c r="A1550" s="117">
        <v>1547</v>
      </c>
      <c r="B1550" s="117"/>
      <c r="C1550" s="117" t="s">
        <v>1046</v>
      </c>
      <c r="D1550" s="117" t="s">
        <v>1044</v>
      </c>
      <c r="E1550" s="396" t="s">
        <v>3707</v>
      </c>
      <c r="F1550" s="116" t="s">
        <v>8062</v>
      </c>
      <c r="G1550" s="596">
        <v>306221540402</v>
      </c>
      <c r="H1550" s="396" t="s">
        <v>8317</v>
      </c>
      <c r="I1550" s="116" t="s">
        <v>8573</v>
      </c>
      <c r="J1550" s="116" t="s">
        <v>47</v>
      </c>
      <c r="K1550" s="116">
        <v>0.33492</v>
      </c>
      <c r="L1550" s="395">
        <v>0.33492</v>
      </c>
      <c r="M1550" s="395">
        <v>0.30443100000000001</v>
      </c>
      <c r="N1550" s="330">
        <v>9.1033679684700797</v>
      </c>
      <c r="O1550" s="116"/>
      <c r="P1550" s="116"/>
      <c r="Q1550" s="120"/>
    </row>
    <row r="1551" spans="1:17" customFormat="1">
      <c r="A1551" s="117">
        <v>1548</v>
      </c>
      <c r="B1551" s="117"/>
      <c r="C1551" s="117" t="s">
        <v>1046</v>
      </c>
      <c r="D1551" s="117" t="s">
        <v>1044</v>
      </c>
      <c r="E1551" s="396" t="s">
        <v>1044</v>
      </c>
      <c r="F1551" s="116" t="s">
        <v>8065</v>
      </c>
      <c r="G1551" s="596">
        <v>306211440105</v>
      </c>
      <c r="H1551" s="396" t="s">
        <v>2877</v>
      </c>
      <c r="I1551" s="116" t="s">
        <v>3613</v>
      </c>
      <c r="J1551" s="116" t="s">
        <v>47</v>
      </c>
      <c r="K1551" s="116">
        <v>3.03</v>
      </c>
      <c r="L1551" s="395">
        <v>3.03</v>
      </c>
      <c r="M1551" s="395">
        <v>2.758918</v>
      </c>
      <c r="N1551" s="330">
        <v>8.9466006600660002</v>
      </c>
      <c r="O1551" s="116"/>
      <c r="P1551" s="116"/>
      <c r="Q1551" s="120"/>
    </row>
    <row r="1552" spans="1:17" customFormat="1">
      <c r="A1552" s="117">
        <v>1549</v>
      </c>
      <c r="B1552" s="117"/>
      <c r="C1552" s="117" t="s">
        <v>1046</v>
      </c>
      <c r="D1552" s="117" t="s">
        <v>1044</v>
      </c>
      <c r="E1552" s="396" t="s">
        <v>3707</v>
      </c>
      <c r="F1552" s="116" t="s">
        <v>8062</v>
      </c>
      <c r="G1552" s="596">
        <v>306221540403</v>
      </c>
      <c r="H1552" s="396" t="s">
        <v>8316</v>
      </c>
      <c r="I1552" s="116" t="s">
        <v>8573</v>
      </c>
      <c r="J1552" s="116" t="s">
        <v>47</v>
      </c>
      <c r="K1552" s="116">
        <v>0.40166000000000002</v>
      </c>
      <c r="L1552" s="395">
        <v>0.40166000000000002</v>
      </c>
      <c r="M1552" s="395">
        <v>0.36597000000000002</v>
      </c>
      <c r="N1552" s="330">
        <v>8.8856246576706663</v>
      </c>
      <c r="O1552" s="116"/>
      <c r="P1552" s="116"/>
      <c r="Q1552" s="120"/>
    </row>
    <row r="1553" spans="1:17" customFormat="1">
      <c r="A1553" s="117">
        <v>1550</v>
      </c>
      <c r="B1553" s="117"/>
      <c r="C1553" s="117" t="s">
        <v>1046</v>
      </c>
      <c r="D1553" s="117" t="s">
        <v>1044</v>
      </c>
      <c r="E1553" s="396" t="s">
        <v>3709</v>
      </c>
      <c r="F1553" s="116" t="s">
        <v>4091</v>
      </c>
      <c r="G1553" s="596">
        <v>306231140801</v>
      </c>
      <c r="H1553" s="396" t="s">
        <v>2837</v>
      </c>
      <c r="I1553" s="116" t="s">
        <v>3613</v>
      </c>
      <c r="J1553" s="116" t="s">
        <v>47</v>
      </c>
      <c r="K1553" s="116">
        <v>0.68559999999999999</v>
      </c>
      <c r="L1553" s="395">
        <v>0.68559999999999999</v>
      </c>
      <c r="M1553" s="395">
        <v>0.62484700000000004</v>
      </c>
      <c r="N1553" s="330">
        <v>8.8612893815635871</v>
      </c>
      <c r="O1553" s="116"/>
      <c r="P1553" s="116"/>
      <c r="Q1553" s="120"/>
    </row>
    <row r="1554" spans="1:17" customFormat="1">
      <c r="A1554" s="117">
        <v>1551</v>
      </c>
      <c r="B1554" s="117"/>
      <c r="C1554" s="117" t="s">
        <v>1046</v>
      </c>
      <c r="D1554" s="117" t="s">
        <v>1044</v>
      </c>
      <c r="E1554" s="396" t="s">
        <v>3708</v>
      </c>
      <c r="F1554" s="116" t="s">
        <v>4071</v>
      </c>
      <c r="G1554" s="596">
        <v>306212240101</v>
      </c>
      <c r="H1554" s="396" t="s">
        <v>2790</v>
      </c>
      <c r="I1554" s="116" t="s">
        <v>8573</v>
      </c>
      <c r="J1554" s="116" t="s">
        <v>47</v>
      </c>
      <c r="K1554" s="116">
        <v>0.61858000000000002</v>
      </c>
      <c r="L1554" s="395">
        <v>0.61858000000000002</v>
      </c>
      <c r="M1554" s="395">
        <v>0.56383899999999998</v>
      </c>
      <c r="N1554" s="330">
        <v>8.8494616702770923</v>
      </c>
      <c r="O1554" s="116"/>
      <c r="P1554" s="116"/>
      <c r="Q1554" s="120"/>
    </row>
    <row r="1555" spans="1:17" customFormat="1">
      <c r="A1555" s="117">
        <v>1552</v>
      </c>
      <c r="B1555" s="117"/>
      <c r="C1555" s="117" t="s">
        <v>1046</v>
      </c>
      <c r="D1555" s="117" t="s">
        <v>1044</v>
      </c>
      <c r="E1555" s="396" t="s">
        <v>3707</v>
      </c>
      <c r="F1555" s="116" t="s">
        <v>8060</v>
      </c>
      <c r="G1555" s="596">
        <v>306221140102</v>
      </c>
      <c r="H1555" s="396" t="s">
        <v>2188</v>
      </c>
      <c r="I1555" s="116" t="s">
        <v>3613</v>
      </c>
      <c r="J1555" s="116" t="s">
        <v>47</v>
      </c>
      <c r="K1555" s="116">
        <v>8.0820000000000003E-2</v>
      </c>
      <c r="L1555" s="395">
        <v>8.0820000000000003E-2</v>
      </c>
      <c r="M1555" s="395">
        <v>7.3848999999999998E-2</v>
      </c>
      <c r="N1555" s="330">
        <v>8.6253402623113153</v>
      </c>
      <c r="O1555" s="116"/>
      <c r="P1555" s="116"/>
      <c r="Q1555" s="120"/>
    </row>
    <row r="1556" spans="1:17" customFormat="1">
      <c r="A1556" s="117">
        <v>1553</v>
      </c>
      <c r="B1556" s="117"/>
      <c r="C1556" s="117" t="s">
        <v>1046</v>
      </c>
      <c r="D1556" s="117" t="s">
        <v>1044</v>
      </c>
      <c r="E1556" s="396" t="s">
        <v>3707</v>
      </c>
      <c r="F1556" s="116" t="s">
        <v>8060</v>
      </c>
      <c r="G1556" s="596">
        <v>306221140104</v>
      </c>
      <c r="H1556" s="396" t="s">
        <v>2190</v>
      </c>
      <c r="I1556" s="116" t="s">
        <v>3613</v>
      </c>
      <c r="J1556" s="116" t="s">
        <v>47</v>
      </c>
      <c r="K1556" s="116">
        <v>0.37069999999999997</v>
      </c>
      <c r="L1556" s="395">
        <v>0.37069999999999997</v>
      </c>
      <c r="M1556" s="395">
        <v>0.33884300000000001</v>
      </c>
      <c r="N1556" s="330">
        <v>8.59374157000269</v>
      </c>
      <c r="O1556" s="116"/>
      <c r="P1556" s="116"/>
      <c r="Q1556" s="120"/>
    </row>
    <row r="1557" spans="1:17" customFormat="1">
      <c r="A1557" s="117">
        <v>1554</v>
      </c>
      <c r="B1557" s="117"/>
      <c r="C1557" s="117" t="s">
        <v>1046</v>
      </c>
      <c r="D1557" s="117" t="s">
        <v>1044</v>
      </c>
      <c r="E1557" s="396" t="s">
        <v>1044</v>
      </c>
      <c r="F1557" s="116" t="s">
        <v>8068</v>
      </c>
      <c r="G1557" s="596">
        <v>306211240102</v>
      </c>
      <c r="H1557" s="396" t="s">
        <v>2224</v>
      </c>
      <c r="I1557" s="116" t="s">
        <v>3613</v>
      </c>
      <c r="J1557" s="116" t="s">
        <v>47</v>
      </c>
      <c r="K1557" s="116">
        <v>1.3928700000000001</v>
      </c>
      <c r="L1557" s="395">
        <v>1.3928700000000001</v>
      </c>
      <c r="M1557" s="395">
        <v>1.2798430000000001</v>
      </c>
      <c r="N1557" s="330">
        <v>8.1146840695829461</v>
      </c>
      <c r="O1557" s="116"/>
      <c r="P1557" s="116"/>
      <c r="Q1557" s="120"/>
    </row>
    <row r="1558" spans="1:17" customFormat="1">
      <c r="A1558" s="117">
        <v>1555</v>
      </c>
      <c r="B1558" s="117"/>
      <c r="C1558" s="117" t="s">
        <v>1046</v>
      </c>
      <c r="D1558" s="117" t="s">
        <v>1044</v>
      </c>
      <c r="E1558" s="396" t="s">
        <v>3709</v>
      </c>
      <c r="F1558" s="116" t="s">
        <v>8066</v>
      </c>
      <c r="G1558" s="596">
        <v>306231140703</v>
      </c>
      <c r="H1558" s="396" t="s">
        <v>2832</v>
      </c>
      <c r="I1558" s="116" t="s">
        <v>3613</v>
      </c>
      <c r="J1558" s="116" t="s">
        <v>47</v>
      </c>
      <c r="K1558" s="116">
        <v>0.32445000000000002</v>
      </c>
      <c r="L1558" s="395">
        <v>0.32445000000000002</v>
      </c>
      <c r="M1558" s="395">
        <v>0.29835699999999998</v>
      </c>
      <c r="N1558" s="330">
        <v>8.0422253043612368</v>
      </c>
      <c r="O1558" s="116"/>
      <c r="P1558" s="116"/>
      <c r="Q1558" s="120"/>
    </row>
    <row r="1559" spans="1:17" customFormat="1">
      <c r="A1559" s="117">
        <v>1556</v>
      </c>
      <c r="B1559" s="117"/>
      <c r="C1559" s="117" t="s">
        <v>1046</v>
      </c>
      <c r="D1559" s="117" t="s">
        <v>1044</v>
      </c>
      <c r="E1559" s="396" t="s">
        <v>3707</v>
      </c>
      <c r="F1559" s="116" t="s">
        <v>4044</v>
      </c>
      <c r="G1559" s="596">
        <v>306221640302</v>
      </c>
      <c r="H1559" s="396" t="s">
        <v>2828</v>
      </c>
      <c r="I1559" s="116" t="s">
        <v>8576</v>
      </c>
      <c r="J1559" s="116" t="s">
        <v>47</v>
      </c>
      <c r="K1559" s="116">
        <v>0.38619999999999999</v>
      </c>
      <c r="L1559" s="395">
        <v>0.38619999999999999</v>
      </c>
      <c r="M1559" s="395">
        <v>0.35557800000000001</v>
      </c>
      <c r="N1559" s="330">
        <v>7.9290523045054337</v>
      </c>
      <c r="O1559" s="116"/>
      <c r="P1559" s="116"/>
      <c r="Q1559" s="120"/>
    </row>
    <row r="1560" spans="1:17" customFormat="1">
      <c r="A1560" s="117">
        <v>1557</v>
      </c>
      <c r="B1560" s="117"/>
      <c r="C1560" s="117" t="s">
        <v>1046</v>
      </c>
      <c r="D1560" s="117" t="s">
        <v>1044</v>
      </c>
      <c r="E1560" s="396" t="s">
        <v>1044</v>
      </c>
      <c r="F1560" s="116" t="s">
        <v>4067</v>
      </c>
      <c r="G1560" s="596">
        <v>306212140302</v>
      </c>
      <c r="H1560" s="396" t="s">
        <v>2150</v>
      </c>
      <c r="I1560" s="116" t="s">
        <v>8576</v>
      </c>
      <c r="J1560" s="116" t="s">
        <v>47</v>
      </c>
      <c r="K1560" s="116">
        <v>0.66666099999999995</v>
      </c>
      <c r="L1560" s="395">
        <v>0.66666099999999995</v>
      </c>
      <c r="M1560" s="395">
        <v>0.61463999999999996</v>
      </c>
      <c r="N1560" s="330">
        <v>7.80321632733878</v>
      </c>
      <c r="O1560" s="116"/>
      <c r="P1560" s="116"/>
      <c r="Q1560" s="120"/>
    </row>
    <row r="1561" spans="1:17" customFormat="1">
      <c r="A1561" s="117">
        <v>1558</v>
      </c>
      <c r="B1561" s="117"/>
      <c r="C1561" s="117" t="s">
        <v>1046</v>
      </c>
      <c r="D1561" s="117" t="s">
        <v>1044</v>
      </c>
      <c r="E1561" s="396" t="s">
        <v>1044</v>
      </c>
      <c r="F1561" s="116" t="s">
        <v>8059</v>
      </c>
      <c r="G1561" s="596">
        <v>306211340101</v>
      </c>
      <c r="H1561" s="396" t="s">
        <v>2228</v>
      </c>
      <c r="I1561" s="116" t="s">
        <v>3613</v>
      </c>
      <c r="J1561" s="116" t="s">
        <v>47</v>
      </c>
      <c r="K1561" s="116">
        <v>1.4528000000000001</v>
      </c>
      <c r="L1561" s="395">
        <v>1.4528000000000001</v>
      </c>
      <c r="M1561" s="395">
        <v>1.340266</v>
      </c>
      <c r="N1561" s="330">
        <v>7.7460077092511099</v>
      </c>
      <c r="O1561" s="116"/>
      <c r="P1561" s="116"/>
      <c r="Q1561" s="120"/>
    </row>
    <row r="1562" spans="1:17" customFormat="1">
      <c r="A1562" s="117">
        <v>1559</v>
      </c>
      <c r="B1562" s="117"/>
      <c r="C1562" s="117" t="s">
        <v>1046</v>
      </c>
      <c r="D1562" s="117" t="s">
        <v>1044</v>
      </c>
      <c r="E1562" s="396" t="s">
        <v>3707</v>
      </c>
      <c r="F1562" s="116" t="s">
        <v>4055</v>
      </c>
      <c r="G1562" s="596">
        <v>306221540303</v>
      </c>
      <c r="H1562" s="396" t="s">
        <v>2797</v>
      </c>
      <c r="I1562" s="116" t="s">
        <v>8573</v>
      </c>
      <c r="J1562" s="116" t="s">
        <v>47</v>
      </c>
      <c r="K1562" s="116">
        <v>0.1948</v>
      </c>
      <c r="L1562" s="395">
        <v>0.1948</v>
      </c>
      <c r="M1562" s="395">
        <v>0.179781</v>
      </c>
      <c r="N1562" s="330">
        <v>7.7099589322381954</v>
      </c>
      <c r="O1562" s="116"/>
      <c r="P1562" s="116"/>
      <c r="Q1562" s="120"/>
    </row>
    <row r="1563" spans="1:17" customFormat="1">
      <c r="A1563" s="117">
        <v>1560</v>
      </c>
      <c r="B1563" s="117"/>
      <c r="C1563" s="117" t="s">
        <v>1046</v>
      </c>
      <c r="D1563" s="117" t="s">
        <v>1044</v>
      </c>
      <c r="E1563" s="396" t="s">
        <v>1044</v>
      </c>
      <c r="F1563" s="116" t="s">
        <v>4068</v>
      </c>
      <c r="G1563" s="596">
        <v>306211340202</v>
      </c>
      <c r="H1563" s="396" t="s">
        <v>9823</v>
      </c>
      <c r="I1563" s="116" t="s">
        <v>3613</v>
      </c>
      <c r="J1563" s="116" t="s">
        <v>47</v>
      </c>
      <c r="K1563" s="116">
        <v>1.9556199999999999</v>
      </c>
      <c r="L1563" s="395">
        <v>1.9556199999999999</v>
      </c>
      <c r="M1563" s="395">
        <v>1.8064279999999999</v>
      </c>
      <c r="N1563" s="330">
        <v>7.6288849572002739</v>
      </c>
      <c r="O1563" s="116"/>
      <c r="P1563" s="116"/>
      <c r="Q1563" s="120"/>
    </row>
    <row r="1564" spans="1:17" customFormat="1">
      <c r="A1564" s="117">
        <v>1561</v>
      </c>
      <c r="B1564" s="117"/>
      <c r="C1564" s="117" t="s">
        <v>1046</v>
      </c>
      <c r="D1564" s="117" t="s">
        <v>1044</v>
      </c>
      <c r="E1564" s="396" t="s">
        <v>1044</v>
      </c>
      <c r="F1564" s="116" t="s">
        <v>8068</v>
      </c>
      <c r="G1564" s="596">
        <v>306211240101</v>
      </c>
      <c r="H1564" s="396" t="s">
        <v>2223</v>
      </c>
      <c r="I1564" s="116" t="s">
        <v>3613</v>
      </c>
      <c r="J1564" s="116" t="s">
        <v>47</v>
      </c>
      <c r="K1564" s="116">
        <v>1.7493829999999999</v>
      </c>
      <c r="L1564" s="395">
        <v>1.7493829999999999</v>
      </c>
      <c r="M1564" s="395">
        <v>1.6195409999999999</v>
      </c>
      <c r="N1564" s="330">
        <v>7.4221596985908755</v>
      </c>
      <c r="O1564" s="116"/>
      <c r="P1564" s="116"/>
      <c r="Q1564" s="120"/>
    </row>
    <row r="1565" spans="1:17" customFormat="1">
      <c r="A1565" s="117">
        <v>1562</v>
      </c>
      <c r="B1565" s="117"/>
      <c r="C1565" s="117" t="s">
        <v>1046</v>
      </c>
      <c r="D1565" s="117" t="s">
        <v>1044</v>
      </c>
      <c r="E1565" s="396" t="s">
        <v>3708</v>
      </c>
      <c r="F1565" s="116" t="s">
        <v>4069</v>
      </c>
      <c r="G1565" s="596">
        <v>306212240301</v>
      </c>
      <c r="H1565" s="396" t="s">
        <v>2820</v>
      </c>
      <c r="I1565" s="116" t="s">
        <v>8573</v>
      </c>
      <c r="J1565" s="116" t="s">
        <v>47</v>
      </c>
      <c r="K1565" s="116">
        <v>0.25580000000000003</v>
      </c>
      <c r="L1565" s="395">
        <v>0.25580000000000003</v>
      </c>
      <c r="M1565" s="395">
        <v>0.23748</v>
      </c>
      <c r="N1565" s="330">
        <v>7.1618451915559138</v>
      </c>
      <c r="O1565" s="116"/>
      <c r="P1565" s="116"/>
      <c r="Q1565" s="120"/>
    </row>
    <row r="1566" spans="1:17" customFormat="1">
      <c r="A1566" s="117">
        <v>1563</v>
      </c>
      <c r="B1566" s="117"/>
      <c r="C1566" s="117" t="s">
        <v>1046</v>
      </c>
      <c r="D1566" s="117" t="s">
        <v>1044</v>
      </c>
      <c r="E1566" s="396" t="s">
        <v>3707</v>
      </c>
      <c r="F1566" s="116" t="s">
        <v>4045</v>
      </c>
      <c r="G1566" s="596">
        <v>306221640102</v>
      </c>
      <c r="H1566" s="396" t="s">
        <v>9824</v>
      </c>
      <c r="I1566" s="116" t="s">
        <v>8573</v>
      </c>
      <c r="J1566" s="116" t="s">
        <v>47</v>
      </c>
      <c r="K1566" s="116">
        <v>0.36499999999999999</v>
      </c>
      <c r="L1566" s="395">
        <v>0.36499999999999999</v>
      </c>
      <c r="M1566" s="395">
        <v>0.33916099999999999</v>
      </c>
      <c r="N1566" s="330">
        <v>7.0791780821917811</v>
      </c>
      <c r="O1566" s="116"/>
      <c r="P1566" s="116"/>
      <c r="Q1566" s="120"/>
    </row>
    <row r="1567" spans="1:17" customFormat="1">
      <c r="A1567" s="117">
        <v>1564</v>
      </c>
      <c r="B1567" s="117"/>
      <c r="C1567" s="117" t="s">
        <v>1046</v>
      </c>
      <c r="D1567" s="117" t="s">
        <v>1044</v>
      </c>
      <c r="E1567" s="396" t="s">
        <v>1044</v>
      </c>
      <c r="F1567" s="116" t="s">
        <v>8065</v>
      </c>
      <c r="G1567" s="596">
        <v>306211440104</v>
      </c>
      <c r="H1567" s="396" t="s">
        <v>2231</v>
      </c>
      <c r="I1567" s="116" t="s">
        <v>3613</v>
      </c>
      <c r="J1567" s="116" t="s">
        <v>47</v>
      </c>
      <c r="K1567" s="116">
        <v>1.6715199999999999</v>
      </c>
      <c r="L1567" s="395">
        <v>1.6715199999999999</v>
      </c>
      <c r="M1567" s="395">
        <v>1.5557210000000001</v>
      </c>
      <c r="N1567" s="330">
        <v>6.9277663444050788</v>
      </c>
      <c r="O1567" s="116"/>
      <c r="P1567" s="116"/>
      <c r="Q1567" s="120"/>
    </row>
    <row r="1568" spans="1:17" customFormat="1">
      <c r="A1568" s="117">
        <v>1565</v>
      </c>
      <c r="B1568" s="117"/>
      <c r="C1568" s="117" t="s">
        <v>1046</v>
      </c>
      <c r="D1568" s="117" t="s">
        <v>1044</v>
      </c>
      <c r="E1568" s="396" t="s">
        <v>1044</v>
      </c>
      <c r="F1568" s="116" t="s">
        <v>8064</v>
      </c>
      <c r="G1568" s="596">
        <v>306211340305</v>
      </c>
      <c r="H1568" s="396" t="s">
        <v>2856</v>
      </c>
      <c r="I1568" s="116" t="s">
        <v>3613</v>
      </c>
      <c r="J1568" s="116" t="s">
        <v>47</v>
      </c>
      <c r="K1568" s="116">
        <v>1.3754820000000001</v>
      </c>
      <c r="L1568" s="395">
        <v>1.3754820000000001</v>
      </c>
      <c r="M1568" s="395">
        <v>1.2933669999999999</v>
      </c>
      <c r="N1568" s="330">
        <v>5.9699072761403027</v>
      </c>
      <c r="O1568" s="116"/>
      <c r="P1568" s="116"/>
      <c r="Q1568" s="120"/>
    </row>
    <row r="1569" spans="1:17" customFormat="1">
      <c r="A1569" s="117">
        <v>1566</v>
      </c>
      <c r="B1569" s="117"/>
      <c r="C1569" s="117" t="s">
        <v>1046</v>
      </c>
      <c r="D1569" s="117" t="s">
        <v>1044</v>
      </c>
      <c r="E1569" s="396" t="s">
        <v>1044</v>
      </c>
      <c r="F1569" s="116" t="s">
        <v>8068</v>
      </c>
      <c r="G1569" s="596">
        <v>306211240104</v>
      </c>
      <c r="H1569" s="396" t="s">
        <v>2225</v>
      </c>
      <c r="I1569" s="116" t="s">
        <v>3613</v>
      </c>
      <c r="J1569" s="116" t="s">
        <v>47</v>
      </c>
      <c r="K1569" s="116">
        <v>1.5196000000000001</v>
      </c>
      <c r="L1569" s="395">
        <v>1.5196000000000001</v>
      </c>
      <c r="M1569" s="395">
        <v>1.4288939999999999</v>
      </c>
      <c r="N1569" s="330">
        <v>5.969070808107408</v>
      </c>
      <c r="O1569" s="116"/>
      <c r="P1569" s="116"/>
      <c r="Q1569" s="120"/>
    </row>
    <row r="1570" spans="1:17" customFormat="1">
      <c r="A1570" s="117">
        <v>1567</v>
      </c>
      <c r="B1570" s="117"/>
      <c r="C1570" s="117" t="s">
        <v>1046</v>
      </c>
      <c r="D1570" s="117" t="s">
        <v>1044</v>
      </c>
      <c r="E1570" s="396" t="s">
        <v>1044</v>
      </c>
      <c r="F1570" s="116" t="s">
        <v>8064</v>
      </c>
      <c r="G1570" s="596">
        <v>306211340304</v>
      </c>
      <c r="H1570" s="396" t="s">
        <v>2902</v>
      </c>
      <c r="I1570" s="116" t="s">
        <v>3613</v>
      </c>
      <c r="J1570" s="116" t="s">
        <v>47</v>
      </c>
      <c r="K1570" s="116">
        <v>1.2414000000000001</v>
      </c>
      <c r="L1570" s="395">
        <v>1.2414000000000001</v>
      </c>
      <c r="M1570" s="395">
        <v>1.1729609999999999</v>
      </c>
      <c r="N1570" s="330">
        <v>5.5130497825036358</v>
      </c>
      <c r="O1570" s="116"/>
      <c r="P1570" s="116"/>
      <c r="Q1570" s="120"/>
    </row>
    <row r="1571" spans="1:17" customFormat="1">
      <c r="A1571" s="117">
        <v>1568</v>
      </c>
      <c r="B1571" s="117"/>
      <c r="C1571" s="117" t="s">
        <v>1046</v>
      </c>
      <c r="D1571" s="117" t="s">
        <v>1044</v>
      </c>
      <c r="E1571" s="396" t="s">
        <v>1044</v>
      </c>
      <c r="F1571" s="116" t="s">
        <v>8064</v>
      </c>
      <c r="G1571" s="596">
        <v>306211340302</v>
      </c>
      <c r="H1571" s="396" t="s">
        <v>9825</v>
      </c>
      <c r="I1571" s="116" t="s">
        <v>3613</v>
      </c>
      <c r="J1571" s="116" t="s">
        <v>47</v>
      </c>
      <c r="K1571" s="116">
        <v>2.9443000000000001</v>
      </c>
      <c r="L1571" s="395">
        <v>2.9443000000000001</v>
      </c>
      <c r="M1571" s="395">
        <v>2.7827259999999998</v>
      </c>
      <c r="N1571" s="330">
        <v>5.4876880752640806</v>
      </c>
      <c r="O1571" s="116"/>
      <c r="P1571" s="116"/>
      <c r="Q1571" s="120"/>
    </row>
    <row r="1572" spans="1:17" customFormat="1">
      <c r="A1572" s="117">
        <v>1569</v>
      </c>
      <c r="B1572" s="117"/>
      <c r="C1572" s="117" t="s">
        <v>1046</v>
      </c>
      <c r="D1572" s="117" t="s">
        <v>1044</v>
      </c>
      <c r="E1572" s="396" t="s">
        <v>1044</v>
      </c>
      <c r="F1572" s="116" t="s">
        <v>4068</v>
      </c>
      <c r="G1572" s="596">
        <v>306211340201</v>
      </c>
      <c r="H1572" s="396" t="s">
        <v>2866</v>
      </c>
      <c r="I1572" s="116" t="s">
        <v>3613</v>
      </c>
      <c r="J1572" s="116" t="s">
        <v>47</v>
      </c>
      <c r="K1572" s="116">
        <v>0.88319999999999999</v>
      </c>
      <c r="L1572" s="395">
        <v>0.88319999999999999</v>
      </c>
      <c r="M1572" s="395">
        <v>0.83580299999999996</v>
      </c>
      <c r="N1572" s="330">
        <v>5.3665081521739157</v>
      </c>
      <c r="O1572" s="116"/>
      <c r="P1572" s="116"/>
      <c r="Q1572" s="120"/>
    </row>
    <row r="1573" spans="1:17" customFormat="1">
      <c r="A1573" s="117">
        <v>1570</v>
      </c>
      <c r="B1573" s="117"/>
      <c r="C1573" s="117" t="s">
        <v>1046</v>
      </c>
      <c r="D1573" s="117" t="s">
        <v>1044</v>
      </c>
      <c r="E1573" s="396" t="s">
        <v>1044</v>
      </c>
      <c r="F1573" s="116" t="s">
        <v>8068</v>
      </c>
      <c r="G1573" s="596">
        <v>306211240106</v>
      </c>
      <c r="H1573" s="396" t="s">
        <v>2227</v>
      </c>
      <c r="I1573" s="116" t="s">
        <v>3613</v>
      </c>
      <c r="J1573" s="116" t="s">
        <v>47</v>
      </c>
      <c r="K1573" s="116">
        <v>1.6278999999999999</v>
      </c>
      <c r="L1573" s="395">
        <v>1.6278999999999999</v>
      </c>
      <c r="M1573" s="395">
        <v>1.5416160000000001</v>
      </c>
      <c r="N1573" s="330">
        <v>5.3003255728238718</v>
      </c>
      <c r="O1573" s="116"/>
      <c r="P1573" s="116"/>
      <c r="Q1573" s="120"/>
    </row>
    <row r="1574" spans="1:17" customFormat="1">
      <c r="A1574" s="117">
        <v>1571</v>
      </c>
      <c r="B1574" s="117"/>
      <c r="C1574" s="117" t="s">
        <v>1046</v>
      </c>
      <c r="D1574" s="117" t="s">
        <v>1044</v>
      </c>
      <c r="E1574" s="396" t="s">
        <v>1044</v>
      </c>
      <c r="F1574" s="116" t="s">
        <v>4068</v>
      </c>
      <c r="G1574" s="596">
        <v>306211340203</v>
      </c>
      <c r="H1574" s="396" t="s">
        <v>2844</v>
      </c>
      <c r="I1574" s="116" t="s">
        <v>3613</v>
      </c>
      <c r="J1574" s="116" t="s">
        <v>47</v>
      </c>
      <c r="K1574" s="116">
        <v>0.93230000000000002</v>
      </c>
      <c r="L1574" s="395">
        <v>0.93230000000000002</v>
      </c>
      <c r="M1574" s="395">
        <v>0.88521399999999995</v>
      </c>
      <c r="N1574" s="330">
        <v>5.050520218813694</v>
      </c>
      <c r="O1574" s="116"/>
      <c r="P1574" s="116"/>
      <c r="Q1574" s="120"/>
    </row>
    <row r="1575" spans="1:17" customFormat="1">
      <c r="A1575" s="117">
        <v>1572</v>
      </c>
      <c r="B1575" s="117"/>
      <c r="C1575" s="117" t="s">
        <v>1046</v>
      </c>
      <c r="D1575" s="117" t="s">
        <v>1044</v>
      </c>
      <c r="E1575" s="396" t="s">
        <v>1044</v>
      </c>
      <c r="F1575" s="116" t="s">
        <v>8064</v>
      </c>
      <c r="G1575" s="596">
        <v>306211340301</v>
      </c>
      <c r="H1575" s="396" t="s">
        <v>2875</v>
      </c>
      <c r="I1575" s="116" t="s">
        <v>3613</v>
      </c>
      <c r="J1575" s="116" t="s">
        <v>47</v>
      </c>
      <c r="K1575" s="116">
        <v>0.31809999999999999</v>
      </c>
      <c r="L1575" s="395">
        <v>0.31809999999999999</v>
      </c>
      <c r="M1575" s="395">
        <v>0.30218299999999998</v>
      </c>
      <c r="N1575" s="330">
        <v>5.0037723986167917</v>
      </c>
      <c r="O1575" s="116"/>
      <c r="P1575" s="116"/>
      <c r="Q1575" s="120"/>
    </row>
    <row r="1576" spans="1:17" customFormat="1">
      <c r="A1576" s="117">
        <v>1573</v>
      </c>
      <c r="B1576" s="117"/>
      <c r="C1576" s="117" t="s">
        <v>1046</v>
      </c>
      <c r="D1576" s="117" t="s">
        <v>1044</v>
      </c>
      <c r="E1576" s="396" t="s">
        <v>1044</v>
      </c>
      <c r="F1576" s="116" t="s">
        <v>8068</v>
      </c>
      <c r="G1576" s="596">
        <v>306211240105</v>
      </c>
      <c r="H1576" s="396" t="s">
        <v>2226</v>
      </c>
      <c r="I1576" s="116" t="s">
        <v>3613</v>
      </c>
      <c r="J1576" s="116" t="s">
        <v>47</v>
      </c>
      <c r="K1576" s="116">
        <v>1.5628</v>
      </c>
      <c r="L1576" s="395">
        <v>1.5628</v>
      </c>
      <c r="M1576" s="395">
        <v>1.4953000000000001</v>
      </c>
      <c r="N1576" s="330">
        <v>4.3191707192219031</v>
      </c>
      <c r="O1576" s="116"/>
      <c r="P1576" s="116"/>
      <c r="Q1576" s="120"/>
    </row>
    <row r="1577" spans="1:17" customFormat="1">
      <c r="A1577" s="117">
        <v>1574</v>
      </c>
      <c r="B1577" s="117"/>
      <c r="C1577" s="117" t="s">
        <v>1046</v>
      </c>
      <c r="D1577" s="117" t="s">
        <v>1044</v>
      </c>
      <c r="E1577" s="396" t="s">
        <v>3708</v>
      </c>
      <c r="F1577" s="116" t="s">
        <v>4072</v>
      </c>
      <c r="G1577" s="596">
        <v>306212240203</v>
      </c>
      <c r="H1577" s="396" t="s">
        <v>2826</v>
      </c>
      <c r="I1577" s="116" t="s">
        <v>8573</v>
      </c>
      <c r="J1577" s="116" t="s">
        <v>47</v>
      </c>
      <c r="K1577" s="116">
        <v>0.1144</v>
      </c>
      <c r="L1577" s="395">
        <v>0.1144</v>
      </c>
      <c r="M1577" s="395">
        <v>0.11046700000000001</v>
      </c>
      <c r="N1577" s="330">
        <v>3.4379370629370563</v>
      </c>
      <c r="O1577" s="116"/>
      <c r="P1577" s="116"/>
      <c r="Q1577" s="120"/>
    </row>
    <row r="1578" spans="1:17" customFormat="1">
      <c r="A1578" s="117">
        <v>1575</v>
      </c>
      <c r="B1578" s="117"/>
      <c r="C1578" s="117" t="s">
        <v>1046</v>
      </c>
      <c r="D1578" s="117" t="s">
        <v>1044</v>
      </c>
      <c r="E1578" s="396" t="s">
        <v>3708</v>
      </c>
      <c r="F1578" s="116" t="s">
        <v>4073</v>
      </c>
      <c r="G1578" s="596">
        <v>306212340104</v>
      </c>
      <c r="H1578" s="396" t="s">
        <v>9826</v>
      </c>
      <c r="I1578" s="116" t="s">
        <v>8572</v>
      </c>
      <c r="J1578" s="116" t="s">
        <v>47</v>
      </c>
      <c r="K1578" s="116">
        <v>0.44619999999999999</v>
      </c>
      <c r="L1578" s="395">
        <v>0.44619999999999999</v>
      </c>
      <c r="M1578" s="395">
        <v>0.43670100000000001</v>
      </c>
      <c r="N1578" s="330">
        <v>2.1288659793814388</v>
      </c>
      <c r="O1578" s="116"/>
      <c r="P1578" s="116"/>
      <c r="Q1578" s="120"/>
    </row>
    <row r="1579" spans="1:17" customFormat="1">
      <c r="A1579" s="117">
        <v>1576</v>
      </c>
      <c r="B1579" s="117"/>
      <c r="C1579" s="117" t="s">
        <v>1046</v>
      </c>
      <c r="D1579" s="117" t="s">
        <v>1044</v>
      </c>
      <c r="E1579" s="396" t="s">
        <v>3707</v>
      </c>
      <c r="F1579" s="116" t="s">
        <v>4053</v>
      </c>
      <c r="G1579" s="596">
        <v>306221540104</v>
      </c>
      <c r="H1579" s="396" t="s">
        <v>2891</v>
      </c>
      <c r="I1579" s="116" t="s">
        <v>8572</v>
      </c>
      <c r="J1579" s="116" t="s">
        <v>47</v>
      </c>
      <c r="K1579" s="116">
        <v>0.41639999999999999</v>
      </c>
      <c r="L1579" s="395">
        <v>0.41639999999999999</v>
      </c>
      <c r="M1579" s="395">
        <v>0.40978900000000001</v>
      </c>
      <c r="N1579" s="330">
        <v>1.5876560999039331</v>
      </c>
      <c r="O1579" s="116"/>
      <c r="P1579" s="116"/>
      <c r="Q1579" s="120"/>
    </row>
    <row r="1580" spans="1:17" customFormat="1">
      <c r="A1580" s="117">
        <v>1577</v>
      </c>
      <c r="B1580" s="117"/>
      <c r="C1580" s="117" t="s">
        <v>1046</v>
      </c>
      <c r="D1580" s="117" t="s">
        <v>1044</v>
      </c>
      <c r="E1580" s="396" t="s">
        <v>1044</v>
      </c>
      <c r="F1580" s="116" t="s">
        <v>8065</v>
      </c>
      <c r="G1580" s="596">
        <v>306211440101</v>
      </c>
      <c r="H1580" s="396" t="s">
        <v>9827</v>
      </c>
      <c r="I1580" s="116" t="s">
        <v>8572</v>
      </c>
      <c r="J1580" s="116" t="s">
        <v>47</v>
      </c>
      <c r="K1580" s="116">
        <v>0.48559999999999998</v>
      </c>
      <c r="L1580" s="395">
        <v>0.48559999999999998</v>
      </c>
      <c r="M1580" s="395">
        <v>0.46329700000000001</v>
      </c>
      <c r="N1580" s="330">
        <v>4.5928747940691848</v>
      </c>
      <c r="O1580" s="116"/>
      <c r="P1580" s="116"/>
      <c r="Q1580" s="120"/>
    </row>
    <row r="1581" spans="1:17" customFormat="1">
      <c r="A1581" s="117">
        <v>1578</v>
      </c>
      <c r="B1581" s="117"/>
      <c r="C1581" s="117" t="s">
        <v>1046</v>
      </c>
      <c r="D1581" s="117" t="s">
        <v>1044</v>
      </c>
      <c r="E1581" s="396" t="s">
        <v>3709</v>
      </c>
      <c r="F1581" s="116" t="s">
        <v>4083</v>
      </c>
      <c r="G1581" s="596">
        <v>306231340203</v>
      </c>
      <c r="H1581" s="396" t="s">
        <v>9828</v>
      </c>
      <c r="I1581" s="116" t="s">
        <v>8576</v>
      </c>
      <c r="J1581" s="116" t="s">
        <v>47</v>
      </c>
      <c r="K1581" s="116">
        <v>0.4587</v>
      </c>
      <c r="L1581" s="395">
        <v>0.4587</v>
      </c>
      <c r="M1581" s="395">
        <v>0.43209699999999995</v>
      </c>
      <c r="N1581" s="330">
        <v>5.7996511881404063</v>
      </c>
      <c r="O1581" s="116"/>
      <c r="P1581" s="116"/>
      <c r="Q1581" s="120"/>
    </row>
    <row r="1582" spans="1:17" customFormat="1">
      <c r="A1582" s="117">
        <v>1579</v>
      </c>
      <c r="B1582" s="117"/>
      <c r="C1582" s="117" t="s">
        <v>1046</v>
      </c>
      <c r="D1582" s="117" t="s">
        <v>1044</v>
      </c>
      <c r="E1582" s="396" t="s">
        <v>3708</v>
      </c>
      <c r="F1582" s="116" t="s">
        <v>8068</v>
      </c>
      <c r="G1582" s="596">
        <v>306211240103</v>
      </c>
      <c r="H1582" s="396" t="s">
        <v>9829</v>
      </c>
      <c r="I1582" s="116" t="s">
        <v>3613</v>
      </c>
      <c r="J1582" s="116" t="s">
        <v>47</v>
      </c>
      <c r="K1582" s="116">
        <v>1.6539999999999999</v>
      </c>
      <c r="L1582" s="395">
        <v>1.6539999999999999</v>
      </c>
      <c r="M1582" s="395">
        <v>1.530324</v>
      </c>
      <c r="N1582" s="330">
        <v>7.477388149939534</v>
      </c>
      <c r="O1582" s="116"/>
      <c r="P1582" s="116"/>
      <c r="Q1582" s="120"/>
    </row>
    <row r="1583" spans="1:17" customFormat="1">
      <c r="A1583" s="117">
        <v>1580</v>
      </c>
      <c r="B1583" s="117"/>
      <c r="C1583" s="117" t="s">
        <v>1046</v>
      </c>
      <c r="D1583" s="117" t="s">
        <v>1044</v>
      </c>
      <c r="E1583" s="396" t="s">
        <v>3709</v>
      </c>
      <c r="F1583" s="116" t="s">
        <v>4077</v>
      </c>
      <c r="G1583" s="596">
        <v>306231440202</v>
      </c>
      <c r="H1583" s="396" t="s">
        <v>9830</v>
      </c>
      <c r="I1583" s="116" t="s">
        <v>8573</v>
      </c>
      <c r="J1583" s="116" t="s">
        <v>47</v>
      </c>
      <c r="K1583" s="116">
        <v>2.0019999999999998</v>
      </c>
      <c r="L1583" s="395">
        <v>2.0019999999999998</v>
      </c>
      <c r="M1583" s="395">
        <v>1.9266209999999999</v>
      </c>
      <c r="N1583" s="330">
        <v>3.7651848151848086</v>
      </c>
      <c r="O1583" s="116"/>
      <c r="P1583" s="116"/>
      <c r="Q1583" s="120"/>
    </row>
    <row r="1584" spans="1:17" customFormat="1">
      <c r="A1584" s="117">
        <v>1581</v>
      </c>
      <c r="B1584" s="117"/>
      <c r="C1584" s="117" t="s">
        <v>1046</v>
      </c>
      <c r="D1584" s="117" t="s">
        <v>1044</v>
      </c>
      <c r="E1584" s="396" t="s">
        <v>3707</v>
      </c>
      <c r="F1584" s="116" t="s">
        <v>4048</v>
      </c>
      <c r="G1584" s="596">
        <v>306221440202</v>
      </c>
      <c r="H1584" s="396" t="s">
        <v>9831</v>
      </c>
      <c r="I1584" s="116" t="s">
        <v>7997</v>
      </c>
      <c r="J1584" s="116" t="s">
        <v>47</v>
      </c>
      <c r="K1584" s="116">
        <v>0.11700000000000001</v>
      </c>
      <c r="L1584" s="395">
        <v>0.11700000000000001</v>
      </c>
      <c r="M1584" s="395">
        <v>8.6557999999999996E-2</v>
      </c>
      <c r="N1584" s="330">
        <v>26.018803418803426</v>
      </c>
      <c r="O1584" s="116"/>
      <c r="P1584" s="116"/>
      <c r="Q1584" s="120"/>
    </row>
    <row r="1585" spans="1:17" customFormat="1">
      <c r="A1585" s="117">
        <v>1582</v>
      </c>
      <c r="B1585" s="117"/>
      <c r="C1585" s="117" t="s">
        <v>1046</v>
      </c>
      <c r="D1585" s="117" t="s">
        <v>1044</v>
      </c>
      <c r="E1585" s="396" t="s">
        <v>3707</v>
      </c>
      <c r="F1585" s="116" t="s">
        <v>4050</v>
      </c>
      <c r="G1585" s="596">
        <v>306221440402</v>
      </c>
      <c r="H1585" s="396" t="s">
        <v>9832</v>
      </c>
      <c r="I1585" s="116" t="s">
        <v>7998</v>
      </c>
      <c r="J1585" s="116" t="s">
        <v>47</v>
      </c>
      <c r="K1585" s="116">
        <v>0.37819999999999998</v>
      </c>
      <c r="L1585" s="395">
        <v>0.37819999999999998</v>
      </c>
      <c r="M1585" s="395">
        <v>0.28109800000000001</v>
      </c>
      <c r="N1585" s="330">
        <v>25.674775251189843</v>
      </c>
      <c r="O1585" s="116"/>
      <c r="P1585" s="116"/>
      <c r="Q1585" s="120"/>
    </row>
    <row r="1586" spans="1:17" customFormat="1">
      <c r="A1586" s="117">
        <v>1583</v>
      </c>
      <c r="B1586" s="117"/>
      <c r="C1586" s="117" t="s">
        <v>1046</v>
      </c>
      <c r="D1586" s="117" t="s">
        <v>1044</v>
      </c>
      <c r="E1586" s="396" t="s">
        <v>3707</v>
      </c>
      <c r="F1586" s="116" t="s">
        <v>4050</v>
      </c>
      <c r="G1586" s="596">
        <v>306221440404</v>
      </c>
      <c r="H1586" s="396" t="s">
        <v>9833</v>
      </c>
      <c r="I1586" s="116" t="s">
        <v>7997</v>
      </c>
      <c r="J1586" s="116" t="s">
        <v>47</v>
      </c>
      <c r="K1586" s="116">
        <v>0.42720000000000002</v>
      </c>
      <c r="L1586" s="395">
        <v>0.42720000000000002</v>
      </c>
      <c r="M1586" s="395">
        <v>0.31767000000000001</v>
      </c>
      <c r="N1586" s="330">
        <v>25.639044943820227</v>
      </c>
      <c r="O1586" s="116"/>
      <c r="P1586" s="116"/>
      <c r="Q1586" s="120"/>
    </row>
    <row r="1587" spans="1:17" customFormat="1">
      <c r="A1587" s="117">
        <v>1584</v>
      </c>
      <c r="B1587" s="117"/>
      <c r="C1587" s="117" t="s">
        <v>1046</v>
      </c>
      <c r="D1587" s="117" t="s">
        <v>1044</v>
      </c>
      <c r="E1587" s="396" t="s">
        <v>3707</v>
      </c>
      <c r="F1587" s="116" t="s">
        <v>4050</v>
      </c>
      <c r="G1587" s="596">
        <v>306221440403</v>
      </c>
      <c r="H1587" s="396" t="s">
        <v>9834</v>
      </c>
      <c r="I1587" s="116" t="s">
        <v>7997</v>
      </c>
      <c r="J1587" s="116" t="s">
        <v>47</v>
      </c>
      <c r="K1587" s="116">
        <v>0.61080000000000001</v>
      </c>
      <c r="L1587" s="395">
        <v>0.61080000000000001</v>
      </c>
      <c r="M1587" s="395">
        <v>0.45423599999999997</v>
      </c>
      <c r="N1587" s="330">
        <v>25.632612966601187</v>
      </c>
      <c r="O1587" s="116"/>
      <c r="P1587" s="116"/>
      <c r="Q1587" s="120"/>
    </row>
    <row r="1588" spans="1:17" customFormat="1">
      <c r="A1588" s="117">
        <v>1585</v>
      </c>
      <c r="B1588" s="117"/>
      <c r="C1588" s="117" t="s">
        <v>1046</v>
      </c>
      <c r="D1588" s="117" t="s">
        <v>1044</v>
      </c>
      <c r="E1588" s="396" t="s">
        <v>3707</v>
      </c>
      <c r="F1588" s="116" t="s">
        <v>4052</v>
      </c>
      <c r="G1588" s="596">
        <v>306221440702</v>
      </c>
      <c r="H1588" s="396" t="s">
        <v>7254</v>
      </c>
      <c r="I1588" s="116" t="s">
        <v>7997</v>
      </c>
      <c r="J1588" s="116" t="s">
        <v>47</v>
      </c>
      <c r="K1588" s="116">
        <v>7.0120000000000002E-2</v>
      </c>
      <c r="L1588" s="395">
        <v>7.0120000000000002E-2</v>
      </c>
      <c r="M1588" s="395">
        <v>5.3147E-2</v>
      </c>
      <c r="N1588" s="330">
        <v>24.205647461494586</v>
      </c>
      <c r="O1588" s="116"/>
      <c r="P1588" s="116"/>
      <c r="Q1588" s="120"/>
    </row>
    <row r="1589" spans="1:17" customFormat="1">
      <c r="A1589" s="117">
        <v>1586</v>
      </c>
      <c r="B1589" s="117"/>
      <c r="C1589" s="117" t="s">
        <v>1046</v>
      </c>
      <c r="D1589" s="117" t="s">
        <v>1044</v>
      </c>
      <c r="E1589" s="396" t="s">
        <v>3707</v>
      </c>
      <c r="F1589" s="116" t="s">
        <v>4052</v>
      </c>
      <c r="G1589" s="596">
        <v>306221440703</v>
      </c>
      <c r="H1589" s="396" t="s">
        <v>9835</v>
      </c>
      <c r="I1589" s="116" t="s">
        <v>7997</v>
      </c>
      <c r="J1589" s="116" t="s">
        <v>47</v>
      </c>
      <c r="K1589" s="116">
        <v>0.24299999999999999</v>
      </c>
      <c r="L1589" s="395">
        <v>0.24299999999999999</v>
      </c>
      <c r="M1589" s="395">
        <v>0.182896</v>
      </c>
      <c r="N1589" s="330">
        <v>24.734156378600819</v>
      </c>
      <c r="O1589" s="116"/>
      <c r="P1589" s="116"/>
      <c r="Q1589" s="120"/>
    </row>
    <row r="1590" spans="1:17" customFormat="1">
      <c r="A1590" s="117">
        <v>1587</v>
      </c>
      <c r="B1590" s="117"/>
      <c r="C1590" s="117" t="s">
        <v>1046</v>
      </c>
      <c r="D1590" s="117" t="s">
        <v>1044</v>
      </c>
      <c r="E1590" s="396" t="s">
        <v>3709</v>
      </c>
      <c r="F1590" s="116" t="s">
        <v>4080</v>
      </c>
      <c r="G1590" s="596">
        <v>306231440403</v>
      </c>
      <c r="H1590" s="396" t="s">
        <v>9836</v>
      </c>
      <c r="I1590" s="116" t="s">
        <v>7997</v>
      </c>
      <c r="J1590" s="116" t="s">
        <v>47</v>
      </c>
      <c r="K1590" s="116">
        <v>0.13517199999999999</v>
      </c>
      <c r="L1590" s="395">
        <v>0.13517199999999999</v>
      </c>
      <c r="M1590" s="395">
        <v>0.123027</v>
      </c>
      <c r="N1590" s="330">
        <v>8.9848489332110137</v>
      </c>
      <c r="O1590" s="116"/>
      <c r="P1590" s="116"/>
      <c r="Q1590" s="120"/>
    </row>
    <row r="1591" spans="1:17" customFormat="1">
      <c r="A1591" s="117">
        <v>1588</v>
      </c>
      <c r="B1591" s="117"/>
      <c r="C1591" s="117" t="s">
        <v>1046</v>
      </c>
      <c r="D1591" s="117" t="s">
        <v>1044</v>
      </c>
      <c r="E1591" s="396" t="s">
        <v>3709</v>
      </c>
      <c r="F1591" s="116" t="s">
        <v>4078</v>
      </c>
      <c r="G1591" s="596">
        <v>306231440502</v>
      </c>
      <c r="H1591" s="396" t="s">
        <v>9837</v>
      </c>
      <c r="I1591" s="116" t="s">
        <v>7997</v>
      </c>
      <c r="J1591" s="116" t="s">
        <v>47</v>
      </c>
      <c r="K1591" s="116">
        <v>0.20899999999999999</v>
      </c>
      <c r="L1591" s="395">
        <v>0.20899999999999999</v>
      </c>
      <c r="M1591" s="395">
        <v>0.198853</v>
      </c>
      <c r="N1591" s="330">
        <v>4.8550239234449712</v>
      </c>
      <c r="O1591" s="116"/>
      <c r="P1591" s="116"/>
      <c r="Q1591" s="120"/>
    </row>
    <row r="1592" spans="1:17" customFormat="1">
      <c r="A1592" s="117">
        <v>1589</v>
      </c>
      <c r="B1592" s="117"/>
      <c r="C1592" s="117" t="s">
        <v>1046</v>
      </c>
      <c r="D1592" s="117" t="s">
        <v>1044</v>
      </c>
      <c r="E1592" s="396" t="s">
        <v>3707</v>
      </c>
      <c r="F1592" s="116" t="s">
        <v>4060</v>
      </c>
      <c r="G1592" s="596">
        <v>306221340403</v>
      </c>
      <c r="H1592" s="396" t="s">
        <v>5009</v>
      </c>
      <c r="I1592" s="116" t="s">
        <v>7997</v>
      </c>
      <c r="J1592" s="116" t="s">
        <v>47</v>
      </c>
      <c r="K1592" s="116">
        <v>0.13871</v>
      </c>
      <c r="L1592" s="395">
        <v>0.13871</v>
      </c>
      <c r="M1592" s="395">
        <v>0.12901699999999999</v>
      </c>
      <c r="N1592" s="330">
        <v>6.9879604931151373</v>
      </c>
      <c r="O1592" s="116"/>
      <c r="P1592" s="116"/>
      <c r="Q1592" s="120"/>
    </row>
    <row r="1593" spans="1:17" customFormat="1">
      <c r="A1593" s="117">
        <v>1590</v>
      </c>
      <c r="B1593" s="117"/>
      <c r="C1593" s="117" t="s">
        <v>1046</v>
      </c>
      <c r="D1593" s="117" t="s">
        <v>1044</v>
      </c>
      <c r="E1593" s="396" t="s">
        <v>3707</v>
      </c>
      <c r="F1593" s="116" t="s">
        <v>4052</v>
      </c>
      <c r="G1593" s="596">
        <v>306221440701</v>
      </c>
      <c r="H1593" s="396" t="s">
        <v>5698</v>
      </c>
      <c r="I1593" s="116" t="s">
        <v>7997</v>
      </c>
      <c r="J1593" s="116" t="s">
        <v>47</v>
      </c>
      <c r="K1593" s="116">
        <v>0.56520000000000004</v>
      </c>
      <c r="L1593" s="395">
        <v>0.56520000000000004</v>
      </c>
      <c r="M1593" s="395">
        <v>0.41011399999999998</v>
      </c>
      <c r="N1593" s="330">
        <v>27.439136588818126</v>
      </c>
      <c r="O1593" s="116"/>
      <c r="P1593" s="116"/>
      <c r="Q1593" s="120"/>
    </row>
    <row r="1594" spans="1:17" customFormat="1">
      <c r="A1594" s="117">
        <v>1591</v>
      </c>
      <c r="B1594" s="117"/>
      <c r="C1594" s="117" t="s">
        <v>1046</v>
      </c>
      <c r="D1594" s="117" t="s">
        <v>1044</v>
      </c>
      <c r="E1594" s="396" t="s">
        <v>3709</v>
      </c>
      <c r="F1594" s="116" t="s">
        <v>4076</v>
      </c>
      <c r="G1594" s="596">
        <v>306231440102</v>
      </c>
      <c r="H1594" s="396" t="s">
        <v>5015</v>
      </c>
      <c r="I1594" s="116" t="s">
        <v>7997</v>
      </c>
      <c r="J1594" s="116" t="s">
        <v>47</v>
      </c>
      <c r="K1594" s="116">
        <v>0.61080000000000001</v>
      </c>
      <c r="L1594" s="395">
        <v>0.61080000000000001</v>
      </c>
      <c r="M1594" s="395">
        <v>0.45423599999999997</v>
      </c>
      <c r="N1594" s="330">
        <v>25.632612966601187</v>
      </c>
      <c r="O1594" s="116"/>
      <c r="P1594" s="116"/>
      <c r="Q1594" s="120"/>
    </row>
    <row r="1595" spans="1:17" customFormat="1">
      <c r="A1595" s="117">
        <v>1592</v>
      </c>
      <c r="B1595" s="117"/>
      <c r="C1595" s="117" t="s">
        <v>1046</v>
      </c>
      <c r="D1595" s="117" t="s">
        <v>1044</v>
      </c>
      <c r="E1595" s="396" t="s">
        <v>3709</v>
      </c>
      <c r="F1595" s="116" t="s">
        <v>4079</v>
      </c>
      <c r="G1595" s="596">
        <v>306231440301</v>
      </c>
      <c r="H1595" s="396" t="s">
        <v>5068</v>
      </c>
      <c r="I1595" s="116" t="s">
        <v>7998</v>
      </c>
      <c r="J1595" s="116" t="s">
        <v>47</v>
      </c>
      <c r="K1595" s="116">
        <v>0.26795799999999997</v>
      </c>
      <c r="L1595" s="395">
        <v>0.26795799999999997</v>
      </c>
      <c r="M1595" s="395">
        <v>0.20883299999999999</v>
      </c>
      <c r="N1595" s="330">
        <v>22.065025115876363</v>
      </c>
      <c r="O1595" s="116"/>
      <c r="P1595" s="116"/>
      <c r="Q1595" s="120"/>
    </row>
    <row r="1596" spans="1:17" customFormat="1">
      <c r="A1596" s="117">
        <v>1593</v>
      </c>
      <c r="B1596" s="117"/>
      <c r="C1596" s="117" t="s">
        <v>1046</v>
      </c>
      <c r="D1596" s="117" t="s">
        <v>1044</v>
      </c>
      <c r="E1596" s="396" t="s">
        <v>3707</v>
      </c>
      <c r="F1596" s="116" t="s">
        <v>4054</v>
      </c>
      <c r="G1596" s="596">
        <v>306221540201</v>
      </c>
      <c r="H1596" s="396" t="s">
        <v>5036</v>
      </c>
      <c r="I1596" s="116" t="s">
        <v>7997</v>
      </c>
      <c r="J1596" s="116" t="s">
        <v>47</v>
      </c>
      <c r="K1596" s="116">
        <v>0.45450099999999999</v>
      </c>
      <c r="L1596" s="395">
        <v>0.45450099999999999</v>
      </c>
      <c r="M1596" s="395">
        <v>0.36252400000000001</v>
      </c>
      <c r="N1596" s="330">
        <v>20.23691917069489</v>
      </c>
      <c r="O1596" s="116"/>
      <c r="P1596" s="116"/>
      <c r="Q1596" s="120"/>
    </row>
    <row r="1597" spans="1:17" customFormat="1">
      <c r="A1597" s="117">
        <v>1594</v>
      </c>
      <c r="B1597" s="117"/>
      <c r="C1597" s="117" t="s">
        <v>1046</v>
      </c>
      <c r="D1597" s="117" t="s">
        <v>1044</v>
      </c>
      <c r="E1597" s="396" t="s">
        <v>3709</v>
      </c>
      <c r="F1597" s="116" t="s">
        <v>4076</v>
      </c>
      <c r="G1597" s="596">
        <v>306231440101</v>
      </c>
      <c r="H1597" s="396" t="s">
        <v>5101</v>
      </c>
      <c r="I1597" s="116" t="s">
        <v>7997</v>
      </c>
      <c r="J1597" s="116" t="s">
        <v>47</v>
      </c>
      <c r="K1597" s="116">
        <v>0.20680000000000001</v>
      </c>
      <c r="L1597" s="395">
        <v>0.20680000000000001</v>
      </c>
      <c r="M1597" s="395">
        <v>0.165522</v>
      </c>
      <c r="N1597" s="330">
        <v>19.960348162475825</v>
      </c>
      <c r="O1597" s="116"/>
      <c r="P1597" s="116"/>
      <c r="Q1597" s="120"/>
    </row>
    <row r="1598" spans="1:17" customFormat="1">
      <c r="A1598" s="117">
        <v>1595</v>
      </c>
      <c r="B1598" s="117"/>
      <c r="C1598" s="117" t="s">
        <v>1046</v>
      </c>
      <c r="D1598" s="117" t="s">
        <v>1044</v>
      </c>
      <c r="E1598" s="396" t="s">
        <v>3709</v>
      </c>
      <c r="F1598" s="116" t="s">
        <v>4084</v>
      </c>
      <c r="G1598" s="596">
        <v>306231340302</v>
      </c>
      <c r="H1598" s="396" t="s">
        <v>4989</v>
      </c>
      <c r="I1598" s="116" t="s">
        <v>7998</v>
      </c>
      <c r="J1598" s="116" t="s">
        <v>47</v>
      </c>
      <c r="K1598" s="116">
        <v>0.1885</v>
      </c>
      <c r="L1598" s="395">
        <v>0.1885</v>
      </c>
      <c r="M1598" s="395">
        <v>0.15340500000000001</v>
      </c>
      <c r="N1598" s="330">
        <v>18.618037135278509</v>
      </c>
      <c r="O1598" s="116"/>
      <c r="P1598" s="116"/>
      <c r="Q1598" s="120"/>
    </row>
    <row r="1599" spans="1:17" customFormat="1">
      <c r="A1599" s="117">
        <v>1596</v>
      </c>
      <c r="B1599" s="117"/>
      <c r="C1599" s="117" t="s">
        <v>1046</v>
      </c>
      <c r="D1599" s="117" t="s">
        <v>1044</v>
      </c>
      <c r="E1599" s="396" t="s">
        <v>3709</v>
      </c>
      <c r="F1599" s="116" t="s">
        <v>4084</v>
      </c>
      <c r="G1599" s="596">
        <v>306231340303</v>
      </c>
      <c r="H1599" s="396" t="s">
        <v>5022</v>
      </c>
      <c r="I1599" s="116" t="s">
        <v>7998</v>
      </c>
      <c r="J1599" s="116" t="s">
        <v>47</v>
      </c>
      <c r="K1599" s="116">
        <v>0.16600000000000001</v>
      </c>
      <c r="L1599" s="395">
        <v>0.16600000000000001</v>
      </c>
      <c r="M1599" s="395">
        <v>0.13580800000000001</v>
      </c>
      <c r="N1599" s="330">
        <v>18.187951807228913</v>
      </c>
      <c r="O1599" s="116"/>
      <c r="P1599" s="116"/>
      <c r="Q1599" s="120"/>
    </row>
    <row r="1600" spans="1:17" customFormat="1">
      <c r="A1600" s="117">
        <v>1597</v>
      </c>
      <c r="B1600" s="117"/>
      <c r="C1600" s="117" t="s">
        <v>1046</v>
      </c>
      <c r="D1600" s="117" t="s">
        <v>1044</v>
      </c>
      <c r="E1600" s="396" t="s">
        <v>3709</v>
      </c>
      <c r="F1600" s="116" t="s">
        <v>4084</v>
      </c>
      <c r="G1600" s="596">
        <v>306231340301</v>
      </c>
      <c r="H1600" s="396" t="s">
        <v>5012</v>
      </c>
      <c r="I1600" s="116" t="s">
        <v>7998</v>
      </c>
      <c r="J1600" s="116" t="s">
        <v>47</v>
      </c>
      <c r="K1600" s="116">
        <v>0.38700000000000001</v>
      </c>
      <c r="L1600" s="395">
        <v>0.38700000000000001</v>
      </c>
      <c r="M1600" s="395">
        <v>0.31742599999999999</v>
      </c>
      <c r="N1600" s="330">
        <v>17.977777777777785</v>
      </c>
      <c r="O1600" s="116"/>
      <c r="P1600" s="116"/>
      <c r="Q1600" s="120"/>
    </row>
    <row r="1601" spans="1:17" customFormat="1">
      <c r="A1601" s="117">
        <v>1598</v>
      </c>
      <c r="B1601" s="117"/>
      <c r="C1601" s="117" t="s">
        <v>1046</v>
      </c>
      <c r="D1601" s="117" t="s">
        <v>1044</v>
      </c>
      <c r="E1601" s="396" t="s">
        <v>3709</v>
      </c>
      <c r="F1601" s="116" t="s">
        <v>4074</v>
      </c>
      <c r="G1601" s="596">
        <v>306231440701</v>
      </c>
      <c r="H1601" s="396" t="s">
        <v>5239</v>
      </c>
      <c r="I1601" s="116" t="s">
        <v>7997</v>
      </c>
      <c r="J1601" s="116" t="s">
        <v>47</v>
      </c>
      <c r="K1601" s="116">
        <v>0.43945600000000001</v>
      </c>
      <c r="L1601" s="395">
        <v>0.43945600000000001</v>
      </c>
      <c r="M1601" s="395">
        <v>0.36734099999999997</v>
      </c>
      <c r="N1601" s="330">
        <v>16.410061530619686</v>
      </c>
      <c r="O1601" s="116"/>
      <c r="P1601" s="116"/>
      <c r="Q1601" s="120"/>
    </row>
    <row r="1602" spans="1:17" customFormat="1">
      <c r="A1602" s="117">
        <v>1599</v>
      </c>
      <c r="B1602" s="117"/>
      <c r="C1602" s="117" t="s">
        <v>1046</v>
      </c>
      <c r="D1602" s="117" t="s">
        <v>1044</v>
      </c>
      <c r="E1602" s="396" t="s">
        <v>3708</v>
      </c>
      <c r="F1602" s="116" t="s">
        <v>4073</v>
      </c>
      <c r="G1602" s="596">
        <v>306212340101</v>
      </c>
      <c r="H1602" s="396" t="s">
        <v>5299</v>
      </c>
      <c r="I1602" s="116" t="s">
        <v>7997</v>
      </c>
      <c r="J1602" s="116" t="s">
        <v>47</v>
      </c>
      <c r="K1602" s="116">
        <v>0.29160000000000003</v>
      </c>
      <c r="L1602" s="395">
        <v>0.29160000000000003</v>
      </c>
      <c r="M1602" s="395">
        <v>0.24596100000000001</v>
      </c>
      <c r="N1602" s="330">
        <v>15.651234567901238</v>
      </c>
      <c r="O1602" s="116"/>
      <c r="P1602" s="116"/>
      <c r="Q1602" s="120"/>
    </row>
    <row r="1603" spans="1:17" customFormat="1">
      <c r="A1603" s="117">
        <v>1600</v>
      </c>
      <c r="B1603" s="117"/>
      <c r="C1603" s="117" t="s">
        <v>1046</v>
      </c>
      <c r="D1603" s="117" t="s">
        <v>1044</v>
      </c>
      <c r="E1603" s="396" t="s">
        <v>3708</v>
      </c>
      <c r="F1603" s="116" t="s">
        <v>4069</v>
      </c>
      <c r="G1603" s="596">
        <v>306212240303</v>
      </c>
      <c r="H1603" s="396" t="s">
        <v>5321</v>
      </c>
      <c r="I1603" s="116" t="s">
        <v>7997</v>
      </c>
      <c r="J1603" s="116" t="s">
        <v>47</v>
      </c>
      <c r="K1603" s="116">
        <v>0.17979999999999999</v>
      </c>
      <c r="L1603" s="395">
        <v>0.17979999999999999</v>
      </c>
      <c r="M1603" s="395">
        <v>0.152056</v>
      </c>
      <c r="N1603" s="330">
        <v>15.430478309232477</v>
      </c>
      <c r="O1603" s="116"/>
      <c r="P1603" s="116"/>
      <c r="Q1603" s="120"/>
    </row>
    <row r="1604" spans="1:17" customFormat="1">
      <c r="A1604" s="117">
        <v>1601</v>
      </c>
      <c r="B1604" s="117"/>
      <c r="C1604" s="117" t="s">
        <v>1046</v>
      </c>
      <c r="D1604" s="117" t="s">
        <v>1044</v>
      </c>
      <c r="E1604" s="396" t="s">
        <v>3707</v>
      </c>
      <c r="F1604" s="116" t="s">
        <v>4062</v>
      </c>
      <c r="G1604" s="596">
        <v>306221340201</v>
      </c>
      <c r="H1604" s="396" t="s">
        <v>5338</v>
      </c>
      <c r="I1604" s="116" t="s">
        <v>7997</v>
      </c>
      <c r="J1604" s="116" t="s">
        <v>47</v>
      </c>
      <c r="K1604" s="116">
        <v>0.1472</v>
      </c>
      <c r="L1604" s="395">
        <v>0.1472</v>
      </c>
      <c r="M1604" s="395">
        <v>0.12495000000000001</v>
      </c>
      <c r="N1604" s="330">
        <v>15.115489130434778</v>
      </c>
      <c r="O1604" s="116"/>
      <c r="P1604" s="116"/>
      <c r="Q1604" s="120"/>
    </row>
    <row r="1605" spans="1:17" customFormat="1">
      <c r="A1605" s="117">
        <v>1602</v>
      </c>
      <c r="B1605" s="117"/>
      <c r="C1605" s="117" t="s">
        <v>1046</v>
      </c>
      <c r="D1605" s="117" t="s">
        <v>1044</v>
      </c>
      <c r="E1605" s="396" t="s">
        <v>3708</v>
      </c>
      <c r="F1605" s="116" t="s">
        <v>4071</v>
      </c>
      <c r="G1605" s="596">
        <v>306212240103</v>
      </c>
      <c r="H1605" s="396" t="s">
        <v>5340</v>
      </c>
      <c r="I1605" s="116" t="s">
        <v>7997</v>
      </c>
      <c r="J1605" s="116" t="s">
        <v>47</v>
      </c>
      <c r="K1605" s="116">
        <v>0.58809999999999996</v>
      </c>
      <c r="L1605" s="395">
        <v>0.58809999999999996</v>
      </c>
      <c r="M1605" s="395">
        <v>0.49942900000000001</v>
      </c>
      <c r="N1605" s="330">
        <v>15.077537833701744</v>
      </c>
      <c r="O1605" s="116"/>
      <c r="P1605" s="116"/>
      <c r="Q1605" s="120"/>
    </row>
    <row r="1606" spans="1:17" customFormat="1">
      <c r="A1606" s="117">
        <v>1603</v>
      </c>
      <c r="B1606" s="117"/>
      <c r="C1606" s="117" t="s">
        <v>1046</v>
      </c>
      <c r="D1606" s="117" t="s">
        <v>1044</v>
      </c>
      <c r="E1606" s="396" t="s">
        <v>3709</v>
      </c>
      <c r="F1606" s="116" t="s">
        <v>4075</v>
      </c>
      <c r="G1606" s="596">
        <v>306231440801</v>
      </c>
      <c r="H1606" s="396" t="s">
        <v>6220</v>
      </c>
      <c r="I1606" s="116" t="s">
        <v>7997</v>
      </c>
      <c r="J1606" s="116" t="s">
        <v>47</v>
      </c>
      <c r="K1606" s="116">
        <v>0.27963399999999999</v>
      </c>
      <c r="L1606" s="395">
        <v>0.27963399999999999</v>
      </c>
      <c r="M1606" s="395">
        <v>0.23766799999999999</v>
      </c>
      <c r="N1606" s="330">
        <v>15.007474055372381</v>
      </c>
      <c r="O1606" s="116"/>
      <c r="P1606" s="116"/>
      <c r="Q1606" s="120"/>
    </row>
    <row r="1607" spans="1:17" customFormat="1">
      <c r="A1607" s="117">
        <v>1604</v>
      </c>
      <c r="B1607" s="117"/>
      <c r="C1607" s="117" t="s">
        <v>1046</v>
      </c>
      <c r="D1607" s="117" t="s">
        <v>1044</v>
      </c>
      <c r="E1607" s="396" t="s">
        <v>3707</v>
      </c>
      <c r="F1607" s="116" t="s">
        <v>4046</v>
      </c>
      <c r="G1607" s="596">
        <v>306221640203</v>
      </c>
      <c r="H1607" s="396" t="s">
        <v>5075</v>
      </c>
      <c r="I1607" s="116" t="s">
        <v>7997</v>
      </c>
      <c r="J1607" s="116" t="s">
        <v>47</v>
      </c>
      <c r="K1607" s="116">
        <v>1.0569999999999999</v>
      </c>
      <c r="L1607" s="395">
        <v>1.0569999999999999</v>
      </c>
      <c r="M1607" s="395">
        <v>0.89990999999999999</v>
      </c>
      <c r="N1607" s="330">
        <v>14.861873226111634</v>
      </c>
      <c r="O1607" s="116"/>
      <c r="P1607" s="116"/>
      <c r="Q1607" s="120"/>
    </row>
    <row r="1608" spans="1:17" customFormat="1">
      <c r="A1608" s="117">
        <v>1605</v>
      </c>
      <c r="B1608" s="117"/>
      <c r="C1608" s="117" t="s">
        <v>1046</v>
      </c>
      <c r="D1608" s="117" t="s">
        <v>1044</v>
      </c>
      <c r="E1608" s="396" t="s">
        <v>3707</v>
      </c>
      <c r="F1608" s="116" t="s">
        <v>4045</v>
      </c>
      <c r="G1608" s="596">
        <v>306221640101</v>
      </c>
      <c r="H1608" s="396" t="s">
        <v>6478</v>
      </c>
      <c r="I1608" s="116" t="s">
        <v>7997</v>
      </c>
      <c r="J1608" s="116" t="s">
        <v>47</v>
      </c>
      <c r="K1608" s="116">
        <v>1.3111999999999999</v>
      </c>
      <c r="L1608" s="395">
        <v>1.3111999999999999</v>
      </c>
      <c r="M1608" s="395">
        <v>1.120574</v>
      </c>
      <c r="N1608" s="330">
        <v>14.538285539963391</v>
      </c>
      <c r="O1608" s="116"/>
      <c r="P1608" s="116"/>
      <c r="Q1608" s="120"/>
    </row>
    <row r="1609" spans="1:17" customFormat="1">
      <c r="A1609" s="117">
        <v>1606</v>
      </c>
      <c r="B1609" s="117"/>
      <c r="C1609" s="117" t="s">
        <v>1046</v>
      </c>
      <c r="D1609" s="117" t="s">
        <v>1044</v>
      </c>
      <c r="E1609" s="396" t="s">
        <v>3709</v>
      </c>
      <c r="F1609" s="116" t="s">
        <v>4088</v>
      </c>
      <c r="G1609" s="596">
        <v>306231140604</v>
      </c>
      <c r="H1609" s="396" t="s">
        <v>5449</v>
      </c>
      <c r="I1609" s="116" t="s">
        <v>7997</v>
      </c>
      <c r="J1609" s="116" t="s">
        <v>47</v>
      </c>
      <c r="K1609" s="116">
        <v>0.72485999999999995</v>
      </c>
      <c r="L1609" s="395">
        <v>0.72485999999999995</v>
      </c>
      <c r="M1609" s="395">
        <v>0.62462600000000001</v>
      </c>
      <c r="N1609" s="330">
        <v>13.828049554396705</v>
      </c>
      <c r="O1609" s="116"/>
      <c r="P1609" s="116"/>
      <c r="Q1609" s="120"/>
    </row>
    <row r="1610" spans="1:17" customFormat="1">
      <c r="A1610" s="117">
        <v>1607</v>
      </c>
      <c r="B1610" s="117"/>
      <c r="C1610" s="117" t="s">
        <v>1046</v>
      </c>
      <c r="D1610" s="117" t="s">
        <v>1044</v>
      </c>
      <c r="E1610" s="396" t="s">
        <v>3707</v>
      </c>
      <c r="F1610" s="116" t="s">
        <v>4063</v>
      </c>
      <c r="G1610" s="596">
        <v>306221340303</v>
      </c>
      <c r="H1610" s="396" t="s">
        <v>5253</v>
      </c>
      <c r="I1610" s="116" t="s">
        <v>7997</v>
      </c>
      <c r="J1610" s="116" t="s">
        <v>47</v>
      </c>
      <c r="K1610" s="116">
        <v>0.5</v>
      </c>
      <c r="L1610" s="395">
        <v>0.5</v>
      </c>
      <c r="M1610" s="395">
        <v>0.43753999999999998</v>
      </c>
      <c r="N1610" s="330">
        <v>12.492000000000003</v>
      </c>
      <c r="O1610" s="116"/>
      <c r="P1610" s="116"/>
      <c r="Q1610" s="120"/>
    </row>
    <row r="1611" spans="1:17" customFormat="1">
      <c r="A1611" s="117">
        <v>1608</v>
      </c>
      <c r="B1611" s="117"/>
      <c r="C1611" s="117" t="s">
        <v>1046</v>
      </c>
      <c r="D1611" s="117" t="s">
        <v>1044</v>
      </c>
      <c r="E1611" s="396" t="s">
        <v>3707</v>
      </c>
      <c r="F1611" s="116" t="s">
        <v>4063</v>
      </c>
      <c r="G1611" s="596">
        <v>306221340302</v>
      </c>
      <c r="H1611" s="396" t="s">
        <v>5660</v>
      </c>
      <c r="I1611" s="116" t="s">
        <v>7997</v>
      </c>
      <c r="J1611" s="116" t="s">
        <v>47</v>
      </c>
      <c r="K1611" s="116">
        <v>0.17910000000000001</v>
      </c>
      <c r="L1611" s="395">
        <v>0.17910000000000001</v>
      </c>
      <c r="M1611" s="395">
        <v>0.15704899999999999</v>
      </c>
      <c r="N1611" s="330">
        <v>12.312116136236748</v>
      </c>
      <c r="O1611" s="116"/>
      <c r="P1611" s="116"/>
      <c r="Q1611" s="120"/>
    </row>
    <row r="1612" spans="1:17" customFormat="1">
      <c r="A1612" s="117">
        <v>1609</v>
      </c>
      <c r="B1612" s="117"/>
      <c r="C1612" s="117" t="s">
        <v>1046</v>
      </c>
      <c r="D1612" s="117" t="s">
        <v>1044</v>
      </c>
      <c r="E1612" s="396" t="s">
        <v>3707</v>
      </c>
      <c r="F1612" s="116" t="s">
        <v>4048</v>
      </c>
      <c r="G1612" s="596">
        <v>306221440201</v>
      </c>
      <c r="H1612" s="396" t="s">
        <v>9838</v>
      </c>
      <c r="I1612" s="116" t="s">
        <v>7997</v>
      </c>
      <c r="J1612" s="116" t="s">
        <v>47</v>
      </c>
      <c r="K1612" s="116">
        <v>1.0764</v>
      </c>
      <c r="L1612" s="395">
        <v>1.0764</v>
      </c>
      <c r="M1612" s="395">
        <v>0.94395399999999996</v>
      </c>
      <c r="N1612" s="330">
        <v>12.304533630620593</v>
      </c>
      <c r="O1612" s="116"/>
      <c r="P1612" s="116"/>
      <c r="Q1612" s="120"/>
    </row>
    <row r="1613" spans="1:17" customFormat="1">
      <c r="A1613" s="117">
        <v>1610</v>
      </c>
      <c r="B1613" s="117"/>
      <c r="C1613" s="117" t="s">
        <v>1046</v>
      </c>
      <c r="D1613" s="117" t="s">
        <v>1044</v>
      </c>
      <c r="E1613" s="396" t="s">
        <v>3707</v>
      </c>
      <c r="F1613" s="116" t="s">
        <v>4056</v>
      </c>
      <c r="G1613" s="596">
        <v>306221240102</v>
      </c>
      <c r="H1613" s="396" t="s">
        <v>5223</v>
      </c>
      <c r="I1613" s="116" t="s">
        <v>7997</v>
      </c>
      <c r="J1613" s="116" t="s">
        <v>47</v>
      </c>
      <c r="K1613" s="116">
        <v>0.60775999999999997</v>
      </c>
      <c r="L1613" s="395">
        <v>0.60775999999999997</v>
      </c>
      <c r="M1613" s="395">
        <v>0.53312999999999999</v>
      </c>
      <c r="N1613" s="330">
        <v>12.279518230880607</v>
      </c>
      <c r="O1613" s="116"/>
      <c r="P1613" s="116"/>
      <c r="Q1613" s="120"/>
    </row>
    <row r="1614" spans="1:17" customFormat="1">
      <c r="A1614" s="117">
        <v>1611</v>
      </c>
      <c r="B1614" s="117"/>
      <c r="C1614" s="117" t="s">
        <v>1046</v>
      </c>
      <c r="D1614" s="117" t="s">
        <v>1044</v>
      </c>
      <c r="E1614" s="396" t="s">
        <v>3707</v>
      </c>
      <c r="F1614" s="116" t="s">
        <v>4051</v>
      </c>
      <c r="G1614" s="596">
        <v>306221440501</v>
      </c>
      <c r="H1614" s="396" t="s">
        <v>5308</v>
      </c>
      <c r="I1614" s="116" t="s">
        <v>7997</v>
      </c>
      <c r="J1614" s="116" t="s">
        <v>47</v>
      </c>
      <c r="K1614" s="116">
        <v>0.11360000000000001</v>
      </c>
      <c r="L1614" s="395">
        <v>0.11360000000000001</v>
      </c>
      <c r="M1614" s="395">
        <v>9.9874000000000004E-2</v>
      </c>
      <c r="N1614" s="330">
        <v>12.08274647887324</v>
      </c>
      <c r="O1614" s="116"/>
      <c r="P1614" s="116"/>
      <c r="Q1614" s="120"/>
    </row>
    <row r="1615" spans="1:17" customFormat="1">
      <c r="A1615" s="117">
        <v>1612</v>
      </c>
      <c r="B1615" s="117"/>
      <c r="C1615" s="117" t="s">
        <v>1046</v>
      </c>
      <c r="D1615" s="117" t="s">
        <v>1044</v>
      </c>
      <c r="E1615" s="396" t="s">
        <v>3709</v>
      </c>
      <c r="F1615" s="116" t="s">
        <v>4085</v>
      </c>
      <c r="G1615" s="596">
        <v>306231340602</v>
      </c>
      <c r="H1615" s="396" t="s">
        <v>5276</v>
      </c>
      <c r="I1615" s="116" t="s">
        <v>7997</v>
      </c>
      <c r="J1615" s="116" t="s">
        <v>47</v>
      </c>
      <c r="K1615" s="116">
        <v>3.5520000000000003E-2</v>
      </c>
      <c r="L1615" s="395">
        <v>3.5520000000000003E-2</v>
      </c>
      <c r="M1615" s="395">
        <v>3.1293000000000001E-2</v>
      </c>
      <c r="N1615" s="330">
        <v>11.900337837837842</v>
      </c>
      <c r="O1615" s="116"/>
      <c r="P1615" s="116"/>
      <c r="Q1615" s="120"/>
    </row>
    <row r="1616" spans="1:17" customFormat="1">
      <c r="A1616" s="117">
        <v>1613</v>
      </c>
      <c r="B1616" s="117"/>
      <c r="C1616" s="117" t="s">
        <v>1046</v>
      </c>
      <c r="D1616" s="117" t="s">
        <v>1044</v>
      </c>
      <c r="E1616" s="396" t="s">
        <v>3709</v>
      </c>
      <c r="F1616" s="116" t="s">
        <v>4087</v>
      </c>
      <c r="G1616" s="596">
        <v>306521140506</v>
      </c>
      <c r="H1616" s="396" t="s">
        <v>5076</v>
      </c>
      <c r="I1616" s="116" t="s">
        <v>7997</v>
      </c>
      <c r="J1616" s="116" t="s">
        <v>47</v>
      </c>
      <c r="K1616" s="116">
        <v>0.45700000000000002</v>
      </c>
      <c r="L1616" s="395">
        <v>0.45700000000000002</v>
      </c>
      <c r="M1616" s="395">
        <v>0.404862</v>
      </c>
      <c r="N1616" s="330">
        <v>11.408752735229763</v>
      </c>
      <c r="O1616" s="116"/>
      <c r="P1616" s="116"/>
      <c r="Q1616" s="120"/>
    </row>
    <row r="1617" spans="1:17" customFormat="1">
      <c r="A1617" s="117">
        <v>1614</v>
      </c>
      <c r="B1617" s="117"/>
      <c r="C1617" s="117" t="s">
        <v>1046</v>
      </c>
      <c r="D1617" s="117" t="s">
        <v>1044</v>
      </c>
      <c r="E1617" s="396" t="s">
        <v>3709</v>
      </c>
      <c r="F1617" s="116" t="s">
        <v>4079</v>
      </c>
      <c r="G1617" s="596">
        <v>306231440302</v>
      </c>
      <c r="H1617" s="396" t="s">
        <v>5841</v>
      </c>
      <c r="I1617" s="116" t="s">
        <v>7997</v>
      </c>
      <c r="J1617" s="116" t="s">
        <v>47</v>
      </c>
      <c r="K1617" s="116">
        <v>0.26801199999999997</v>
      </c>
      <c r="L1617" s="395">
        <v>0.26801199999999997</v>
      </c>
      <c r="M1617" s="395">
        <v>0.237735</v>
      </c>
      <c r="N1617" s="330">
        <v>11.296882229153908</v>
      </c>
      <c r="O1617" s="116"/>
      <c r="P1617" s="116"/>
      <c r="Q1617" s="120"/>
    </row>
    <row r="1618" spans="1:17" customFormat="1">
      <c r="A1618" s="117">
        <v>1615</v>
      </c>
      <c r="B1618" s="117"/>
      <c r="C1618" s="117" t="s">
        <v>1046</v>
      </c>
      <c r="D1618" s="117" t="s">
        <v>1044</v>
      </c>
      <c r="E1618" s="396" t="s">
        <v>3708</v>
      </c>
      <c r="F1618" s="116" t="s">
        <v>4069</v>
      </c>
      <c r="G1618" s="596">
        <v>306212240302</v>
      </c>
      <c r="H1618" s="396" t="s">
        <v>5853</v>
      </c>
      <c r="I1618" s="116" t="s">
        <v>7997</v>
      </c>
      <c r="J1618" s="116" t="s">
        <v>47</v>
      </c>
      <c r="K1618" s="116">
        <v>0.31480000000000002</v>
      </c>
      <c r="L1618" s="395">
        <v>0.31480000000000002</v>
      </c>
      <c r="M1618" s="395">
        <v>0.27943099999999998</v>
      </c>
      <c r="N1618" s="330">
        <v>11.235387547649314</v>
      </c>
      <c r="O1618" s="116"/>
      <c r="P1618" s="116"/>
      <c r="Q1618" s="120"/>
    </row>
    <row r="1619" spans="1:17" customFormat="1">
      <c r="A1619" s="117">
        <v>1616</v>
      </c>
      <c r="B1619" s="117"/>
      <c r="C1619" s="117" t="s">
        <v>1046</v>
      </c>
      <c r="D1619" s="117" t="s">
        <v>1044</v>
      </c>
      <c r="E1619" s="396" t="s">
        <v>3707</v>
      </c>
      <c r="F1619" s="116" t="s">
        <v>4045</v>
      </c>
      <c r="G1619" s="596">
        <v>306221640103</v>
      </c>
      <c r="H1619" s="396" t="s">
        <v>2687</v>
      </c>
      <c r="I1619" s="116" t="s">
        <v>7997</v>
      </c>
      <c r="J1619" s="116" t="s">
        <v>47</v>
      </c>
      <c r="K1619" s="116">
        <v>0.875</v>
      </c>
      <c r="L1619" s="395">
        <v>0.875</v>
      </c>
      <c r="M1619" s="395">
        <v>0.777474</v>
      </c>
      <c r="N1619" s="330">
        <v>11.145828571428572</v>
      </c>
      <c r="O1619" s="116"/>
      <c r="P1619" s="116"/>
      <c r="Q1619" s="120"/>
    </row>
    <row r="1620" spans="1:17" customFormat="1">
      <c r="A1620" s="117">
        <v>1617</v>
      </c>
      <c r="B1620" s="117"/>
      <c r="C1620" s="117" t="s">
        <v>1046</v>
      </c>
      <c r="D1620" s="117" t="s">
        <v>1044</v>
      </c>
      <c r="E1620" s="396" t="s">
        <v>3707</v>
      </c>
      <c r="F1620" s="116" t="s">
        <v>4062</v>
      </c>
      <c r="G1620" s="596">
        <v>306221340203</v>
      </c>
      <c r="H1620" s="396" t="s">
        <v>5888</v>
      </c>
      <c r="I1620" s="116" t="s">
        <v>7997</v>
      </c>
      <c r="J1620" s="116" t="s">
        <v>47</v>
      </c>
      <c r="K1620" s="116">
        <v>0.27679999999999999</v>
      </c>
      <c r="L1620" s="395">
        <v>0.27679999999999999</v>
      </c>
      <c r="M1620" s="395">
        <v>0.24605099999999999</v>
      </c>
      <c r="N1620" s="330">
        <v>11.108742774566474</v>
      </c>
      <c r="O1620" s="116"/>
      <c r="P1620" s="116"/>
      <c r="Q1620" s="120"/>
    </row>
    <row r="1621" spans="1:17" customFormat="1">
      <c r="A1621" s="117">
        <v>1618</v>
      </c>
      <c r="B1621" s="117"/>
      <c r="C1621" s="117" t="s">
        <v>1046</v>
      </c>
      <c r="D1621" s="117" t="s">
        <v>1044</v>
      </c>
      <c r="E1621" s="396" t="s">
        <v>3707</v>
      </c>
      <c r="F1621" s="116" t="s">
        <v>4059</v>
      </c>
      <c r="G1621" s="596">
        <v>306221240301</v>
      </c>
      <c r="H1621" s="396" t="s">
        <v>5453</v>
      </c>
      <c r="I1621" s="116" t="s">
        <v>7997</v>
      </c>
      <c r="J1621" s="116" t="s">
        <v>47</v>
      </c>
      <c r="K1621" s="116">
        <v>0.371</v>
      </c>
      <c r="L1621" s="395">
        <v>0.371</v>
      </c>
      <c r="M1621" s="395">
        <v>0.330571</v>
      </c>
      <c r="N1621" s="330">
        <v>10.897304582210241</v>
      </c>
      <c r="O1621" s="116"/>
      <c r="P1621" s="116"/>
      <c r="Q1621" s="120"/>
    </row>
    <row r="1622" spans="1:17" customFormat="1">
      <c r="A1622" s="117">
        <v>1619</v>
      </c>
      <c r="B1622" s="117"/>
      <c r="C1622" s="117" t="s">
        <v>1046</v>
      </c>
      <c r="D1622" s="117" t="s">
        <v>1044</v>
      </c>
      <c r="E1622" s="396" t="s">
        <v>3709</v>
      </c>
      <c r="F1622" s="116" t="s">
        <v>4085</v>
      </c>
      <c r="G1622" s="596">
        <v>306231340603</v>
      </c>
      <c r="H1622" s="396" t="s">
        <v>5337</v>
      </c>
      <c r="I1622" s="116" t="s">
        <v>7997</v>
      </c>
      <c r="J1622" s="116" t="s">
        <v>47</v>
      </c>
      <c r="K1622" s="116">
        <v>0.23391999999999999</v>
      </c>
      <c r="L1622" s="395">
        <v>0.23391999999999999</v>
      </c>
      <c r="M1622" s="395">
        <v>0.208901</v>
      </c>
      <c r="N1622" s="330">
        <v>10.695536935704508</v>
      </c>
      <c r="O1622" s="116"/>
      <c r="P1622" s="116"/>
      <c r="Q1622" s="120"/>
    </row>
    <row r="1623" spans="1:17" customFormat="1">
      <c r="A1623" s="117">
        <v>1620</v>
      </c>
      <c r="B1623" s="117"/>
      <c r="C1623" s="117" t="s">
        <v>1046</v>
      </c>
      <c r="D1623" s="117" t="s">
        <v>1044</v>
      </c>
      <c r="E1623" s="396" t="s">
        <v>3707</v>
      </c>
      <c r="F1623" s="116" t="s">
        <v>4059</v>
      </c>
      <c r="G1623" s="596">
        <v>306221240302</v>
      </c>
      <c r="H1623" s="396" t="s">
        <v>6031</v>
      </c>
      <c r="I1623" s="116" t="s">
        <v>7997</v>
      </c>
      <c r="J1623" s="116" t="s">
        <v>47</v>
      </c>
      <c r="K1623" s="116">
        <v>0.79279999999999995</v>
      </c>
      <c r="L1623" s="395">
        <v>0.79279999999999995</v>
      </c>
      <c r="M1623" s="395">
        <v>0.70919299999999996</v>
      </c>
      <c r="N1623" s="330">
        <v>10.545787083753783</v>
      </c>
      <c r="O1623" s="116"/>
      <c r="P1623" s="116"/>
      <c r="Q1623" s="120"/>
    </row>
    <row r="1624" spans="1:17" customFormat="1">
      <c r="A1624" s="117">
        <v>1621</v>
      </c>
      <c r="B1624" s="117"/>
      <c r="C1624" s="117" t="s">
        <v>1046</v>
      </c>
      <c r="D1624" s="117" t="s">
        <v>1044</v>
      </c>
      <c r="E1624" s="396" t="s">
        <v>3707</v>
      </c>
      <c r="F1624" s="116" t="s">
        <v>4058</v>
      </c>
      <c r="G1624" s="596">
        <v>306221240202</v>
      </c>
      <c r="H1624" s="396" t="s">
        <v>5025</v>
      </c>
      <c r="I1624" s="116" t="s">
        <v>7997</v>
      </c>
      <c r="J1624" s="116" t="s">
        <v>47</v>
      </c>
      <c r="K1624" s="116">
        <v>0.71279999999999999</v>
      </c>
      <c r="L1624" s="395">
        <v>0.71279999999999999</v>
      </c>
      <c r="M1624" s="395">
        <v>0.63793800000000001</v>
      </c>
      <c r="N1624" s="330">
        <v>10.502525252525251</v>
      </c>
      <c r="O1624" s="116"/>
      <c r="P1624" s="116"/>
      <c r="Q1624" s="120"/>
    </row>
    <row r="1625" spans="1:17" customFormat="1">
      <c r="A1625" s="117">
        <v>1622</v>
      </c>
      <c r="B1625" s="117"/>
      <c r="C1625" s="117" t="s">
        <v>1046</v>
      </c>
      <c r="D1625" s="117" t="s">
        <v>1044</v>
      </c>
      <c r="E1625" s="396" t="s">
        <v>3707</v>
      </c>
      <c r="F1625" s="116" t="s">
        <v>4048</v>
      </c>
      <c r="G1625" s="596">
        <v>306221440204</v>
      </c>
      <c r="H1625" s="396" t="s">
        <v>9839</v>
      </c>
      <c r="I1625" s="116" t="s">
        <v>7997</v>
      </c>
      <c r="J1625" s="116" t="s">
        <v>47</v>
      </c>
      <c r="K1625" s="116">
        <v>0.99519999999999997</v>
      </c>
      <c r="L1625" s="395">
        <v>0.99519999999999997</v>
      </c>
      <c r="M1625" s="395">
        <v>0.89192899999999997</v>
      </c>
      <c r="N1625" s="330">
        <v>10.376909163987138</v>
      </c>
      <c r="O1625" s="116"/>
      <c r="P1625" s="116"/>
      <c r="Q1625" s="120"/>
    </row>
    <row r="1626" spans="1:17" customFormat="1">
      <c r="A1626" s="117">
        <v>1623</v>
      </c>
      <c r="B1626" s="117"/>
      <c r="C1626" s="117" t="s">
        <v>1046</v>
      </c>
      <c r="D1626" s="117" t="s">
        <v>1044</v>
      </c>
      <c r="E1626" s="396" t="s">
        <v>3707</v>
      </c>
      <c r="F1626" s="116" t="s">
        <v>4059</v>
      </c>
      <c r="G1626" s="596">
        <v>306221240303</v>
      </c>
      <c r="H1626" s="396" t="s">
        <v>5351</v>
      </c>
      <c r="I1626" s="116" t="s">
        <v>7997</v>
      </c>
      <c r="J1626" s="116" t="s">
        <v>47</v>
      </c>
      <c r="K1626" s="116">
        <v>0.75122</v>
      </c>
      <c r="L1626" s="395">
        <v>0.75122</v>
      </c>
      <c r="M1626" s="395">
        <v>0.67349099999999995</v>
      </c>
      <c r="N1626" s="330">
        <v>10.347035488937999</v>
      </c>
      <c r="O1626" s="116"/>
      <c r="P1626" s="116"/>
      <c r="Q1626" s="120"/>
    </row>
    <row r="1627" spans="1:17" customFormat="1">
      <c r="A1627" s="117">
        <v>1624</v>
      </c>
      <c r="B1627" s="117"/>
      <c r="C1627" s="117" t="s">
        <v>1046</v>
      </c>
      <c r="D1627" s="117" t="s">
        <v>1044</v>
      </c>
      <c r="E1627" s="396" t="s">
        <v>3707</v>
      </c>
      <c r="F1627" s="116" t="s">
        <v>4049</v>
      </c>
      <c r="G1627" s="596">
        <v>306221440302</v>
      </c>
      <c r="H1627" s="396" t="s">
        <v>5301</v>
      </c>
      <c r="I1627" s="116" t="s">
        <v>7997</v>
      </c>
      <c r="J1627" s="116" t="s">
        <v>47</v>
      </c>
      <c r="K1627" s="116">
        <v>0.21629999999999999</v>
      </c>
      <c r="L1627" s="395">
        <v>0.21629999999999999</v>
      </c>
      <c r="M1627" s="395">
        <v>0.193963</v>
      </c>
      <c r="N1627" s="330">
        <v>10.326860841423946</v>
      </c>
      <c r="O1627" s="116"/>
      <c r="P1627" s="116"/>
      <c r="Q1627" s="120"/>
    </row>
    <row r="1628" spans="1:17" customFormat="1">
      <c r="A1628" s="117">
        <v>1625</v>
      </c>
      <c r="B1628" s="117"/>
      <c r="C1628" s="117" t="s">
        <v>1046</v>
      </c>
      <c r="D1628" s="117" t="s">
        <v>1044</v>
      </c>
      <c r="E1628" s="396" t="s">
        <v>3707</v>
      </c>
      <c r="F1628" s="116" t="s">
        <v>4049</v>
      </c>
      <c r="G1628" s="596">
        <v>306221440303</v>
      </c>
      <c r="H1628" s="396" t="s">
        <v>5078</v>
      </c>
      <c r="I1628" s="116" t="s">
        <v>7998</v>
      </c>
      <c r="J1628" s="116" t="s">
        <v>47</v>
      </c>
      <c r="K1628" s="116">
        <v>0.14180000000000001</v>
      </c>
      <c r="L1628" s="395">
        <v>0.14180000000000001</v>
      </c>
      <c r="M1628" s="395">
        <v>0.12744</v>
      </c>
      <c r="N1628" s="330">
        <v>10.12693935119888</v>
      </c>
      <c r="O1628" s="116"/>
      <c r="P1628" s="116"/>
      <c r="Q1628" s="120"/>
    </row>
    <row r="1629" spans="1:17" customFormat="1">
      <c r="A1629" s="117">
        <v>1626</v>
      </c>
      <c r="B1629" s="117"/>
      <c r="C1629" s="117" t="s">
        <v>1046</v>
      </c>
      <c r="D1629" s="117" t="s">
        <v>1044</v>
      </c>
      <c r="E1629" s="396" t="s">
        <v>3707</v>
      </c>
      <c r="F1629" s="116" t="s">
        <v>4058</v>
      </c>
      <c r="G1629" s="596">
        <v>306221240203</v>
      </c>
      <c r="H1629" s="396" t="s">
        <v>7154</v>
      </c>
      <c r="I1629" s="116" t="s">
        <v>7997</v>
      </c>
      <c r="J1629" s="116" t="s">
        <v>47</v>
      </c>
      <c r="K1629" s="116">
        <v>0.18998000000000001</v>
      </c>
      <c r="L1629" s="395">
        <v>0.18998000000000001</v>
      </c>
      <c r="M1629" s="395">
        <v>0.17075499999999999</v>
      </c>
      <c r="N1629" s="330">
        <v>10.119486261711769</v>
      </c>
      <c r="O1629" s="116"/>
      <c r="P1629" s="116"/>
      <c r="Q1629" s="120"/>
    </row>
    <row r="1630" spans="1:17" customFormat="1">
      <c r="A1630" s="117">
        <v>1627</v>
      </c>
      <c r="B1630" s="117"/>
      <c r="C1630" s="117" t="s">
        <v>1046</v>
      </c>
      <c r="D1630" s="117" t="s">
        <v>1044</v>
      </c>
      <c r="E1630" s="396" t="s">
        <v>3707</v>
      </c>
      <c r="F1630" s="116" t="s">
        <v>4046</v>
      </c>
      <c r="G1630" s="596">
        <v>306221640202</v>
      </c>
      <c r="H1630" s="396" t="s">
        <v>5109</v>
      </c>
      <c r="I1630" s="116" t="s">
        <v>7997</v>
      </c>
      <c r="J1630" s="116" t="s">
        <v>47</v>
      </c>
      <c r="K1630" s="116">
        <v>0.18160000000000001</v>
      </c>
      <c r="L1630" s="395">
        <v>0.18160000000000001</v>
      </c>
      <c r="M1630" s="395">
        <v>0.16361700000000001</v>
      </c>
      <c r="N1630" s="330">
        <v>9.9025330396475759</v>
      </c>
      <c r="O1630" s="116"/>
      <c r="P1630" s="116"/>
      <c r="Q1630" s="120"/>
    </row>
    <row r="1631" spans="1:17" customFormat="1">
      <c r="A1631" s="117">
        <v>1628</v>
      </c>
      <c r="B1631" s="117"/>
      <c r="C1631" s="117" t="s">
        <v>1046</v>
      </c>
      <c r="D1631" s="117" t="s">
        <v>1044</v>
      </c>
      <c r="E1631" s="396" t="s">
        <v>3707</v>
      </c>
      <c r="F1631" s="116" t="s">
        <v>4060</v>
      </c>
      <c r="G1631" s="596">
        <v>306221340402</v>
      </c>
      <c r="H1631" s="396" t="s">
        <v>6226</v>
      </c>
      <c r="I1631" s="116" t="s">
        <v>7997</v>
      </c>
      <c r="J1631" s="116" t="s">
        <v>47</v>
      </c>
      <c r="K1631" s="116">
        <v>0.37159999999999999</v>
      </c>
      <c r="L1631" s="395">
        <v>0.37159999999999999</v>
      </c>
      <c r="M1631" s="395">
        <v>0.33510600000000001</v>
      </c>
      <c r="N1631" s="330">
        <v>9.8207750269106491</v>
      </c>
      <c r="O1631" s="116"/>
      <c r="P1631" s="116"/>
      <c r="Q1631" s="120"/>
    </row>
    <row r="1632" spans="1:17" customFormat="1">
      <c r="A1632" s="117">
        <v>1629</v>
      </c>
      <c r="B1632" s="117"/>
      <c r="C1632" s="117" t="s">
        <v>1046</v>
      </c>
      <c r="D1632" s="117" t="s">
        <v>1044</v>
      </c>
      <c r="E1632" s="396" t="s">
        <v>3707</v>
      </c>
      <c r="F1632" s="116" t="s">
        <v>4047</v>
      </c>
      <c r="G1632" s="596">
        <v>306221440102</v>
      </c>
      <c r="H1632" s="396" t="s">
        <v>9840</v>
      </c>
      <c r="I1632" s="116" t="s">
        <v>7997</v>
      </c>
      <c r="J1632" s="116" t="s">
        <v>47</v>
      </c>
      <c r="K1632" s="116">
        <v>0.14180000000000001</v>
      </c>
      <c r="L1632" s="395">
        <v>0.14180000000000001</v>
      </c>
      <c r="M1632" s="395">
        <v>0.12804399999999999</v>
      </c>
      <c r="N1632" s="330">
        <v>9.7009873060648921</v>
      </c>
      <c r="O1632" s="116"/>
      <c r="P1632" s="116"/>
      <c r="Q1632" s="120"/>
    </row>
    <row r="1633" spans="1:17" customFormat="1">
      <c r="A1633" s="117">
        <v>1630</v>
      </c>
      <c r="B1633" s="117"/>
      <c r="C1633" s="117" t="s">
        <v>1046</v>
      </c>
      <c r="D1633" s="117" t="s">
        <v>1044</v>
      </c>
      <c r="E1633" s="396" t="s">
        <v>3709</v>
      </c>
      <c r="F1633" s="116" t="s">
        <v>4077</v>
      </c>
      <c r="G1633" s="596">
        <v>306231440201</v>
      </c>
      <c r="H1633" s="396" t="s">
        <v>5025</v>
      </c>
      <c r="I1633" s="116" t="s">
        <v>7997</v>
      </c>
      <c r="J1633" s="116" t="s">
        <v>47</v>
      </c>
      <c r="K1633" s="116">
        <v>0.43013000000000001</v>
      </c>
      <c r="L1633" s="395">
        <v>0.43013000000000001</v>
      </c>
      <c r="M1633" s="395">
        <v>0.38848199999999999</v>
      </c>
      <c r="N1633" s="330">
        <v>9.6826540813242552</v>
      </c>
      <c r="O1633" s="116"/>
      <c r="P1633" s="116"/>
      <c r="Q1633" s="120"/>
    </row>
    <row r="1634" spans="1:17" customFormat="1">
      <c r="A1634" s="117">
        <v>1631</v>
      </c>
      <c r="B1634" s="117"/>
      <c r="C1634" s="117" t="s">
        <v>1046</v>
      </c>
      <c r="D1634" s="117" t="s">
        <v>1044</v>
      </c>
      <c r="E1634" s="396" t="s">
        <v>3707</v>
      </c>
      <c r="F1634" s="116" t="s">
        <v>4053</v>
      </c>
      <c r="G1634" s="596">
        <v>306221540101</v>
      </c>
      <c r="H1634" s="396" t="s">
        <v>5195</v>
      </c>
      <c r="I1634" s="116" t="s">
        <v>7997</v>
      </c>
      <c r="J1634" s="116" t="s">
        <v>47</v>
      </c>
      <c r="K1634" s="116">
        <v>0.59899999999999998</v>
      </c>
      <c r="L1634" s="395">
        <v>0.59899999999999998</v>
      </c>
      <c r="M1634" s="395">
        <v>0.54189200000000004</v>
      </c>
      <c r="N1634" s="330">
        <v>9.5338898163605919</v>
      </c>
      <c r="O1634" s="116"/>
      <c r="P1634" s="116"/>
      <c r="Q1634" s="120"/>
    </row>
    <row r="1635" spans="1:17" customFormat="1">
      <c r="A1635" s="117">
        <v>1632</v>
      </c>
      <c r="B1635" s="117"/>
      <c r="C1635" s="117" t="s">
        <v>1046</v>
      </c>
      <c r="D1635" s="117" t="s">
        <v>1044</v>
      </c>
      <c r="E1635" s="396" t="s">
        <v>3707</v>
      </c>
      <c r="F1635" s="116" t="s">
        <v>4051</v>
      </c>
      <c r="G1635" s="596">
        <v>306221440504</v>
      </c>
      <c r="H1635" s="396" t="s">
        <v>9841</v>
      </c>
      <c r="I1635" s="116" t="s">
        <v>7997</v>
      </c>
      <c r="J1635" s="116" t="s">
        <v>47</v>
      </c>
      <c r="K1635" s="116">
        <v>0.44800000000000001</v>
      </c>
      <c r="L1635" s="395">
        <v>0.44800000000000001</v>
      </c>
      <c r="M1635" s="395">
        <v>0.40546700000000002</v>
      </c>
      <c r="N1635" s="330">
        <v>9.4939732142857114</v>
      </c>
      <c r="O1635" s="116"/>
      <c r="P1635" s="116"/>
      <c r="Q1635" s="120"/>
    </row>
    <row r="1636" spans="1:17" customFormat="1">
      <c r="A1636" s="117">
        <v>1633</v>
      </c>
      <c r="B1636" s="117"/>
      <c r="C1636" s="117" t="s">
        <v>1046</v>
      </c>
      <c r="D1636" s="117" t="s">
        <v>1044</v>
      </c>
      <c r="E1636" s="396" t="s">
        <v>3707</v>
      </c>
      <c r="F1636" s="116" t="s">
        <v>4054</v>
      </c>
      <c r="G1636" s="596">
        <v>306221540203</v>
      </c>
      <c r="H1636" s="396" t="s">
        <v>5301</v>
      </c>
      <c r="I1636" s="116" t="s">
        <v>7997</v>
      </c>
      <c r="J1636" s="116" t="s">
        <v>47</v>
      </c>
      <c r="K1636" s="116">
        <v>0.64659999999999995</v>
      </c>
      <c r="L1636" s="395">
        <v>0.64659999999999995</v>
      </c>
      <c r="M1636" s="395">
        <v>0.58559899999999998</v>
      </c>
      <c r="N1636" s="330">
        <v>9.4341169192700249</v>
      </c>
      <c r="O1636" s="116"/>
      <c r="P1636" s="116"/>
      <c r="Q1636" s="120"/>
    </row>
    <row r="1637" spans="1:17" customFormat="1">
      <c r="A1637" s="117">
        <v>1634</v>
      </c>
      <c r="B1637" s="117"/>
      <c r="C1637" s="117" t="s">
        <v>1046</v>
      </c>
      <c r="D1637" s="117" t="s">
        <v>1044</v>
      </c>
      <c r="E1637" s="396" t="s">
        <v>3708</v>
      </c>
      <c r="F1637" s="116" t="s">
        <v>4065</v>
      </c>
      <c r="G1637" s="596">
        <v>306212140402</v>
      </c>
      <c r="H1637" s="396" t="s">
        <v>6384</v>
      </c>
      <c r="I1637" s="116" t="s">
        <v>7997</v>
      </c>
      <c r="J1637" s="116" t="s">
        <v>47</v>
      </c>
      <c r="K1637" s="116">
        <v>0.2898</v>
      </c>
      <c r="L1637" s="395">
        <v>0.2898</v>
      </c>
      <c r="M1637" s="395">
        <v>0.26275799999999999</v>
      </c>
      <c r="N1637" s="330">
        <v>9.3312629399585951</v>
      </c>
      <c r="O1637" s="116"/>
      <c r="P1637" s="116"/>
      <c r="Q1637" s="120"/>
    </row>
    <row r="1638" spans="1:17" customFormat="1">
      <c r="A1638" s="117">
        <v>1635</v>
      </c>
      <c r="B1638" s="117"/>
      <c r="C1638" s="117" t="s">
        <v>1046</v>
      </c>
      <c r="D1638" s="117" t="s">
        <v>1044</v>
      </c>
      <c r="E1638" s="396" t="s">
        <v>3707</v>
      </c>
      <c r="F1638" s="116" t="s">
        <v>4055</v>
      </c>
      <c r="G1638" s="596">
        <v>306221540302</v>
      </c>
      <c r="H1638" s="396" t="s">
        <v>5611</v>
      </c>
      <c r="I1638" s="116" t="s">
        <v>7997</v>
      </c>
      <c r="J1638" s="116" t="s">
        <v>47</v>
      </c>
      <c r="K1638" s="116">
        <v>0.4798</v>
      </c>
      <c r="L1638" s="395">
        <v>0.4798</v>
      </c>
      <c r="M1638" s="395">
        <v>0.43506600000000001</v>
      </c>
      <c r="N1638" s="330">
        <v>9.323468111713213</v>
      </c>
      <c r="O1638" s="116"/>
      <c r="P1638" s="116"/>
      <c r="Q1638" s="120"/>
    </row>
    <row r="1639" spans="1:17" customFormat="1">
      <c r="A1639" s="117">
        <v>1636</v>
      </c>
      <c r="B1639" s="117"/>
      <c r="C1639" s="117" t="s">
        <v>1046</v>
      </c>
      <c r="D1639" s="117" t="s">
        <v>1044</v>
      </c>
      <c r="E1639" s="396" t="s">
        <v>3707</v>
      </c>
      <c r="F1639" s="116" t="s">
        <v>4053</v>
      </c>
      <c r="G1639" s="596">
        <v>306221540102</v>
      </c>
      <c r="H1639" s="396" t="s">
        <v>5928</v>
      </c>
      <c r="I1639" s="116" t="s">
        <v>7997</v>
      </c>
      <c r="J1639" s="116" t="s">
        <v>47</v>
      </c>
      <c r="K1639" s="116">
        <v>0.1724</v>
      </c>
      <c r="L1639" s="395">
        <v>0.1724</v>
      </c>
      <c r="M1639" s="395">
        <v>0.15643499999999999</v>
      </c>
      <c r="N1639" s="330">
        <v>9.2604408352668255</v>
      </c>
      <c r="O1639" s="116"/>
      <c r="P1639" s="116"/>
      <c r="Q1639" s="120"/>
    </row>
    <row r="1640" spans="1:17" customFormat="1">
      <c r="A1640" s="117">
        <v>1637</v>
      </c>
      <c r="B1640" s="117"/>
      <c r="C1640" s="117" t="s">
        <v>1046</v>
      </c>
      <c r="D1640" s="117" t="s">
        <v>1044</v>
      </c>
      <c r="E1640" s="396" t="s">
        <v>3707</v>
      </c>
      <c r="F1640" s="116" t="s">
        <v>4047</v>
      </c>
      <c r="G1640" s="596">
        <v>306221440101</v>
      </c>
      <c r="H1640" s="396" t="s">
        <v>5586</v>
      </c>
      <c r="I1640" s="116" t="s">
        <v>7997</v>
      </c>
      <c r="J1640" s="116" t="s">
        <v>47</v>
      </c>
      <c r="K1640" s="116">
        <v>0.4214</v>
      </c>
      <c r="L1640" s="395">
        <v>0.4214</v>
      </c>
      <c r="M1640" s="395">
        <v>0.38241900000000001</v>
      </c>
      <c r="N1640" s="330">
        <v>9.2503559563360209</v>
      </c>
      <c r="O1640" s="116"/>
      <c r="P1640" s="116"/>
      <c r="Q1640" s="120"/>
    </row>
    <row r="1641" spans="1:17" customFormat="1">
      <c r="A1641" s="117">
        <v>1638</v>
      </c>
      <c r="B1641" s="117"/>
      <c r="C1641" s="117" t="s">
        <v>1046</v>
      </c>
      <c r="D1641" s="117" t="s">
        <v>1044</v>
      </c>
      <c r="E1641" s="396" t="s">
        <v>3709</v>
      </c>
      <c r="F1641" s="116" t="s">
        <v>4081</v>
      </c>
      <c r="G1641" s="596">
        <v>306231340404</v>
      </c>
      <c r="H1641" s="396" t="s">
        <v>5450</v>
      </c>
      <c r="I1641" s="116" t="s">
        <v>7998</v>
      </c>
      <c r="J1641" s="116" t="s">
        <v>47</v>
      </c>
      <c r="K1641" s="116">
        <v>0.12839999999999999</v>
      </c>
      <c r="L1641" s="395">
        <v>0.12839999999999999</v>
      </c>
      <c r="M1641" s="395">
        <v>0.116564</v>
      </c>
      <c r="N1641" s="330">
        <v>9.2180685358255356</v>
      </c>
      <c r="O1641" s="116"/>
      <c r="P1641" s="116"/>
      <c r="Q1641" s="120"/>
    </row>
    <row r="1642" spans="1:17" customFormat="1">
      <c r="A1642" s="117">
        <v>1639</v>
      </c>
      <c r="B1642" s="117"/>
      <c r="C1642" s="117" t="s">
        <v>1046</v>
      </c>
      <c r="D1642" s="117" t="s">
        <v>1044</v>
      </c>
      <c r="E1642" s="396" t="s">
        <v>3708</v>
      </c>
      <c r="F1642" s="116" t="s">
        <v>4070</v>
      </c>
      <c r="G1642" s="596">
        <v>306212240401</v>
      </c>
      <c r="H1642" s="396" t="s">
        <v>6451</v>
      </c>
      <c r="I1642" s="116" t="s">
        <v>7997</v>
      </c>
      <c r="J1642" s="116" t="s">
        <v>47</v>
      </c>
      <c r="K1642" s="116">
        <v>0.1623</v>
      </c>
      <c r="L1642" s="395">
        <v>0.1623</v>
      </c>
      <c r="M1642" s="395">
        <v>0.147536</v>
      </c>
      <c r="N1642" s="330">
        <v>9.096734442390634</v>
      </c>
      <c r="O1642" s="116"/>
      <c r="P1642" s="116"/>
      <c r="Q1642" s="120"/>
    </row>
    <row r="1643" spans="1:17" customFormat="1">
      <c r="A1643" s="117">
        <v>1640</v>
      </c>
      <c r="B1643" s="117"/>
      <c r="C1643" s="117" t="s">
        <v>1046</v>
      </c>
      <c r="D1643" s="117" t="s">
        <v>1044</v>
      </c>
      <c r="E1643" s="396" t="s">
        <v>3707</v>
      </c>
      <c r="F1643" s="116" t="s">
        <v>4049</v>
      </c>
      <c r="G1643" s="596">
        <v>306221440301</v>
      </c>
      <c r="H1643" s="396" t="s">
        <v>5029</v>
      </c>
      <c r="I1643" s="116" t="s">
        <v>7997</v>
      </c>
      <c r="J1643" s="116" t="s">
        <v>47</v>
      </c>
      <c r="K1643" s="116">
        <v>6.0199999999999997E-2</v>
      </c>
      <c r="L1643" s="395">
        <v>6.0199999999999997E-2</v>
      </c>
      <c r="M1643" s="395">
        <v>5.4729E-2</v>
      </c>
      <c r="N1643" s="330">
        <v>9.0880398671096287</v>
      </c>
      <c r="O1643" s="116"/>
      <c r="P1643" s="116"/>
      <c r="Q1643" s="120"/>
    </row>
    <row r="1644" spans="1:17" customFormat="1">
      <c r="A1644" s="117">
        <v>1641</v>
      </c>
      <c r="B1644" s="117"/>
      <c r="C1644" s="117" t="s">
        <v>1046</v>
      </c>
      <c r="D1644" s="117" t="s">
        <v>1044</v>
      </c>
      <c r="E1644" s="396" t="s">
        <v>3707</v>
      </c>
      <c r="F1644" s="116" t="s">
        <v>4062</v>
      </c>
      <c r="G1644" s="596">
        <v>306221340204</v>
      </c>
      <c r="H1644" s="396" t="s">
        <v>6472</v>
      </c>
      <c r="I1644" s="116" t="s">
        <v>7997</v>
      </c>
      <c r="J1644" s="116" t="s">
        <v>47</v>
      </c>
      <c r="K1644" s="116">
        <v>7.3599999999999999E-2</v>
      </c>
      <c r="L1644" s="395">
        <v>7.3599999999999999E-2</v>
      </c>
      <c r="M1644" s="395">
        <v>6.6949999999999996E-2</v>
      </c>
      <c r="N1644" s="330">
        <v>9.0353260869565251</v>
      </c>
      <c r="O1644" s="116"/>
      <c r="P1644" s="116"/>
      <c r="Q1644" s="120"/>
    </row>
    <row r="1645" spans="1:17" customFormat="1">
      <c r="A1645" s="117">
        <v>1642</v>
      </c>
      <c r="B1645" s="117"/>
      <c r="C1645" s="117" t="s">
        <v>1046</v>
      </c>
      <c r="D1645" s="117" t="s">
        <v>1044</v>
      </c>
      <c r="E1645" s="396" t="s">
        <v>3708</v>
      </c>
      <c r="F1645" s="116" t="s">
        <v>4066</v>
      </c>
      <c r="G1645" s="596">
        <v>306212140102</v>
      </c>
      <c r="H1645" s="396" t="s">
        <v>6493</v>
      </c>
      <c r="I1645" s="116" t="s">
        <v>7997</v>
      </c>
      <c r="J1645" s="116" t="s">
        <v>47</v>
      </c>
      <c r="K1645" s="116">
        <v>0.26879999999999998</v>
      </c>
      <c r="L1645" s="395">
        <v>0.26879999999999998</v>
      </c>
      <c r="M1645" s="395">
        <v>0.2447</v>
      </c>
      <c r="N1645" s="330">
        <v>8.9657738095238049</v>
      </c>
      <c r="O1645" s="116"/>
      <c r="P1645" s="116"/>
      <c r="Q1645" s="120"/>
    </row>
    <row r="1646" spans="1:17" customFormat="1">
      <c r="A1646" s="117">
        <v>1643</v>
      </c>
      <c r="B1646" s="117"/>
      <c r="C1646" s="117" t="s">
        <v>1046</v>
      </c>
      <c r="D1646" s="117" t="s">
        <v>1044</v>
      </c>
      <c r="E1646" s="396" t="s">
        <v>3707</v>
      </c>
      <c r="F1646" s="116" t="s">
        <v>4058</v>
      </c>
      <c r="G1646" s="596">
        <v>306221240201</v>
      </c>
      <c r="H1646" s="396" t="s">
        <v>5502</v>
      </c>
      <c r="I1646" s="116" t="s">
        <v>7997</v>
      </c>
      <c r="J1646" s="116" t="s">
        <v>47</v>
      </c>
      <c r="K1646" s="116">
        <v>1.0633999999999999</v>
      </c>
      <c r="L1646" s="395">
        <v>1.0633999999999999</v>
      </c>
      <c r="M1646" s="395">
        <v>0.96930300000000003</v>
      </c>
      <c r="N1646" s="330">
        <v>8.848692871920246</v>
      </c>
      <c r="O1646" s="116"/>
      <c r="P1646" s="116"/>
      <c r="Q1646" s="120"/>
    </row>
    <row r="1647" spans="1:17" customFormat="1">
      <c r="A1647" s="117">
        <v>1644</v>
      </c>
      <c r="B1647" s="117"/>
      <c r="C1647" s="117" t="s">
        <v>1046</v>
      </c>
      <c r="D1647" s="117" t="s">
        <v>1044</v>
      </c>
      <c r="E1647" s="396" t="s">
        <v>3707</v>
      </c>
      <c r="F1647" s="116" t="s">
        <v>4044</v>
      </c>
      <c r="G1647" s="596">
        <v>306221640301</v>
      </c>
      <c r="H1647" s="396" t="s">
        <v>5106</v>
      </c>
      <c r="I1647" s="116" t="s">
        <v>7997</v>
      </c>
      <c r="J1647" s="116" t="s">
        <v>47</v>
      </c>
      <c r="K1647" s="116">
        <v>0.50860000000000005</v>
      </c>
      <c r="L1647" s="395">
        <v>0.50860000000000005</v>
      </c>
      <c r="M1647" s="395">
        <v>0.46412300000000001</v>
      </c>
      <c r="N1647" s="330">
        <v>8.7449862367282822</v>
      </c>
      <c r="O1647" s="116"/>
      <c r="P1647" s="116"/>
      <c r="Q1647" s="120"/>
    </row>
    <row r="1648" spans="1:17" customFormat="1">
      <c r="A1648" s="117">
        <v>1645</v>
      </c>
      <c r="B1648" s="117"/>
      <c r="C1648" s="117" t="s">
        <v>1046</v>
      </c>
      <c r="D1648" s="117" t="s">
        <v>1044</v>
      </c>
      <c r="E1648" s="396" t="s">
        <v>3707</v>
      </c>
      <c r="F1648" s="116" t="s">
        <v>4057</v>
      </c>
      <c r="G1648" s="596">
        <v>306221240403</v>
      </c>
      <c r="H1648" s="396" t="s">
        <v>5358</v>
      </c>
      <c r="I1648" s="116" t="s">
        <v>7997</v>
      </c>
      <c r="J1648" s="116" t="s">
        <v>47</v>
      </c>
      <c r="K1648" s="116">
        <v>0.49120000000000003</v>
      </c>
      <c r="L1648" s="395">
        <v>0.49120000000000003</v>
      </c>
      <c r="M1648" s="395">
        <v>0.448272</v>
      </c>
      <c r="N1648" s="330">
        <v>8.7394136807817624</v>
      </c>
      <c r="O1648" s="116"/>
      <c r="P1648" s="116"/>
      <c r="Q1648" s="120"/>
    </row>
    <row r="1649" spans="1:17" customFormat="1">
      <c r="A1649" s="117">
        <v>1646</v>
      </c>
      <c r="B1649" s="117"/>
      <c r="C1649" s="117" t="s">
        <v>1046</v>
      </c>
      <c r="D1649" s="117" t="s">
        <v>1044</v>
      </c>
      <c r="E1649" s="396" t="s">
        <v>3707</v>
      </c>
      <c r="F1649" s="116" t="s">
        <v>4053</v>
      </c>
      <c r="G1649" s="596">
        <v>306221540105</v>
      </c>
      <c r="H1649" s="396" t="s">
        <v>5261</v>
      </c>
      <c r="I1649" s="116" t="s">
        <v>7997</v>
      </c>
      <c r="J1649" s="116" t="s">
        <v>47</v>
      </c>
      <c r="K1649" s="116">
        <v>0.3594</v>
      </c>
      <c r="L1649" s="395">
        <v>0.3594</v>
      </c>
      <c r="M1649" s="395">
        <v>0.32988499999999998</v>
      </c>
      <c r="N1649" s="330">
        <v>8.2122982749026203</v>
      </c>
      <c r="O1649" s="116"/>
      <c r="P1649" s="116"/>
      <c r="Q1649" s="120"/>
    </row>
    <row r="1650" spans="1:17" customFormat="1">
      <c r="A1650" s="117">
        <v>1647</v>
      </c>
      <c r="B1650" s="117"/>
      <c r="C1650" s="117" t="s">
        <v>1046</v>
      </c>
      <c r="D1650" s="117" t="s">
        <v>1044</v>
      </c>
      <c r="E1650" s="396" t="s">
        <v>3708</v>
      </c>
      <c r="F1650" s="116" t="s">
        <v>4065</v>
      </c>
      <c r="G1650" s="596">
        <v>306212140403</v>
      </c>
      <c r="H1650" s="396" t="s">
        <v>6814</v>
      </c>
      <c r="I1650" s="116" t="s">
        <v>7997</v>
      </c>
      <c r="J1650" s="116" t="s">
        <v>47</v>
      </c>
      <c r="K1650" s="116">
        <v>0.24365200000000001</v>
      </c>
      <c r="L1650" s="395">
        <v>0.24365200000000001</v>
      </c>
      <c r="M1650" s="395">
        <v>0.22423899999999999</v>
      </c>
      <c r="N1650" s="330">
        <v>7.9675110403362224</v>
      </c>
      <c r="O1650" s="116"/>
      <c r="P1650" s="116"/>
      <c r="Q1650" s="120"/>
    </row>
    <row r="1651" spans="1:17" customFormat="1">
      <c r="A1651" s="117">
        <v>1648</v>
      </c>
      <c r="B1651" s="117"/>
      <c r="C1651" s="117" t="s">
        <v>1046</v>
      </c>
      <c r="D1651" s="117" t="s">
        <v>1044</v>
      </c>
      <c r="E1651" s="396" t="s">
        <v>3708</v>
      </c>
      <c r="F1651" s="116" t="s">
        <v>4072</v>
      </c>
      <c r="G1651" s="596">
        <v>306212240202</v>
      </c>
      <c r="H1651" s="396" t="s">
        <v>6825</v>
      </c>
      <c r="I1651" s="116" t="s">
        <v>7998</v>
      </c>
      <c r="J1651" s="116" t="s">
        <v>47</v>
      </c>
      <c r="K1651" s="116">
        <v>5.5E-2</v>
      </c>
      <c r="L1651" s="395">
        <v>5.5E-2</v>
      </c>
      <c r="M1651" s="395">
        <v>5.0634999999999999E-2</v>
      </c>
      <c r="N1651" s="330">
        <v>7.9363636363636374</v>
      </c>
      <c r="O1651" s="116"/>
      <c r="P1651" s="116"/>
      <c r="Q1651" s="120"/>
    </row>
    <row r="1652" spans="1:17" customFormat="1">
      <c r="A1652" s="117">
        <v>1649</v>
      </c>
      <c r="B1652" s="117"/>
      <c r="C1652" s="117" t="s">
        <v>1046</v>
      </c>
      <c r="D1652" s="117" t="s">
        <v>1044</v>
      </c>
      <c r="E1652" s="396" t="s">
        <v>3708</v>
      </c>
      <c r="F1652" s="116" t="s">
        <v>4071</v>
      </c>
      <c r="G1652" s="596">
        <v>306212240102</v>
      </c>
      <c r="H1652" s="396" t="s">
        <v>5195</v>
      </c>
      <c r="I1652" s="116" t="s">
        <v>7997</v>
      </c>
      <c r="J1652" s="116" t="s">
        <v>47</v>
      </c>
      <c r="K1652" s="116">
        <v>0.1328</v>
      </c>
      <c r="L1652" s="395">
        <v>0.1328</v>
      </c>
      <c r="M1652" s="395">
        <v>0.122388</v>
      </c>
      <c r="N1652" s="330">
        <v>7.8403614457831354</v>
      </c>
      <c r="O1652" s="116"/>
      <c r="P1652" s="116"/>
      <c r="Q1652" s="120"/>
    </row>
    <row r="1653" spans="1:17" customFormat="1">
      <c r="A1653" s="117">
        <v>1650</v>
      </c>
      <c r="B1653" s="117"/>
      <c r="C1653" s="117" t="s">
        <v>1046</v>
      </c>
      <c r="D1653" s="117" t="s">
        <v>1044</v>
      </c>
      <c r="E1653" s="396" t="s">
        <v>3708</v>
      </c>
      <c r="F1653" s="116" t="s">
        <v>4070</v>
      </c>
      <c r="G1653" s="596">
        <v>306212240402</v>
      </c>
      <c r="H1653" s="396" t="s">
        <v>6867</v>
      </c>
      <c r="I1653" s="116" t="s">
        <v>7998</v>
      </c>
      <c r="J1653" s="116" t="s">
        <v>47</v>
      </c>
      <c r="K1653" s="116">
        <v>2.7E-2</v>
      </c>
      <c r="L1653" s="395">
        <v>2.7E-2</v>
      </c>
      <c r="M1653" s="395">
        <v>2.4895E-2</v>
      </c>
      <c r="N1653" s="330">
        <v>7.7962962962962941</v>
      </c>
      <c r="O1653" s="116"/>
      <c r="P1653" s="116"/>
      <c r="Q1653" s="120"/>
    </row>
    <row r="1654" spans="1:17" customFormat="1">
      <c r="A1654" s="117">
        <v>1651</v>
      </c>
      <c r="B1654" s="117"/>
      <c r="C1654" s="117" t="s">
        <v>1046</v>
      </c>
      <c r="D1654" s="117" t="s">
        <v>1044</v>
      </c>
      <c r="E1654" s="396" t="s">
        <v>3708</v>
      </c>
      <c r="F1654" s="116" t="s">
        <v>4066</v>
      </c>
      <c r="G1654" s="596">
        <v>306212140103</v>
      </c>
      <c r="H1654" s="396" t="s">
        <v>6920</v>
      </c>
      <c r="I1654" s="116" t="s">
        <v>7997</v>
      </c>
      <c r="J1654" s="116" t="s">
        <v>47</v>
      </c>
      <c r="K1654" s="116">
        <v>0.66039999999999999</v>
      </c>
      <c r="L1654" s="395">
        <v>0.66039999999999999</v>
      </c>
      <c r="M1654" s="395">
        <v>0.60983699999999996</v>
      </c>
      <c r="N1654" s="330">
        <v>7.6564203513022457</v>
      </c>
      <c r="O1654" s="116"/>
      <c r="P1654" s="116"/>
      <c r="Q1654" s="120"/>
    </row>
    <row r="1655" spans="1:17" customFormat="1">
      <c r="A1655" s="117">
        <v>1652</v>
      </c>
      <c r="B1655" s="117"/>
      <c r="C1655" s="117" t="s">
        <v>1046</v>
      </c>
      <c r="D1655" s="117" t="s">
        <v>1044</v>
      </c>
      <c r="E1655" s="396" t="s">
        <v>3708</v>
      </c>
      <c r="F1655" s="116" t="s">
        <v>4070</v>
      </c>
      <c r="G1655" s="596">
        <v>306212240403</v>
      </c>
      <c r="H1655" s="396" t="s">
        <v>6539</v>
      </c>
      <c r="I1655" s="116" t="s">
        <v>7997</v>
      </c>
      <c r="J1655" s="116" t="s">
        <v>47</v>
      </c>
      <c r="K1655" s="116">
        <v>0.1573</v>
      </c>
      <c r="L1655" s="395">
        <v>0.1573</v>
      </c>
      <c r="M1655" s="395">
        <v>0.145262</v>
      </c>
      <c r="N1655" s="330">
        <v>7.6528925619834665</v>
      </c>
      <c r="O1655" s="116"/>
      <c r="P1655" s="116"/>
      <c r="Q1655" s="120"/>
    </row>
    <row r="1656" spans="1:17" customFormat="1">
      <c r="A1656" s="117">
        <v>1653</v>
      </c>
      <c r="B1656" s="117"/>
      <c r="C1656" s="117" t="s">
        <v>1046</v>
      </c>
      <c r="D1656" s="117" t="s">
        <v>1044</v>
      </c>
      <c r="E1656" s="396" t="s">
        <v>3707</v>
      </c>
      <c r="F1656" s="116" t="s">
        <v>4055</v>
      </c>
      <c r="G1656" s="596">
        <v>306221540301</v>
      </c>
      <c r="H1656" s="396" t="s">
        <v>6246</v>
      </c>
      <c r="I1656" s="116" t="s">
        <v>7997</v>
      </c>
      <c r="J1656" s="116" t="s">
        <v>47</v>
      </c>
      <c r="K1656" s="116">
        <v>0.50260000000000005</v>
      </c>
      <c r="L1656" s="395">
        <v>0.50260000000000005</v>
      </c>
      <c r="M1656" s="395">
        <v>0.46416200000000002</v>
      </c>
      <c r="N1656" s="330">
        <v>7.6478312773577448</v>
      </c>
      <c r="O1656" s="116"/>
      <c r="P1656" s="116"/>
      <c r="Q1656" s="120"/>
    </row>
    <row r="1657" spans="1:17" customFormat="1">
      <c r="A1657" s="117">
        <v>1654</v>
      </c>
      <c r="B1657" s="117"/>
      <c r="C1657" s="117" t="s">
        <v>1046</v>
      </c>
      <c r="D1657" s="117" t="s">
        <v>1044</v>
      </c>
      <c r="E1657" s="396" t="s">
        <v>3707</v>
      </c>
      <c r="F1657" s="116" t="s">
        <v>4062</v>
      </c>
      <c r="G1657" s="596">
        <v>306221340202</v>
      </c>
      <c r="H1657" s="396" t="s">
        <v>6934</v>
      </c>
      <c r="I1657" s="116" t="s">
        <v>7997</v>
      </c>
      <c r="J1657" s="116" t="s">
        <v>47</v>
      </c>
      <c r="K1657" s="116">
        <v>0.2276</v>
      </c>
      <c r="L1657" s="395">
        <v>0.2276</v>
      </c>
      <c r="M1657" s="395">
        <v>0.21027399999999999</v>
      </c>
      <c r="N1657" s="330">
        <v>7.6124780316344491</v>
      </c>
      <c r="O1657" s="116"/>
      <c r="P1657" s="116"/>
      <c r="Q1657" s="120"/>
    </row>
    <row r="1658" spans="1:17" customFormat="1">
      <c r="A1658" s="117">
        <v>1655</v>
      </c>
      <c r="B1658" s="117"/>
      <c r="C1658" s="117" t="s">
        <v>1046</v>
      </c>
      <c r="D1658" s="117" t="s">
        <v>1044</v>
      </c>
      <c r="E1658" s="396" t="s">
        <v>3707</v>
      </c>
      <c r="F1658" s="116" t="s">
        <v>4063</v>
      </c>
      <c r="G1658" s="596">
        <v>306221340301</v>
      </c>
      <c r="H1658" s="396" t="s">
        <v>6946</v>
      </c>
      <c r="I1658" s="116" t="s">
        <v>7997</v>
      </c>
      <c r="J1658" s="116" t="s">
        <v>47</v>
      </c>
      <c r="K1658" s="116">
        <v>0.27560000000000001</v>
      </c>
      <c r="L1658" s="395">
        <v>0.27560000000000001</v>
      </c>
      <c r="M1658" s="395">
        <v>0.25475399999999998</v>
      </c>
      <c r="N1658" s="330">
        <v>7.5638606676342635</v>
      </c>
      <c r="O1658" s="116"/>
      <c r="P1658" s="116"/>
      <c r="Q1658" s="120"/>
    </row>
    <row r="1659" spans="1:17" customFormat="1">
      <c r="A1659" s="117">
        <v>1656</v>
      </c>
      <c r="B1659" s="117"/>
      <c r="C1659" s="117" t="s">
        <v>1046</v>
      </c>
      <c r="D1659" s="117" t="s">
        <v>1044</v>
      </c>
      <c r="E1659" s="396" t="s">
        <v>3709</v>
      </c>
      <c r="F1659" s="116" t="s">
        <v>4081</v>
      </c>
      <c r="G1659" s="596">
        <v>306231340402</v>
      </c>
      <c r="H1659" s="396" t="s">
        <v>5199</v>
      </c>
      <c r="I1659" s="116" t="s">
        <v>7998</v>
      </c>
      <c r="J1659" s="116" t="s">
        <v>47</v>
      </c>
      <c r="K1659" s="116">
        <v>0.1852</v>
      </c>
      <c r="L1659" s="395">
        <v>0.1852</v>
      </c>
      <c r="M1659" s="395">
        <v>0.171375</v>
      </c>
      <c r="N1659" s="330">
        <v>7.4649028077753794</v>
      </c>
      <c r="O1659" s="116"/>
      <c r="P1659" s="116"/>
      <c r="Q1659" s="120"/>
    </row>
    <row r="1660" spans="1:17" customFormat="1">
      <c r="A1660" s="117">
        <v>1657</v>
      </c>
      <c r="B1660" s="117"/>
      <c r="C1660" s="117" t="s">
        <v>1046</v>
      </c>
      <c r="D1660" s="117" t="s">
        <v>1044</v>
      </c>
      <c r="E1660" s="396" t="s">
        <v>3708</v>
      </c>
      <c r="F1660" s="116" t="s">
        <v>4010</v>
      </c>
      <c r="G1660" s="596">
        <v>306212140202</v>
      </c>
      <c r="H1660" s="396" t="s">
        <v>6980</v>
      </c>
      <c r="I1660" s="116" t="s">
        <v>7997</v>
      </c>
      <c r="J1660" s="116" t="s">
        <v>47</v>
      </c>
      <c r="K1660" s="116">
        <v>0.1326</v>
      </c>
      <c r="L1660" s="395">
        <v>0.1326</v>
      </c>
      <c r="M1660" s="395">
        <v>0.122764</v>
      </c>
      <c r="N1660" s="330">
        <v>7.4177978883861222</v>
      </c>
      <c r="O1660" s="116"/>
      <c r="P1660" s="116"/>
      <c r="Q1660" s="120"/>
    </row>
    <row r="1661" spans="1:17" customFormat="1">
      <c r="A1661" s="117">
        <v>1658</v>
      </c>
      <c r="B1661" s="117"/>
      <c r="C1661" s="117" t="s">
        <v>1046</v>
      </c>
      <c r="D1661" s="117" t="s">
        <v>1044</v>
      </c>
      <c r="E1661" s="396" t="s">
        <v>3707</v>
      </c>
      <c r="F1661" s="116" t="s">
        <v>4061</v>
      </c>
      <c r="G1661" s="596">
        <v>306221340101</v>
      </c>
      <c r="H1661" s="396" t="s">
        <v>7031</v>
      </c>
      <c r="I1661" s="116" t="s">
        <v>7997</v>
      </c>
      <c r="J1661" s="116" t="s">
        <v>47</v>
      </c>
      <c r="K1661" s="116">
        <v>0.30359999999999998</v>
      </c>
      <c r="L1661" s="395">
        <v>0.30359999999999998</v>
      </c>
      <c r="M1661" s="395">
        <v>0.28147100000000003</v>
      </c>
      <c r="N1661" s="330">
        <v>7.2888669301712632</v>
      </c>
      <c r="O1661" s="116"/>
      <c r="P1661" s="116"/>
      <c r="Q1661" s="120"/>
    </row>
    <row r="1662" spans="1:17" customFormat="1">
      <c r="A1662" s="117">
        <v>1659</v>
      </c>
      <c r="B1662" s="117"/>
      <c r="C1662" s="117" t="s">
        <v>1046</v>
      </c>
      <c r="D1662" s="117" t="s">
        <v>1044</v>
      </c>
      <c r="E1662" s="396" t="s">
        <v>3707</v>
      </c>
      <c r="F1662" s="116" t="s">
        <v>4056</v>
      </c>
      <c r="G1662" s="596">
        <v>306221240103</v>
      </c>
      <c r="H1662" s="396" t="s">
        <v>5270</v>
      </c>
      <c r="I1662" s="116" t="s">
        <v>7997</v>
      </c>
      <c r="J1662" s="116" t="s">
        <v>47</v>
      </c>
      <c r="K1662" s="116">
        <v>0.82579999999999998</v>
      </c>
      <c r="L1662" s="395">
        <v>0.82579999999999998</v>
      </c>
      <c r="M1662" s="395">
        <v>0.76617800000000003</v>
      </c>
      <c r="N1662" s="330">
        <v>7.219907968030995</v>
      </c>
      <c r="O1662" s="116"/>
      <c r="P1662" s="116"/>
      <c r="Q1662" s="120"/>
    </row>
    <row r="1663" spans="1:17" customFormat="1">
      <c r="A1663" s="117">
        <v>1660</v>
      </c>
      <c r="B1663" s="117"/>
      <c r="C1663" s="117" t="s">
        <v>1046</v>
      </c>
      <c r="D1663" s="117" t="s">
        <v>1044</v>
      </c>
      <c r="E1663" s="396" t="s">
        <v>3707</v>
      </c>
      <c r="F1663" s="116" t="s">
        <v>4045</v>
      </c>
      <c r="G1663" s="596">
        <v>306221640104</v>
      </c>
      <c r="H1663" s="396" t="s">
        <v>9842</v>
      </c>
      <c r="I1663" s="116" t="s">
        <v>7997</v>
      </c>
      <c r="J1663" s="116" t="s">
        <v>47</v>
      </c>
      <c r="K1663" s="116">
        <v>0.435</v>
      </c>
      <c r="L1663" s="395">
        <v>0.435</v>
      </c>
      <c r="M1663" s="395">
        <v>0.403862</v>
      </c>
      <c r="N1663" s="330">
        <v>7.1581609195402294</v>
      </c>
      <c r="O1663" s="116"/>
      <c r="P1663" s="116"/>
      <c r="Q1663" s="120"/>
    </row>
    <row r="1664" spans="1:17" customFormat="1">
      <c r="A1664" s="117">
        <v>1661</v>
      </c>
      <c r="B1664" s="117"/>
      <c r="C1664" s="117" t="s">
        <v>1046</v>
      </c>
      <c r="D1664" s="117" t="s">
        <v>1044</v>
      </c>
      <c r="E1664" s="396" t="s">
        <v>3708</v>
      </c>
      <c r="F1664" s="116" t="s">
        <v>4064</v>
      </c>
      <c r="G1664" s="596">
        <v>306212140501</v>
      </c>
      <c r="H1664" s="396" t="s">
        <v>5599</v>
      </c>
      <c r="I1664" s="116" t="s">
        <v>7997</v>
      </c>
      <c r="J1664" s="116" t="s">
        <v>47</v>
      </c>
      <c r="K1664" s="116">
        <v>0.25800899999999999</v>
      </c>
      <c r="L1664" s="395">
        <v>0.25800899999999999</v>
      </c>
      <c r="M1664" s="395">
        <v>0.239569</v>
      </c>
      <c r="N1664" s="330">
        <v>7.1470375064435681</v>
      </c>
      <c r="O1664" s="116"/>
      <c r="P1664" s="116"/>
      <c r="Q1664" s="120"/>
    </row>
    <row r="1665" spans="1:17" customFormat="1">
      <c r="A1665" s="117">
        <v>1662</v>
      </c>
      <c r="B1665" s="117"/>
      <c r="C1665" s="117" t="s">
        <v>1046</v>
      </c>
      <c r="D1665" s="117" t="s">
        <v>1044</v>
      </c>
      <c r="E1665" s="396" t="s">
        <v>3709</v>
      </c>
      <c r="F1665" s="116" t="s">
        <v>4081</v>
      </c>
      <c r="G1665" s="596">
        <v>306231340401</v>
      </c>
      <c r="H1665" s="396" t="s">
        <v>5309</v>
      </c>
      <c r="I1665" s="116" t="s">
        <v>7998</v>
      </c>
      <c r="J1665" s="116" t="s">
        <v>47</v>
      </c>
      <c r="K1665" s="116">
        <v>0.27404000000000001</v>
      </c>
      <c r="L1665" s="395">
        <v>0.27404000000000001</v>
      </c>
      <c r="M1665" s="395">
        <v>0.25469399999999998</v>
      </c>
      <c r="N1665" s="330">
        <v>7.0595533498759409</v>
      </c>
      <c r="O1665" s="116"/>
      <c r="P1665" s="116"/>
      <c r="Q1665" s="120"/>
    </row>
    <row r="1666" spans="1:17" customFormat="1">
      <c r="A1666" s="117">
        <v>1663</v>
      </c>
      <c r="B1666" s="117"/>
      <c r="C1666" s="117" t="s">
        <v>1046</v>
      </c>
      <c r="D1666" s="117" t="s">
        <v>1044</v>
      </c>
      <c r="E1666" s="396" t="s">
        <v>3708</v>
      </c>
      <c r="F1666" s="116" t="s">
        <v>4072</v>
      </c>
      <c r="G1666" s="596">
        <v>306212240201</v>
      </c>
      <c r="H1666" s="396" t="s">
        <v>7107</v>
      </c>
      <c r="I1666" s="116" t="s">
        <v>7997</v>
      </c>
      <c r="J1666" s="116" t="s">
        <v>47</v>
      </c>
      <c r="K1666" s="116">
        <v>0.15040000000000001</v>
      </c>
      <c r="L1666" s="395">
        <v>0.15040000000000001</v>
      </c>
      <c r="M1666" s="395">
        <v>0.13978599999999999</v>
      </c>
      <c r="N1666" s="330">
        <v>7.0571808510638379</v>
      </c>
      <c r="O1666" s="116"/>
      <c r="P1666" s="116"/>
      <c r="Q1666" s="120"/>
    </row>
    <row r="1667" spans="1:17" customFormat="1">
      <c r="A1667" s="117">
        <v>1664</v>
      </c>
      <c r="B1667" s="117"/>
      <c r="C1667" s="117" t="s">
        <v>1046</v>
      </c>
      <c r="D1667" s="117" t="s">
        <v>1044</v>
      </c>
      <c r="E1667" s="396" t="s">
        <v>3708</v>
      </c>
      <c r="F1667" s="116" t="s">
        <v>4067</v>
      </c>
      <c r="G1667" s="596">
        <v>306212140304</v>
      </c>
      <c r="H1667" s="396" t="s">
        <v>7114</v>
      </c>
      <c r="I1667" s="116" t="s">
        <v>7997</v>
      </c>
      <c r="J1667" s="116" t="s">
        <v>47</v>
      </c>
      <c r="K1667" s="116">
        <v>0.69779999999999998</v>
      </c>
      <c r="L1667" s="395">
        <v>0.69779999999999998</v>
      </c>
      <c r="M1667" s="395">
        <v>0.648783</v>
      </c>
      <c r="N1667" s="330">
        <v>7.0245055889939776</v>
      </c>
      <c r="O1667" s="116"/>
      <c r="P1667" s="116"/>
      <c r="Q1667" s="120"/>
    </row>
    <row r="1668" spans="1:17" customFormat="1">
      <c r="A1668" s="117">
        <v>1665</v>
      </c>
      <c r="B1668" s="117"/>
      <c r="C1668" s="117" t="s">
        <v>1046</v>
      </c>
      <c r="D1668" s="117" t="s">
        <v>1044</v>
      </c>
      <c r="E1668" s="396" t="s">
        <v>3709</v>
      </c>
      <c r="F1668" s="116" t="s">
        <v>4075</v>
      </c>
      <c r="G1668" s="596">
        <v>306231440802</v>
      </c>
      <c r="H1668" s="396" t="s">
        <v>9843</v>
      </c>
      <c r="I1668" s="116" t="s">
        <v>7997</v>
      </c>
      <c r="J1668" s="116" t="s">
        <v>47</v>
      </c>
      <c r="K1668" s="116">
        <v>0.15990399999999999</v>
      </c>
      <c r="L1668" s="395">
        <v>0.15990399999999999</v>
      </c>
      <c r="M1668" s="395">
        <v>0.14870700000000001</v>
      </c>
      <c r="N1668" s="330">
        <v>7.0023263958374935</v>
      </c>
      <c r="O1668" s="116"/>
      <c r="P1668" s="116"/>
      <c r="Q1668" s="120"/>
    </row>
    <row r="1669" spans="1:17" customFormat="1">
      <c r="A1669" s="117">
        <v>1666</v>
      </c>
      <c r="B1669" s="117"/>
      <c r="C1669" s="117" t="s">
        <v>1046</v>
      </c>
      <c r="D1669" s="117" t="s">
        <v>1044</v>
      </c>
      <c r="E1669" s="396" t="s">
        <v>3707</v>
      </c>
      <c r="F1669" s="116" t="s">
        <v>4061</v>
      </c>
      <c r="G1669" s="596">
        <v>306221340102</v>
      </c>
      <c r="H1669" s="396" t="s">
        <v>7248</v>
      </c>
      <c r="I1669" s="116" t="s">
        <v>7997</v>
      </c>
      <c r="J1669" s="116" t="s">
        <v>47</v>
      </c>
      <c r="K1669" s="116">
        <v>0.33079999999999998</v>
      </c>
      <c r="L1669" s="395">
        <v>0.33079999999999998</v>
      </c>
      <c r="M1669" s="395">
        <v>0.309091</v>
      </c>
      <c r="N1669" s="330">
        <v>6.5625755743651686</v>
      </c>
      <c r="O1669" s="116"/>
      <c r="P1669" s="116"/>
      <c r="Q1669" s="120"/>
    </row>
    <row r="1670" spans="1:17" customFormat="1">
      <c r="A1670" s="117">
        <v>1667</v>
      </c>
      <c r="B1670" s="117"/>
      <c r="C1670" s="117" t="s">
        <v>1046</v>
      </c>
      <c r="D1670" s="117" t="s">
        <v>1044</v>
      </c>
      <c r="E1670" s="396" t="s">
        <v>3709</v>
      </c>
      <c r="F1670" s="116" t="s">
        <v>4092</v>
      </c>
      <c r="G1670" s="596">
        <v>306231140301</v>
      </c>
      <c r="H1670" s="396" t="s">
        <v>5209</v>
      </c>
      <c r="I1670" s="116" t="s">
        <v>7997</v>
      </c>
      <c r="J1670" s="116" t="s">
        <v>47</v>
      </c>
      <c r="K1670" s="116">
        <v>0.51380000000000003</v>
      </c>
      <c r="L1670" s="395">
        <v>0.51380000000000003</v>
      </c>
      <c r="M1670" s="395">
        <v>0.48008600000000001</v>
      </c>
      <c r="N1670" s="330">
        <v>6.5616971584274069</v>
      </c>
      <c r="O1670" s="116"/>
      <c r="P1670" s="116"/>
      <c r="Q1670" s="120"/>
    </row>
    <row r="1671" spans="1:17" customFormat="1">
      <c r="A1671" s="117">
        <v>1668</v>
      </c>
      <c r="B1671" s="117"/>
      <c r="C1671" s="117" t="s">
        <v>1046</v>
      </c>
      <c r="D1671" s="117" t="s">
        <v>1044</v>
      </c>
      <c r="E1671" s="396" t="s">
        <v>3709</v>
      </c>
      <c r="F1671" s="116" t="s">
        <v>4082</v>
      </c>
      <c r="G1671" s="596">
        <v>306231340502</v>
      </c>
      <c r="H1671" s="396" t="s">
        <v>6715</v>
      </c>
      <c r="I1671" s="116" t="s">
        <v>7998</v>
      </c>
      <c r="J1671" s="116" t="s">
        <v>47</v>
      </c>
      <c r="K1671" s="116">
        <v>0.14813999999999999</v>
      </c>
      <c r="L1671" s="395">
        <v>0.14813999999999999</v>
      </c>
      <c r="M1671" s="395">
        <v>0.13852300000000001</v>
      </c>
      <c r="N1671" s="330">
        <v>6.4918320507627829</v>
      </c>
      <c r="O1671" s="116"/>
      <c r="P1671" s="116"/>
      <c r="Q1671" s="120"/>
    </row>
    <row r="1672" spans="1:17" customFormat="1">
      <c r="A1672" s="117">
        <v>1669</v>
      </c>
      <c r="B1672" s="117"/>
      <c r="C1672" s="117" t="s">
        <v>1046</v>
      </c>
      <c r="D1672" s="117" t="s">
        <v>1044</v>
      </c>
      <c r="E1672" s="396" t="s">
        <v>3707</v>
      </c>
      <c r="F1672" s="116" t="s">
        <v>4060</v>
      </c>
      <c r="G1672" s="596">
        <v>306221340401</v>
      </c>
      <c r="H1672" s="396" t="s">
        <v>7275</v>
      </c>
      <c r="I1672" s="116" t="s">
        <v>7997</v>
      </c>
      <c r="J1672" s="116" t="s">
        <v>47</v>
      </c>
      <c r="K1672" s="116">
        <v>0.28820000000000001</v>
      </c>
      <c r="L1672" s="395">
        <v>0.28820000000000001</v>
      </c>
      <c r="M1672" s="395">
        <v>0.26949499999999998</v>
      </c>
      <c r="N1672" s="330">
        <v>6.490284524635678</v>
      </c>
      <c r="O1672" s="116"/>
      <c r="P1672" s="116"/>
      <c r="Q1672" s="120"/>
    </row>
    <row r="1673" spans="1:17" customFormat="1">
      <c r="A1673" s="117">
        <v>1670</v>
      </c>
      <c r="B1673" s="117"/>
      <c r="C1673" s="117" t="s">
        <v>1046</v>
      </c>
      <c r="D1673" s="117" t="s">
        <v>1044</v>
      </c>
      <c r="E1673" s="396" t="s">
        <v>3707</v>
      </c>
      <c r="F1673" s="116" t="s">
        <v>4047</v>
      </c>
      <c r="G1673" s="596">
        <v>306221440103</v>
      </c>
      <c r="H1673" s="396" t="s">
        <v>7083</v>
      </c>
      <c r="I1673" s="116" t="s">
        <v>7997</v>
      </c>
      <c r="J1673" s="116" t="s">
        <v>47</v>
      </c>
      <c r="K1673" s="116">
        <v>0.23300000000000001</v>
      </c>
      <c r="L1673" s="395">
        <v>0.23300000000000001</v>
      </c>
      <c r="M1673" s="395">
        <v>0.21787999999999999</v>
      </c>
      <c r="N1673" s="330">
        <v>6.4892703862661039</v>
      </c>
      <c r="O1673" s="116"/>
      <c r="P1673" s="116"/>
      <c r="Q1673" s="120"/>
    </row>
    <row r="1674" spans="1:17" customFormat="1">
      <c r="A1674" s="117">
        <v>1671</v>
      </c>
      <c r="B1674" s="117"/>
      <c r="C1674" s="117" t="s">
        <v>1046</v>
      </c>
      <c r="D1674" s="117" t="s">
        <v>1044</v>
      </c>
      <c r="E1674" s="396" t="s">
        <v>3708</v>
      </c>
      <c r="F1674" s="116" t="s">
        <v>4072</v>
      </c>
      <c r="G1674" s="596">
        <v>306212240204</v>
      </c>
      <c r="H1674" s="396" t="s">
        <v>7805</v>
      </c>
      <c r="I1674" s="116" t="s">
        <v>7997</v>
      </c>
      <c r="J1674" s="116" t="s">
        <v>47</v>
      </c>
      <c r="K1674" s="116">
        <v>6.1499999999999999E-2</v>
      </c>
      <c r="L1674" s="395">
        <v>6.1499999999999999E-2</v>
      </c>
      <c r="M1674" s="395">
        <v>5.7579999999999999E-2</v>
      </c>
      <c r="N1674" s="330">
        <v>6.3739837398373984</v>
      </c>
      <c r="O1674" s="116"/>
      <c r="P1674" s="116"/>
      <c r="Q1674" s="120"/>
    </row>
    <row r="1675" spans="1:17" customFormat="1">
      <c r="A1675" s="117">
        <v>1672</v>
      </c>
      <c r="B1675" s="117"/>
      <c r="C1675" s="117" t="s">
        <v>1046</v>
      </c>
      <c r="D1675" s="117" t="s">
        <v>1044</v>
      </c>
      <c r="E1675" s="396" t="s">
        <v>3709</v>
      </c>
      <c r="F1675" s="116" t="s">
        <v>4086</v>
      </c>
      <c r="G1675" s="596">
        <v>306231340104</v>
      </c>
      <c r="H1675" s="396" t="s">
        <v>6339</v>
      </c>
      <c r="I1675" s="116" t="s">
        <v>7998</v>
      </c>
      <c r="J1675" s="116" t="s">
        <v>47</v>
      </c>
      <c r="K1675" s="116">
        <v>0.1784</v>
      </c>
      <c r="L1675" s="395">
        <v>0.1784</v>
      </c>
      <c r="M1675" s="395">
        <v>0.167047</v>
      </c>
      <c r="N1675" s="330">
        <v>6.3637892376681622</v>
      </c>
      <c r="O1675" s="116"/>
      <c r="P1675" s="116"/>
      <c r="Q1675" s="120"/>
    </row>
    <row r="1676" spans="1:17" customFormat="1">
      <c r="A1676" s="117">
        <v>1673</v>
      </c>
      <c r="B1676" s="117"/>
      <c r="C1676" s="117" t="s">
        <v>1046</v>
      </c>
      <c r="D1676" s="117" t="s">
        <v>1044</v>
      </c>
      <c r="E1676" s="396" t="s">
        <v>3708</v>
      </c>
      <c r="F1676" s="116" t="s">
        <v>4068</v>
      </c>
      <c r="G1676" s="596">
        <v>306211340204</v>
      </c>
      <c r="H1676" s="396" t="s">
        <v>7315</v>
      </c>
      <c r="I1676" s="116" t="s">
        <v>7997</v>
      </c>
      <c r="J1676" s="116" t="s">
        <v>47</v>
      </c>
      <c r="K1676" s="116">
        <v>0.25900000000000001</v>
      </c>
      <c r="L1676" s="395">
        <v>0.25900000000000001</v>
      </c>
      <c r="M1676" s="395">
        <v>0.24278</v>
      </c>
      <c r="N1676" s="330">
        <v>6.2625482625482674</v>
      </c>
      <c r="O1676" s="116"/>
      <c r="P1676" s="116"/>
      <c r="Q1676" s="120"/>
    </row>
    <row r="1677" spans="1:17" customFormat="1">
      <c r="A1677" s="117">
        <v>1674</v>
      </c>
      <c r="B1677" s="117"/>
      <c r="C1677" s="117" t="s">
        <v>1046</v>
      </c>
      <c r="D1677" s="117" t="s">
        <v>1044</v>
      </c>
      <c r="E1677" s="396" t="s">
        <v>3708</v>
      </c>
      <c r="F1677" s="116" t="s">
        <v>4067</v>
      </c>
      <c r="G1677" s="596">
        <v>306212140303</v>
      </c>
      <c r="H1677" s="396" t="s">
        <v>6664</v>
      </c>
      <c r="I1677" s="116" t="s">
        <v>7997</v>
      </c>
      <c r="J1677" s="116" t="s">
        <v>47</v>
      </c>
      <c r="K1677" s="116">
        <v>0.116521</v>
      </c>
      <c r="L1677" s="395">
        <v>0.116521</v>
      </c>
      <c r="M1677" s="395">
        <v>0.109538</v>
      </c>
      <c r="N1677" s="330">
        <v>5.9929111490632616</v>
      </c>
      <c r="O1677" s="116"/>
      <c r="P1677" s="116"/>
      <c r="Q1677" s="120"/>
    </row>
    <row r="1678" spans="1:17" customFormat="1">
      <c r="A1678" s="117">
        <v>1675</v>
      </c>
      <c r="B1678" s="117"/>
      <c r="C1678" s="117" t="s">
        <v>1046</v>
      </c>
      <c r="D1678" s="117" t="s">
        <v>1044</v>
      </c>
      <c r="E1678" s="396" t="s">
        <v>3707</v>
      </c>
      <c r="F1678" s="116" t="s">
        <v>4051</v>
      </c>
      <c r="G1678" s="596">
        <v>306221440502</v>
      </c>
      <c r="H1678" s="396" t="s">
        <v>9844</v>
      </c>
      <c r="I1678" s="116" t="s">
        <v>7997</v>
      </c>
      <c r="J1678" s="116" t="s">
        <v>47</v>
      </c>
      <c r="K1678" s="116">
        <v>0.3518</v>
      </c>
      <c r="L1678" s="395">
        <v>0.3518</v>
      </c>
      <c r="M1678" s="395">
        <v>0.33092199999999999</v>
      </c>
      <c r="N1678" s="330">
        <v>5.9346219442865289</v>
      </c>
      <c r="O1678" s="116"/>
      <c r="P1678" s="116"/>
      <c r="Q1678" s="120"/>
    </row>
    <row r="1679" spans="1:17" customFormat="1">
      <c r="A1679" s="117">
        <v>1676</v>
      </c>
      <c r="B1679" s="117"/>
      <c r="C1679" s="117" t="s">
        <v>1046</v>
      </c>
      <c r="D1679" s="117" t="s">
        <v>1044</v>
      </c>
      <c r="E1679" s="396" t="s">
        <v>3709</v>
      </c>
      <c r="F1679" s="116" t="s">
        <v>4086</v>
      </c>
      <c r="G1679" s="596">
        <v>306231340103</v>
      </c>
      <c r="H1679" s="396" t="s">
        <v>5848</v>
      </c>
      <c r="I1679" s="116" t="s">
        <v>7998</v>
      </c>
      <c r="J1679" s="116" t="s">
        <v>47</v>
      </c>
      <c r="K1679" s="116">
        <v>7.5800000000000006E-2</v>
      </c>
      <c r="L1679" s="395">
        <v>7.5800000000000006E-2</v>
      </c>
      <c r="M1679" s="395">
        <v>7.1558999999999998E-2</v>
      </c>
      <c r="N1679" s="330">
        <v>5.5949868073878735</v>
      </c>
      <c r="O1679" s="116"/>
      <c r="P1679" s="116"/>
      <c r="Q1679" s="120"/>
    </row>
    <row r="1680" spans="1:17" customFormat="1">
      <c r="A1680" s="117">
        <v>1677</v>
      </c>
      <c r="B1680" s="117"/>
      <c r="C1680" s="117" t="s">
        <v>1046</v>
      </c>
      <c r="D1680" s="117" t="s">
        <v>1044</v>
      </c>
      <c r="E1680" s="396" t="s">
        <v>3709</v>
      </c>
      <c r="F1680" s="116" t="s">
        <v>4077</v>
      </c>
      <c r="G1680" s="596">
        <v>306231440203</v>
      </c>
      <c r="H1680" s="396" t="s">
        <v>6861</v>
      </c>
      <c r="I1680" s="116" t="s">
        <v>7998</v>
      </c>
      <c r="J1680" s="116" t="s">
        <v>47</v>
      </c>
      <c r="K1680" s="116">
        <v>0.12528</v>
      </c>
      <c r="L1680" s="395">
        <v>0.12528</v>
      </c>
      <c r="M1680" s="395">
        <v>0.11834600000000001</v>
      </c>
      <c r="N1680" s="330">
        <v>5.5348020434227294</v>
      </c>
      <c r="O1680" s="116"/>
      <c r="P1680" s="116"/>
      <c r="Q1680" s="120"/>
    </row>
    <row r="1681" spans="1:17" customFormat="1">
      <c r="A1681" s="117">
        <v>1678</v>
      </c>
      <c r="B1681" s="117"/>
      <c r="C1681" s="117" t="s">
        <v>1046</v>
      </c>
      <c r="D1681" s="117" t="s">
        <v>1044</v>
      </c>
      <c r="E1681" s="396" t="s">
        <v>3709</v>
      </c>
      <c r="F1681" s="116" t="s">
        <v>4090</v>
      </c>
      <c r="G1681" s="596">
        <v>306231140202</v>
      </c>
      <c r="H1681" s="396" t="s">
        <v>6082</v>
      </c>
      <c r="I1681" s="116" t="s">
        <v>7997</v>
      </c>
      <c r="J1681" s="116" t="s">
        <v>47</v>
      </c>
      <c r="K1681" s="116">
        <v>0.54520000000000002</v>
      </c>
      <c r="L1681" s="395">
        <v>0.54520000000000002</v>
      </c>
      <c r="M1681" s="395">
        <v>0.51554699999999998</v>
      </c>
      <c r="N1681" s="330">
        <v>5.438921496698466</v>
      </c>
      <c r="O1681" s="116"/>
      <c r="P1681" s="116"/>
      <c r="Q1681" s="120"/>
    </row>
    <row r="1682" spans="1:17" customFormat="1">
      <c r="A1682" s="117">
        <v>1679</v>
      </c>
      <c r="B1682" s="117"/>
      <c r="C1682" s="117" t="s">
        <v>1046</v>
      </c>
      <c r="D1682" s="117" t="s">
        <v>1044</v>
      </c>
      <c r="E1682" s="396" t="s">
        <v>3709</v>
      </c>
      <c r="F1682" s="116" t="s">
        <v>4085</v>
      </c>
      <c r="G1682" s="596">
        <v>306231340601</v>
      </c>
      <c r="H1682" s="396" t="s">
        <v>6514</v>
      </c>
      <c r="I1682" s="116" t="s">
        <v>7997</v>
      </c>
      <c r="J1682" s="116" t="s">
        <v>47</v>
      </c>
      <c r="K1682" s="116">
        <v>0.28902</v>
      </c>
      <c r="L1682" s="395">
        <v>0.28902</v>
      </c>
      <c r="M1682" s="395">
        <v>0.27331100000000003</v>
      </c>
      <c r="N1682" s="330">
        <v>5.4352639955712316</v>
      </c>
      <c r="O1682" s="116"/>
      <c r="P1682" s="116"/>
      <c r="Q1682" s="120"/>
    </row>
    <row r="1683" spans="1:17" customFormat="1">
      <c r="A1683" s="117">
        <v>1680</v>
      </c>
      <c r="B1683" s="117"/>
      <c r="C1683" s="117" t="s">
        <v>1046</v>
      </c>
      <c r="D1683" s="117" t="s">
        <v>1044</v>
      </c>
      <c r="E1683" s="396" t="s">
        <v>3709</v>
      </c>
      <c r="F1683" s="116" t="s">
        <v>4089</v>
      </c>
      <c r="G1683" s="596">
        <v>306231140103</v>
      </c>
      <c r="H1683" s="396" t="s">
        <v>5302</v>
      </c>
      <c r="I1683" s="116" t="s">
        <v>7997</v>
      </c>
      <c r="J1683" s="116" t="s">
        <v>47</v>
      </c>
      <c r="K1683" s="116">
        <v>0.37480000000000002</v>
      </c>
      <c r="L1683" s="395">
        <v>0.37480000000000002</v>
      </c>
      <c r="M1683" s="395">
        <v>0.35507499999999997</v>
      </c>
      <c r="N1683" s="330">
        <v>5.2628068303095112</v>
      </c>
      <c r="O1683" s="116"/>
      <c r="P1683" s="116"/>
      <c r="Q1683" s="120"/>
    </row>
    <row r="1684" spans="1:17" customFormat="1">
      <c r="A1684" s="117">
        <v>1681</v>
      </c>
      <c r="B1684" s="117"/>
      <c r="C1684" s="117" t="s">
        <v>1046</v>
      </c>
      <c r="D1684" s="117" t="s">
        <v>1044</v>
      </c>
      <c r="E1684" s="396" t="s">
        <v>3709</v>
      </c>
      <c r="F1684" s="116" t="s">
        <v>4082</v>
      </c>
      <c r="G1684" s="596">
        <v>306231340503</v>
      </c>
      <c r="H1684" s="396" t="s">
        <v>6051</v>
      </c>
      <c r="I1684" s="116" t="s">
        <v>7998</v>
      </c>
      <c r="J1684" s="116" t="s">
        <v>47</v>
      </c>
      <c r="K1684" s="116">
        <v>0.2858</v>
      </c>
      <c r="L1684" s="395">
        <v>0.2858</v>
      </c>
      <c r="M1684" s="395">
        <v>0.27199899999999999</v>
      </c>
      <c r="N1684" s="330">
        <v>4.8289013296011225</v>
      </c>
      <c r="O1684" s="116"/>
      <c r="P1684" s="116"/>
      <c r="Q1684" s="120"/>
    </row>
    <row r="1685" spans="1:17" customFormat="1">
      <c r="A1685" s="117">
        <v>1682</v>
      </c>
      <c r="B1685" s="117"/>
      <c r="C1685" s="117" t="s">
        <v>1046</v>
      </c>
      <c r="D1685" s="117" t="s">
        <v>1044</v>
      </c>
      <c r="E1685" s="396" t="s">
        <v>3709</v>
      </c>
      <c r="F1685" s="116" t="s">
        <v>4083</v>
      </c>
      <c r="G1685" s="596">
        <v>306231340201</v>
      </c>
      <c r="H1685" s="396" t="s">
        <v>5183</v>
      </c>
      <c r="I1685" s="116" t="s">
        <v>7998</v>
      </c>
      <c r="J1685" s="116" t="s">
        <v>47</v>
      </c>
      <c r="K1685" s="116">
        <v>0.44919999999999999</v>
      </c>
      <c r="L1685" s="395">
        <v>0.44919999999999999</v>
      </c>
      <c r="M1685" s="395">
        <v>0.42841200000000002</v>
      </c>
      <c r="N1685" s="330">
        <v>4.6277827248441614</v>
      </c>
      <c r="O1685" s="116"/>
      <c r="P1685" s="116"/>
      <c r="Q1685" s="120"/>
    </row>
    <row r="1686" spans="1:17" customFormat="1">
      <c r="A1686" s="117">
        <v>1683</v>
      </c>
      <c r="B1686" s="117"/>
      <c r="C1686" s="117" t="s">
        <v>1046</v>
      </c>
      <c r="D1686" s="117" t="s">
        <v>1044</v>
      </c>
      <c r="E1686" s="396" t="s">
        <v>3709</v>
      </c>
      <c r="F1686" s="116" t="s">
        <v>4083</v>
      </c>
      <c r="G1686" s="596">
        <v>306231340202</v>
      </c>
      <c r="H1686" s="396" t="s">
        <v>5618</v>
      </c>
      <c r="I1686" s="116" t="s">
        <v>7998</v>
      </c>
      <c r="J1686" s="116" t="s">
        <v>47</v>
      </c>
      <c r="K1686" s="116">
        <v>0.43880000000000002</v>
      </c>
      <c r="L1686" s="395">
        <v>0.43880000000000002</v>
      </c>
      <c r="M1686" s="395">
        <v>0.42068699999999998</v>
      </c>
      <c r="N1686" s="330">
        <v>4.1278486782133195</v>
      </c>
      <c r="O1686" s="116"/>
      <c r="P1686" s="116"/>
      <c r="Q1686" s="120"/>
    </row>
    <row r="1687" spans="1:17" customFormat="1">
      <c r="A1687" s="117">
        <v>1684</v>
      </c>
      <c r="B1687" s="117"/>
      <c r="C1687" s="117" t="s">
        <v>1046</v>
      </c>
      <c r="D1687" s="117" t="s">
        <v>1044</v>
      </c>
      <c r="E1687" s="396" t="s">
        <v>3708</v>
      </c>
      <c r="F1687" s="116" t="s">
        <v>4064</v>
      </c>
      <c r="G1687" s="596">
        <v>306212140502</v>
      </c>
      <c r="H1687" s="396" t="s">
        <v>7739</v>
      </c>
      <c r="I1687" s="116" t="s">
        <v>7997</v>
      </c>
      <c r="J1687" s="116" t="s">
        <v>47</v>
      </c>
      <c r="K1687" s="116">
        <v>0.4204</v>
      </c>
      <c r="L1687" s="395">
        <v>0.4204</v>
      </c>
      <c r="M1687" s="395">
        <v>0.40388000000000002</v>
      </c>
      <c r="N1687" s="330">
        <v>3.9295908658420502</v>
      </c>
      <c r="O1687" s="116"/>
      <c r="P1687" s="116"/>
      <c r="Q1687" s="120"/>
    </row>
    <row r="1688" spans="1:17" customFormat="1">
      <c r="A1688" s="117">
        <v>1685</v>
      </c>
      <c r="B1688" s="117"/>
      <c r="C1688" s="117" t="s">
        <v>1046</v>
      </c>
      <c r="D1688" s="117" t="s">
        <v>1044</v>
      </c>
      <c r="E1688" s="396" t="s">
        <v>3709</v>
      </c>
      <c r="F1688" s="116" t="s">
        <v>4090</v>
      </c>
      <c r="G1688" s="596">
        <v>306231140201</v>
      </c>
      <c r="H1688" s="396" t="s">
        <v>5540</v>
      </c>
      <c r="I1688" s="116" t="s">
        <v>7997</v>
      </c>
      <c r="J1688" s="116" t="s">
        <v>47</v>
      </c>
      <c r="K1688" s="116">
        <v>0.13800000000000001</v>
      </c>
      <c r="L1688" s="395">
        <v>0.13800000000000001</v>
      </c>
      <c r="M1688" s="395">
        <v>0.132716</v>
      </c>
      <c r="N1688" s="330">
        <v>3.8289855072463843</v>
      </c>
      <c r="O1688" s="116"/>
      <c r="P1688" s="116"/>
      <c r="Q1688" s="120"/>
    </row>
    <row r="1689" spans="1:17" customFormat="1">
      <c r="A1689" s="117">
        <v>1686</v>
      </c>
      <c r="B1689" s="117"/>
      <c r="C1689" s="117" t="s">
        <v>1046</v>
      </c>
      <c r="D1689" s="117" t="s">
        <v>1044</v>
      </c>
      <c r="E1689" s="396" t="s">
        <v>3709</v>
      </c>
      <c r="F1689" s="116" t="s">
        <v>4074</v>
      </c>
      <c r="G1689" s="596">
        <v>306231440702</v>
      </c>
      <c r="H1689" s="396" t="s">
        <v>7775</v>
      </c>
      <c r="I1689" s="116" t="s">
        <v>7997</v>
      </c>
      <c r="J1689" s="116" t="s">
        <v>47</v>
      </c>
      <c r="K1689" s="116">
        <v>0.16209999999999999</v>
      </c>
      <c r="L1689" s="395">
        <v>0.16209999999999999</v>
      </c>
      <c r="M1689" s="395">
        <v>0.15638299999999999</v>
      </c>
      <c r="N1689" s="330">
        <v>3.5268352868599631</v>
      </c>
      <c r="O1689" s="116"/>
      <c r="P1689" s="116"/>
      <c r="Q1689" s="120"/>
    </row>
    <row r="1690" spans="1:17" customFormat="1">
      <c r="A1690" s="117">
        <v>1687</v>
      </c>
      <c r="B1690" s="117"/>
      <c r="C1690" s="117" t="s">
        <v>1046</v>
      </c>
      <c r="D1690" s="117" t="s">
        <v>1044</v>
      </c>
      <c r="E1690" s="396" t="s">
        <v>3709</v>
      </c>
      <c r="F1690" s="116" t="s">
        <v>4091</v>
      </c>
      <c r="G1690" s="596">
        <v>306231140803</v>
      </c>
      <c r="H1690" s="396" t="s">
        <v>5288</v>
      </c>
      <c r="I1690" s="116" t="s">
        <v>7997</v>
      </c>
      <c r="J1690" s="116" t="s">
        <v>47</v>
      </c>
      <c r="K1690" s="116">
        <v>0.44009999999999999</v>
      </c>
      <c r="L1690" s="395">
        <v>0.44009999999999999</v>
      </c>
      <c r="M1690" s="395">
        <v>0.42703099999999999</v>
      </c>
      <c r="N1690" s="330">
        <v>2.9695523744603496</v>
      </c>
      <c r="O1690" s="116"/>
      <c r="P1690" s="116"/>
      <c r="Q1690" s="120"/>
    </row>
    <row r="1691" spans="1:17" customFormat="1">
      <c r="A1691" s="117">
        <v>1688</v>
      </c>
      <c r="B1691" s="117"/>
      <c r="C1691" s="117" t="s">
        <v>1046</v>
      </c>
      <c r="D1691" s="117" t="s">
        <v>1044</v>
      </c>
      <c r="E1691" s="396" t="s">
        <v>3709</v>
      </c>
      <c r="F1691" s="116" t="s">
        <v>4092</v>
      </c>
      <c r="G1691" s="596">
        <v>306231140302</v>
      </c>
      <c r="H1691" s="396" t="s">
        <v>5406</v>
      </c>
      <c r="I1691" s="116" t="s">
        <v>7997</v>
      </c>
      <c r="J1691" s="116" t="s">
        <v>47</v>
      </c>
      <c r="K1691" s="116">
        <v>0.17419999999999999</v>
      </c>
      <c r="L1691" s="395">
        <v>0.17419999999999999</v>
      </c>
      <c r="M1691" s="395">
        <v>0.16911999999999999</v>
      </c>
      <c r="N1691" s="330">
        <v>2.9161882893226183</v>
      </c>
      <c r="O1691" s="116"/>
      <c r="P1691" s="116"/>
      <c r="Q1691" s="120"/>
    </row>
    <row r="1692" spans="1:17" customFormat="1">
      <c r="A1692" s="117">
        <v>1689</v>
      </c>
      <c r="B1692" s="117"/>
      <c r="C1692" s="117" t="s">
        <v>1046</v>
      </c>
      <c r="D1692" s="117" t="s">
        <v>1044</v>
      </c>
      <c r="E1692" s="396" t="s">
        <v>3707</v>
      </c>
      <c r="F1692" s="116" t="s">
        <v>4056</v>
      </c>
      <c r="G1692" s="596">
        <v>306221240101</v>
      </c>
      <c r="H1692" s="396" t="s">
        <v>5576</v>
      </c>
      <c r="I1692" s="116" t="s">
        <v>7997</v>
      </c>
      <c r="J1692" s="116" t="s">
        <v>47</v>
      </c>
      <c r="K1692" s="116">
        <v>0.36399999999999999</v>
      </c>
      <c r="L1692" s="395">
        <v>0.36399999999999999</v>
      </c>
      <c r="M1692" s="395">
        <v>0.30210100000000001</v>
      </c>
      <c r="N1692" s="330">
        <v>17.005219780219775</v>
      </c>
      <c r="O1692" s="116"/>
      <c r="P1692" s="116"/>
      <c r="Q1692" s="120"/>
    </row>
    <row r="1693" spans="1:17" customFormat="1">
      <c r="A1693" s="117">
        <v>1690</v>
      </c>
      <c r="B1693" s="117"/>
      <c r="C1693" s="117" t="s">
        <v>1046</v>
      </c>
      <c r="D1693" s="117" t="s">
        <v>1044</v>
      </c>
      <c r="E1693" s="396" t="s">
        <v>3709</v>
      </c>
      <c r="F1693" s="116" t="s">
        <v>4080</v>
      </c>
      <c r="G1693" s="596">
        <v>306231440401</v>
      </c>
      <c r="H1693" s="396" t="s">
        <v>9845</v>
      </c>
      <c r="I1693" s="116" t="s">
        <v>7997</v>
      </c>
      <c r="J1693" s="116" t="s">
        <v>47</v>
      </c>
      <c r="K1693" s="116">
        <v>9.6000000000000002E-2</v>
      </c>
      <c r="L1693" s="395">
        <v>9.6000000000000002E-2</v>
      </c>
      <c r="M1693" s="395">
        <v>8.8450000000000001E-2</v>
      </c>
      <c r="N1693" s="330">
        <v>7.8645833333333348</v>
      </c>
      <c r="O1693" s="116"/>
      <c r="P1693" s="116"/>
      <c r="Q1693" s="120"/>
    </row>
    <row r="1694" spans="1:17" customFormat="1">
      <c r="A1694" s="117">
        <v>1691</v>
      </c>
      <c r="B1694" s="117"/>
      <c r="C1694" s="117" t="s">
        <v>1046</v>
      </c>
      <c r="D1694" s="117" t="s">
        <v>1044</v>
      </c>
      <c r="E1694" s="396" t="s">
        <v>3709</v>
      </c>
      <c r="F1694" s="116" t="s">
        <v>4086</v>
      </c>
      <c r="G1694" s="596">
        <v>306231340102</v>
      </c>
      <c r="H1694" s="396" t="s">
        <v>9846</v>
      </c>
      <c r="I1694" s="116" t="s">
        <v>7998</v>
      </c>
      <c r="J1694" s="116" t="s">
        <v>47</v>
      </c>
      <c r="K1694" s="116">
        <v>0.1542</v>
      </c>
      <c r="L1694" s="395">
        <v>0.1542</v>
      </c>
      <c r="M1694" s="395">
        <v>0.12350999999999999</v>
      </c>
      <c r="N1694" s="330">
        <v>19.902723735408564</v>
      </c>
      <c r="O1694" s="116"/>
      <c r="P1694" s="116"/>
      <c r="Q1694" s="120"/>
    </row>
    <row r="1695" spans="1:17" customFormat="1">
      <c r="A1695" s="117">
        <v>1692</v>
      </c>
      <c r="B1695" s="117"/>
      <c r="C1695" s="117" t="s">
        <v>1046</v>
      </c>
      <c r="D1695" s="117" t="s">
        <v>1043</v>
      </c>
      <c r="E1695" s="396" t="s">
        <v>1043</v>
      </c>
      <c r="F1695" s="116" t="s">
        <v>4101</v>
      </c>
      <c r="G1695" s="596">
        <v>306511340504</v>
      </c>
      <c r="H1695" s="396" t="s">
        <v>2229</v>
      </c>
      <c r="I1695" s="116" t="s">
        <v>8572</v>
      </c>
      <c r="J1695" s="116" t="s">
        <v>47</v>
      </c>
      <c r="K1695" s="116">
        <v>1.6015999999999999</v>
      </c>
      <c r="L1695" s="395">
        <v>1.6015999999999999</v>
      </c>
      <c r="M1695" s="395">
        <v>1.4416180000000001</v>
      </c>
      <c r="N1695" s="330">
        <v>9.9888861138861049</v>
      </c>
      <c r="O1695" s="116"/>
      <c r="P1695" s="116"/>
      <c r="Q1695" s="120"/>
    </row>
    <row r="1696" spans="1:17" customFormat="1">
      <c r="A1696" s="117">
        <v>1693</v>
      </c>
      <c r="B1696" s="117"/>
      <c r="C1696" s="117" t="s">
        <v>1046</v>
      </c>
      <c r="D1696" s="117" t="s">
        <v>1043</v>
      </c>
      <c r="E1696" s="396" t="s">
        <v>1043</v>
      </c>
      <c r="F1696" s="116" t="s">
        <v>4098</v>
      </c>
      <c r="G1696" s="596">
        <v>306511340303</v>
      </c>
      <c r="H1696" s="396" t="s">
        <v>9847</v>
      </c>
      <c r="I1696" s="116" t="s">
        <v>8572</v>
      </c>
      <c r="J1696" s="116" t="s">
        <v>47</v>
      </c>
      <c r="K1696" s="116">
        <v>0.63475000000000004</v>
      </c>
      <c r="L1696" s="395">
        <v>0.63475000000000004</v>
      </c>
      <c r="M1696" s="395">
        <v>0.57141399999999998</v>
      </c>
      <c r="N1696" s="330">
        <v>9.9781016148089883</v>
      </c>
      <c r="O1696" s="116"/>
      <c r="P1696" s="116"/>
      <c r="Q1696" s="120"/>
    </row>
    <row r="1697" spans="1:17" customFormat="1">
      <c r="A1697" s="117">
        <v>1694</v>
      </c>
      <c r="B1697" s="117"/>
      <c r="C1697" s="117" t="s">
        <v>1046</v>
      </c>
      <c r="D1697" s="117" t="s">
        <v>1043</v>
      </c>
      <c r="E1697" s="396" t="s">
        <v>1043</v>
      </c>
      <c r="F1697" s="116" t="s">
        <v>4108</v>
      </c>
      <c r="G1697" s="596">
        <v>306511240506</v>
      </c>
      <c r="H1697" s="396" t="s">
        <v>2783</v>
      </c>
      <c r="I1697" s="116" t="s">
        <v>8574</v>
      </c>
      <c r="J1697" s="116" t="s">
        <v>47</v>
      </c>
      <c r="K1697" s="116">
        <v>0.18729999999999999</v>
      </c>
      <c r="L1697" s="395">
        <v>0.18729999999999999</v>
      </c>
      <c r="M1697" s="395">
        <v>0.168709</v>
      </c>
      <c r="N1697" s="330">
        <v>9.9257875066737835</v>
      </c>
      <c r="O1697" s="116"/>
      <c r="P1697" s="116"/>
      <c r="Q1697" s="120"/>
    </row>
    <row r="1698" spans="1:17" customFormat="1">
      <c r="A1698" s="117">
        <v>1695</v>
      </c>
      <c r="B1698" s="117"/>
      <c r="C1698" s="117" t="s">
        <v>1046</v>
      </c>
      <c r="D1698" s="117" t="s">
        <v>1043</v>
      </c>
      <c r="E1698" s="396" t="s">
        <v>3710</v>
      </c>
      <c r="F1698" s="116" t="s">
        <v>9848</v>
      </c>
      <c r="G1698" s="596">
        <v>306512141201</v>
      </c>
      <c r="H1698" s="396" t="s">
        <v>9849</v>
      </c>
      <c r="I1698" s="116" t="s">
        <v>8573</v>
      </c>
      <c r="J1698" s="116" t="s">
        <v>47</v>
      </c>
      <c r="K1698" s="116">
        <v>0.44540000000000002</v>
      </c>
      <c r="L1698" s="395">
        <v>0.44540000000000002</v>
      </c>
      <c r="M1698" s="395">
        <v>0.40127000000000002</v>
      </c>
      <c r="N1698" s="330">
        <v>9.9079479119892238</v>
      </c>
      <c r="O1698" s="116"/>
      <c r="P1698" s="116"/>
      <c r="Q1698" s="120"/>
    </row>
    <row r="1699" spans="1:17" customFormat="1">
      <c r="A1699" s="117">
        <v>1696</v>
      </c>
      <c r="B1699" s="117"/>
      <c r="C1699" s="117" t="s">
        <v>1046</v>
      </c>
      <c r="D1699" s="117" t="s">
        <v>1043</v>
      </c>
      <c r="E1699" s="396" t="s">
        <v>3711</v>
      </c>
      <c r="F1699" s="116" t="s">
        <v>4141</v>
      </c>
      <c r="G1699" s="596">
        <v>306521140804</v>
      </c>
      <c r="H1699" s="396" t="s">
        <v>9850</v>
      </c>
      <c r="I1699" s="116" t="s">
        <v>8573</v>
      </c>
      <c r="J1699" s="116" t="s">
        <v>47</v>
      </c>
      <c r="K1699" s="116">
        <v>0.1943</v>
      </c>
      <c r="L1699" s="395">
        <v>0.1943</v>
      </c>
      <c r="M1699" s="395">
        <v>0.17511399999999999</v>
      </c>
      <c r="N1699" s="330">
        <v>9.8744209984559994</v>
      </c>
      <c r="O1699" s="116"/>
      <c r="P1699" s="116"/>
      <c r="Q1699" s="120"/>
    </row>
    <row r="1700" spans="1:17" customFormat="1">
      <c r="A1700" s="117">
        <v>1697</v>
      </c>
      <c r="B1700" s="117"/>
      <c r="C1700" s="117" t="s">
        <v>1046</v>
      </c>
      <c r="D1700" s="117" t="s">
        <v>1043</v>
      </c>
      <c r="E1700" s="396" t="s">
        <v>3711</v>
      </c>
      <c r="F1700" s="116" t="s">
        <v>9851</v>
      </c>
      <c r="G1700" s="596">
        <v>306521241103</v>
      </c>
      <c r="H1700" s="396" t="s">
        <v>9852</v>
      </c>
      <c r="I1700" s="116" t="s">
        <v>8573</v>
      </c>
      <c r="J1700" s="116" t="s">
        <v>47</v>
      </c>
      <c r="K1700" s="116">
        <v>0.56040000000000001</v>
      </c>
      <c r="L1700" s="395">
        <v>0.56040000000000001</v>
      </c>
      <c r="M1700" s="395">
        <v>0.50534000000000001</v>
      </c>
      <c r="N1700" s="330">
        <v>9.8251249107780136</v>
      </c>
      <c r="O1700" s="116"/>
      <c r="P1700" s="116"/>
      <c r="Q1700" s="120"/>
    </row>
    <row r="1701" spans="1:17" customFormat="1">
      <c r="A1701" s="117">
        <v>1698</v>
      </c>
      <c r="B1701" s="117"/>
      <c r="C1701" s="117" t="s">
        <v>1046</v>
      </c>
      <c r="D1701" s="117" t="s">
        <v>1043</v>
      </c>
      <c r="E1701" s="396" t="s">
        <v>1043</v>
      </c>
      <c r="F1701" s="116" t="s">
        <v>4097</v>
      </c>
      <c r="G1701" s="596">
        <v>306511341504</v>
      </c>
      <c r="H1701" s="396" t="s">
        <v>9853</v>
      </c>
      <c r="I1701" s="116" t="s">
        <v>8573</v>
      </c>
      <c r="J1701" s="116" t="s">
        <v>47</v>
      </c>
      <c r="K1701" s="116">
        <v>0.1477</v>
      </c>
      <c r="L1701" s="395">
        <v>0.1477</v>
      </c>
      <c r="M1701" s="395">
        <v>0.13619999999999999</v>
      </c>
      <c r="N1701" s="330">
        <v>7.7860528097494992</v>
      </c>
      <c r="O1701" s="116"/>
      <c r="P1701" s="116"/>
      <c r="Q1701" s="120"/>
    </row>
    <row r="1702" spans="1:17" customFormat="1">
      <c r="A1702" s="117">
        <v>1699</v>
      </c>
      <c r="B1702" s="117"/>
      <c r="C1702" s="117" t="s">
        <v>1046</v>
      </c>
      <c r="D1702" s="117" t="s">
        <v>1043</v>
      </c>
      <c r="E1702" s="396" t="s">
        <v>3710</v>
      </c>
      <c r="F1702" s="116" t="s">
        <v>4125</v>
      </c>
      <c r="G1702" s="596">
        <v>306512240406</v>
      </c>
      <c r="H1702" s="396" t="s">
        <v>9854</v>
      </c>
      <c r="I1702" s="116" t="s">
        <v>8572</v>
      </c>
      <c r="J1702" s="116" t="s">
        <v>47</v>
      </c>
      <c r="K1702" s="116">
        <v>2.8E-3</v>
      </c>
      <c r="L1702" s="395">
        <v>2.8E-3</v>
      </c>
      <c r="M1702" s="395">
        <v>2.5400000000000002E-3</v>
      </c>
      <c r="N1702" s="330">
        <v>9.2857142857142794</v>
      </c>
      <c r="O1702" s="116"/>
      <c r="P1702" s="116"/>
      <c r="Q1702" s="120"/>
    </row>
    <row r="1703" spans="1:17" customFormat="1">
      <c r="A1703" s="117">
        <v>1700</v>
      </c>
      <c r="B1703" s="117"/>
      <c r="C1703" s="117" t="s">
        <v>1046</v>
      </c>
      <c r="D1703" s="117" t="s">
        <v>1043</v>
      </c>
      <c r="E1703" s="396" t="s">
        <v>3711</v>
      </c>
      <c r="F1703" s="116" t="s">
        <v>8069</v>
      </c>
      <c r="G1703" s="596">
        <v>306521340504</v>
      </c>
      <c r="H1703" s="396" t="s">
        <v>9855</v>
      </c>
      <c r="I1703" s="116" t="s">
        <v>8573</v>
      </c>
      <c r="J1703" s="116" t="s">
        <v>47</v>
      </c>
      <c r="K1703" s="116">
        <v>0.21304999999999999</v>
      </c>
      <c r="L1703" s="395">
        <v>0.21304999999999999</v>
      </c>
      <c r="M1703" s="395">
        <v>0.20008000000000001</v>
      </c>
      <c r="N1703" s="330">
        <v>6.0877728232809121</v>
      </c>
      <c r="O1703" s="116"/>
      <c r="P1703" s="116"/>
      <c r="Q1703" s="120"/>
    </row>
    <row r="1704" spans="1:17" customFormat="1">
      <c r="A1704" s="117">
        <v>1701</v>
      </c>
      <c r="B1704" s="117"/>
      <c r="C1704" s="117" t="s">
        <v>1046</v>
      </c>
      <c r="D1704" s="117" t="s">
        <v>1043</v>
      </c>
      <c r="E1704" s="396" t="s">
        <v>3711</v>
      </c>
      <c r="F1704" s="116" t="s">
        <v>4142</v>
      </c>
      <c r="G1704" s="596">
        <v>306521140902</v>
      </c>
      <c r="H1704" s="396" t="s">
        <v>9856</v>
      </c>
      <c r="I1704" s="116" t="s">
        <v>8573</v>
      </c>
      <c r="J1704" s="116" t="s">
        <v>47</v>
      </c>
      <c r="K1704" s="116">
        <v>1.9099999999999999E-2</v>
      </c>
      <c r="L1704" s="395">
        <v>1.9099999999999999E-2</v>
      </c>
      <c r="M1704" s="395">
        <v>1.5949999999999999E-2</v>
      </c>
      <c r="N1704" s="330">
        <v>16.492146596858639</v>
      </c>
      <c r="O1704" s="116"/>
      <c r="P1704" s="116"/>
      <c r="Q1704" s="120"/>
    </row>
    <row r="1705" spans="1:17" customFormat="1">
      <c r="A1705" s="117">
        <v>1702</v>
      </c>
      <c r="B1705" s="117"/>
      <c r="C1705" s="117" t="s">
        <v>1046</v>
      </c>
      <c r="D1705" s="117" t="s">
        <v>1043</v>
      </c>
      <c r="E1705" s="396" t="s">
        <v>3711</v>
      </c>
      <c r="F1705" s="116" t="s">
        <v>4140</v>
      </c>
      <c r="G1705" s="596">
        <v>306521340401</v>
      </c>
      <c r="H1705" s="396" t="s">
        <v>2150</v>
      </c>
      <c r="I1705" s="116" t="s">
        <v>8573</v>
      </c>
      <c r="J1705" s="116" t="s">
        <v>47</v>
      </c>
      <c r="K1705" s="116">
        <v>0.18329999999999999</v>
      </c>
      <c r="L1705" s="395">
        <v>0.18329999999999999</v>
      </c>
      <c r="M1705" s="395">
        <v>0.16284132000000001</v>
      </c>
      <c r="N1705" s="330">
        <v>11.161309328968892</v>
      </c>
      <c r="O1705" s="116"/>
      <c r="P1705" s="116"/>
      <c r="Q1705" s="120"/>
    </row>
    <row r="1706" spans="1:17" customFormat="1">
      <c r="A1706" s="117">
        <v>1703</v>
      </c>
      <c r="B1706" s="117"/>
      <c r="C1706" s="117" t="s">
        <v>1046</v>
      </c>
      <c r="D1706" s="117" t="s">
        <v>1043</v>
      </c>
      <c r="E1706" s="396" t="s">
        <v>1043</v>
      </c>
      <c r="F1706" s="116" t="s">
        <v>4099</v>
      </c>
      <c r="G1706" s="596">
        <v>306511240201</v>
      </c>
      <c r="H1706" s="396" t="s">
        <v>9857</v>
      </c>
      <c r="I1706" s="116" t="s">
        <v>8575</v>
      </c>
      <c r="J1706" s="116" t="s">
        <v>47</v>
      </c>
      <c r="K1706" s="116">
        <v>3.2099999999999997E-2</v>
      </c>
      <c r="L1706" s="395">
        <v>3.2099999999999997E-2</v>
      </c>
      <c r="M1706" s="395">
        <v>2.8766E-2</v>
      </c>
      <c r="N1706" s="330">
        <v>10.386292834890956</v>
      </c>
      <c r="O1706" s="116"/>
      <c r="P1706" s="116"/>
      <c r="Q1706" s="120"/>
    </row>
    <row r="1707" spans="1:17" customFormat="1">
      <c r="A1707" s="117">
        <v>1704</v>
      </c>
      <c r="B1707" s="117"/>
      <c r="C1707" s="117" t="s">
        <v>1046</v>
      </c>
      <c r="D1707" s="117" t="s">
        <v>1043</v>
      </c>
      <c r="E1707" s="396" t="s">
        <v>3711</v>
      </c>
      <c r="F1707" s="116" t="s">
        <v>4147</v>
      </c>
      <c r="G1707" s="596">
        <v>306521240102</v>
      </c>
      <c r="H1707" s="396" t="s">
        <v>9858</v>
      </c>
      <c r="I1707" s="116" t="s">
        <v>8573</v>
      </c>
      <c r="J1707" s="116" t="s">
        <v>47</v>
      </c>
      <c r="K1707" s="116">
        <v>0.20810000000000001</v>
      </c>
      <c r="L1707" s="395">
        <v>0.20810000000000001</v>
      </c>
      <c r="M1707" s="395">
        <v>0.178705</v>
      </c>
      <c r="N1707" s="330">
        <v>14.125420470927441</v>
      </c>
      <c r="O1707" s="116"/>
      <c r="P1707" s="116"/>
      <c r="Q1707" s="120"/>
    </row>
    <row r="1708" spans="1:17" customFormat="1">
      <c r="A1708" s="117">
        <v>1705</v>
      </c>
      <c r="B1708" s="117"/>
      <c r="C1708" s="117" t="s">
        <v>1046</v>
      </c>
      <c r="D1708" s="117" t="s">
        <v>1043</v>
      </c>
      <c r="E1708" s="396" t="s">
        <v>1043</v>
      </c>
      <c r="F1708" s="116" t="s">
        <v>4115</v>
      </c>
      <c r="G1708" s="596">
        <v>306511140207</v>
      </c>
      <c r="H1708" s="396" t="s">
        <v>9859</v>
      </c>
      <c r="I1708" s="116" t="s">
        <v>8574</v>
      </c>
      <c r="J1708" s="116" t="s">
        <v>47</v>
      </c>
      <c r="K1708" s="116">
        <v>5.0499999999999998E-3</v>
      </c>
      <c r="L1708" s="395">
        <v>5.0499999999999998E-3</v>
      </c>
      <c r="M1708" s="395">
        <v>4.346E-3</v>
      </c>
      <c r="N1708" s="330">
        <v>13.940594059405937</v>
      </c>
      <c r="O1708" s="116"/>
      <c r="P1708" s="116"/>
      <c r="Q1708" s="120"/>
    </row>
    <row r="1709" spans="1:17" customFormat="1">
      <c r="A1709" s="117">
        <v>1706</v>
      </c>
      <c r="B1709" s="117"/>
      <c r="C1709" s="117" t="s">
        <v>1046</v>
      </c>
      <c r="D1709" s="117" t="s">
        <v>1043</v>
      </c>
      <c r="E1709" s="396" t="s">
        <v>3710</v>
      </c>
      <c r="F1709" s="116" t="s">
        <v>4117</v>
      </c>
      <c r="G1709" s="596">
        <v>306512141001</v>
      </c>
      <c r="H1709" s="396" t="s">
        <v>9860</v>
      </c>
      <c r="I1709" s="116" t="s">
        <v>8573</v>
      </c>
      <c r="J1709" s="116" t="s">
        <v>47</v>
      </c>
      <c r="K1709" s="116">
        <v>0.20899999999999999</v>
      </c>
      <c r="L1709" s="395">
        <v>0.20899999999999999</v>
      </c>
      <c r="M1709" s="395">
        <v>0.17460600000000001</v>
      </c>
      <c r="N1709" s="330">
        <v>16.456459330143534</v>
      </c>
      <c r="O1709" s="116"/>
      <c r="P1709" s="116"/>
      <c r="Q1709" s="120"/>
    </row>
    <row r="1710" spans="1:17" customFormat="1">
      <c r="A1710" s="117">
        <v>1707</v>
      </c>
      <c r="B1710" s="117"/>
      <c r="C1710" s="117" t="s">
        <v>1046</v>
      </c>
      <c r="D1710" s="117" t="s">
        <v>1043</v>
      </c>
      <c r="E1710" s="396" t="s">
        <v>3711</v>
      </c>
      <c r="F1710" s="116" t="s">
        <v>8069</v>
      </c>
      <c r="G1710" s="596">
        <v>306521340502</v>
      </c>
      <c r="H1710" s="396" t="s">
        <v>9861</v>
      </c>
      <c r="I1710" s="116" t="s">
        <v>8573</v>
      </c>
      <c r="J1710" s="116" t="s">
        <v>47</v>
      </c>
      <c r="K1710" s="116">
        <v>0.20669999999999999</v>
      </c>
      <c r="L1710" s="395">
        <v>0.20669999999999999</v>
      </c>
      <c r="M1710" s="395">
        <v>0.170766</v>
      </c>
      <c r="N1710" s="330">
        <v>17.384615384615383</v>
      </c>
      <c r="O1710" s="116"/>
      <c r="P1710" s="116"/>
      <c r="Q1710" s="120"/>
    </row>
    <row r="1711" spans="1:17" customFormat="1">
      <c r="A1711" s="117">
        <v>1708</v>
      </c>
      <c r="B1711" s="117"/>
      <c r="C1711" s="117" t="s">
        <v>1046</v>
      </c>
      <c r="D1711" s="117" t="s">
        <v>1043</v>
      </c>
      <c r="E1711" s="396" t="s">
        <v>3710</v>
      </c>
      <c r="F1711" s="116" t="s">
        <v>4120</v>
      </c>
      <c r="G1711" s="596">
        <v>306512140202</v>
      </c>
      <c r="H1711" s="396" t="s">
        <v>9862</v>
      </c>
      <c r="I1711" s="116" t="s">
        <v>8573</v>
      </c>
      <c r="J1711" s="116" t="s">
        <v>47</v>
      </c>
      <c r="K1711" s="116">
        <v>0.30299999999999999</v>
      </c>
      <c r="L1711" s="395">
        <v>0.30299999999999999</v>
      </c>
      <c r="M1711" s="395">
        <v>0.25920500000000002</v>
      </c>
      <c r="N1711" s="330">
        <v>14.453795379537945</v>
      </c>
      <c r="O1711" s="116"/>
      <c r="P1711" s="116"/>
      <c r="Q1711" s="120"/>
    </row>
    <row r="1712" spans="1:17" customFormat="1">
      <c r="A1712" s="117">
        <v>1709</v>
      </c>
      <c r="B1712" s="117"/>
      <c r="C1712" s="117" t="s">
        <v>1046</v>
      </c>
      <c r="D1712" s="117" t="s">
        <v>1043</v>
      </c>
      <c r="E1712" s="396" t="s">
        <v>3710</v>
      </c>
      <c r="F1712" s="116" t="s">
        <v>4128</v>
      </c>
      <c r="G1712" s="596">
        <v>306512240601</v>
      </c>
      <c r="H1712" s="396" t="s">
        <v>9863</v>
      </c>
      <c r="I1712" s="116" t="s">
        <v>8573</v>
      </c>
      <c r="J1712" s="116" t="s">
        <v>47</v>
      </c>
      <c r="K1712" s="116">
        <v>0.28044000000000002</v>
      </c>
      <c r="L1712" s="395">
        <v>0.28044000000000002</v>
      </c>
      <c r="M1712" s="395">
        <v>0.238153</v>
      </c>
      <c r="N1712" s="330">
        <v>15.07880473541578</v>
      </c>
      <c r="O1712" s="116"/>
      <c r="P1712" s="116"/>
      <c r="Q1712" s="120"/>
    </row>
    <row r="1713" spans="1:17" customFormat="1">
      <c r="A1713" s="117">
        <v>1710</v>
      </c>
      <c r="B1713" s="117"/>
      <c r="C1713" s="117" t="s">
        <v>1046</v>
      </c>
      <c r="D1713" s="117" t="s">
        <v>1043</v>
      </c>
      <c r="E1713" s="396" t="s">
        <v>3711</v>
      </c>
      <c r="F1713" s="116" t="s">
        <v>4149</v>
      </c>
      <c r="G1713" s="596">
        <v>306521241004</v>
      </c>
      <c r="H1713" s="396" t="s">
        <v>9864</v>
      </c>
      <c r="I1713" s="116" t="s">
        <v>8573</v>
      </c>
      <c r="J1713" s="116" t="s">
        <v>47</v>
      </c>
      <c r="K1713" s="116">
        <v>5.1999999999999998E-2</v>
      </c>
      <c r="L1713" s="395">
        <v>5.1999999999999998E-2</v>
      </c>
      <c r="M1713" s="395">
        <v>4.3344000000000001E-2</v>
      </c>
      <c r="N1713" s="330">
        <v>16.64615384615384</v>
      </c>
      <c r="O1713" s="116"/>
      <c r="P1713" s="116"/>
      <c r="Q1713" s="120"/>
    </row>
    <row r="1714" spans="1:17" customFormat="1">
      <c r="A1714" s="117">
        <v>1711</v>
      </c>
      <c r="B1714" s="117"/>
      <c r="C1714" s="117" t="s">
        <v>1046</v>
      </c>
      <c r="D1714" s="117" t="s">
        <v>1043</v>
      </c>
      <c r="E1714" s="396" t="s">
        <v>3710</v>
      </c>
      <c r="F1714" s="116" t="s">
        <v>4126</v>
      </c>
      <c r="G1714" s="596">
        <v>306512240501</v>
      </c>
      <c r="H1714" s="396" t="s">
        <v>8319</v>
      </c>
      <c r="I1714" s="116" t="s">
        <v>8573</v>
      </c>
      <c r="J1714" s="116" t="s">
        <v>47</v>
      </c>
      <c r="K1714" s="116">
        <v>0.1187</v>
      </c>
      <c r="L1714" s="395">
        <v>0.1187</v>
      </c>
      <c r="M1714" s="395">
        <v>9.8715999999999998E-2</v>
      </c>
      <c r="N1714" s="330">
        <v>16.835720303285594</v>
      </c>
      <c r="O1714" s="116"/>
      <c r="P1714" s="116"/>
      <c r="Q1714" s="120"/>
    </row>
    <row r="1715" spans="1:17" customFormat="1">
      <c r="A1715" s="117">
        <v>1712</v>
      </c>
      <c r="B1715" s="117"/>
      <c r="C1715" s="117" t="s">
        <v>1046</v>
      </c>
      <c r="D1715" s="117" t="s">
        <v>1043</v>
      </c>
      <c r="E1715" s="396" t="s">
        <v>1043</v>
      </c>
      <c r="F1715" s="116" t="s">
        <v>4097</v>
      </c>
      <c r="G1715" s="596">
        <v>306511341501</v>
      </c>
      <c r="H1715" s="396" t="s">
        <v>8320</v>
      </c>
      <c r="I1715" s="116" t="s">
        <v>8573</v>
      </c>
      <c r="J1715" s="116" t="s">
        <v>47</v>
      </c>
      <c r="K1715" s="116">
        <v>0.11218</v>
      </c>
      <c r="L1715" s="395">
        <v>0.11218</v>
      </c>
      <c r="M1715" s="395">
        <v>9.6476999999999993E-2</v>
      </c>
      <c r="N1715" s="330">
        <v>13.998038866108049</v>
      </c>
      <c r="O1715" s="116"/>
      <c r="P1715" s="116"/>
      <c r="Q1715" s="120"/>
    </row>
    <row r="1716" spans="1:17" customFormat="1">
      <c r="A1716" s="117">
        <v>1713</v>
      </c>
      <c r="B1716" s="117"/>
      <c r="C1716" s="117" t="s">
        <v>1046</v>
      </c>
      <c r="D1716" s="117" t="s">
        <v>1043</v>
      </c>
      <c r="E1716" s="396" t="s">
        <v>3711</v>
      </c>
      <c r="F1716" s="116" t="s">
        <v>4137</v>
      </c>
      <c r="G1716" s="596">
        <v>306521140202</v>
      </c>
      <c r="H1716" s="396" t="s">
        <v>9865</v>
      </c>
      <c r="I1716" s="116" t="s">
        <v>8573</v>
      </c>
      <c r="J1716" s="116" t="s">
        <v>47</v>
      </c>
      <c r="K1716" s="116">
        <v>5.2299999999999999E-2</v>
      </c>
      <c r="L1716" s="395">
        <v>5.2299999999999999E-2</v>
      </c>
      <c r="M1716" s="395">
        <v>3.8310999999999998E-2</v>
      </c>
      <c r="N1716" s="330">
        <v>26.747609942638629</v>
      </c>
      <c r="O1716" s="116"/>
      <c r="P1716" s="116"/>
      <c r="Q1716" s="120"/>
    </row>
    <row r="1717" spans="1:17" customFormat="1">
      <c r="A1717" s="117">
        <v>1714</v>
      </c>
      <c r="B1717" s="117"/>
      <c r="C1717" s="117" t="s">
        <v>1046</v>
      </c>
      <c r="D1717" s="117" t="s">
        <v>1043</v>
      </c>
      <c r="E1717" s="396" t="s">
        <v>1043</v>
      </c>
      <c r="F1717" s="116" t="s">
        <v>4114</v>
      </c>
      <c r="G1717" s="596">
        <v>306511240402</v>
      </c>
      <c r="H1717" s="396" t="s">
        <v>2250</v>
      </c>
      <c r="I1717" s="116" t="s">
        <v>8573</v>
      </c>
      <c r="J1717" s="116" t="s">
        <v>47</v>
      </c>
      <c r="K1717" s="116">
        <v>7.5300000000000006E-2</v>
      </c>
      <c r="L1717" s="395">
        <v>7.5300000000000006E-2</v>
      </c>
      <c r="M1717" s="395">
        <v>5.5514000000000001E-2</v>
      </c>
      <c r="N1717" s="330">
        <v>26.276228419654718</v>
      </c>
      <c r="O1717" s="116"/>
      <c r="P1717" s="116"/>
      <c r="Q1717" s="120"/>
    </row>
    <row r="1718" spans="1:17" customFormat="1">
      <c r="A1718" s="117">
        <v>1715</v>
      </c>
      <c r="B1718" s="117"/>
      <c r="C1718" s="117" t="s">
        <v>1046</v>
      </c>
      <c r="D1718" s="117" t="s">
        <v>1043</v>
      </c>
      <c r="E1718" s="396" t="s">
        <v>3711</v>
      </c>
      <c r="F1718" s="116" t="s">
        <v>4144</v>
      </c>
      <c r="G1718" s="596">
        <v>306521140701</v>
      </c>
      <c r="H1718" s="396" t="s">
        <v>8322</v>
      </c>
      <c r="I1718" s="116" t="s">
        <v>8573</v>
      </c>
      <c r="J1718" s="116" t="s">
        <v>47</v>
      </c>
      <c r="K1718" s="116">
        <v>0.1779</v>
      </c>
      <c r="L1718" s="395">
        <v>0.1779</v>
      </c>
      <c r="M1718" s="395">
        <v>0.13191700000000001</v>
      </c>
      <c r="N1718" s="330">
        <v>25.847667228780214</v>
      </c>
      <c r="O1718" s="116"/>
      <c r="P1718" s="116"/>
      <c r="Q1718" s="120"/>
    </row>
    <row r="1719" spans="1:17" customFormat="1">
      <c r="A1719" s="117">
        <v>1716</v>
      </c>
      <c r="B1719" s="117"/>
      <c r="C1719" s="117" t="s">
        <v>1046</v>
      </c>
      <c r="D1719" s="117" t="s">
        <v>1043</v>
      </c>
      <c r="E1719" s="396" t="s">
        <v>3711</v>
      </c>
      <c r="F1719" s="116" t="s">
        <v>4087</v>
      </c>
      <c r="G1719" s="596">
        <v>306521140507</v>
      </c>
      <c r="H1719" s="396" t="s">
        <v>8321</v>
      </c>
      <c r="I1719" s="116" t="s">
        <v>8573</v>
      </c>
      <c r="J1719" s="116" t="s">
        <v>47</v>
      </c>
      <c r="K1719" s="116">
        <v>9.0399999999999994E-2</v>
      </c>
      <c r="L1719" s="395">
        <v>9.0399999999999994E-2</v>
      </c>
      <c r="M1719" s="395">
        <v>6.9242999999999999E-2</v>
      </c>
      <c r="N1719" s="330">
        <v>23.403761061946899</v>
      </c>
      <c r="O1719" s="116"/>
      <c r="P1719" s="116"/>
      <c r="Q1719" s="120"/>
    </row>
    <row r="1720" spans="1:17" customFormat="1">
      <c r="A1720" s="117">
        <v>1717</v>
      </c>
      <c r="B1720" s="117"/>
      <c r="C1720" s="117" t="s">
        <v>1046</v>
      </c>
      <c r="D1720" s="117" t="s">
        <v>1043</v>
      </c>
      <c r="E1720" s="396" t="s">
        <v>3711</v>
      </c>
      <c r="F1720" s="116" t="s">
        <v>4151</v>
      </c>
      <c r="G1720" s="596">
        <v>306521240406</v>
      </c>
      <c r="H1720" s="396" t="s">
        <v>2783</v>
      </c>
      <c r="I1720" s="116" t="s">
        <v>8574</v>
      </c>
      <c r="J1720" s="116" t="s">
        <v>47</v>
      </c>
      <c r="K1720" s="116">
        <v>2.16E-3</v>
      </c>
      <c r="L1720" s="395">
        <v>2.16E-3</v>
      </c>
      <c r="M1720" s="395">
        <v>1.787E-3</v>
      </c>
      <c r="N1720" s="330">
        <v>17.268518518518523</v>
      </c>
      <c r="O1720" s="116"/>
      <c r="P1720" s="116"/>
      <c r="Q1720" s="120"/>
    </row>
    <row r="1721" spans="1:17" customFormat="1">
      <c r="A1721" s="117">
        <v>1718</v>
      </c>
      <c r="B1721" s="117"/>
      <c r="C1721" s="117" t="s">
        <v>1046</v>
      </c>
      <c r="D1721" s="117" t="s">
        <v>1043</v>
      </c>
      <c r="E1721" s="396" t="s">
        <v>3711</v>
      </c>
      <c r="F1721" s="116" t="s">
        <v>4135</v>
      </c>
      <c r="G1721" s="596">
        <v>306521340304</v>
      </c>
      <c r="H1721" s="396" t="s">
        <v>2779</v>
      </c>
      <c r="I1721" s="116" t="s">
        <v>8573</v>
      </c>
      <c r="J1721" s="116" t="s">
        <v>47</v>
      </c>
      <c r="K1721" s="116">
        <v>0.16420000000000001</v>
      </c>
      <c r="L1721" s="395">
        <v>0.16420000000000001</v>
      </c>
      <c r="M1721" s="395">
        <v>0.13633200000000001</v>
      </c>
      <c r="N1721" s="330">
        <v>16.971985383678444</v>
      </c>
      <c r="O1721" s="116"/>
      <c r="P1721" s="116"/>
      <c r="Q1721" s="120"/>
    </row>
    <row r="1722" spans="1:17" customFormat="1">
      <c r="A1722" s="117">
        <v>1719</v>
      </c>
      <c r="B1722" s="117"/>
      <c r="C1722" s="117" t="s">
        <v>1046</v>
      </c>
      <c r="D1722" s="117" t="s">
        <v>1043</v>
      </c>
      <c r="E1722" s="396" t="s">
        <v>3710</v>
      </c>
      <c r="F1722" s="116" t="s">
        <v>4129</v>
      </c>
      <c r="G1722" s="596">
        <v>306512240304</v>
      </c>
      <c r="H1722" s="396" t="s">
        <v>2798</v>
      </c>
      <c r="I1722" s="116" t="s">
        <v>8573</v>
      </c>
      <c r="J1722" s="116" t="s">
        <v>47</v>
      </c>
      <c r="K1722" s="116">
        <v>0.107</v>
      </c>
      <c r="L1722" s="395">
        <v>0.107</v>
      </c>
      <c r="M1722" s="395">
        <v>8.9563000000000004E-2</v>
      </c>
      <c r="N1722" s="330">
        <v>16.296261682242985</v>
      </c>
      <c r="O1722" s="116"/>
      <c r="P1722" s="116"/>
      <c r="Q1722" s="120"/>
    </row>
    <row r="1723" spans="1:17" customFormat="1">
      <c r="A1723" s="117">
        <v>1720</v>
      </c>
      <c r="B1723" s="117"/>
      <c r="C1723" s="117" t="s">
        <v>1046</v>
      </c>
      <c r="D1723" s="117" t="s">
        <v>1043</v>
      </c>
      <c r="E1723" s="396" t="s">
        <v>3711</v>
      </c>
      <c r="F1723" s="116" t="s">
        <v>4136</v>
      </c>
      <c r="G1723" s="596">
        <v>306521140103</v>
      </c>
      <c r="H1723" s="396" t="s">
        <v>2785</v>
      </c>
      <c r="I1723" s="116" t="s">
        <v>8573</v>
      </c>
      <c r="J1723" s="116" t="s">
        <v>47</v>
      </c>
      <c r="K1723" s="116">
        <v>0.251</v>
      </c>
      <c r="L1723" s="395">
        <v>0.251</v>
      </c>
      <c r="M1723" s="395">
        <v>0.212393</v>
      </c>
      <c r="N1723" s="330">
        <v>15.381274900398406</v>
      </c>
      <c r="O1723" s="116"/>
      <c r="P1723" s="116"/>
      <c r="Q1723" s="120"/>
    </row>
    <row r="1724" spans="1:17" customFormat="1">
      <c r="A1724" s="117">
        <v>1721</v>
      </c>
      <c r="B1724" s="117"/>
      <c r="C1724" s="117" t="s">
        <v>1046</v>
      </c>
      <c r="D1724" s="117" t="s">
        <v>1043</v>
      </c>
      <c r="E1724" s="396" t="s">
        <v>3710</v>
      </c>
      <c r="F1724" s="116" t="s">
        <v>4124</v>
      </c>
      <c r="G1724" s="596">
        <v>306512140602</v>
      </c>
      <c r="H1724" s="396" t="s">
        <v>2773</v>
      </c>
      <c r="I1724" s="116" t="s">
        <v>8573</v>
      </c>
      <c r="J1724" s="116" t="s">
        <v>47</v>
      </c>
      <c r="K1724" s="116">
        <v>0.7742</v>
      </c>
      <c r="L1724" s="395">
        <v>0.7742</v>
      </c>
      <c r="M1724" s="395">
        <v>0.66451000000000005</v>
      </c>
      <c r="N1724" s="330">
        <v>14.168173598553341</v>
      </c>
      <c r="O1724" s="116"/>
      <c r="P1724" s="116"/>
      <c r="Q1724" s="120"/>
    </row>
    <row r="1725" spans="1:17" customFormat="1">
      <c r="A1725" s="117">
        <v>1722</v>
      </c>
      <c r="B1725" s="117"/>
      <c r="C1725" s="117" t="s">
        <v>1046</v>
      </c>
      <c r="D1725" s="117" t="s">
        <v>1043</v>
      </c>
      <c r="E1725" s="396" t="s">
        <v>1043</v>
      </c>
      <c r="F1725" s="116" t="s">
        <v>4112</v>
      </c>
      <c r="G1725" s="596">
        <v>306511140104</v>
      </c>
      <c r="H1725" s="396" t="s">
        <v>2817</v>
      </c>
      <c r="I1725" s="116" t="s">
        <v>8573</v>
      </c>
      <c r="J1725" s="116" t="s">
        <v>47</v>
      </c>
      <c r="K1725" s="116">
        <v>0.36859999999999998</v>
      </c>
      <c r="L1725" s="395">
        <v>0.36859999999999998</v>
      </c>
      <c r="M1725" s="395">
        <v>0.31857099999999999</v>
      </c>
      <c r="N1725" s="330">
        <v>13.572707542051003</v>
      </c>
      <c r="O1725" s="116"/>
      <c r="P1725" s="116"/>
      <c r="Q1725" s="120"/>
    </row>
    <row r="1726" spans="1:17" customFormat="1">
      <c r="A1726" s="117">
        <v>1723</v>
      </c>
      <c r="B1726" s="117"/>
      <c r="C1726" s="117" t="s">
        <v>1046</v>
      </c>
      <c r="D1726" s="117" t="s">
        <v>1043</v>
      </c>
      <c r="E1726" s="396" t="s">
        <v>3711</v>
      </c>
      <c r="F1726" s="116" t="s">
        <v>4148</v>
      </c>
      <c r="G1726" s="596">
        <v>306521240204</v>
      </c>
      <c r="H1726" s="396" t="s">
        <v>8323</v>
      </c>
      <c r="I1726" s="116" t="s">
        <v>8573</v>
      </c>
      <c r="J1726" s="116" t="s">
        <v>47</v>
      </c>
      <c r="K1726" s="116">
        <v>9.74E-2</v>
      </c>
      <c r="L1726" s="395">
        <v>9.74E-2</v>
      </c>
      <c r="M1726" s="395">
        <v>8.4274000000000002E-2</v>
      </c>
      <c r="N1726" s="330">
        <v>13.476386036960985</v>
      </c>
      <c r="O1726" s="116"/>
      <c r="P1726" s="116"/>
      <c r="Q1726" s="120"/>
    </row>
    <row r="1727" spans="1:17" customFormat="1">
      <c r="A1727" s="117">
        <v>1724</v>
      </c>
      <c r="B1727" s="117"/>
      <c r="C1727" s="117" t="s">
        <v>1046</v>
      </c>
      <c r="D1727" s="117" t="s">
        <v>1043</v>
      </c>
      <c r="E1727" s="396" t="s">
        <v>3711</v>
      </c>
      <c r="F1727" s="116" t="s">
        <v>4139</v>
      </c>
      <c r="G1727" s="596">
        <v>306521140401</v>
      </c>
      <c r="H1727" s="396" t="s">
        <v>2897</v>
      </c>
      <c r="I1727" s="116" t="s">
        <v>8573</v>
      </c>
      <c r="J1727" s="116" t="s">
        <v>47</v>
      </c>
      <c r="K1727" s="116">
        <v>0.10920000000000001</v>
      </c>
      <c r="L1727" s="395">
        <v>0.10920000000000001</v>
      </c>
      <c r="M1727" s="395">
        <v>9.4840999999999995E-2</v>
      </c>
      <c r="N1727" s="330">
        <v>13.149267399267409</v>
      </c>
      <c r="O1727" s="116"/>
      <c r="P1727" s="116"/>
      <c r="Q1727" s="120"/>
    </row>
    <row r="1728" spans="1:17" customFormat="1">
      <c r="A1728" s="117">
        <v>1725</v>
      </c>
      <c r="B1728" s="117"/>
      <c r="C1728" s="117" t="s">
        <v>1046</v>
      </c>
      <c r="D1728" s="117" t="s">
        <v>1043</v>
      </c>
      <c r="E1728" s="396" t="s">
        <v>1043</v>
      </c>
      <c r="F1728" s="116" t="s">
        <v>4109</v>
      </c>
      <c r="G1728" s="596">
        <v>306511140401</v>
      </c>
      <c r="H1728" s="396" t="s">
        <v>2239</v>
      </c>
      <c r="I1728" s="116" t="s">
        <v>3613</v>
      </c>
      <c r="J1728" s="116" t="s">
        <v>47</v>
      </c>
      <c r="K1728" s="116">
        <v>0.66120000000000001</v>
      </c>
      <c r="L1728" s="395">
        <v>0.66120000000000001</v>
      </c>
      <c r="M1728" s="395">
        <v>0.576789</v>
      </c>
      <c r="N1728" s="330">
        <v>12.766333938294014</v>
      </c>
      <c r="O1728" s="116"/>
      <c r="P1728" s="116"/>
      <c r="Q1728" s="120"/>
    </row>
    <row r="1729" spans="1:17" customFormat="1">
      <c r="A1729" s="117">
        <v>1726</v>
      </c>
      <c r="B1729" s="117"/>
      <c r="C1729" s="117" t="s">
        <v>1046</v>
      </c>
      <c r="D1729" s="117" t="s">
        <v>1043</v>
      </c>
      <c r="E1729" s="396" t="s">
        <v>1043</v>
      </c>
      <c r="F1729" s="116" t="s">
        <v>4114</v>
      </c>
      <c r="G1729" s="596">
        <v>306511240403</v>
      </c>
      <c r="H1729" s="396" t="s">
        <v>8324</v>
      </c>
      <c r="I1729" s="116" t="s">
        <v>3613</v>
      </c>
      <c r="J1729" s="116" t="s">
        <v>47</v>
      </c>
      <c r="K1729" s="116">
        <v>0.43219999999999997</v>
      </c>
      <c r="L1729" s="395">
        <v>0.43219999999999997</v>
      </c>
      <c r="M1729" s="395">
        <v>0.377052</v>
      </c>
      <c r="N1729" s="330">
        <v>12.759833410458116</v>
      </c>
      <c r="O1729" s="116"/>
      <c r="P1729" s="116"/>
      <c r="Q1729" s="120"/>
    </row>
    <row r="1730" spans="1:17" customFormat="1">
      <c r="A1730" s="117">
        <v>1727</v>
      </c>
      <c r="B1730" s="117"/>
      <c r="C1730" s="117" t="s">
        <v>1046</v>
      </c>
      <c r="D1730" s="117" t="s">
        <v>1043</v>
      </c>
      <c r="E1730" s="396" t="s">
        <v>3711</v>
      </c>
      <c r="F1730" s="116" t="s">
        <v>4151</v>
      </c>
      <c r="G1730" s="596">
        <v>306521240405</v>
      </c>
      <c r="H1730" s="396" t="s">
        <v>2787</v>
      </c>
      <c r="I1730" s="116" t="s">
        <v>8575</v>
      </c>
      <c r="J1730" s="116" t="s">
        <v>47</v>
      </c>
      <c r="K1730" s="116">
        <v>0.1046</v>
      </c>
      <c r="L1730" s="395">
        <v>0.1046</v>
      </c>
      <c r="M1730" s="395">
        <v>9.1389999999999999E-2</v>
      </c>
      <c r="N1730" s="330">
        <v>12.62906309751434</v>
      </c>
      <c r="O1730" s="116"/>
      <c r="P1730" s="116"/>
      <c r="Q1730" s="120"/>
    </row>
    <row r="1731" spans="1:17" customFormat="1">
      <c r="A1731" s="117">
        <v>1728</v>
      </c>
      <c r="B1731" s="117"/>
      <c r="C1731" s="117" t="s">
        <v>1046</v>
      </c>
      <c r="D1731" s="117" t="s">
        <v>1043</v>
      </c>
      <c r="E1731" s="396" t="s">
        <v>3711</v>
      </c>
      <c r="F1731" s="116" t="s">
        <v>4141</v>
      </c>
      <c r="G1731" s="596">
        <v>306521140803</v>
      </c>
      <c r="H1731" s="396" t="s">
        <v>2829</v>
      </c>
      <c r="I1731" s="116" t="s">
        <v>8573</v>
      </c>
      <c r="J1731" s="116" t="s">
        <v>47</v>
      </c>
      <c r="K1731" s="116">
        <v>1.3311999999999999</v>
      </c>
      <c r="L1731" s="395">
        <v>1.3311999999999999</v>
      </c>
      <c r="M1731" s="395">
        <v>1.1759170000000001</v>
      </c>
      <c r="N1731" s="330">
        <v>11.664888822115373</v>
      </c>
      <c r="O1731" s="116"/>
      <c r="P1731" s="116"/>
      <c r="Q1731" s="120"/>
    </row>
    <row r="1732" spans="1:17" customFormat="1">
      <c r="A1732" s="117">
        <v>1729</v>
      </c>
      <c r="B1732" s="117"/>
      <c r="C1732" s="117" t="s">
        <v>1046</v>
      </c>
      <c r="D1732" s="117" t="s">
        <v>1043</v>
      </c>
      <c r="E1732" s="396" t="s">
        <v>1043</v>
      </c>
      <c r="F1732" s="116" t="s">
        <v>4114</v>
      </c>
      <c r="G1732" s="596">
        <v>306511240401</v>
      </c>
      <c r="H1732" s="396" t="s">
        <v>2784</v>
      </c>
      <c r="I1732" s="116" t="s">
        <v>8573</v>
      </c>
      <c r="J1732" s="116" t="s">
        <v>47</v>
      </c>
      <c r="K1732" s="116">
        <v>0.1057</v>
      </c>
      <c r="L1732" s="395">
        <v>0.1057</v>
      </c>
      <c r="M1732" s="395">
        <v>9.3439999999999995E-2</v>
      </c>
      <c r="N1732" s="330">
        <v>11.598864711447501</v>
      </c>
      <c r="O1732" s="116"/>
      <c r="P1732" s="116"/>
      <c r="Q1732" s="120"/>
    </row>
    <row r="1733" spans="1:17" customFormat="1">
      <c r="A1733" s="117">
        <v>1730</v>
      </c>
      <c r="B1733" s="117"/>
      <c r="C1733" s="117" t="s">
        <v>1046</v>
      </c>
      <c r="D1733" s="117" t="s">
        <v>1043</v>
      </c>
      <c r="E1733" s="396" t="s">
        <v>1043</v>
      </c>
      <c r="F1733" s="116" t="s">
        <v>4102</v>
      </c>
      <c r="G1733" s="596">
        <v>306511340603</v>
      </c>
      <c r="H1733" s="396" t="s">
        <v>2787</v>
      </c>
      <c r="I1733" s="116" t="s">
        <v>8572</v>
      </c>
      <c r="J1733" s="116" t="s">
        <v>47</v>
      </c>
      <c r="K1733" s="116">
        <v>0.65415000000000001</v>
      </c>
      <c r="L1733" s="395">
        <v>0.65415000000000001</v>
      </c>
      <c r="M1733" s="395">
        <v>0.580542</v>
      </c>
      <c r="N1733" s="330">
        <v>11.252465030956204</v>
      </c>
      <c r="O1733" s="116"/>
      <c r="P1733" s="116"/>
      <c r="Q1733" s="120"/>
    </row>
    <row r="1734" spans="1:17" customFormat="1">
      <c r="A1734" s="117">
        <v>1731</v>
      </c>
      <c r="B1734" s="117"/>
      <c r="C1734" s="117" t="s">
        <v>1046</v>
      </c>
      <c r="D1734" s="117" t="s">
        <v>1043</v>
      </c>
      <c r="E1734" s="396" t="s">
        <v>1043</v>
      </c>
      <c r="F1734" s="116" t="s">
        <v>4107</v>
      </c>
      <c r="G1734" s="596">
        <v>306511140303</v>
      </c>
      <c r="H1734" s="396" t="s">
        <v>2238</v>
      </c>
      <c r="I1734" s="116" t="s">
        <v>3613</v>
      </c>
      <c r="J1734" s="116" t="s">
        <v>47</v>
      </c>
      <c r="K1734" s="116">
        <v>1.2298</v>
      </c>
      <c r="L1734" s="395">
        <v>1.2298</v>
      </c>
      <c r="M1734" s="395">
        <v>1.1023019999999999</v>
      </c>
      <c r="N1734" s="330">
        <v>10.367376809237284</v>
      </c>
      <c r="O1734" s="116"/>
      <c r="P1734" s="116"/>
      <c r="Q1734" s="120"/>
    </row>
    <row r="1735" spans="1:17" customFormat="1">
      <c r="A1735" s="117">
        <v>1732</v>
      </c>
      <c r="B1735" s="117"/>
      <c r="C1735" s="117" t="s">
        <v>1046</v>
      </c>
      <c r="D1735" s="117" t="s">
        <v>1043</v>
      </c>
      <c r="E1735" s="396" t="s">
        <v>3711</v>
      </c>
      <c r="F1735" s="116" t="s">
        <v>4151</v>
      </c>
      <c r="G1735" s="596">
        <v>306521240404</v>
      </c>
      <c r="H1735" s="396" t="s">
        <v>9866</v>
      </c>
      <c r="I1735" s="116" t="s">
        <v>8573</v>
      </c>
      <c r="J1735" s="116" t="s">
        <v>47</v>
      </c>
      <c r="K1735" s="116">
        <v>0.40539999999999998</v>
      </c>
      <c r="L1735" s="395">
        <v>0.40539999999999998</v>
      </c>
      <c r="M1735" s="395">
        <v>0.363649</v>
      </c>
      <c r="N1735" s="330">
        <v>10.29871731623088</v>
      </c>
      <c r="O1735" s="116"/>
      <c r="P1735" s="116"/>
      <c r="Q1735" s="120"/>
    </row>
    <row r="1736" spans="1:17" customFormat="1">
      <c r="A1736" s="117">
        <v>1733</v>
      </c>
      <c r="B1736" s="117"/>
      <c r="C1736" s="117" t="s">
        <v>1046</v>
      </c>
      <c r="D1736" s="117" t="s">
        <v>1043</v>
      </c>
      <c r="E1736" s="396" t="s">
        <v>3711</v>
      </c>
      <c r="F1736" s="116" t="s">
        <v>4152</v>
      </c>
      <c r="G1736" s="596">
        <v>306521240503</v>
      </c>
      <c r="H1736" s="396" t="s">
        <v>2804</v>
      </c>
      <c r="I1736" s="116" t="s">
        <v>8573</v>
      </c>
      <c r="J1736" s="116" t="s">
        <v>47</v>
      </c>
      <c r="K1736" s="116">
        <v>0.67649999999999999</v>
      </c>
      <c r="L1736" s="395">
        <v>0.67649999999999999</v>
      </c>
      <c r="M1736" s="395">
        <v>0.60861299999999996</v>
      </c>
      <c r="N1736" s="330">
        <v>10.035033259423507</v>
      </c>
      <c r="O1736" s="116"/>
      <c r="P1736" s="116"/>
      <c r="Q1736" s="120"/>
    </row>
    <row r="1737" spans="1:17" customFormat="1">
      <c r="A1737" s="117">
        <v>1734</v>
      </c>
      <c r="B1737" s="117"/>
      <c r="C1737" s="117" t="s">
        <v>1046</v>
      </c>
      <c r="D1737" s="117" t="s">
        <v>1043</v>
      </c>
      <c r="E1737" s="396" t="s">
        <v>1043</v>
      </c>
      <c r="F1737" s="116" t="s">
        <v>4108</v>
      </c>
      <c r="G1737" s="596">
        <v>306511240501</v>
      </c>
      <c r="H1737" s="396" t="s">
        <v>8325</v>
      </c>
      <c r="I1737" s="116" t="s">
        <v>8573</v>
      </c>
      <c r="J1737" s="116" t="s">
        <v>47</v>
      </c>
      <c r="K1737" s="116">
        <v>0.2074</v>
      </c>
      <c r="L1737" s="395">
        <v>0.2074</v>
      </c>
      <c r="M1737" s="395">
        <v>0.18712100000000001</v>
      </c>
      <c r="N1737" s="330">
        <v>9.7777242044358683</v>
      </c>
      <c r="O1737" s="116"/>
      <c r="P1737" s="116"/>
      <c r="Q1737" s="120"/>
    </row>
    <row r="1738" spans="1:17" customFormat="1">
      <c r="A1738" s="117">
        <v>1735</v>
      </c>
      <c r="B1738" s="117"/>
      <c r="C1738" s="117" t="s">
        <v>1046</v>
      </c>
      <c r="D1738" s="117" t="s">
        <v>1043</v>
      </c>
      <c r="E1738" s="396" t="s">
        <v>1043</v>
      </c>
      <c r="F1738" s="116" t="s">
        <v>4109</v>
      </c>
      <c r="G1738" s="596">
        <v>306511140404</v>
      </c>
      <c r="H1738" s="396" t="s">
        <v>2240</v>
      </c>
      <c r="I1738" s="116" t="s">
        <v>3613</v>
      </c>
      <c r="J1738" s="116" t="s">
        <v>47</v>
      </c>
      <c r="K1738" s="116">
        <v>0.80259999999999998</v>
      </c>
      <c r="L1738" s="395">
        <v>0.80259999999999998</v>
      </c>
      <c r="M1738" s="395">
        <v>0.72613000000000005</v>
      </c>
      <c r="N1738" s="330">
        <v>9.5277846997258813</v>
      </c>
      <c r="O1738" s="116"/>
      <c r="P1738" s="116"/>
      <c r="Q1738" s="120"/>
    </row>
    <row r="1739" spans="1:17" customFormat="1">
      <c r="A1739" s="117">
        <v>1736</v>
      </c>
      <c r="B1739" s="117"/>
      <c r="C1739" s="117" t="s">
        <v>1046</v>
      </c>
      <c r="D1739" s="117" t="s">
        <v>1043</v>
      </c>
      <c r="E1739" s="396" t="s">
        <v>3711</v>
      </c>
      <c r="F1739" s="116" t="s">
        <v>4145</v>
      </c>
      <c r="G1739" s="596">
        <v>306521240801</v>
      </c>
      <c r="H1739" s="396" t="s">
        <v>9867</v>
      </c>
      <c r="I1739" s="116" t="s">
        <v>8573</v>
      </c>
      <c r="J1739" s="116" t="s">
        <v>47</v>
      </c>
      <c r="K1739" s="116">
        <v>2.6870999999999999E-2</v>
      </c>
      <c r="L1739" s="395">
        <v>2.6870999999999999E-2</v>
      </c>
      <c r="M1739" s="395">
        <v>2.4414000000000002E-2</v>
      </c>
      <c r="N1739" s="330">
        <v>9.1436865021770597</v>
      </c>
      <c r="O1739" s="116"/>
      <c r="P1739" s="116"/>
      <c r="Q1739" s="120"/>
    </row>
    <row r="1740" spans="1:17" customFormat="1">
      <c r="A1740" s="117">
        <v>1737</v>
      </c>
      <c r="B1740" s="117"/>
      <c r="C1740" s="117" t="s">
        <v>1046</v>
      </c>
      <c r="D1740" s="117" t="s">
        <v>1043</v>
      </c>
      <c r="E1740" s="396" t="s">
        <v>1043</v>
      </c>
      <c r="F1740" s="116" t="s">
        <v>4100</v>
      </c>
      <c r="G1740" s="596">
        <v>306511340401</v>
      </c>
      <c r="H1740" s="396" t="s">
        <v>2862</v>
      </c>
      <c r="I1740" s="116" t="s">
        <v>8573</v>
      </c>
      <c r="J1740" s="116" t="s">
        <v>47</v>
      </c>
      <c r="K1740" s="116">
        <v>0.2727</v>
      </c>
      <c r="L1740" s="395">
        <v>0.2727</v>
      </c>
      <c r="M1740" s="395">
        <v>0.248311</v>
      </c>
      <c r="N1740" s="330">
        <v>8.943527686101941</v>
      </c>
      <c r="O1740" s="116"/>
      <c r="P1740" s="116"/>
      <c r="Q1740" s="120"/>
    </row>
    <row r="1741" spans="1:17" customFormat="1">
      <c r="A1741" s="117">
        <v>1738</v>
      </c>
      <c r="B1741" s="117"/>
      <c r="C1741" s="117" t="s">
        <v>1046</v>
      </c>
      <c r="D1741" s="117" t="s">
        <v>1043</v>
      </c>
      <c r="E1741" s="396" t="s">
        <v>1043</v>
      </c>
      <c r="F1741" s="116" t="s">
        <v>4110</v>
      </c>
      <c r="G1741" s="596">
        <v>306511240101</v>
      </c>
      <c r="H1741" s="396" t="s">
        <v>2793</v>
      </c>
      <c r="I1741" s="116" t="s">
        <v>8573</v>
      </c>
      <c r="J1741" s="116" t="s">
        <v>47</v>
      </c>
      <c r="K1741" s="116">
        <v>0.1658</v>
      </c>
      <c r="L1741" s="395">
        <v>0.1658</v>
      </c>
      <c r="M1741" s="395">
        <v>0.15156700000000001</v>
      </c>
      <c r="N1741" s="330">
        <v>8.584439083232807</v>
      </c>
      <c r="O1741" s="116"/>
      <c r="P1741" s="116"/>
      <c r="Q1741" s="120"/>
    </row>
    <row r="1742" spans="1:17" customFormat="1">
      <c r="A1742" s="117">
        <v>1739</v>
      </c>
      <c r="B1742" s="117"/>
      <c r="C1742" s="117" t="s">
        <v>1046</v>
      </c>
      <c r="D1742" s="117" t="s">
        <v>1043</v>
      </c>
      <c r="E1742" s="396" t="s">
        <v>3710</v>
      </c>
      <c r="F1742" s="116" t="s">
        <v>4118</v>
      </c>
      <c r="G1742" s="596">
        <v>306512140701</v>
      </c>
      <c r="H1742" s="396" t="s">
        <v>2874</v>
      </c>
      <c r="I1742" s="116" t="s">
        <v>8573</v>
      </c>
      <c r="J1742" s="116" t="s">
        <v>47</v>
      </c>
      <c r="K1742" s="116">
        <v>0.31480000000000002</v>
      </c>
      <c r="L1742" s="395">
        <v>0.31480000000000002</v>
      </c>
      <c r="M1742" s="395">
        <v>0.28804400000000002</v>
      </c>
      <c r="N1742" s="330">
        <v>8.4993646759847525</v>
      </c>
      <c r="O1742" s="116"/>
      <c r="P1742" s="116"/>
      <c r="Q1742" s="120"/>
    </row>
    <row r="1743" spans="1:17" customFormat="1">
      <c r="A1743" s="117">
        <v>1740</v>
      </c>
      <c r="B1743" s="117"/>
      <c r="C1743" s="117" t="s">
        <v>1046</v>
      </c>
      <c r="D1743" s="117" t="s">
        <v>1043</v>
      </c>
      <c r="E1743" s="396" t="s">
        <v>1043</v>
      </c>
      <c r="F1743" s="116" t="s">
        <v>4109</v>
      </c>
      <c r="G1743" s="596">
        <v>306511140402</v>
      </c>
      <c r="H1743" s="396" t="s">
        <v>2833</v>
      </c>
      <c r="I1743" s="116" t="s">
        <v>3613</v>
      </c>
      <c r="J1743" s="116" t="s">
        <v>47</v>
      </c>
      <c r="K1743" s="116">
        <v>0.58299999999999996</v>
      </c>
      <c r="L1743" s="395">
        <v>0.58299999999999996</v>
      </c>
      <c r="M1743" s="395">
        <v>0.53506699999999996</v>
      </c>
      <c r="N1743" s="330">
        <v>8.221783876500858</v>
      </c>
      <c r="O1743" s="116"/>
      <c r="P1743" s="116"/>
      <c r="Q1743" s="120"/>
    </row>
    <row r="1744" spans="1:17" customFormat="1">
      <c r="A1744" s="117">
        <v>1741</v>
      </c>
      <c r="B1744" s="117"/>
      <c r="C1744" s="117" t="s">
        <v>1046</v>
      </c>
      <c r="D1744" s="117" t="s">
        <v>1043</v>
      </c>
      <c r="E1744" s="396" t="s">
        <v>1043</v>
      </c>
      <c r="F1744" s="116" t="s">
        <v>4115</v>
      </c>
      <c r="G1744" s="596">
        <v>306511140202</v>
      </c>
      <c r="H1744" s="396" t="s">
        <v>8327</v>
      </c>
      <c r="I1744" s="116" t="s">
        <v>3613</v>
      </c>
      <c r="J1744" s="116" t="s">
        <v>47</v>
      </c>
      <c r="K1744" s="116">
        <v>1.3893599999999999</v>
      </c>
      <c r="L1744" s="395">
        <v>1.3893599999999999</v>
      </c>
      <c r="M1744" s="395">
        <v>1.2774460000000001</v>
      </c>
      <c r="N1744" s="330">
        <v>8.0550757183163366</v>
      </c>
      <c r="O1744" s="116"/>
      <c r="P1744" s="116"/>
      <c r="Q1744" s="120"/>
    </row>
    <row r="1745" spans="1:17" customFormat="1">
      <c r="A1745" s="117">
        <v>1742</v>
      </c>
      <c r="B1745" s="117"/>
      <c r="C1745" s="117" t="s">
        <v>1046</v>
      </c>
      <c r="D1745" s="117" t="s">
        <v>1043</v>
      </c>
      <c r="E1745" s="396" t="s">
        <v>1043</v>
      </c>
      <c r="F1745" s="116" t="s">
        <v>4107</v>
      </c>
      <c r="G1745" s="596">
        <v>306511140301</v>
      </c>
      <c r="H1745" s="396" t="s">
        <v>2237</v>
      </c>
      <c r="I1745" s="116" t="s">
        <v>3613</v>
      </c>
      <c r="J1745" s="116" t="s">
        <v>47</v>
      </c>
      <c r="K1745" s="116">
        <v>2.5600000000000001E-2</v>
      </c>
      <c r="L1745" s="395">
        <v>2.5600000000000001E-2</v>
      </c>
      <c r="M1745" s="395">
        <v>2.3583E-2</v>
      </c>
      <c r="N1745" s="330">
        <v>7.8789062500000044</v>
      </c>
      <c r="O1745" s="116"/>
      <c r="P1745" s="116"/>
      <c r="Q1745" s="120"/>
    </row>
    <row r="1746" spans="1:17" customFormat="1">
      <c r="A1746" s="117">
        <v>1743</v>
      </c>
      <c r="B1746" s="117"/>
      <c r="C1746" s="117" t="s">
        <v>1046</v>
      </c>
      <c r="D1746" s="117" t="s">
        <v>1043</v>
      </c>
      <c r="E1746" s="396" t="s">
        <v>1043</v>
      </c>
      <c r="F1746" s="116" t="s">
        <v>4115</v>
      </c>
      <c r="G1746" s="596">
        <v>306511140206</v>
      </c>
      <c r="H1746" s="396" t="s">
        <v>2236</v>
      </c>
      <c r="I1746" s="116" t="s">
        <v>3613</v>
      </c>
      <c r="J1746" s="116" t="s">
        <v>47</v>
      </c>
      <c r="K1746" s="116">
        <v>1.3324</v>
      </c>
      <c r="L1746" s="395">
        <v>1.3324</v>
      </c>
      <c r="M1746" s="395">
        <v>1.2288539999999999</v>
      </c>
      <c r="N1746" s="330">
        <v>7.7713899729810967</v>
      </c>
      <c r="O1746" s="116"/>
      <c r="P1746" s="116"/>
      <c r="Q1746" s="120"/>
    </row>
    <row r="1747" spans="1:17" customFormat="1">
      <c r="A1747" s="117">
        <v>1744</v>
      </c>
      <c r="B1747" s="117"/>
      <c r="C1747" s="117" t="s">
        <v>1046</v>
      </c>
      <c r="D1747" s="117" t="s">
        <v>1043</v>
      </c>
      <c r="E1747" s="396" t="s">
        <v>3711</v>
      </c>
      <c r="F1747" s="116" t="s">
        <v>4130</v>
      </c>
      <c r="G1747" s="596">
        <v>306521340605</v>
      </c>
      <c r="H1747" s="396" t="s">
        <v>8326</v>
      </c>
      <c r="I1747" s="116" t="s">
        <v>8573</v>
      </c>
      <c r="J1747" s="116" t="s">
        <v>47</v>
      </c>
      <c r="K1747" s="116">
        <v>0.13</v>
      </c>
      <c r="L1747" s="395">
        <v>0.13</v>
      </c>
      <c r="M1747" s="395">
        <v>0.12024</v>
      </c>
      <c r="N1747" s="330">
        <v>7.5076923076923112</v>
      </c>
      <c r="O1747" s="116"/>
      <c r="P1747" s="116"/>
      <c r="Q1747" s="120"/>
    </row>
    <row r="1748" spans="1:17" customFormat="1">
      <c r="A1748" s="117">
        <v>1745</v>
      </c>
      <c r="B1748" s="117"/>
      <c r="C1748" s="117" t="s">
        <v>1046</v>
      </c>
      <c r="D1748" s="117" t="s">
        <v>1043</v>
      </c>
      <c r="E1748" s="396" t="s">
        <v>3711</v>
      </c>
      <c r="F1748" s="116" t="s">
        <v>4146</v>
      </c>
      <c r="G1748" s="596">
        <v>306521240901</v>
      </c>
      <c r="H1748" s="396" t="s">
        <v>2780</v>
      </c>
      <c r="I1748" s="116" t="s">
        <v>8573</v>
      </c>
      <c r="J1748" s="116" t="s">
        <v>47</v>
      </c>
      <c r="K1748" s="116">
        <v>8.9800000000000005E-2</v>
      </c>
      <c r="L1748" s="395">
        <v>8.9800000000000005E-2</v>
      </c>
      <c r="M1748" s="395">
        <v>8.3118999999999998E-2</v>
      </c>
      <c r="N1748" s="330">
        <v>7.4398663697104741</v>
      </c>
      <c r="O1748" s="116"/>
      <c r="P1748" s="116"/>
      <c r="Q1748" s="120"/>
    </row>
    <row r="1749" spans="1:17" customFormat="1">
      <c r="A1749" s="117">
        <v>1746</v>
      </c>
      <c r="B1749" s="117"/>
      <c r="C1749" s="117" t="s">
        <v>1046</v>
      </c>
      <c r="D1749" s="117" t="s">
        <v>1043</v>
      </c>
      <c r="E1749" s="396" t="s">
        <v>1043</v>
      </c>
      <c r="F1749" s="116" t="s">
        <v>4112</v>
      </c>
      <c r="G1749" s="596">
        <v>306511140102</v>
      </c>
      <c r="H1749" s="396" t="s">
        <v>2235</v>
      </c>
      <c r="I1749" s="116" t="s">
        <v>3613</v>
      </c>
      <c r="J1749" s="116" t="s">
        <v>47</v>
      </c>
      <c r="K1749" s="116">
        <v>0.8246</v>
      </c>
      <c r="L1749" s="395">
        <v>0.8246</v>
      </c>
      <c r="M1749" s="395">
        <v>0.76371999999999995</v>
      </c>
      <c r="N1749" s="330">
        <v>7.3829735629396129</v>
      </c>
      <c r="O1749" s="116"/>
      <c r="P1749" s="116"/>
      <c r="Q1749" s="120"/>
    </row>
    <row r="1750" spans="1:17" customFormat="1">
      <c r="A1750" s="117">
        <v>1747</v>
      </c>
      <c r="B1750" s="117"/>
      <c r="C1750" s="117" t="s">
        <v>1046</v>
      </c>
      <c r="D1750" s="117" t="s">
        <v>1043</v>
      </c>
      <c r="E1750" s="396" t="s">
        <v>1043</v>
      </c>
      <c r="F1750" s="116" t="s">
        <v>4106</v>
      </c>
      <c r="G1750" s="596">
        <v>306511340805</v>
      </c>
      <c r="H1750" s="396" t="s">
        <v>9868</v>
      </c>
      <c r="I1750" s="116" t="s">
        <v>8573</v>
      </c>
      <c r="J1750" s="116" t="s">
        <v>47</v>
      </c>
      <c r="K1750" s="116">
        <v>0.19270000000000001</v>
      </c>
      <c r="L1750" s="395">
        <v>0.19270000000000001</v>
      </c>
      <c r="M1750" s="395">
        <v>0.178567</v>
      </c>
      <c r="N1750" s="330">
        <v>7.3341982355993807</v>
      </c>
      <c r="O1750" s="116"/>
      <c r="P1750" s="116"/>
      <c r="Q1750" s="120"/>
    </row>
    <row r="1751" spans="1:17" customFormat="1">
      <c r="A1751" s="117">
        <v>1748</v>
      </c>
      <c r="B1751" s="117"/>
      <c r="C1751" s="117" t="s">
        <v>1046</v>
      </c>
      <c r="D1751" s="117" t="s">
        <v>1043</v>
      </c>
      <c r="E1751" s="396" t="s">
        <v>1043</v>
      </c>
      <c r="F1751" s="116" t="s">
        <v>4115</v>
      </c>
      <c r="G1751" s="596">
        <v>306511140203</v>
      </c>
      <c r="H1751" s="396" t="s">
        <v>8328</v>
      </c>
      <c r="I1751" s="116" t="s">
        <v>3613</v>
      </c>
      <c r="J1751" s="116" t="s">
        <v>47</v>
      </c>
      <c r="K1751" s="116">
        <v>0.65759999999999996</v>
      </c>
      <c r="L1751" s="395">
        <v>0.65759999999999996</v>
      </c>
      <c r="M1751" s="395">
        <v>0.60986399999999996</v>
      </c>
      <c r="N1751" s="330">
        <v>7.2591240875912417</v>
      </c>
      <c r="O1751" s="116"/>
      <c r="P1751" s="116"/>
      <c r="Q1751" s="120"/>
    </row>
    <row r="1752" spans="1:17" customFormat="1">
      <c r="A1752" s="117">
        <v>1749</v>
      </c>
      <c r="B1752" s="117"/>
      <c r="C1752" s="117" t="s">
        <v>1046</v>
      </c>
      <c r="D1752" s="117" t="s">
        <v>1043</v>
      </c>
      <c r="E1752" s="396" t="s">
        <v>1043</v>
      </c>
      <c r="F1752" s="116" t="s">
        <v>4112</v>
      </c>
      <c r="G1752" s="596">
        <v>306511140101</v>
      </c>
      <c r="H1752" s="396" t="s">
        <v>2234</v>
      </c>
      <c r="I1752" s="116" t="s">
        <v>3613</v>
      </c>
      <c r="J1752" s="116" t="s">
        <v>47</v>
      </c>
      <c r="K1752" s="116">
        <v>1.5529999999999999</v>
      </c>
      <c r="L1752" s="395">
        <v>1.5529999999999999</v>
      </c>
      <c r="M1752" s="395">
        <v>1.449816</v>
      </c>
      <c r="N1752" s="330">
        <v>6.6441725692208591</v>
      </c>
      <c r="O1752" s="116"/>
      <c r="P1752" s="116"/>
      <c r="Q1752" s="120"/>
    </row>
    <row r="1753" spans="1:17" customFormat="1">
      <c r="A1753" s="117">
        <v>1750</v>
      </c>
      <c r="B1753" s="117"/>
      <c r="C1753" s="117" t="s">
        <v>1046</v>
      </c>
      <c r="D1753" s="117" t="s">
        <v>1043</v>
      </c>
      <c r="E1753" s="396" t="s">
        <v>3710</v>
      </c>
      <c r="F1753" s="116" t="s">
        <v>4123</v>
      </c>
      <c r="G1753" s="596">
        <v>306512140502</v>
      </c>
      <c r="H1753" s="396" t="s">
        <v>2858</v>
      </c>
      <c r="I1753" s="116" t="s">
        <v>8573</v>
      </c>
      <c r="J1753" s="116" t="s">
        <v>47</v>
      </c>
      <c r="K1753" s="116">
        <v>0.183</v>
      </c>
      <c r="L1753" s="395">
        <v>0.183</v>
      </c>
      <c r="M1753" s="395">
        <v>0.17091000000000001</v>
      </c>
      <c r="N1753" s="330">
        <v>6.6065573770491746</v>
      </c>
      <c r="O1753" s="116"/>
      <c r="P1753" s="116"/>
      <c r="Q1753" s="120"/>
    </row>
    <row r="1754" spans="1:17" customFormat="1">
      <c r="A1754" s="117">
        <v>1751</v>
      </c>
      <c r="B1754" s="117"/>
      <c r="C1754" s="117" t="s">
        <v>1046</v>
      </c>
      <c r="D1754" s="117" t="s">
        <v>1043</v>
      </c>
      <c r="E1754" s="396" t="s">
        <v>3711</v>
      </c>
      <c r="F1754" s="116" t="s">
        <v>4087</v>
      </c>
      <c r="G1754" s="596">
        <v>306521140501</v>
      </c>
      <c r="H1754" s="396" t="s">
        <v>2656</v>
      </c>
      <c r="I1754" s="116" t="s">
        <v>8573</v>
      </c>
      <c r="J1754" s="116" t="s">
        <v>47</v>
      </c>
      <c r="K1754" s="116">
        <v>1.9028799999999999</v>
      </c>
      <c r="L1754" s="395">
        <v>1.9028799999999999</v>
      </c>
      <c r="M1754" s="395">
        <v>1.780518</v>
      </c>
      <c r="N1754" s="330">
        <v>6.4303581938955618</v>
      </c>
      <c r="O1754" s="116"/>
      <c r="P1754" s="116"/>
      <c r="Q1754" s="120"/>
    </row>
    <row r="1755" spans="1:17" customFormat="1">
      <c r="A1755" s="117">
        <v>1752</v>
      </c>
      <c r="B1755" s="117"/>
      <c r="C1755" s="117" t="s">
        <v>1046</v>
      </c>
      <c r="D1755" s="117" t="s">
        <v>1043</v>
      </c>
      <c r="E1755" s="396" t="s">
        <v>3711</v>
      </c>
      <c r="F1755" s="116" t="s">
        <v>8069</v>
      </c>
      <c r="G1755" s="596">
        <v>306521340503</v>
      </c>
      <c r="H1755" s="396" t="s">
        <v>2815</v>
      </c>
      <c r="I1755" s="116" t="s">
        <v>8573</v>
      </c>
      <c r="J1755" s="116" t="s">
        <v>47</v>
      </c>
      <c r="K1755" s="116">
        <v>0.2757</v>
      </c>
      <c r="L1755" s="395">
        <v>0.2757</v>
      </c>
      <c r="M1755" s="395">
        <v>0.25800600000000001</v>
      </c>
      <c r="N1755" s="330">
        <v>6.4178454842219761</v>
      </c>
      <c r="O1755" s="116"/>
      <c r="P1755" s="116"/>
      <c r="Q1755" s="120"/>
    </row>
    <row r="1756" spans="1:17" customFormat="1">
      <c r="A1756" s="117">
        <v>1753</v>
      </c>
      <c r="B1756" s="117"/>
      <c r="C1756" s="117" t="s">
        <v>1046</v>
      </c>
      <c r="D1756" s="117" t="s">
        <v>1043</v>
      </c>
      <c r="E1756" s="396" t="s">
        <v>3710</v>
      </c>
      <c r="F1756" s="116" t="s">
        <v>4111</v>
      </c>
      <c r="G1756" s="596">
        <v>306512240103</v>
      </c>
      <c r="H1756" s="396" t="s">
        <v>2845</v>
      </c>
      <c r="I1756" s="116" t="s">
        <v>8573</v>
      </c>
      <c r="J1756" s="116" t="s">
        <v>47</v>
      </c>
      <c r="K1756" s="116">
        <v>5.654E-2</v>
      </c>
      <c r="L1756" s="395">
        <v>5.654E-2</v>
      </c>
      <c r="M1756" s="395">
        <v>5.3379999999999997E-2</v>
      </c>
      <c r="N1756" s="330">
        <v>5.5889635656172683</v>
      </c>
      <c r="O1756" s="116"/>
      <c r="P1756" s="116"/>
      <c r="Q1756" s="120"/>
    </row>
    <row r="1757" spans="1:17" customFormat="1">
      <c r="A1757" s="117">
        <v>1754</v>
      </c>
      <c r="B1757" s="117"/>
      <c r="C1757" s="117" t="s">
        <v>1046</v>
      </c>
      <c r="D1757" s="117" t="s">
        <v>1043</v>
      </c>
      <c r="E1757" s="396" t="s">
        <v>3711</v>
      </c>
      <c r="F1757" s="116" t="s">
        <v>4150</v>
      </c>
      <c r="G1757" s="596">
        <v>306521240602</v>
      </c>
      <c r="H1757" s="396" t="s">
        <v>2803</v>
      </c>
      <c r="I1757" s="116" t="s">
        <v>8573</v>
      </c>
      <c r="J1757" s="116" t="s">
        <v>47</v>
      </c>
      <c r="K1757" s="116">
        <v>0.14940000000000001</v>
      </c>
      <c r="L1757" s="395">
        <v>0.14940000000000001</v>
      </c>
      <c r="M1757" s="395">
        <v>0.141433</v>
      </c>
      <c r="N1757" s="330">
        <v>5.3326639892904959</v>
      </c>
      <c r="O1757" s="116"/>
      <c r="P1757" s="116"/>
      <c r="Q1757" s="120"/>
    </row>
    <row r="1758" spans="1:17" customFormat="1">
      <c r="A1758" s="117">
        <v>1755</v>
      </c>
      <c r="B1758" s="117"/>
      <c r="C1758" s="117" t="s">
        <v>1046</v>
      </c>
      <c r="D1758" s="117" t="s">
        <v>1043</v>
      </c>
      <c r="E1758" s="396" t="s">
        <v>1043</v>
      </c>
      <c r="F1758" s="116" t="s">
        <v>4100</v>
      </c>
      <c r="G1758" s="596">
        <v>306511340404</v>
      </c>
      <c r="H1758" s="396" t="s">
        <v>2783</v>
      </c>
      <c r="I1758" s="116" t="s">
        <v>8572</v>
      </c>
      <c r="J1758" s="116" t="s">
        <v>47</v>
      </c>
      <c r="K1758" s="116">
        <v>2.5399999999999999E-2</v>
      </c>
      <c r="L1758" s="395">
        <v>2.5399999999999999E-2</v>
      </c>
      <c r="M1758" s="395">
        <v>2.4104E-2</v>
      </c>
      <c r="N1758" s="330">
        <v>5.1023622047244039</v>
      </c>
      <c r="O1758" s="116"/>
      <c r="P1758" s="116"/>
      <c r="Q1758" s="120"/>
    </row>
    <row r="1759" spans="1:17" customFormat="1">
      <c r="A1759" s="117">
        <v>1756</v>
      </c>
      <c r="B1759" s="117"/>
      <c r="C1759" s="117" t="s">
        <v>1046</v>
      </c>
      <c r="D1759" s="117" t="s">
        <v>1043</v>
      </c>
      <c r="E1759" s="396" t="s">
        <v>1043</v>
      </c>
      <c r="F1759" s="116" t="s">
        <v>4114</v>
      </c>
      <c r="G1759" s="596">
        <v>306511240406</v>
      </c>
      <c r="H1759" s="396" t="s">
        <v>2149</v>
      </c>
      <c r="I1759" s="116" t="s">
        <v>3613</v>
      </c>
      <c r="J1759" s="116" t="s">
        <v>47</v>
      </c>
      <c r="K1759" s="116">
        <v>0.18279999999999999</v>
      </c>
      <c r="L1759" s="395">
        <v>0.18279999999999999</v>
      </c>
      <c r="M1759" s="395">
        <v>0.173785</v>
      </c>
      <c r="N1759" s="330">
        <v>4.9316192560175036</v>
      </c>
      <c r="O1759" s="116"/>
      <c r="P1759" s="116"/>
      <c r="Q1759" s="120"/>
    </row>
    <row r="1760" spans="1:17" customFormat="1">
      <c r="A1760" s="117">
        <v>1757</v>
      </c>
      <c r="B1760" s="117"/>
      <c r="C1760" s="117" t="s">
        <v>1046</v>
      </c>
      <c r="D1760" s="117" t="s">
        <v>1043</v>
      </c>
      <c r="E1760" s="396" t="s">
        <v>3711</v>
      </c>
      <c r="F1760" s="116" t="s">
        <v>4087</v>
      </c>
      <c r="G1760" s="596">
        <v>306521140502</v>
      </c>
      <c r="H1760" s="396" t="s">
        <v>2915</v>
      </c>
      <c r="I1760" s="116" t="s">
        <v>8573</v>
      </c>
      <c r="J1760" s="116" t="s">
        <v>47</v>
      </c>
      <c r="K1760" s="116">
        <v>0.98529999999999995</v>
      </c>
      <c r="L1760" s="395">
        <v>0.98529999999999995</v>
      </c>
      <c r="M1760" s="395">
        <v>0.93885400000000008</v>
      </c>
      <c r="N1760" s="330">
        <v>4.7138942454074781</v>
      </c>
      <c r="O1760" s="116"/>
      <c r="P1760" s="116"/>
      <c r="Q1760" s="120"/>
    </row>
    <row r="1761" spans="1:17" customFormat="1">
      <c r="A1761" s="117">
        <v>1758</v>
      </c>
      <c r="B1761" s="117"/>
      <c r="C1761" s="117" t="s">
        <v>1046</v>
      </c>
      <c r="D1761" s="117" t="s">
        <v>1043</v>
      </c>
      <c r="E1761" s="396" t="s">
        <v>1043</v>
      </c>
      <c r="F1761" s="116" t="s">
        <v>4113</v>
      </c>
      <c r="G1761" s="596">
        <v>306511240303</v>
      </c>
      <c r="H1761" s="396" t="s">
        <v>2267</v>
      </c>
      <c r="I1761" s="116" t="s">
        <v>8573</v>
      </c>
      <c r="J1761" s="116" t="s">
        <v>47</v>
      </c>
      <c r="K1761" s="116">
        <v>0.25269999999999998</v>
      </c>
      <c r="L1761" s="395">
        <v>0.25269999999999998</v>
      </c>
      <c r="M1761" s="395">
        <v>0.241429</v>
      </c>
      <c r="N1761" s="330">
        <v>4.4602295211713407</v>
      </c>
      <c r="O1761" s="116"/>
      <c r="P1761" s="116"/>
      <c r="Q1761" s="120"/>
    </row>
    <row r="1762" spans="1:17" customFormat="1">
      <c r="A1762" s="117">
        <v>1759</v>
      </c>
      <c r="B1762" s="117"/>
      <c r="C1762" s="117" t="s">
        <v>1046</v>
      </c>
      <c r="D1762" s="117" t="s">
        <v>1043</v>
      </c>
      <c r="E1762" s="396" t="s">
        <v>3711</v>
      </c>
      <c r="F1762" s="116" t="s">
        <v>4131</v>
      </c>
      <c r="G1762" s="596">
        <v>306521340102</v>
      </c>
      <c r="H1762" s="396" t="s">
        <v>9869</v>
      </c>
      <c r="I1762" s="116" t="s">
        <v>8573</v>
      </c>
      <c r="J1762" s="116" t="s">
        <v>47</v>
      </c>
      <c r="K1762" s="116">
        <v>0.40510000000000002</v>
      </c>
      <c r="L1762" s="395">
        <v>0.40510000000000002</v>
      </c>
      <c r="M1762" s="395">
        <v>0.38892399999999999</v>
      </c>
      <c r="N1762" s="330">
        <v>3.9930881263885518</v>
      </c>
      <c r="O1762" s="116"/>
      <c r="P1762" s="116"/>
      <c r="Q1762" s="120"/>
    </row>
    <row r="1763" spans="1:17" customFormat="1">
      <c r="A1763" s="117">
        <v>1760</v>
      </c>
      <c r="B1763" s="117"/>
      <c r="C1763" s="117" t="s">
        <v>1046</v>
      </c>
      <c r="D1763" s="117" t="s">
        <v>1043</v>
      </c>
      <c r="E1763" s="396" t="s">
        <v>3711</v>
      </c>
      <c r="F1763" s="116" t="s">
        <v>4087</v>
      </c>
      <c r="G1763" s="596">
        <v>306521140503</v>
      </c>
      <c r="H1763" s="396" t="s">
        <v>2267</v>
      </c>
      <c r="I1763" s="116" t="s">
        <v>8572</v>
      </c>
      <c r="J1763" s="116" t="s">
        <v>47</v>
      </c>
      <c r="K1763" s="116">
        <v>0.15867000000000001</v>
      </c>
      <c r="L1763" s="395">
        <v>0.15867000000000001</v>
      </c>
      <c r="M1763" s="395">
        <v>0.15298100000000001</v>
      </c>
      <c r="N1763" s="330">
        <v>3.5854288775445893</v>
      </c>
      <c r="O1763" s="116"/>
      <c r="P1763" s="116"/>
      <c r="Q1763" s="120"/>
    </row>
    <row r="1764" spans="1:17" customFormat="1">
      <c r="A1764" s="117">
        <v>1761</v>
      </c>
      <c r="B1764" s="117"/>
      <c r="C1764" s="117" t="s">
        <v>1046</v>
      </c>
      <c r="D1764" s="117" t="s">
        <v>1043</v>
      </c>
      <c r="E1764" s="396" t="s">
        <v>1043</v>
      </c>
      <c r="F1764" s="116" t="s">
        <v>4115</v>
      </c>
      <c r="G1764" s="596">
        <v>306511140201</v>
      </c>
      <c r="H1764" s="396" t="s">
        <v>2719</v>
      </c>
      <c r="I1764" s="116" t="s">
        <v>8573</v>
      </c>
      <c r="J1764" s="116" t="s">
        <v>47</v>
      </c>
      <c r="K1764" s="116">
        <v>0.43840000000000001</v>
      </c>
      <c r="L1764" s="395">
        <v>0.43840000000000001</v>
      </c>
      <c r="M1764" s="395">
        <v>0.42458300000000004</v>
      </c>
      <c r="N1764" s="330">
        <v>3.151687956204372</v>
      </c>
      <c r="O1764" s="116"/>
      <c r="P1764" s="116"/>
      <c r="Q1764" s="120"/>
    </row>
    <row r="1765" spans="1:17" customFormat="1">
      <c r="A1765" s="117">
        <v>1762</v>
      </c>
      <c r="B1765" s="117"/>
      <c r="C1765" s="117" t="s">
        <v>1046</v>
      </c>
      <c r="D1765" s="117" t="s">
        <v>1043</v>
      </c>
      <c r="E1765" s="396" t="s">
        <v>3710</v>
      </c>
      <c r="F1765" s="116" t="s">
        <v>4125</v>
      </c>
      <c r="G1765" s="596">
        <v>306512240404</v>
      </c>
      <c r="H1765" s="396" t="s">
        <v>2831</v>
      </c>
      <c r="I1765" s="116" t="s">
        <v>8573</v>
      </c>
      <c r="J1765" s="116" t="s">
        <v>47</v>
      </c>
      <c r="K1765" s="116">
        <v>0.34289999999999998</v>
      </c>
      <c r="L1765" s="395">
        <v>0.34289999999999998</v>
      </c>
      <c r="M1765" s="395">
        <v>0.33408699999999997</v>
      </c>
      <c r="N1765" s="330">
        <v>2.5701370662000631</v>
      </c>
      <c r="O1765" s="116"/>
      <c r="P1765" s="116"/>
      <c r="Q1765" s="120"/>
    </row>
    <row r="1766" spans="1:17" customFormat="1">
      <c r="A1766" s="117">
        <v>1763</v>
      </c>
      <c r="B1766" s="117"/>
      <c r="C1766" s="117" t="s">
        <v>1046</v>
      </c>
      <c r="D1766" s="117" t="s">
        <v>1043</v>
      </c>
      <c r="E1766" s="396" t="s">
        <v>1043</v>
      </c>
      <c r="F1766" s="116" t="s">
        <v>4108</v>
      </c>
      <c r="G1766" s="596">
        <v>306511240505</v>
      </c>
      <c r="H1766" s="396" t="s">
        <v>2267</v>
      </c>
      <c r="I1766" s="116" t="s">
        <v>8572</v>
      </c>
      <c r="J1766" s="116" t="s">
        <v>47</v>
      </c>
      <c r="K1766" s="116">
        <v>0.1434</v>
      </c>
      <c r="L1766" s="395">
        <v>0.1434</v>
      </c>
      <c r="M1766" s="395">
        <v>0.13972100000000001</v>
      </c>
      <c r="N1766" s="330">
        <v>2.5655509065550821</v>
      </c>
      <c r="O1766" s="116"/>
      <c r="P1766" s="116"/>
      <c r="Q1766" s="120"/>
    </row>
    <row r="1767" spans="1:17" customFormat="1">
      <c r="A1767" s="117">
        <v>1764</v>
      </c>
      <c r="B1767" s="117"/>
      <c r="C1767" s="117" t="s">
        <v>1046</v>
      </c>
      <c r="D1767" s="117" t="s">
        <v>1043</v>
      </c>
      <c r="E1767" s="396" t="s">
        <v>1043</v>
      </c>
      <c r="F1767" s="116" t="s">
        <v>4115</v>
      </c>
      <c r="G1767" s="596">
        <v>306511140205</v>
      </c>
      <c r="H1767" s="396" t="s">
        <v>9870</v>
      </c>
      <c r="I1767" s="116" t="s">
        <v>8573</v>
      </c>
      <c r="J1767" s="116" t="s">
        <v>47</v>
      </c>
      <c r="K1767" s="116">
        <v>3.184E-2</v>
      </c>
      <c r="L1767" s="395">
        <v>3.184E-2</v>
      </c>
      <c r="M1767" s="395">
        <v>3.1289999999999998E-2</v>
      </c>
      <c r="N1767" s="330">
        <v>1.7273869346733726</v>
      </c>
      <c r="O1767" s="116"/>
      <c r="P1767" s="116"/>
      <c r="Q1767" s="120"/>
    </row>
    <row r="1768" spans="1:17" customFormat="1">
      <c r="A1768" s="117">
        <v>1765</v>
      </c>
      <c r="B1768" s="117"/>
      <c r="C1768" s="117" t="s">
        <v>1046</v>
      </c>
      <c r="D1768" s="117" t="s">
        <v>1043</v>
      </c>
      <c r="E1768" s="396" t="s">
        <v>3711</v>
      </c>
      <c r="F1768" s="116" t="s">
        <v>4132</v>
      </c>
      <c r="G1768" s="596">
        <v>306521340204</v>
      </c>
      <c r="H1768" s="396" t="s">
        <v>9871</v>
      </c>
      <c r="I1768" s="116" t="s">
        <v>8573</v>
      </c>
      <c r="J1768" s="116" t="s">
        <v>47</v>
      </c>
      <c r="K1768" s="116">
        <v>7.1309999999999998E-2</v>
      </c>
      <c r="L1768" s="395">
        <v>7.1309999999999998E-2</v>
      </c>
      <c r="M1768" s="395">
        <v>7.0661000000000002E-2</v>
      </c>
      <c r="N1768" s="330">
        <v>0.91011078390127154</v>
      </c>
      <c r="O1768" s="116"/>
      <c r="P1768" s="116"/>
      <c r="Q1768" s="120"/>
    </row>
    <row r="1769" spans="1:17" customFormat="1">
      <c r="A1769" s="117">
        <v>1766</v>
      </c>
      <c r="B1769" s="117"/>
      <c r="C1769" s="117" t="s">
        <v>1046</v>
      </c>
      <c r="D1769" s="117" t="s">
        <v>1043</v>
      </c>
      <c r="E1769" s="396" t="s">
        <v>1043</v>
      </c>
      <c r="F1769" s="116" t="s">
        <v>4102</v>
      </c>
      <c r="G1769" s="596">
        <v>306511340601</v>
      </c>
      <c r="H1769" s="396" t="s">
        <v>2267</v>
      </c>
      <c r="I1769" s="116" t="s">
        <v>8572</v>
      </c>
      <c r="J1769" s="116" t="s">
        <v>47</v>
      </c>
      <c r="K1769" s="116">
        <v>0.54430000000000001</v>
      </c>
      <c r="L1769" s="395">
        <v>0.54430000000000001</v>
      </c>
      <c r="M1769" s="395">
        <v>0.55387200000000003</v>
      </c>
      <c r="N1769" s="330">
        <v>-1.7585890134117259</v>
      </c>
      <c r="O1769" s="116"/>
      <c r="P1769" s="116"/>
      <c r="Q1769" s="120"/>
    </row>
    <row r="1770" spans="1:17" customFormat="1">
      <c r="A1770" s="117">
        <v>1767</v>
      </c>
      <c r="B1770" s="117"/>
      <c r="C1770" s="117" t="s">
        <v>1046</v>
      </c>
      <c r="D1770" s="117" t="s">
        <v>1043</v>
      </c>
      <c r="E1770" s="396" t="s">
        <v>3711</v>
      </c>
      <c r="F1770" s="116" t="s">
        <v>8069</v>
      </c>
      <c r="G1770" s="596">
        <v>306521340501</v>
      </c>
      <c r="H1770" s="396" t="s">
        <v>9872</v>
      </c>
      <c r="I1770" s="116" t="s">
        <v>8573</v>
      </c>
      <c r="J1770" s="116" t="s">
        <v>47</v>
      </c>
      <c r="K1770" s="116">
        <v>0.48895</v>
      </c>
      <c r="L1770" s="395">
        <v>0.48895</v>
      </c>
      <c r="M1770" s="395">
        <v>0.45203399999999999</v>
      </c>
      <c r="N1770" s="330">
        <v>7.5500562429696298</v>
      </c>
      <c r="O1770" s="116"/>
      <c r="P1770" s="116"/>
      <c r="Q1770" s="120"/>
    </row>
    <row r="1771" spans="1:17" customFormat="1">
      <c r="A1771" s="117">
        <v>1768</v>
      </c>
      <c r="B1771" s="117"/>
      <c r="C1771" s="117" t="s">
        <v>1046</v>
      </c>
      <c r="D1771" s="117" t="s">
        <v>1043</v>
      </c>
      <c r="E1771" s="396" t="s">
        <v>3711</v>
      </c>
      <c r="F1771" s="116" t="s">
        <v>4143</v>
      </c>
      <c r="G1771" s="596">
        <v>306521140301</v>
      </c>
      <c r="H1771" s="396" t="s">
        <v>9873</v>
      </c>
      <c r="I1771" s="116" t="s">
        <v>8573</v>
      </c>
      <c r="J1771" s="116" t="s">
        <v>47</v>
      </c>
      <c r="K1771" s="116">
        <v>7.8600000000000003E-2</v>
      </c>
      <c r="L1771" s="395">
        <v>7.8600000000000003E-2</v>
      </c>
      <c r="M1771" s="395">
        <v>7.1582000000000007E-2</v>
      </c>
      <c r="N1771" s="330">
        <v>8.9287531806615714</v>
      </c>
      <c r="O1771" s="116"/>
      <c r="P1771" s="116"/>
      <c r="Q1771" s="120"/>
    </row>
    <row r="1772" spans="1:17" customFormat="1">
      <c r="A1772" s="117">
        <v>1769</v>
      </c>
      <c r="B1772" s="117"/>
      <c r="C1772" s="117" t="s">
        <v>1046</v>
      </c>
      <c r="D1772" s="117" t="s">
        <v>1043</v>
      </c>
      <c r="E1772" s="396" t="s">
        <v>1043</v>
      </c>
      <c r="F1772" s="116" t="s">
        <v>4099</v>
      </c>
      <c r="G1772" s="596">
        <v>306511240204</v>
      </c>
      <c r="H1772" s="396" t="s">
        <v>9874</v>
      </c>
      <c r="I1772" s="116" t="s">
        <v>8575</v>
      </c>
      <c r="J1772" s="116" t="s">
        <v>47</v>
      </c>
      <c r="K1772" s="116">
        <v>9.5899999999999999E-2</v>
      </c>
      <c r="L1772" s="395">
        <v>9.5899999999999999E-2</v>
      </c>
      <c r="M1772" s="395">
        <v>8.3850000000000008E-2</v>
      </c>
      <c r="N1772" s="330">
        <v>12.56517205422314</v>
      </c>
      <c r="O1772" s="116"/>
      <c r="P1772" s="116"/>
      <c r="Q1772" s="120"/>
    </row>
    <row r="1773" spans="1:17" customFormat="1">
      <c r="A1773" s="117">
        <v>1770</v>
      </c>
      <c r="B1773" s="117"/>
      <c r="C1773" s="117" t="s">
        <v>1046</v>
      </c>
      <c r="D1773" s="117" t="s">
        <v>1043</v>
      </c>
      <c r="E1773" s="396" t="s">
        <v>3710</v>
      </c>
      <c r="F1773" s="116" t="s">
        <v>4122</v>
      </c>
      <c r="G1773" s="596">
        <v>306512140401</v>
      </c>
      <c r="H1773" s="396" t="s">
        <v>9875</v>
      </c>
      <c r="I1773" s="116" t="s">
        <v>8573</v>
      </c>
      <c r="J1773" s="116" t="s">
        <v>47</v>
      </c>
      <c r="K1773" s="116">
        <v>0.22839999999999999</v>
      </c>
      <c r="L1773" s="395">
        <v>0.22839999999999999</v>
      </c>
      <c r="M1773" s="395">
        <v>0.21082799999999999</v>
      </c>
      <c r="N1773" s="330">
        <v>7.6935201401050808</v>
      </c>
      <c r="O1773" s="116"/>
      <c r="P1773" s="116"/>
      <c r="Q1773" s="120"/>
    </row>
    <row r="1774" spans="1:17" customFormat="1">
      <c r="A1774" s="117">
        <v>1771</v>
      </c>
      <c r="B1774" s="117"/>
      <c r="C1774" s="117" t="s">
        <v>1046</v>
      </c>
      <c r="D1774" s="117" t="s">
        <v>1043</v>
      </c>
      <c r="E1774" s="396" t="s">
        <v>3710</v>
      </c>
      <c r="F1774" s="116" t="s">
        <v>4119</v>
      </c>
      <c r="G1774" s="596">
        <v>306512140102</v>
      </c>
      <c r="H1774" s="396" t="s">
        <v>9876</v>
      </c>
      <c r="I1774" s="116" t="s">
        <v>8573</v>
      </c>
      <c r="J1774" s="116" t="s">
        <v>47</v>
      </c>
      <c r="K1774" s="116">
        <v>0.26379999999999998</v>
      </c>
      <c r="L1774" s="395">
        <v>0.26379999999999998</v>
      </c>
      <c r="M1774" s="395">
        <v>0.24156900000000001</v>
      </c>
      <c r="N1774" s="330">
        <v>8.4272175890826286</v>
      </c>
      <c r="O1774" s="116"/>
      <c r="P1774" s="116"/>
      <c r="Q1774" s="120"/>
    </row>
    <row r="1775" spans="1:17" customFormat="1">
      <c r="A1775" s="117">
        <v>1772</v>
      </c>
      <c r="B1775" s="117"/>
      <c r="C1775" s="117" t="s">
        <v>1046</v>
      </c>
      <c r="D1775" s="117" t="s">
        <v>1043</v>
      </c>
      <c r="E1775" s="396" t="s">
        <v>3710</v>
      </c>
      <c r="F1775" s="116" t="s">
        <v>4119</v>
      </c>
      <c r="G1775" s="596">
        <v>306512140107</v>
      </c>
      <c r="H1775" s="396" t="s">
        <v>9877</v>
      </c>
      <c r="I1775" s="116" t="s">
        <v>8572</v>
      </c>
      <c r="J1775" s="116" t="s">
        <v>47</v>
      </c>
      <c r="K1775" s="116">
        <v>0.18540000000000001</v>
      </c>
      <c r="L1775" s="395">
        <v>0.18540000000000001</v>
      </c>
      <c r="M1775" s="395">
        <v>0.17027799999999998</v>
      </c>
      <c r="N1775" s="330">
        <v>8.1564185544768204</v>
      </c>
      <c r="O1775" s="116"/>
      <c r="P1775" s="116"/>
      <c r="Q1775" s="120"/>
    </row>
    <row r="1776" spans="1:17" customFormat="1">
      <c r="A1776" s="117">
        <v>1773</v>
      </c>
      <c r="B1776" s="117"/>
      <c r="C1776" s="117" t="s">
        <v>1046</v>
      </c>
      <c r="D1776" s="117" t="s">
        <v>1043</v>
      </c>
      <c r="E1776" s="396" t="s">
        <v>1043</v>
      </c>
      <c r="F1776" s="116" t="s">
        <v>4103</v>
      </c>
      <c r="G1776" s="596">
        <v>306511341601</v>
      </c>
      <c r="H1776" s="396" t="s">
        <v>2732</v>
      </c>
      <c r="I1776" s="116" t="s">
        <v>8573</v>
      </c>
      <c r="J1776" s="116" t="s">
        <v>47</v>
      </c>
      <c r="K1776" s="116">
        <v>0.26579999999999998</v>
      </c>
      <c r="L1776" s="395">
        <v>0.26579999999999998</v>
      </c>
      <c r="M1776" s="395">
        <v>0.24642600000000001</v>
      </c>
      <c r="N1776" s="330">
        <v>7.2889390519187272</v>
      </c>
      <c r="O1776" s="116"/>
      <c r="P1776" s="116"/>
      <c r="Q1776" s="120"/>
    </row>
    <row r="1777" spans="1:17" customFormat="1">
      <c r="A1777" s="117">
        <v>1774</v>
      </c>
      <c r="B1777" s="117"/>
      <c r="C1777" s="117" t="s">
        <v>1046</v>
      </c>
      <c r="D1777" s="117" t="s">
        <v>1043</v>
      </c>
      <c r="E1777" s="396" t="s">
        <v>3710</v>
      </c>
      <c r="F1777" s="116" t="s">
        <v>9848</v>
      </c>
      <c r="G1777" s="596">
        <v>306512141202</v>
      </c>
      <c r="H1777" s="396" t="s">
        <v>9878</v>
      </c>
      <c r="I1777" s="116" t="s">
        <v>7997</v>
      </c>
      <c r="J1777" s="116" t="s">
        <v>47</v>
      </c>
      <c r="K1777" s="116">
        <v>0.93079999999999996</v>
      </c>
      <c r="L1777" s="395">
        <v>0.93079999999999996</v>
      </c>
      <c r="M1777" s="395">
        <v>0.69313400000000003</v>
      </c>
      <c r="N1777" s="330">
        <v>25.533519553072619</v>
      </c>
      <c r="O1777" s="116"/>
      <c r="P1777" s="116"/>
      <c r="Q1777" s="120"/>
    </row>
    <row r="1778" spans="1:17" customFormat="1">
      <c r="A1778" s="117">
        <v>1775</v>
      </c>
      <c r="B1778" s="117"/>
      <c r="C1778" s="117" t="s">
        <v>1046</v>
      </c>
      <c r="D1778" s="117" t="s">
        <v>1043</v>
      </c>
      <c r="E1778" s="396" t="s">
        <v>3710</v>
      </c>
      <c r="F1778" s="116" t="s">
        <v>9848</v>
      </c>
      <c r="G1778" s="596">
        <v>306512141203</v>
      </c>
      <c r="H1778" s="396" t="s">
        <v>6175</v>
      </c>
      <c r="I1778" s="116" t="s">
        <v>7998</v>
      </c>
      <c r="J1778" s="116" t="s">
        <v>47</v>
      </c>
      <c r="K1778" s="116">
        <v>0.155</v>
      </c>
      <c r="L1778" s="395">
        <v>0.155</v>
      </c>
      <c r="M1778" s="395">
        <v>0.115732</v>
      </c>
      <c r="N1778" s="330">
        <v>25.334193548387095</v>
      </c>
      <c r="O1778" s="116"/>
      <c r="P1778" s="116"/>
      <c r="Q1778" s="120"/>
    </row>
    <row r="1779" spans="1:17" customFormat="1">
      <c r="A1779" s="117">
        <v>1776</v>
      </c>
      <c r="B1779" s="117"/>
      <c r="C1779" s="117" t="s">
        <v>1046</v>
      </c>
      <c r="D1779" s="117" t="s">
        <v>1043</v>
      </c>
      <c r="E1779" s="396" t="s">
        <v>3710</v>
      </c>
      <c r="F1779" s="116" t="s">
        <v>9848</v>
      </c>
      <c r="G1779" s="596">
        <v>306512141204</v>
      </c>
      <c r="H1779" s="396" t="s">
        <v>9879</v>
      </c>
      <c r="I1779" s="116" t="s">
        <v>7998</v>
      </c>
      <c r="J1779" s="116" t="s">
        <v>47</v>
      </c>
      <c r="K1779" s="116">
        <v>0.64159999999999995</v>
      </c>
      <c r="L1779" s="395">
        <v>0.64159999999999995</v>
      </c>
      <c r="M1779" s="395">
        <v>0.47907</v>
      </c>
      <c r="N1779" s="330">
        <v>25.331982543640891</v>
      </c>
      <c r="O1779" s="116"/>
      <c r="P1779" s="116"/>
      <c r="Q1779" s="120"/>
    </row>
    <row r="1780" spans="1:17" customFormat="1">
      <c r="A1780" s="117">
        <v>1777</v>
      </c>
      <c r="B1780" s="117"/>
      <c r="C1780" s="117" t="s">
        <v>1046</v>
      </c>
      <c r="D1780" s="117" t="s">
        <v>1043</v>
      </c>
      <c r="E1780" s="396" t="s">
        <v>3710</v>
      </c>
      <c r="F1780" s="116" t="s">
        <v>9880</v>
      </c>
      <c r="G1780" s="596">
        <v>306512240703</v>
      </c>
      <c r="H1780" s="396" t="s">
        <v>9881</v>
      </c>
      <c r="I1780" s="116" t="s">
        <v>7997</v>
      </c>
      <c r="J1780" s="116" t="s">
        <v>47</v>
      </c>
      <c r="K1780" s="116">
        <v>0.40839999999999999</v>
      </c>
      <c r="L1780" s="395">
        <v>0.40839999999999999</v>
      </c>
      <c r="M1780" s="395">
        <v>0.30816500000000002</v>
      </c>
      <c r="N1780" s="330">
        <v>24.54333986287952</v>
      </c>
      <c r="O1780" s="116"/>
      <c r="P1780" s="116"/>
      <c r="Q1780" s="120"/>
    </row>
    <row r="1781" spans="1:17" customFormat="1">
      <c r="A1781" s="117">
        <v>1778</v>
      </c>
      <c r="B1781" s="117"/>
      <c r="C1781" s="117" t="s">
        <v>1046</v>
      </c>
      <c r="D1781" s="117" t="s">
        <v>1043</v>
      </c>
      <c r="E1781" s="396" t="s">
        <v>3710</v>
      </c>
      <c r="F1781" s="116" t="s">
        <v>9880</v>
      </c>
      <c r="G1781" s="596">
        <v>306512240702</v>
      </c>
      <c r="H1781" s="396" t="s">
        <v>9882</v>
      </c>
      <c r="I1781" s="116" t="s">
        <v>7997</v>
      </c>
      <c r="J1781" s="116" t="s">
        <v>47</v>
      </c>
      <c r="K1781" s="116">
        <v>4.4699999999999997E-2</v>
      </c>
      <c r="L1781" s="395">
        <v>4.4699999999999997E-2</v>
      </c>
      <c r="M1781" s="395">
        <v>3.3876000000000003E-2</v>
      </c>
      <c r="N1781" s="330">
        <v>24.21476510067113</v>
      </c>
      <c r="O1781" s="116"/>
      <c r="P1781" s="116"/>
      <c r="Q1781" s="120"/>
    </row>
    <row r="1782" spans="1:17" customFormat="1">
      <c r="A1782" s="117">
        <v>1779</v>
      </c>
      <c r="B1782" s="117"/>
      <c r="C1782" s="117" t="s">
        <v>1046</v>
      </c>
      <c r="D1782" s="117" t="s">
        <v>1043</v>
      </c>
      <c r="E1782" s="396" t="s">
        <v>3710</v>
      </c>
      <c r="F1782" s="116" t="s">
        <v>9880</v>
      </c>
      <c r="G1782" s="596">
        <v>306512240704</v>
      </c>
      <c r="H1782" s="396" t="s">
        <v>9883</v>
      </c>
      <c r="I1782" s="116" t="s">
        <v>7997</v>
      </c>
      <c r="J1782" s="116" t="s">
        <v>47</v>
      </c>
      <c r="K1782" s="116">
        <v>0.18418000000000001</v>
      </c>
      <c r="L1782" s="395">
        <v>0.18418000000000001</v>
      </c>
      <c r="M1782" s="395">
        <v>0.13969899999999999</v>
      </c>
      <c r="N1782" s="330">
        <v>24.150830709088943</v>
      </c>
      <c r="O1782" s="116"/>
      <c r="P1782" s="116"/>
      <c r="Q1782" s="120"/>
    </row>
    <row r="1783" spans="1:17" customFormat="1">
      <c r="A1783" s="117">
        <v>1780</v>
      </c>
      <c r="B1783" s="117"/>
      <c r="C1783" s="117" t="s">
        <v>1046</v>
      </c>
      <c r="D1783" s="117" t="s">
        <v>1043</v>
      </c>
      <c r="E1783" s="396" t="s">
        <v>3710</v>
      </c>
      <c r="F1783" s="116" t="s">
        <v>9880</v>
      </c>
      <c r="G1783" s="596">
        <v>306512240701</v>
      </c>
      <c r="H1783" s="396" t="s">
        <v>9884</v>
      </c>
      <c r="I1783" s="116" t="s">
        <v>7997</v>
      </c>
      <c r="J1783" s="116" t="s">
        <v>47</v>
      </c>
      <c r="K1783" s="116">
        <v>8.3799999999999999E-2</v>
      </c>
      <c r="L1783" s="395">
        <v>8.3799999999999999E-2</v>
      </c>
      <c r="M1783" s="395">
        <v>6.3600000000000004E-2</v>
      </c>
      <c r="N1783" s="330">
        <v>24.105011933174218</v>
      </c>
      <c r="O1783" s="116"/>
      <c r="P1783" s="116"/>
      <c r="Q1783" s="120"/>
    </row>
    <row r="1784" spans="1:17" customFormat="1">
      <c r="A1784" s="117">
        <v>1781</v>
      </c>
      <c r="B1784" s="117"/>
      <c r="C1784" s="117" t="s">
        <v>1046</v>
      </c>
      <c r="D1784" s="117" t="s">
        <v>1043</v>
      </c>
      <c r="E1784" s="396" t="s">
        <v>3711</v>
      </c>
      <c r="F1784" s="116" t="s">
        <v>4140</v>
      </c>
      <c r="G1784" s="596">
        <v>306521340402</v>
      </c>
      <c r="H1784" s="396" t="s">
        <v>9885</v>
      </c>
      <c r="I1784" s="116" t="s">
        <v>7997</v>
      </c>
      <c r="J1784" s="116" t="s">
        <v>47</v>
      </c>
      <c r="K1784" s="116">
        <v>0.51239999999999997</v>
      </c>
      <c r="L1784" s="395">
        <v>0.51239999999999997</v>
      </c>
      <c r="M1784" s="395">
        <v>0.38949400000000001</v>
      </c>
      <c r="N1784" s="330">
        <v>23.986338797814202</v>
      </c>
      <c r="O1784" s="116"/>
      <c r="P1784" s="116"/>
      <c r="Q1784" s="120"/>
    </row>
    <row r="1785" spans="1:17" customFormat="1">
      <c r="A1785" s="117">
        <v>1782</v>
      </c>
      <c r="B1785" s="117"/>
      <c r="C1785" s="117" t="s">
        <v>1046</v>
      </c>
      <c r="D1785" s="117" t="s">
        <v>1043</v>
      </c>
      <c r="E1785" s="396" t="s">
        <v>3711</v>
      </c>
      <c r="F1785" s="116" t="s">
        <v>9851</v>
      </c>
      <c r="G1785" s="596">
        <v>306521241101</v>
      </c>
      <c r="H1785" s="396" t="s">
        <v>9886</v>
      </c>
      <c r="I1785" s="116" t="s">
        <v>7998</v>
      </c>
      <c r="J1785" s="116" t="s">
        <v>47</v>
      </c>
      <c r="K1785" s="116">
        <v>0.98499999999999999</v>
      </c>
      <c r="L1785" s="395">
        <v>0.98499999999999999</v>
      </c>
      <c r="M1785" s="395">
        <v>0.75001799999999996</v>
      </c>
      <c r="N1785" s="330">
        <v>23.856040609137057</v>
      </c>
      <c r="O1785" s="116"/>
      <c r="P1785" s="116"/>
      <c r="Q1785" s="120"/>
    </row>
    <row r="1786" spans="1:17" customFormat="1">
      <c r="A1786" s="117">
        <v>1783</v>
      </c>
      <c r="B1786" s="117"/>
      <c r="C1786" s="117" t="s">
        <v>1046</v>
      </c>
      <c r="D1786" s="117" t="s">
        <v>1043</v>
      </c>
      <c r="E1786" s="396" t="s">
        <v>3711</v>
      </c>
      <c r="F1786" s="116" t="s">
        <v>9851</v>
      </c>
      <c r="G1786" s="596">
        <v>306521241102</v>
      </c>
      <c r="H1786" s="396" t="s">
        <v>9887</v>
      </c>
      <c r="I1786" s="116" t="s">
        <v>7997</v>
      </c>
      <c r="J1786" s="116" t="s">
        <v>47</v>
      </c>
      <c r="K1786" s="116">
        <v>0.24740000000000001</v>
      </c>
      <c r="L1786" s="395">
        <v>0.24740000000000001</v>
      </c>
      <c r="M1786" s="395">
        <v>0.18839</v>
      </c>
      <c r="N1786" s="330">
        <v>23.85206143896524</v>
      </c>
      <c r="O1786" s="116"/>
      <c r="P1786" s="116"/>
      <c r="Q1786" s="120"/>
    </row>
    <row r="1787" spans="1:17" customFormat="1">
      <c r="A1787" s="117">
        <v>1784</v>
      </c>
      <c r="B1787" s="117"/>
      <c r="C1787" s="117" t="s">
        <v>1046</v>
      </c>
      <c r="D1787" s="117" t="s">
        <v>1043</v>
      </c>
      <c r="E1787" s="396" t="s">
        <v>3711</v>
      </c>
      <c r="F1787" s="116" t="s">
        <v>9851</v>
      </c>
      <c r="G1787" s="596">
        <v>306521241104</v>
      </c>
      <c r="H1787" s="396" t="s">
        <v>9888</v>
      </c>
      <c r="I1787" s="116" t="s">
        <v>7997</v>
      </c>
      <c r="J1787" s="116" t="s">
        <v>47</v>
      </c>
      <c r="K1787" s="116">
        <v>0.1144</v>
      </c>
      <c r="L1787" s="395">
        <v>0.1144</v>
      </c>
      <c r="M1787" s="395">
        <v>8.7683999999999998E-2</v>
      </c>
      <c r="N1787" s="330">
        <v>23.353146853146857</v>
      </c>
      <c r="O1787" s="116"/>
      <c r="P1787" s="116"/>
      <c r="Q1787" s="120"/>
    </row>
    <row r="1788" spans="1:17" customFormat="1">
      <c r="A1788" s="117">
        <v>1785</v>
      </c>
      <c r="B1788" s="117"/>
      <c r="C1788" s="117" t="s">
        <v>1046</v>
      </c>
      <c r="D1788" s="117" t="s">
        <v>1043</v>
      </c>
      <c r="E1788" s="396" t="s">
        <v>1043</v>
      </c>
      <c r="F1788" s="116" t="s">
        <v>4095</v>
      </c>
      <c r="G1788" s="596">
        <v>306511340101</v>
      </c>
      <c r="H1788" s="396" t="s">
        <v>9889</v>
      </c>
      <c r="I1788" s="116" t="s">
        <v>7997</v>
      </c>
      <c r="J1788" s="116" t="s">
        <v>47</v>
      </c>
      <c r="K1788" s="116">
        <v>8.1199999999999994E-2</v>
      </c>
      <c r="L1788" s="395">
        <v>8.1199999999999994E-2</v>
      </c>
      <c r="M1788" s="395">
        <v>6.9536000000000001E-2</v>
      </c>
      <c r="N1788" s="330">
        <v>14.364532019704427</v>
      </c>
      <c r="O1788" s="116"/>
      <c r="P1788" s="116"/>
      <c r="Q1788" s="120"/>
    </row>
    <row r="1789" spans="1:17" customFormat="1">
      <c r="A1789" s="117">
        <v>1786</v>
      </c>
      <c r="B1789" s="117"/>
      <c r="C1789" s="117" t="s">
        <v>1046</v>
      </c>
      <c r="D1789" s="117" t="s">
        <v>1043</v>
      </c>
      <c r="E1789" s="396" t="s">
        <v>3711</v>
      </c>
      <c r="F1789" s="116" t="s">
        <v>4143</v>
      </c>
      <c r="G1789" s="596">
        <v>306521140302</v>
      </c>
      <c r="H1789" s="396" t="s">
        <v>6802</v>
      </c>
      <c r="I1789" s="116" t="s">
        <v>7997</v>
      </c>
      <c r="J1789" s="116" t="s">
        <v>47</v>
      </c>
      <c r="K1789" s="116">
        <v>0.10965999999999999</v>
      </c>
      <c r="L1789" s="395">
        <v>0.10965999999999999</v>
      </c>
      <c r="M1789" s="395">
        <v>9.8802000000000001E-2</v>
      </c>
      <c r="N1789" s="330">
        <v>9.9015137698340272</v>
      </c>
      <c r="O1789" s="116"/>
      <c r="P1789" s="116"/>
      <c r="Q1789" s="120"/>
    </row>
    <row r="1790" spans="1:17" customFormat="1">
      <c r="A1790" s="117">
        <v>1787</v>
      </c>
      <c r="B1790" s="117"/>
      <c r="C1790" s="117" t="s">
        <v>1046</v>
      </c>
      <c r="D1790" s="117" t="s">
        <v>1043</v>
      </c>
      <c r="E1790" s="396" t="s">
        <v>3711</v>
      </c>
      <c r="F1790" s="116" t="s">
        <v>4142</v>
      </c>
      <c r="G1790" s="596">
        <v>306521140904</v>
      </c>
      <c r="H1790" s="396" t="s">
        <v>4973</v>
      </c>
      <c r="I1790" s="116" t="s">
        <v>7997</v>
      </c>
      <c r="J1790" s="116" t="s">
        <v>47</v>
      </c>
      <c r="K1790" s="116">
        <v>3.6700000000000001E-3</v>
      </c>
      <c r="L1790" s="395">
        <v>3.6700000000000001E-3</v>
      </c>
      <c r="M1790" s="395">
        <v>3.1679999999999998E-3</v>
      </c>
      <c r="N1790" s="330">
        <v>13.678474114441425</v>
      </c>
      <c r="O1790" s="116"/>
      <c r="P1790" s="116"/>
      <c r="Q1790" s="120"/>
    </row>
    <row r="1791" spans="1:17" customFormat="1">
      <c r="A1791" s="117">
        <v>1788</v>
      </c>
      <c r="B1791" s="117"/>
      <c r="C1791" s="117" t="s">
        <v>1046</v>
      </c>
      <c r="D1791" s="117" t="s">
        <v>1043</v>
      </c>
      <c r="E1791" s="396" t="s">
        <v>3711</v>
      </c>
      <c r="F1791" s="116" t="s">
        <v>4143</v>
      </c>
      <c r="G1791" s="596">
        <v>306521140303</v>
      </c>
      <c r="H1791" s="396" t="s">
        <v>5006</v>
      </c>
      <c r="I1791" s="116" t="s">
        <v>7997</v>
      </c>
      <c r="J1791" s="116" t="s">
        <v>47</v>
      </c>
      <c r="K1791" s="116">
        <v>0.27639999999999998</v>
      </c>
      <c r="L1791" s="395">
        <v>0.27639999999999998</v>
      </c>
      <c r="M1791" s="395">
        <v>0.203374</v>
      </c>
      <c r="N1791" s="330">
        <v>26.420405209840801</v>
      </c>
      <c r="O1791" s="116"/>
      <c r="P1791" s="116"/>
      <c r="Q1791" s="120"/>
    </row>
    <row r="1792" spans="1:17" customFormat="1">
      <c r="A1792" s="117">
        <v>1789</v>
      </c>
      <c r="B1792" s="117"/>
      <c r="C1792" s="117" t="s">
        <v>1046</v>
      </c>
      <c r="D1792" s="117" t="s">
        <v>1043</v>
      </c>
      <c r="E1792" s="396" t="s">
        <v>3711</v>
      </c>
      <c r="F1792" s="116" t="s">
        <v>4148</v>
      </c>
      <c r="G1792" s="596">
        <v>306521240201</v>
      </c>
      <c r="H1792" s="396" t="s">
        <v>5056</v>
      </c>
      <c r="I1792" s="116" t="s">
        <v>7997</v>
      </c>
      <c r="J1792" s="116" t="s">
        <v>47</v>
      </c>
      <c r="K1792" s="116">
        <v>0.219</v>
      </c>
      <c r="L1792" s="395">
        <v>0.219</v>
      </c>
      <c r="M1792" s="395">
        <v>0.16942299999999999</v>
      </c>
      <c r="N1792" s="330">
        <v>22.637899543379</v>
      </c>
      <c r="O1792" s="116"/>
      <c r="P1792" s="116"/>
      <c r="Q1792" s="120"/>
    </row>
    <row r="1793" spans="1:17" customFormat="1">
      <c r="A1793" s="117">
        <v>1790</v>
      </c>
      <c r="B1793" s="117"/>
      <c r="C1793" s="117" t="s">
        <v>1046</v>
      </c>
      <c r="D1793" s="117" t="s">
        <v>1043</v>
      </c>
      <c r="E1793" s="396" t="s">
        <v>1043</v>
      </c>
      <c r="F1793" s="116" t="s">
        <v>4116</v>
      </c>
      <c r="G1793" s="596">
        <v>306511240603</v>
      </c>
      <c r="H1793" s="396" t="s">
        <v>5067</v>
      </c>
      <c r="I1793" s="116" t="s">
        <v>7997</v>
      </c>
      <c r="J1793" s="116" t="s">
        <v>47</v>
      </c>
      <c r="K1793" s="116">
        <v>0.13181999999999999</v>
      </c>
      <c r="L1793" s="395">
        <v>0.13181999999999999</v>
      </c>
      <c r="M1793" s="395">
        <v>0.10269300000000001</v>
      </c>
      <c r="N1793" s="330">
        <v>22.096040054619927</v>
      </c>
      <c r="O1793" s="116"/>
      <c r="P1793" s="116"/>
      <c r="Q1793" s="120"/>
    </row>
    <row r="1794" spans="1:17" customFormat="1">
      <c r="A1794" s="117">
        <v>1791</v>
      </c>
      <c r="B1794" s="117"/>
      <c r="C1794" s="117" t="s">
        <v>1046</v>
      </c>
      <c r="D1794" s="117" t="s">
        <v>1043</v>
      </c>
      <c r="E1794" s="396" t="s">
        <v>1043</v>
      </c>
      <c r="F1794" s="116" t="s">
        <v>4103</v>
      </c>
      <c r="G1794" s="596">
        <v>306511341604</v>
      </c>
      <c r="H1794" s="396" t="s">
        <v>5087</v>
      </c>
      <c r="I1794" s="116" t="s">
        <v>7998</v>
      </c>
      <c r="J1794" s="116" t="s">
        <v>47</v>
      </c>
      <c r="K1794" s="116">
        <v>3.7789999999999997E-2</v>
      </c>
      <c r="L1794" s="395">
        <v>3.7789999999999997E-2</v>
      </c>
      <c r="M1794" s="395">
        <v>3.0037999999999999E-2</v>
      </c>
      <c r="N1794" s="330">
        <v>20.513363323630589</v>
      </c>
      <c r="O1794" s="116"/>
      <c r="P1794" s="116"/>
      <c r="Q1794" s="120"/>
    </row>
    <row r="1795" spans="1:17" customFormat="1">
      <c r="A1795" s="117">
        <v>1792</v>
      </c>
      <c r="B1795" s="117"/>
      <c r="C1795" s="117" t="s">
        <v>1046</v>
      </c>
      <c r="D1795" s="117" t="s">
        <v>1043</v>
      </c>
      <c r="E1795" s="396" t="s">
        <v>3711</v>
      </c>
      <c r="F1795" s="116" t="s">
        <v>4148</v>
      </c>
      <c r="G1795" s="596">
        <v>306521240203</v>
      </c>
      <c r="H1795" s="396" t="s">
        <v>5091</v>
      </c>
      <c r="I1795" s="116" t="s">
        <v>7997</v>
      </c>
      <c r="J1795" s="116" t="s">
        <v>47</v>
      </c>
      <c r="K1795" s="116">
        <v>0.157</v>
      </c>
      <c r="L1795" s="395">
        <v>0.157</v>
      </c>
      <c r="M1795" s="395">
        <v>0.12514800000000001</v>
      </c>
      <c r="N1795" s="330">
        <v>20.287898089171968</v>
      </c>
      <c r="O1795" s="116"/>
      <c r="P1795" s="116"/>
      <c r="Q1795" s="120"/>
    </row>
    <row r="1796" spans="1:17" customFormat="1">
      <c r="A1796" s="117">
        <v>1793</v>
      </c>
      <c r="B1796" s="117"/>
      <c r="C1796" s="117" t="s">
        <v>1046</v>
      </c>
      <c r="D1796" s="117" t="s">
        <v>1043</v>
      </c>
      <c r="E1796" s="396" t="s">
        <v>3711</v>
      </c>
      <c r="F1796" s="116" t="s">
        <v>4138</v>
      </c>
      <c r="G1796" s="596">
        <v>306521240304</v>
      </c>
      <c r="H1796" s="396" t="s">
        <v>5102</v>
      </c>
      <c r="I1796" s="116" t="s">
        <v>7997</v>
      </c>
      <c r="J1796" s="116" t="s">
        <v>47</v>
      </c>
      <c r="K1796" s="116">
        <v>0.14940000000000001</v>
      </c>
      <c r="L1796" s="395">
        <v>0.14940000000000001</v>
      </c>
      <c r="M1796" s="395">
        <v>0.119598</v>
      </c>
      <c r="N1796" s="330">
        <v>19.947791164658639</v>
      </c>
      <c r="O1796" s="116"/>
      <c r="P1796" s="116"/>
      <c r="Q1796" s="120"/>
    </row>
    <row r="1797" spans="1:17" customFormat="1">
      <c r="A1797" s="117">
        <v>1794</v>
      </c>
      <c r="B1797" s="117"/>
      <c r="C1797" s="117" t="s">
        <v>1046</v>
      </c>
      <c r="D1797" s="117" t="s">
        <v>1043</v>
      </c>
      <c r="E1797" s="396" t="s">
        <v>3711</v>
      </c>
      <c r="F1797" s="116" t="s">
        <v>4146</v>
      </c>
      <c r="G1797" s="596">
        <v>306521240903</v>
      </c>
      <c r="H1797" s="396" t="s">
        <v>5126</v>
      </c>
      <c r="I1797" s="116" t="s">
        <v>7997</v>
      </c>
      <c r="J1797" s="116" t="s">
        <v>47</v>
      </c>
      <c r="K1797" s="116">
        <v>0.1416</v>
      </c>
      <c r="L1797" s="395">
        <v>0.1416</v>
      </c>
      <c r="M1797" s="395">
        <v>0.11462600000000001</v>
      </c>
      <c r="N1797" s="330">
        <v>19.049435028248585</v>
      </c>
      <c r="O1797" s="116"/>
      <c r="P1797" s="116"/>
      <c r="Q1797" s="120"/>
    </row>
    <row r="1798" spans="1:17" customFormat="1">
      <c r="A1798" s="117">
        <v>1795</v>
      </c>
      <c r="B1798" s="117"/>
      <c r="C1798" s="117" t="s">
        <v>1046</v>
      </c>
      <c r="D1798" s="117" t="s">
        <v>1043</v>
      </c>
      <c r="E1798" s="396" t="s">
        <v>3711</v>
      </c>
      <c r="F1798" s="116" t="s">
        <v>4130</v>
      </c>
      <c r="G1798" s="596">
        <v>306521340602</v>
      </c>
      <c r="H1798" s="396" t="s">
        <v>5002</v>
      </c>
      <c r="I1798" s="116" t="s">
        <v>7997</v>
      </c>
      <c r="J1798" s="116" t="s">
        <v>47</v>
      </c>
      <c r="K1798" s="116">
        <v>0.14729999999999999</v>
      </c>
      <c r="L1798" s="395">
        <v>0.14729999999999999</v>
      </c>
      <c r="M1798" s="395">
        <v>0.119504</v>
      </c>
      <c r="N1798" s="330">
        <v>18.870332654446699</v>
      </c>
      <c r="O1798" s="116"/>
      <c r="P1798" s="116"/>
      <c r="Q1798" s="120"/>
    </row>
    <row r="1799" spans="1:17" customFormat="1">
      <c r="A1799" s="117">
        <v>1796</v>
      </c>
      <c r="B1799" s="117"/>
      <c r="C1799" s="117" t="s">
        <v>1046</v>
      </c>
      <c r="D1799" s="117" t="s">
        <v>1043</v>
      </c>
      <c r="E1799" s="396" t="s">
        <v>1043</v>
      </c>
      <c r="F1799" s="116" t="s">
        <v>4114</v>
      </c>
      <c r="G1799" s="596">
        <v>306511240404</v>
      </c>
      <c r="H1799" s="396" t="s">
        <v>5070</v>
      </c>
      <c r="I1799" s="116" t="s">
        <v>7997</v>
      </c>
      <c r="J1799" s="116" t="s">
        <v>47</v>
      </c>
      <c r="K1799" s="116">
        <v>0.17829999999999999</v>
      </c>
      <c r="L1799" s="395">
        <v>0.17829999999999999</v>
      </c>
      <c r="M1799" s="395">
        <v>0.145096</v>
      </c>
      <c r="N1799" s="330">
        <v>18.622546270330893</v>
      </c>
      <c r="O1799" s="116"/>
      <c r="P1799" s="116"/>
      <c r="Q1799" s="120"/>
    </row>
    <row r="1800" spans="1:17" customFormat="1">
      <c r="A1800" s="117">
        <v>1797</v>
      </c>
      <c r="B1800" s="117"/>
      <c r="C1800" s="117" t="s">
        <v>1046</v>
      </c>
      <c r="D1800" s="117" t="s">
        <v>1043</v>
      </c>
      <c r="E1800" s="396" t="s">
        <v>3711</v>
      </c>
      <c r="F1800" s="116" t="s">
        <v>4133</v>
      </c>
      <c r="G1800" s="596">
        <v>306521340701</v>
      </c>
      <c r="H1800" s="396" t="s">
        <v>5147</v>
      </c>
      <c r="I1800" s="116" t="s">
        <v>7997</v>
      </c>
      <c r="J1800" s="116" t="s">
        <v>47</v>
      </c>
      <c r="K1800" s="116">
        <v>0.29032000000000002</v>
      </c>
      <c r="L1800" s="395">
        <v>0.29032000000000002</v>
      </c>
      <c r="M1800" s="395">
        <v>0.23646400000000001</v>
      </c>
      <c r="N1800" s="330">
        <v>18.55056489391017</v>
      </c>
      <c r="O1800" s="116"/>
      <c r="P1800" s="116"/>
      <c r="Q1800" s="120"/>
    </row>
    <row r="1801" spans="1:17" customFormat="1">
      <c r="A1801" s="117">
        <v>1798</v>
      </c>
      <c r="B1801" s="117"/>
      <c r="C1801" s="117" t="s">
        <v>1046</v>
      </c>
      <c r="D1801" s="117" t="s">
        <v>1043</v>
      </c>
      <c r="E1801" s="396" t="s">
        <v>3711</v>
      </c>
      <c r="F1801" s="116" t="s">
        <v>4140</v>
      </c>
      <c r="G1801" s="596">
        <v>306521340403</v>
      </c>
      <c r="H1801" s="396" t="s">
        <v>5157</v>
      </c>
      <c r="I1801" s="116" t="s">
        <v>7997</v>
      </c>
      <c r="J1801" s="116" t="s">
        <v>47</v>
      </c>
      <c r="K1801" s="116">
        <v>0.26168000000000002</v>
      </c>
      <c r="L1801" s="395">
        <v>0.26168000000000002</v>
      </c>
      <c r="M1801" s="395">
        <v>0.21363099999999999</v>
      </c>
      <c r="N1801" s="330">
        <v>18.36173952919598</v>
      </c>
      <c r="O1801" s="116"/>
      <c r="P1801" s="116"/>
      <c r="Q1801" s="120"/>
    </row>
    <row r="1802" spans="1:17" customFormat="1">
      <c r="A1802" s="117">
        <v>1799</v>
      </c>
      <c r="B1802" s="117"/>
      <c r="C1802" s="117" t="s">
        <v>1046</v>
      </c>
      <c r="D1802" s="117" t="s">
        <v>1043</v>
      </c>
      <c r="E1802" s="396" t="s">
        <v>3711</v>
      </c>
      <c r="F1802" s="116" t="s">
        <v>4138</v>
      </c>
      <c r="G1802" s="596">
        <v>306521240302</v>
      </c>
      <c r="H1802" s="396" t="s">
        <v>5162</v>
      </c>
      <c r="I1802" s="116" t="s">
        <v>7997</v>
      </c>
      <c r="J1802" s="116" t="s">
        <v>47</v>
      </c>
      <c r="K1802" s="116">
        <v>0.20649999999999999</v>
      </c>
      <c r="L1802" s="395">
        <v>0.20649999999999999</v>
      </c>
      <c r="M1802" s="395">
        <v>0.16881099999999999</v>
      </c>
      <c r="N1802" s="330">
        <v>18.251331719128331</v>
      </c>
      <c r="O1802" s="116"/>
      <c r="P1802" s="116"/>
      <c r="Q1802" s="120"/>
    </row>
    <row r="1803" spans="1:17" customFormat="1">
      <c r="A1803" s="117">
        <v>1800</v>
      </c>
      <c r="B1803" s="117"/>
      <c r="C1803" s="117" t="s">
        <v>1046</v>
      </c>
      <c r="D1803" s="117" t="s">
        <v>1043</v>
      </c>
      <c r="E1803" s="396" t="s">
        <v>1043</v>
      </c>
      <c r="F1803" s="116" t="s">
        <v>4096</v>
      </c>
      <c r="G1803" s="596">
        <v>306511340201</v>
      </c>
      <c r="H1803" s="396" t="s">
        <v>5194</v>
      </c>
      <c r="I1803" s="116" t="s">
        <v>7997</v>
      </c>
      <c r="J1803" s="116" t="s">
        <v>47</v>
      </c>
      <c r="K1803" s="116">
        <v>0.42099999999999999</v>
      </c>
      <c r="L1803" s="395">
        <v>0.42099999999999999</v>
      </c>
      <c r="M1803" s="395">
        <v>0.34808099999999997</v>
      </c>
      <c r="N1803" s="330">
        <v>17.320427553444183</v>
      </c>
      <c r="O1803" s="116"/>
      <c r="P1803" s="116"/>
      <c r="Q1803" s="120"/>
    </row>
    <row r="1804" spans="1:17" customFormat="1">
      <c r="A1804" s="117">
        <v>1801</v>
      </c>
      <c r="B1804" s="117"/>
      <c r="C1804" s="117" t="s">
        <v>1046</v>
      </c>
      <c r="D1804" s="117" t="s">
        <v>1043</v>
      </c>
      <c r="E1804" s="396" t="s">
        <v>1043</v>
      </c>
      <c r="F1804" s="116" t="s">
        <v>4105</v>
      </c>
      <c r="G1804" s="596">
        <v>306511340704</v>
      </c>
      <c r="H1804" s="396" t="s">
        <v>5196</v>
      </c>
      <c r="I1804" s="116" t="s">
        <v>7997</v>
      </c>
      <c r="J1804" s="116" t="s">
        <v>47</v>
      </c>
      <c r="K1804" s="116">
        <v>0.38290000000000002</v>
      </c>
      <c r="L1804" s="395">
        <v>0.38290000000000002</v>
      </c>
      <c r="M1804" s="395">
        <v>0.31713999999999998</v>
      </c>
      <c r="N1804" s="330">
        <v>17.174196918255429</v>
      </c>
      <c r="O1804" s="116"/>
      <c r="P1804" s="116"/>
      <c r="Q1804" s="120"/>
    </row>
    <row r="1805" spans="1:17" customFormat="1">
      <c r="A1805" s="117">
        <v>1802</v>
      </c>
      <c r="B1805" s="117"/>
      <c r="C1805" s="117" t="s">
        <v>1046</v>
      </c>
      <c r="D1805" s="117" t="s">
        <v>1043</v>
      </c>
      <c r="E1805" s="396" t="s">
        <v>3711</v>
      </c>
      <c r="F1805" s="116" t="s">
        <v>4134</v>
      </c>
      <c r="G1805" s="596">
        <v>306521340801</v>
      </c>
      <c r="H1805" s="396" t="s">
        <v>5107</v>
      </c>
      <c r="I1805" s="116" t="s">
        <v>7997</v>
      </c>
      <c r="J1805" s="116" t="s">
        <v>47</v>
      </c>
      <c r="K1805" s="116">
        <v>0.33391999999999999</v>
      </c>
      <c r="L1805" s="395">
        <v>0.33391999999999999</v>
      </c>
      <c r="M1805" s="395">
        <v>0.27672400000000003</v>
      </c>
      <c r="N1805" s="330">
        <v>17.12865356971729</v>
      </c>
      <c r="O1805" s="116"/>
      <c r="P1805" s="116"/>
      <c r="Q1805" s="120"/>
    </row>
    <row r="1806" spans="1:17" customFormat="1">
      <c r="A1806" s="117">
        <v>1803</v>
      </c>
      <c r="B1806" s="117"/>
      <c r="C1806" s="117" t="s">
        <v>1046</v>
      </c>
      <c r="D1806" s="117" t="s">
        <v>1043</v>
      </c>
      <c r="E1806" s="396" t="s">
        <v>1043</v>
      </c>
      <c r="F1806" s="116" t="s">
        <v>4095</v>
      </c>
      <c r="G1806" s="596">
        <v>306511340103</v>
      </c>
      <c r="H1806" s="396" t="s">
        <v>5217</v>
      </c>
      <c r="I1806" s="116" t="s">
        <v>7997</v>
      </c>
      <c r="J1806" s="116" t="s">
        <v>47</v>
      </c>
      <c r="K1806" s="116">
        <v>0.23180000000000001</v>
      </c>
      <c r="L1806" s="395">
        <v>0.23180000000000001</v>
      </c>
      <c r="M1806" s="395">
        <v>0.19280700000000001</v>
      </c>
      <c r="N1806" s="330">
        <v>16.821829163071612</v>
      </c>
      <c r="O1806" s="116"/>
      <c r="P1806" s="116"/>
      <c r="Q1806" s="120"/>
    </row>
    <row r="1807" spans="1:17" customFormat="1">
      <c r="A1807" s="117">
        <v>1804</v>
      </c>
      <c r="B1807" s="117"/>
      <c r="C1807" s="117" t="s">
        <v>1046</v>
      </c>
      <c r="D1807" s="117" t="s">
        <v>1043</v>
      </c>
      <c r="E1807" s="396" t="s">
        <v>1043</v>
      </c>
      <c r="F1807" s="116" t="s">
        <v>4114</v>
      </c>
      <c r="G1807" s="596">
        <v>306511240405</v>
      </c>
      <c r="H1807" s="396" t="s">
        <v>5049</v>
      </c>
      <c r="I1807" s="116" t="s">
        <v>7997</v>
      </c>
      <c r="J1807" s="116" t="s">
        <v>47</v>
      </c>
      <c r="K1807" s="116">
        <v>0.19500000000000001</v>
      </c>
      <c r="L1807" s="395">
        <v>0.19500000000000001</v>
      </c>
      <c r="M1807" s="395">
        <v>0.162408</v>
      </c>
      <c r="N1807" s="330">
        <v>16.713846153846159</v>
      </c>
      <c r="O1807" s="116"/>
      <c r="P1807" s="116"/>
      <c r="Q1807" s="120"/>
    </row>
    <row r="1808" spans="1:17" customFormat="1">
      <c r="A1808" s="117">
        <v>1805</v>
      </c>
      <c r="B1808" s="117"/>
      <c r="C1808" s="117" t="s">
        <v>1046</v>
      </c>
      <c r="D1808" s="117" t="s">
        <v>1043</v>
      </c>
      <c r="E1808" s="396" t="s">
        <v>1043</v>
      </c>
      <c r="F1808" s="116" t="s">
        <v>4093</v>
      </c>
      <c r="G1808" s="596">
        <v>306511341201</v>
      </c>
      <c r="H1808" s="396" t="s">
        <v>5251</v>
      </c>
      <c r="I1808" s="116" t="s">
        <v>7997</v>
      </c>
      <c r="J1808" s="116" t="s">
        <v>47</v>
      </c>
      <c r="K1808" s="116">
        <v>0.52339999999999998</v>
      </c>
      <c r="L1808" s="395">
        <v>0.52339999999999998</v>
      </c>
      <c r="M1808" s="395">
        <v>0.43833499999999997</v>
      </c>
      <c r="N1808" s="330">
        <v>16.252388230798626</v>
      </c>
      <c r="O1808" s="116"/>
      <c r="P1808" s="116"/>
      <c r="Q1808" s="120"/>
    </row>
    <row r="1809" spans="1:17" customFormat="1">
      <c r="A1809" s="117">
        <v>1806</v>
      </c>
      <c r="B1809" s="117"/>
      <c r="C1809" s="117" t="s">
        <v>1046</v>
      </c>
      <c r="D1809" s="117" t="s">
        <v>1043</v>
      </c>
      <c r="E1809" s="396" t="s">
        <v>1043</v>
      </c>
      <c r="F1809" s="116" t="s">
        <v>4096</v>
      </c>
      <c r="G1809" s="596">
        <v>306511340203</v>
      </c>
      <c r="H1809" s="396" t="s">
        <v>5318</v>
      </c>
      <c r="I1809" s="116" t="s">
        <v>7997</v>
      </c>
      <c r="J1809" s="116" t="s">
        <v>47</v>
      </c>
      <c r="K1809" s="116">
        <v>0.43269999999999997</v>
      </c>
      <c r="L1809" s="395">
        <v>0.43269999999999997</v>
      </c>
      <c r="M1809" s="395">
        <v>0.36583300000000002</v>
      </c>
      <c r="N1809" s="330">
        <v>15.453431938987741</v>
      </c>
      <c r="O1809" s="116"/>
      <c r="P1809" s="116"/>
      <c r="Q1809" s="120"/>
    </row>
    <row r="1810" spans="1:17" customFormat="1">
      <c r="A1810" s="117">
        <v>1807</v>
      </c>
      <c r="B1810" s="117"/>
      <c r="C1810" s="117" t="s">
        <v>1046</v>
      </c>
      <c r="D1810" s="117" t="s">
        <v>1043</v>
      </c>
      <c r="E1810" s="396" t="s">
        <v>1043</v>
      </c>
      <c r="F1810" s="116" t="s">
        <v>4111</v>
      </c>
      <c r="G1810" s="596">
        <v>306512240101</v>
      </c>
      <c r="H1810" s="396" t="s">
        <v>5319</v>
      </c>
      <c r="I1810" s="116" t="s">
        <v>7997</v>
      </c>
      <c r="J1810" s="116" t="s">
        <v>47</v>
      </c>
      <c r="K1810" s="116">
        <v>0.19370000000000001</v>
      </c>
      <c r="L1810" s="395">
        <v>0.19370000000000001</v>
      </c>
      <c r="M1810" s="395">
        <v>0.163776</v>
      </c>
      <c r="N1810" s="330">
        <v>15.448631905007746</v>
      </c>
      <c r="O1810" s="116"/>
      <c r="P1810" s="116"/>
      <c r="Q1810" s="120"/>
    </row>
    <row r="1811" spans="1:17" customFormat="1">
      <c r="A1811" s="117">
        <v>1808</v>
      </c>
      <c r="B1811" s="117"/>
      <c r="C1811" s="117" t="s">
        <v>1046</v>
      </c>
      <c r="D1811" s="117" t="s">
        <v>1043</v>
      </c>
      <c r="E1811" s="396" t="s">
        <v>1043</v>
      </c>
      <c r="F1811" s="116" t="s">
        <v>4095</v>
      </c>
      <c r="G1811" s="596">
        <v>306511340102</v>
      </c>
      <c r="H1811" s="396" t="s">
        <v>5323</v>
      </c>
      <c r="I1811" s="116" t="s">
        <v>7997</v>
      </c>
      <c r="J1811" s="116" t="s">
        <v>47</v>
      </c>
      <c r="K1811" s="116">
        <v>0.30399999999999999</v>
      </c>
      <c r="L1811" s="395">
        <v>0.30399999999999999</v>
      </c>
      <c r="M1811" s="395">
        <v>0.25713399999999997</v>
      </c>
      <c r="N1811" s="330">
        <v>15.416447368421061</v>
      </c>
      <c r="O1811" s="116"/>
      <c r="P1811" s="116"/>
      <c r="Q1811" s="120"/>
    </row>
    <row r="1812" spans="1:17" customFormat="1">
      <c r="A1812" s="117">
        <v>1809</v>
      </c>
      <c r="B1812" s="117"/>
      <c r="C1812" s="117" t="s">
        <v>1046</v>
      </c>
      <c r="D1812" s="117" t="s">
        <v>1043</v>
      </c>
      <c r="E1812" s="396" t="s">
        <v>3711</v>
      </c>
      <c r="F1812" s="116" t="s">
        <v>4131</v>
      </c>
      <c r="G1812" s="596">
        <v>306521340101</v>
      </c>
      <c r="H1812" s="396" t="s">
        <v>5113</v>
      </c>
      <c r="I1812" s="116" t="s">
        <v>7997</v>
      </c>
      <c r="J1812" s="116" t="s">
        <v>47</v>
      </c>
      <c r="K1812" s="116">
        <v>0.3654</v>
      </c>
      <c r="L1812" s="395">
        <v>0.3654</v>
      </c>
      <c r="M1812" s="395">
        <v>0.31104100000000001</v>
      </c>
      <c r="N1812" s="330">
        <v>14.876573617952927</v>
      </c>
      <c r="O1812" s="116"/>
      <c r="P1812" s="116"/>
      <c r="Q1812" s="120"/>
    </row>
    <row r="1813" spans="1:17" customFormat="1">
      <c r="A1813" s="117">
        <v>1810</v>
      </c>
      <c r="B1813" s="117"/>
      <c r="C1813" s="117" t="s">
        <v>1046</v>
      </c>
      <c r="D1813" s="117" t="s">
        <v>1043</v>
      </c>
      <c r="E1813" s="396" t="s">
        <v>1043</v>
      </c>
      <c r="F1813" s="116" t="s">
        <v>4095</v>
      </c>
      <c r="G1813" s="596">
        <v>306511340104</v>
      </c>
      <c r="H1813" s="396" t="s">
        <v>5368</v>
      </c>
      <c r="I1813" s="116" t="s">
        <v>7997</v>
      </c>
      <c r="J1813" s="116" t="s">
        <v>47</v>
      </c>
      <c r="K1813" s="116">
        <v>0.12124</v>
      </c>
      <c r="L1813" s="395">
        <v>0.12124</v>
      </c>
      <c r="M1813" s="395">
        <v>0.10342800000000001</v>
      </c>
      <c r="N1813" s="330">
        <v>14.691520950181452</v>
      </c>
      <c r="O1813" s="116"/>
      <c r="P1813" s="116"/>
      <c r="Q1813" s="120"/>
    </row>
    <row r="1814" spans="1:17" customFormat="1">
      <c r="A1814" s="117">
        <v>1811</v>
      </c>
      <c r="B1814" s="117"/>
      <c r="C1814" s="117" t="s">
        <v>1046</v>
      </c>
      <c r="D1814" s="117" t="s">
        <v>1043</v>
      </c>
      <c r="E1814" s="396" t="s">
        <v>3711</v>
      </c>
      <c r="F1814" s="116" t="s">
        <v>4146</v>
      </c>
      <c r="G1814" s="596">
        <v>306521240904</v>
      </c>
      <c r="H1814" s="396" t="s">
        <v>5373</v>
      </c>
      <c r="I1814" s="116" t="s">
        <v>7997</v>
      </c>
      <c r="J1814" s="116" t="s">
        <v>47</v>
      </c>
      <c r="K1814" s="116">
        <v>5.5199999999999999E-2</v>
      </c>
      <c r="L1814" s="395">
        <v>5.5199999999999999E-2</v>
      </c>
      <c r="M1814" s="395">
        <v>4.7133000000000001E-2</v>
      </c>
      <c r="N1814" s="330">
        <v>14.614130434782604</v>
      </c>
      <c r="O1814" s="116"/>
      <c r="P1814" s="116"/>
      <c r="Q1814" s="120"/>
    </row>
    <row r="1815" spans="1:17" customFormat="1">
      <c r="A1815" s="117">
        <v>1812</v>
      </c>
      <c r="B1815" s="117"/>
      <c r="C1815" s="117" t="s">
        <v>1046</v>
      </c>
      <c r="D1815" s="117" t="s">
        <v>1043</v>
      </c>
      <c r="E1815" s="396" t="s">
        <v>3711</v>
      </c>
      <c r="F1815" s="116" t="s">
        <v>4152</v>
      </c>
      <c r="G1815" s="596">
        <v>306521240501</v>
      </c>
      <c r="H1815" s="396" t="s">
        <v>5320</v>
      </c>
      <c r="I1815" s="116" t="s">
        <v>7997</v>
      </c>
      <c r="J1815" s="116" t="s">
        <v>47</v>
      </c>
      <c r="K1815" s="116">
        <v>0.17594000000000001</v>
      </c>
      <c r="L1815" s="395">
        <v>0.17594000000000001</v>
      </c>
      <c r="M1815" s="395">
        <v>0.15078900000000001</v>
      </c>
      <c r="N1815" s="330">
        <v>14.295214277594637</v>
      </c>
      <c r="O1815" s="116"/>
      <c r="P1815" s="116"/>
      <c r="Q1815" s="120"/>
    </row>
    <row r="1816" spans="1:17" customFormat="1">
      <c r="A1816" s="117">
        <v>1813</v>
      </c>
      <c r="B1816" s="117"/>
      <c r="C1816" s="117" t="s">
        <v>1046</v>
      </c>
      <c r="D1816" s="117" t="s">
        <v>1043</v>
      </c>
      <c r="E1816" s="396" t="s">
        <v>1043</v>
      </c>
      <c r="F1816" s="116" t="s">
        <v>4112</v>
      </c>
      <c r="G1816" s="596">
        <v>306511140103</v>
      </c>
      <c r="H1816" s="396" t="s">
        <v>5409</v>
      </c>
      <c r="I1816" s="116" t="s">
        <v>7997</v>
      </c>
      <c r="J1816" s="116" t="s">
        <v>47</v>
      </c>
      <c r="K1816" s="116">
        <v>0.15459999999999999</v>
      </c>
      <c r="L1816" s="395">
        <v>0.15459999999999999</v>
      </c>
      <c r="M1816" s="395">
        <v>0.13259099999999999</v>
      </c>
      <c r="N1816" s="330">
        <v>14.23609314359638</v>
      </c>
      <c r="O1816" s="116"/>
      <c r="P1816" s="116"/>
      <c r="Q1816" s="120"/>
    </row>
    <row r="1817" spans="1:17" customFormat="1">
      <c r="A1817" s="117">
        <v>1814</v>
      </c>
      <c r="B1817" s="117"/>
      <c r="C1817" s="117" t="s">
        <v>1046</v>
      </c>
      <c r="D1817" s="117" t="s">
        <v>1043</v>
      </c>
      <c r="E1817" s="396" t="s">
        <v>1043</v>
      </c>
      <c r="F1817" s="116" t="s">
        <v>4100</v>
      </c>
      <c r="G1817" s="596">
        <v>306511340403</v>
      </c>
      <c r="H1817" s="396" t="s">
        <v>5413</v>
      </c>
      <c r="I1817" s="116" t="s">
        <v>7997</v>
      </c>
      <c r="J1817" s="116" t="s">
        <v>47</v>
      </c>
      <c r="K1817" s="116">
        <v>0.45019999999999999</v>
      </c>
      <c r="L1817" s="395">
        <v>0.45019999999999999</v>
      </c>
      <c r="M1817" s="395">
        <v>0.38628800000000002</v>
      </c>
      <c r="N1817" s="330">
        <v>14.196357174589064</v>
      </c>
      <c r="O1817" s="116"/>
      <c r="P1817" s="116"/>
      <c r="Q1817" s="120"/>
    </row>
    <row r="1818" spans="1:17" customFormat="1">
      <c r="A1818" s="117">
        <v>1815</v>
      </c>
      <c r="B1818" s="117"/>
      <c r="C1818" s="117" t="s">
        <v>1046</v>
      </c>
      <c r="D1818" s="117" t="s">
        <v>1043</v>
      </c>
      <c r="E1818" s="396" t="s">
        <v>3711</v>
      </c>
      <c r="F1818" s="116" t="s">
        <v>4133</v>
      </c>
      <c r="G1818" s="596">
        <v>306521340702</v>
      </c>
      <c r="H1818" s="396" t="s">
        <v>5179</v>
      </c>
      <c r="I1818" s="116" t="s">
        <v>7997</v>
      </c>
      <c r="J1818" s="116" t="s">
        <v>47</v>
      </c>
      <c r="K1818" s="116">
        <v>6.7390000000000005E-2</v>
      </c>
      <c r="L1818" s="395">
        <v>6.7390000000000005E-2</v>
      </c>
      <c r="M1818" s="395">
        <v>5.7888000000000002E-2</v>
      </c>
      <c r="N1818" s="330">
        <v>14.100014838996888</v>
      </c>
      <c r="O1818" s="116"/>
      <c r="P1818" s="116"/>
      <c r="Q1818" s="120"/>
    </row>
    <row r="1819" spans="1:17" customFormat="1">
      <c r="A1819" s="117">
        <v>1816</v>
      </c>
      <c r="B1819" s="117"/>
      <c r="C1819" s="117" t="s">
        <v>1046</v>
      </c>
      <c r="D1819" s="117" t="s">
        <v>1043</v>
      </c>
      <c r="E1819" s="396" t="s">
        <v>3711</v>
      </c>
      <c r="F1819" s="116" t="s">
        <v>3982</v>
      </c>
      <c r="G1819" s="596">
        <v>306521140601</v>
      </c>
      <c r="H1819" s="396" t="s">
        <v>5432</v>
      </c>
      <c r="I1819" s="116" t="s">
        <v>7997</v>
      </c>
      <c r="J1819" s="116" t="s">
        <v>47</v>
      </c>
      <c r="K1819" s="116">
        <v>0.20799999999999999</v>
      </c>
      <c r="L1819" s="395">
        <v>0.20799999999999999</v>
      </c>
      <c r="M1819" s="395">
        <v>0.17888499999999999</v>
      </c>
      <c r="N1819" s="330">
        <v>13.997596153846157</v>
      </c>
      <c r="O1819" s="116"/>
      <c r="P1819" s="116"/>
      <c r="Q1819" s="120"/>
    </row>
    <row r="1820" spans="1:17" customFormat="1">
      <c r="A1820" s="117">
        <v>1817</v>
      </c>
      <c r="B1820" s="117"/>
      <c r="C1820" s="117" t="s">
        <v>1046</v>
      </c>
      <c r="D1820" s="117" t="s">
        <v>1043</v>
      </c>
      <c r="E1820" s="396" t="s">
        <v>3710</v>
      </c>
      <c r="F1820" s="116" t="s">
        <v>4119</v>
      </c>
      <c r="G1820" s="596">
        <v>306512140106</v>
      </c>
      <c r="H1820" s="396" t="s">
        <v>5141</v>
      </c>
      <c r="I1820" s="116" t="s">
        <v>7997</v>
      </c>
      <c r="J1820" s="116" t="s">
        <v>47</v>
      </c>
      <c r="K1820" s="116">
        <v>0.16139999999999999</v>
      </c>
      <c r="L1820" s="395">
        <v>0.16139999999999999</v>
      </c>
      <c r="M1820" s="395">
        <v>0.139183</v>
      </c>
      <c r="N1820" s="330">
        <v>13.765179677819075</v>
      </c>
      <c r="O1820" s="116"/>
      <c r="P1820" s="116"/>
      <c r="Q1820" s="120"/>
    </row>
    <row r="1821" spans="1:17" customFormat="1">
      <c r="A1821" s="117">
        <v>1818</v>
      </c>
      <c r="B1821" s="117"/>
      <c r="C1821" s="117" t="s">
        <v>1046</v>
      </c>
      <c r="D1821" s="117" t="s">
        <v>1043</v>
      </c>
      <c r="E1821" s="396" t="s">
        <v>3711</v>
      </c>
      <c r="F1821" s="116" t="s">
        <v>4144</v>
      </c>
      <c r="G1821" s="596">
        <v>306521140704</v>
      </c>
      <c r="H1821" s="396" t="s">
        <v>5974</v>
      </c>
      <c r="I1821" s="116" t="s">
        <v>7998</v>
      </c>
      <c r="J1821" s="116" t="s">
        <v>47</v>
      </c>
      <c r="K1821" s="116">
        <v>6.4299999999999996E-2</v>
      </c>
      <c r="L1821" s="395">
        <v>6.4299999999999996E-2</v>
      </c>
      <c r="M1821" s="395">
        <v>5.5565999999999997E-2</v>
      </c>
      <c r="N1821" s="330">
        <v>13.583203732503888</v>
      </c>
      <c r="O1821" s="116"/>
      <c r="P1821" s="116"/>
      <c r="Q1821" s="120"/>
    </row>
    <row r="1822" spans="1:17" customFormat="1">
      <c r="A1822" s="117">
        <v>1819</v>
      </c>
      <c r="B1822" s="117"/>
      <c r="C1822" s="117" t="s">
        <v>1046</v>
      </c>
      <c r="D1822" s="117" t="s">
        <v>1043</v>
      </c>
      <c r="E1822" s="396" t="s">
        <v>3711</v>
      </c>
      <c r="F1822" s="116" t="s">
        <v>4144</v>
      </c>
      <c r="G1822" s="596">
        <v>306521140703</v>
      </c>
      <c r="H1822" s="396" t="s">
        <v>6119</v>
      </c>
      <c r="I1822" s="116" t="s">
        <v>7997</v>
      </c>
      <c r="J1822" s="116" t="s">
        <v>47</v>
      </c>
      <c r="K1822" s="116">
        <v>0.13158</v>
      </c>
      <c r="L1822" s="395">
        <v>0.13158</v>
      </c>
      <c r="M1822" s="395">
        <v>0.113759</v>
      </c>
      <c r="N1822" s="330">
        <v>13.543851649186808</v>
      </c>
      <c r="O1822" s="116"/>
      <c r="P1822" s="116"/>
      <c r="Q1822" s="120"/>
    </row>
    <row r="1823" spans="1:17" customFormat="1">
      <c r="A1823" s="117">
        <v>1820</v>
      </c>
      <c r="B1823" s="117"/>
      <c r="C1823" s="117" t="s">
        <v>1046</v>
      </c>
      <c r="D1823" s="117" t="s">
        <v>1043</v>
      </c>
      <c r="E1823" s="396" t="s">
        <v>3711</v>
      </c>
      <c r="F1823" s="116" t="s">
        <v>4137</v>
      </c>
      <c r="G1823" s="596">
        <v>306521140201</v>
      </c>
      <c r="H1823" s="396" t="s">
        <v>5517</v>
      </c>
      <c r="I1823" s="116" t="s">
        <v>7997</v>
      </c>
      <c r="J1823" s="116" t="s">
        <v>47</v>
      </c>
      <c r="K1823" s="116">
        <v>0.45960000000000001</v>
      </c>
      <c r="L1823" s="395">
        <v>0.45960000000000001</v>
      </c>
      <c r="M1823" s="395">
        <v>0.39872299999999999</v>
      </c>
      <c r="N1823" s="330">
        <v>13.245648389904268</v>
      </c>
      <c r="O1823" s="116"/>
      <c r="P1823" s="116"/>
      <c r="Q1823" s="120"/>
    </row>
    <row r="1824" spans="1:17" customFormat="1">
      <c r="A1824" s="117">
        <v>1821</v>
      </c>
      <c r="B1824" s="117"/>
      <c r="C1824" s="117" t="s">
        <v>1046</v>
      </c>
      <c r="D1824" s="117" t="s">
        <v>1043</v>
      </c>
      <c r="E1824" s="396" t="s">
        <v>3711</v>
      </c>
      <c r="F1824" s="116" t="s">
        <v>4137</v>
      </c>
      <c r="G1824" s="596">
        <v>306521140203</v>
      </c>
      <c r="H1824" s="396" t="s">
        <v>5522</v>
      </c>
      <c r="I1824" s="116" t="s">
        <v>7998</v>
      </c>
      <c r="J1824" s="116" t="s">
        <v>47</v>
      </c>
      <c r="K1824" s="116">
        <v>0.24179999999999999</v>
      </c>
      <c r="L1824" s="395">
        <v>0.24179999999999999</v>
      </c>
      <c r="M1824" s="395">
        <v>0.209901</v>
      </c>
      <c r="N1824" s="330">
        <v>13.192307692307686</v>
      </c>
      <c r="O1824" s="116"/>
      <c r="P1824" s="116"/>
      <c r="Q1824" s="120"/>
    </row>
    <row r="1825" spans="1:17" customFormat="1">
      <c r="A1825" s="117">
        <v>1822</v>
      </c>
      <c r="B1825" s="117"/>
      <c r="C1825" s="117" t="s">
        <v>1046</v>
      </c>
      <c r="D1825" s="117" t="s">
        <v>1043</v>
      </c>
      <c r="E1825" s="396" t="s">
        <v>3711</v>
      </c>
      <c r="F1825" s="116" t="s">
        <v>4139</v>
      </c>
      <c r="G1825" s="596">
        <v>306521140403</v>
      </c>
      <c r="H1825" s="396" t="s">
        <v>5529</v>
      </c>
      <c r="I1825" s="116" t="s">
        <v>7997</v>
      </c>
      <c r="J1825" s="116" t="s">
        <v>47</v>
      </c>
      <c r="K1825" s="116">
        <v>0.1074</v>
      </c>
      <c r="L1825" s="395">
        <v>0.1074</v>
      </c>
      <c r="M1825" s="395">
        <v>9.3304999999999999E-2</v>
      </c>
      <c r="N1825" s="330">
        <v>13.123836126629421</v>
      </c>
      <c r="O1825" s="116"/>
      <c r="P1825" s="116"/>
      <c r="Q1825" s="120"/>
    </row>
    <row r="1826" spans="1:17" customFormat="1">
      <c r="A1826" s="117">
        <v>1823</v>
      </c>
      <c r="B1826" s="117"/>
      <c r="C1826" s="117" t="s">
        <v>1046</v>
      </c>
      <c r="D1826" s="117" t="s">
        <v>1043</v>
      </c>
      <c r="E1826" s="396" t="s">
        <v>3711</v>
      </c>
      <c r="F1826" s="116" t="s">
        <v>4132</v>
      </c>
      <c r="G1826" s="596">
        <v>306521340201</v>
      </c>
      <c r="H1826" s="396" t="s">
        <v>5586</v>
      </c>
      <c r="I1826" s="116" t="s">
        <v>7997</v>
      </c>
      <c r="J1826" s="116" t="s">
        <v>47</v>
      </c>
      <c r="K1826" s="116">
        <v>1.12E-2</v>
      </c>
      <c r="L1826" s="395">
        <v>1.12E-2</v>
      </c>
      <c r="M1826" s="395">
        <v>9.7739999999999997E-3</v>
      </c>
      <c r="N1826" s="330">
        <v>12.732142857142858</v>
      </c>
      <c r="O1826" s="116"/>
      <c r="P1826" s="116"/>
      <c r="Q1826" s="120"/>
    </row>
    <row r="1827" spans="1:17" customFormat="1">
      <c r="A1827" s="117">
        <v>1824</v>
      </c>
      <c r="B1827" s="117"/>
      <c r="C1827" s="117" t="s">
        <v>1046</v>
      </c>
      <c r="D1827" s="117" t="s">
        <v>1043</v>
      </c>
      <c r="E1827" s="396" t="s">
        <v>3711</v>
      </c>
      <c r="F1827" s="116" t="s">
        <v>4138</v>
      </c>
      <c r="G1827" s="596">
        <v>306521240301</v>
      </c>
      <c r="H1827" s="396" t="s">
        <v>5587</v>
      </c>
      <c r="I1827" s="116" t="s">
        <v>7997</v>
      </c>
      <c r="J1827" s="116" t="s">
        <v>47</v>
      </c>
      <c r="K1827" s="116">
        <v>3.5499999999999997E-2</v>
      </c>
      <c r="L1827" s="395">
        <v>3.5499999999999997E-2</v>
      </c>
      <c r="M1827" s="395">
        <v>3.0981999999999999E-2</v>
      </c>
      <c r="N1827" s="330">
        <v>12.726760563380276</v>
      </c>
      <c r="O1827" s="116"/>
      <c r="P1827" s="116"/>
      <c r="Q1827" s="120"/>
    </row>
    <row r="1828" spans="1:17" customFormat="1">
      <c r="A1828" s="117">
        <v>1825</v>
      </c>
      <c r="B1828" s="117"/>
      <c r="C1828" s="117" t="s">
        <v>1046</v>
      </c>
      <c r="D1828" s="117" t="s">
        <v>1043</v>
      </c>
      <c r="E1828" s="396" t="s">
        <v>3711</v>
      </c>
      <c r="F1828" s="116" t="s">
        <v>4131</v>
      </c>
      <c r="G1828" s="596">
        <v>306521340104</v>
      </c>
      <c r="H1828" s="396" t="s">
        <v>7563</v>
      </c>
      <c r="I1828" s="116" t="s">
        <v>7997</v>
      </c>
      <c r="J1828" s="116" t="s">
        <v>47</v>
      </c>
      <c r="K1828" s="116">
        <v>8.8200000000000001E-2</v>
      </c>
      <c r="L1828" s="395">
        <v>8.8200000000000001E-2</v>
      </c>
      <c r="M1828" s="395">
        <v>7.7015E-2</v>
      </c>
      <c r="N1828" s="330">
        <v>12.681405895691611</v>
      </c>
      <c r="O1828" s="116"/>
      <c r="P1828" s="116"/>
      <c r="Q1828" s="120"/>
    </row>
    <row r="1829" spans="1:17" customFormat="1">
      <c r="A1829" s="117">
        <v>1826</v>
      </c>
      <c r="B1829" s="117"/>
      <c r="C1829" s="117" t="s">
        <v>1046</v>
      </c>
      <c r="D1829" s="117" t="s">
        <v>1043</v>
      </c>
      <c r="E1829" s="396" t="s">
        <v>3711</v>
      </c>
      <c r="F1829" s="116" t="s">
        <v>4134</v>
      </c>
      <c r="G1829" s="596">
        <v>306521340802</v>
      </c>
      <c r="H1829" s="396" t="s">
        <v>5159</v>
      </c>
      <c r="I1829" s="116" t="s">
        <v>7997</v>
      </c>
      <c r="J1829" s="116" t="s">
        <v>47</v>
      </c>
      <c r="K1829" s="116">
        <v>0.27194000000000002</v>
      </c>
      <c r="L1829" s="395">
        <v>0.27194000000000002</v>
      </c>
      <c r="M1829" s="395">
        <v>0.23809900000000001</v>
      </c>
      <c r="N1829" s="330">
        <v>12.444289181437085</v>
      </c>
      <c r="O1829" s="116"/>
      <c r="P1829" s="116"/>
      <c r="Q1829" s="120"/>
    </row>
    <row r="1830" spans="1:17" customFormat="1">
      <c r="A1830" s="117">
        <v>1827</v>
      </c>
      <c r="B1830" s="117"/>
      <c r="C1830" s="117" t="s">
        <v>1046</v>
      </c>
      <c r="D1830" s="117" t="s">
        <v>1043</v>
      </c>
      <c r="E1830" s="396" t="s">
        <v>1043</v>
      </c>
      <c r="F1830" s="116" t="s">
        <v>4104</v>
      </c>
      <c r="G1830" s="596">
        <v>306511341702</v>
      </c>
      <c r="H1830" s="396" t="s">
        <v>5122</v>
      </c>
      <c r="I1830" s="116" t="s">
        <v>7997</v>
      </c>
      <c r="J1830" s="116" t="s">
        <v>47</v>
      </c>
      <c r="K1830" s="116">
        <v>0.36512</v>
      </c>
      <c r="L1830" s="395">
        <v>0.36512</v>
      </c>
      <c r="M1830" s="395">
        <v>0.32009399999999999</v>
      </c>
      <c r="N1830" s="330">
        <v>12.331836108676603</v>
      </c>
      <c r="O1830" s="116"/>
      <c r="P1830" s="116"/>
      <c r="Q1830" s="120"/>
    </row>
    <row r="1831" spans="1:17" customFormat="1">
      <c r="A1831" s="117">
        <v>1828</v>
      </c>
      <c r="B1831" s="117"/>
      <c r="C1831" s="117" t="s">
        <v>1046</v>
      </c>
      <c r="D1831" s="117" t="s">
        <v>1043</v>
      </c>
      <c r="E1831" s="396" t="s">
        <v>3710</v>
      </c>
      <c r="F1831" s="116" t="s">
        <v>4121</v>
      </c>
      <c r="G1831" s="596">
        <v>306512140304</v>
      </c>
      <c r="H1831" s="396" t="s">
        <v>5177</v>
      </c>
      <c r="I1831" s="116" t="s">
        <v>7997</v>
      </c>
      <c r="J1831" s="116" t="s">
        <v>47</v>
      </c>
      <c r="K1831" s="116">
        <v>0.2898</v>
      </c>
      <c r="L1831" s="395">
        <v>0.2898</v>
      </c>
      <c r="M1831" s="395">
        <v>0.25445899999999999</v>
      </c>
      <c r="N1831" s="330">
        <v>12.194962042788134</v>
      </c>
      <c r="O1831" s="116"/>
      <c r="P1831" s="116"/>
      <c r="Q1831" s="120"/>
    </row>
    <row r="1832" spans="1:17" customFormat="1">
      <c r="A1832" s="117">
        <v>1829</v>
      </c>
      <c r="B1832" s="117"/>
      <c r="C1832" s="117" t="s">
        <v>1046</v>
      </c>
      <c r="D1832" s="117" t="s">
        <v>1043</v>
      </c>
      <c r="E1832" s="396" t="s">
        <v>1043</v>
      </c>
      <c r="F1832" s="116" t="s">
        <v>4097</v>
      </c>
      <c r="G1832" s="596">
        <v>306511341502</v>
      </c>
      <c r="H1832" s="396" t="s">
        <v>5701</v>
      </c>
      <c r="I1832" s="116" t="s">
        <v>7998</v>
      </c>
      <c r="J1832" s="116" t="s">
        <v>47</v>
      </c>
      <c r="K1832" s="116">
        <v>3.15E-2</v>
      </c>
      <c r="L1832" s="395">
        <v>3.15E-2</v>
      </c>
      <c r="M1832" s="395">
        <v>2.7692999999999999E-2</v>
      </c>
      <c r="N1832" s="330">
        <v>12.085714285714291</v>
      </c>
      <c r="O1832" s="116"/>
      <c r="P1832" s="116"/>
      <c r="Q1832" s="120"/>
    </row>
    <row r="1833" spans="1:17" customFormat="1">
      <c r="A1833" s="117">
        <v>1830</v>
      </c>
      <c r="B1833" s="117"/>
      <c r="C1833" s="117" t="s">
        <v>1046</v>
      </c>
      <c r="D1833" s="117" t="s">
        <v>1043</v>
      </c>
      <c r="E1833" s="396" t="s">
        <v>3711</v>
      </c>
      <c r="F1833" s="116" t="s">
        <v>4141</v>
      </c>
      <c r="G1833" s="596">
        <v>306521140802</v>
      </c>
      <c r="H1833" s="396" t="s">
        <v>5735</v>
      </c>
      <c r="I1833" s="116" t="s">
        <v>7997</v>
      </c>
      <c r="J1833" s="116" t="s">
        <v>47</v>
      </c>
      <c r="K1833" s="116">
        <v>3.6339999999999997E-2</v>
      </c>
      <c r="L1833" s="395">
        <v>3.6339999999999997E-2</v>
      </c>
      <c r="M1833" s="395">
        <v>3.2039999999999999E-2</v>
      </c>
      <c r="N1833" s="330">
        <v>11.832691249312049</v>
      </c>
      <c r="O1833" s="116"/>
      <c r="P1833" s="116"/>
      <c r="Q1833" s="120"/>
    </row>
    <row r="1834" spans="1:17" customFormat="1">
      <c r="A1834" s="117">
        <v>1831</v>
      </c>
      <c r="B1834" s="117"/>
      <c r="C1834" s="117" t="s">
        <v>1046</v>
      </c>
      <c r="D1834" s="117" t="s">
        <v>1043</v>
      </c>
      <c r="E1834" s="396" t="s">
        <v>3711</v>
      </c>
      <c r="F1834" s="116" t="s">
        <v>4139</v>
      </c>
      <c r="G1834" s="596">
        <v>306521140404</v>
      </c>
      <c r="H1834" s="396" t="s">
        <v>5740</v>
      </c>
      <c r="I1834" s="116" t="s">
        <v>7997</v>
      </c>
      <c r="J1834" s="116" t="s">
        <v>47</v>
      </c>
      <c r="K1834" s="116">
        <v>0.2586</v>
      </c>
      <c r="L1834" s="395">
        <v>0.2586</v>
      </c>
      <c r="M1834" s="395">
        <v>0.22808200000000001</v>
      </c>
      <c r="N1834" s="330">
        <v>11.801237432327916</v>
      </c>
      <c r="O1834" s="116"/>
      <c r="P1834" s="116"/>
      <c r="Q1834" s="120"/>
    </row>
    <row r="1835" spans="1:17" customFormat="1">
      <c r="A1835" s="117">
        <v>1832</v>
      </c>
      <c r="B1835" s="117"/>
      <c r="C1835" s="117" t="s">
        <v>1046</v>
      </c>
      <c r="D1835" s="117" t="s">
        <v>1043</v>
      </c>
      <c r="E1835" s="396" t="s">
        <v>3711</v>
      </c>
      <c r="F1835" s="116" t="s">
        <v>4135</v>
      </c>
      <c r="G1835" s="596">
        <v>306521340301</v>
      </c>
      <c r="H1835" s="396" t="s">
        <v>5552</v>
      </c>
      <c r="I1835" s="116" t="s">
        <v>7997</v>
      </c>
      <c r="J1835" s="116" t="s">
        <v>47</v>
      </c>
      <c r="K1835" s="116">
        <v>0.35</v>
      </c>
      <c r="L1835" s="395">
        <v>0.35</v>
      </c>
      <c r="M1835" s="395">
        <v>0.309089</v>
      </c>
      <c r="N1835" s="330">
        <v>11.688857142857136</v>
      </c>
      <c r="O1835" s="116"/>
      <c r="P1835" s="116"/>
      <c r="Q1835" s="120"/>
    </row>
    <row r="1836" spans="1:17" customFormat="1">
      <c r="A1836" s="117">
        <v>1833</v>
      </c>
      <c r="B1836" s="117"/>
      <c r="C1836" s="117" t="s">
        <v>1046</v>
      </c>
      <c r="D1836" s="117" t="s">
        <v>1043</v>
      </c>
      <c r="E1836" s="396" t="s">
        <v>3711</v>
      </c>
      <c r="F1836" s="116" t="s">
        <v>4131</v>
      </c>
      <c r="G1836" s="596">
        <v>306521340103</v>
      </c>
      <c r="H1836" s="396" t="s">
        <v>5595</v>
      </c>
      <c r="I1836" s="116" t="s">
        <v>7997</v>
      </c>
      <c r="J1836" s="116" t="s">
        <v>47</v>
      </c>
      <c r="K1836" s="116">
        <v>0.58679999999999999</v>
      </c>
      <c r="L1836" s="395">
        <v>0.58679999999999999</v>
      </c>
      <c r="M1836" s="395">
        <v>0.51832500000000004</v>
      </c>
      <c r="N1836" s="330">
        <v>11.669222903885473</v>
      </c>
      <c r="O1836" s="116"/>
      <c r="P1836" s="116"/>
      <c r="Q1836" s="120"/>
    </row>
    <row r="1837" spans="1:17" customFormat="1">
      <c r="A1837" s="117">
        <v>1834</v>
      </c>
      <c r="B1837" s="117"/>
      <c r="C1837" s="117" t="s">
        <v>1046</v>
      </c>
      <c r="D1837" s="117" t="s">
        <v>1043</v>
      </c>
      <c r="E1837" s="396" t="s">
        <v>3711</v>
      </c>
      <c r="F1837" s="116" t="s">
        <v>4135</v>
      </c>
      <c r="G1837" s="596">
        <v>306521340302</v>
      </c>
      <c r="H1837" s="396" t="s">
        <v>5771</v>
      </c>
      <c r="I1837" s="116" t="s">
        <v>7997</v>
      </c>
      <c r="J1837" s="116" t="s">
        <v>47</v>
      </c>
      <c r="K1837" s="116">
        <v>8.1699999999999995E-2</v>
      </c>
      <c r="L1837" s="395">
        <v>8.1699999999999995E-2</v>
      </c>
      <c r="M1837" s="395">
        <v>7.2204000000000004E-2</v>
      </c>
      <c r="N1837" s="330">
        <v>11.623011015911862</v>
      </c>
      <c r="O1837" s="116"/>
      <c r="P1837" s="116"/>
      <c r="Q1837" s="120"/>
    </row>
    <row r="1838" spans="1:17" customFormat="1">
      <c r="A1838" s="117">
        <v>1835</v>
      </c>
      <c r="B1838" s="117"/>
      <c r="C1838" s="117" t="s">
        <v>1046</v>
      </c>
      <c r="D1838" s="117" t="s">
        <v>1043</v>
      </c>
      <c r="E1838" s="396" t="s">
        <v>1043</v>
      </c>
      <c r="F1838" s="116" t="s">
        <v>4094</v>
      </c>
      <c r="G1838" s="596">
        <v>306511341103</v>
      </c>
      <c r="H1838" s="396" t="s">
        <v>5786</v>
      </c>
      <c r="I1838" s="116" t="s">
        <v>7997</v>
      </c>
      <c r="J1838" s="116" t="s">
        <v>47</v>
      </c>
      <c r="K1838" s="116">
        <v>0.29105999999999999</v>
      </c>
      <c r="L1838" s="395">
        <v>0.29105999999999999</v>
      </c>
      <c r="M1838" s="395">
        <v>0.25750800000000001</v>
      </c>
      <c r="N1838" s="330">
        <v>11.527520098948662</v>
      </c>
      <c r="O1838" s="116"/>
      <c r="P1838" s="116"/>
      <c r="Q1838" s="120"/>
    </row>
    <row r="1839" spans="1:17" customFormat="1">
      <c r="A1839" s="117">
        <v>1836</v>
      </c>
      <c r="B1839" s="117"/>
      <c r="C1839" s="117" t="s">
        <v>1046</v>
      </c>
      <c r="D1839" s="117" t="s">
        <v>1043</v>
      </c>
      <c r="E1839" s="396" t="s">
        <v>1043</v>
      </c>
      <c r="F1839" s="116" t="s">
        <v>4116</v>
      </c>
      <c r="G1839" s="596">
        <v>306511240601</v>
      </c>
      <c r="H1839" s="396" t="s">
        <v>5790</v>
      </c>
      <c r="I1839" s="116" t="s">
        <v>7998</v>
      </c>
      <c r="J1839" s="116" t="s">
        <v>47</v>
      </c>
      <c r="K1839" s="116">
        <v>0.12939999999999999</v>
      </c>
      <c r="L1839" s="395">
        <v>0.12939999999999999</v>
      </c>
      <c r="M1839" s="395">
        <v>0.11451600000000001</v>
      </c>
      <c r="N1839" s="330">
        <v>11.502318392581131</v>
      </c>
      <c r="O1839" s="116"/>
      <c r="P1839" s="116"/>
      <c r="Q1839" s="120"/>
    </row>
    <row r="1840" spans="1:17" customFormat="1">
      <c r="A1840" s="117">
        <v>1837</v>
      </c>
      <c r="B1840" s="117"/>
      <c r="C1840" s="117" t="s">
        <v>1046</v>
      </c>
      <c r="D1840" s="117" t="s">
        <v>1043</v>
      </c>
      <c r="E1840" s="396" t="s">
        <v>1043</v>
      </c>
      <c r="F1840" s="116" t="s">
        <v>4101</v>
      </c>
      <c r="G1840" s="596">
        <v>306511340502</v>
      </c>
      <c r="H1840" s="396" t="s">
        <v>5140</v>
      </c>
      <c r="I1840" s="116" t="s">
        <v>7997</v>
      </c>
      <c r="J1840" s="116" t="s">
        <v>47</v>
      </c>
      <c r="K1840" s="116">
        <v>0.36199999999999999</v>
      </c>
      <c r="L1840" s="395">
        <v>0.36199999999999999</v>
      </c>
      <c r="M1840" s="395">
        <v>0.32053900000000002</v>
      </c>
      <c r="N1840" s="330">
        <v>11.453314917127063</v>
      </c>
      <c r="O1840" s="116"/>
      <c r="P1840" s="116"/>
      <c r="Q1840" s="120"/>
    </row>
    <row r="1841" spans="1:17" customFormat="1">
      <c r="A1841" s="117">
        <v>1838</v>
      </c>
      <c r="B1841" s="117"/>
      <c r="C1841" s="117" t="s">
        <v>1046</v>
      </c>
      <c r="D1841" s="117" t="s">
        <v>1043</v>
      </c>
      <c r="E1841" s="396" t="s">
        <v>1043</v>
      </c>
      <c r="F1841" s="116" t="s">
        <v>4099</v>
      </c>
      <c r="G1841" s="596">
        <v>306511240202</v>
      </c>
      <c r="H1841" s="396" t="s">
        <v>5195</v>
      </c>
      <c r="I1841" s="116" t="s">
        <v>7998</v>
      </c>
      <c r="J1841" s="116" t="s">
        <v>47</v>
      </c>
      <c r="K1841" s="116">
        <v>1.2200000000000001E-2</v>
      </c>
      <c r="L1841" s="395">
        <v>1.2200000000000001E-2</v>
      </c>
      <c r="M1841" s="395">
        <v>1.082E-2</v>
      </c>
      <c r="N1841" s="330">
        <v>11.311475409836074</v>
      </c>
      <c r="O1841" s="116"/>
      <c r="P1841" s="116"/>
      <c r="Q1841" s="120"/>
    </row>
    <row r="1842" spans="1:17" customFormat="1">
      <c r="A1842" s="117">
        <v>1839</v>
      </c>
      <c r="B1842" s="117"/>
      <c r="C1842" s="117" t="s">
        <v>1046</v>
      </c>
      <c r="D1842" s="117" t="s">
        <v>1043</v>
      </c>
      <c r="E1842" s="396" t="s">
        <v>3711</v>
      </c>
      <c r="F1842" s="116" t="s">
        <v>4142</v>
      </c>
      <c r="G1842" s="596">
        <v>306521140901</v>
      </c>
      <c r="H1842" s="396" t="s">
        <v>5859</v>
      </c>
      <c r="I1842" s="116" t="s">
        <v>7997</v>
      </c>
      <c r="J1842" s="116" t="s">
        <v>47</v>
      </c>
      <c r="K1842" s="116">
        <v>0.1358</v>
      </c>
      <c r="L1842" s="395">
        <v>0.1358</v>
      </c>
      <c r="M1842" s="395">
        <v>0.120575</v>
      </c>
      <c r="N1842" s="330">
        <v>11.211340206185568</v>
      </c>
      <c r="O1842" s="116"/>
      <c r="P1842" s="116"/>
      <c r="Q1842" s="120"/>
    </row>
    <row r="1843" spans="1:17" customFormat="1">
      <c r="A1843" s="117">
        <v>1840</v>
      </c>
      <c r="B1843" s="117"/>
      <c r="C1843" s="117" t="s">
        <v>1046</v>
      </c>
      <c r="D1843" s="117" t="s">
        <v>1043</v>
      </c>
      <c r="E1843" s="396" t="s">
        <v>3711</v>
      </c>
      <c r="F1843" s="116" t="s">
        <v>4144</v>
      </c>
      <c r="G1843" s="596">
        <v>306521140702</v>
      </c>
      <c r="H1843" s="396" t="s">
        <v>6615</v>
      </c>
      <c r="I1843" s="116" t="s">
        <v>7998</v>
      </c>
      <c r="J1843" s="116" t="s">
        <v>47</v>
      </c>
      <c r="K1843" s="116">
        <v>0.26325999999999999</v>
      </c>
      <c r="L1843" s="395">
        <v>0.26325999999999999</v>
      </c>
      <c r="M1843" s="395">
        <v>0.23414399999999999</v>
      </c>
      <c r="N1843" s="330">
        <v>11.059788801944846</v>
      </c>
      <c r="O1843" s="116"/>
      <c r="P1843" s="116"/>
      <c r="Q1843" s="120"/>
    </row>
    <row r="1844" spans="1:17" customFormat="1">
      <c r="A1844" s="117">
        <v>1841</v>
      </c>
      <c r="B1844" s="117"/>
      <c r="C1844" s="117" t="s">
        <v>1046</v>
      </c>
      <c r="D1844" s="117" t="s">
        <v>1043</v>
      </c>
      <c r="E1844" s="396" t="s">
        <v>3710</v>
      </c>
      <c r="F1844" s="116" t="s">
        <v>4124</v>
      </c>
      <c r="G1844" s="596">
        <v>306512140603</v>
      </c>
      <c r="H1844" s="396" t="s">
        <v>5939</v>
      </c>
      <c r="I1844" s="116" t="s">
        <v>7997</v>
      </c>
      <c r="J1844" s="116" t="s">
        <v>47</v>
      </c>
      <c r="K1844" s="116">
        <v>0.28179999999999999</v>
      </c>
      <c r="L1844" s="395">
        <v>0.28179999999999999</v>
      </c>
      <c r="M1844" s="395">
        <v>0.25107299999999999</v>
      </c>
      <c r="N1844" s="330">
        <v>10.903832505322926</v>
      </c>
      <c r="O1844" s="116"/>
      <c r="P1844" s="116"/>
      <c r="Q1844" s="120"/>
    </row>
    <row r="1845" spans="1:17" customFormat="1">
      <c r="A1845" s="117">
        <v>1842</v>
      </c>
      <c r="B1845" s="117"/>
      <c r="C1845" s="117" t="s">
        <v>1046</v>
      </c>
      <c r="D1845" s="117" t="s">
        <v>1043</v>
      </c>
      <c r="E1845" s="396" t="s">
        <v>3711</v>
      </c>
      <c r="F1845" s="116" t="s">
        <v>4141</v>
      </c>
      <c r="G1845" s="596">
        <v>306521140801</v>
      </c>
      <c r="H1845" s="396" t="s">
        <v>5959</v>
      </c>
      <c r="I1845" s="116" t="s">
        <v>7998</v>
      </c>
      <c r="J1845" s="116" t="s">
        <v>47</v>
      </c>
      <c r="K1845" s="116">
        <v>0.24909999999999999</v>
      </c>
      <c r="L1845" s="395">
        <v>0.24909999999999999</v>
      </c>
      <c r="M1845" s="395">
        <v>0.22214400000000001</v>
      </c>
      <c r="N1845" s="330">
        <v>10.821356884785219</v>
      </c>
      <c r="O1845" s="116"/>
      <c r="P1845" s="116"/>
      <c r="Q1845" s="120"/>
    </row>
    <row r="1846" spans="1:17" customFormat="1">
      <c r="A1846" s="117">
        <v>1843</v>
      </c>
      <c r="B1846" s="117"/>
      <c r="C1846" s="117" t="s">
        <v>1046</v>
      </c>
      <c r="D1846" s="117" t="s">
        <v>1043</v>
      </c>
      <c r="E1846" s="396" t="s">
        <v>3711</v>
      </c>
      <c r="F1846" s="116" t="s">
        <v>4137</v>
      </c>
      <c r="G1846" s="596">
        <v>306521140204</v>
      </c>
      <c r="H1846" s="396" t="s">
        <v>5964</v>
      </c>
      <c r="I1846" s="116" t="s">
        <v>7998</v>
      </c>
      <c r="J1846" s="116" t="s">
        <v>47</v>
      </c>
      <c r="K1846" s="116">
        <v>0.54659999999999997</v>
      </c>
      <c r="L1846" s="395">
        <v>0.54659999999999997</v>
      </c>
      <c r="M1846" s="395">
        <v>0.48755999999999999</v>
      </c>
      <c r="N1846" s="330">
        <v>10.801317233808998</v>
      </c>
      <c r="O1846" s="116"/>
      <c r="P1846" s="116"/>
      <c r="Q1846" s="120"/>
    </row>
    <row r="1847" spans="1:17" customFormat="1">
      <c r="A1847" s="117">
        <v>1844</v>
      </c>
      <c r="B1847" s="117"/>
      <c r="C1847" s="117" t="s">
        <v>1046</v>
      </c>
      <c r="D1847" s="117" t="s">
        <v>1043</v>
      </c>
      <c r="E1847" s="396" t="s">
        <v>3711</v>
      </c>
      <c r="F1847" s="116" t="s">
        <v>4147</v>
      </c>
      <c r="G1847" s="596">
        <v>306521240103</v>
      </c>
      <c r="H1847" s="396" t="s">
        <v>5974</v>
      </c>
      <c r="I1847" s="116" t="s">
        <v>7997</v>
      </c>
      <c r="J1847" s="116" t="s">
        <v>47</v>
      </c>
      <c r="K1847" s="116">
        <v>0.2848</v>
      </c>
      <c r="L1847" s="395">
        <v>0.2848</v>
      </c>
      <c r="M1847" s="395">
        <v>0.25417800000000002</v>
      </c>
      <c r="N1847" s="330">
        <v>10.752106741573028</v>
      </c>
      <c r="O1847" s="116"/>
      <c r="P1847" s="116"/>
      <c r="Q1847" s="120"/>
    </row>
    <row r="1848" spans="1:17" customFormat="1">
      <c r="A1848" s="117">
        <v>1845</v>
      </c>
      <c r="B1848" s="117"/>
      <c r="C1848" s="117" t="s">
        <v>1046</v>
      </c>
      <c r="D1848" s="117" t="s">
        <v>1043</v>
      </c>
      <c r="E1848" s="396" t="s">
        <v>3710</v>
      </c>
      <c r="F1848" s="116" t="s">
        <v>4120</v>
      </c>
      <c r="G1848" s="596">
        <v>306512140201</v>
      </c>
      <c r="H1848" s="396" t="s">
        <v>5360</v>
      </c>
      <c r="I1848" s="116" t="s">
        <v>7997</v>
      </c>
      <c r="J1848" s="116" t="s">
        <v>47</v>
      </c>
      <c r="K1848" s="116">
        <v>0.41120000000000001</v>
      </c>
      <c r="L1848" s="395">
        <v>0.41120000000000001</v>
      </c>
      <c r="M1848" s="395">
        <v>0.36724800000000002</v>
      </c>
      <c r="N1848" s="330">
        <v>10.688715953307391</v>
      </c>
      <c r="O1848" s="116"/>
      <c r="P1848" s="116"/>
      <c r="Q1848" s="120"/>
    </row>
    <row r="1849" spans="1:17" customFormat="1">
      <c r="A1849" s="117">
        <v>1846</v>
      </c>
      <c r="B1849" s="117"/>
      <c r="C1849" s="117" t="s">
        <v>1046</v>
      </c>
      <c r="D1849" s="117" t="s">
        <v>1043</v>
      </c>
      <c r="E1849" s="396" t="s">
        <v>3710</v>
      </c>
      <c r="F1849" s="116" t="s">
        <v>4117</v>
      </c>
      <c r="G1849" s="596">
        <v>306512141003</v>
      </c>
      <c r="H1849" s="396" t="s">
        <v>5396</v>
      </c>
      <c r="I1849" s="116" t="s">
        <v>7997</v>
      </c>
      <c r="J1849" s="116" t="s">
        <v>47</v>
      </c>
      <c r="K1849" s="116">
        <v>0.21920000000000001</v>
      </c>
      <c r="L1849" s="395">
        <v>0.21920000000000001</v>
      </c>
      <c r="M1849" s="395">
        <v>0.19608400000000001</v>
      </c>
      <c r="N1849" s="330">
        <v>10.545620437956202</v>
      </c>
      <c r="O1849" s="116"/>
      <c r="P1849" s="116"/>
      <c r="Q1849" s="120"/>
    </row>
    <row r="1850" spans="1:17" customFormat="1">
      <c r="A1850" s="117">
        <v>1847</v>
      </c>
      <c r="B1850" s="117"/>
      <c r="C1850" s="117" t="s">
        <v>1046</v>
      </c>
      <c r="D1850" s="117" t="s">
        <v>1043</v>
      </c>
      <c r="E1850" s="396" t="s">
        <v>1043</v>
      </c>
      <c r="F1850" s="116" t="s">
        <v>4110</v>
      </c>
      <c r="G1850" s="596">
        <v>306511240105</v>
      </c>
      <c r="H1850" s="396" t="s">
        <v>6048</v>
      </c>
      <c r="I1850" s="116" t="s">
        <v>7998</v>
      </c>
      <c r="J1850" s="116" t="s">
        <v>47</v>
      </c>
      <c r="K1850" s="116">
        <v>5.8999999999999997E-2</v>
      </c>
      <c r="L1850" s="395">
        <v>5.8999999999999997E-2</v>
      </c>
      <c r="M1850" s="395">
        <v>5.2839999999999998E-2</v>
      </c>
      <c r="N1850" s="330">
        <v>10.440677966101694</v>
      </c>
      <c r="O1850" s="116"/>
      <c r="P1850" s="116"/>
      <c r="Q1850" s="120"/>
    </row>
    <row r="1851" spans="1:17" customFormat="1">
      <c r="A1851" s="117">
        <v>1848</v>
      </c>
      <c r="B1851" s="117"/>
      <c r="C1851" s="117" t="s">
        <v>1046</v>
      </c>
      <c r="D1851" s="117" t="s">
        <v>1043</v>
      </c>
      <c r="E1851" s="396" t="s">
        <v>3711</v>
      </c>
      <c r="F1851" s="116" t="s">
        <v>4149</v>
      </c>
      <c r="G1851" s="596">
        <v>306521241001</v>
      </c>
      <c r="H1851" s="396" t="s">
        <v>6076</v>
      </c>
      <c r="I1851" s="116" t="s">
        <v>7998</v>
      </c>
      <c r="J1851" s="116" t="s">
        <v>47</v>
      </c>
      <c r="K1851" s="116">
        <v>0.252</v>
      </c>
      <c r="L1851" s="395">
        <v>0.252</v>
      </c>
      <c r="M1851" s="395">
        <v>0.22594400000000001</v>
      </c>
      <c r="N1851" s="330">
        <v>10.339682539682538</v>
      </c>
      <c r="O1851" s="116"/>
      <c r="P1851" s="116"/>
      <c r="Q1851" s="120"/>
    </row>
    <row r="1852" spans="1:17" customFormat="1">
      <c r="A1852" s="117">
        <v>1849</v>
      </c>
      <c r="B1852" s="117"/>
      <c r="C1852" s="117" t="s">
        <v>1046</v>
      </c>
      <c r="D1852" s="117" t="s">
        <v>1043</v>
      </c>
      <c r="E1852" s="396" t="s">
        <v>1043</v>
      </c>
      <c r="F1852" s="116" t="s">
        <v>4105</v>
      </c>
      <c r="G1852" s="596">
        <v>306511340702</v>
      </c>
      <c r="H1852" s="396" t="s">
        <v>5392</v>
      </c>
      <c r="I1852" s="116" t="s">
        <v>7997</v>
      </c>
      <c r="J1852" s="116" t="s">
        <v>47</v>
      </c>
      <c r="K1852" s="116">
        <v>0.29004999999999997</v>
      </c>
      <c r="L1852" s="395">
        <v>0.29004999999999997</v>
      </c>
      <c r="M1852" s="395">
        <v>0.26050499999999999</v>
      </c>
      <c r="N1852" s="330">
        <v>10.186174797448713</v>
      </c>
      <c r="O1852" s="116"/>
      <c r="P1852" s="116"/>
      <c r="Q1852" s="120"/>
    </row>
    <row r="1853" spans="1:17" customFormat="1">
      <c r="A1853" s="117">
        <v>1850</v>
      </c>
      <c r="B1853" s="117"/>
      <c r="C1853" s="117" t="s">
        <v>1046</v>
      </c>
      <c r="D1853" s="117" t="s">
        <v>1043</v>
      </c>
      <c r="E1853" s="396" t="s">
        <v>1043</v>
      </c>
      <c r="F1853" s="116" t="s">
        <v>4115</v>
      </c>
      <c r="G1853" s="596">
        <v>306511140208</v>
      </c>
      <c r="H1853" s="396" t="s">
        <v>6138</v>
      </c>
      <c r="I1853" s="116" t="s">
        <v>7998</v>
      </c>
      <c r="J1853" s="116" t="s">
        <v>47</v>
      </c>
      <c r="K1853" s="116">
        <v>0.11005</v>
      </c>
      <c r="L1853" s="395">
        <v>0.11005</v>
      </c>
      <c r="M1853" s="395">
        <v>9.8887000000000003E-2</v>
      </c>
      <c r="N1853" s="330">
        <v>10.143571104043609</v>
      </c>
      <c r="O1853" s="116"/>
      <c r="P1853" s="116"/>
      <c r="Q1853" s="120"/>
    </row>
    <row r="1854" spans="1:17" customFormat="1">
      <c r="A1854" s="117">
        <v>1851</v>
      </c>
      <c r="B1854" s="117"/>
      <c r="C1854" s="117" t="s">
        <v>1046</v>
      </c>
      <c r="D1854" s="117" t="s">
        <v>1043</v>
      </c>
      <c r="E1854" s="396" t="s">
        <v>3711</v>
      </c>
      <c r="F1854" s="116" t="s">
        <v>4135</v>
      </c>
      <c r="G1854" s="596">
        <v>306521340303</v>
      </c>
      <c r="H1854" s="396" t="s">
        <v>5831</v>
      </c>
      <c r="I1854" s="116" t="s">
        <v>7997</v>
      </c>
      <c r="J1854" s="116" t="s">
        <v>47</v>
      </c>
      <c r="K1854" s="116">
        <v>0.23780000000000001</v>
      </c>
      <c r="L1854" s="395">
        <v>0.23780000000000001</v>
      </c>
      <c r="M1854" s="395">
        <v>0.21373</v>
      </c>
      <c r="N1854" s="330">
        <v>10.121951219512198</v>
      </c>
      <c r="O1854" s="116"/>
      <c r="P1854" s="116"/>
      <c r="Q1854" s="120"/>
    </row>
    <row r="1855" spans="1:17" customFormat="1">
      <c r="A1855" s="117">
        <v>1852</v>
      </c>
      <c r="B1855" s="117"/>
      <c r="C1855" s="117" t="s">
        <v>1046</v>
      </c>
      <c r="D1855" s="117" t="s">
        <v>1043</v>
      </c>
      <c r="E1855" s="396" t="s">
        <v>3710</v>
      </c>
      <c r="F1855" s="116" t="s">
        <v>4120</v>
      </c>
      <c r="G1855" s="596">
        <v>306512140203</v>
      </c>
      <c r="H1855" s="396" t="s">
        <v>6160</v>
      </c>
      <c r="I1855" s="116" t="s">
        <v>7997</v>
      </c>
      <c r="J1855" s="116" t="s">
        <v>47</v>
      </c>
      <c r="K1855" s="116">
        <v>0.18740000000000001</v>
      </c>
      <c r="L1855" s="395">
        <v>0.18740000000000001</v>
      </c>
      <c r="M1855" s="395">
        <v>0.16853899999999999</v>
      </c>
      <c r="N1855" s="330">
        <v>10.064567769477064</v>
      </c>
      <c r="O1855" s="116"/>
      <c r="P1855" s="116"/>
      <c r="Q1855" s="120"/>
    </row>
    <row r="1856" spans="1:17" customFormat="1">
      <c r="A1856" s="117">
        <v>1853</v>
      </c>
      <c r="B1856" s="117"/>
      <c r="C1856" s="117" t="s">
        <v>1046</v>
      </c>
      <c r="D1856" s="117" t="s">
        <v>1043</v>
      </c>
      <c r="E1856" s="396" t="s">
        <v>1043</v>
      </c>
      <c r="F1856" s="116" t="s">
        <v>4104</v>
      </c>
      <c r="G1856" s="596">
        <v>306511341704</v>
      </c>
      <c r="H1856" s="396" t="s">
        <v>6175</v>
      </c>
      <c r="I1856" s="116" t="s">
        <v>7998</v>
      </c>
      <c r="J1856" s="116" t="s">
        <v>47</v>
      </c>
      <c r="K1856" s="116">
        <v>1.052E-2</v>
      </c>
      <c r="L1856" s="395">
        <v>1.052E-2</v>
      </c>
      <c r="M1856" s="395">
        <v>9.4680000000000007E-3</v>
      </c>
      <c r="N1856" s="330">
        <v>9.9999999999999929</v>
      </c>
      <c r="O1856" s="116"/>
      <c r="P1856" s="116"/>
      <c r="Q1856" s="120"/>
    </row>
    <row r="1857" spans="1:17" customFormat="1">
      <c r="A1857" s="117">
        <v>1854</v>
      </c>
      <c r="B1857" s="117"/>
      <c r="C1857" s="117" t="s">
        <v>1046</v>
      </c>
      <c r="D1857" s="117" t="s">
        <v>1043</v>
      </c>
      <c r="E1857" s="396" t="s">
        <v>3711</v>
      </c>
      <c r="F1857" s="116" t="s">
        <v>4142</v>
      </c>
      <c r="G1857" s="596">
        <v>306521140903</v>
      </c>
      <c r="H1857" s="396" t="s">
        <v>6177</v>
      </c>
      <c r="I1857" s="116" t="s">
        <v>7998</v>
      </c>
      <c r="J1857" s="116" t="s">
        <v>47</v>
      </c>
      <c r="K1857" s="116">
        <v>2.3999999999999998E-3</v>
      </c>
      <c r="L1857" s="395">
        <v>2.3999999999999998E-3</v>
      </c>
      <c r="M1857" s="395">
        <v>2.16E-3</v>
      </c>
      <c r="N1857" s="330">
        <v>9.9999999999999911</v>
      </c>
      <c r="O1857" s="116"/>
      <c r="P1857" s="116"/>
      <c r="Q1857" s="120"/>
    </row>
    <row r="1858" spans="1:17" customFormat="1">
      <c r="A1858" s="117">
        <v>1855</v>
      </c>
      <c r="B1858" s="117"/>
      <c r="C1858" s="117" t="s">
        <v>1046</v>
      </c>
      <c r="D1858" s="117" t="s">
        <v>1043</v>
      </c>
      <c r="E1858" s="396" t="s">
        <v>1043</v>
      </c>
      <c r="F1858" s="116" t="s">
        <v>4106</v>
      </c>
      <c r="G1858" s="596">
        <v>306511340801</v>
      </c>
      <c r="H1858" s="396" t="s">
        <v>6188</v>
      </c>
      <c r="I1858" s="116" t="s">
        <v>7997</v>
      </c>
      <c r="J1858" s="116" t="s">
        <v>47</v>
      </c>
      <c r="K1858" s="116">
        <v>0.39460000000000001</v>
      </c>
      <c r="L1858" s="395">
        <v>0.39460000000000001</v>
      </c>
      <c r="M1858" s="395">
        <v>0.35542600000000002</v>
      </c>
      <c r="N1858" s="330">
        <v>9.9275215408008073</v>
      </c>
      <c r="O1858" s="116"/>
      <c r="P1858" s="116"/>
      <c r="Q1858" s="120"/>
    </row>
    <row r="1859" spans="1:17" customFormat="1">
      <c r="A1859" s="117">
        <v>1856</v>
      </c>
      <c r="B1859" s="117"/>
      <c r="C1859" s="117" t="s">
        <v>1046</v>
      </c>
      <c r="D1859" s="117" t="s">
        <v>1043</v>
      </c>
      <c r="E1859" s="396" t="s">
        <v>3710</v>
      </c>
      <c r="F1859" s="116" t="s">
        <v>4124</v>
      </c>
      <c r="G1859" s="596">
        <v>306512140601</v>
      </c>
      <c r="H1859" s="396" t="s">
        <v>5666</v>
      </c>
      <c r="I1859" s="116" t="s">
        <v>7998</v>
      </c>
      <c r="J1859" s="116" t="s">
        <v>47</v>
      </c>
      <c r="K1859" s="116">
        <v>0.125</v>
      </c>
      <c r="L1859" s="395">
        <v>0.125</v>
      </c>
      <c r="M1859" s="395">
        <v>0.11268</v>
      </c>
      <c r="N1859" s="330">
        <v>9.8559999999999981</v>
      </c>
      <c r="O1859" s="116"/>
      <c r="P1859" s="116"/>
      <c r="Q1859" s="120"/>
    </row>
    <row r="1860" spans="1:17" customFormat="1">
      <c r="A1860" s="117">
        <v>1857</v>
      </c>
      <c r="B1860" s="117"/>
      <c r="C1860" s="117" t="s">
        <v>1046</v>
      </c>
      <c r="D1860" s="117" t="s">
        <v>1043</v>
      </c>
      <c r="E1860" s="396" t="s">
        <v>3711</v>
      </c>
      <c r="F1860" s="116" t="s">
        <v>4111</v>
      </c>
      <c r="G1860" s="596">
        <v>306512240102</v>
      </c>
      <c r="H1860" s="396" t="s">
        <v>6236</v>
      </c>
      <c r="I1860" s="116" t="s">
        <v>7997</v>
      </c>
      <c r="J1860" s="116" t="s">
        <v>47</v>
      </c>
      <c r="K1860" s="116">
        <v>9.7900000000000001E-2</v>
      </c>
      <c r="L1860" s="395">
        <v>9.7900000000000001E-2</v>
      </c>
      <c r="M1860" s="395">
        <v>8.8317999999999994E-2</v>
      </c>
      <c r="N1860" s="330">
        <v>9.7875383043922444</v>
      </c>
      <c r="O1860" s="116"/>
      <c r="P1860" s="116"/>
      <c r="Q1860" s="120"/>
    </row>
    <row r="1861" spans="1:17" customFormat="1">
      <c r="A1861" s="117">
        <v>1858</v>
      </c>
      <c r="B1861" s="117"/>
      <c r="C1861" s="117" t="s">
        <v>1046</v>
      </c>
      <c r="D1861" s="117" t="s">
        <v>1043</v>
      </c>
      <c r="E1861" s="396" t="s">
        <v>3711</v>
      </c>
      <c r="F1861" s="116" t="s">
        <v>3982</v>
      </c>
      <c r="G1861" s="596">
        <v>306521140604</v>
      </c>
      <c r="H1861" s="396" t="s">
        <v>6247</v>
      </c>
      <c r="I1861" s="116" t="s">
        <v>7998</v>
      </c>
      <c r="J1861" s="116" t="s">
        <v>47</v>
      </c>
      <c r="K1861" s="116">
        <v>4.9799999999999997E-2</v>
      </c>
      <c r="L1861" s="395">
        <v>4.9799999999999997E-2</v>
      </c>
      <c r="M1861" s="395">
        <v>4.4940000000000001E-2</v>
      </c>
      <c r="N1861" s="330">
        <v>9.7590361445783067</v>
      </c>
      <c r="O1861" s="116"/>
      <c r="P1861" s="116"/>
      <c r="Q1861" s="120"/>
    </row>
    <row r="1862" spans="1:17" customFormat="1">
      <c r="A1862" s="117">
        <v>1859</v>
      </c>
      <c r="B1862" s="117"/>
      <c r="C1862" s="117" t="s">
        <v>1046</v>
      </c>
      <c r="D1862" s="117" t="s">
        <v>1043</v>
      </c>
      <c r="E1862" s="396" t="s">
        <v>1043</v>
      </c>
      <c r="F1862" s="116" t="s">
        <v>4098</v>
      </c>
      <c r="G1862" s="596">
        <v>306511340301</v>
      </c>
      <c r="H1862" s="396" t="s">
        <v>6264</v>
      </c>
      <c r="I1862" s="116" t="s">
        <v>7997</v>
      </c>
      <c r="J1862" s="116" t="s">
        <v>47</v>
      </c>
      <c r="K1862" s="116">
        <v>0.47670000000000001</v>
      </c>
      <c r="L1862" s="395">
        <v>0.47670000000000001</v>
      </c>
      <c r="M1862" s="395">
        <v>0.43034899999999998</v>
      </c>
      <c r="N1862" s="330">
        <v>9.7233060625131174</v>
      </c>
      <c r="O1862" s="116"/>
      <c r="P1862" s="116"/>
      <c r="Q1862" s="120"/>
    </row>
    <row r="1863" spans="1:17" customFormat="1">
      <c r="A1863" s="117">
        <v>1860</v>
      </c>
      <c r="B1863" s="117"/>
      <c r="C1863" s="117" t="s">
        <v>1046</v>
      </c>
      <c r="D1863" s="117" t="s">
        <v>1043</v>
      </c>
      <c r="E1863" s="396" t="s">
        <v>1043</v>
      </c>
      <c r="F1863" s="116" t="s">
        <v>4101</v>
      </c>
      <c r="G1863" s="596">
        <v>306511340501</v>
      </c>
      <c r="H1863" s="396" t="s">
        <v>6288</v>
      </c>
      <c r="I1863" s="116" t="s">
        <v>7998</v>
      </c>
      <c r="J1863" s="116" t="s">
        <v>47</v>
      </c>
      <c r="K1863" s="116">
        <v>0.36099999999999999</v>
      </c>
      <c r="L1863" s="395">
        <v>0.36099999999999999</v>
      </c>
      <c r="M1863" s="395">
        <v>0.32619999999999999</v>
      </c>
      <c r="N1863" s="330">
        <v>9.6398891966758988</v>
      </c>
      <c r="O1863" s="116"/>
      <c r="P1863" s="116"/>
      <c r="Q1863" s="120"/>
    </row>
    <row r="1864" spans="1:17" customFormat="1">
      <c r="A1864" s="117">
        <v>1861</v>
      </c>
      <c r="B1864" s="117"/>
      <c r="C1864" s="117" t="s">
        <v>1046</v>
      </c>
      <c r="D1864" s="117" t="s">
        <v>1043</v>
      </c>
      <c r="E1864" s="396" t="s">
        <v>3711</v>
      </c>
      <c r="F1864" s="116" t="s">
        <v>4136</v>
      </c>
      <c r="G1864" s="596">
        <v>306521140104</v>
      </c>
      <c r="H1864" s="396" t="s">
        <v>6295</v>
      </c>
      <c r="I1864" s="116" t="s">
        <v>7998</v>
      </c>
      <c r="J1864" s="116" t="s">
        <v>47</v>
      </c>
      <c r="K1864" s="116">
        <v>0.10299999999999999</v>
      </c>
      <c r="L1864" s="395">
        <v>0.10299999999999999</v>
      </c>
      <c r="M1864" s="395">
        <v>9.3096999999999999E-2</v>
      </c>
      <c r="N1864" s="330">
        <v>9.6145631067961119</v>
      </c>
      <c r="O1864" s="116"/>
      <c r="P1864" s="116"/>
      <c r="Q1864" s="120"/>
    </row>
    <row r="1865" spans="1:17" customFormat="1">
      <c r="A1865" s="117">
        <v>1862</v>
      </c>
      <c r="B1865" s="117"/>
      <c r="C1865" s="117" t="s">
        <v>1046</v>
      </c>
      <c r="D1865" s="117" t="s">
        <v>1043</v>
      </c>
      <c r="E1865" s="396" t="s">
        <v>3710</v>
      </c>
      <c r="F1865" s="116" t="s">
        <v>4118</v>
      </c>
      <c r="G1865" s="596">
        <v>306512140703</v>
      </c>
      <c r="H1865" s="396" t="s">
        <v>6350</v>
      </c>
      <c r="I1865" s="116" t="s">
        <v>7997</v>
      </c>
      <c r="J1865" s="116" t="s">
        <v>47</v>
      </c>
      <c r="K1865" s="116">
        <v>0.1076</v>
      </c>
      <c r="L1865" s="395">
        <v>0.1076</v>
      </c>
      <c r="M1865" s="395">
        <v>9.7434999999999994E-2</v>
      </c>
      <c r="N1865" s="330">
        <v>9.4470260223048399</v>
      </c>
      <c r="O1865" s="116"/>
      <c r="P1865" s="116"/>
      <c r="Q1865" s="120"/>
    </row>
    <row r="1866" spans="1:17" customFormat="1">
      <c r="A1866" s="117">
        <v>1863</v>
      </c>
      <c r="B1866" s="117"/>
      <c r="C1866" s="117" t="s">
        <v>1046</v>
      </c>
      <c r="D1866" s="117" t="s">
        <v>1043</v>
      </c>
      <c r="E1866" s="396" t="s">
        <v>3710</v>
      </c>
      <c r="F1866" s="116" t="s">
        <v>4122</v>
      </c>
      <c r="G1866" s="596">
        <v>306512140403</v>
      </c>
      <c r="H1866" s="396" t="s">
        <v>5512</v>
      </c>
      <c r="I1866" s="116" t="s">
        <v>7997</v>
      </c>
      <c r="J1866" s="116" t="s">
        <v>47</v>
      </c>
      <c r="K1866" s="116">
        <v>0.1396</v>
      </c>
      <c r="L1866" s="395">
        <v>0.1396</v>
      </c>
      <c r="M1866" s="395">
        <v>0.126472</v>
      </c>
      <c r="N1866" s="330">
        <v>9.404011461318051</v>
      </c>
      <c r="O1866" s="116"/>
      <c r="P1866" s="116"/>
      <c r="Q1866" s="120"/>
    </row>
    <row r="1867" spans="1:17" customFormat="1">
      <c r="A1867" s="117">
        <v>1864</v>
      </c>
      <c r="B1867" s="117"/>
      <c r="C1867" s="117" t="s">
        <v>1046</v>
      </c>
      <c r="D1867" s="117" t="s">
        <v>1043</v>
      </c>
      <c r="E1867" s="396" t="s">
        <v>3710</v>
      </c>
      <c r="F1867" s="116" t="s">
        <v>4124</v>
      </c>
      <c r="G1867" s="596">
        <v>306512140604</v>
      </c>
      <c r="H1867" s="396" t="s">
        <v>5134</v>
      </c>
      <c r="I1867" s="116" t="s">
        <v>7997</v>
      </c>
      <c r="J1867" s="116" t="s">
        <v>47</v>
      </c>
      <c r="K1867" s="116">
        <v>0.36559999999999998</v>
      </c>
      <c r="L1867" s="395">
        <v>0.36559999999999998</v>
      </c>
      <c r="M1867" s="395">
        <v>0.33144000000000001</v>
      </c>
      <c r="N1867" s="330">
        <v>9.3435448577680447</v>
      </c>
      <c r="O1867" s="116"/>
      <c r="P1867" s="116"/>
      <c r="Q1867" s="120"/>
    </row>
    <row r="1868" spans="1:17" customFormat="1">
      <c r="A1868" s="117">
        <v>1865</v>
      </c>
      <c r="B1868" s="117"/>
      <c r="C1868" s="117" t="s">
        <v>1046</v>
      </c>
      <c r="D1868" s="117" t="s">
        <v>1043</v>
      </c>
      <c r="E1868" s="396" t="s">
        <v>3711</v>
      </c>
      <c r="F1868" s="116" t="s">
        <v>4145</v>
      </c>
      <c r="G1868" s="596">
        <v>306521240802</v>
      </c>
      <c r="H1868" s="396" t="s">
        <v>5765</v>
      </c>
      <c r="I1868" s="116" t="s">
        <v>7997</v>
      </c>
      <c r="J1868" s="116" t="s">
        <v>47</v>
      </c>
      <c r="K1868" s="116">
        <v>0.25986900000000002</v>
      </c>
      <c r="L1868" s="395">
        <v>0.25986900000000002</v>
      </c>
      <c r="M1868" s="395">
        <v>0.23601800000000001</v>
      </c>
      <c r="N1868" s="330">
        <v>9.1780858817327235</v>
      </c>
      <c r="O1868" s="116"/>
      <c r="P1868" s="116"/>
      <c r="Q1868" s="120"/>
    </row>
    <row r="1869" spans="1:17" customFormat="1">
      <c r="A1869" s="117">
        <v>1866</v>
      </c>
      <c r="B1869" s="117"/>
      <c r="C1869" s="117" t="s">
        <v>1046</v>
      </c>
      <c r="D1869" s="117" t="s">
        <v>1043</v>
      </c>
      <c r="E1869" s="396" t="s">
        <v>3710</v>
      </c>
      <c r="F1869" s="116" t="s">
        <v>4122</v>
      </c>
      <c r="G1869" s="596">
        <v>306512140402</v>
      </c>
      <c r="H1869" s="396" t="s">
        <v>5650</v>
      </c>
      <c r="I1869" s="116" t="s">
        <v>7997</v>
      </c>
      <c r="J1869" s="116" t="s">
        <v>47</v>
      </c>
      <c r="K1869" s="116">
        <v>0.31040000000000001</v>
      </c>
      <c r="L1869" s="395">
        <v>0.31040000000000001</v>
      </c>
      <c r="M1869" s="395">
        <v>0.28223399999999998</v>
      </c>
      <c r="N1869" s="330">
        <v>9.0740979381443374</v>
      </c>
      <c r="O1869" s="116"/>
      <c r="P1869" s="116"/>
      <c r="Q1869" s="120"/>
    </row>
    <row r="1870" spans="1:17" customFormat="1">
      <c r="A1870" s="117">
        <v>1867</v>
      </c>
      <c r="B1870" s="117"/>
      <c r="C1870" s="117" t="s">
        <v>1046</v>
      </c>
      <c r="D1870" s="117" t="s">
        <v>1043</v>
      </c>
      <c r="E1870" s="396" t="s">
        <v>1043</v>
      </c>
      <c r="F1870" s="116" t="s">
        <v>4113</v>
      </c>
      <c r="G1870" s="596">
        <v>306511240304</v>
      </c>
      <c r="H1870" s="396" t="s">
        <v>5880</v>
      </c>
      <c r="I1870" s="116" t="s">
        <v>7998</v>
      </c>
      <c r="J1870" s="116" t="s">
        <v>47</v>
      </c>
      <c r="K1870" s="116">
        <v>0.3422</v>
      </c>
      <c r="L1870" s="395">
        <v>0.3422</v>
      </c>
      <c r="M1870" s="395">
        <v>0.311195</v>
      </c>
      <c r="N1870" s="330">
        <v>9.0604909409701939</v>
      </c>
      <c r="O1870" s="116"/>
      <c r="P1870" s="116"/>
      <c r="Q1870" s="120"/>
    </row>
    <row r="1871" spans="1:17" customFormat="1">
      <c r="A1871" s="117">
        <v>1868</v>
      </c>
      <c r="B1871" s="117"/>
      <c r="C1871" s="117" t="s">
        <v>1046</v>
      </c>
      <c r="D1871" s="117" t="s">
        <v>1043</v>
      </c>
      <c r="E1871" s="396" t="s">
        <v>3711</v>
      </c>
      <c r="F1871" s="116" t="s">
        <v>4147</v>
      </c>
      <c r="G1871" s="596">
        <v>306521240104</v>
      </c>
      <c r="H1871" s="396" t="s">
        <v>6480</v>
      </c>
      <c r="I1871" s="116" t="s">
        <v>7998</v>
      </c>
      <c r="J1871" s="116" t="s">
        <v>47</v>
      </c>
      <c r="K1871" s="116">
        <v>0.20760000000000001</v>
      </c>
      <c r="L1871" s="395">
        <v>0.20760000000000001</v>
      </c>
      <c r="M1871" s="395">
        <v>0.188892</v>
      </c>
      <c r="N1871" s="330">
        <v>9.0115606936416199</v>
      </c>
      <c r="O1871" s="116"/>
      <c r="P1871" s="116"/>
      <c r="Q1871" s="120"/>
    </row>
    <row r="1872" spans="1:17" customFormat="1">
      <c r="A1872" s="117">
        <v>1869</v>
      </c>
      <c r="B1872" s="117"/>
      <c r="C1872" s="117" t="s">
        <v>1046</v>
      </c>
      <c r="D1872" s="117" t="s">
        <v>1043</v>
      </c>
      <c r="E1872" s="396" t="s">
        <v>3711</v>
      </c>
      <c r="F1872" s="116" t="s">
        <v>4149</v>
      </c>
      <c r="G1872" s="596">
        <v>306521241003</v>
      </c>
      <c r="H1872" s="396" t="s">
        <v>6504</v>
      </c>
      <c r="I1872" s="116" t="s">
        <v>7998</v>
      </c>
      <c r="J1872" s="116" t="s">
        <v>47</v>
      </c>
      <c r="K1872" s="116">
        <v>6.9919999999999996E-2</v>
      </c>
      <c r="L1872" s="395">
        <v>6.9919999999999996E-2</v>
      </c>
      <c r="M1872" s="395">
        <v>6.3672000000000006E-2</v>
      </c>
      <c r="N1872" s="330">
        <v>8.935926773455364</v>
      </c>
      <c r="O1872" s="116"/>
      <c r="P1872" s="116"/>
      <c r="Q1872" s="120"/>
    </row>
    <row r="1873" spans="1:17" customFormat="1">
      <c r="A1873" s="117">
        <v>1870</v>
      </c>
      <c r="B1873" s="117"/>
      <c r="C1873" s="117" t="s">
        <v>1046</v>
      </c>
      <c r="D1873" s="117" t="s">
        <v>1043</v>
      </c>
      <c r="E1873" s="396" t="s">
        <v>1043</v>
      </c>
      <c r="F1873" s="116" t="s">
        <v>4106</v>
      </c>
      <c r="G1873" s="596">
        <v>306511340804</v>
      </c>
      <c r="H1873" s="396" t="s">
        <v>6536</v>
      </c>
      <c r="I1873" s="116" t="s">
        <v>7997</v>
      </c>
      <c r="J1873" s="116" t="s">
        <v>47</v>
      </c>
      <c r="K1873" s="116">
        <v>0.26860000000000001</v>
      </c>
      <c r="L1873" s="395">
        <v>0.26860000000000001</v>
      </c>
      <c r="M1873" s="395">
        <v>0.244896</v>
      </c>
      <c r="N1873" s="330">
        <v>8.8250186150409533</v>
      </c>
      <c r="O1873" s="116"/>
      <c r="P1873" s="116"/>
      <c r="Q1873" s="120"/>
    </row>
    <row r="1874" spans="1:17" customFormat="1">
      <c r="A1874" s="117">
        <v>1871</v>
      </c>
      <c r="B1874" s="117"/>
      <c r="C1874" s="117" t="s">
        <v>1046</v>
      </c>
      <c r="D1874" s="117" t="s">
        <v>1043</v>
      </c>
      <c r="E1874" s="396" t="s">
        <v>1043</v>
      </c>
      <c r="F1874" s="116" t="s">
        <v>4116</v>
      </c>
      <c r="G1874" s="596">
        <v>306511240602</v>
      </c>
      <c r="H1874" s="396" t="s">
        <v>6561</v>
      </c>
      <c r="I1874" s="116" t="s">
        <v>7998</v>
      </c>
      <c r="J1874" s="116" t="s">
        <v>47</v>
      </c>
      <c r="K1874" s="116">
        <v>3.7379999999999997E-2</v>
      </c>
      <c r="L1874" s="395">
        <v>3.7379999999999997E-2</v>
      </c>
      <c r="M1874" s="395">
        <v>3.4111000000000002E-2</v>
      </c>
      <c r="N1874" s="330">
        <v>8.7453183520599094</v>
      </c>
      <c r="O1874" s="116"/>
      <c r="P1874" s="116"/>
      <c r="Q1874" s="120"/>
    </row>
    <row r="1875" spans="1:17" customFormat="1">
      <c r="A1875" s="117">
        <v>1872</v>
      </c>
      <c r="B1875" s="117"/>
      <c r="C1875" s="117" t="s">
        <v>1046</v>
      </c>
      <c r="D1875" s="117" t="s">
        <v>1043</v>
      </c>
      <c r="E1875" s="396" t="s">
        <v>3710</v>
      </c>
      <c r="F1875" s="116" t="s">
        <v>4105</v>
      </c>
      <c r="G1875" s="596">
        <v>306511340701</v>
      </c>
      <c r="H1875" s="396" t="s">
        <v>6607</v>
      </c>
      <c r="I1875" s="116" t="s">
        <v>7998</v>
      </c>
      <c r="J1875" s="116" t="s">
        <v>47</v>
      </c>
      <c r="K1875" s="116">
        <v>3.3599999999999998E-2</v>
      </c>
      <c r="L1875" s="395">
        <v>3.3599999999999998E-2</v>
      </c>
      <c r="M1875" s="395">
        <v>3.0720000000000001E-2</v>
      </c>
      <c r="N1875" s="330">
        <v>8.5714285714285623</v>
      </c>
      <c r="O1875" s="116"/>
      <c r="P1875" s="116"/>
      <c r="Q1875" s="120"/>
    </row>
    <row r="1876" spans="1:17" customFormat="1">
      <c r="A1876" s="117">
        <v>1873</v>
      </c>
      <c r="B1876" s="117"/>
      <c r="C1876" s="117" t="s">
        <v>1046</v>
      </c>
      <c r="D1876" s="117" t="s">
        <v>1043</v>
      </c>
      <c r="E1876" s="396" t="s">
        <v>3711</v>
      </c>
      <c r="F1876" s="116" t="s">
        <v>4148</v>
      </c>
      <c r="G1876" s="596">
        <v>306521240202</v>
      </c>
      <c r="H1876" s="396" t="s">
        <v>6685</v>
      </c>
      <c r="I1876" s="116" t="s">
        <v>7998</v>
      </c>
      <c r="J1876" s="116" t="s">
        <v>47</v>
      </c>
      <c r="K1876" s="116">
        <v>3.2399999999999998E-2</v>
      </c>
      <c r="L1876" s="395">
        <v>3.2399999999999998E-2</v>
      </c>
      <c r="M1876" s="395">
        <v>2.9700000000000001E-2</v>
      </c>
      <c r="N1876" s="330">
        <v>8.333333333333325</v>
      </c>
      <c r="O1876" s="116"/>
      <c r="P1876" s="116"/>
      <c r="Q1876" s="120"/>
    </row>
    <row r="1877" spans="1:17" customFormat="1">
      <c r="A1877" s="117">
        <v>1874</v>
      </c>
      <c r="B1877" s="117"/>
      <c r="C1877" s="117" t="s">
        <v>1046</v>
      </c>
      <c r="D1877" s="117" t="s">
        <v>1043</v>
      </c>
      <c r="E1877" s="396" t="s">
        <v>3710</v>
      </c>
      <c r="F1877" s="116" t="s">
        <v>4125</v>
      </c>
      <c r="G1877" s="596">
        <v>306512240405</v>
      </c>
      <c r="H1877" s="396" t="s">
        <v>6724</v>
      </c>
      <c r="I1877" s="116" t="s">
        <v>7997</v>
      </c>
      <c r="J1877" s="116" t="s">
        <v>47</v>
      </c>
      <c r="K1877" s="116">
        <v>5.8400000000000001E-2</v>
      </c>
      <c r="L1877" s="395">
        <v>5.8400000000000001E-2</v>
      </c>
      <c r="M1877" s="395">
        <v>5.3612E-2</v>
      </c>
      <c r="N1877" s="330">
        <v>8.1986301369863028</v>
      </c>
      <c r="O1877" s="116"/>
      <c r="P1877" s="116"/>
      <c r="Q1877" s="120"/>
    </row>
    <row r="1878" spans="1:17" customFormat="1">
      <c r="A1878" s="117">
        <v>1875</v>
      </c>
      <c r="B1878" s="117"/>
      <c r="C1878" s="117" t="s">
        <v>1046</v>
      </c>
      <c r="D1878" s="117" t="s">
        <v>1043</v>
      </c>
      <c r="E1878" s="396" t="s">
        <v>1043</v>
      </c>
      <c r="F1878" s="116" t="s">
        <v>4094</v>
      </c>
      <c r="G1878" s="596">
        <v>306511341104</v>
      </c>
      <c r="H1878" s="396" t="s">
        <v>7075</v>
      </c>
      <c r="I1878" s="116" t="s">
        <v>7997</v>
      </c>
      <c r="J1878" s="116" t="s">
        <v>47</v>
      </c>
      <c r="K1878" s="116">
        <v>0.1268</v>
      </c>
      <c r="L1878" s="395">
        <v>0.1268</v>
      </c>
      <c r="M1878" s="395">
        <v>0.116414</v>
      </c>
      <c r="N1878" s="330">
        <v>8.1908517350157659</v>
      </c>
      <c r="O1878" s="116"/>
      <c r="P1878" s="116"/>
      <c r="Q1878" s="120"/>
    </row>
    <row r="1879" spans="1:17" customFormat="1">
      <c r="A1879" s="117">
        <v>1876</v>
      </c>
      <c r="B1879" s="117"/>
      <c r="C1879" s="117" t="s">
        <v>1046</v>
      </c>
      <c r="D1879" s="117" t="s">
        <v>1043</v>
      </c>
      <c r="E1879" s="396" t="s">
        <v>3710</v>
      </c>
      <c r="F1879" s="116" t="s">
        <v>4119</v>
      </c>
      <c r="G1879" s="596">
        <v>306512140105</v>
      </c>
      <c r="H1879" s="396" t="s">
        <v>6775</v>
      </c>
      <c r="I1879" s="116" t="s">
        <v>7998</v>
      </c>
      <c r="J1879" s="116" t="s">
        <v>47</v>
      </c>
      <c r="K1879" s="116">
        <v>4.7199999999999999E-2</v>
      </c>
      <c r="L1879" s="395">
        <v>4.7199999999999999E-2</v>
      </c>
      <c r="M1879" s="395">
        <v>4.3389999999999998E-2</v>
      </c>
      <c r="N1879" s="330">
        <v>8.0720338983050866</v>
      </c>
      <c r="O1879" s="116"/>
      <c r="P1879" s="116"/>
      <c r="Q1879" s="120"/>
    </row>
    <row r="1880" spans="1:17" customFormat="1">
      <c r="A1880" s="117">
        <v>1877</v>
      </c>
      <c r="B1880" s="117"/>
      <c r="C1880" s="117" t="s">
        <v>1046</v>
      </c>
      <c r="D1880" s="117" t="s">
        <v>1043</v>
      </c>
      <c r="E1880" s="396" t="s">
        <v>1043</v>
      </c>
      <c r="F1880" s="116" t="s">
        <v>4113</v>
      </c>
      <c r="G1880" s="596">
        <v>306511240301</v>
      </c>
      <c r="H1880" s="396" t="s">
        <v>6778</v>
      </c>
      <c r="I1880" s="116" t="s">
        <v>7998</v>
      </c>
      <c r="J1880" s="116" t="s">
        <v>47</v>
      </c>
      <c r="K1880" s="116">
        <v>0.13700000000000001</v>
      </c>
      <c r="L1880" s="395">
        <v>0.13700000000000001</v>
      </c>
      <c r="M1880" s="395">
        <v>0.12595600000000001</v>
      </c>
      <c r="N1880" s="330">
        <v>8.0613138686131371</v>
      </c>
      <c r="O1880" s="116"/>
      <c r="P1880" s="116"/>
      <c r="Q1880" s="120"/>
    </row>
    <row r="1881" spans="1:17" customFormat="1">
      <c r="A1881" s="117">
        <v>1878</v>
      </c>
      <c r="B1881" s="117"/>
      <c r="C1881" s="117" t="s">
        <v>1046</v>
      </c>
      <c r="D1881" s="117" t="s">
        <v>1043</v>
      </c>
      <c r="E1881" s="396" t="s">
        <v>3710</v>
      </c>
      <c r="F1881" s="116" t="s">
        <v>4121</v>
      </c>
      <c r="G1881" s="596">
        <v>306512140301</v>
      </c>
      <c r="H1881" s="396" t="s">
        <v>5437</v>
      </c>
      <c r="I1881" s="116" t="s">
        <v>7997</v>
      </c>
      <c r="J1881" s="116" t="s">
        <v>47</v>
      </c>
      <c r="K1881" s="116">
        <v>0.29720000000000002</v>
      </c>
      <c r="L1881" s="395">
        <v>0.29720000000000002</v>
      </c>
      <c r="M1881" s="395">
        <v>0.27342700000000003</v>
      </c>
      <c r="N1881" s="330">
        <v>7.9989905787348548</v>
      </c>
      <c r="O1881" s="116"/>
      <c r="P1881" s="116"/>
      <c r="Q1881" s="120"/>
    </row>
    <row r="1882" spans="1:17" customFormat="1">
      <c r="A1882" s="117">
        <v>1879</v>
      </c>
      <c r="B1882" s="117"/>
      <c r="C1882" s="117" t="s">
        <v>1046</v>
      </c>
      <c r="D1882" s="117" t="s">
        <v>1043</v>
      </c>
      <c r="E1882" s="396" t="s">
        <v>1043</v>
      </c>
      <c r="F1882" s="116" t="s">
        <v>4113</v>
      </c>
      <c r="G1882" s="596">
        <v>306511240305</v>
      </c>
      <c r="H1882" s="396" t="s">
        <v>9890</v>
      </c>
      <c r="I1882" s="116" t="s">
        <v>7998</v>
      </c>
      <c r="J1882" s="116" t="s">
        <v>47</v>
      </c>
      <c r="K1882" s="116">
        <v>0.35020000000000001</v>
      </c>
      <c r="L1882" s="395">
        <v>0.35020000000000001</v>
      </c>
      <c r="M1882" s="395">
        <v>0.32219300000000001</v>
      </c>
      <c r="N1882" s="330">
        <v>7.9974300399771572</v>
      </c>
      <c r="O1882" s="116"/>
      <c r="P1882" s="116"/>
      <c r="Q1882" s="120"/>
    </row>
    <row r="1883" spans="1:17" customFormat="1">
      <c r="A1883" s="117">
        <v>1880</v>
      </c>
      <c r="B1883" s="117"/>
      <c r="C1883" s="117" t="s">
        <v>1046</v>
      </c>
      <c r="D1883" s="117" t="s">
        <v>1043</v>
      </c>
      <c r="E1883" s="396" t="s">
        <v>1043</v>
      </c>
      <c r="F1883" s="116" t="s">
        <v>4116</v>
      </c>
      <c r="G1883" s="596">
        <v>306511240604</v>
      </c>
      <c r="H1883" s="396" t="s">
        <v>6808</v>
      </c>
      <c r="I1883" s="116" t="s">
        <v>7998</v>
      </c>
      <c r="J1883" s="116" t="s">
        <v>47</v>
      </c>
      <c r="K1883" s="116">
        <v>8.2540000000000002E-2</v>
      </c>
      <c r="L1883" s="395">
        <v>8.2540000000000002E-2</v>
      </c>
      <c r="M1883" s="395">
        <v>7.5946E-2</v>
      </c>
      <c r="N1883" s="330">
        <v>7.9888538890235061</v>
      </c>
      <c r="O1883" s="116"/>
      <c r="P1883" s="116"/>
      <c r="Q1883" s="120"/>
    </row>
    <row r="1884" spans="1:17" customFormat="1">
      <c r="A1884" s="117">
        <v>1881</v>
      </c>
      <c r="B1884" s="117"/>
      <c r="C1884" s="117" t="s">
        <v>1046</v>
      </c>
      <c r="D1884" s="117" t="s">
        <v>1043</v>
      </c>
      <c r="E1884" s="396" t="s">
        <v>3710</v>
      </c>
      <c r="F1884" s="116" t="s">
        <v>4128</v>
      </c>
      <c r="G1884" s="596">
        <v>306512240603</v>
      </c>
      <c r="H1884" s="396" t="s">
        <v>5201</v>
      </c>
      <c r="I1884" s="116" t="s">
        <v>7997</v>
      </c>
      <c r="J1884" s="116" t="s">
        <v>47</v>
      </c>
      <c r="K1884" s="116">
        <v>0.22170000000000001</v>
      </c>
      <c r="L1884" s="395">
        <v>0.22170000000000001</v>
      </c>
      <c r="M1884" s="395">
        <v>0.20399500000000001</v>
      </c>
      <c r="N1884" s="330">
        <v>7.9860171402796567</v>
      </c>
      <c r="O1884" s="116"/>
      <c r="P1884" s="116"/>
      <c r="Q1884" s="120"/>
    </row>
    <row r="1885" spans="1:17" customFormat="1">
      <c r="A1885" s="117">
        <v>1882</v>
      </c>
      <c r="B1885" s="117"/>
      <c r="C1885" s="117" t="s">
        <v>1046</v>
      </c>
      <c r="D1885" s="117" t="s">
        <v>1043</v>
      </c>
      <c r="E1885" s="396" t="s">
        <v>1043</v>
      </c>
      <c r="F1885" s="116" t="s">
        <v>4098</v>
      </c>
      <c r="G1885" s="596">
        <v>306511340302</v>
      </c>
      <c r="H1885" s="396" t="s">
        <v>6826</v>
      </c>
      <c r="I1885" s="116" t="s">
        <v>7998</v>
      </c>
      <c r="J1885" s="116" t="s">
        <v>47</v>
      </c>
      <c r="K1885" s="116">
        <v>0.42399999999999999</v>
      </c>
      <c r="L1885" s="395">
        <v>0.42399999999999999</v>
      </c>
      <c r="M1885" s="395">
        <v>0.39036300000000002</v>
      </c>
      <c r="N1885" s="330">
        <v>7.9332547169811249</v>
      </c>
      <c r="O1885" s="116"/>
      <c r="P1885" s="116"/>
      <c r="Q1885" s="120"/>
    </row>
    <row r="1886" spans="1:17" customFormat="1">
      <c r="A1886" s="117">
        <v>1883</v>
      </c>
      <c r="B1886" s="117"/>
      <c r="C1886" s="117" t="s">
        <v>1046</v>
      </c>
      <c r="D1886" s="117" t="s">
        <v>1043</v>
      </c>
      <c r="E1886" s="396" t="s">
        <v>1043</v>
      </c>
      <c r="F1886" s="116" t="s">
        <v>4093</v>
      </c>
      <c r="G1886" s="596">
        <v>306511341202</v>
      </c>
      <c r="H1886" s="396" t="s">
        <v>6831</v>
      </c>
      <c r="I1886" s="116" t="s">
        <v>7998</v>
      </c>
      <c r="J1886" s="116" t="s">
        <v>47</v>
      </c>
      <c r="K1886" s="116">
        <v>0.46379999999999999</v>
      </c>
      <c r="L1886" s="395">
        <v>0.46379999999999999</v>
      </c>
      <c r="M1886" s="395">
        <v>0.42706</v>
      </c>
      <c r="N1886" s="330">
        <v>7.9215178956446737</v>
      </c>
      <c r="O1886" s="116"/>
      <c r="P1886" s="116"/>
      <c r="Q1886" s="120"/>
    </row>
    <row r="1887" spans="1:17" customFormat="1">
      <c r="A1887" s="117">
        <v>1884</v>
      </c>
      <c r="B1887" s="117"/>
      <c r="C1887" s="117" t="s">
        <v>1046</v>
      </c>
      <c r="D1887" s="117" t="s">
        <v>1043</v>
      </c>
      <c r="E1887" s="396" t="s">
        <v>3711</v>
      </c>
      <c r="F1887" s="116" t="s">
        <v>4145</v>
      </c>
      <c r="G1887" s="596">
        <v>306521240803</v>
      </c>
      <c r="H1887" s="396" t="s">
        <v>6867</v>
      </c>
      <c r="I1887" s="116" t="s">
        <v>7998</v>
      </c>
      <c r="J1887" s="116" t="s">
        <v>47</v>
      </c>
      <c r="K1887" s="116">
        <v>0.15826000000000001</v>
      </c>
      <c r="L1887" s="395">
        <v>0.15826000000000001</v>
      </c>
      <c r="M1887" s="395">
        <v>0.14575199999999999</v>
      </c>
      <c r="N1887" s="330">
        <v>7.9034500189561596</v>
      </c>
      <c r="O1887" s="116"/>
      <c r="P1887" s="116"/>
      <c r="Q1887" s="120"/>
    </row>
    <row r="1888" spans="1:17" customFormat="1">
      <c r="A1888" s="117">
        <v>1885</v>
      </c>
      <c r="B1888" s="117"/>
      <c r="C1888" s="117" t="s">
        <v>1046</v>
      </c>
      <c r="D1888" s="117" t="s">
        <v>1043</v>
      </c>
      <c r="E1888" s="396" t="s">
        <v>3710</v>
      </c>
      <c r="F1888" s="116" t="s">
        <v>4117</v>
      </c>
      <c r="G1888" s="596">
        <v>306512141004</v>
      </c>
      <c r="H1888" s="396" t="s">
        <v>6839</v>
      </c>
      <c r="I1888" s="116" t="s">
        <v>7998</v>
      </c>
      <c r="J1888" s="116" t="s">
        <v>47</v>
      </c>
      <c r="K1888" s="116">
        <v>7.3400000000000007E-2</v>
      </c>
      <c r="L1888" s="395">
        <v>7.3400000000000007E-2</v>
      </c>
      <c r="M1888" s="395">
        <v>6.7610000000000003E-2</v>
      </c>
      <c r="N1888" s="330">
        <v>7.888283378746598</v>
      </c>
      <c r="O1888" s="116"/>
      <c r="P1888" s="116"/>
      <c r="Q1888" s="120"/>
    </row>
    <row r="1889" spans="1:17" customFormat="1">
      <c r="A1889" s="117">
        <v>1886</v>
      </c>
      <c r="B1889" s="117"/>
      <c r="C1889" s="117" t="s">
        <v>1046</v>
      </c>
      <c r="D1889" s="117" t="s">
        <v>1043</v>
      </c>
      <c r="E1889" s="396" t="s">
        <v>1043</v>
      </c>
      <c r="F1889" s="116" t="s">
        <v>4098</v>
      </c>
      <c r="G1889" s="596">
        <v>306511340304</v>
      </c>
      <c r="H1889" s="396" t="s">
        <v>6843</v>
      </c>
      <c r="I1889" s="116" t="s">
        <v>7998</v>
      </c>
      <c r="J1889" s="116" t="s">
        <v>47</v>
      </c>
      <c r="K1889" s="116">
        <v>0.28299999999999997</v>
      </c>
      <c r="L1889" s="395">
        <v>0.28299999999999997</v>
      </c>
      <c r="M1889" s="395">
        <v>0.26069999999999999</v>
      </c>
      <c r="N1889" s="330">
        <v>7.8798586572438127</v>
      </c>
      <c r="O1889" s="116"/>
      <c r="P1889" s="116"/>
      <c r="Q1889" s="120"/>
    </row>
    <row r="1890" spans="1:17" customFormat="1">
      <c r="A1890" s="117">
        <v>1887</v>
      </c>
      <c r="B1890" s="117"/>
      <c r="C1890" s="117" t="s">
        <v>1046</v>
      </c>
      <c r="D1890" s="117" t="s">
        <v>1043</v>
      </c>
      <c r="E1890" s="396" t="s">
        <v>1043</v>
      </c>
      <c r="F1890" s="116" t="s">
        <v>4113</v>
      </c>
      <c r="G1890" s="596">
        <v>306511240302</v>
      </c>
      <c r="H1890" s="396" t="s">
        <v>6887</v>
      </c>
      <c r="I1890" s="116" t="s">
        <v>7997</v>
      </c>
      <c r="J1890" s="116" t="s">
        <v>47</v>
      </c>
      <c r="K1890" s="116">
        <v>0.3372</v>
      </c>
      <c r="L1890" s="395">
        <v>0.3372</v>
      </c>
      <c r="M1890" s="395">
        <v>0.31106099999999998</v>
      </c>
      <c r="N1890" s="330">
        <v>7.7517793594306124</v>
      </c>
      <c r="O1890" s="116"/>
      <c r="P1890" s="116"/>
      <c r="Q1890" s="120"/>
    </row>
    <row r="1891" spans="1:17" customFormat="1">
      <c r="A1891" s="117">
        <v>1888</v>
      </c>
      <c r="B1891" s="117"/>
      <c r="C1891" s="117" t="s">
        <v>1046</v>
      </c>
      <c r="D1891" s="117" t="s">
        <v>1043</v>
      </c>
      <c r="E1891" s="396" t="s">
        <v>3710</v>
      </c>
      <c r="F1891" s="116" t="s">
        <v>4126</v>
      </c>
      <c r="G1891" s="596">
        <v>306512240503</v>
      </c>
      <c r="H1891" s="396" t="s">
        <v>5009</v>
      </c>
      <c r="I1891" s="116" t="s">
        <v>7997</v>
      </c>
      <c r="J1891" s="116" t="s">
        <v>47</v>
      </c>
      <c r="K1891" s="116">
        <v>0.12139999999999999</v>
      </c>
      <c r="L1891" s="395">
        <v>0.12139999999999999</v>
      </c>
      <c r="M1891" s="395">
        <v>0.11199099999999999</v>
      </c>
      <c r="N1891" s="330">
        <v>7.7504118616144977</v>
      </c>
      <c r="O1891" s="116"/>
      <c r="P1891" s="116"/>
      <c r="Q1891" s="120"/>
    </row>
    <row r="1892" spans="1:17" customFormat="1">
      <c r="A1892" s="117">
        <v>1889</v>
      </c>
      <c r="B1892" s="117"/>
      <c r="C1892" s="117" t="s">
        <v>1046</v>
      </c>
      <c r="D1892" s="117" t="s">
        <v>1043</v>
      </c>
      <c r="E1892" s="396" t="s">
        <v>1043</v>
      </c>
      <c r="F1892" s="116" t="s">
        <v>4094</v>
      </c>
      <c r="G1892" s="596">
        <v>306511341101</v>
      </c>
      <c r="H1892" s="396" t="s">
        <v>6893</v>
      </c>
      <c r="I1892" s="116" t="s">
        <v>7998</v>
      </c>
      <c r="J1892" s="116" t="s">
        <v>47</v>
      </c>
      <c r="K1892" s="116">
        <v>0.2324</v>
      </c>
      <c r="L1892" s="395">
        <v>0.2324</v>
      </c>
      <c r="M1892" s="395">
        <v>0.21440500000000001</v>
      </c>
      <c r="N1892" s="330">
        <v>7.7431153184165158</v>
      </c>
      <c r="O1892" s="116"/>
      <c r="P1892" s="116"/>
      <c r="Q1892" s="120"/>
    </row>
    <row r="1893" spans="1:17" customFormat="1">
      <c r="A1893" s="117">
        <v>1890</v>
      </c>
      <c r="B1893" s="117"/>
      <c r="C1893" s="117" t="s">
        <v>1046</v>
      </c>
      <c r="D1893" s="117" t="s">
        <v>1043</v>
      </c>
      <c r="E1893" s="396" t="s">
        <v>3710</v>
      </c>
      <c r="F1893" s="116" t="s">
        <v>4117</v>
      </c>
      <c r="G1893" s="596">
        <v>306512141002</v>
      </c>
      <c r="H1893" s="396" t="s">
        <v>6904</v>
      </c>
      <c r="I1893" s="116" t="s">
        <v>7998</v>
      </c>
      <c r="J1893" s="116" t="s">
        <v>47</v>
      </c>
      <c r="K1893" s="116">
        <v>5.9200000000000003E-2</v>
      </c>
      <c r="L1893" s="395">
        <v>5.9200000000000003E-2</v>
      </c>
      <c r="M1893" s="395">
        <v>5.4628000000000003E-2</v>
      </c>
      <c r="N1893" s="330">
        <v>7.7229729729729719</v>
      </c>
      <c r="O1893" s="116"/>
      <c r="P1893" s="116"/>
      <c r="Q1893" s="120"/>
    </row>
    <row r="1894" spans="1:17" customFormat="1">
      <c r="A1894" s="117">
        <v>1891</v>
      </c>
      <c r="B1894" s="117"/>
      <c r="C1894" s="117" t="s">
        <v>1046</v>
      </c>
      <c r="D1894" s="117" t="s">
        <v>1043</v>
      </c>
      <c r="E1894" s="396" t="s">
        <v>1043</v>
      </c>
      <c r="F1894" s="116" t="s">
        <v>4108</v>
      </c>
      <c r="G1894" s="596">
        <v>306511240503</v>
      </c>
      <c r="H1894" s="396" t="s">
        <v>6905</v>
      </c>
      <c r="I1894" s="116" t="s">
        <v>7997</v>
      </c>
      <c r="J1894" s="116" t="s">
        <v>47</v>
      </c>
      <c r="K1894" s="116">
        <v>0.25409999999999999</v>
      </c>
      <c r="L1894" s="395">
        <v>0.25409999999999999</v>
      </c>
      <c r="M1894" s="395">
        <v>0.23447899999999999</v>
      </c>
      <c r="N1894" s="330">
        <v>7.7217630853994494</v>
      </c>
      <c r="O1894" s="116"/>
      <c r="P1894" s="116"/>
      <c r="Q1894" s="120"/>
    </row>
    <row r="1895" spans="1:17" customFormat="1">
      <c r="A1895" s="117">
        <v>1892</v>
      </c>
      <c r="B1895" s="117"/>
      <c r="C1895" s="117" t="s">
        <v>1046</v>
      </c>
      <c r="D1895" s="117" t="s">
        <v>1043</v>
      </c>
      <c r="E1895" s="396" t="s">
        <v>3710</v>
      </c>
      <c r="F1895" s="116" t="s">
        <v>4122</v>
      </c>
      <c r="G1895" s="596">
        <v>306512140404</v>
      </c>
      <c r="H1895" s="396" t="s">
        <v>5991</v>
      </c>
      <c r="I1895" s="116" t="s">
        <v>7997</v>
      </c>
      <c r="J1895" s="116" t="s">
        <v>47</v>
      </c>
      <c r="K1895" s="116">
        <v>0.46960000000000002</v>
      </c>
      <c r="L1895" s="395">
        <v>0.46960000000000002</v>
      </c>
      <c r="M1895" s="395">
        <v>0.43342900000000001</v>
      </c>
      <c r="N1895" s="330">
        <v>7.7025127768313464</v>
      </c>
      <c r="O1895" s="116"/>
      <c r="P1895" s="116"/>
      <c r="Q1895" s="120"/>
    </row>
    <row r="1896" spans="1:17" customFormat="1">
      <c r="A1896" s="117">
        <v>1893</v>
      </c>
      <c r="B1896" s="117"/>
      <c r="C1896" s="117" t="s">
        <v>1046</v>
      </c>
      <c r="D1896" s="117" t="s">
        <v>1043</v>
      </c>
      <c r="E1896" s="396" t="s">
        <v>1043</v>
      </c>
      <c r="F1896" s="116" t="s">
        <v>4106</v>
      </c>
      <c r="G1896" s="596">
        <v>306511340803</v>
      </c>
      <c r="H1896" s="396" t="s">
        <v>6915</v>
      </c>
      <c r="I1896" s="116" t="s">
        <v>7998</v>
      </c>
      <c r="J1896" s="116" t="s">
        <v>47</v>
      </c>
      <c r="K1896" s="116">
        <v>0.68920000000000003</v>
      </c>
      <c r="L1896" s="395">
        <v>0.68920000000000003</v>
      </c>
      <c r="M1896" s="395">
        <v>0.63627999999999996</v>
      </c>
      <c r="N1896" s="330">
        <v>7.6784677887405799</v>
      </c>
      <c r="O1896" s="116"/>
      <c r="P1896" s="116"/>
      <c r="Q1896" s="120"/>
    </row>
    <row r="1897" spans="1:17" customFormat="1">
      <c r="A1897" s="117">
        <v>1894</v>
      </c>
      <c r="B1897" s="117"/>
      <c r="C1897" s="117" t="s">
        <v>1046</v>
      </c>
      <c r="D1897" s="117" t="s">
        <v>1043</v>
      </c>
      <c r="E1897" s="396" t="s">
        <v>1043</v>
      </c>
      <c r="F1897" s="116" t="s">
        <v>4106</v>
      </c>
      <c r="G1897" s="596">
        <v>306511340802</v>
      </c>
      <c r="H1897" s="396" t="s">
        <v>6929</v>
      </c>
      <c r="I1897" s="116" t="s">
        <v>7998</v>
      </c>
      <c r="J1897" s="116" t="s">
        <v>47</v>
      </c>
      <c r="K1897" s="116">
        <v>0.72050000000000003</v>
      </c>
      <c r="L1897" s="395">
        <v>0.72050000000000003</v>
      </c>
      <c r="M1897" s="395">
        <v>0.66556499999999996</v>
      </c>
      <c r="N1897" s="330">
        <v>7.6245662734212445</v>
      </c>
      <c r="O1897" s="116"/>
      <c r="P1897" s="116"/>
      <c r="Q1897" s="120"/>
    </row>
    <row r="1898" spans="1:17" customFormat="1">
      <c r="A1898" s="117">
        <v>1895</v>
      </c>
      <c r="B1898" s="117"/>
      <c r="C1898" s="117" t="s">
        <v>1046</v>
      </c>
      <c r="D1898" s="117" t="s">
        <v>1043</v>
      </c>
      <c r="E1898" s="396" t="s">
        <v>3710</v>
      </c>
      <c r="F1898" s="116" t="s">
        <v>4125</v>
      </c>
      <c r="G1898" s="596">
        <v>306512240402</v>
      </c>
      <c r="H1898" s="396" t="s">
        <v>5867</v>
      </c>
      <c r="I1898" s="116" t="s">
        <v>7997</v>
      </c>
      <c r="J1898" s="116" t="s">
        <v>47</v>
      </c>
      <c r="K1898" s="116">
        <v>0.39860000000000001</v>
      </c>
      <c r="L1898" s="395">
        <v>0.39860000000000001</v>
      </c>
      <c r="M1898" s="395">
        <v>0.36843199999999998</v>
      </c>
      <c r="N1898" s="330">
        <v>7.5684897139990035</v>
      </c>
      <c r="O1898" s="116"/>
      <c r="P1898" s="116"/>
      <c r="Q1898" s="120"/>
    </row>
    <row r="1899" spans="1:17" customFormat="1">
      <c r="A1899" s="117">
        <v>1896</v>
      </c>
      <c r="B1899" s="117"/>
      <c r="C1899" s="117" t="s">
        <v>1046</v>
      </c>
      <c r="D1899" s="117" t="s">
        <v>1043</v>
      </c>
      <c r="E1899" s="396" t="s">
        <v>1043</v>
      </c>
      <c r="F1899" s="116" t="s">
        <v>4105</v>
      </c>
      <c r="G1899" s="596">
        <v>306511340703</v>
      </c>
      <c r="H1899" s="396" t="s">
        <v>6965</v>
      </c>
      <c r="I1899" s="116" t="s">
        <v>7998</v>
      </c>
      <c r="J1899" s="116" t="s">
        <v>47</v>
      </c>
      <c r="K1899" s="116">
        <v>0.62019999999999997</v>
      </c>
      <c r="L1899" s="395">
        <v>0.62019999999999997</v>
      </c>
      <c r="M1899" s="395">
        <v>0.57376000000000005</v>
      </c>
      <c r="N1899" s="330">
        <v>7.4879071267333011</v>
      </c>
      <c r="O1899" s="116"/>
      <c r="P1899" s="116"/>
      <c r="Q1899" s="120"/>
    </row>
    <row r="1900" spans="1:17" customFormat="1">
      <c r="A1900" s="117">
        <v>1897</v>
      </c>
      <c r="B1900" s="117"/>
      <c r="C1900" s="117" t="s">
        <v>1046</v>
      </c>
      <c r="D1900" s="117" t="s">
        <v>1043</v>
      </c>
      <c r="E1900" s="396" t="s">
        <v>3710</v>
      </c>
      <c r="F1900" s="116" t="s">
        <v>4121</v>
      </c>
      <c r="G1900" s="596">
        <v>306512140303</v>
      </c>
      <c r="H1900" s="396" t="s">
        <v>5871</v>
      </c>
      <c r="I1900" s="116" t="s">
        <v>7997</v>
      </c>
      <c r="J1900" s="116" t="s">
        <v>47</v>
      </c>
      <c r="K1900" s="116">
        <v>0.24479999999999999</v>
      </c>
      <c r="L1900" s="395">
        <v>0.24479999999999999</v>
      </c>
      <c r="M1900" s="395">
        <v>0.22647700000000001</v>
      </c>
      <c r="N1900" s="330">
        <v>7.4848856209150245</v>
      </c>
      <c r="O1900" s="116"/>
      <c r="P1900" s="116"/>
      <c r="Q1900" s="120"/>
    </row>
    <row r="1901" spans="1:17" customFormat="1">
      <c r="A1901" s="117">
        <v>1898</v>
      </c>
      <c r="B1901" s="117"/>
      <c r="C1901" s="117" t="s">
        <v>1046</v>
      </c>
      <c r="D1901" s="117" t="s">
        <v>1043</v>
      </c>
      <c r="E1901" s="396" t="s">
        <v>3711</v>
      </c>
      <c r="F1901" s="116" t="s">
        <v>4138</v>
      </c>
      <c r="G1901" s="596">
        <v>306521240303</v>
      </c>
      <c r="H1901" s="396" t="s">
        <v>6982</v>
      </c>
      <c r="I1901" s="116" t="s">
        <v>7997</v>
      </c>
      <c r="J1901" s="116" t="s">
        <v>47</v>
      </c>
      <c r="K1901" s="116">
        <v>7.1900000000000006E-2</v>
      </c>
      <c r="L1901" s="395">
        <v>7.1900000000000006E-2</v>
      </c>
      <c r="M1901" s="395">
        <v>6.6570000000000004E-2</v>
      </c>
      <c r="N1901" s="330">
        <v>7.4130737134909612</v>
      </c>
      <c r="O1901" s="116"/>
      <c r="P1901" s="116"/>
      <c r="Q1901" s="120"/>
    </row>
    <row r="1902" spans="1:17" customFormat="1">
      <c r="A1902" s="117">
        <v>1899</v>
      </c>
      <c r="B1902" s="117"/>
      <c r="C1902" s="117" t="s">
        <v>1046</v>
      </c>
      <c r="D1902" s="117" t="s">
        <v>1043</v>
      </c>
      <c r="E1902" s="396" t="s">
        <v>3711</v>
      </c>
      <c r="F1902" s="116" t="s">
        <v>4136</v>
      </c>
      <c r="G1902" s="596">
        <v>306521140102</v>
      </c>
      <c r="H1902" s="396" t="s">
        <v>6993</v>
      </c>
      <c r="I1902" s="116" t="s">
        <v>7998</v>
      </c>
      <c r="J1902" s="116" t="s">
        <v>47</v>
      </c>
      <c r="K1902" s="116">
        <v>0.17480000000000001</v>
      </c>
      <c r="L1902" s="395">
        <v>0.17480000000000001</v>
      </c>
      <c r="M1902" s="395">
        <v>0.16189700000000001</v>
      </c>
      <c r="N1902" s="330">
        <v>7.3815789473684195</v>
      </c>
      <c r="O1902" s="116"/>
      <c r="P1902" s="116"/>
      <c r="Q1902" s="120"/>
    </row>
    <row r="1903" spans="1:17" customFormat="1">
      <c r="A1903" s="117">
        <v>1900</v>
      </c>
      <c r="B1903" s="117"/>
      <c r="C1903" s="117" t="s">
        <v>1046</v>
      </c>
      <c r="D1903" s="117" t="s">
        <v>1043</v>
      </c>
      <c r="E1903" s="396" t="s">
        <v>1043</v>
      </c>
      <c r="F1903" s="116" t="s">
        <v>4110</v>
      </c>
      <c r="G1903" s="596">
        <v>306511240103</v>
      </c>
      <c r="H1903" s="396" t="s">
        <v>6256</v>
      </c>
      <c r="I1903" s="116" t="s">
        <v>7997</v>
      </c>
      <c r="J1903" s="116" t="s">
        <v>47</v>
      </c>
      <c r="K1903" s="116">
        <v>0.26350000000000001</v>
      </c>
      <c r="L1903" s="395">
        <v>0.26350000000000001</v>
      </c>
      <c r="M1903" s="395">
        <v>0.24415300000000001</v>
      </c>
      <c r="N1903" s="330">
        <v>7.3423149905123344</v>
      </c>
      <c r="O1903" s="116"/>
      <c r="P1903" s="116"/>
      <c r="Q1903" s="120"/>
    </row>
    <row r="1904" spans="1:17" customFormat="1">
      <c r="A1904" s="117">
        <v>1901</v>
      </c>
      <c r="B1904" s="117"/>
      <c r="C1904" s="117" t="s">
        <v>1046</v>
      </c>
      <c r="D1904" s="117" t="s">
        <v>1043</v>
      </c>
      <c r="E1904" s="396" t="s">
        <v>1043</v>
      </c>
      <c r="F1904" s="116" t="s">
        <v>4107</v>
      </c>
      <c r="G1904" s="596">
        <v>306511140302</v>
      </c>
      <c r="H1904" s="396" t="s">
        <v>6900</v>
      </c>
      <c r="I1904" s="116" t="s">
        <v>7998</v>
      </c>
      <c r="J1904" s="116" t="s">
        <v>47</v>
      </c>
      <c r="K1904" s="116">
        <v>0.20169999999999999</v>
      </c>
      <c r="L1904" s="395">
        <v>0.20169999999999999</v>
      </c>
      <c r="M1904" s="395">
        <v>0.186942</v>
      </c>
      <c r="N1904" s="330">
        <v>7.3168071393158129</v>
      </c>
      <c r="O1904" s="116"/>
      <c r="P1904" s="116"/>
      <c r="Q1904" s="120"/>
    </row>
    <row r="1905" spans="1:17" customFormat="1">
      <c r="A1905" s="117">
        <v>1902</v>
      </c>
      <c r="B1905" s="117"/>
      <c r="C1905" s="117" t="s">
        <v>1046</v>
      </c>
      <c r="D1905" s="117" t="s">
        <v>1043</v>
      </c>
      <c r="E1905" s="396" t="s">
        <v>1043</v>
      </c>
      <c r="F1905" s="116" t="s">
        <v>4103</v>
      </c>
      <c r="G1905" s="596">
        <v>306511341602</v>
      </c>
      <c r="H1905" s="396" t="s">
        <v>7036</v>
      </c>
      <c r="I1905" s="116" t="s">
        <v>7998</v>
      </c>
      <c r="J1905" s="116" t="s">
        <v>47</v>
      </c>
      <c r="K1905" s="116">
        <v>0.42398999999999998</v>
      </c>
      <c r="L1905" s="395">
        <v>0.42398999999999998</v>
      </c>
      <c r="M1905" s="395">
        <v>0.39316800000000002</v>
      </c>
      <c r="N1905" s="330">
        <v>7.2695110733743631</v>
      </c>
      <c r="O1905" s="116"/>
      <c r="P1905" s="116"/>
      <c r="Q1905" s="120"/>
    </row>
    <row r="1906" spans="1:17" customFormat="1">
      <c r="A1906" s="117">
        <v>1903</v>
      </c>
      <c r="B1906" s="117"/>
      <c r="C1906" s="117" t="s">
        <v>1046</v>
      </c>
      <c r="D1906" s="117" t="s">
        <v>1043</v>
      </c>
      <c r="E1906" s="396" t="s">
        <v>3710</v>
      </c>
      <c r="F1906" s="116" t="s">
        <v>4118</v>
      </c>
      <c r="G1906" s="596">
        <v>306512140702</v>
      </c>
      <c r="H1906" s="396" t="s">
        <v>5831</v>
      </c>
      <c r="I1906" s="116" t="s">
        <v>7997</v>
      </c>
      <c r="J1906" s="116" t="s">
        <v>47</v>
      </c>
      <c r="K1906" s="116">
        <v>4.02E-2</v>
      </c>
      <c r="L1906" s="395">
        <v>4.02E-2</v>
      </c>
      <c r="M1906" s="395">
        <v>3.7289000000000003E-2</v>
      </c>
      <c r="N1906" s="330">
        <v>7.2412935323383012</v>
      </c>
      <c r="O1906" s="116"/>
      <c r="P1906" s="116"/>
      <c r="Q1906" s="120"/>
    </row>
    <row r="1907" spans="1:17" customFormat="1">
      <c r="A1907" s="117">
        <v>1904</v>
      </c>
      <c r="B1907" s="117"/>
      <c r="C1907" s="117" t="s">
        <v>1046</v>
      </c>
      <c r="D1907" s="117" t="s">
        <v>1043</v>
      </c>
      <c r="E1907" s="396" t="s">
        <v>1043</v>
      </c>
      <c r="F1907" s="116" t="s">
        <v>4101</v>
      </c>
      <c r="G1907" s="596">
        <v>306511340503</v>
      </c>
      <c r="H1907" s="396" t="s">
        <v>7056</v>
      </c>
      <c r="I1907" s="116" t="s">
        <v>7998</v>
      </c>
      <c r="J1907" s="116" t="s">
        <v>47</v>
      </c>
      <c r="K1907" s="116">
        <v>0.6996</v>
      </c>
      <c r="L1907" s="395">
        <v>0.6996</v>
      </c>
      <c r="M1907" s="395">
        <v>0.64905999999999997</v>
      </c>
      <c r="N1907" s="330">
        <v>7.2241280731846809</v>
      </c>
      <c r="O1907" s="116"/>
      <c r="P1907" s="116"/>
      <c r="Q1907" s="120"/>
    </row>
    <row r="1908" spans="1:17" customFormat="1">
      <c r="A1908" s="117">
        <v>1905</v>
      </c>
      <c r="B1908" s="117"/>
      <c r="C1908" s="117" t="s">
        <v>1046</v>
      </c>
      <c r="D1908" s="117" t="s">
        <v>1043</v>
      </c>
      <c r="E1908" s="396" t="s">
        <v>3710</v>
      </c>
      <c r="F1908" s="116" t="s">
        <v>4126</v>
      </c>
      <c r="G1908" s="596">
        <v>306512240502</v>
      </c>
      <c r="H1908" s="396" t="s">
        <v>5424</v>
      </c>
      <c r="I1908" s="116" t="s">
        <v>7998</v>
      </c>
      <c r="J1908" s="116" t="s">
        <v>47</v>
      </c>
      <c r="K1908" s="116">
        <v>0.2102</v>
      </c>
      <c r="L1908" s="395">
        <v>0.2102</v>
      </c>
      <c r="M1908" s="395">
        <v>0.195052</v>
      </c>
      <c r="N1908" s="330">
        <v>7.2064700285442411</v>
      </c>
      <c r="O1908" s="116"/>
      <c r="P1908" s="116"/>
      <c r="Q1908" s="120"/>
    </row>
    <row r="1909" spans="1:17" customFormat="1">
      <c r="A1909" s="117">
        <v>1906</v>
      </c>
      <c r="B1909" s="117"/>
      <c r="C1909" s="117" t="s">
        <v>1046</v>
      </c>
      <c r="D1909" s="117" t="s">
        <v>1043</v>
      </c>
      <c r="E1909" s="396" t="s">
        <v>3711</v>
      </c>
      <c r="F1909" s="116" t="s">
        <v>4151</v>
      </c>
      <c r="G1909" s="596">
        <v>306521240403</v>
      </c>
      <c r="H1909" s="396" t="s">
        <v>7084</v>
      </c>
      <c r="I1909" s="116" t="s">
        <v>7998</v>
      </c>
      <c r="J1909" s="116" t="s">
        <v>47</v>
      </c>
      <c r="K1909" s="116">
        <v>0.20430000000000001</v>
      </c>
      <c r="L1909" s="395">
        <v>0.20430000000000001</v>
      </c>
      <c r="M1909" s="395">
        <v>0.189748</v>
      </c>
      <c r="N1909" s="330">
        <v>7.1228585413607481</v>
      </c>
      <c r="O1909" s="116"/>
      <c r="P1909" s="116"/>
      <c r="Q1909" s="120"/>
    </row>
    <row r="1910" spans="1:17" customFormat="1">
      <c r="A1910" s="117">
        <v>1907</v>
      </c>
      <c r="B1910" s="117"/>
      <c r="C1910" s="117" t="s">
        <v>1046</v>
      </c>
      <c r="D1910" s="117" t="s">
        <v>1043</v>
      </c>
      <c r="E1910" s="396" t="s">
        <v>3710</v>
      </c>
      <c r="F1910" s="116" t="s">
        <v>4121</v>
      </c>
      <c r="G1910" s="596">
        <v>306512140302</v>
      </c>
      <c r="H1910" s="396" t="s">
        <v>6185</v>
      </c>
      <c r="I1910" s="116" t="s">
        <v>7997</v>
      </c>
      <c r="J1910" s="116" t="s">
        <v>47</v>
      </c>
      <c r="K1910" s="116">
        <v>0.28899999999999998</v>
      </c>
      <c r="L1910" s="395">
        <v>0.28899999999999998</v>
      </c>
      <c r="M1910" s="395">
        <v>0.26854</v>
      </c>
      <c r="N1910" s="330">
        <v>7.0795847750864977</v>
      </c>
      <c r="O1910" s="116"/>
      <c r="P1910" s="116"/>
      <c r="Q1910" s="120"/>
    </row>
    <row r="1911" spans="1:17" customFormat="1">
      <c r="A1911" s="117">
        <v>1908</v>
      </c>
      <c r="B1911" s="117"/>
      <c r="C1911" s="117" t="s">
        <v>1046</v>
      </c>
      <c r="D1911" s="117" t="s">
        <v>1043</v>
      </c>
      <c r="E1911" s="396" t="s">
        <v>3710</v>
      </c>
      <c r="F1911" s="116" t="s">
        <v>4119</v>
      </c>
      <c r="G1911" s="596">
        <v>306512140101</v>
      </c>
      <c r="H1911" s="396" t="s">
        <v>7163</v>
      </c>
      <c r="I1911" s="116" t="s">
        <v>7998</v>
      </c>
      <c r="J1911" s="116" t="s">
        <v>47</v>
      </c>
      <c r="K1911" s="116">
        <v>4.9599999999999998E-2</v>
      </c>
      <c r="L1911" s="395">
        <v>4.9599999999999998E-2</v>
      </c>
      <c r="M1911" s="395">
        <v>4.6213999999999998E-2</v>
      </c>
      <c r="N1911" s="330">
        <v>6.8266129032258069</v>
      </c>
      <c r="O1911" s="116"/>
      <c r="P1911" s="116"/>
      <c r="Q1911" s="120"/>
    </row>
    <row r="1912" spans="1:17" customFormat="1">
      <c r="A1912" s="117">
        <v>1909</v>
      </c>
      <c r="B1912" s="117"/>
      <c r="C1912" s="117" t="s">
        <v>1046</v>
      </c>
      <c r="D1912" s="117" t="s">
        <v>1043</v>
      </c>
      <c r="E1912" s="396" t="s">
        <v>1043</v>
      </c>
      <c r="F1912" s="116" t="s">
        <v>4103</v>
      </c>
      <c r="G1912" s="596">
        <v>306511341603</v>
      </c>
      <c r="H1912" s="396" t="s">
        <v>7167</v>
      </c>
      <c r="I1912" s="116" t="s">
        <v>7998</v>
      </c>
      <c r="J1912" s="116" t="s">
        <v>47</v>
      </c>
      <c r="K1912" s="116">
        <v>0.28355999999999998</v>
      </c>
      <c r="L1912" s="395">
        <v>0.28355999999999998</v>
      </c>
      <c r="M1912" s="395">
        <v>0.26425399999999999</v>
      </c>
      <c r="N1912" s="330">
        <v>6.8084356044576078</v>
      </c>
      <c r="O1912" s="116"/>
      <c r="P1912" s="116"/>
      <c r="Q1912" s="120"/>
    </row>
    <row r="1913" spans="1:17" customFormat="1">
      <c r="A1913" s="117">
        <v>1910</v>
      </c>
      <c r="B1913" s="117"/>
      <c r="C1913" s="117" t="s">
        <v>1046</v>
      </c>
      <c r="D1913" s="117" t="s">
        <v>1043</v>
      </c>
      <c r="E1913" s="396" t="s">
        <v>3710</v>
      </c>
      <c r="F1913" s="116" t="s">
        <v>4119</v>
      </c>
      <c r="G1913" s="596">
        <v>306512140103</v>
      </c>
      <c r="H1913" s="396" t="s">
        <v>6664</v>
      </c>
      <c r="I1913" s="116" t="s">
        <v>7998</v>
      </c>
      <c r="J1913" s="116" t="s">
        <v>47</v>
      </c>
      <c r="K1913" s="116">
        <v>3.3599999999999998E-2</v>
      </c>
      <c r="L1913" s="395">
        <v>3.3599999999999998E-2</v>
      </c>
      <c r="M1913" s="395">
        <v>3.1319E-2</v>
      </c>
      <c r="N1913" s="330">
        <v>6.7886904761904718</v>
      </c>
      <c r="O1913" s="116"/>
      <c r="P1913" s="116"/>
      <c r="Q1913" s="120"/>
    </row>
    <row r="1914" spans="1:17" customFormat="1">
      <c r="A1914" s="117">
        <v>1911</v>
      </c>
      <c r="B1914" s="117"/>
      <c r="C1914" s="117" t="s">
        <v>1046</v>
      </c>
      <c r="D1914" s="117" t="s">
        <v>1043</v>
      </c>
      <c r="E1914" s="396" t="s">
        <v>3710</v>
      </c>
      <c r="F1914" s="116" t="s">
        <v>4129</v>
      </c>
      <c r="G1914" s="596">
        <v>306512240303</v>
      </c>
      <c r="H1914" s="396" t="s">
        <v>5583</v>
      </c>
      <c r="I1914" s="116" t="s">
        <v>7997</v>
      </c>
      <c r="J1914" s="116" t="s">
        <v>47</v>
      </c>
      <c r="K1914" s="116">
        <v>0.2414</v>
      </c>
      <c r="L1914" s="395">
        <v>0.2414</v>
      </c>
      <c r="M1914" s="395">
        <v>0.225052</v>
      </c>
      <c r="N1914" s="330">
        <v>6.7721623860811935</v>
      </c>
      <c r="O1914" s="116"/>
      <c r="P1914" s="116"/>
      <c r="Q1914" s="120"/>
    </row>
    <row r="1915" spans="1:17" customFormat="1">
      <c r="A1915" s="117">
        <v>1912</v>
      </c>
      <c r="B1915" s="117"/>
      <c r="C1915" s="117" t="s">
        <v>1046</v>
      </c>
      <c r="D1915" s="117" t="s">
        <v>1043</v>
      </c>
      <c r="E1915" s="396" t="s">
        <v>3711</v>
      </c>
      <c r="F1915" s="116" t="s">
        <v>4149</v>
      </c>
      <c r="G1915" s="596">
        <v>306521241002</v>
      </c>
      <c r="H1915" s="396" t="s">
        <v>7195</v>
      </c>
      <c r="I1915" s="116" t="s">
        <v>7998</v>
      </c>
      <c r="J1915" s="116" t="s">
        <v>47</v>
      </c>
      <c r="K1915" s="116">
        <v>3.8899999999999997E-2</v>
      </c>
      <c r="L1915" s="395">
        <v>3.8899999999999997E-2</v>
      </c>
      <c r="M1915" s="395">
        <v>3.628E-2</v>
      </c>
      <c r="N1915" s="330">
        <v>6.7352185089974235</v>
      </c>
      <c r="O1915" s="116"/>
      <c r="P1915" s="116"/>
      <c r="Q1915" s="120"/>
    </row>
    <row r="1916" spans="1:17" customFormat="1">
      <c r="A1916" s="117">
        <v>1913</v>
      </c>
      <c r="B1916" s="117"/>
      <c r="C1916" s="117" t="s">
        <v>1046</v>
      </c>
      <c r="D1916" s="117" t="s">
        <v>1043</v>
      </c>
      <c r="E1916" s="396" t="s">
        <v>3710</v>
      </c>
      <c r="F1916" s="116" t="s">
        <v>4127</v>
      </c>
      <c r="G1916" s="596">
        <v>306512240203</v>
      </c>
      <c r="H1916" s="396" t="s">
        <v>5219</v>
      </c>
      <c r="I1916" s="116" t="s">
        <v>7997</v>
      </c>
      <c r="J1916" s="116" t="s">
        <v>47</v>
      </c>
      <c r="K1916" s="116">
        <v>0.161</v>
      </c>
      <c r="L1916" s="395">
        <v>0.161</v>
      </c>
      <c r="M1916" s="395">
        <v>0.15020900000000001</v>
      </c>
      <c r="N1916" s="330">
        <v>6.7024844720496857</v>
      </c>
      <c r="O1916" s="116"/>
      <c r="P1916" s="116"/>
      <c r="Q1916" s="120"/>
    </row>
    <row r="1917" spans="1:17" customFormat="1">
      <c r="A1917" s="117">
        <v>1914</v>
      </c>
      <c r="B1917" s="117"/>
      <c r="C1917" s="117" t="s">
        <v>1046</v>
      </c>
      <c r="D1917" s="117" t="s">
        <v>1043</v>
      </c>
      <c r="E1917" s="396" t="s">
        <v>1043</v>
      </c>
      <c r="F1917" s="116" t="s">
        <v>4100</v>
      </c>
      <c r="G1917" s="596">
        <v>306511340402</v>
      </c>
      <c r="H1917" s="396" t="s">
        <v>7231</v>
      </c>
      <c r="I1917" s="116" t="s">
        <v>7998</v>
      </c>
      <c r="J1917" s="116" t="s">
        <v>47</v>
      </c>
      <c r="K1917" s="116">
        <v>0.32279999999999998</v>
      </c>
      <c r="L1917" s="395">
        <v>0.32279999999999998</v>
      </c>
      <c r="M1917" s="395">
        <v>0.30149300000000001</v>
      </c>
      <c r="N1917" s="330">
        <v>6.6006815365551326</v>
      </c>
      <c r="O1917" s="116"/>
      <c r="P1917" s="116"/>
      <c r="Q1917" s="120"/>
    </row>
    <row r="1918" spans="1:17" customFormat="1">
      <c r="A1918" s="117">
        <v>1915</v>
      </c>
      <c r="B1918" s="117"/>
      <c r="C1918" s="117" t="s">
        <v>1046</v>
      </c>
      <c r="D1918" s="117" t="s">
        <v>1043</v>
      </c>
      <c r="E1918" s="396" t="s">
        <v>1043</v>
      </c>
      <c r="F1918" s="116" t="s">
        <v>4094</v>
      </c>
      <c r="G1918" s="596">
        <v>306511341102</v>
      </c>
      <c r="H1918" s="396" t="s">
        <v>7238</v>
      </c>
      <c r="I1918" s="116" t="s">
        <v>7998</v>
      </c>
      <c r="J1918" s="116" t="s">
        <v>47</v>
      </c>
      <c r="K1918" s="116">
        <v>0.34460000000000002</v>
      </c>
      <c r="L1918" s="395">
        <v>0.34460000000000002</v>
      </c>
      <c r="M1918" s="395">
        <v>0.32191999999999998</v>
      </c>
      <c r="N1918" s="330">
        <v>6.5815438189204976</v>
      </c>
      <c r="O1918" s="116"/>
      <c r="P1918" s="116"/>
      <c r="Q1918" s="120"/>
    </row>
    <row r="1919" spans="1:17" customFormat="1">
      <c r="A1919" s="117">
        <v>1916</v>
      </c>
      <c r="B1919" s="117"/>
      <c r="C1919" s="117" t="s">
        <v>1046</v>
      </c>
      <c r="D1919" s="117" t="s">
        <v>1043</v>
      </c>
      <c r="E1919" s="396" t="s">
        <v>3710</v>
      </c>
      <c r="F1919" s="116" t="s">
        <v>4129</v>
      </c>
      <c r="G1919" s="596">
        <v>306512240302</v>
      </c>
      <c r="H1919" s="396" t="s">
        <v>5390</v>
      </c>
      <c r="I1919" s="116" t="s">
        <v>7997</v>
      </c>
      <c r="J1919" s="116" t="s">
        <v>47</v>
      </c>
      <c r="K1919" s="116">
        <v>0.24940000000000001</v>
      </c>
      <c r="L1919" s="395">
        <v>0.24940000000000001</v>
      </c>
      <c r="M1919" s="395">
        <v>0.23325099999999999</v>
      </c>
      <c r="N1919" s="330">
        <v>6.4751403368083498</v>
      </c>
      <c r="O1919" s="116"/>
      <c r="P1919" s="116"/>
      <c r="Q1919" s="120"/>
    </row>
    <row r="1920" spans="1:17" customFormat="1">
      <c r="A1920" s="117">
        <v>1917</v>
      </c>
      <c r="B1920" s="117"/>
      <c r="C1920" s="117" t="s">
        <v>1046</v>
      </c>
      <c r="D1920" s="117" t="s">
        <v>1043</v>
      </c>
      <c r="E1920" s="396" t="s">
        <v>1043</v>
      </c>
      <c r="F1920" s="116" t="s">
        <v>4113</v>
      </c>
      <c r="G1920" s="596">
        <v>306511240306</v>
      </c>
      <c r="H1920" s="396" t="s">
        <v>6816</v>
      </c>
      <c r="I1920" s="116" t="s">
        <v>7998</v>
      </c>
      <c r="J1920" s="116" t="s">
        <v>47</v>
      </c>
      <c r="K1920" s="116">
        <v>0.35849999999999999</v>
      </c>
      <c r="L1920" s="395">
        <v>0.35849999999999999</v>
      </c>
      <c r="M1920" s="395">
        <v>0.33574399999999999</v>
      </c>
      <c r="N1920" s="330">
        <v>6.3475592747559277</v>
      </c>
      <c r="O1920" s="116"/>
      <c r="P1920" s="116"/>
      <c r="Q1920" s="120"/>
    </row>
    <row r="1921" spans="1:17" customFormat="1">
      <c r="A1921" s="117">
        <v>1918</v>
      </c>
      <c r="B1921" s="117"/>
      <c r="C1921" s="117" t="s">
        <v>1046</v>
      </c>
      <c r="D1921" s="117" t="s">
        <v>1043</v>
      </c>
      <c r="E1921" s="396" t="s">
        <v>3711</v>
      </c>
      <c r="F1921" s="116" t="s">
        <v>4133</v>
      </c>
      <c r="G1921" s="596">
        <v>306521340703</v>
      </c>
      <c r="H1921" s="396" t="s">
        <v>7434</v>
      </c>
      <c r="I1921" s="116" t="s">
        <v>7997</v>
      </c>
      <c r="J1921" s="116" t="s">
        <v>47</v>
      </c>
      <c r="K1921" s="116">
        <v>1.9400000000000001E-2</v>
      </c>
      <c r="L1921" s="395">
        <v>1.9400000000000001E-2</v>
      </c>
      <c r="M1921" s="395">
        <v>1.8182E-2</v>
      </c>
      <c r="N1921" s="330">
        <v>6.2783505154639192</v>
      </c>
      <c r="O1921" s="116"/>
      <c r="P1921" s="116"/>
      <c r="Q1921" s="120"/>
    </row>
    <row r="1922" spans="1:17" customFormat="1">
      <c r="A1922" s="117">
        <v>1919</v>
      </c>
      <c r="B1922" s="117"/>
      <c r="C1922" s="117" t="s">
        <v>1046</v>
      </c>
      <c r="D1922" s="117" t="s">
        <v>1043</v>
      </c>
      <c r="E1922" s="396" t="s">
        <v>1043</v>
      </c>
      <c r="F1922" s="116" t="s">
        <v>4102</v>
      </c>
      <c r="G1922" s="596">
        <v>306511340602</v>
      </c>
      <c r="H1922" s="396" t="s">
        <v>7334</v>
      </c>
      <c r="I1922" s="116" t="s">
        <v>7997</v>
      </c>
      <c r="J1922" s="116" t="s">
        <v>47</v>
      </c>
      <c r="K1922" s="116">
        <v>0.3911</v>
      </c>
      <c r="L1922" s="395">
        <v>0.3911</v>
      </c>
      <c r="M1922" s="395">
        <v>0.36691000000000001</v>
      </c>
      <c r="N1922" s="330">
        <v>6.1851188954231624</v>
      </c>
      <c r="O1922" s="116"/>
      <c r="P1922" s="116"/>
      <c r="Q1922" s="120"/>
    </row>
    <row r="1923" spans="1:17" customFormat="1">
      <c r="A1923" s="117">
        <v>1920</v>
      </c>
      <c r="B1923" s="117"/>
      <c r="C1923" s="117" t="s">
        <v>1046</v>
      </c>
      <c r="D1923" s="117" t="s">
        <v>1043</v>
      </c>
      <c r="E1923" s="396" t="s">
        <v>3710</v>
      </c>
      <c r="F1923" s="116" t="s">
        <v>4123</v>
      </c>
      <c r="G1923" s="596">
        <v>306512140503</v>
      </c>
      <c r="H1923" s="396" t="s">
        <v>7369</v>
      </c>
      <c r="I1923" s="116" t="s">
        <v>7997</v>
      </c>
      <c r="J1923" s="116" t="s">
        <v>47</v>
      </c>
      <c r="K1923" s="116">
        <v>0.14419999999999999</v>
      </c>
      <c r="L1923" s="395">
        <v>0.14419999999999999</v>
      </c>
      <c r="M1923" s="395">
        <v>0.13547300000000001</v>
      </c>
      <c r="N1923" s="330">
        <v>6.0520110957004052</v>
      </c>
      <c r="O1923" s="116"/>
      <c r="P1923" s="116"/>
      <c r="Q1923" s="120"/>
    </row>
    <row r="1924" spans="1:17" customFormat="1">
      <c r="A1924" s="117">
        <v>1921</v>
      </c>
      <c r="B1924" s="117"/>
      <c r="C1924" s="117" t="s">
        <v>1046</v>
      </c>
      <c r="D1924" s="117" t="s">
        <v>1043</v>
      </c>
      <c r="E1924" s="396" t="s">
        <v>1043</v>
      </c>
      <c r="F1924" s="116" t="s">
        <v>4110</v>
      </c>
      <c r="G1924" s="596">
        <v>306511240104</v>
      </c>
      <c r="H1924" s="396" t="s">
        <v>7051</v>
      </c>
      <c r="I1924" s="116" t="s">
        <v>7997</v>
      </c>
      <c r="J1924" s="116" t="s">
        <v>47</v>
      </c>
      <c r="K1924" s="116">
        <v>0.23319999999999999</v>
      </c>
      <c r="L1924" s="395">
        <v>0.23319999999999999</v>
      </c>
      <c r="M1924" s="395">
        <v>0.219106</v>
      </c>
      <c r="N1924" s="330">
        <v>6.0437392795883342</v>
      </c>
      <c r="O1924" s="116"/>
      <c r="P1924" s="116"/>
      <c r="Q1924" s="120"/>
    </row>
    <row r="1925" spans="1:17" customFormat="1">
      <c r="A1925" s="117">
        <v>1922</v>
      </c>
      <c r="B1925" s="117"/>
      <c r="C1925" s="117" t="s">
        <v>1046</v>
      </c>
      <c r="D1925" s="117" t="s">
        <v>1043</v>
      </c>
      <c r="E1925" s="396" t="s">
        <v>3711</v>
      </c>
      <c r="F1925" s="116" t="s">
        <v>4152</v>
      </c>
      <c r="G1925" s="596">
        <v>306521240502</v>
      </c>
      <c r="H1925" s="396" t="s">
        <v>7746</v>
      </c>
      <c r="I1925" s="116" t="s">
        <v>7997</v>
      </c>
      <c r="J1925" s="116" t="s">
        <v>47</v>
      </c>
      <c r="K1925" s="116">
        <v>0.11</v>
      </c>
      <c r="L1925" s="395">
        <v>0.11</v>
      </c>
      <c r="M1925" s="395">
        <v>0.10344399999999999</v>
      </c>
      <c r="N1925" s="330">
        <v>5.9600000000000053</v>
      </c>
      <c r="O1925" s="116"/>
      <c r="P1925" s="116"/>
      <c r="Q1925" s="120"/>
    </row>
    <row r="1926" spans="1:17" customFormat="1">
      <c r="A1926" s="117">
        <v>1923</v>
      </c>
      <c r="B1926" s="117"/>
      <c r="C1926" s="117" t="s">
        <v>1046</v>
      </c>
      <c r="D1926" s="117" t="s">
        <v>1043</v>
      </c>
      <c r="E1926" s="396" t="s">
        <v>1043</v>
      </c>
      <c r="F1926" s="116" t="s">
        <v>4109</v>
      </c>
      <c r="G1926" s="596">
        <v>306511140403</v>
      </c>
      <c r="H1926" s="396" t="s">
        <v>7402</v>
      </c>
      <c r="I1926" s="116" t="s">
        <v>7998</v>
      </c>
      <c r="J1926" s="116" t="s">
        <v>47</v>
      </c>
      <c r="K1926" s="116">
        <v>4.3400000000000001E-2</v>
      </c>
      <c r="L1926" s="395">
        <v>4.3400000000000001E-2</v>
      </c>
      <c r="M1926" s="395">
        <v>4.0828999999999997E-2</v>
      </c>
      <c r="N1926" s="330">
        <v>5.9239631336405623</v>
      </c>
      <c r="O1926" s="116"/>
      <c r="P1926" s="116"/>
      <c r="Q1926" s="120"/>
    </row>
    <row r="1927" spans="1:17" customFormat="1">
      <c r="A1927" s="117">
        <v>1924</v>
      </c>
      <c r="B1927" s="117"/>
      <c r="C1927" s="117" t="s">
        <v>1046</v>
      </c>
      <c r="D1927" s="117" t="s">
        <v>1043</v>
      </c>
      <c r="E1927" s="396" t="s">
        <v>1043</v>
      </c>
      <c r="F1927" s="116" t="s">
        <v>4096</v>
      </c>
      <c r="G1927" s="596">
        <v>306511340202</v>
      </c>
      <c r="H1927" s="396" t="s">
        <v>7409</v>
      </c>
      <c r="I1927" s="116" t="s">
        <v>7997</v>
      </c>
      <c r="J1927" s="116" t="s">
        <v>47</v>
      </c>
      <c r="K1927" s="116">
        <v>0.30599999999999999</v>
      </c>
      <c r="L1927" s="395">
        <v>0.30599999999999999</v>
      </c>
      <c r="M1927" s="395">
        <v>0.28792600000000002</v>
      </c>
      <c r="N1927" s="330">
        <v>5.9065359477124115</v>
      </c>
      <c r="O1927" s="116"/>
      <c r="P1927" s="116"/>
      <c r="Q1927" s="120"/>
    </row>
    <row r="1928" spans="1:17" customFormat="1">
      <c r="A1928" s="117">
        <v>1925</v>
      </c>
      <c r="B1928" s="117"/>
      <c r="C1928" s="117" t="s">
        <v>1046</v>
      </c>
      <c r="D1928" s="117" t="s">
        <v>1043</v>
      </c>
      <c r="E1928" s="396" t="s">
        <v>3711</v>
      </c>
      <c r="F1928" s="116" t="s">
        <v>4139</v>
      </c>
      <c r="G1928" s="596">
        <v>306521140405</v>
      </c>
      <c r="H1928" s="396" t="s">
        <v>6668</v>
      </c>
      <c r="I1928" s="116" t="s">
        <v>7997</v>
      </c>
      <c r="J1928" s="116" t="s">
        <v>47</v>
      </c>
      <c r="K1928" s="116">
        <v>0.22500000000000001</v>
      </c>
      <c r="L1928" s="395">
        <v>0.22500000000000001</v>
      </c>
      <c r="M1928" s="395">
        <v>0.21197099999999999</v>
      </c>
      <c r="N1928" s="330">
        <v>5.7906666666666728</v>
      </c>
      <c r="O1928" s="116"/>
      <c r="P1928" s="116"/>
      <c r="Q1928" s="120"/>
    </row>
    <row r="1929" spans="1:17" customFormat="1">
      <c r="A1929" s="117">
        <v>1926</v>
      </c>
      <c r="B1929" s="117"/>
      <c r="C1929" s="117" t="s">
        <v>1046</v>
      </c>
      <c r="D1929" s="117" t="s">
        <v>1043</v>
      </c>
      <c r="E1929" s="396" t="s">
        <v>3710</v>
      </c>
      <c r="F1929" s="116" t="s">
        <v>4128</v>
      </c>
      <c r="G1929" s="596">
        <v>306512240602</v>
      </c>
      <c r="H1929" s="396" t="s">
        <v>7437</v>
      </c>
      <c r="I1929" s="116" t="s">
        <v>7998</v>
      </c>
      <c r="J1929" s="116" t="s">
        <v>47</v>
      </c>
      <c r="K1929" s="116">
        <v>0.21340000000000001</v>
      </c>
      <c r="L1929" s="395">
        <v>0.21340000000000001</v>
      </c>
      <c r="M1929" s="395">
        <v>0.201096</v>
      </c>
      <c r="N1929" s="330">
        <v>5.7656982193064712</v>
      </c>
      <c r="O1929" s="116"/>
      <c r="P1929" s="116"/>
      <c r="Q1929" s="120"/>
    </row>
    <row r="1930" spans="1:17" customFormat="1">
      <c r="A1930" s="117">
        <v>1927</v>
      </c>
      <c r="B1930" s="117"/>
      <c r="C1930" s="117" t="s">
        <v>1046</v>
      </c>
      <c r="D1930" s="117" t="s">
        <v>1043</v>
      </c>
      <c r="E1930" s="396" t="s">
        <v>3710</v>
      </c>
      <c r="F1930" s="116" t="s">
        <v>4127</v>
      </c>
      <c r="G1930" s="596">
        <v>306512240204</v>
      </c>
      <c r="H1930" s="396" t="s">
        <v>9891</v>
      </c>
      <c r="I1930" s="116" t="s">
        <v>7997</v>
      </c>
      <c r="J1930" s="116" t="s">
        <v>47</v>
      </c>
      <c r="K1930" s="116">
        <v>8.0799999999999997E-2</v>
      </c>
      <c r="L1930" s="395">
        <v>8.0799999999999997E-2</v>
      </c>
      <c r="M1930" s="395">
        <v>7.6259999999999994E-2</v>
      </c>
      <c r="N1930" s="330">
        <v>5.6188118811881216</v>
      </c>
      <c r="O1930" s="116"/>
      <c r="P1930" s="116"/>
      <c r="Q1930" s="120"/>
    </row>
    <row r="1931" spans="1:17" customFormat="1">
      <c r="A1931" s="117">
        <v>1928</v>
      </c>
      <c r="B1931" s="117"/>
      <c r="C1931" s="117" t="s">
        <v>1046</v>
      </c>
      <c r="D1931" s="117" t="s">
        <v>1043</v>
      </c>
      <c r="E1931" s="396" t="s">
        <v>3710</v>
      </c>
      <c r="F1931" s="116" t="s">
        <v>4128</v>
      </c>
      <c r="G1931" s="596">
        <v>306512240604</v>
      </c>
      <c r="H1931" s="396" t="s">
        <v>6388</v>
      </c>
      <c r="I1931" s="116" t="s">
        <v>7998</v>
      </c>
      <c r="J1931" s="116" t="s">
        <v>47</v>
      </c>
      <c r="K1931" s="116">
        <v>9.5259999999999997E-2</v>
      </c>
      <c r="L1931" s="395">
        <v>9.5259999999999997E-2</v>
      </c>
      <c r="M1931" s="395">
        <v>8.9982000000000006E-2</v>
      </c>
      <c r="N1931" s="330">
        <v>5.5406256560990883</v>
      </c>
      <c r="O1931" s="116"/>
      <c r="P1931" s="116"/>
      <c r="Q1931" s="120"/>
    </row>
    <row r="1932" spans="1:17" customFormat="1">
      <c r="A1932" s="117">
        <v>1929</v>
      </c>
      <c r="B1932" s="117"/>
      <c r="C1932" s="117" t="s">
        <v>1046</v>
      </c>
      <c r="D1932" s="117" t="s">
        <v>1043</v>
      </c>
      <c r="E1932" s="396" t="s">
        <v>3710</v>
      </c>
      <c r="F1932" s="116" t="s">
        <v>4126</v>
      </c>
      <c r="G1932" s="596">
        <v>306512240504</v>
      </c>
      <c r="H1932" s="396" t="s">
        <v>5658</v>
      </c>
      <c r="I1932" s="116" t="s">
        <v>7997</v>
      </c>
      <c r="J1932" s="116" t="s">
        <v>47</v>
      </c>
      <c r="K1932" s="116">
        <v>7.6600000000000001E-2</v>
      </c>
      <c r="L1932" s="395">
        <v>7.6600000000000001E-2</v>
      </c>
      <c r="M1932" s="395">
        <v>7.2375999999999996E-2</v>
      </c>
      <c r="N1932" s="330">
        <v>5.514360313315934</v>
      </c>
      <c r="O1932" s="116"/>
      <c r="P1932" s="116"/>
      <c r="Q1932" s="120"/>
    </row>
    <row r="1933" spans="1:17" customFormat="1">
      <c r="A1933" s="117">
        <v>1930</v>
      </c>
      <c r="B1933" s="117"/>
      <c r="C1933" s="117" t="s">
        <v>1046</v>
      </c>
      <c r="D1933" s="117" t="s">
        <v>1043</v>
      </c>
      <c r="E1933" s="396" t="s">
        <v>3711</v>
      </c>
      <c r="F1933" s="116" t="s">
        <v>4136</v>
      </c>
      <c r="G1933" s="596">
        <v>306521140101</v>
      </c>
      <c r="H1933" s="396" t="s">
        <v>7499</v>
      </c>
      <c r="I1933" s="116" t="s">
        <v>7997</v>
      </c>
      <c r="J1933" s="116" t="s">
        <v>47</v>
      </c>
      <c r="K1933" s="116">
        <v>0.19800000000000001</v>
      </c>
      <c r="L1933" s="395">
        <v>0.19800000000000001</v>
      </c>
      <c r="M1933" s="395">
        <v>0.18721399999999999</v>
      </c>
      <c r="N1933" s="330">
        <v>5.4474747474747565</v>
      </c>
      <c r="O1933" s="116"/>
      <c r="P1933" s="116"/>
      <c r="Q1933" s="120"/>
    </row>
    <row r="1934" spans="1:17" customFormat="1">
      <c r="A1934" s="117">
        <v>1931</v>
      </c>
      <c r="B1934" s="117"/>
      <c r="C1934" s="117" t="s">
        <v>1046</v>
      </c>
      <c r="D1934" s="117" t="s">
        <v>1043</v>
      </c>
      <c r="E1934" s="396" t="s">
        <v>3711</v>
      </c>
      <c r="F1934" s="116" t="s">
        <v>4147</v>
      </c>
      <c r="G1934" s="596">
        <v>306521240101</v>
      </c>
      <c r="H1934" s="396" t="s">
        <v>7505</v>
      </c>
      <c r="I1934" s="116" t="s">
        <v>7997</v>
      </c>
      <c r="J1934" s="116" t="s">
        <v>47</v>
      </c>
      <c r="K1934" s="116">
        <v>0.12859999999999999</v>
      </c>
      <c r="L1934" s="395">
        <v>0.12859999999999999</v>
      </c>
      <c r="M1934" s="395">
        <v>0.12163300000000001</v>
      </c>
      <c r="N1934" s="330">
        <v>5.417573872472774</v>
      </c>
      <c r="O1934" s="116"/>
      <c r="P1934" s="116"/>
      <c r="Q1934" s="120"/>
    </row>
    <row r="1935" spans="1:17" customFormat="1">
      <c r="A1935" s="117">
        <v>1932</v>
      </c>
      <c r="B1935" s="117"/>
      <c r="C1935" s="117" t="s">
        <v>1046</v>
      </c>
      <c r="D1935" s="117" t="s">
        <v>1043</v>
      </c>
      <c r="E1935" s="396" t="s">
        <v>3711</v>
      </c>
      <c r="F1935" s="116" t="s">
        <v>4150</v>
      </c>
      <c r="G1935" s="596">
        <v>306521240603</v>
      </c>
      <c r="H1935" s="396" t="s">
        <v>7650</v>
      </c>
      <c r="I1935" s="116" t="s">
        <v>7997</v>
      </c>
      <c r="J1935" s="116" t="s">
        <v>47</v>
      </c>
      <c r="K1935" s="116">
        <v>0.29120000000000001</v>
      </c>
      <c r="L1935" s="395">
        <v>0.29120000000000001</v>
      </c>
      <c r="M1935" s="395">
        <v>0.27650799999999998</v>
      </c>
      <c r="N1935" s="330">
        <v>5.045329670329683</v>
      </c>
      <c r="O1935" s="116"/>
      <c r="P1935" s="116"/>
      <c r="Q1935" s="120"/>
    </row>
    <row r="1936" spans="1:17" customFormat="1">
      <c r="A1936" s="117">
        <v>1933</v>
      </c>
      <c r="B1936" s="117"/>
      <c r="C1936" s="117" t="s">
        <v>1046</v>
      </c>
      <c r="D1936" s="117" t="s">
        <v>1043</v>
      </c>
      <c r="E1936" s="396" t="s">
        <v>1043</v>
      </c>
      <c r="F1936" s="116" t="s">
        <v>4097</v>
      </c>
      <c r="G1936" s="596">
        <v>306511341503</v>
      </c>
      <c r="H1936" s="396" t="s">
        <v>7596</v>
      </c>
      <c r="I1936" s="116" t="s">
        <v>7998</v>
      </c>
      <c r="J1936" s="116" t="s">
        <v>47</v>
      </c>
      <c r="K1936" s="116">
        <v>4.0800000000000003E-2</v>
      </c>
      <c r="L1936" s="395">
        <v>4.0800000000000003E-2</v>
      </c>
      <c r="M1936" s="395">
        <v>3.8788000000000003E-2</v>
      </c>
      <c r="N1936" s="330">
        <v>4.9313725490196072</v>
      </c>
      <c r="O1936" s="116"/>
      <c r="P1936" s="116"/>
      <c r="Q1936" s="120"/>
    </row>
    <row r="1937" spans="1:17" customFormat="1">
      <c r="A1937" s="117">
        <v>1934</v>
      </c>
      <c r="B1937" s="117"/>
      <c r="C1937" s="117" t="s">
        <v>1046</v>
      </c>
      <c r="D1937" s="117" t="s">
        <v>1043</v>
      </c>
      <c r="E1937" s="396" t="s">
        <v>3710</v>
      </c>
      <c r="F1937" s="116" t="s">
        <v>4125</v>
      </c>
      <c r="G1937" s="596">
        <v>306512240403</v>
      </c>
      <c r="H1937" s="396" t="s">
        <v>7615</v>
      </c>
      <c r="I1937" s="116" t="s">
        <v>7997</v>
      </c>
      <c r="J1937" s="116" t="s">
        <v>47</v>
      </c>
      <c r="K1937" s="116">
        <v>1.8599999999999998E-2</v>
      </c>
      <c r="L1937" s="395">
        <v>1.8599999999999998E-2</v>
      </c>
      <c r="M1937" s="395">
        <v>1.7701999999999999E-2</v>
      </c>
      <c r="N1937" s="330">
        <v>4.8279569892473093</v>
      </c>
      <c r="O1937" s="116"/>
      <c r="P1937" s="116"/>
      <c r="Q1937" s="120"/>
    </row>
    <row r="1938" spans="1:17" customFormat="1">
      <c r="A1938" s="117">
        <v>1935</v>
      </c>
      <c r="B1938" s="117"/>
      <c r="C1938" s="117" t="s">
        <v>1046</v>
      </c>
      <c r="D1938" s="117" t="s">
        <v>1043</v>
      </c>
      <c r="E1938" s="396" t="s">
        <v>1043</v>
      </c>
      <c r="F1938" s="116" t="s">
        <v>4110</v>
      </c>
      <c r="G1938" s="596">
        <v>306511240102</v>
      </c>
      <c r="H1938" s="396" t="s">
        <v>9892</v>
      </c>
      <c r="I1938" s="116" t="s">
        <v>7998</v>
      </c>
      <c r="J1938" s="116" t="s">
        <v>47</v>
      </c>
      <c r="K1938" s="116">
        <v>0.1172</v>
      </c>
      <c r="L1938" s="395">
        <v>0.1172</v>
      </c>
      <c r="M1938" s="395">
        <v>0.11162</v>
      </c>
      <c r="N1938" s="330">
        <v>4.7610921501706498</v>
      </c>
      <c r="O1938" s="116"/>
      <c r="P1938" s="116"/>
      <c r="Q1938" s="120"/>
    </row>
    <row r="1939" spans="1:17" customFormat="1">
      <c r="A1939" s="117">
        <v>1936</v>
      </c>
      <c r="B1939" s="117"/>
      <c r="C1939" s="117" t="s">
        <v>1046</v>
      </c>
      <c r="D1939" s="117" t="s">
        <v>1043</v>
      </c>
      <c r="E1939" s="396" t="s">
        <v>3711</v>
      </c>
      <c r="F1939" s="116" t="s">
        <v>4151</v>
      </c>
      <c r="G1939" s="596">
        <v>306521240402</v>
      </c>
      <c r="H1939" s="396" t="s">
        <v>7635</v>
      </c>
      <c r="I1939" s="116" t="s">
        <v>7998</v>
      </c>
      <c r="J1939" s="116" t="s">
        <v>47</v>
      </c>
      <c r="K1939" s="116">
        <v>0.18909999999999999</v>
      </c>
      <c r="L1939" s="395">
        <v>0.18909999999999999</v>
      </c>
      <c r="M1939" s="395">
        <v>0.18012</v>
      </c>
      <c r="N1939" s="330">
        <v>4.7488101533580052</v>
      </c>
      <c r="O1939" s="116"/>
      <c r="P1939" s="116"/>
      <c r="Q1939" s="120"/>
    </row>
    <row r="1940" spans="1:17" customFormat="1">
      <c r="A1940" s="117">
        <v>1937</v>
      </c>
      <c r="B1940" s="117"/>
      <c r="C1940" s="117" t="s">
        <v>1046</v>
      </c>
      <c r="D1940" s="117" t="s">
        <v>1043</v>
      </c>
      <c r="E1940" s="396" t="s">
        <v>3710</v>
      </c>
      <c r="F1940" s="116" t="s">
        <v>4120</v>
      </c>
      <c r="G1940" s="596">
        <v>306512140204</v>
      </c>
      <c r="H1940" s="396" t="s">
        <v>7645</v>
      </c>
      <c r="I1940" s="116" t="s">
        <v>7998</v>
      </c>
      <c r="J1940" s="116" t="s">
        <v>47</v>
      </c>
      <c r="K1940" s="116">
        <v>6.8000000000000005E-2</v>
      </c>
      <c r="L1940" s="395">
        <v>6.8000000000000005E-2</v>
      </c>
      <c r="M1940" s="395">
        <v>6.4820000000000003E-2</v>
      </c>
      <c r="N1940" s="330">
        <v>4.676470588235297</v>
      </c>
      <c r="O1940" s="116"/>
      <c r="P1940" s="116"/>
      <c r="Q1940" s="120"/>
    </row>
    <row r="1941" spans="1:17" customFormat="1">
      <c r="A1941" s="117">
        <v>1938</v>
      </c>
      <c r="B1941" s="117"/>
      <c r="C1941" s="117" t="s">
        <v>1046</v>
      </c>
      <c r="D1941" s="117" t="s">
        <v>1043</v>
      </c>
      <c r="E1941" s="396" t="s">
        <v>3711</v>
      </c>
      <c r="F1941" s="116" t="s">
        <v>4130</v>
      </c>
      <c r="G1941" s="596">
        <v>306521340604</v>
      </c>
      <c r="H1941" s="396" t="s">
        <v>7806</v>
      </c>
      <c r="I1941" s="116" t="s">
        <v>7997</v>
      </c>
      <c r="J1941" s="116" t="s">
        <v>47</v>
      </c>
      <c r="K1941" s="116">
        <v>0.17760000000000001</v>
      </c>
      <c r="L1941" s="395">
        <v>0.17760000000000001</v>
      </c>
      <c r="M1941" s="395">
        <v>0.16981599999999999</v>
      </c>
      <c r="N1941" s="330">
        <v>4.3828828828828899</v>
      </c>
      <c r="O1941" s="116"/>
      <c r="P1941" s="116"/>
      <c r="Q1941" s="120"/>
    </row>
    <row r="1942" spans="1:17" customFormat="1">
      <c r="A1942" s="117">
        <v>1939</v>
      </c>
      <c r="B1942" s="117"/>
      <c r="C1942" s="117" t="s">
        <v>1046</v>
      </c>
      <c r="D1942" s="117" t="s">
        <v>1043</v>
      </c>
      <c r="E1942" s="396" t="s">
        <v>3711</v>
      </c>
      <c r="F1942" s="116" t="s">
        <v>4132</v>
      </c>
      <c r="G1942" s="596">
        <v>306521340202</v>
      </c>
      <c r="H1942" s="396" t="s">
        <v>5308</v>
      </c>
      <c r="I1942" s="116" t="s">
        <v>7997</v>
      </c>
      <c r="J1942" s="116" t="s">
        <v>47</v>
      </c>
      <c r="K1942" s="116">
        <v>1.44E-2</v>
      </c>
      <c r="L1942" s="395">
        <v>1.44E-2</v>
      </c>
      <c r="M1942" s="395">
        <v>1.3769999999999999E-2</v>
      </c>
      <c r="N1942" s="330">
        <v>4.3750000000000027</v>
      </c>
      <c r="O1942" s="116"/>
      <c r="P1942" s="116"/>
      <c r="Q1942" s="120"/>
    </row>
    <row r="1943" spans="1:17" customFormat="1">
      <c r="A1943" s="117">
        <v>1940</v>
      </c>
      <c r="B1943" s="117"/>
      <c r="C1943" s="117" t="s">
        <v>1046</v>
      </c>
      <c r="D1943" s="117" t="s">
        <v>1043</v>
      </c>
      <c r="E1943" s="396" t="s">
        <v>3711</v>
      </c>
      <c r="F1943" s="116" t="s">
        <v>4151</v>
      </c>
      <c r="G1943" s="596">
        <v>306521240401</v>
      </c>
      <c r="H1943" s="396" t="s">
        <v>7707</v>
      </c>
      <c r="I1943" s="116" t="s">
        <v>7997</v>
      </c>
      <c r="J1943" s="116" t="s">
        <v>47</v>
      </c>
      <c r="K1943" s="116">
        <v>0.13719999999999999</v>
      </c>
      <c r="L1943" s="395">
        <v>0.13719999999999999</v>
      </c>
      <c r="M1943" s="395">
        <v>0.13147300000000001</v>
      </c>
      <c r="N1943" s="330">
        <v>4.1741982507288498</v>
      </c>
      <c r="O1943" s="116"/>
      <c r="P1943" s="116"/>
      <c r="Q1943" s="120"/>
    </row>
    <row r="1944" spans="1:17" customFormat="1">
      <c r="A1944" s="117">
        <v>1941</v>
      </c>
      <c r="B1944" s="117"/>
      <c r="C1944" s="117" t="s">
        <v>1046</v>
      </c>
      <c r="D1944" s="117" t="s">
        <v>1043</v>
      </c>
      <c r="E1944" s="396" t="s">
        <v>1043</v>
      </c>
      <c r="F1944" s="116" t="s">
        <v>4108</v>
      </c>
      <c r="G1944" s="596">
        <v>306511240504</v>
      </c>
      <c r="H1944" s="396" t="s">
        <v>5850</v>
      </c>
      <c r="I1944" s="116" t="s">
        <v>7998</v>
      </c>
      <c r="J1944" s="116" t="s">
        <v>47</v>
      </c>
      <c r="K1944" s="116">
        <v>7.8399999999999997E-2</v>
      </c>
      <c r="L1944" s="395">
        <v>7.8399999999999997E-2</v>
      </c>
      <c r="M1944" s="395">
        <v>7.5479000000000004E-2</v>
      </c>
      <c r="N1944" s="330">
        <v>3.7257653061224403</v>
      </c>
      <c r="O1944" s="116"/>
      <c r="P1944" s="116"/>
      <c r="Q1944" s="120"/>
    </row>
    <row r="1945" spans="1:17" customFormat="1">
      <c r="A1945" s="117">
        <v>1942</v>
      </c>
      <c r="B1945" s="117"/>
      <c r="C1945" s="117" t="s">
        <v>1046</v>
      </c>
      <c r="D1945" s="117" t="s">
        <v>1043</v>
      </c>
      <c r="E1945" s="396" t="s">
        <v>3711</v>
      </c>
      <c r="F1945" s="116" t="s">
        <v>4139</v>
      </c>
      <c r="G1945" s="596">
        <v>306521140402</v>
      </c>
      <c r="H1945" s="396" t="s">
        <v>7761</v>
      </c>
      <c r="I1945" s="116" t="s">
        <v>7998</v>
      </c>
      <c r="J1945" s="116" t="s">
        <v>47</v>
      </c>
      <c r="K1945" s="116">
        <v>9.0359999999999996E-2</v>
      </c>
      <c r="L1945" s="395">
        <v>9.0359999999999996E-2</v>
      </c>
      <c r="M1945" s="395">
        <v>8.7012000000000006E-2</v>
      </c>
      <c r="N1945" s="330">
        <v>3.7051792828685146</v>
      </c>
      <c r="O1945" s="116"/>
      <c r="P1945" s="116"/>
      <c r="Q1945" s="120"/>
    </row>
    <row r="1946" spans="1:17" customFormat="1">
      <c r="A1946" s="117">
        <v>1943</v>
      </c>
      <c r="B1946" s="117"/>
      <c r="C1946" s="117" t="s">
        <v>1046</v>
      </c>
      <c r="D1946" s="117" t="s">
        <v>1043</v>
      </c>
      <c r="E1946" s="396" t="s">
        <v>3711</v>
      </c>
      <c r="F1946" s="116" t="s">
        <v>4087</v>
      </c>
      <c r="G1946" s="596">
        <v>306521140505</v>
      </c>
      <c r="H1946" s="396" t="s">
        <v>7774</v>
      </c>
      <c r="I1946" s="116" t="s">
        <v>7997</v>
      </c>
      <c r="J1946" s="116" t="s">
        <v>47</v>
      </c>
      <c r="K1946" s="116">
        <v>0.08</v>
      </c>
      <c r="L1946" s="395">
        <v>0.08</v>
      </c>
      <c r="M1946" s="395">
        <v>7.7161999999999994E-2</v>
      </c>
      <c r="N1946" s="330">
        <v>3.5475000000000092</v>
      </c>
      <c r="O1946" s="116"/>
      <c r="P1946" s="116"/>
      <c r="Q1946" s="120"/>
    </row>
    <row r="1947" spans="1:17" customFormat="1">
      <c r="A1947" s="117">
        <v>1944</v>
      </c>
      <c r="B1947" s="117"/>
      <c r="C1947" s="117" t="s">
        <v>1046</v>
      </c>
      <c r="D1947" s="117" t="s">
        <v>1043</v>
      </c>
      <c r="E1947" s="396" t="s">
        <v>3710</v>
      </c>
      <c r="F1947" s="116" t="s">
        <v>4127</v>
      </c>
      <c r="G1947" s="596">
        <v>306512240202</v>
      </c>
      <c r="H1947" s="396" t="s">
        <v>5856</v>
      </c>
      <c r="I1947" s="116" t="s">
        <v>7997</v>
      </c>
      <c r="J1947" s="116" t="s">
        <v>47</v>
      </c>
      <c r="K1947" s="116">
        <v>0.11600000000000001</v>
      </c>
      <c r="L1947" s="395">
        <v>0.11600000000000001</v>
      </c>
      <c r="M1947" s="395">
        <v>0.112078</v>
      </c>
      <c r="N1947" s="330">
        <v>3.3810344827586283</v>
      </c>
      <c r="O1947" s="116"/>
      <c r="P1947" s="116"/>
      <c r="Q1947" s="120"/>
    </row>
    <row r="1948" spans="1:17" customFormat="1">
      <c r="A1948" s="117">
        <v>1945</v>
      </c>
      <c r="B1948" s="117"/>
      <c r="C1948" s="117" t="s">
        <v>1046</v>
      </c>
      <c r="D1948" s="117" t="s">
        <v>1043</v>
      </c>
      <c r="E1948" s="396" t="s">
        <v>3710</v>
      </c>
      <c r="F1948" s="116" t="s">
        <v>4123</v>
      </c>
      <c r="G1948" s="596">
        <v>306512140501</v>
      </c>
      <c r="H1948" s="396" t="s">
        <v>7873</v>
      </c>
      <c r="I1948" s="116" t="s">
        <v>7997</v>
      </c>
      <c r="J1948" s="116" t="s">
        <v>47</v>
      </c>
      <c r="K1948" s="116">
        <v>0.41639999999999999</v>
      </c>
      <c r="L1948" s="395">
        <v>0.41639999999999999</v>
      </c>
      <c r="M1948" s="395">
        <v>0.40703499999999998</v>
      </c>
      <c r="N1948" s="330">
        <v>2.2490393852065353</v>
      </c>
      <c r="O1948" s="116"/>
      <c r="P1948" s="116"/>
      <c r="Q1948" s="120"/>
    </row>
    <row r="1949" spans="1:17" customFormat="1">
      <c r="A1949" s="117">
        <v>1946</v>
      </c>
      <c r="B1949" s="117"/>
      <c r="C1949" s="117" t="s">
        <v>1046</v>
      </c>
      <c r="D1949" s="117" t="s">
        <v>1043</v>
      </c>
      <c r="E1949" s="396" t="s">
        <v>1043</v>
      </c>
      <c r="F1949" s="116" t="s">
        <v>4107</v>
      </c>
      <c r="G1949" s="596">
        <v>306511140304</v>
      </c>
      <c r="H1949" s="396" t="s">
        <v>7915</v>
      </c>
      <c r="I1949" s="116" t="s">
        <v>7997</v>
      </c>
      <c r="J1949" s="116" t="s">
        <v>47</v>
      </c>
      <c r="K1949" s="116">
        <v>0.16139999999999999</v>
      </c>
      <c r="L1949" s="395">
        <v>0.16139999999999999</v>
      </c>
      <c r="M1949" s="395">
        <v>0.15781100000000001</v>
      </c>
      <c r="N1949" s="330">
        <v>2.2236679058240281</v>
      </c>
      <c r="O1949" s="116"/>
      <c r="P1949" s="116"/>
      <c r="Q1949" s="120"/>
    </row>
    <row r="1950" spans="1:17" customFormat="1">
      <c r="A1950" s="117">
        <v>1947</v>
      </c>
      <c r="B1950" s="117"/>
      <c r="C1950" s="117" t="s">
        <v>1046</v>
      </c>
      <c r="D1950" s="117" t="s">
        <v>1043</v>
      </c>
      <c r="E1950" s="396" t="s">
        <v>3710</v>
      </c>
      <c r="F1950" s="116" t="s">
        <v>4127</v>
      </c>
      <c r="G1950" s="596">
        <v>306512240201</v>
      </c>
      <c r="H1950" s="396" t="s">
        <v>5060</v>
      </c>
      <c r="I1950" s="116" t="s">
        <v>7997</v>
      </c>
      <c r="J1950" s="116" t="s">
        <v>47</v>
      </c>
      <c r="K1950" s="116">
        <v>0.10878</v>
      </c>
      <c r="L1950" s="395">
        <v>0.10878</v>
      </c>
      <c r="M1950" s="395">
        <v>0.10655100000000001</v>
      </c>
      <c r="N1950" s="330">
        <v>2.0490899062327586</v>
      </c>
      <c r="O1950" s="116"/>
      <c r="P1950" s="116"/>
      <c r="Q1950" s="120"/>
    </row>
    <row r="1951" spans="1:17" customFormat="1">
      <c r="A1951" s="117">
        <v>1948</v>
      </c>
      <c r="B1951" s="117"/>
      <c r="C1951" s="117" t="s">
        <v>1046</v>
      </c>
      <c r="D1951" s="117" t="s">
        <v>1043</v>
      </c>
      <c r="E1951" s="396" t="s">
        <v>1043</v>
      </c>
      <c r="F1951" s="116" t="s">
        <v>4102</v>
      </c>
      <c r="G1951" s="596">
        <v>306511340604</v>
      </c>
      <c r="H1951" s="396" t="s">
        <v>7897</v>
      </c>
      <c r="I1951" s="116" t="s">
        <v>7998</v>
      </c>
      <c r="J1951" s="116" t="s">
        <v>47</v>
      </c>
      <c r="K1951" s="116">
        <v>0.26869999999999999</v>
      </c>
      <c r="L1951" s="395">
        <v>0.26869999999999999</v>
      </c>
      <c r="M1951" s="395">
        <v>0.263463</v>
      </c>
      <c r="N1951" s="330">
        <v>1.9490137700037184</v>
      </c>
      <c r="O1951" s="116"/>
      <c r="P1951" s="116"/>
      <c r="Q1951" s="120"/>
    </row>
    <row r="1952" spans="1:17" customFormat="1">
      <c r="A1952" s="117">
        <v>1949</v>
      </c>
      <c r="B1952" s="117"/>
      <c r="C1952" s="117" t="s">
        <v>1046</v>
      </c>
      <c r="D1952" s="117" t="s">
        <v>1043</v>
      </c>
      <c r="E1952" s="396" t="s">
        <v>1043</v>
      </c>
      <c r="F1952" s="116" t="s">
        <v>4115</v>
      </c>
      <c r="G1952" s="596">
        <v>306511140204</v>
      </c>
      <c r="H1952" s="396" t="s">
        <v>7899</v>
      </c>
      <c r="I1952" s="116" t="s">
        <v>7998</v>
      </c>
      <c r="J1952" s="116" t="s">
        <v>47</v>
      </c>
      <c r="K1952" s="116">
        <v>8.9999999999999993E-3</v>
      </c>
      <c r="L1952" s="395">
        <v>8.9999999999999993E-3</v>
      </c>
      <c r="M1952" s="395">
        <v>8.8269999999999998E-3</v>
      </c>
      <c r="N1952" s="330">
        <v>1.9222222222222172</v>
      </c>
      <c r="O1952" s="116"/>
      <c r="P1952" s="116"/>
      <c r="Q1952" s="120"/>
    </row>
    <row r="1953" spans="1:17" customFormat="1">
      <c r="A1953" s="117">
        <v>1950</v>
      </c>
      <c r="B1953" s="117"/>
      <c r="C1953" s="117" t="s">
        <v>1046</v>
      </c>
      <c r="D1953" s="117" t="s">
        <v>1043</v>
      </c>
      <c r="E1953" s="396" t="s">
        <v>3711</v>
      </c>
      <c r="F1953" s="116" t="s">
        <v>4150</v>
      </c>
      <c r="G1953" s="596">
        <v>306521240601</v>
      </c>
      <c r="H1953" s="396" t="s">
        <v>6077</v>
      </c>
      <c r="I1953" s="116" t="s">
        <v>7997</v>
      </c>
      <c r="J1953" s="116" t="s">
        <v>47</v>
      </c>
      <c r="K1953" s="116">
        <v>0.1638</v>
      </c>
      <c r="L1953" s="395">
        <v>0.1638</v>
      </c>
      <c r="M1953" s="395">
        <v>0.16112199999999999</v>
      </c>
      <c r="N1953" s="330">
        <v>1.6349206349206433</v>
      </c>
      <c r="O1953" s="116"/>
      <c r="P1953" s="116"/>
      <c r="Q1953" s="120"/>
    </row>
    <row r="1954" spans="1:17" customFormat="1">
      <c r="A1954" s="117">
        <v>1951</v>
      </c>
      <c r="B1954" s="117"/>
      <c r="C1954" s="117" t="s">
        <v>1046</v>
      </c>
      <c r="D1954" s="117" t="s">
        <v>1043</v>
      </c>
      <c r="E1954" s="396" t="s">
        <v>1043</v>
      </c>
      <c r="F1954" s="116" t="s">
        <v>4104</v>
      </c>
      <c r="G1954" s="596">
        <v>306511341701</v>
      </c>
      <c r="H1954" s="396" t="s">
        <v>9893</v>
      </c>
      <c r="I1954" s="116" t="s">
        <v>7997</v>
      </c>
      <c r="J1954" s="116" t="s">
        <v>47</v>
      </c>
      <c r="K1954" s="116">
        <v>2.998E-2</v>
      </c>
      <c r="L1954" s="395">
        <v>2.998E-2</v>
      </c>
      <c r="M1954" s="395">
        <v>2.9572999999999999E-2</v>
      </c>
      <c r="N1954" s="330">
        <v>1.3575717144763213</v>
      </c>
      <c r="O1954" s="116"/>
      <c r="P1954" s="116"/>
      <c r="Q1954" s="120"/>
    </row>
    <row r="1955" spans="1:17" customFormat="1">
      <c r="A1955" s="117">
        <v>1952</v>
      </c>
      <c r="B1955" s="117"/>
      <c r="C1955" s="117" t="s">
        <v>1046</v>
      </c>
      <c r="D1955" s="117" t="s">
        <v>1043</v>
      </c>
      <c r="E1955" s="396" t="s">
        <v>3711</v>
      </c>
      <c r="F1955" s="116" t="s">
        <v>4087</v>
      </c>
      <c r="G1955" s="596">
        <v>306521140504</v>
      </c>
      <c r="H1955" s="396" t="s">
        <v>7937</v>
      </c>
      <c r="I1955" s="116" t="s">
        <v>7998</v>
      </c>
      <c r="J1955" s="116" t="s">
        <v>47</v>
      </c>
      <c r="K1955" s="116">
        <v>8.8400000000000006E-2</v>
      </c>
      <c r="L1955" s="395">
        <v>8.8400000000000006E-2</v>
      </c>
      <c r="M1955" s="395">
        <v>8.7230000000000002E-2</v>
      </c>
      <c r="N1955" s="330">
        <v>1.3235294117647107</v>
      </c>
      <c r="O1955" s="116"/>
      <c r="P1955" s="116"/>
      <c r="Q1955" s="120"/>
    </row>
    <row r="1956" spans="1:17" customFormat="1">
      <c r="A1956" s="117">
        <v>1953</v>
      </c>
      <c r="B1956" s="117"/>
      <c r="C1956" s="117" t="s">
        <v>1046</v>
      </c>
      <c r="D1956" s="117" t="s">
        <v>1043</v>
      </c>
      <c r="E1956" s="396" t="s">
        <v>3711</v>
      </c>
      <c r="F1956" s="116" t="s">
        <v>4134</v>
      </c>
      <c r="G1956" s="596">
        <v>306521340803</v>
      </c>
      <c r="H1956" s="396" t="s">
        <v>9894</v>
      </c>
      <c r="I1956" s="116" t="s">
        <v>7997</v>
      </c>
      <c r="J1956" s="116" t="s">
        <v>47</v>
      </c>
      <c r="K1956" s="116">
        <v>0.12418999999999999</v>
      </c>
      <c r="L1956" s="395">
        <v>0.12418999999999999</v>
      </c>
      <c r="M1956" s="395">
        <v>0.122972</v>
      </c>
      <c r="N1956" s="330">
        <v>0.98075529430710762</v>
      </c>
      <c r="O1956" s="116"/>
      <c r="P1956" s="116"/>
      <c r="Q1956" s="120"/>
    </row>
    <row r="1957" spans="1:17" customFormat="1">
      <c r="A1957" s="117">
        <v>1954</v>
      </c>
      <c r="B1957" s="117"/>
      <c r="C1957" s="117" t="s">
        <v>1046</v>
      </c>
      <c r="D1957" s="117" t="s">
        <v>1043</v>
      </c>
      <c r="E1957" s="396" t="s">
        <v>1043</v>
      </c>
      <c r="F1957" s="116" t="s">
        <v>4104</v>
      </c>
      <c r="G1957" s="596">
        <v>306511341703</v>
      </c>
      <c r="H1957" s="396" t="s">
        <v>9895</v>
      </c>
      <c r="I1957" s="116" t="s">
        <v>7998</v>
      </c>
      <c r="J1957" s="116" t="s">
        <v>47</v>
      </c>
      <c r="K1957" s="116">
        <v>6.0400000000000002E-3</v>
      </c>
      <c r="L1957" s="395">
        <v>6.0400000000000002E-3</v>
      </c>
      <c r="M1957" s="395">
        <v>6.136E-3</v>
      </c>
      <c r="N1957" s="330">
        <v>-1.5894039735099292</v>
      </c>
      <c r="O1957" s="116"/>
      <c r="P1957" s="116"/>
      <c r="Q1957" s="120"/>
    </row>
    <row r="1958" spans="1:17" customFormat="1">
      <c r="A1958" s="117">
        <v>1955</v>
      </c>
      <c r="B1958" s="117"/>
      <c r="C1958" s="117" t="s">
        <v>1046</v>
      </c>
      <c r="D1958" s="117" t="s">
        <v>1043</v>
      </c>
      <c r="E1958" s="396" t="s">
        <v>3711</v>
      </c>
      <c r="F1958" s="116" t="s">
        <v>4132</v>
      </c>
      <c r="G1958" s="596">
        <v>306521340203</v>
      </c>
      <c r="H1958" s="396" t="s">
        <v>9896</v>
      </c>
      <c r="I1958" s="116" t="s">
        <v>7997</v>
      </c>
      <c r="J1958" s="116" t="s">
        <v>47</v>
      </c>
      <c r="K1958" s="116">
        <v>5.2109999999999997E-2</v>
      </c>
      <c r="L1958" s="395">
        <v>5.2109999999999997E-2</v>
      </c>
      <c r="M1958" s="395">
        <v>4.8084000000000002E-2</v>
      </c>
      <c r="N1958" s="330">
        <v>7.7259643062751779</v>
      </c>
      <c r="O1958" s="116"/>
      <c r="P1958" s="116"/>
      <c r="Q1958" s="120"/>
    </row>
    <row r="1959" spans="1:17" customFormat="1">
      <c r="A1959" s="117">
        <v>1956</v>
      </c>
      <c r="B1959" s="117"/>
      <c r="C1959" s="117" t="s">
        <v>1046</v>
      </c>
      <c r="D1959" s="117" t="s">
        <v>1043</v>
      </c>
      <c r="E1959" s="396" t="s">
        <v>3711</v>
      </c>
      <c r="F1959" s="116" t="s">
        <v>4130</v>
      </c>
      <c r="G1959" s="596">
        <v>306521340601</v>
      </c>
      <c r="H1959" s="396" t="s">
        <v>9897</v>
      </c>
      <c r="I1959" s="116" t="s">
        <v>7997</v>
      </c>
      <c r="J1959" s="116" t="s">
        <v>47</v>
      </c>
      <c r="K1959" s="116">
        <v>0.35089999999999999</v>
      </c>
      <c r="L1959" s="395">
        <v>0.35089999999999999</v>
      </c>
      <c r="M1959" s="395">
        <v>0.31060299999999996</v>
      </c>
      <c r="N1959" s="330">
        <v>11.48389854659448</v>
      </c>
      <c r="O1959" s="116"/>
      <c r="P1959" s="116"/>
      <c r="Q1959" s="120"/>
    </row>
    <row r="1960" spans="1:17" customFormat="1">
      <c r="A1960" s="117">
        <v>1957</v>
      </c>
      <c r="B1960" s="117"/>
      <c r="C1960" s="117" t="s">
        <v>1046</v>
      </c>
      <c r="D1960" s="117" t="s">
        <v>1043</v>
      </c>
      <c r="E1960" s="396" t="s">
        <v>1043</v>
      </c>
      <c r="F1960" s="116" t="s">
        <v>4096</v>
      </c>
      <c r="G1960" s="596">
        <v>306511340204</v>
      </c>
      <c r="H1960" s="396" t="s">
        <v>9898</v>
      </c>
      <c r="I1960" s="116" t="s">
        <v>7997</v>
      </c>
      <c r="J1960" s="116" t="s">
        <v>47</v>
      </c>
      <c r="K1960" s="116">
        <v>4.2099999999999999E-2</v>
      </c>
      <c r="L1960" s="395">
        <v>4.2099999999999999E-2</v>
      </c>
      <c r="M1960" s="395">
        <v>3.2363000000000003E-2</v>
      </c>
      <c r="N1960" s="330">
        <v>23.128266033254146</v>
      </c>
      <c r="O1960" s="116"/>
      <c r="P1960" s="116"/>
      <c r="Q1960" s="120"/>
    </row>
    <row r="1961" spans="1:17" customFormat="1">
      <c r="A1961" s="117">
        <v>1958</v>
      </c>
      <c r="B1961" s="117"/>
      <c r="C1961" s="117" t="s">
        <v>1046</v>
      </c>
      <c r="D1961" s="117" t="s">
        <v>1043</v>
      </c>
      <c r="E1961" s="396" t="s">
        <v>3710</v>
      </c>
      <c r="F1961" s="116" t="s">
        <v>4129</v>
      </c>
      <c r="G1961" s="596">
        <v>306512240301</v>
      </c>
      <c r="H1961" s="396" t="s">
        <v>9899</v>
      </c>
      <c r="I1961" s="116" t="s">
        <v>7998</v>
      </c>
      <c r="J1961" s="116" t="s">
        <v>47</v>
      </c>
      <c r="K1961" s="116">
        <v>9.9000000000000008E-3</v>
      </c>
      <c r="L1961" s="395">
        <v>9.9000000000000008E-3</v>
      </c>
      <c r="M1961" s="395">
        <v>9.3919999999999993E-3</v>
      </c>
      <c r="N1961" s="330">
        <v>5.1313131313131466</v>
      </c>
      <c r="O1961" s="116"/>
      <c r="P1961" s="116"/>
      <c r="Q1961" s="120"/>
    </row>
    <row r="1962" spans="1:17" customFormat="1">
      <c r="A1962" s="117">
        <v>1959</v>
      </c>
      <c r="B1962" s="117"/>
      <c r="C1962" s="117" t="s">
        <v>1046</v>
      </c>
      <c r="D1962" s="117" t="s">
        <v>1043</v>
      </c>
      <c r="E1962" s="396" t="s">
        <v>3710</v>
      </c>
      <c r="F1962" s="116" t="s">
        <v>4125</v>
      </c>
      <c r="G1962" s="596">
        <v>306512240401</v>
      </c>
      <c r="H1962" s="396" t="s">
        <v>9900</v>
      </c>
      <c r="I1962" s="116" t="s">
        <v>7997</v>
      </c>
      <c r="J1962" s="116" t="s">
        <v>47</v>
      </c>
      <c r="K1962" s="116">
        <v>6.7919999999999994E-2</v>
      </c>
      <c r="L1962" s="395">
        <v>6.7919999999999994E-2</v>
      </c>
      <c r="M1962" s="395">
        <v>5.4436999999999999E-2</v>
      </c>
      <c r="N1962" s="330">
        <v>19.851295641931678</v>
      </c>
      <c r="O1962" s="116"/>
      <c r="P1962" s="116"/>
      <c r="Q1962" s="120"/>
    </row>
    <row r="1963" spans="1:17" customFormat="1">
      <c r="A1963" s="117">
        <v>1960</v>
      </c>
      <c r="B1963" s="117"/>
      <c r="C1963" s="117" t="s">
        <v>1046</v>
      </c>
      <c r="D1963" s="117" t="s">
        <v>1043</v>
      </c>
      <c r="E1963" s="396" t="s">
        <v>1043</v>
      </c>
      <c r="F1963" s="116" t="s">
        <v>4108</v>
      </c>
      <c r="G1963" s="596">
        <v>306511240502</v>
      </c>
      <c r="H1963" s="396" t="s">
        <v>9901</v>
      </c>
      <c r="I1963" s="116" t="s">
        <v>7998</v>
      </c>
      <c r="J1963" s="116" t="s">
        <v>47</v>
      </c>
      <c r="K1963" s="116">
        <v>0.1658</v>
      </c>
      <c r="L1963" s="395">
        <v>0.1658</v>
      </c>
      <c r="M1963" s="395">
        <v>0.123686</v>
      </c>
      <c r="N1963" s="330">
        <v>25.400482509047045</v>
      </c>
      <c r="O1963" s="116"/>
      <c r="P1963" s="116"/>
      <c r="Q1963" s="120"/>
    </row>
    <row r="1964" spans="1:17" customFormat="1">
      <c r="A1964" s="117">
        <v>1961</v>
      </c>
      <c r="B1964" s="117"/>
      <c r="C1964" s="117" t="s">
        <v>1046</v>
      </c>
      <c r="D1964" s="117" t="s">
        <v>1043</v>
      </c>
      <c r="E1964" s="396" t="s">
        <v>3711</v>
      </c>
      <c r="F1964" s="116" t="s">
        <v>4140</v>
      </c>
      <c r="G1964" s="596">
        <v>306521340404</v>
      </c>
      <c r="H1964" s="396" t="s">
        <v>9902</v>
      </c>
      <c r="I1964" s="116" t="s">
        <v>7997</v>
      </c>
      <c r="J1964" s="116" t="s">
        <v>47</v>
      </c>
      <c r="K1964" s="116">
        <v>1.2E-2</v>
      </c>
      <c r="L1964" s="395">
        <v>1.2E-2</v>
      </c>
      <c r="M1964" s="395">
        <v>1.0012999999999999E-2</v>
      </c>
      <c r="N1964" s="330">
        <v>16.558333333333341</v>
      </c>
      <c r="O1964" s="116"/>
      <c r="P1964" s="116"/>
      <c r="Q1964" s="120"/>
    </row>
    <row r="1965" spans="1:17" customFormat="1">
      <c r="A1965" s="117">
        <v>1962</v>
      </c>
      <c r="B1965" s="117"/>
      <c r="C1965" s="117" t="s">
        <v>1046</v>
      </c>
      <c r="D1965" s="117" t="s">
        <v>1043</v>
      </c>
      <c r="E1965" s="396" t="s">
        <v>3711</v>
      </c>
      <c r="F1965" s="116" t="s">
        <v>4146</v>
      </c>
      <c r="G1965" s="596">
        <v>306521240902</v>
      </c>
      <c r="H1965" s="396" t="s">
        <v>9903</v>
      </c>
      <c r="I1965" s="116" t="s">
        <v>7997</v>
      </c>
      <c r="J1965" s="116" t="s">
        <v>47</v>
      </c>
      <c r="K1965" s="116">
        <v>0.33189999999999997</v>
      </c>
      <c r="L1965" s="395">
        <v>0.33189999999999997</v>
      </c>
      <c r="M1965" s="395">
        <v>0.30183900000000002</v>
      </c>
      <c r="N1965" s="330">
        <v>9.0572461584814548</v>
      </c>
      <c r="O1965" s="116"/>
      <c r="P1965" s="116"/>
      <c r="Q1965" s="120"/>
    </row>
    <row r="1966" spans="1:17" customFormat="1">
      <c r="A1966" s="117">
        <v>1963</v>
      </c>
      <c r="B1966" s="117"/>
      <c r="C1966" s="117" t="s">
        <v>1046</v>
      </c>
      <c r="D1966" s="117" t="s">
        <v>1043</v>
      </c>
      <c r="E1966" s="396" t="s">
        <v>1043</v>
      </c>
      <c r="F1966" s="116" t="s">
        <v>4099</v>
      </c>
      <c r="G1966" s="596">
        <v>306511240203</v>
      </c>
      <c r="H1966" s="396" t="s">
        <v>5141</v>
      </c>
      <c r="I1966" s="116" t="s">
        <v>7997</v>
      </c>
      <c r="J1966" s="116" t="s">
        <v>47</v>
      </c>
      <c r="K1966" s="116">
        <v>0.19919999999999999</v>
      </c>
      <c r="L1966" s="395">
        <v>0.19919999999999999</v>
      </c>
      <c r="M1966" s="395">
        <v>0.15285000000000001</v>
      </c>
      <c r="N1966" s="330">
        <v>23.268072289156617</v>
      </c>
      <c r="O1966" s="116"/>
      <c r="P1966" s="116"/>
      <c r="Q1966" s="120"/>
    </row>
    <row r="1967" spans="1:17" customFormat="1">
      <c r="A1967" s="117">
        <v>1964</v>
      </c>
      <c r="B1967" s="117"/>
      <c r="C1967" s="117" t="s">
        <v>1046</v>
      </c>
      <c r="D1967" s="117" t="s">
        <v>1042</v>
      </c>
      <c r="E1967" s="396" t="s">
        <v>3713</v>
      </c>
      <c r="F1967" s="116" t="s">
        <v>4198</v>
      </c>
      <c r="G1967" s="596">
        <v>306331340101</v>
      </c>
      <c r="H1967" s="396" t="s">
        <v>9904</v>
      </c>
      <c r="I1967" s="116" t="s">
        <v>8573</v>
      </c>
      <c r="J1967" s="116" t="s">
        <v>47</v>
      </c>
      <c r="K1967" s="116">
        <v>0.69240000000000002</v>
      </c>
      <c r="L1967" s="395">
        <v>0.69240000000000002</v>
      </c>
      <c r="M1967" s="395">
        <v>0.62441900000000006</v>
      </c>
      <c r="N1967" s="330">
        <v>9.8181686886192878</v>
      </c>
      <c r="O1967" s="116"/>
      <c r="P1967" s="116"/>
      <c r="Q1967" s="120"/>
    </row>
    <row r="1968" spans="1:17" customFormat="1">
      <c r="A1968" s="117">
        <v>1965</v>
      </c>
      <c r="B1968" s="117"/>
      <c r="C1968" s="117" t="s">
        <v>1046</v>
      </c>
      <c r="D1968" s="117" t="s">
        <v>1042</v>
      </c>
      <c r="E1968" s="396" t="s">
        <v>3712</v>
      </c>
      <c r="F1968" s="116" t="s">
        <v>4170</v>
      </c>
      <c r="G1968" s="596">
        <v>306321241002</v>
      </c>
      <c r="H1968" s="396" t="s">
        <v>2250</v>
      </c>
      <c r="I1968" s="116" t="s">
        <v>8576</v>
      </c>
      <c r="J1968" s="116" t="s">
        <v>47</v>
      </c>
      <c r="K1968" s="116">
        <v>0.88505</v>
      </c>
      <c r="L1968" s="395">
        <v>0.88505</v>
      </c>
      <c r="M1968" s="395">
        <v>0.77638399999999996</v>
      </c>
      <c r="N1968" s="330">
        <v>12.277950398282588</v>
      </c>
      <c r="O1968" s="116"/>
      <c r="P1968" s="116"/>
      <c r="Q1968" s="120"/>
    </row>
    <row r="1969" spans="1:17" customFormat="1">
      <c r="A1969" s="117">
        <v>1966</v>
      </c>
      <c r="B1969" s="117"/>
      <c r="C1969" s="117" t="s">
        <v>1046</v>
      </c>
      <c r="D1969" s="117" t="s">
        <v>1042</v>
      </c>
      <c r="E1969" s="396" t="s">
        <v>3713</v>
      </c>
      <c r="F1969" s="116" t="s">
        <v>4197</v>
      </c>
      <c r="G1969" s="596">
        <v>306331340501</v>
      </c>
      <c r="H1969" s="396" t="s">
        <v>2822</v>
      </c>
      <c r="I1969" s="116" t="s">
        <v>8573</v>
      </c>
      <c r="J1969" s="116" t="s">
        <v>47</v>
      </c>
      <c r="K1969" s="116">
        <v>0.12640000000000001</v>
      </c>
      <c r="L1969" s="395">
        <v>0.12640000000000001</v>
      </c>
      <c r="M1969" s="395">
        <v>0.100469</v>
      </c>
      <c r="N1969" s="330">
        <v>20.515031645569625</v>
      </c>
      <c r="O1969" s="116"/>
      <c r="P1969" s="116"/>
      <c r="Q1969" s="120"/>
    </row>
    <row r="1970" spans="1:17" customFormat="1">
      <c r="A1970" s="117">
        <v>1967</v>
      </c>
      <c r="B1970" s="117"/>
      <c r="C1970" s="117" t="s">
        <v>1046</v>
      </c>
      <c r="D1970" s="117" t="s">
        <v>1042</v>
      </c>
      <c r="E1970" s="396" t="s">
        <v>1042</v>
      </c>
      <c r="F1970" s="116" t="s">
        <v>4193</v>
      </c>
      <c r="G1970" s="596">
        <v>306311240603</v>
      </c>
      <c r="H1970" s="396" t="s">
        <v>8329</v>
      </c>
      <c r="I1970" s="116" t="s">
        <v>8572</v>
      </c>
      <c r="J1970" s="116" t="s">
        <v>47</v>
      </c>
      <c r="K1970" s="116">
        <v>9.2799999999999994E-2</v>
      </c>
      <c r="L1970" s="395">
        <v>9.2799999999999994E-2</v>
      </c>
      <c r="M1970" s="395">
        <v>7.6103000000000004E-2</v>
      </c>
      <c r="N1970" s="330">
        <v>17.992456896551715</v>
      </c>
      <c r="O1970" s="116"/>
      <c r="P1970" s="116"/>
      <c r="Q1970" s="120"/>
    </row>
    <row r="1971" spans="1:17" customFormat="1">
      <c r="A1971" s="117">
        <v>1968</v>
      </c>
      <c r="B1971" s="117"/>
      <c r="C1971" s="117" t="s">
        <v>1046</v>
      </c>
      <c r="D1971" s="117" t="s">
        <v>1042</v>
      </c>
      <c r="E1971" s="396" t="s">
        <v>1042</v>
      </c>
      <c r="F1971" s="116" t="s">
        <v>4195</v>
      </c>
      <c r="G1971" s="596">
        <v>306311140203</v>
      </c>
      <c r="H1971" s="396" t="s">
        <v>2243</v>
      </c>
      <c r="I1971" s="116" t="s">
        <v>3613</v>
      </c>
      <c r="J1971" s="116" t="s">
        <v>47</v>
      </c>
      <c r="K1971" s="116">
        <v>0.55500000000000005</v>
      </c>
      <c r="L1971" s="395">
        <v>0.55500000000000005</v>
      </c>
      <c r="M1971" s="395">
        <v>0.45868500000000001</v>
      </c>
      <c r="N1971" s="330">
        <v>17.35405405405406</v>
      </c>
      <c r="O1971" s="116"/>
      <c r="P1971" s="116"/>
      <c r="Q1971" s="120"/>
    </row>
    <row r="1972" spans="1:17" customFormat="1">
      <c r="A1972" s="117">
        <v>1969</v>
      </c>
      <c r="B1972" s="117"/>
      <c r="C1972" s="117" t="s">
        <v>1046</v>
      </c>
      <c r="D1972" s="117" t="s">
        <v>1042</v>
      </c>
      <c r="E1972" s="396" t="s">
        <v>1042</v>
      </c>
      <c r="F1972" s="116" t="s">
        <v>4190</v>
      </c>
      <c r="G1972" s="596">
        <v>306311240304</v>
      </c>
      <c r="H1972" s="396" t="s">
        <v>2244</v>
      </c>
      <c r="I1972" s="116" t="s">
        <v>8573</v>
      </c>
      <c r="J1972" s="116" t="s">
        <v>47</v>
      </c>
      <c r="K1972" s="116">
        <v>0.1414</v>
      </c>
      <c r="L1972" s="395">
        <v>0.1414</v>
      </c>
      <c r="M1972" s="395">
        <v>0.119606</v>
      </c>
      <c r="N1972" s="330">
        <v>15.413012729844407</v>
      </c>
      <c r="O1972" s="116"/>
      <c r="P1972" s="116"/>
      <c r="Q1972" s="120"/>
    </row>
    <row r="1973" spans="1:17" customFormat="1">
      <c r="A1973" s="117">
        <v>1970</v>
      </c>
      <c r="B1973" s="117"/>
      <c r="C1973" s="117" t="s">
        <v>1046</v>
      </c>
      <c r="D1973" s="117" t="s">
        <v>1042</v>
      </c>
      <c r="E1973" s="396" t="s">
        <v>3713</v>
      </c>
      <c r="F1973" s="116" t="s">
        <v>4204</v>
      </c>
      <c r="G1973" s="596">
        <v>306331240403</v>
      </c>
      <c r="H1973" s="396" t="s">
        <v>8330</v>
      </c>
      <c r="I1973" s="116" t="s">
        <v>8574</v>
      </c>
      <c r="J1973" s="116" t="s">
        <v>47</v>
      </c>
      <c r="K1973" s="116">
        <v>8.3999999999999995E-3</v>
      </c>
      <c r="L1973" s="395">
        <v>8.3999999999999995E-3</v>
      </c>
      <c r="M1973" s="395">
        <v>7.1250000000000003E-3</v>
      </c>
      <c r="N1973" s="330">
        <v>15.17857142857142</v>
      </c>
      <c r="O1973" s="116"/>
      <c r="P1973" s="116"/>
      <c r="Q1973" s="120"/>
    </row>
    <row r="1974" spans="1:17" customFormat="1">
      <c r="A1974" s="117">
        <v>1971</v>
      </c>
      <c r="B1974" s="117"/>
      <c r="C1974" s="117" t="s">
        <v>1046</v>
      </c>
      <c r="D1974" s="117" t="s">
        <v>1042</v>
      </c>
      <c r="E1974" s="396" t="s">
        <v>1042</v>
      </c>
      <c r="F1974" s="116" t="s">
        <v>4195</v>
      </c>
      <c r="G1974" s="596">
        <v>306311140201</v>
      </c>
      <c r="H1974" s="396" t="s">
        <v>2242</v>
      </c>
      <c r="I1974" s="116" t="s">
        <v>3613</v>
      </c>
      <c r="J1974" s="116" t="s">
        <v>47</v>
      </c>
      <c r="K1974" s="116">
        <v>0.31459999999999999</v>
      </c>
      <c r="L1974" s="395">
        <v>0.31459999999999999</v>
      </c>
      <c r="M1974" s="395">
        <v>0.275148</v>
      </c>
      <c r="N1974" s="330">
        <v>12.540368722186901</v>
      </c>
      <c r="O1974" s="116"/>
      <c r="P1974" s="116"/>
      <c r="Q1974" s="120"/>
    </row>
    <row r="1975" spans="1:17" customFormat="1">
      <c r="A1975" s="117">
        <v>1972</v>
      </c>
      <c r="B1975" s="117"/>
      <c r="C1975" s="117" t="s">
        <v>1046</v>
      </c>
      <c r="D1975" s="117" t="s">
        <v>1042</v>
      </c>
      <c r="E1975" s="396" t="s">
        <v>1042</v>
      </c>
      <c r="F1975" s="116" t="s">
        <v>4194</v>
      </c>
      <c r="G1975" s="596">
        <v>306311140106</v>
      </c>
      <c r="H1975" s="396" t="s">
        <v>2869</v>
      </c>
      <c r="I1975" s="116" t="s">
        <v>3613</v>
      </c>
      <c r="J1975" s="116" t="s">
        <v>47</v>
      </c>
      <c r="K1975" s="116">
        <v>1.3744000000000001</v>
      </c>
      <c r="L1975" s="395">
        <v>1.3744000000000001</v>
      </c>
      <c r="M1975" s="395">
        <v>1.2161630000000001</v>
      </c>
      <c r="N1975" s="330">
        <v>11.51316938300349</v>
      </c>
      <c r="O1975" s="116"/>
      <c r="P1975" s="116"/>
      <c r="Q1975" s="120"/>
    </row>
    <row r="1976" spans="1:17" customFormat="1">
      <c r="A1976" s="117">
        <v>1973</v>
      </c>
      <c r="B1976" s="117"/>
      <c r="C1976" s="117" t="s">
        <v>1046</v>
      </c>
      <c r="D1976" s="117" t="s">
        <v>1042</v>
      </c>
      <c r="E1976" s="396" t="s">
        <v>1042</v>
      </c>
      <c r="F1976" s="116" t="s">
        <v>4194</v>
      </c>
      <c r="G1976" s="596">
        <v>306311140103</v>
      </c>
      <c r="H1976" s="396" t="s">
        <v>2241</v>
      </c>
      <c r="I1976" s="116" t="s">
        <v>3613</v>
      </c>
      <c r="J1976" s="116" t="s">
        <v>47</v>
      </c>
      <c r="K1976" s="116">
        <v>0.45579999999999998</v>
      </c>
      <c r="L1976" s="395">
        <v>0.45579999999999998</v>
      </c>
      <c r="M1976" s="395">
        <v>0.403831</v>
      </c>
      <c r="N1976" s="330">
        <v>11.401711276875821</v>
      </c>
      <c r="O1976" s="116"/>
      <c r="P1976" s="116"/>
      <c r="Q1976" s="120"/>
    </row>
    <row r="1977" spans="1:17" customFormat="1">
      <c r="A1977" s="117">
        <v>1974</v>
      </c>
      <c r="B1977" s="117"/>
      <c r="C1977" s="117" t="s">
        <v>1046</v>
      </c>
      <c r="D1977" s="117" t="s">
        <v>1042</v>
      </c>
      <c r="E1977" s="396" t="s">
        <v>3712</v>
      </c>
      <c r="F1977" s="116" t="s">
        <v>4156</v>
      </c>
      <c r="G1977" s="596">
        <v>306321440203</v>
      </c>
      <c r="H1977" s="396" t="s">
        <v>2892</v>
      </c>
      <c r="I1977" s="116" t="s">
        <v>8573</v>
      </c>
      <c r="J1977" s="116" t="s">
        <v>47</v>
      </c>
      <c r="K1977" s="116">
        <v>1.0549999999999999</v>
      </c>
      <c r="L1977" s="395">
        <v>1.0549999999999999</v>
      </c>
      <c r="M1977" s="395">
        <v>0.93542400000000003</v>
      </c>
      <c r="N1977" s="330">
        <v>11.334218009478665</v>
      </c>
      <c r="O1977" s="116"/>
      <c r="P1977" s="116"/>
      <c r="Q1977" s="120"/>
    </row>
    <row r="1978" spans="1:17" customFormat="1">
      <c r="A1978" s="117">
        <v>1975</v>
      </c>
      <c r="B1978" s="117"/>
      <c r="C1978" s="117" t="s">
        <v>1046</v>
      </c>
      <c r="D1978" s="117" t="s">
        <v>1042</v>
      </c>
      <c r="E1978" s="396" t="s">
        <v>3712</v>
      </c>
      <c r="F1978" s="116" t="s">
        <v>4172</v>
      </c>
      <c r="G1978" s="596">
        <v>306321140106</v>
      </c>
      <c r="H1978" s="396" t="s">
        <v>2769</v>
      </c>
      <c r="I1978" s="116" t="s">
        <v>8576</v>
      </c>
      <c r="J1978" s="116" t="s">
        <v>47</v>
      </c>
      <c r="K1978" s="116">
        <v>6.7400000000000002E-2</v>
      </c>
      <c r="L1978" s="395">
        <v>6.7400000000000002E-2</v>
      </c>
      <c r="M1978" s="395">
        <v>6.0217E-2</v>
      </c>
      <c r="N1978" s="330">
        <v>10.657270029673594</v>
      </c>
      <c r="O1978" s="116"/>
      <c r="P1978" s="116"/>
      <c r="Q1978" s="120"/>
    </row>
    <row r="1979" spans="1:17" customFormat="1">
      <c r="A1979" s="117">
        <v>1976</v>
      </c>
      <c r="B1979" s="117"/>
      <c r="C1979" s="117" t="s">
        <v>1046</v>
      </c>
      <c r="D1979" s="117" t="s">
        <v>1042</v>
      </c>
      <c r="E1979" s="396" t="s">
        <v>3713</v>
      </c>
      <c r="F1979" s="116" t="s">
        <v>4205</v>
      </c>
      <c r="G1979" s="596">
        <v>306331240502</v>
      </c>
      <c r="H1979" s="396" t="s">
        <v>2801</v>
      </c>
      <c r="I1979" s="116" t="s">
        <v>8573</v>
      </c>
      <c r="J1979" s="116" t="s">
        <v>47</v>
      </c>
      <c r="K1979" s="116">
        <v>1.6348199999999999</v>
      </c>
      <c r="L1979" s="395">
        <v>1.6348199999999999</v>
      </c>
      <c r="M1979" s="395">
        <v>1.4744839999999999</v>
      </c>
      <c r="N1979" s="330">
        <v>9.8075629121248848</v>
      </c>
      <c r="O1979" s="116"/>
      <c r="P1979" s="116"/>
      <c r="Q1979" s="120"/>
    </row>
    <row r="1980" spans="1:17" customFormat="1">
      <c r="A1980" s="117">
        <v>1977</v>
      </c>
      <c r="B1980" s="117"/>
      <c r="C1980" s="117" t="s">
        <v>1046</v>
      </c>
      <c r="D1980" s="117" t="s">
        <v>1042</v>
      </c>
      <c r="E1980" s="396" t="s">
        <v>3713</v>
      </c>
      <c r="F1980" s="116" t="s">
        <v>4202</v>
      </c>
      <c r="G1980" s="596">
        <v>306331140202</v>
      </c>
      <c r="H1980" s="396" t="s">
        <v>2771</v>
      </c>
      <c r="I1980" s="116" t="s">
        <v>8573</v>
      </c>
      <c r="J1980" s="116" t="s">
        <v>47</v>
      </c>
      <c r="K1980" s="116">
        <v>0.51800000000000002</v>
      </c>
      <c r="L1980" s="395">
        <v>0.51800000000000002</v>
      </c>
      <c r="M1980" s="395">
        <v>0.46857199999999999</v>
      </c>
      <c r="N1980" s="330">
        <v>9.5420849420849461</v>
      </c>
      <c r="O1980" s="116"/>
      <c r="P1980" s="116"/>
      <c r="Q1980" s="120"/>
    </row>
    <row r="1981" spans="1:17" customFormat="1">
      <c r="A1981" s="117">
        <v>1978</v>
      </c>
      <c r="B1981" s="117"/>
      <c r="C1981" s="117" t="s">
        <v>1046</v>
      </c>
      <c r="D1981" s="117" t="s">
        <v>1042</v>
      </c>
      <c r="E1981" s="396" t="s">
        <v>3713</v>
      </c>
      <c r="F1981" s="116" t="s">
        <v>4205</v>
      </c>
      <c r="G1981" s="596">
        <v>306331240503</v>
      </c>
      <c r="H1981" s="396" t="s">
        <v>9905</v>
      </c>
      <c r="I1981" s="116" t="s">
        <v>8573</v>
      </c>
      <c r="J1981" s="116" t="s">
        <v>47</v>
      </c>
      <c r="K1981" s="116">
        <v>7.7999999999999996E-3</v>
      </c>
      <c r="L1981" s="395">
        <v>7.7999999999999996E-3</v>
      </c>
      <c r="M1981" s="395">
        <v>7.0939999999999996E-3</v>
      </c>
      <c r="N1981" s="330">
        <v>9.0512820512820511</v>
      </c>
      <c r="O1981" s="116"/>
      <c r="P1981" s="116"/>
      <c r="Q1981" s="120"/>
    </row>
    <row r="1982" spans="1:17" customFormat="1">
      <c r="A1982" s="117">
        <v>1979</v>
      </c>
      <c r="B1982" s="117"/>
      <c r="C1982" s="117" t="s">
        <v>1046</v>
      </c>
      <c r="D1982" s="117" t="s">
        <v>1042</v>
      </c>
      <c r="E1982" s="396" t="s">
        <v>1042</v>
      </c>
      <c r="F1982" s="116" t="s">
        <v>4194</v>
      </c>
      <c r="G1982" s="596">
        <v>306311140102</v>
      </c>
      <c r="H1982" s="396" t="s">
        <v>2188</v>
      </c>
      <c r="I1982" s="116" t="s">
        <v>3613</v>
      </c>
      <c r="J1982" s="116" t="s">
        <v>47</v>
      </c>
      <c r="K1982" s="116">
        <v>1.32E-2</v>
      </c>
      <c r="L1982" s="395">
        <v>1.32E-2</v>
      </c>
      <c r="M1982" s="395">
        <v>1.2028E-2</v>
      </c>
      <c r="N1982" s="330">
        <v>8.8787878787878753</v>
      </c>
      <c r="O1982" s="116"/>
      <c r="P1982" s="116"/>
      <c r="Q1982" s="120"/>
    </row>
    <row r="1983" spans="1:17" customFormat="1">
      <c r="A1983" s="117">
        <v>1980</v>
      </c>
      <c r="B1983" s="117"/>
      <c r="C1983" s="117" t="s">
        <v>1046</v>
      </c>
      <c r="D1983" s="117" t="s">
        <v>1042</v>
      </c>
      <c r="E1983" s="396" t="s">
        <v>3712</v>
      </c>
      <c r="F1983" s="116" t="s">
        <v>4153</v>
      </c>
      <c r="G1983" s="596">
        <v>306321240802</v>
      </c>
      <c r="H1983" s="396" t="s">
        <v>2250</v>
      </c>
      <c r="I1983" s="116" t="s">
        <v>8576</v>
      </c>
      <c r="J1983" s="116" t="s">
        <v>47</v>
      </c>
      <c r="K1983" s="116">
        <v>4.4600000000000001E-2</v>
      </c>
      <c r="L1983" s="395">
        <v>4.4600000000000001E-2</v>
      </c>
      <c r="M1983" s="395">
        <v>4.0846E-2</v>
      </c>
      <c r="N1983" s="330">
        <v>8.417040358744396</v>
      </c>
      <c r="O1983" s="116"/>
      <c r="P1983" s="116"/>
      <c r="Q1983" s="120"/>
    </row>
    <row r="1984" spans="1:17" customFormat="1">
      <c r="A1984" s="117">
        <v>1981</v>
      </c>
      <c r="B1984" s="117"/>
      <c r="C1984" s="117" t="s">
        <v>1046</v>
      </c>
      <c r="D1984" s="117" t="s">
        <v>1042</v>
      </c>
      <c r="E1984" s="396" t="s">
        <v>3713</v>
      </c>
      <c r="F1984" s="116" t="s">
        <v>4205</v>
      </c>
      <c r="G1984" s="596">
        <v>306331240501</v>
      </c>
      <c r="H1984" s="396" t="s">
        <v>2850</v>
      </c>
      <c r="I1984" s="116" t="s">
        <v>8573</v>
      </c>
      <c r="J1984" s="116" t="s">
        <v>47</v>
      </c>
      <c r="K1984" s="116">
        <v>0.64566999999999997</v>
      </c>
      <c r="L1984" s="395">
        <v>0.64566999999999997</v>
      </c>
      <c r="M1984" s="395">
        <v>0.59394599999999997</v>
      </c>
      <c r="N1984" s="330">
        <v>8.0109034026669974</v>
      </c>
      <c r="O1984" s="116"/>
      <c r="P1984" s="116"/>
      <c r="Q1984" s="120"/>
    </row>
    <row r="1985" spans="1:17" customFormat="1">
      <c r="A1985" s="117">
        <v>1982</v>
      </c>
      <c r="B1985" s="117"/>
      <c r="C1985" s="117" t="s">
        <v>1046</v>
      </c>
      <c r="D1985" s="117" t="s">
        <v>1042</v>
      </c>
      <c r="E1985" s="396" t="s">
        <v>3712</v>
      </c>
      <c r="F1985" s="116" t="s">
        <v>4172</v>
      </c>
      <c r="G1985" s="596">
        <v>306321140103</v>
      </c>
      <c r="H1985" s="396" t="s">
        <v>2873</v>
      </c>
      <c r="I1985" s="116" t="s">
        <v>8573</v>
      </c>
      <c r="J1985" s="116" t="s">
        <v>47</v>
      </c>
      <c r="K1985" s="116">
        <v>1.55932</v>
      </c>
      <c r="L1985" s="395">
        <v>1.55932</v>
      </c>
      <c r="M1985" s="395">
        <v>1.43987</v>
      </c>
      <c r="N1985" s="330">
        <v>7.6603904265962113</v>
      </c>
      <c r="O1985" s="116"/>
      <c r="P1985" s="116"/>
      <c r="Q1985" s="120"/>
    </row>
    <row r="1986" spans="1:17" customFormat="1">
      <c r="A1986" s="117">
        <v>1983</v>
      </c>
      <c r="B1986" s="117"/>
      <c r="C1986" s="117" t="s">
        <v>1046</v>
      </c>
      <c r="D1986" s="117" t="s">
        <v>1042</v>
      </c>
      <c r="E1986" s="396" t="s">
        <v>3712</v>
      </c>
      <c r="F1986" s="116" t="s">
        <v>4172</v>
      </c>
      <c r="G1986" s="596">
        <v>306321140101</v>
      </c>
      <c r="H1986" s="396" t="s">
        <v>2910</v>
      </c>
      <c r="I1986" s="116" t="s">
        <v>8573</v>
      </c>
      <c r="J1986" s="116" t="s">
        <v>47</v>
      </c>
      <c r="K1986" s="116">
        <v>1.12758</v>
      </c>
      <c r="L1986" s="395">
        <v>1.12758</v>
      </c>
      <c r="M1986" s="395">
        <v>1.0415639999999999</v>
      </c>
      <c r="N1986" s="330">
        <v>7.6283722662693636</v>
      </c>
      <c r="O1986" s="116"/>
      <c r="P1986" s="116"/>
      <c r="Q1986" s="120"/>
    </row>
    <row r="1987" spans="1:17" customFormat="1">
      <c r="A1987" s="117">
        <v>1984</v>
      </c>
      <c r="B1987" s="117"/>
      <c r="C1987" s="117" t="s">
        <v>1046</v>
      </c>
      <c r="D1987" s="117" t="s">
        <v>1042</v>
      </c>
      <c r="E1987" s="396" t="s">
        <v>1042</v>
      </c>
      <c r="F1987" s="116" t="s">
        <v>4179</v>
      </c>
      <c r="G1987" s="596">
        <v>306311340204</v>
      </c>
      <c r="H1987" s="396" t="s">
        <v>2864</v>
      </c>
      <c r="I1987" s="116" t="s">
        <v>8573</v>
      </c>
      <c r="J1987" s="116" t="s">
        <v>47</v>
      </c>
      <c r="K1987" s="116">
        <v>0.81659999999999999</v>
      </c>
      <c r="L1987" s="395">
        <v>0.81659999999999999</v>
      </c>
      <c r="M1987" s="395">
        <v>0.75500199999999995</v>
      </c>
      <c r="N1987" s="330">
        <v>7.5432280186137692</v>
      </c>
      <c r="O1987" s="116"/>
      <c r="P1987" s="116"/>
      <c r="Q1987" s="120"/>
    </row>
    <row r="1988" spans="1:17" customFormat="1">
      <c r="A1988" s="117">
        <v>1985</v>
      </c>
      <c r="B1988" s="117"/>
      <c r="C1988" s="117" t="s">
        <v>1046</v>
      </c>
      <c r="D1988" s="117" t="s">
        <v>1042</v>
      </c>
      <c r="E1988" s="396" t="s">
        <v>3713</v>
      </c>
      <c r="F1988" s="116" t="s">
        <v>4200</v>
      </c>
      <c r="G1988" s="596">
        <v>306331340303</v>
      </c>
      <c r="H1988" s="396" t="s">
        <v>2840</v>
      </c>
      <c r="I1988" s="116" t="s">
        <v>8573</v>
      </c>
      <c r="J1988" s="116" t="s">
        <v>47</v>
      </c>
      <c r="K1988" s="116">
        <v>1.6153999999999999</v>
      </c>
      <c r="L1988" s="395">
        <v>1.6153999999999999</v>
      </c>
      <c r="M1988" s="395">
        <v>1.5036419999999999</v>
      </c>
      <c r="N1988" s="330">
        <v>6.9182864925095968</v>
      </c>
      <c r="O1988" s="116"/>
      <c r="P1988" s="116"/>
      <c r="Q1988" s="120"/>
    </row>
    <row r="1989" spans="1:17" customFormat="1">
      <c r="A1989" s="117">
        <v>1986</v>
      </c>
      <c r="B1989" s="117"/>
      <c r="C1989" s="117" t="s">
        <v>1046</v>
      </c>
      <c r="D1989" s="117" t="s">
        <v>1042</v>
      </c>
      <c r="E1989" s="396" t="s">
        <v>3712</v>
      </c>
      <c r="F1989" s="116" t="s">
        <v>4170</v>
      </c>
      <c r="G1989" s="596">
        <v>306321241003</v>
      </c>
      <c r="H1989" s="396" t="s">
        <v>2811</v>
      </c>
      <c r="I1989" s="116" t="s">
        <v>8575</v>
      </c>
      <c r="J1989" s="116" t="s">
        <v>47</v>
      </c>
      <c r="K1989" s="116">
        <v>4.2000000000000003E-2</v>
      </c>
      <c r="L1989" s="395">
        <v>4.2000000000000003E-2</v>
      </c>
      <c r="M1989" s="395">
        <v>3.9232000000000003E-2</v>
      </c>
      <c r="N1989" s="330">
        <v>6.5904761904761893</v>
      </c>
      <c r="O1989" s="116"/>
      <c r="P1989" s="116"/>
      <c r="Q1989" s="120"/>
    </row>
    <row r="1990" spans="1:17" customFormat="1">
      <c r="A1990" s="117">
        <v>1987</v>
      </c>
      <c r="B1990" s="117"/>
      <c r="C1990" s="117" t="s">
        <v>1046</v>
      </c>
      <c r="D1990" s="117" t="s">
        <v>1042</v>
      </c>
      <c r="E1990" s="396" t="s">
        <v>3713</v>
      </c>
      <c r="F1990" s="116" t="s">
        <v>4196</v>
      </c>
      <c r="G1990" s="596">
        <v>306331340402</v>
      </c>
      <c r="H1990" s="396" t="s">
        <v>2860</v>
      </c>
      <c r="I1990" s="116" t="s">
        <v>8573</v>
      </c>
      <c r="J1990" s="116" t="s">
        <v>47</v>
      </c>
      <c r="K1990" s="116">
        <v>0.20580000000000001</v>
      </c>
      <c r="L1990" s="395">
        <v>0.20580000000000001</v>
      </c>
      <c r="M1990" s="395">
        <v>0.19339200000000001</v>
      </c>
      <c r="N1990" s="330">
        <v>6.0291545189504383</v>
      </c>
      <c r="O1990" s="116"/>
      <c r="P1990" s="116"/>
      <c r="Q1990" s="120"/>
    </row>
    <row r="1991" spans="1:17" customFormat="1">
      <c r="A1991" s="117">
        <v>1988</v>
      </c>
      <c r="B1991" s="117"/>
      <c r="C1991" s="117" t="s">
        <v>1046</v>
      </c>
      <c r="D1991" s="117" t="s">
        <v>1042</v>
      </c>
      <c r="E1991" s="396" t="s">
        <v>3713</v>
      </c>
      <c r="F1991" s="116" t="s">
        <v>4203</v>
      </c>
      <c r="G1991" s="596">
        <v>306331140301</v>
      </c>
      <c r="H1991" s="396" t="s">
        <v>2853</v>
      </c>
      <c r="I1991" s="116" t="s">
        <v>8573</v>
      </c>
      <c r="J1991" s="116" t="s">
        <v>47</v>
      </c>
      <c r="K1991" s="116">
        <v>0.51939999999999997</v>
      </c>
      <c r="L1991" s="395">
        <v>0.51939999999999997</v>
      </c>
      <c r="M1991" s="395">
        <v>0.48838700000000002</v>
      </c>
      <c r="N1991" s="330">
        <v>5.9709279938390374</v>
      </c>
      <c r="O1991" s="116"/>
      <c r="P1991" s="116"/>
      <c r="Q1991" s="120"/>
    </row>
    <row r="1992" spans="1:17" customFormat="1">
      <c r="A1992" s="117">
        <v>1989</v>
      </c>
      <c r="B1992" s="117"/>
      <c r="C1992" s="117" t="s">
        <v>1046</v>
      </c>
      <c r="D1992" s="117" t="s">
        <v>1042</v>
      </c>
      <c r="E1992" s="396" t="s">
        <v>1042</v>
      </c>
      <c r="F1992" s="116" t="s">
        <v>4194</v>
      </c>
      <c r="G1992" s="596">
        <v>306311140104</v>
      </c>
      <c r="H1992" s="396" t="s">
        <v>2894</v>
      </c>
      <c r="I1992" s="116" t="s">
        <v>3613</v>
      </c>
      <c r="J1992" s="116" t="s">
        <v>47</v>
      </c>
      <c r="K1992" s="116">
        <v>0.16891999999999999</v>
      </c>
      <c r="L1992" s="395">
        <v>0.16891999999999999</v>
      </c>
      <c r="M1992" s="395">
        <v>0.159049</v>
      </c>
      <c r="N1992" s="330">
        <v>5.8435946009945487</v>
      </c>
      <c r="O1992" s="116"/>
      <c r="P1992" s="116"/>
      <c r="Q1992" s="120"/>
    </row>
    <row r="1993" spans="1:17" customFormat="1">
      <c r="A1993" s="117">
        <v>1990</v>
      </c>
      <c r="B1993" s="117"/>
      <c r="C1993" s="117" t="s">
        <v>1046</v>
      </c>
      <c r="D1993" s="117" t="s">
        <v>1042</v>
      </c>
      <c r="E1993" s="396" t="s">
        <v>3712</v>
      </c>
      <c r="F1993" s="116" t="s">
        <v>4161</v>
      </c>
      <c r="G1993" s="596">
        <v>306321340102</v>
      </c>
      <c r="H1993" s="396" t="s">
        <v>2909</v>
      </c>
      <c r="I1993" s="116" t="s">
        <v>8573</v>
      </c>
      <c r="J1993" s="116" t="s">
        <v>47</v>
      </c>
      <c r="K1993" s="116">
        <v>0.36199999999999999</v>
      </c>
      <c r="L1993" s="395">
        <v>0.36199999999999999</v>
      </c>
      <c r="M1993" s="395">
        <v>0.34142299999999998</v>
      </c>
      <c r="N1993" s="330">
        <v>5.6842541436464122</v>
      </c>
      <c r="O1993" s="116"/>
      <c r="P1993" s="116"/>
      <c r="Q1993" s="120"/>
    </row>
    <row r="1994" spans="1:17" customFormat="1">
      <c r="A1994" s="117">
        <v>1991</v>
      </c>
      <c r="B1994" s="117"/>
      <c r="C1994" s="117" t="s">
        <v>1046</v>
      </c>
      <c r="D1994" s="117" t="s">
        <v>1042</v>
      </c>
      <c r="E1994" s="396" t="s">
        <v>1042</v>
      </c>
      <c r="F1994" s="116" t="s">
        <v>4185</v>
      </c>
      <c r="G1994" s="596">
        <v>306311540104</v>
      </c>
      <c r="H1994" s="396" t="s">
        <v>2257</v>
      </c>
      <c r="I1994" s="116" t="s">
        <v>8573</v>
      </c>
      <c r="J1994" s="116" t="s">
        <v>47</v>
      </c>
      <c r="K1994" s="116">
        <v>1.4610000000000001</v>
      </c>
      <c r="L1994" s="395">
        <v>1.4610000000000001</v>
      </c>
      <c r="M1994" s="395">
        <v>1.3779589999999999</v>
      </c>
      <c r="N1994" s="330">
        <v>5.6838466803559298</v>
      </c>
      <c r="O1994" s="116"/>
      <c r="P1994" s="116"/>
      <c r="Q1994" s="120"/>
    </row>
    <row r="1995" spans="1:17" customFormat="1">
      <c r="A1995" s="117">
        <v>1992</v>
      </c>
      <c r="B1995" s="117"/>
      <c r="C1995" s="117" t="s">
        <v>1046</v>
      </c>
      <c r="D1995" s="117" t="s">
        <v>1042</v>
      </c>
      <c r="E1995" s="396" t="s">
        <v>1042</v>
      </c>
      <c r="F1995" s="116" t="s">
        <v>4177</v>
      </c>
      <c r="G1995" s="596">
        <v>306311340104</v>
      </c>
      <c r="H1995" s="396" t="s">
        <v>2893</v>
      </c>
      <c r="I1995" s="116" t="s">
        <v>8572</v>
      </c>
      <c r="J1995" s="116" t="s">
        <v>47</v>
      </c>
      <c r="K1995" s="116">
        <v>7.2300000000000003E-2</v>
      </c>
      <c r="L1995" s="395">
        <v>7.2300000000000003E-2</v>
      </c>
      <c r="M1995" s="395">
        <v>6.8430000000000005E-2</v>
      </c>
      <c r="N1995" s="330">
        <v>5.3526970954356825</v>
      </c>
      <c r="O1995" s="116"/>
      <c r="P1995" s="116"/>
      <c r="Q1995" s="120"/>
    </row>
    <row r="1996" spans="1:17" customFormat="1">
      <c r="A1996" s="117">
        <v>1993</v>
      </c>
      <c r="B1996" s="117"/>
      <c r="C1996" s="117" t="s">
        <v>1046</v>
      </c>
      <c r="D1996" s="117" t="s">
        <v>1042</v>
      </c>
      <c r="E1996" s="396" t="s">
        <v>3712</v>
      </c>
      <c r="F1996" s="116" t="s">
        <v>4175</v>
      </c>
      <c r="G1996" s="596">
        <v>306321240603</v>
      </c>
      <c r="H1996" s="396" t="s">
        <v>2250</v>
      </c>
      <c r="I1996" s="116" t="s">
        <v>8576</v>
      </c>
      <c r="J1996" s="116" t="s">
        <v>47</v>
      </c>
      <c r="K1996" s="116">
        <v>0.14199999999999999</v>
      </c>
      <c r="L1996" s="395">
        <v>0.14199999999999999</v>
      </c>
      <c r="M1996" s="395">
        <v>0.13462299999999999</v>
      </c>
      <c r="N1996" s="330">
        <v>5.195070422535208</v>
      </c>
      <c r="O1996" s="116"/>
      <c r="P1996" s="116"/>
      <c r="Q1996" s="120"/>
    </row>
    <row r="1997" spans="1:17" customFormat="1">
      <c r="A1997" s="117">
        <v>1994</v>
      </c>
      <c r="B1997" s="117"/>
      <c r="C1997" s="117" t="s">
        <v>1046</v>
      </c>
      <c r="D1997" s="117" t="s">
        <v>1042</v>
      </c>
      <c r="E1997" s="396" t="s">
        <v>1042</v>
      </c>
      <c r="F1997" s="116" t="s">
        <v>4194</v>
      </c>
      <c r="G1997" s="596">
        <v>306311140101</v>
      </c>
      <c r="H1997" s="396" t="s">
        <v>2187</v>
      </c>
      <c r="I1997" s="116" t="s">
        <v>3613</v>
      </c>
      <c r="J1997" s="116" t="s">
        <v>47</v>
      </c>
      <c r="K1997" s="116">
        <v>2.5535999999999999</v>
      </c>
      <c r="L1997" s="395">
        <v>2.5535999999999999</v>
      </c>
      <c r="M1997" s="395">
        <v>2.4253710000000002</v>
      </c>
      <c r="N1997" s="330">
        <v>5.0214990601503651</v>
      </c>
      <c r="O1997" s="116"/>
      <c r="P1997" s="116"/>
      <c r="Q1997" s="120"/>
    </row>
    <row r="1998" spans="1:17" customFormat="1">
      <c r="A1998" s="117">
        <v>1995</v>
      </c>
      <c r="B1998" s="117"/>
      <c r="C1998" s="117" t="s">
        <v>1046</v>
      </c>
      <c r="D1998" s="117" t="s">
        <v>1042</v>
      </c>
      <c r="E1998" s="396" t="s">
        <v>3712</v>
      </c>
      <c r="F1998" s="116" t="s">
        <v>4167</v>
      </c>
      <c r="G1998" s="596">
        <v>306321140203</v>
      </c>
      <c r="H1998" s="396" t="s">
        <v>2921</v>
      </c>
      <c r="I1998" s="116" t="s">
        <v>8573</v>
      </c>
      <c r="J1998" s="116" t="s">
        <v>47</v>
      </c>
      <c r="K1998" s="116">
        <v>8.7999999999999995E-2</v>
      </c>
      <c r="L1998" s="395">
        <v>8.7999999999999995E-2</v>
      </c>
      <c r="M1998" s="395">
        <v>8.3741999999999997E-2</v>
      </c>
      <c r="N1998" s="330">
        <v>4.8386363636363612</v>
      </c>
      <c r="O1998" s="116"/>
      <c r="P1998" s="116"/>
      <c r="Q1998" s="120"/>
    </row>
    <row r="1999" spans="1:17" customFormat="1">
      <c r="A1999" s="117">
        <v>1996</v>
      </c>
      <c r="B1999" s="117"/>
      <c r="C1999" s="117" t="s">
        <v>1046</v>
      </c>
      <c r="D1999" s="117" t="s">
        <v>1042</v>
      </c>
      <c r="E1999" s="396" t="s">
        <v>3712</v>
      </c>
      <c r="F1999" s="116" t="s">
        <v>4167</v>
      </c>
      <c r="G1999" s="596">
        <v>306321140202</v>
      </c>
      <c r="H1999" s="396" t="s">
        <v>2867</v>
      </c>
      <c r="I1999" s="116" t="s">
        <v>8573</v>
      </c>
      <c r="J1999" s="116" t="s">
        <v>47</v>
      </c>
      <c r="K1999" s="116">
        <v>2.4634</v>
      </c>
      <c r="L1999" s="395">
        <v>2.4634</v>
      </c>
      <c r="M1999" s="395">
        <v>2.3481040000000002</v>
      </c>
      <c r="N1999" s="330">
        <v>4.6803604773889678</v>
      </c>
      <c r="O1999" s="116"/>
      <c r="P1999" s="116"/>
      <c r="Q1999" s="120"/>
    </row>
    <row r="2000" spans="1:17" customFormat="1">
      <c r="A2000" s="117">
        <v>1997</v>
      </c>
      <c r="B2000" s="117"/>
      <c r="C2000" s="117" t="s">
        <v>1046</v>
      </c>
      <c r="D2000" s="117" t="s">
        <v>1042</v>
      </c>
      <c r="E2000" s="396" t="s">
        <v>1042</v>
      </c>
      <c r="F2000" s="116" t="s">
        <v>8070</v>
      </c>
      <c r="G2000" s="596">
        <v>306311540201</v>
      </c>
      <c r="H2000" s="396" t="s">
        <v>2245</v>
      </c>
      <c r="I2000" s="116" t="s">
        <v>3613</v>
      </c>
      <c r="J2000" s="116" t="s">
        <v>47</v>
      </c>
      <c r="K2000" s="116">
        <v>1.492</v>
      </c>
      <c r="L2000" s="395">
        <v>1.492</v>
      </c>
      <c r="M2000" s="395">
        <v>1.423459</v>
      </c>
      <c r="N2000" s="330">
        <v>4.5939008042895422</v>
      </c>
      <c r="O2000" s="116"/>
      <c r="P2000" s="116"/>
      <c r="Q2000" s="120"/>
    </row>
    <row r="2001" spans="1:17" customFormat="1">
      <c r="A2001" s="117">
        <v>1998</v>
      </c>
      <c r="B2001" s="117"/>
      <c r="C2001" s="117" t="s">
        <v>1046</v>
      </c>
      <c r="D2001" s="117" t="s">
        <v>1042</v>
      </c>
      <c r="E2001" s="396" t="s">
        <v>1042</v>
      </c>
      <c r="F2001" s="116" t="s">
        <v>8070</v>
      </c>
      <c r="G2001" s="596">
        <v>306311540203</v>
      </c>
      <c r="H2001" s="396" t="s">
        <v>2247</v>
      </c>
      <c r="I2001" s="116" t="s">
        <v>3613</v>
      </c>
      <c r="J2001" s="116" t="s">
        <v>47</v>
      </c>
      <c r="K2001" s="116">
        <v>0.43540000000000001</v>
      </c>
      <c r="L2001" s="395">
        <v>0.43540000000000001</v>
      </c>
      <c r="M2001" s="395">
        <v>0.41599900000000001</v>
      </c>
      <c r="N2001" s="330">
        <v>4.4559026182820398</v>
      </c>
      <c r="O2001" s="116"/>
      <c r="P2001" s="116"/>
      <c r="Q2001" s="120"/>
    </row>
    <row r="2002" spans="1:17" customFormat="1">
      <c r="A2002" s="117">
        <v>1999</v>
      </c>
      <c r="B2002" s="117"/>
      <c r="C2002" s="117" t="s">
        <v>1046</v>
      </c>
      <c r="D2002" s="117" t="s">
        <v>1042</v>
      </c>
      <c r="E2002" s="396" t="s">
        <v>3712</v>
      </c>
      <c r="F2002" s="116" t="s">
        <v>4163</v>
      </c>
      <c r="G2002" s="596">
        <v>306321340302</v>
      </c>
      <c r="H2002" s="396" t="s">
        <v>2879</v>
      </c>
      <c r="I2002" s="116" t="s">
        <v>8573</v>
      </c>
      <c r="J2002" s="116" t="s">
        <v>47</v>
      </c>
      <c r="K2002" s="116">
        <v>0.2742</v>
      </c>
      <c r="L2002" s="395">
        <v>0.2742</v>
      </c>
      <c r="M2002" s="395">
        <v>0.26252300000000001</v>
      </c>
      <c r="N2002" s="330">
        <v>4.2585703865791364</v>
      </c>
      <c r="O2002" s="116"/>
      <c r="P2002" s="116"/>
      <c r="Q2002" s="120"/>
    </row>
    <row r="2003" spans="1:17" customFormat="1">
      <c r="A2003" s="117">
        <v>2000</v>
      </c>
      <c r="B2003" s="117"/>
      <c r="C2003" s="117" t="s">
        <v>1046</v>
      </c>
      <c r="D2003" s="117" t="s">
        <v>1042</v>
      </c>
      <c r="E2003" s="396" t="s">
        <v>3712</v>
      </c>
      <c r="F2003" s="116" t="s">
        <v>4164</v>
      </c>
      <c r="G2003" s="596">
        <v>306321340403</v>
      </c>
      <c r="H2003" s="396" t="s">
        <v>2876</v>
      </c>
      <c r="I2003" s="116" t="s">
        <v>8573</v>
      </c>
      <c r="J2003" s="116" t="s">
        <v>47</v>
      </c>
      <c r="K2003" s="116">
        <v>0.4214</v>
      </c>
      <c r="L2003" s="395">
        <v>0.4214</v>
      </c>
      <c r="M2003" s="395">
        <v>0.40409099999999998</v>
      </c>
      <c r="N2003" s="330">
        <v>4.1074988134788848</v>
      </c>
      <c r="O2003" s="116"/>
      <c r="P2003" s="116"/>
      <c r="Q2003" s="120"/>
    </row>
    <row r="2004" spans="1:17" customFormat="1">
      <c r="A2004" s="117">
        <v>2001</v>
      </c>
      <c r="B2004" s="117"/>
      <c r="C2004" s="117" t="s">
        <v>1046</v>
      </c>
      <c r="D2004" s="117" t="s">
        <v>1042</v>
      </c>
      <c r="E2004" s="396" t="s">
        <v>3712</v>
      </c>
      <c r="F2004" s="116" t="s">
        <v>4160</v>
      </c>
      <c r="G2004" s="596">
        <v>306321340701</v>
      </c>
      <c r="H2004" s="396" t="s">
        <v>2886</v>
      </c>
      <c r="I2004" s="116" t="s">
        <v>8573</v>
      </c>
      <c r="J2004" s="116" t="s">
        <v>47</v>
      </c>
      <c r="K2004" s="116">
        <v>6.0600000000000001E-2</v>
      </c>
      <c r="L2004" s="395">
        <v>6.0600000000000001E-2</v>
      </c>
      <c r="M2004" s="395">
        <v>5.8123000000000001E-2</v>
      </c>
      <c r="N2004" s="330">
        <v>4.0874587458745868</v>
      </c>
      <c r="O2004" s="116"/>
      <c r="P2004" s="116"/>
      <c r="Q2004" s="120"/>
    </row>
    <row r="2005" spans="1:17" customFormat="1">
      <c r="A2005" s="117">
        <v>2002</v>
      </c>
      <c r="B2005" s="117"/>
      <c r="C2005" s="117" t="s">
        <v>1046</v>
      </c>
      <c r="D2005" s="117" t="s">
        <v>1042</v>
      </c>
      <c r="E2005" s="396" t="s">
        <v>3712</v>
      </c>
      <c r="F2005" s="116" t="s">
        <v>4159</v>
      </c>
      <c r="G2005" s="596">
        <v>306321340604</v>
      </c>
      <c r="H2005" s="396" t="s">
        <v>2861</v>
      </c>
      <c r="I2005" s="116" t="s">
        <v>8573</v>
      </c>
      <c r="J2005" s="116" t="s">
        <v>47</v>
      </c>
      <c r="K2005" s="116">
        <v>0.2298</v>
      </c>
      <c r="L2005" s="395">
        <v>0.2298</v>
      </c>
      <c r="M2005" s="395">
        <v>0.220753</v>
      </c>
      <c r="N2005" s="330">
        <v>3.936901653611836</v>
      </c>
      <c r="O2005" s="116"/>
      <c r="P2005" s="116"/>
      <c r="Q2005" s="120"/>
    </row>
    <row r="2006" spans="1:17" customFormat="1">
      <c r="A2006" s="117">
        <v>2003</v>
      </c>
      <c r="B2006" s="117"/>
      <c r="C2006" s="117" t="s">
        <v>1046</v>
      </c>
      <c r="D2006" s="117" t="s">
        <v>1042</v>
      </c>
      <c r="E2006" s="396" t="s">
        <v>3712</v>
      </c>
      <c r="F2006" s="116" t="s">
        <v>4172</v>
      </c>
      <c r="G2006" s="596">
        <v>306321140102</v>
      </c>
      <c r="H2006" s="396" t="s">
        <v>2888</v>
      </c>
      <c r="I2006" s="116" t="s">
        <v>8573</v>
      </c>
      <c r="J2006" s="116" t="s">
        <v>47</v>
      </c>
      <c r="K2006" s="116">
        <v>1.25</v>
      </c>
      <c r="L2006" s="395">
        <v>1.25</v>
      </c>
      <c r="M2006" s="395">
        <v>1.20197</v>
      </c>
      <c r="N2006" s="330">
        <v>3.8424000000000014</v>
      </c>
      <c r="O2006" s="116"/>
      <c r="P2006" s="116"/>
      <c r="Q2006" s="120"/>
    </row>
    <row r="2007" spans="1:17" customFormat="1">
      <c r="A2007" s="117">
        <v>2004</v>
      </c>
      <c r="B2007" s="117"/>
      <c r="C2007" s="117" t="s">
        <v>1046</v>
      </c>
      <c r="D2007" s="117" t="s">
        <v>1042</v>
      </c>
      <c r="E2007" s="396" t="s">
        <v>1042</v>
      </c>
      <c r="F2007" s="116" t="s">
        <v>8070</v>
      </c>
      <c r="G2007" s="596">
        <v>306311540202</v>
      </c>
      <c r="H2007" s="396" t="s">
        <v>2246</v>
      </c>
      <c r="I2007" s="116" t="s">
        <v>3613</v>
      </c>
      <c r="J2007" s="116" t="s">
        <v>47</v>
      </c>
      <c r="K2007" s="116">
        <v>1.8613999999999999</v>
      </c>
      <c r="L2007" s="395">
        <v>1.8613999999999999</v>
      </c>
      <c r="M2007" s="395">
        <v>1.790721</v>
      </c>
      <c r="N2007" s="330">
        <v>3.7970882131728771</v>
      </c>
      <c r="O2007" s="116"/>
      <c r="P2007" s="116"/>
      <c r="Q2007" s="120"/>
    </row>
    <row r="2008" spans="1:17" customFormat="1">
      <c r="A2008" s="117">
        <v>2005</v>
      </c>
      <c r="B2008" s="117"/>
      <c r="C2008" s="117" t="s">
        <v>1046</v>
      </c>
      <c r="D2008" s="117" t="s">
        <v>1042</v>
      </c>
      <c r="E2008" s="396" t="s">
        <v>3713</v>
      </c>
      <c r="F2008" s="116" t="s">
        <v>4201</v>
      </c>
      <c r="G2008" s="596">
        <v>306331140102</v>
      </c>
      <c r="H2008" s="396" t="s">
        <v>2919</v>
      </c>
      <c r="I2008" s="116" t="s">
        <v>8572</v>
      </c>
      <c r="J2008" s="116" t="s">
        <v>47</v>
      </c>
      <c r="K2008" s="116">
        <v>2.5529999999999999</v>
      </c>
      <c r="L2008" s="395">
        <v>2.5529999999999999</v>
      </c>
      <c r="M2008" s="395">
        <v>2.4607460000000003</v>
      </c>
      <c r="N2008" s="330">
        <v>3.6135526831178857</v>
      </c>
      <c r="O2008" s="116"/>
      <c r="P2008" s="116"/>
      <c r="Q2008" s="120"/>
    </row>
    <row r="2009" spans="1:17" customFormat="1">
      <c r="A2009" s="117">
        <v>2006</v>
      </c>
      <c r="B2009" s="117"/>
      <c r="C2009" s="117" t="s">
        <v>1046</v>
      </c>
      <c r="D2009" s="117" t="s">
        <v>1042</v>
      </c>
      <c r="E2009" s="396" t="s">
        <v>1042</v>
      </c>
      <c r="F2009" s="116" t="s">
        <v>4181</v>
      </c>
      <c r="G2009" s="596">
        <v>306311440501</v>
      </c>
      <c r="H2009" s="396" t="s">
        <v>8331</v>
      </c>
      <c r="I2009" s="116" t="s">
        <v>8573</v>
      </c>
      <c r="J2009" s="116" t="s">
        <v>47</v>
      </c>
      <c r="K2009" s="116">
        <v>0.63600000000000001</v>
      </c>
      <c r="L2009" s="395">
        <v>0.63600000000000001</v>
      </c>
      <c r="M2009" s="395">
        <v>0.61333899999999997</v>
      </c>
      <c r="N2009" s="330">
        <v>3.5630503144654151</v>
      </c>
      <c r="O2009" s="116"/>
      <c r="P2009" s="116"/>
      <c r="Q2009" s="120"/>
    </row>
    <row r="2010" spans="1:17" customFormat="1">
      <c r="A2010" s="117">
        <v>2007</v>
      </c>
      <c r="B2010" s="117"/>
      <c r="C2010" s="117" t="s">
        <v>1046</v>
      </c>
      <c r="D2010" s="117" t="s">
        <v>1042</v>
      </c>
      <c r="E2010" s="396" t="s">
        <v>3712</v>
      </c>
      <c r="F2010" s="116" t="s">
        <v>4162</v>
      </c>
      <c r="G2010" s="596">
        <v>306321340204</v>
      </c>
      <c r="H2010" s="396" t="s">
        <v>2229</v>
      </c>
      <c r="I2010" s="116" t="s">
        <v>8576</v>
      </c>
      <c r="J2010" s="116" t="s">
        <v>47</v>
      </c>
      <c r="K2010" s="116">
        <v>0.57599999999999996</v>
      </c>
      <c r="L2010" s="395">
        <v>0.57599999999999996</v>
      </c>
      <c r="M2010" s="395">
        <v>0.55585099999999998</v>
      </c>
      <c r="N2010" s="330">
        <v>3.4980902777777731</v>
      </c>
      <c r="O2010" s="116"/>
      <c r="P2010" s="116"/>
      <c r="Q2010" s="120"/>
    </row>
    <row r="2011" spans="1:17" customFormat="1">
      <c r="A2011" s="117">
        <v>2008</v>
      </c>
      <c r="B2011" s="117"/>
      <c r="C2011" s="117" t="s">
        <v>1046</v>
      </c>
      <c r="D2011" s="117" t="s">
        <v>1042</v>
      </c>
      <c r="E2011" s="396" t="s">
        <v>3712</v>
      </c>
      <c r="F2011" s="116" t="s">
        <v>4174</v>
      </c>
      <c r="G2011" s="596">
        <v>306321240304</v>
      </c>
      <c r="H2011" s="396" t="s">
        <v>2250</v>
      </c>
      <c r="I2011" s="116" t="s">
        <v>8576</v>
      </c>
      <c r="J2011" s="116" t="s">
        <v>47</v>
      </c>
      <c r="K2011" s="116">
        <v>0.27929999999999999</v>
      </c>
      <c r="L2011" s="395">
        <v>0.27929999999999999</v>
      </c>
      <c r="M2011" s="395">
        <v>0.270366</v>
      </c>
      <c r="N2011" s="330">
        <v>3.1987110633727167</v>
      </c>
      <c r="O2011" s="116"/>
      <c r="P2011" s="116"/>
      <c r="Q2011" s="120"/>
    </row>
    <row r="2012" spans="1:17" customFormat="1">
      <c r="A2012" s="117">
        <v>2009</v>
      </c>
      <c r="B2012" s="117"/>
      <c r="C2012" s="117" t="s">
        <v>1046</v>
      </c>
      <c r="D2012" s="117" t="s">
        <v>1042</v>
      </c>
      <c r="E2012" s="396" t="s">
        <v>3713</v>
      </c>
      <c r="F2012" s="116" t="s">
        <v>4200</v>
      </c>
      <c r="G2012" s="596">
        <v>306331340301</v>
      </c>
      <c r="H2012" s="396" t="s">
        <v>2841</v>
      </c>
      <c r="I2012" s="116" t="s">
        <v>8573</v>
      </c>
      <c r="J2012" s="116" t="s">
        <v>47</v>
      </c>
      <c r="K2012" s="116">
        <v>0.57499999999999996</v>
      </c>
      <c r="L2012" s="395">
        <v>0.57499999999999996</v>
      </c>
      <c r="M2012" s="395">
        <v>0.55820800000000004</v>
      </c>
      <c r="N2012" s="330">
        <v>2.9203478260869424</v>
      </c>
      <c r="O2012" s="116"/>
      <c r="P2012" s="116"/>
      <c r="Q2012" s="120"/>
    </row>
    <row r="2013" spans="1:17" customFormat="1">
      <c r="A2013" s="117">
        <v>2010</v>
      </c>
      <c r="B2013" s="117"/>
      <c r="C2013" s="117" t="s">
        <v>1046</v>
      </c>
      <c r="D2013" s="117" t="s">
        <v>1042</v>
      </c>
      <c r="E2013" s="396" t="s">
        <v>3712</v>
      </c>
      <c r="F2013" s="116" t="s">
        <v>4164</v>
      </c>
      <c r="G2013" s="596">
        <v>306321340404</v>
      </c>
      <c r="H2013" s="396" t="s">
        <v>2250</v>
      </c>
      <c r="I2013" s="116" t="s">
        <v>8576</v>
      </c>
      <c r="J2013" s="116" t="s">
        <v>47</v>
      </c>
      <c r="K2013" s="116">
        <v>0.87780000000000002</v>
      </c>
      <c r="L2013" s="395">
        <v>0.87780000000000002</v>
      </c>
      <c r="M2013" s="395">
        <v>0.85271200000000003</v>
      </c>
      <c r="N2013" s="330">
        <v>2.8580542264752791</v>
      </c>
      <c r="O2013" s="116"/>
      <c r="P2013" s="116"/>
      <c r="Q2013" s="120"/>
    </row>
    <row r="2014" spans="1:17" customFormat="1">
      <c r="A2014" s="117">
        <v>2011</v>
      </c>
      <c r="B2014" s="117"/>
      <c r="C2014" s="117" t="s">
        <v>1046</v>
      </c>
      <c r="D2014" s="117" t="s">
        <v>1042</v>
      </c>
      <c r="E2014" s="396" t="s">
        <v>1042</v>
      </c>
      <c r="F2014" s="116" t="s">
        <v>8070</v>
      </c>
      <c r="G2014" s="596">
        <v>306311540204</v>
      </c>
      <c r="H2014" s="396" t="s">
        <v>2248</v>
      </c>
      <c r="I2014" s="116" t="s">
        <v>3613</v>
      </c>
      <c r="J2014" s="116" t="s">
        <v>47</v>
      </c>
      <c r="K2014" s="116">
        <v>1.3504</v>
      </c>
      <c r="L2014" s="395">
        <v>1.3504</v>
      </c>
      <c r="M2014" s="395">
        <v>1.31904</v>
      </c>
      <c r="N2014" s="330">
        <v>2.3222748815165914</v>
      </c>
      <c r="O2014" s="116"/>
      <c r="P2014" s="116"/>
      <c r="Q2014" s="120"/>
    </row>
    <row r="2015" spans="1:17" customFormat="1">
      <c r="A2015" s="117">
        <v>2012</v>
      </c>
      <c r="B2015" s="117"/>
      <c r="C2015" s="117" t="s">
        <v>1046</v>
      </c>
      <c r="D2015" s="117" t="s">
        <v>1042</v>
      </c>
      <c r="E2015" s="396" t="s">
        <v>1042</v>
      </c>
      <c r="F2015" s="116" t="s">
        <v>4165</v>
      </c>
      <c r="G2015" s="596">
        <v>306311440205</v>
      </c>
      <c r="H2015" s="396" t="s">
        <v>2868</v>
      </c>
      <c r="I2015" s="116" t="s">
        <v>8573</v>
      </c>
      <c r="J2015" s="116" t="s">
        <v>47</v>
      </c>
      <c r="K2015" s="116">
        <v>0.1328</v>
      </c>
      <c r="L2015" s="395">
        <v>0.1328</v>
      </c>
      <c r="M2015" s="395">
        <v>0.130638</v>
      </c>
      <c r="N2015" s="330">
        <v>1.6280120481927691</v>
      </c>
      <c r="O2015" s="116"/>
      <c r="P2015" s="116"/>
      <c r="Q2015" s="120"/>
    </row>
    <row r="2016" spans="1:17" customFormat="1">
      <c r="A2016" s="117">
        <v>2013</v>
      </c>
      <c r="B2016" s="117"/>
      <c r="C2016" s="117" t="s">
        <v>1046</v>
      </c>
      <c r="D2016" s="117" t="s">
        <v>1042</v>
      </c>
      <c r="E2016" s="396" t="s">
        <v>1042</v>
      </c>
      <c r="F2016" s="116" t="s">
        <v>4185</v>
      </c>
      <c r="G2016" s="596">
        <v>306311540102</v>
      </c>
      <c r="H2016" s="396" t="s">
        <v>9906</v>
      </c>
      <c r="I2016" s="116" t="s">
        <v>8575</v>
      </c>
      <c r="J2016" s="116" t="s">
        <v>47</v>
      </c>
      <c r="K2016" s="116">
        <v>0.14560000000000001</v>
      </c>
      <c r="L2016" s="395">
        <v>0.14560000000000001</v>
      </c>
      <c r="M2016" s="395">
        <v>0.124722</v>
      </c>
      <c r="N2016" s="330">
        <v>14.339285714285719</v>
      </c>
      <c r="O2016" s="116"/>
      <c r="P2016" s="116"/>
      <c r="Q2016" s="120"/>
    </row>
    <row r="2017" spans="1:17" customFormat="1">
      <c r="A2017" s="117">
        <v>2014</v>
      </c>
      <c r="B2017" s="117"/>
      <c r="C2017" s="117" t="s">
        <v>1046</v>
      </c>
      <c r="D2017" s="117" t="s">
        <v>1042</v>
      </c>
      <c r="E2017" s="396" t="s">
        <v>1042</v>
      </c>
      <c r="F2017" s="116" t="s">
        <v>4188</v>
      </c>
      <c r="G2017" s="596">
        <v>306311240102</v>
      </c>
      <c r="H2017" s="396" t="s">
        <v>9907</v>
      </c>
      <c r="I2017" s="116" t="s">
        <v>8572</v>
      </c>
      <c r="J2017" s="116" t="s">
        <v>47</v>
      </c>
      <c r="K2017" s="116">
        <v>1.1120000000000001</v>
      </c>
      <c r="L2017" s="395">
        <v>1.1120000000000001</v>
      </c>
      <c r="M2017" s="395">
        <v>1.0033730000000001</v>
      </c>
      <c r="N2017" s="330">
        <v>9.7686151079136714</v>
      </c>
      <c r="O2017" s="116"/>
      <c r="P2017" s="116"/>
      <c r="Q2017" s="120"/>
    </row>
    <row r="2018" spans="1:17" customFormat="1">
      <c r="A2018" s="117">
        <v>2015</v>
      </c>
      <c r="B2018" s="117"/>
      <c r="C2018" s="117" t="s">
        <v>1046</v>
      </c>
      <c r="D2018" s="117" t="s">
        <v>1042</v>
      </c>
      <c r="E2018" s="396" t="s">
        <v>3713</v>
      </c>
      <c r="F2018" s="116" t="s">
        <v>4201</v>
      </c>
      <c r="G2018" s="596">
        <v>306331140103</v>
      </c>
      <c r="H2018" s="396" t="s">
        <v>2250</v>
      </c>
      <c r="I2018" s="116" t="s">
        <v>8576</v>
      </c>
      <c r="J2018" s="116" t="s">
        <v>47</v>
      </c>
      <c r="K2018" s="116">
        <v>2.0199999999999999E-2</v>
      </c>
      <c r="L2018" s="395">
        <v>2.0199999999999999E-2</v>
      </c>
      <c r="M2018" s="395">
        <v>1.8647E-2</v>
      </c>
      <c r="N2018" s="330">
        <v>7.6881188118811821</v>
      </c>
      <c r="O2018" s="116"/>
      <c r="P2018" s="116"/>
      <c r="Q2018" s="120"/>
    </row>
    <row r="2019" spans="1:17" customFormat="1">
      <c r="A2019" s="117">
        <v>2016</v>
      </c>
      <c r="B2019" s="117"/>
      <c r="C2019" s="117" t="s">
        <v>1046</v>
      </c>
      <c r="D2019" s="117" t="s">
        <v>1042</v>
      </c>
      <c r="E2019" s="396" t="s">
        <v>1042</v>
      </c>
      <c r="F2019" s="116" t="s">
        <v>4178</v>
      </c>
      <c r="G2019" s="596">
        <v>306311340404</v>
      </c>
      <c r="H2019" s="396" t="s">
        <v>5104</v>
      </c>
      <c r="I2019" s="116" t="s">
        <v>7997</v>
      </c>
      <c r="J2019" s="116" t="s">
        <v>47</v>
      </c>
      <c r="K2019" s="116">
        <v>0.30868000000000001</v>
      </c>
      <c r="L2019" s="395">
        <v>0.30868000000000001</v>
      </c>
      <c r="M2019" s="395">
        <v>0.249252</v>
      </c>
      <c r="N2019" s="330">
        <v>19.252300116625634</v>
      </c>
      <c r="O2019" s="116"/>
      <c r="P2019" s="116"/>
      <c r="Q2019" s="120"/>
    </row>
    <row r="2020" spans="1:17" customFormat="1">
      <c r="A2020" s="117">
        <v>2017</v>
      </c>
      <c r="B2020" s="117"/>
      <c r="C2020" s="117" t="s">
        <v>1046</v>
      </c>
      <c r="D2020" s="117" t="s">
        <v>1042</v>
      </c>
      <c r="E2020" s="396" t="s">
        <v>1042</v>
      </c>
      <c r="F2020" s="116" t="s">
        <v>4188</v>
      </c>
      <c r="G2020" s="596">
        <v>306311240106</v>
      </c>
      <c r="H2020" s="396" t="s">
        <v>5133</v>
      </c>
      <c r="I2020" s="116" t="s">
        <v>7997</v>
      </c>
      <c r="J2020" s="116" t="s">
        <v>47</v>
      </c>
      <c r="K2020" s="116">
        <v>0.1646</v>
      </c>
      <c r="L2020" s="395">
        <v>0.1646</v>
      </c>
      <c r="M2020" s="395">
        <v>0.133607</v>
      </c>
      <c r="N2020" s="330">
        <v>18.829283110571076</v>
      </c>
      <c r="O2020" s="116"/>
      <c r="P2020" s="116"/>
      <c r="Q2020" s="120"/>
    </row>
    <row r="2021" spans="1:17" customFormat="1">
      <c r="A2021" s="117">
        <v>2018</v>
      </c>
      <c r="B2021" s="117"/>
      <c r="C2021" s="117" t="s">
        <v>1046</v>
      </c>
      <c r="D2021" s="117" t="s">
        <v>1042</v>
      </c>
      <c r="E2021" s="396" t="s">
        <v>1042</v>
      </c>
      <c r="F2021" s="116" t="s">
        <v>4191</v>
      </c>
      <c r="G2021" s="596">
        <v>306311240802</v>
      </c>
      <c r="H2021" s="396" t="s">
        <v>5193</v>
      </c>
      <c r="I2021" s="116" t="s">
        <v>7997</v>
      </c>
      <c r="J2021" s="116" t="s">
        <v>47</v>
      </c>
      <c r="K2021" s="116">
        <v>0.24872</v>
      </c>
      <c r="L2021" s="395">
        <v>0.24872</v>
      </c>
      <c r="M2021" s="395">
        <v>0.20546900000000001</v>
      </c>
      <c r="N2021" s="330">
        <v>17.389433901576062</v>
      </c>
      <c r="O2021" s="116"/>
      <c r="P2021" s="116"/>
      <c r="Q2021" s="120"/>
    </row>
    <row r="2022" spans="1:17" customFormat="1">
      <c r="A2022" s="117">
        <v>2019</v>
      </c>
      <c r="B2022" s="117"/>
      <c r="C2022" s="117" t="s">
        <v>1046</v>
      </c>
      <c r="D2022" s="117" t="s">
        <v>1042</v>
      </c>
      <c r="E2022" s="396" t="s">
        <v>1042</v>
      </c>
      <c r="F2022" s="116" t="s">
        <v>4178</v>
      </c>
      <c r="G2022" s="596">
        <v>306311340403</v>
      </c>
      <c r="H2022" s="396" t="s">
        <v>5092</v>
      </c>
      <c r="I2022" s="116" t="s">
        <v>7997</v>
      </c>
      <c r="J2022" s="116" t="s">
        <v>47</v>
      </c>
      <c r="K2022" s="116">
        <v>0.18042</v>
      </c>
      <c r="L2022" s="395">
        <v>0.18042</v>
      </c>
      <c r="M2022" s="395">
        <v>0.15102599999999999</v>
      </c>
      <c r="N2022" s="330">
        <v>16.291985367475892</v>
      </c>
      <c r="O2022" s="116"/>
      <c r="P2022" s="116"/>
      <c r="Q2022" s="120"/>
    </row>
    <row r="2023" spans="1:17" customFormat="1">
      <c r="A2023" s="117">
        <v>2020</v>
      </c>
      <c r="B2023" s="117"/>
      <c r="C2023" s="117" t="s">
        <v>1046</v>
      </c>
      <c r="D2023" s="117" t="s">
        <v>1042</v>
      </c>
      <c r="E2023" s="396" t="s">
        <v>3713</v>
      </c>
      <c r="F2023" s="116" t="s">
        <v>4201</v>
      </c>
      <c r="G2023" s="596">
        <v>306331140101</v>
      </c>
      <c r="H2023" s="396" t="s">
        <v>5264</v>
      </c>
      <c r="I2023" s="116" t="s">
        <v>7997</v>
      </c>
      <c r="J2023" s="116" t="s">
        <v>47</v>
      </c>
      <c r="K2023" s="116">
        <v>0.64942</v>
      </c>
      <c r="L2023" s="395">
        <v>0.64942</v>
      </c>
      <c r="M2023" s="395">
        <v>0.54558600000000002</v>
      </c>
      <c r="N2023" s="330">
        <v>15.988728403806471</v>
      </c>
      <c r="O2023" s="116"/>
      <c r="P2023" s="116"/>
      <c r="Q2023" s="120"/>
    </row>
    <row r="2024" spans="1:17" customFormat="1">
      <c r="A2024" s="117">
        <v>2021</v>
      </c>
      <c r="B2024" s="117"/>
      <c r="C2024" s="117" t="s">
        <v>1046</v>
      </c>
      <c r="D2024" s="117" t="s">
        <v>1042</v>
      </c>
      <c r="E2024" s="396" t="s">
        <v>1042</v>
      </c>
      <c r="F2024" s="116" t="s">
        <v>4192</v>
      </c>
      <c r="G2024" s="596">
        <v>306311240502</v>
      </c>
      <c r="H2024" s="396" t="s">
        <v>5271</v>
      </c>
      <c r="I2024" s="116" t="s">
        <v>7997</v>
      </c>
      <c r="J2024" s="116" t="s">
        <v>47</v>
      </c>
      <c r="K2024" s="116">
        <v>0.34920000000000001</v>
      </c>
      <c r="L2024" s="395">
        <v>0.34920000000000001</v>
      </c>
      <c r="M2024" s="395">
        <v>0.29356100000000002</v>
      </c>
      <c r="N2024" s="330">
        <v>15.933276059564715</v>
      </c>
      <c r="O2024" s="116"/>
      <c r="P2024" s="116"/>
      <c r="Q2024" s="120"/>
    </row>
    <row r="2025" spans="1:17" customFormat="1">
      <c r="A2025" s="117">
        <v>2022</v>
      </c>
      <c r="B2025" s="117"/>
      <c r="C2025" s="117" t="s">
        <v>1046</v>
      </c>
      <c r="D2025" s="117" t="s">
        <v>1042</v>
      </c>
      <c r="E2025" s="396" t="s">
        <v>3713</v>
      </c>
      <c r="F2025" s="116" t="s">
        <v>4203</v>
      </c>
      <c r="G2025" s="596">
        <v>306331140304</v>
      </c>
      <c r="H2025" s="396" t="s">
        <v>5272</v>
      </c>
      <c r="I2025" s="116" t="s">
        <v>7997</v>
      </c>
      <c r="J2025" s="116" t="s">
        <v>47</v>
      </c>
      <c r="K2025" s="116">
        <v>0.55759999999999998</v>
      </c>
      <c r="L2025" s="395">
        <v>0.55759999999999998</v>
      </c>
      <c r="M2025" s="395">
        <v>0.46876800000000002</v>
      </c>
      <c r="N2025" s="330">
        <v>15.931133428981342</v>
      </c>
      <c r="O2025" s="116"/>
      <c r="P2025" s="116"/>
      <c r="Q2025" s="120"/>
    </row>
    <row r="2026" spans="1:17" customFormat="1">
      <c r="A2026" s="117">
        <v>2023</v>
      </c>
      <c r="B2026" s="117"/>
      <c r="C2026" s="117" t="s">
        <v>1046</v>
      </c>
      <c r="D2026" s="117" t="s">
        <v>1042</v>
      </c>
      <c r="E2026" s="396" t="s">
        <v>1042</v>
      </c>
      <c r="F2026" s="116" t="s">
        <v>4177</v>
      </c>
      <c r="G2026" s="596">
        <v>306311340101</v>
      </c>
      <c r="H2026" s="396" t="s">
        <v>5287</v>
      </c>
      <c r="I2026" s="116" t="s">
        <v>7997</v>
      </c>
      <c r="J2026" s="116" t="s">
        <v>47</v>
      </c>
      <c r="K2026" s="116">
        <v>0.42399999999999999</v>
      </c>
      <c r="L2026" s="395">
        <v>0.42399999999999999</v>
      </c>
      <c r="M2026" s="395">
        <v>0.35728700000000002</v>
      </c>
      <c r="N2026" s="330">
        <v>15.73419811320754</v>
      </c>
      <c r="O2026" s="116"/>
      <c r="P2026" s="116"/>
      <c r="Q2026" s="120"/>
    </row>
    <row r="2027" spans="1:17" customFormat="1">
      <c r="A2027" s="117">
        <v>2024</v>
      </c>
      <c r="B2027" s="117"/>
      <c r="C2027" s="117" t="s">
        <v>1046</v>
      </c>
      <c r="D2027" s="117" t="s">
        <v>1042</v>
      </c>
      <c r="E2027" s="396" t="s">
        <v>1042</v>
      </c>
      <c r="F2027" s="116" t="s">
        <v>4177</v>
      </c>
      <c r="G2027" s="596">
        <v>306311340102</v>
      </c>
      <c r="H2027" s="396" t="s">
        <v>5307</v>
      </c>
      <c r="I2027" s="116" t="s">
        <v>7997</v>
      </c>
      <c r="J2027" s="116" t="s">
        <v>47</v>
      </c>
      <c r="K2027" s="116">
        <v>0.38819999999999999</v>
      </c>
      <c r="L2027" s="395">
        <v>0.38819999999999999</v>
      </c>
      <c r="M2027" s="395">
        <v>0.32780900000000002</v>
      </c>
      <c r="N2027" s="330">
        <v>15.556671818650173</v>
      </c>
      <c r="O2027" s="116"/>
      <c r="P2027" s="116"/>
      <c r="Q2027" s="120"/>
    </row>
    <row r="2028" spans="1:17" customFormat="1">
      <c r="A2028" s="117">
        <v>2025</v>
      </c>
      <c r="B2028" s="117"/>
      <c r="C2028" s="117" t="s">
        <v>1046</v>
      </c>
      <c r="D2028" s="117" t="s">
        <v>1042</v>
      </c>
      <c r="E2028" s="396" t="s">
        <v>3713</v>
      </c>
      <c r="F2028" s="116" t="s">
        <v>4203</v>
      </c>
      <c r="G2028" s="596">
        <v>306331140305</v>
      </c>
      <c r="H2028" s="396" t="s">
        <v>5211</v>
      </c>
      <c r="I2028" s="116" t="s">
        <v>7997</v>
      </c>
      <c r="J2028" s="116" t="s">
        <v>47</v>
      </c>
      <c r="K2028" s="116">
        <v>0.29859999999999998</v>
      </c>
      <c r="L2028" s="395">
        <v>0.29859999999999998</v>
      </c>
      <c r="M2028" s="395">
        <v>0.25216699999999997</v>
      </c>
      <c r="N2028" s="330">
        <v>15.550234427327531</v>
      </c>
      <c r="O2028" s="116"/>
      <c r="P2028" s="116"/>
      <c r="Q2028" s="120"/>
    </row>
    <row r="2029" spans="1:17" customFormat="1">
      <c r="A2029" s="117">
        <v>2026</v>
      </c>
      <c r="B2029" s="117"/>
      <c r="C2029" s="117" t="s">
        <v>1046</v>
      </c>
      <c r="D2029" s="117" t="s">
        <v>1042</v>
      </c>
      <c r="E2029" s="396" t="s">
        <v>1042</v>
      </c>
      <c r="F2029" s="116" t="s">
        <v>4179</v>
      </c>
      <c r="G2029" s="596">
        <v>306311340201</v>
      </c>
      <c r="H2029" s="396" t="s">
        <v>5324</v>
      </c>
      <c r="I2029" s="116" t="s">
        <v>7997</v>
      </c>
      <c r="J2029" s="116" t="s">
        <v>47</v>
      </c>
      <c r="K2029" s="116">
        <v>0.54259999999999997</v>
      </c>
      <c r="L2029" s="395">
        <v>0.54259999999999997</v>
      </c>
      <c r="M2029" s="395">
        <v>0.45909499999999998</v>
      </c>
      <c r="N2029" s="330">
        <v>15.389789900479176</v>
      </c>
      <c r="O2029" s="116"/>
      <c r="P2029" s="116"/>
      <c r="Q2029" s="120"/>
    </row>
    <row r="2030" spans="1:17" customFormat="1">
      <c r="A2030" s="117">
        <v>2027</v>
      </c>
      <c r="B2030" s="117"/>
      <c r="C2030" s="117" t="s">
        <v>1046</v>
      </c>
      <c r="D2030" s="117" t="s">
        <v>1042</v>
      </c>
      <c r="E2030" s="396" t="s">
        <v>1042</v>
      </c>
      <c r="F2030" s="116" t="s">
        <v>4192</v>
      </c>
      <c r="G2030" s="596">
        <v>306311240503</v>
      </c>
      <c r="H2030" s="396" t="s">
        <v>5359</v>
      </c>
      <c r="I2030" s="116" t="s">
        <v>7997</v>
      </c>
      <c r="J2030" s="116" t="s">
        <v>47</v>
      </c>
      <c r="K2030" s="116">
        <v>0.57279999999999998</v>
      </c>
      <c r="L2030" s="395">
        <v>0.57279999999999998</v>
      </c>
      <c r="M2030" s="395">
        <v>0.48819600000000002</v>
      </c>
      <c r="N2030" s="330">
        <v>14.770251396648037</v>
      </c>
      <c r="O2030" s="116"/>
      <c r="P2030" s="116"/>
      <c r="Q2030" s="120"/>
    </row>
    <row r="2031" spans="1:17" customFormat="1">
      <c r="A2031" s="117">
        <v>2028</v>
      </c>
      <c r="B2031" s="117"/>
      <c r="C2031" s="117" t="s">
        <v>1046</v>
      </c>
      <c r="D2031" s="117" t="s">
        <v>1042</v>
      </c>
      <c r="E2031" s="396" t="s">
        <v>3712</v>
      </c>
      <c r="F2031" s="116" t="s">
        <v>4155</v>
      </c>
      <c r="G2031" s="596">
        <v>306321440102</v>
      </c>
      <c r="H2031" s="396" t="s">
        <v>5090</v>
      </c>
      <c r="I2031" s="116" t="s">
        <v>7997</v>
      </c>
      <c r="J2031" s="116" t="s">
        <v>47</v>
      </c>
      <c r="K2031" s="116">
        <v>0.2268</v>
      </c>
      <c r="L2031" s="395">
        <v>0.2268</v>
      </c>
      <c r="M2031" s="395">
        <v>0.19392400000000001</v>
      </c>
      <c r="N2031" s="330">
        <v>14.495590828924158</v>
      </c>
      <c r="O2031" s="116"/>
      <c r="P2031" s="116"/>
      <c r="Q2031" s="120"/>
    </row>
    <row r="2032" spans="1:17" customFormat="1">
      <c r="A2032" s="117">
        <v>2029</v>
      </c>
      <c r="B2032" s="117"/>
      <c r="C2032" s="117" t="s">
        <v>1046</v>
      </c>
      <c r="D2032" s="117" t="s">
        <v>1042</v>
      </c>
      <c r="E2032" s="396" t="s">
        <v>3713</v>
      </c>
      <c r="F2032" s="116" t="s">
        <v>4205</v>
      </c>
      <c r="G2032" s="596">
        <v>306331240504</v>
      </c>
      <c r="H2032" s="396" t="s">
        <v>5232</v>
      </c>
      <c r="I2032" s="116" t="s">
        <v>7997</v>
      </c>
      <c r="J2032" s="116" t="s">
        <v>47</v>
      </c>
      <c r="K2032" s="116">
        <v>0.47925000000000001</v>
      </c>
      <c r="L2032" s="395">
        <v>0.47925000000000001</v>
      </c>
      <c r="M2032" s="395">
        <v>0.41085700000000003</v>
      </c>
      <c r="N2032" s="330">
        <v>14.27083985393844</v>
      </c>
      <c r="O2032" s="116"/>
      <c r="P2032" s="116"/>
      <c r="Q2032" s="120"/>
    </row>
    <row r="2033" spans="1:17" customFormat="1">
      <c r="A2033" s="117">
        <v>2030</v>
      </c>
      <c r="B2033" s="117"/>
      <c r="C2033" s="117" t="s">
        <v>1046</v>
      </c>
      <c r="D2033" s="117" t="s">
        <v>1042</v>
      </c>
      <c r="E2033" s="396" t="s">
        <v>1042</v>
      </c>
      <c r="F2033" s="116" t="s">
        <v>4192</v>
      </c>
      <c r="G2033" s="596">
        <v>306311240501</v>
      </c>
      <c r="H2033" s="396" t="s">
        <v>5411</v>
      </c>
      <c r="I2033" s="116" t="s">
        <v>7997</v>
      </c>
      <c r="J2033" s="116" t="s">
        <v>47</v>
      </c>
      <c r="K2033" s="116">
        <v>0.36799999999999999</v>
      </c>
      <c r="L2033" s="395">
        <v>0.36799999999999999</v>
      </c>
      <c r="M2033" s="395">
        <v>0.31565100000000001</v>
      </c>
      <c r="N2033" s="330">
        <v>14.225271739130429</v>
      </c>
      <c r="O2033" s="116"/>
      <c r="P2033" s="116"/>
      <c r="Q2033" s="120"/>
    </row>
    <row r="2034" spans="1:17" customFormat="1">
      <c r="A2034" s="117">
        <v>2031</v>
      </c>
      <c r="B2034" s="117"/>
      <c r="C2034" s="117" t="s">
        <v>1046</v>
      </c>
      <c r="D2034" s="117" t="s">
        <v>1042</v>
      </c>
      <c r="E2034" s="396" t="s">
        <v>1042</v>
      </c>
      <c r="F2034" s="116" t="s">
        <v>4195</v>
      </c>
      <c r="G2034" s="596">
        <v>306311140202</v>
      </c>
      <c r="H2034" s="396" t="s">
        <v>5423</v>
      </c>
      <c r="I2034" s="116" t="s">
        <v>7997</v>
      </c>
      <c r="J2034" s="116" t="s">
        <v>47</v>
      </c>
      <c r="K2034" s="116">
        <v>0.36499999999999999</v>
      </c>
      <c r="L2034" s="395">
        <v>0.36499999999999999</v>
      </c>
      <c r="M2034" s="395">
        <v>0.31367400000000001</v>
      </c>
      <c r="N2034" s="330">
        <v>14.061917808219174</v>
      </c>
      <c r="O2034" s="116"/>
      <c r="P2034" s="116"/>
      <c r="Q2034" s="120"/>
    </row>
    <row r="2035" spans="1:17" customFormat="1">
      <c r="A2035" s="117">
        <v>2032</v>
      </c>
      <c r="B2035" s="117"/>
      <c r="C2035" s="117" t="s">
        <v>1046</v>
      </c>
      <c r="D2035" s="117" t="s">
        <v>1042</v>
      </c>
      <c r="E2035" s="396" t="s">
        <v>3713</v>
      </c>
      <c r="F2035" s="116" t="s">
        <v>4203</v>
      </c>
      <c r="G2035" s="596">
        <v>306331140302</v>
      </c>
      <c r="H2035" s="396" t="s">
        <v>5428</v>
      </c>
      <c r="I2035" s="116" t="s">
        <v>7997</v>
      </c>
      <c r="J2035" s="116" t="s">
        <v>47</v>
      </c>
      <c r="K2035" s="116">
        <v>0.56899999999999995</v>
      </c>
      <c r="L2035" s="395">
        <v>0.56899999999999995</v>
      </c>
      <c r="M2035" s="395">
        <v>0.48925099999999999</v>
      </c>
      <c r="N2035" s="330">
        <v>14.01564147627416</v>
      </c>
      <c r="O2035" s="116"/>
      <c r="P2035" s="116"/>
      <c r="Q2035" s="120"/>
    </row>
    <row r="2036" spans="1:17" customFormat="1">
      <c r="A2036" s="117">
        <v>2033</v>
      </c>
      <c r="B2036" s="117"/>
      <c r="C2036" s="117" t="s">
        <v>1046</v>
      </c>
      <c r="D2036" s="117" t="s">
        <v>1042</v>
      </c>
      <c r="E2036" s="396" t="s">
        <v>1042</v>
      </c>
      <c r="F2036" s="116" t="s">
        <v>4177</v>
      </c>
      <c r="G2036" s="596">
        <v>306311340103</v>
      </c>
      <c r="H2036" s="396" t="s">
        <v>5434</v>
      </c>
      <c r="I2036" s="116" t="s">
        <v>7997</v>
      </c>
      <c r="J2036" s="116" t="s">
        <v>47</v>
      </c>
      <c r="K2036" s="116">
        <v>0.2145</v>
      </c>
      <c r="L2036" s="395">
        <v>0.2145</v>
      </c>
      <c r="M2036" s="395">
        <v>0.18455199999999999</v>
      </c>
      <c r="N2036" s="330">
        <v>13.961771561771563</v>
      </c>
      <c r="O2036" s="116"/>
      <c r="P2036" s="116"/>
      <c r="Q2036" s="120"/>
    </row>
    <row r="2037" spans="1:17" customFormat="1">
      <c r="A2037" s="117">
        <v>2034</v>
      </c>
      <c r="B2037" s="117"/>
      <c r="C2037" s="117" t="s">
        <v>1046</v>
      </c>
      <c r="D2037" s="117" t="s">
        <v>1042</v>
      </c>
      <c r="E2037" s="396" t="s">
        <v>1042</v>
      </c>
      <c r="F2037" s="116" t="s">
        <v>4180</v>
      </c>
      <c r="G2037" s="596">
        <v>306311340303</v>
      </c>
      <c r="H2037" s="396" t="s">
        <v>5443</v>
      </c>
      <c r="I2037" s="116" t="s">
        <v>7997</v>
      </c>
      <c r="J2037" s="116" t="s">
        <v>47</v>
      </c>
      <c r="K2037" s="116">
        <v>0.1462</v>
      </c>
      <c r="L2037" s="395">
        <v>0.1462</v>
      </c>
      <c r="M2037" s="395">
        <v>0.12590899999999999</v>
      </c>
      <c r="N2037" s="330">
        <v>13.878932968536253</v>
      </c>
      <c r="O2037" s="116"/>
      <c r="P2037" s="116"/>
      <c r="Q2037" s="120"/>
    </row>
    <row r="2038" spans="1:17" customFormat="1">
      <c r="A2038" s="117">
        <v>2035</v>
      </c>
      <c r="B2038" s="117"/>
      <c r="C2038" s="117" t="s">
        <v>1046</v>
      </c>
      <c r="D2038" s="117" t="s">
        <v>1042</v>
      </c>
      <c r="E2038" s="396" t="s">
        <v>1042</v>
      </c>
      <c r="F2038" s="116" t="s">
        <v>4191</v>
      </c>
      <c r="G2038" s="596">
        <v>306311240803</v>
      </c>
      <c r="H2038" s="396" t="s">
        <v>5464</v>
      </c>
      <c r="I2038" s="116" t="s">
        <v>7997</v>
      </c>
      <c r="J2038" s="116" t="s">
        <v>47</v>
      </c>
      <c r="K2038" s="116">
        <v>0.27866000000000002</v>
      </c>
      <c r="L2038" s="395">
        <v>0.27866000000000002</v>
      </c>
      <c r="M2038" s="395">
        <v>0.240624</v>
      </c>
      <c r="N2038" s="330">
        <v>13.649608842316807</v>
      </c>
      <c r="O2038" s="116"/>
      <c r="P2038" s="116"/>
      <c r="Q2038" s="120"/>
    </row>
    <row r="2039" spans="1:17" customFormat="1">
      <c r="A2039" s="117">
        <v>2036</v>
      </c>
      <c r="B2039" s="117"/>
      <c r="C2039" s="117" t="s">
        <v>1046</v>
      </c>
      <c r="D2039" s="117" t="s">
        <v>1042</v>
      </c>
      <c r="E2039" s="396" t="s">
        <v>1042</v>
      </c>
      <c r="F2039" s="116" t="s">
        <v>4180</v>
      </c>
      <c r="G2039" s="596">
        <v>306311340302</v>
      </c>
      <c r="H2039" s="396" t="s">
        <v>5534</v>
      </c>
      <c r="I2039" s="116" t="s">
        <v>7997</v>
      </c>
      <c r="J2039" s="116" t="s">
        <v>47</v>
      </c>
      <c r="K2039" s="116">
        <v>0.28079999999999999</v>
      </c>
      <c r="L2039" s="395">
        <v>0.28079999999999999</v>
      </c>
      <c r="M2039" s="395">
        <v>0.24398900000000001</v>
      </c>
      <c r="N2039" s="330">
        <v>13.109330484330478</v>
      </c>
      <c r="O2039" s="116"/>
      <c r="P2039" s="116"/>
      <c r="Q2039" s="120"/>
    </row>
    <row r="2040" spans="1:17" customFormat="1">
      <c r="A2040" s="117">
        <v>2037</v>
      </c>
      <c r="B2040" s="117"/>
      <c r="C2040" s="117" t="s">
        <v>1046</v>
      </c>
      <c r="D2040" s="117" t="s">
        <v>1042</v>
      </c>
      <c r="E2040" s="396" t="s">
        <v>1042</v>
      </c>
      <c r="F2040" s="116" t="s">
        <v>4178</v>
      </c>
      <c r="G2040" s="596">
        <v>306311340401</v>
      </c>
      <c r="H2040" s="396" t="s">
        <v>5730</v>
      </c>
      <c r="I2040" s="116" t="s">
        <v>7997</v>
      </c>
      <c r="J2040" s="116" t="s">
        <v>47</v>
      </c>
      <c r="K2040" s="116">
        <v>0.19639999999999999</v>
      </c>
      <c r="L2040" s="395">
        <v>0.19639999999999999</v>
      </c>
      <c r="M2040" s="395">
        <v>0.171072</v>
      </c>
      <c r="N2040" s="330">
        <v>12.896130346232173</v>
      </c>
      <c r="O2040" s="116"/>
      <c r="P2040" s="116"/>
      <c r="Q2040" s="120"/>
    </row>
    <row r="2041" spans="1:17" customFormat="1">
      <c r="A2041" s="117">
        <v>2038</v>
      </c>
      <c r="B2041" s="117"/>
      <c r="C2041" s="117" t="s">
        <v>1046</v>
      </c>
      <c r="D2041" s="117" t="s">
        <v>1042</v>
      </c>
      <c r="E2041" s="396" t="s">
        <v>3713</v>
      </c>
      <c r="F2041" s="116" t="s">
        <v>4201</v>
      </c>
      <c r="G2041" s="596">
        <v>306331140104</v>
      </c>
      <c r="H2041" s="396" t="s">
        <v>5575</v>
      </c>
      <c r="I2041" s="116" t="s">
        <v>7997</v>
      </c>
      <c r="J2041" s="116" t="s">
        <v>47</v>
      </c>
      <c r="K2041" s="116">
        <v>0.58740000000000003</v>
      </c>
      <c r="L2041" s="395">
        <v>0.58740000000000003</v>
      </c>
      <c r="M2041" s="395">
        <v>0.51236700000000002</v>
      </c>
      <c r="N2041" s="330">
        <v>12.773748723186928</v>
      </c>
      <c r="O2041" s="116"/>
      <c r="P2041" s="116"/>
      <c r="Q2041" s="120"/>
    </row>
    <row r="2042" spans="1:17" customFormat="1">
      <c r="A2042" s="117">
        <v>2039</v>
      </c>
      <c r="B2042" s="117"/>
      <c r="C2042" s="117" t="s">
        <v>1046</v>
      </c>
      <c r="D2042" s="117" t="s">
        <v>1042</v>
      </c>
      <c r="E2042" s="396" t="s">
        <v>1042</v>
      </c>
      <c r="F2042" s="116" t="s">
        <v>4188</v>
      </c>
      <c r="G2042" s="596">
        <v>306311240101</v>
      </c>
      <c r="H2042" s="396" t="s">
        <v>5589</v>
      </c>
      <c r="I2042" s="116" t="s">
        <v>7997</v>
      </c>
      <c r="J2042" s="116" t="s">
        <v>47</v>
      </c>
      <c r="K2042" s="116">
        <v>0.38879999999999998</v>
      </c>
      <c r="L2042" s="395">
        <v>0.38879999999999998</v>
      </c>
      <c r="M2042" s="395">
        <v>0.33932800000000002</v>
      </c>
      <c r="N2042" s="330">
        <v>12.724279835390936</v>
      </c>
      <c r="O2042" s="116"/>
      <c r="P2042" s="116"/>
      <c r="Q2042" s="120"/>
    </row>
    <row r="2043" spans="1:17" customFormat="1">
      <c r="A2043" s="117">
        <v>2040</v>
      </c>
      <c r="B2043" s="117"/>
      <c r="C2043" s="117" t="s">
        <v>1046</v>
      </c>
      <c r="D2043" s="117" t="s">
        <v>1042</v>
      </c>
      <c r="E2043" s="396" t="s">
        <v>3713</v>
      </c>
      <c r="F2043" s="116" t="s">
        <v>4202</v>
      </c>
      <c r="G2043" s="596">
        <v>306331140203</v>
      </c>
      <c r="H2043" s="396" t="s">
        <v>5612</v>
      </c>
      <c r="I2043" s="116" t="s">
        <v>7997</v>
      </c>
      <c r="J2043" s="116" t="s">
        <v>47</v>
      </c>
      <c r="K2043" s="116">
        <v>0.58720000000000006</v>
      </c>
      <c r="L2043" s="395">
        <v>0.58720000000000006</v>
      </c>
      <c r="M2043" s="395">
        <v>0.51307999999999998</v>
      </c>
      <c r="N2043" s="330">
        <v>12.622615803814726</v>
      </c>
      <c r="O2043" s="116"/>
      <c r="P2043" s="116"/>
      <c r="Q2043" s="120"/>
    </row>
    <row r="2044" spans="1:17" customFormat="1">
      <c r="A2044" s="117">
        <v>2041</v>
      </c>
      <c r="B2044" s="117"/>
      <c r="C2044" s="117" t="s">
        <v>1046</v>
      </c>
      <c r="D2044" s="117" t="s">
        <v>1042</v>
      </c>
      <c r="E2044" s="396" t="s">
        <v>1042</v>
      </c>
      <c r="F2044" s="116" t="s">
        <v>4178</v>
      </c>
      <c r="G2044" s="596">
        <v>306311340402</v>
      </c>
      <c r="H2044" s="396" t="s">
        <v>5617</v>
      </c>
      <c r="I2044" s="116" t="s">
        <v>7997</v>
      </c>
      <c r="J2044" s="116" t="s">
        <v>47</v>
      </c>
      <c r="K2044" s="116">
        <v>0.2006</v>
      </c>
      <c r="L2044" s="395">
        <v>0.2006</v>
      </c>
      <c r="M2044" s="395">
        <v>0.175349</v>
      </c>
      <c r="N2044" s="330">
        <v>12.587736789631105</v>
      </c>
      <c r="O2044" s="116"/>
      <c r="P2044" s="116"/>
      <c r="Q2044" s="120"/>
    </row>
    <row r="2045" spans="1:17" customFormat="1">
      <c r="A2045" s="117">
        <v>2042</v>
      </c>
      <c r="B2045" s="117"/>
      <c r="C2045" s="117" t="s">
        <v>1046</v>
      </c>
      <c r="D2045" s="117" t="s">
        <v>1042</v>
      </c>
      <c r="E2045" s="396" t="s">
        <v>1042</v>
      </c>
      <c r="F2045" s="116" t="s">
        <v>4189</v>
      </c>
      <c r="G2045" s="596">
        <v>306311240202</v>
      </c>
      <c r="H2045" s="396" t="s">
        <v>5642</v>
      </c>
      <c r="I2045" s="116" t="s">
        <v>7997</v>
      </c>
      <c r="J2045" s="116" t="s">
        <v>47</v>
      </c>
      <c r="K2045" s="116">
        <v>0.20619999999999999</v>
      </c>
      <c r="L2045" s="395">
        <v>0.20619999999999999</v>
      </c>
      <c r="M2045" s="395">
        <v>0.18059800000000001</v>
      </c>
      <c r="N2045" s="330">
        <v>12.416100872938888</v>
      </c>
      <c r="O2045" s="116"/>
      <c r="P2045" s="116"/>
      <c r="Q2045" s="120"/>
    </row>
    <row r="2046" spans="1:17" customFormat="1">
      <c r="A2046" s="117">
        <v>2043</v>
      </c>
      <c r="B2046" s="117"/>
      <c r="C2046" s="117" t="s">
        <v>1046</v>
      </c>
      <c r="D2046" s="117" t="s">
        <v>1042</v>
      </c>
      <c r="E2046" s="396" t="s">
        <v>3712</v>
      </c>
      <c r="F2046" s="116" t="s">
        <v>4162</v>
      </c>
      <c r="G2046" s="596">
        <v>306321340202</v>
      </c>
      <c r="H2046" s="396" t="s">
        <v>5181</v>
      </c>
      <c r="I2046" s="116" t="s">
        <v>7997</v>
      </c>
      <c r="J2046" s="116" t="s">
        <v>47</v>
      </c>
      <c r="K2046" s="116">
        <v>0.41917399999999999</v>
      </c>
      <c r="L2046" s="395">
        <v>0.41917399999999999</v>
      </c>
      <c r="M2046" s="395">
        <v>0.36725600000000003</v>
      </c>
      <c r="N2046" s="330">
        <v>12.385787286425201</v>
      </c>
      <c r="O2046" s="116"/>
      <c r="P2046" s="116"/>
      <c r="Q2046" s="120"/>
    </row>
    <row r="2047" spans="1:17" customFormat="1">
      <c r="A2047" s="117">
        <v>2044</v>
      </c>
      <c r="B2047" s="117"/>
      <c r="C2047" s="117" t="s">
        <v>1046</v>
      </c>
      <c r="D2047" s="117" t="s">
        <v>1042</v>
      </c>
      <c r="E2047" s="396" t="s">
        <v>1042</v>
      </c>
      <c r="F2047" s="116" t="s">
        <v>4185</v>
      </c>
      <c r="G2047" s="596">
        <v>306311540105</v>
      </c>
      <c r="H2047" s="396" t="s">
        <v>5170</v>
      </c>
      <c r="I2047" s="116" t="s">
        <v>7997</v>
      </c>
      <c r="J2047" s="116" t="s">
        <v>47</v>
      </c>
      <c r="K2047" s="116">
        <v>0.26793400000000001</v>
      </c>
      <c r="L2047" s="395">
        <v>0.26793400000000001</v>
      </c>
      <c r="M2047" s="395">
        <v>0.235093</v>
      </c>
      <c r="N2047" s="330">
        <v>12.257123022833985</v>
      </c>
      <c r="O2047" s="116"/>
      <c r="P2047" s="116"/>
      <c r="Q2047" s="120"/>
    </row>
    <row r="2048" spans="1:17" customFormat="1">
      <c r="A2048" s="117">
        <v>2045</v>
      </c>
      <c r="B2048" s="117"/>
      <c r="C2048" s="117" t="s">
        <v>1046</v>
      </c>
      <c r="D2048" s="117" t="s">
        <v>1042</v>
      </c>
      <c r="E2048" s="396" t="s">
        <v>1042</v>
      </c>
      <c r="F2048" s="116" t="s">
        <v>4189</v>
      </c>
      <c r="G2048" s="596">
        <v>306311240201</v>
      </c>
      <c r="H2048" s="396" t="s">
        <v>5679</v>
      </c>
      <c r="I2048" s="116" t="s">
        <v>7997</v>
      </c>
      <c r="J2048" s="116" t="s">
        <v>47</v>
      </c>
      <c r="K2048" s="116">
        <v>0.17280000000000001</v>
      </c>
      <c r="L2048" s="395">
        <v>0.17280000000000001</v>
      </c>
      <c r="M2048" s="395">
        <v>0.15168799999999999</v>
      </c>
      <c r="N2048" s="330">
        <v>12.217592592592604</v>
      </c>
      <c r="O2048" s="116"/>
      <c r="P2048" s="116"/>
      <c r="Q2048" s="120"/>
    </row>
    <row r="2049" spans="1:17" customFormat="1">
      <c r="A2049" s="117">
        <v>2046</v>
      </c>
      <c r="B2049" s="117"/>
      <c r="C2049" s="117" t="s">
        <v>1046</v>
      </c>
      <c r="D2049" s="117" t="s">
        <v>1042</v>
      </c>
      <c r="E2049" s="396" t="s">
        <v>1042</v>
      </c>
      <c r="F2049" s="116" t="s">
        <v>4186</v>
      </c>
      <c r="G2049" s="596">
        <v>306311240701</v>
      </c>
      <c r="H2049" s="396" t="s">
        <v>5816</v>
      </c>
      <c r="I2049" s="116" t="s">
        <v>7997</v>
      </c>
      <c r="J2049" s="116" t="s">
        <v>47</v>
      </c>
      <c r="K2049" s="116">
        <v>3.7519999999999998E-2</v>
      </c>
      <c r="L2049" s="395">
        <v>3.7519999999999998E-2</v>
      </c>
      <c r="M2049" s="395">
        <v>3.3239999999999999E-2</v>
      </c>
      <c r="N2049" s="330">
        <v>11.407249466950958</v>
      </c>
      <c r="O2049" s="116"/>
      <c r="P2049" s="116"/>
      <c r="Q2049" s="120"/>
    </row>
    <row r="2050" spans="1:17" customFormat="1">
      <c r="A2050" s="117">
        <v>2047</v>
      </c>
      <c r="B2050" s="117"/>
      <c r="C2050" s="117" t="s">
        <v>1046</v>
      </c>
      <c r="D2050" s="117" t="s">
        <v>1042</v>
      </c>
      <c r="E2050" s="396" t="s">
        <v>1042</v>
      </c>
      <c r="F2050" s="116" t="s">
        <v>4191</v>
      </c>
      <c r="G2050" s="596">
        <v>306311240801</v>
      </c>
      <c r="H2050" s="396" t="s">
        <v>5887</v>
      </c>
      <c r="I2050" s="116" t="s">
        <v>7997</v>
      </c>
      <c r="J2050" s="116" t="s">
        <v>47</v>
      </c>
      <c r="K2050" s="116">
        <v>0.17268</v>
      </c>
      <c r="L2050" s="395">
        <v>0.17268</v>
      </c>
      <c r="M2050" s="395">
        <v>0.15349099999999999</v>
      </c>
      <c r="N2050" s="330">
        <v>11.112462358119071</v>
      </c>
      <c r="O2050" s="116"/>
      <c r="P2050" s="116"/>
      <c r="Q2050" s="120"/>
    </row>
    <row r="2051" spans="1:17" customFormat="1">
      <c r="A2051" s="117">
        <v>2048</v>
      </c>
      <c r="B2051" s="117"/>
      <c r="C2051" s="117" t="s">
        <v>1046</v>
      </c>
      <c r="D2051" s="117" t="s">
        <v>1042</v>
      </c>
      <c r="E2051" s="396" t="s">
        <v>3712</v>
      </c>
      <c r="F2051" s="116" t="s">
        <v>4173</v>
      </c>
      <c r="G2051" s="596">
        <v>306321240202</v>
      </c>
      <c r="H2051" s="396" t="s">
        <v>6688</v>
      </c>
      <c r="I2051" s="116" t="s">
        <v>7997</v>
      </c>
      <c r="J2051" s="116" t="s">
        <v>47</v>
      </c>
      <c r="K2051" s="116">
        <v>0.25280000000000002</v>
      </c>
      <c r="L2051" s="395">
        <v>0.25280000000000002</v>
      </c>
      <c r="M2051" s="395">
        <v>0.22508300000000001</v>
      </c>
      <c r="N2051" s="330">
        <v>10.964003164556967</v>
      </c>
      <c r="O2051" s="116"/>
      <c r="P2051" s="116"/>
      <c r="Q2051" s="120"/>
    </row>
    <row r="2052" spans="1:17" customFormat="1">
      <c r="A2052" s="117">
        <v>2049</v>
      </c>
      <c r="B2052" s="117"/>
      <c r="C2052" s="117" t="s">
        <v>1046</v>
      </c>
      <c r="D2052" s="117" t="s">
        <v>1042</v>
      </c>
      <c r="E2052" s="396" t="s">
        <v>1042</v>
      </c>
      <c r="F2052" s="116" t="s">
        <v>4193</v>
      </c>
      <c r="G2052" s="596">
        <v>306311240601</v>
      </c>
      <c r="H2052" s="396" t="s">
        <v>5934</v>
      </c>
      <c r="I2052" s="116" t="s">
        <v>7997</v>
      </c>
      <c r="J2052" s="116" t="s">
        <v>47</v>
      </c>
      <c r="K2052" s="116">
        <v>0.30919999999999997</v>
      </c>
      <c r="L2052" s="395">
        <v>0.30919999999999997</v>
      </c>
      <c r="M2052" s="395">
        <v>0.27544999999999997</v>
      </c>
      <c r="N2052" s="330">
        <v>10.915265200517466</v>
      </c>
      <c r="O2052" s="116"/>
      <c r="P2052" s="116"/>
      <c r="Q2052" s="120"/>
    </row>
    <row r="2053" spans="1:17" customFormat="1">
      <c r="A2053" s="117">
        <v>2050</v>
      </c>
      <c r="B2053" s="117"/>
      <c r="C2053" s="117" t="s">
        <v>1046</v>
      </c>
      <c r="D2053" s="117" t="s">
        <v>1042</v>
      </c>
      <c r="E2053" s="396" t="s">
        <v>1042</v>
      </c>
      <c r="F2053" s="116" t="s">
        <v>4194</v>
      </c>
      <c r="G2053" s="596">
        <v>306311140105</v>
      </c>
      <c r="H2053" s="396" t="s">
        <v>6025</v>
      </c>
      <c r="I2053" s="116" t="s">
        <v>7997</v>
      </c>
      <c r="J2053" s="116" t="s">
        <v>47</v>
      </c>
      <c r="K2053" s="116">
        <v>0.29680000000000001</v>
      </c>
      <c r="L2053" s="395">
        <v>0.29680000000000001</v>
      </c>
      <c r="M2053" s="395">
        <v>0.26544499999999999</v>
      </c>
      <c r="N2053" s="330">
        <v>10.564353099730466</v>
      </c>
      <c r="O2053" s="116"/>
      <c r="P2053" s="116"/>
      <c r="Q2053" s="120"/>
    </row>
    <row r="2054" spans="1:17" customFormat="1">
      <c r="A2054" s="117">
        <v>2051</v>
      </c>
      <c r="B2054" s="117"/>
      <c r="C2054" s="117" t="s">
        <v>1046</v>
      </c>
      <c r="D2054" s="117" t="s">
        <v>1042</v>
      </c>
      <c r="E2054" s="396" t="s">
        <v>1042</v>
      </c>
      <c r="F2054" s="116" t="s">
        <v>4180</v>
      </c>
      <c r="G2054" s="596">
        <v>306311340305</v>
      </c>
      <c r="H2054" s="396" t="s">
        <v>5447</v>
      </c>
      <c r="I2054" s="116" t="s">
        <v>7997</v>
      </c>
      <c r="J2054" s="116" t="s">
        <v>47</v>
      </c>
      <c r="K2054" s="116">
        <v>0.26960000000000001</v>
      </c>
      <c r="L2054" s="395">
        <v>0.26960000000000001</v>
      </c>
      <c r="M2054" s="395">
        <v>0.24163799999999999</v>
      </c>
      <c r="N2054" s="330">
        <v>10.371661721068254</v>
      </c>
      <c r="O2054" s="116"/>
      <c r="P2054" s="116"/>
      <c r="Q2054" s="120"/>
    </row>
    <row r="2055" spans="1:17" customFormat="1">
      <c r="A2055" s="117">
        <v>2052</v>
      </c>
      <c r="B2055" s="117"/>
      <c r="C2055" s="117" t="s">
        <v>1046</v>
      </c>
      <c r="D2055" s="117" t="s">
        <v>1042</v>
      </c>
      <c r="E2055" s="396" t="s">
        <v>1042</v>
      </c>
      <c r="F2055" s="116" t="s">
        <v>4186</v>
      </c>
      <c r="G2055" s="596">
        <v>306311240702</v>
      </c>
      <c r="H2055" s="396" t="s">
        <v>6079</v>
      </c>
      <c r="I2055" s="116" t="s">
        <v>7997</v>
      </c>
      <c r="J2055" s="116" t="s">
        <v>47</v>
      </c>
      <c r="K2055" s="116">
        <v>0.3266</v>
      </c>
      <c r="L2055" s="395">
        <v>0.3266</v>
      </c>
      <c r="M2055" s="395">
        <v>0.29286000000000001</v>
      </c>
      <c r="N2055" s="330">
        <v>10.330679730557254</v>
      </c>
      <c r="O2055" s="116"/>
      <c r="P2055" s="116"/>
      <c r="Q2055" s="120"/>
    </row>
    <row r="2056" spans="1:17" customFormat="1">
      <c r="A2056" s="117">
        <v>2053</v>
      </c>
      <c r="B2056" s="117"/>
      <c r="C2056" s="117" t="s">
        <v>1046</v>
      </c>
      <c r="D2056" s="117" t="s">
        <v>1042</v>
      </c>
      <c r="E2056" s="396" t="s">
        <v>1042</v>
      </c>
      <c r="F2056" s="116" t="s">
        <v>4186</v>
      </c>
      <c r="G2056" s="596">
        <v>306311240703</v>
      </c>
      <c r="H2056" s="396" t="s">
        <v>6210</v>
      </c>
      <c r="I2056" s="116" t="s">
        <v>7997</v>
      </c>
      <c r="J2056" s="116" t="s">
        <v>47</v>
      </c>
      <c r="K2056" s="116">
        <v>0.1404</v>
      </c>
      <c r="L2056" s="395">
        <v>0.1404</v>
      </c>
      <c r="M2056" s="395">
        <v>0.126528</v>
      </c>
      <c r="N2056" s="330">
        <v>9.8803418803418772</v>
      </c>
      <c r="O2056" s="116"/>
      <c r="P2056" s="116"/>
      <c r="Q2056" s="120"/>
    </row>
    <row r="2057" spans="1:17" customFormat="1">
      <c r="A2057" s="117">
        <v>2054</v>
      </c>
      <c r="B2057" s="117"/>
      <c r="C2057" s="117" t="s">
        <v>1046</v>
      </c>
      <c r="D2057" s="117" t="s">
        <v>1042</v>
      </c>
      <c r="E2057" s="396" t="s">
        <v>1042</v>
      </c>
      <c r="F2057" s="116" t="s">
        <v>4188</v>
      </c>
      <c r="G2057" s="596">
        <v>306311240103</v>
      </c>
      <c r="H2057" s="396" t="s">
        <v>6235</v>
      </c>
      <c r="I2057" s="116" t="s">
        <v>7997</v>
      </c>
      <c r="J2057" s="116" t="s">
        <v>47</v>
      </c>
      <c r="K2057" s="116">
        <v>0.43640000000000001</v>
      </c>
      <c r="L2057" s="395">
        <v>0.43640000000000001</v>
      </c>
      <c r="M2057" s="395">
        <v>0.39368599999999998</v>
      </c>
      <c r="N2057" s="330">
        <v>9.7878093492209057</v>
      </c>
      <c r="O2057" s="116"/>
      <c r="P2057" s="116"/>
      <c r="Q2057" s="120"/>
    </row>
    <row r="2058" spans="1:17" customFormat="1">
      <c r="A2058" s="117">
        <v>2055</v>
      </c>
      <c r="B2058" s="117"/>
      <c r="C2058" s="117" t="s">
        <v>1046</v>
      </c>
      <c r="D2058" s="117" t="s">
        <v>1042</v>
      </c>
      <c r="E2058" s="396" t="s">
        <v>1042</v>
      </c>
      <c r="F2058" s="116" t="s">
        <v>4190</v>
      </c>
      <c r="G2058" s="596">
        <v>306311240303</v>
      </c>
      <c r="H2058" s="396" t="s">
        <v>6323</v>
      </c>
      <c r="I2058" s="116" t="s">
        <v>7997</v>
      </c>
      <c r="J2058" s="116" t="s">
        <v>47</v>
      </c>
      <c r="K2058" s="116">
        <v>0.3664</v>
      </c>
      <c r="L2058" s="395">
        <v>0.3664</v>
      </c>
      <c r="M2058" s="395">
        <v>0.33143499999999998</v>
      </c>
      <c r="N2058" s="330">
        <v>9.5428493449781726</v>
      </c>
      <c r="O2058" s="116"/>
      <c r="P2058" s="116"/>
      <c r="Q2058" s="120"/>
    </row>
    <row r="2059" spans="1:17" customFormat="1">
      <c r="A2059" s="117">
        <v>2056</v>
      </c>
      <c r="B2059" s="117"/>
      <c r="C2059" s="117" t="s">
        <v>1046</v>
      </c>
      <c r="D2059" s="117" t="s">
        <v>1042</v>
      </c>
      <c r="E2059" s="396" t="s">
        <v>1042</v>
      </c>
      <c r="F2059" s="116" t="s">
        <v>4193</v>
      </c>
      <c r="G2059" s="596">
        <v>306311240602</v>
      </c>
      <c r="H2059" s="396" t="s">
        <v>6393</v>
      </c>
      <c r="I2059" s="116" t="s">
        <v>7997</v>
      </c>
      <c r="J2059" s="116" t="s">
        <v>47</v>
      </c>
      <c r="K2059" s="116">
        <v>0.58879999999999999</v>
      </c>
      <c r="L2059" s="395">
        <v>0.58879999999999999</v>
      </c>
      <c r="M2059" s="395">
        <v>0.53399200000000002</v>
      </c>
      <c r="N2059" s="330">
        <v>9.3084239130434732</v>
      </c>
      <c r="O2059" s="116"/>
      <c r="P2059" s="116"/>
      <c r="Q2059" s="120"/>
    </row>
    <row r="2060" spans="1:17" customFormat="1">
      <c r="A2060" s="117">
        <v>2057</v>
      </c>
      <c r="B2060" s="117"/>
      <c r="C2060" s="117" t="s">
        <v>1046</v>
      </c>
      <c r="D2060" s="117" t="s">
        <v>1042</v>
      </c>
      <c r="E2060" s="396" t="s">
        <v>3713</v>
      </c>
      <c r="F2060" s="116" t="s">
        <v>4207</v>
      </c>
      <c r="G2060" s="596">
        <v>306331240203</v>
      </c>
      <c r="H2060" s="396" t="s">
        <v>6021</v>
      </c>
      <c r="I2060" s="116" t="s">
        <v>7997</v>
      </c>
      <c r="J2060" s="116" t="s">
        <v>47</v>
      </c>
      <c r="K2060" s="116">
        <v>0.13919999999999999</v>
      </c>
      <c r="L2060" s="395">
        <v>0.13919999999999999</v>
      </c>
      <c r="M2060" s="395">
        <v>0.12626399999999999</v>
      </c>
      <c r="N2060" s="330">
        <v>9.2931034482758648</v>
      </c>
      <c r="O2060" s="116"/>
      <c r="P2060" s="116"/>
      <c r="Q2060" s="120"/>
    </row>
    <row r="2061" spans="1:17" customFormat="1">
      <c r="A2061" s="117">
        <v>2058</v>
      </c>
      <c r="B2061" s="117"/>
      <c r="C2061" s="117" t="s">
        <v>1046</v>
      </c>
      <c r="D2061" s="117" t="s">
        <v>1042</v>
      </c>
      <c r="E2061" s="396" t="s">
        <v>3713</v>
      </c>
      <c r="F2061" s="116" t="s">
        <v>4207</v>
      </c>
      <c r="G2061" s="596">
        <v>306331240201</v>
      </c>
      <c r="H2061" s="396" t="s">
        <v>5864</v>
      </c>
      <c r="I2061" s="116" t="s">
        <v>7997</v>
      </c>
      <c r="J2061" s="116" t="s">
        <v>47</v>
      </c>
      <c r="K2061" s="116">
        <v>0.22012000000000001</v>
      </c>
      <c r="L2061" s="395">
        <v>0.22012000000000001</v>
      </c>
      <c r="M2061" s="395">
        <v>0.19996800000000001</v>
      </c>
      <c r="N2061" s="330">
        <v>9.1550063601671816</v>
      </c>
      <c r="O2061" s="116"/>
      <c r="P2061" s="116"/>
      <c r="Q2061" s="120"/>
    </row>
    <row r="2062" spans="1:17" customFormat="1">
      <c r="A2062" s="117">
        <v>2059</v>
      </c>
      <c r="B2062" s="117"/>
      <c r="C2062" s="117" t="s">
        <v>1046</v>
      </c>
      <c r="D2062" s="117" t="s">
        <v>1042</v>
      </c>
      <c r="E2062" s="396" t="s">
        <v>3713</v>
      </c>
      <c r="F2062" s="116" t="s">
        <v>4207</v>
      </c>
      <c r="G2062" s="596">
        <v>306331240206</v>
      </c>
      <c r="H2062" s="396" t="s">
        <v>5872</v>
      </c>
      <c r="I2062" s="116" t="s">
        <v>7997</v>
      </c>
      <c r="J2062" s="116" t="s">
        <v>47</v>
      </c>
      <c r="K2062" s="116">
        <v>0.14119999999999999</v>
      </c>
      <c r="L2062" s="395">
        <v>0.14119999999999999</v>
      </c>
      <c r="M2062" s="395">
        <v>0.12839</v>
      </c>
      <c r="N2062" s="330">
        <v>9.072237960339935</v>
      </c>
      <c r="O2062" s="116"/>
      <c r="P2062" s="116"/>
      <c r="Q2062" s="120"/>
    </row>
    <row r="2063" spans="1:17" customFormat="1">
      <c r="A2063" s="117">
        <v>2060</v>
      </c>
      <c r="B2063" s="117"/>
      <c r="C2063" s="117" t="s">
        <v>1046</v>
      </c>
      <c r="D2063" s="117" t="s">
        <v>1042</v>
      </c>
      <c r="E2063" s="396" t="s">
        <v>3712</v>
      </c>
      <c r="F2063" s="116" t="s">
        <v>4169</v>
      </c>
      <c r="G2063" s="596">
        <v>306321240502</v>
      </c>
      <c r="H2063" s="396" t="s">
        <v>5268</v>
      </c>
      <c r="I2063" s="116" t="s">
        <v>7997</v>
      </c>
      <c r="J2063" s="116" t="s">
        <v>47</v>
      </c>
      <c r="K2063" s="116">
        <v>0.2258</v>
      </c>
      <c r="L2063" s="395">
        <v>0.2258</v>
      </c>
      <c r="M2063" s="395">
        <v>0.20541799999999999</v>
      </c>
      <c r="N2063" s="330">
        <v>9.0265721877767984</v>
      </c>
      <c r="O2063" s="116"/>
      <c r="P2063" s="116"/>
      <c r="Q2063" s="120"/>
    </row>
    <row r="2064" spans="1:17" customFormat="1">
      <c r="A2064" s="117">
        <v>2061</v>
      </c>
      <c r="B2064" s="117"/>
      <c r="C2064" s="117" t="s">
        <v>1046</v>
      </c>
      <c r="D2064" s="117" t="s">
        <v>1042</v>
      </c>
      <c r="E2064" s="396" t="s">
        <v>1042</v>
      </c>
      <c r="F2064" s="116" t="s">
        <v>4180</v>
      </c>
      <c r="G2064" s="596">
        <v>306311340301</v>
      </c>
      <c r="H2064" s="396" t="s">
        <v>6487</v>
      </c>
      <c r="I2064" s="116" t="s">
        <v>7997</v>
      </c>
      <c r="J2064" s="116" t="s">
        <v>47</v>
      </c>
      <c r="K2064" s="116">
        <v>0.4506</v>
      </c>
      <c r="L2064" s="395">
        <v>0.4506</v>
      </c>
      <c r="M2064" s="395">
        <v>0.41014200000000001</v>
      </c>
      <c r="N2064" s="330">
        <v>8.9786950732356843</v>
      </c>
      <c r="O2064" s="116"/>
      <c r="P2064" s="116"/>
      <c r="Q2064" s="120"/>
    </row>
    <row r="2065" spans="1:17" customFormat="1">
      <c r="A2065" s="117">
        <v>2062</v>
      </c>
      <c r="B2065" s="117"/>
      <c r="C2065" s="117" t="s">
        <v>1046</v>
      </c>
      <c r="D2065" s="117" t="s">
        <v>1042</v>
      </c>
      <c r="E2065" s="396" t="s">
        <v>3712</v>
      </c>
      <c r="F2065" s="116" t="s">
        <v>4159</v>
      </c>
      <c r="G2065" s="596">
        <v>306321340601</v>
      </c>
      <c r="H2065" s="396" t="s">
        <v>6519</v>
      </c>
      <c r="I2065" s="116" t="s">
        <v>7997</v>
      </c>
      <c r="J2065" s="116" t="s">
        <v>47</v>
      </c>
      <c r="K2065" s="116">
        <v>0.17319999999999999</v>
      </c>
      <c r="L2065" s="395">
        <v>0.17319999999999999</v>
      </c>
      <c r="M2065" s="395">
        <v>0.157801</v>
      </c>
      <c r="N2065" s="330">
        <v>8.8908775981524233</v>
      </c>
      <c r="O2065" s="116"/>
      <c r="P2065" s="116"/>
      <c r="Q2065" s="120"/>
    </row>
    <row r="2066" spans="1:17" customFormat="1">
      <c r="A2066" s="117">
        <v>2063</v>
      </c>
      <c r="B2066" s="117"/>
      <c r="C2066" s="117" t="s">
        <v>1046</v>
      </c>
      <c r="D2066" s="117" t="s">
        <v>1042</v>
      </c>
      <c r="E2066" s="396" t="s">
        <v>1042</v>
      </c>
      <c r="F2066" s="116" t="s">
        <v>4180</v>
      </c>
      <c r="G2066" s="596">
        <v>306311340304</v>
      </c>
      <c r="H2066" s="396" t="s">
        <v>5032</v>
      </c>
      <c r="I2066" s="116" t="s">
        <v>7997</v>
      </c>
      <c r="J2066" s="116" t="s">
        <v>47</v>
      </c>
      <c r="K2066" s="116">
        <v>0.2452</v>
      </c>
      <c r="L2066" s="395">
        <v>0.2452</v>
      </c>
      <c r="M2066" s="395">
        <v>0.22370799999999999</v>
      </c>
      <c r="N2066" s="330">
        <v>8.7650897226753717</v>
      </c>
      <c r="O2066" s="116"/>
      <c r="P2066" s="116"/>
      <c r="Q2066" s="120"/>
    </row>
    <row r="2067" spans="1:17" customFormat="1">
      <c r="A2067" s="117">
        <v>2064</v>
      </c>
      <c r="B2067" s="117"/>
      <c r="C2067" s="117" t="s">
        <v>1046</v>
      </c>
      <c r="D2067" s="117" t="s">
        <v>1042</v>
      </c>
      <c r="E2067" s="396" t="s">
        <v>3713</v>
      </c>
      <c r="F2067" s="116" t="s">
        <v>4207</v>
      </c>
      <c r="G2067" s="596">
        <v>306331240205</v>
      </c>
      <c r="H2067" s="396" t="s">
        <v>6399</v>
      </c>
      <c r="I2067" s="116" t="s">
        <v>7997</v>
      </c>
      <c r="J2067" s="116" t="s">
        <v>47</v>
      </c>
      <c r="K2067" s="116">
        <v>0.31759999999999999</v>
      </c>
      <c r="L2067" s="395">
        <v>0.31759999999999999</v>
      </c>
      <c r="M2067" s="395">
        <v>0.289856</v>
      </c>
      <c r="N2067" s="330">
        <v>8.735516372795967</v>
      </c>
      <c r="O2067" s="116"/>
      <c r="P2067" s="116"/>
      <c r="Q2067" s="120"/>
    </row>
    <row r="2068" spans="1:17" customFormat="1">
      <c r="A2068" s="117">
        <v>2065</v>
      </c>
      <c r="B2068" s="117"/>
      <c r="C2068" s="117" t="s">
        <v>1046</v>
      </c>
      <c r="D2068" s="117" t="s">
        <v>1042</v>
      </c>
      <c r="E2068" s="396" t="s">
        <v>3713</v>
      </c>
      <c r="F2068" s="116" t="s">
        <v>4207</v>
      </c>
      <c r="G2068" s="596">
        <v>306331240207</v>
      </c>
      <c r="H2068" s="396" t="s">
        <v>6568</v>
      </c>
      <c r="I2068" s="116" t="s">
        <v>7997</v>
      </c>
      <c r="J2068" s="116" t="s">
        <v>47</v>
      </c>
      <c r="K2068" s="116">
        <v>0.13197999999999999</v>
      </c>
      <c r="L2068" s="395">
        <v>0.13197999999999999</v>
      </c>
      <c r="M2068" s="395">
        <v>0.120465</v>
      </c>
      <c r="N2068" s="330">
        <v>8.724806788907399</v>
      </c>
      <c r="O2068" s="116"/>
      <c r="P2068" s="116"/>
      <c r="Q2068" s="120"/>
    </row>
    <row r="2069" spans="1:17" customFormat="1">
      <c r="A2069" s="117">
        <v>2066</v>
      </c>
      <c r="B2069" s="117"/>
      <c r="C2069" s="117" t="s">
        <v>1046</v>
      </c>
      <c r="D2069" s="117" t="s">
        <v>1042</v>
      </c>
      <c r="E2069" s="396" t="s">
        <v>3712</v>
      </c>
      <c r="F2069" s="116" t="s">
        <v>4166</v>
      </c>
      <c r="G2069" s="596">
        <v>306321340503</v>
      </c>
      <c r="H2069" s="396" t="s">
        <v>2861</v>
      </c>
      <c r="I2069" s="116" t="s">
        <v>7997</v>
      </c>
      <c r="J2069" s="116" t="s">
        <v>47</v>
      </c>
      <c r="K2069" s="116">
        <v>5.9900000000000002E-2</v>
      </c>
      <c r="L2069" s="395">
        <v>5.9900000000000002E-2</v>
      </c>
      <c r="M2069" s="395">
        <v>5.4706999999999999E-2</v>
      </c>
      <c r="N2069" s="330">
        <v>8.6694490818030108</v>
      </c>
      <c r="O2069" s="116"/>
      <c r="P2069" s="116"/>
      <c r="Q2069" s="120"/>
    </row>
    <row r="2070" spans="1:17" customFormat="1">
      <c r="A2070" s="117">
        <v>2067</v>
      </c>
      <c r="B2070" s="117"/>
      <c r="C2070" s="117" t="s">
        <v>1046</v>
      </c>
      <c r="D2070" s="117" t="s">
        <v>1042</v>
      </c>
      <c r="E2070" s="396" t="s">
        <v>1042</v>
      </c>
      <c r="F2070" s="116" t="s">
        <v>4185</v>
      </c>
      <c r="G2070" s="596">
        <v>306311540103</v>
      </c>
      <c r="H2070" s="396" t="s">
        <v>5572</v>
      </c>
      <c r="I2070" s="116" t="s">
        <v>7997</v>
      </c>
      <c r="J2070" s="116" t="s">
        <v>47</v>
      </c>
      <c r="K2070" s="116">
        <v>0.25019999999999998</v>
      </c>
      <c r="L2070" s="395">
        <v>0.25019999999999998</v>
      </c>
      <c r="M2070" s="395">
        <v>0.228578</v>
      </c>
      <c r="N2070" s="330">
        <v>8.6418864908073445</v>
      </c>
      <c r="O2070" s="116"/>
      <c r="P2070" s="116"/>
      <c r="Q2070" s="120"/>
    </row>
    <row r="2071" spans="1:17" customFormat="1">
      <c r="A2071" s="117">
        <v>2068</v>
      </c>
      <c r="B2071" s="117"/>
      <c r="C2071" s="117" t="s">
        <v>1046</v>
      </c>
      <c r="D2071" s="117" t="s">
        <v>1042</v>
      </c>
      <c r="E2071" s="396" t="s">
        <v>1042</v>
      </c>
      <c r="F2071" s="116" t="s">
        <v>4190</v>
      </c>
      <c r="G2071" s="596">
        <v>306311240301</v>
      </c>
      <c r="H2071" s="396" t="s">
        <v>6610</v>
      </c>
      <c r="I2071" s="116" t="s">
        <v>7997</v>
      </c>
      <c r="J2071" s="116" t="s">
        <v>47</v>
      </c>
      <c r="K2071" s="116">
        <v>0.39600000000000002</v>
      </c>
      <c r="L2071" s="395">
        <v>0.39600000000000002</v>
      </c>
      <c r="M2071" s="395">
        <v>0.36208200000000001</v>
      </c>
      <c r="N2071" s="330">
        <v>8.5651515151515163</v>
      </c>
      <c r="O2071" s="116"/>
      <c r="P2071" s="116"/>
      <c r="Q2071" s="120"/>
    </row>
    <row r="2072" spans="1:17" customFormat="1">
      <c r="A2072" s="117">
        <v>2069</v>
      </c>
      <c r="B2072" s="117"/>
      <c r="C2072" s="117" t="s">
        <v>1046</v>
      </c>
      <c r="D2072" s="117" t="s">
        <v>1042</v>
      </c>
      <c r="E2072" s="396" t="s">
        <v>3712</v>
      </c>
      <c r="F2072" s="116" t="s">
        <v>4164</v>
      </c>
      <c r="G2072" s="596">
        <v>306321340401</v>
      </c>
      <c r="H2072" s="396" t="s">
        <v>6622</v>
      </c>
      <c r="I2072" s="116" t="s">
        <v>7997</v>
      </c>
      <c r="J2072" s="116" t="s">
        <v>47</v>
      </c>
      <c r="K2072" s="116">
        <v>0.1032</v>
      </c>
      <c r="L2072" s="395">
        <v>0.1032</v>
      </c>
      <c r="M2072" s="395">
        <v>9.4398999999999997E-2</v>
      </c>
      <c r="N2072" s="330">
        <v>8.5281007751938009</v>
      </c>
      <c r="O2072" s="116"/>
      <c r="P2072" s="116"/>
      <c r="Q2072" s="120"/>
    </row>
    <row r="2073" spans="1:17" customFormat="1">
      <c r="A2073" s="117">
        <v>2070</v>
      </c>
      <c r="B2073" s="117"/>
      <c r="C2073" s="117" t="s">
        <v>1046</v>
      </c>
      <c r="D2073" s="117" t="s">
        <v>1042</v>
      </c>
      <c r="E2073" s="396" t="s">
        <v>3712</v>
      </c>
      <c r="F2073" s="116" t="s">
        <v>4171</v>
      </c>
      <c r="G2073" s="596">
        <v>306321240102</v>
      </c>
      <c r="H2073" s="396" t="s">
        <v>5284</v>
      </c>
      <c r="I2073" s="116" t="s">
        <v>7997</v>
      </c>
      <c r="J2073" s="116" t="s">
        <v>47</v>
      </c>
      <c r="K2073" s="116">
        <v>0.2626</v>
      </c>
      <c r="L2073" s="395">
        <v>0.2626</v>
      </c>
      <c r="M2073" s="395">
        <v>0.24043300000000001</v>
      </c>
      <c r="N2073" s="330">
        <v>8.441355674028939</v>
      </c>
      <c r="O2073" s="116"/>
      <c r="P2073" s="116"/>
      <c r="Q2073" s="120"/>
    </row>
    <row r="2074" spans="1:17" customFormat="1">
      <c r="A2074" s="117">
        <v>2071</v>
      </c>
      <c r="B2074" s="117"/>
      <c r="C2074" s="117" t="s">
        <v>1046</v>
      </c>
      <c r="D2074" s="117" t="s">
        <v>1042</v>
      </c>
      <c r="E2074" s="396" t="s">
        <v>3712</v>
      </c>
      <c r="F2074" s="116" t="s">
        <v>4163</v>
      </c>
      <c r="G2074" s="596">
        <v>306321340303</v>
      </c>
      <c r="H2074" s="396" t="s">
        <v>6687</v>
      </c>
      <c r="I2074" s="116" t="s">
        <v>7997</v>
      </c>
      <c r="J2074" s="116" t="s">
        <v>47</v>
      </c>
      <c r="K2074" s="116">
        <v>0.37980000000000003</v>
      </c>
      <c r="L2074" s="395">
        <v>0.37980000000000003</v>
      </c>
      <c r="M2074" s="395">
        <v>0.34818300000000002</v>
      </c>
      <c r="N2074" s="330">
        <v>8.3246445497630344</v>
      </c>
      <c r="O2074" s="116"/>
      <c r="P2074" s="116"/>
      <c r="Q2074" s="120"/>
    </row>
    <row r="2075" spans="1:17" customFormat="1">
      <c r="A2075" s="117">
        <v>2072</v>
      </c>
      <c r="B2075" s="117"/>
      <c r="C2075" s="117" t="s">
        <v>1046</v>
      </c>
      <c r="D2075" s="117" t="s">
        <v>1042</v>
      </c>
      <c r="E2075" s="396" t="s">
        <v>3712</v>
      </c>
      <c r="F2075" s="116" t="s">
        <v>4159</v>
      </c>
      <c r="G2075" s="596">
        <v>306321340603</v>
      </c>
      <c r="H2075" s="396" t="s">
        <v>6689</v>
      </c>
      <c r="I2075" s="116" t="s">
        <v>7997</v>
      </c>
      <c r="J2075" s="116" t="s">
        <v>47</v>
      </c>
      <c r="K2075" s="116">
        <v>0.24179999999999999</v>
      </c>
      <c r="L2075" s="395">
        <v>0.24179999999999999</v>
      </c>
      <c r="M2075" s="395">
        <v>0.22170200000000001</v>
      </c>
      <c r="N2075" s="330">
        <v>8.311827956989239</v>
      </c>
      <c r="O2075" s="116"/>
      <c r="P2075" s="116"/>
      <c r="Q2075" s="120"/>
    </row>
    <row r="2076" spans="1:17" customFormat="1">
      <c r="A2076" s="117">
        <v>2073</v>
      </c>
      <c r="B2076" s="117"/>
      <c r="C2076" s="117" t="s">
        <v>1046</v>
      </c>
      <c r="D2076" s="117" t="s">
        <v>1042</v>
      </c>
      <c r="E2076" s="396" t="s">
        <v>3713</v>
      </c>
      <c r="F2076" s="116" t="s">
        <v>4207</v>
      </c>
      <c r="G2076" s="596">
        <v>306331240202</v>
      </c>
      <c r="H2076" s="396" t="s">
        <v>6216</v>
      </c>
      <c r="I2076" s="116" t="s">
        <v>7997</v>
      </c>
      <c r="J2076" s="116" t="s">
        <v>47</v>
      </c>
      <c r="K2076" s="116">
        <v>0.44468000000000002</v>
      </c>
      <c r="L2076" s="395">
        <v>0.44468000000000002</v>
      </c>
      <c r="M2076" s="395">
        <v>0.40802100000000002</v>
      </c>
      <c r="N2076" s="330">
        <v>8.2439057299631191</v>
      </c>
      <c r="O2076" s="116"/>
      <c r="P2076" s="116"/>
      <c r="Q2076" s="120"/>
    </row>
    <row r="2077" spans="1:17" customFormat="1">
      <c r="A2077" s="117">
        <v>2074</v>
      </c>
      <c r="B2077" s="117"/>
      <c r="C2077" s="117" t="s">
        <v>1046</v>
      </c>
      <c r="D2077" s="117" t="s">
        <v>1042</v>
      </c>
      <c r="E2077" s="396" t="s">
        <v>3713</v>
      </c>
      <c r="F2077" s="116" t="s">
        <v>4206</v>
      </c>
      <c r="G2077" s="596">
        <v>306331240102</v>
      </c>
      <c r="H2077" s="396" t="s">
        <v>6718</v>
      </c>
      <c r="I2077" s="116" t="s">
        <v>7997</v>
      </c>
      <c r="J2077" s="116" t="s">
        <v>47</v>
      </c>
      <c r="K2077" s="116">
        <v>0.40192</v>
      </c>
      <c r="L2077" s="395">
        <v>0.40192</v>
      </c>
      <c r="M2077" s="395">
        <v>0.36884499999999998</v>
      </c>
      <c r="N2077" s="330">
        <v>8.2292496019108334</v>
      </c>
      <c r="O2077" s="116"/>
      <c r="P2077" s="116"/>
      <c r="Q2077" s="120"/>
    </row>
    <row r="2078" spans="1:17" customFormat="1">
      <c r="A2078" s="117">
        <v>2075</v>
      </c>
      <c r="B2078" s="117"/>
      <c r="C2078" s="117" t="s">
        <v>1046</v>
      </c>
      <c r="D2078" s="117" t="s">
        <v>1042</v>
      </c>
      <c r="E2078" s="396" t="s">
        <v>3713</v>
      </c>
      <c r="F2078" s="116" t="s">
        <v>4200</v>
      </c>
      <c r="G2078" s="596">
        <v>306331340302</v>
      </c>
      <c r="H2078" s="396" t="s">
        <v>6727</v>
      </c>
      <c r="I2078" s="116" t="s">
        <v>7997</v>
      </c>
      <c r="J2078" s="116" t="s">
        <v>47</v>
      </c>
      <c r="K2078" s="116">
        <v>0.14768000000000001</v>
      </c>
      <c r="L2078" s="395">
        <v>0.14768000000000001</v>
      </c>
      <c r="M2078" s="395">
        <v>0.13558200000000001</v>
      </c>
      <c r="N2078" s="330">
        <v>8.192036836403032</v>
      </c>
      <c r="O2078" s="116"/>
      <c r="P2078" s="116"/>
      <c r="Q2078" s="120"/>
    </row>
    <row r="2079" spans="1:17" customFormat="1">
      <c r="A2079" s="117">
        <v>2076</v>
      </c>
      <c r="B2079" s="117"/>
      <c r="C2079" s="117" t="s">
        <v>1046</v>
      </c>
      <c r="D2079" s="117" t="s">
        <v>1042</v>
      </c>
      <c r="E2079" s="396" t="s">
        <v>1042</v>
      </c>
      <c r="F2079" s="116" t="s">
        <v>4188</v>
      </c>
      <c r="G2079" s="596">
        <v>306311240105</v>
      </c>
      <c r="H2079" s="396" t="s">
        <v>6744</v>
      </c>
      <c r="I2079" s="116" t="s">
        <v>7997</v>
      </c>
      <c r="J2079" s="116" t="s">
        <v>47</v>
      </c>
      <c r="K2079" s="116">
        <v>0.26404</v>
      </c>
      <c r="L2079" s="395">
        <v>0.26404</v>
      </c>
      <c r="M2079" s="395">
        <v>0.24249899999999999</v>
      </c>
      <c r="N2079" s="330">
        <v>8.1582336009695506</v>
      </c>
      <c r="O2079" s="116"/>
      <c r="P2079" s="116"/>
      <c r="Q2079" s="120"/>
    </row>
    <row r="2080" spans="1:17" customFormat="1">
      <c r="A2080" s="117">
        <v>2077</v>
      </c>
      <c r="B2080" s="117"/>
      <c r="C2080" s="117" t="s">
        <v>1046</v>
      </c>
      <c r="D2080" s="117" t="s">
        <v>1042</v>
      </c>
      <c r="E2080" s="396" t="s">
        <v>3712</v>
      </c>
      <c r="F2080" s="116" t="s">
        <v>4155</v>
      </c>
      <c r="G2080" s="596">
        <v>306321440104</v>
      </c>
      <c r="H2080" s="396" t="s">
        <v>5777</v>
      </c>
      <c r="I2080" s="116" t="s">
        <v>7997</v>
      </c>
      <c r="J2080" s="116" t="s">
        <v>47</v>
      </c>
      <c r="K2080" s="116">
        <v>0.36520000000000002</v>
      </c>
      <c r="L2080" s="395">
        <v>0.36520000000000002</v>
      </c>
      <c r="M2080" s="395">
        <v>0.33553300000000003</v>
      </c>
      <c r="N2080" s="330">
        <v>8.1234939759036138</v>
      </c>
      <c r="O2080" s="116"/>
      <c r="P2080" s="116"/>
      <c r="Q2080" s="120"/>
    </row>
    <row r="2081" spans="1:17" customFormat="1">
      <c r="A2081" s="117">
        <v>2078</v>
      </c>
      <c r="B2081" s="117"/>
      <c r="C2081" s="117" t="s">
        <v>1046</v>
      </c>
      <c r="D2081" s="117" t="s">
        <v>1042</v>
      </c>
      <c r="E2081" s="396" t="s">
        <v>1042</v>
      </c>
      <c r="F2081" s="116" t="s">
        <v>4189</v>
      </c>
      <c r="G2081" s="596">
        <v>306311240203</v>
      </c>
      <c r="H2081" s="396" t="s">
        <v>6765</v>
      </c>
      <c r="I2081" s="116" t="s">
        <v>7997</v>
      </c>
      <c r="J2081" s="116" t="s">
        <v>47</v>
      </c>
      <c r="K2081" s="116">
        <v>0.27300000000000002</v>
      </c>
      <c r="L2081" s="395">
        <v>0.27300000000000002</v>
      </c>
      <c r="M2081" s="395">
        <v>0.25088300000000002</v>
      </c>
      <c r="N2081" s="330">
        <v>8.1014652014651993</v>
      </c>
      <c r="O2081" s="116"/>
      <c r="P2081" s="116"/>
      <c r="Q2081" s="120"/>
    </row>
    <row r="2082" spans="1:17" customFormat="1">
      <c r="A2082" s="117">
        <v>2079</v>
      </c>
      <c r="B2082" s="117"/>
      <c r="C2082" s="117" t="s">
        <v>1046</v>
      </c>
      <c r="D2082" s="117" t="s">
        <v>1042</v>
      </c>
      <c r="E2082" s="396" t="s">
        <v>3712</v>
      </c>
      <c r="F2082" s="116" t="s">
        <v>4154</v>
      </c>
      <c r="G2082" s="596">
        <v>306321440501</v>
      </c>
      <c r="H2082" s="396" t="s">
        <v>5148</v>
      </c>
      <c r="I2082" s="116" t="s">
        <v>7997</v>
      </c>
      <c r="J2082" s="116" t="s">
        <v>47</v>
      </c>
      <c r="K2082" s="116">
        <v>0.23760000000000001</v>
      </c>
      <c r="L2082" s="395">
        <v>0.23760000000000001</v>
      </c>
      <c r="M2082" s="395">
        <v>0.21845400000000001</v>
      </c>
      <c r="N2082" s="330">
        <v>8.0580808080808062</v>
      </c>
      <c r="O2082" s="116"/>
      <c r="P2082" s="116"/>
      <c r="Q2082" s="120"/>
    </row>
    <row r="2083" spans="1:17" customFormat="1">
      <c r="A2083" s="117">
        <v>2080</v>
      </c>
      <c r="B2083" s="117"/>
      <c r="C2083" s="117" t="s">
        <v>1046</v>
      </c>
      <c r="D2083" s="117" t="s">
        <v>1042</v>
      </c>
      <c r="E2083" s="396" t="s">
        <v>3713</v>
      </c>
      <c r="F2083" s="116" t="s">
        <v>4199</v>
      </c>
      <c r="G2083" s="596">
        <v>306331340203</v>
      </c>
      <c r="H2083" s="396" t="s">
        <v>6789</v>
      </c>
      <c r="I2083" s="116" t="s">
        <v>7997</v>
      </c>
      <c r="J2083" s="116" t="s">
        <v>47</v>
      </c>
      <c r="K2083" s="116">
        <v>0.13719999999999999</v>
      </c>
      <c r="L2083" s="395">
        <v>0.13719999999999999</v>
      </c>
      <c r="M2083" s="395">
        <v>0.12617999999999999</v>
      </c>
      <c r="N2083" s="330">
        <v>8.0320699708454839</v>
      </c>
      <c r="O2083" s="116"/>
      <c r="P2083" s="116"/>
      <c r="Q2083" s="120"/>
    </row>
    <row r="2084" spans="1:17" customFormat="1">
      <c r="A2084" s="117">
        <v>2081</v>
      </c>
      <c r="B2084" s="117"/>
      <c r="C2084" s="117" t="s">
        <v>1046</v>
      </c>
      <c r="D2084" s="117" t="s">
        <v>1042</v>
      </c>
      <c r="E2084" s="396" t="s">
        <v>3712</v>
      </c>
      <c r="F2084" s="116" t="s">
        <v>4174</v>
      </c>
      <c r="G2084" s="596">
        <v>306321240301</v>
      </c>
      <c r="H2084" s="396" t="s">
        <v>5524</v>
      </c>
      <c r="I2084" s="116" t="s">
        <v>7997</v>
      </c>
      <c r="J2084" s="116" t="s">
        <v>47</v>
      </c>
      <c r="K2084" s="116">
        <v>0.50375999999999999</v>
      </c>
      <c r="L2084" s="395">
        <v>0.50375999999999999</v>
      </c>
      <c r="M2084" s="395">
        <v>0.46354000000000001</v>
      </c>
      <c r="N2084" s="330">
        <v>7.9839606161664243</v>
      </c>
      <c r="O2084" s="116"/>
      <c r="P2084" s="116"/>
      <c r="Q2084" s="120"/>
    </row>
    <row r="2085" spans="1:17" customFormat="1">
      <c r="A2085" s="117">
        <v>2082</v>
      </c>
      <c r="B2085" s="117"/>
      <c r="C2085" s="117" t="s">
        <v>1046</v>
      </c>
      <c r="D2085" s="117" t="s">
        <v>1042</v>
      </c>
      <c r="E2085" s="396" t="s">
        <v>3713</v>
      </c>
      <c r="F2085" s="116" t="s">
        <v>4204</v>
      </c>
      <c r="G2085" s="596">
        <v>306331240402</v>
      </c>
      <c r="H2085" s="396" t="s">
        <v>6148</v>
      </c>
      <c r="I2085" s="116" t="s">
        <v>7997</v>
      </c>
      <c r="J2085" s="116" t="s">
        <v>47</v>
      </c>
      <c r="K2085" s="116">
        <v>0.438</v>
      </c>
      <c r="L2085" s="395">
        <v>0.438</v>
      </c>
      <c r="M2085" s="395">
        <v>0.40315000000000001</v>
      </c>
      <c r="N2085" s="330">
        <v>7.956621004566208</v>
      </c>
      <c r="O2085" s="116"/>
      <c r="P2085" s="116"/>
      <c r="Q2085" s="120"/>
    </row>
    <row r="2086" spans="1:17" customFormat="1">
      <c r="A2086" s="117">
        <v>2083</v>
      </c>
      <c r="B2086" s="117"/>
      <c r="C2086" s="117" t="s">
        <v>1046</v>
      </c>
      <c r="D2086" s="117" t="s">
        <v>1042</v>
      </c>
      <c r="E2086" s="396" t="s">
        <v>3713</v>
      </c>
      <c r="F2086" s="116" t="s">
        <v>4206</v>
      </c>
      <c r="G2086" s="596">
        <v>306331240101</v>
      </c>
      <c r="H2086" s="396" t="s">
        <v>6529</v>
      </c>
      <c r="I2086" s="116" t="s">
        <v>7997</v>
      </c>
      <c r="J2086" s="116" t="s">
        <v>47</v>
      </c>
      <c r="K2086" s="116">
        <v>0.45079999999999998</v>
      </c>
      <c r="L2086" s="395">
        <v>0.45079999999999998</v>
      </c>
      <c r="M2086" s="395">
        <v>0.41506199999999999</v>
      </c>
      <c r="N2086" s="330">
        <v>7.9276841171251098</v>
      </c>
      <c r="O2086" s="116"/>
      <c r="P2086" s="116"/>
      <c r="Q2086" s="120"/>
    </row>
    <row r="2087" spans="1:17" customFormat="1">
      <c r="A2087" s="117">
        <v>2084</v>
      </c>
      <c r="B2087" s="117"/>
      <c r="C2087" s="117" t="s">
        <v>1046</v>
      </c>
      <c r="D2087" s="117" t="s">
        <v>1042</v>
      </c>
      <c r="E2087" s="396" t="s">
        <v>3713</v>
      </c>
      <c r="F2087" s="116" t="s">
        <v>4204</v>
      </c>
      <c r="G2087" s="596">
        <v>306331240401</v>
      </c>
      <c r="H2087" s="396" t="s">
        <v>6426</v>
      </c>
      <c r="I2087" s="116" t="s">
        <v>7997</v>
      </c>
      <c r="J2087" s="116" t="s">
        <v>47</v>
      </c>
      <c r="K2087" s="116">
        <v>0.43099999999999999</v>
      </c>
      <c r="L2087" s="395">
        <v>0.43099999999999999</v>
      </c>
      <c r="M2087" s="395">
        <v>0.39697700000000002</v>
      </c>
      <c r="N2087" s="330">
        <v>7.8939675174013848</v>
      </c>
      <c r="O2087" s="116"/>
      <c r="P2087" s="116"/>
      <c r="Q2087" s="120"/>
    </row>
    <row r="2088" spans="1:17" customFormat="1">
      <c r="A2088" s="117">
        <v>2085</v>
      </c>
      <c r="B2088" s="117"/>
      <c r="C2088" s="117" t="s">
        <v>1046</v>
      </c>
      <c r="D2088" s="117" t="s">
        <v>1042</v>
      </c>
      <c r="E2088" s="396" t="s">
        <v>1042</v>
      </c>
      <c r="F2088" s="116" t="s">
        <v>4189</v>
      </c>
      <c r="G2088" s="596">
        <v>306311240204</v>
      </c>
      <c r="H2088" s="396" t="s">
        <v>6860</v>
      </c>
      <c r="I2088" s="116" t="s">
        <v>7997</v>
      </c>
      <c r="J2088" s="116" t="s">
        <v>47</v>
      </c>
      <c r="K2088" s="116">
        <v>0.40639999999999998</v>
      </c>
      <c r="L2088" s="395">
        <v>0.40639999999999998</v>
      </c>
      <c r="M2088" s="395">
        <v>0.37457600000000002</v>
      </c>
      <c r="N2088" s="330">
        <v>7.8307086614173143</v>
      </c>
      <c r="O2088" s="116"/>
      <c r="P2088" s="116"/>
      <c r="Q2088" s="120"/>
    </row>
    <row r="2089" spans="1:17" customFormat="1">
      <c r="A2089" s="117">
        <v>2086</v>
      </c>
      <c r="B2089" s="117"/>
      <c r="C2089" s="117" t="s">
        <v>1046</v>
      </c>
      <c r="D2089" s="117" t="s">
        <v>1042</v>
      </c>
      <c r="E2089" s="396" t="s">
        <v>3713</v>
      </c>
      <c r="F2089" s="116" t="s">
        <v>4198</v>
      </c>
      <c r="G2089" s="596">
        <v>306331340104</v>
      </c>
      <c r="H2089" s="396" t="s">
        <v>5321</v>
      </c>
      <c r="I2089" s="116" t="s">
        <v>7997</v>
      </c>
      <c r="J2089" s="116" t="s">
        <v>47</v>
      </c>
      <c r="K2089" s="116">
        <v>0.45860000000000001</v>
      </c>
      <c r="L2089" s="395">
        <v>0.45860000000000001</v>
      </c>
      <c r="M2089" s="395">
        <v>0.42288500000000001</v>
      </c>
      <c r="N2089" s="330">
        <v>7.7878325337985164</v>
      </c>
      <c r="O2089" s="116"/>
      <c r="P2089" s="116"/>
      <c r="Q2089" s="120"/>
    </row>
    <row r="2090" spans="1:17" customFormat="1">
      <c r="A2090" s="117">
        <v>2087</v>
      </c>
      <c r="B2090" s="117"/>
      <c r="C2090" s="117" t="s">
        <v>1046</v>
      </c>
      <c r="D2090" s="117" t="s">
        <v>1042</v>
      </c>
      <c r="E2090" s="396" t="s">
        <v>3713</v>
      </c>
      <c r="F2090" s="116" t="s">
        <v>4198</v>
      </c>
      <c r="G2090" s="596">
        <v>306331340102</v>
      </c>
      <c r="H2090" s="396" t="s">
        <v>6871</v>
      </c>
      <c r="I2090" s="116" t="s">
        <v>7997</v>
      </c>
      <c r="J2090" s="116" t="s">
        <v>47</v>
      </c>
      <c r="K2090" s="116">
        <v>0.36919999999999997</v>
      </c>
      <c r="L2090" s="395">
        <v>0.36919999999999997</v>
      </c>
      <c r="M2090" s="395">
        <v>0.34046199999999999</v>
      </c>
      <c r="N2090" s="330">
        <v>7.7838569880823369</v>
      </c>
      <c r="O2090" s="116"/>
      <c r="P2090" s="116"/>
      <c r="Q2090" s="120"/>
    </row>
    <row r="2091" spans="1:17" customFormat="1">
      <c r="A2091" s="117">
        <v>2088</v>
      </c>
      <c r="B2091" s="117"/>
      <c r="C2091" s="117" t="s">
        <v>1046</v>
      </c>
      <c r="D2091" s="117" t="s">
        <v>1042</v>
      </c>
      <c r="E2091" s="396" t="s">
        <v>3712</v>
      </c>
      <c r="F2091" s="116" t="s">
        <v>4162</v>
      </c>
      <c r="G2091" s="596">
        <v>306321340203</v>
      </c>
      <c r="H2091" s="396" t="s">
        <v>6881</v>
      </c>
      <c r="I2091" s="116" t="s">
        <v>7997</v>
      </c>
      <c r="J2091" s="116" t="s">
        <v>47</v>
      </c>
      <c r="K2091" s="116">
        <v>7.0999999999999994E-2</v>
      </c>
      <c r="L2091" s="395">
        <v>7.0999999999999994E-2</v>
      </c>
      <c r="M2091" s="395">
        <v>6.5489000000000006E-2</v>
      </c>
      <c r="N2091" s="330">
        <v>7.7619718309858987</v>
      </c>
      <c r="O2091" s="116"/>
      <c r="P2091" s="116"/>
      <c r="Q2091" s="120"/>
    </row>
    <row r="2092" spans="1:17" customFormat="1">
      <c r="A2092" s="117">
        <v>2089</v>
      </c>
      <c r="B2092" s="117"/>
      <c r="C2092" s="117" t="s">
        <v>1046</v>
      </c>
      <c r="D2092" s="117" t="s">
        <v>1042</v>
      </c>
      <c r="E2092" s="396" t="s">
        <v>3712</v>
      </c>
      <c r="F2092" s="116" t="s">
        <v>4162</v>
      </c>
      <c r="G2092" s="596">
        <v>306321340201</v>
      </c>
      <c r="H2092" s="396" t="s">
        <v>6896</v>
      </c>
      <c r="I2092" s="116" t="s">
        <v>7997</v>
      </c>
      <c r="J2092" s="116" t="s">
        <v>47</v>
      </c>
      <c r="K2092" s="116">
        <v>0.20960000000000001</v>
      </c>
      <c r="L2092" s="395">
        <v>0.20960000000000001</v>
      </c>
      <c r="M2092" s="395">
        <v>0.193388</v>
      </c>
      <c r="N2092" s="330">
        <v>7.7347328244274829</v>
      </c>
      <c r="O2092" s="116"/>
      <c r="P2092" s="116"/>
      <c r="Q2092" s="120"/>
    </row>
    <row r="2093" spans="1:17" customFormat="1">
      <c r="A2093" s="117">
        <v>2090</v>
      </c>
      <c r="B2093" s="117"/>
      <c r="C2093" s="117" t="s">
        <v>1046</v>
      </c>
      <c r="D2093" s="117" t="s">
        <v>1042</v>
      </c>
      <c r="E2093" s="396" t="s">
        <v>3712</v>
      </c>
      <c r="F2093" s="116" t="s">
        <v>4154</v>
      </c>
      <c r="G2093" s="596">
        <v>306321440503</v>
      </c>
      <c r="H2093" s="396" t="s">
        <v>6233</v>
      </c>
      <c r="I2093" s="116" t="s">
        <v>7997</v>
      </c>
      <c r="J2093" s="116" t="s">
        <v>47</v>
      </c>
      <c r="K2093" s="116">
        <v>0.17219999999999999</v>
      </c>
      <c r="L2093" s="395">
        <v>0.17219999999999999</v>
      </c>
      <c r="M2093" s="395">
        <v>0.15892000000000001</v>
      </c>
      <c r="N2093" s="330">
        <v>7.711962833914046</v>
      </c>
      <c r="O2093" s="116"/>
      <c r="P2093" s="116"/>
      <c r="Q2093" s="120"/>
    </row>
    <row r="2094" spans="1:17" customFormat="1">
      <c r="A2094" s="117">
        <v>2091</v>
      </c>
      <c r="B2094" s="117"/>
      <c r="C2094" s="117" t="s">
        <v>1046</v>
      </c>
      <c r="D2094" s="117" t="s">
        <v>1042</v>
      </c>
      <c r="E2094" s="396" t="s">
        <v>3712</v>
      </c>
      <c r="F2094" s="116" t="s">
        <v>4155</v>
      </c>
      <c r="G2094" s="596">
        <v>306321440103</v>
      </c>
      <c r="H2094" s="396" t="s">
        <v>5390</v>
      </c>
      <c r="I2094" s="116" t="s">
        <v>7997</v>
      </c>
      <c r="J2094" s="116" t="s">
        <v>47</v>
      </c>
      <c r="K2094" s="116">
        <v>0.26679999999999998</v>
      </c>
      <c r="L2094" s="395">
        <v>0.26679999999999998</v>
      </c>
      <c r="M2094" s="395">
        <v>0.24623100000000001</v>
      </c>
      <c r="N2094" s="330">
        <v>7.7095202398800522</v>
      </c>
      <c r="O2094" s="116"/>
      <c r="P2094" s="116"/>
      <c r="Q2094" s="120"/>
    </row>
    <row r="2095" spans="1:17" customFormat="1">
      <c r="A2095" s="117">
        <v>2092</v>
      </c>
      <c r="B2095" s="117"/>
      <c r="C2095" s="117" t="s">
        <v>1046</v>
      </c>
      <c r="D2095" s="117" t="s">
        <v>1042</v>
      </c>
      <c r="E2095" s="396" t="s">
        <v>3712</v>
      </c>
      <c r="F2095" s="116" t="s">
        <v>4157</v>
      </c>
      <c r="G2095" s="596">
        <v>306321440301</v>
      </c>
      <c r="H2095" s="396" t="s">
        <v>5312</v>
      </c>
      <c r="I2095" s="116" t="s">
        <v>7997</v>
      </c>
      <c r="J2095" s="116" t="s">
        <v>47</v>
      </c>
      <c r="K2095" s="116">
        <v>0.13339999999999999</v>
      </c>
      <c r="L2095" s="395">
        <v>0.13339999999999999</v>
      </c>
      <c r="M2095" s="395">
        <v>0.123144</v>
      </c>
      <c r="N2095" s="330">
        <v>7.6881559220389724</v>
      </c>
      <c r="O2095" s="116"/>
      <c r="P2095" s="116"/>
      <c r="Q2095" s="120"/>
    </row>
    <row r="2096" spans="1:17" customFormat="1">
      <c r="A2096" s="117">
        <v>2093</v>
      </c>
      <c r="B2096" s="117"/>
      <c r="C2096" s="117" t="s">
        <v>1046</v>
      </c>
      <c r="D2096" s="117" t="s">
        <v>1042</v>
      </c>
      <c r="E2096" s="396" t="s">
        <v>3712</v>
      </c>
      <c r="F2096" s="116" t="s">
        <v>4174</v>
      </c>
      <c r="G2096" s="596">
        <v>306321240302</v>
      </c>
      <c r="H2096" s="396" t="s">
        <v>5285</v>
      </c>
      <c r="I2096" s="116" t="s">
        <v>7997</v>
      </c>
      <c r="J2096" s="116" t="s">
        <v>47</v>
      </c>
      <c r="K2096" s="116">
        <v>0.1784</v>
      </c>
      <c r="L2096" s="395">
        <v>0.1784</v>
      </c>
      <c r="M2096" s="395">
        <v>0.16470599999999999</v>
      </c>
      <c r="N2096" s="330">
        <v>7.6760089686098727</v>
      </c>
      <c r="O2096" s="116"/>
      <c r="P2096" s="116"/>
      <c r="Q2096" s="120"/>
    </row>
    <row r="2097" spans="1:17" customFormat="1">
      <c r="A2097" s="117">
        <v>2094</v>
      </c>
      <c r="B2097" s="117"/>
      <c r="C2097" s="117" t="s">
        <v>1046</v>
      </c>
      <c r="D2097" s="117" t="s">
        <v>1042</v>
      </c>
      <c r="E2097" s="396" t="s">
        <v>3712</v>
      </c>
      <c r="F2097" s="116" t="s">
        <v>4157</v>
      </c>
      <c r="G2097" s="596">
        <v>306321440303</v>
      </c>
      <c r="H2097" s="396" t="s">
        <v>5736</v>
      </c>
      <c r="I2097" s="116" t="s">
        <v>7997</v>
      </c>
      <c r="J2097" s="116" t="s">
        <v>47</v>
      </c>
      <c r="K2097" s="116">
        <v>0.26019999999999999</v>
      </c>
      <c r="L2097" s="395">
        <v>0.26019999999999999</v>
      </c>
      <c r="M2097" s="395">
        <v>0.240396</v>
      </c>
      <c r="N2097" s="330">
        <v>7.6110684089162151</v>
      </c>
      <c r="O2097" s="116"/>
      <c r="P2097" s="116"/>
      <c r="Q2097" s="120"/>
    </row>
    <row r="2098" spans="1:17" customFormat="1">
      <c r="A2098" s="117">
        <v>2095</v>
      </c>
      <c r="B2098" s="117"/>
      <c r="C2098" s="117" t="s">
        <v>1046</v>
      </c>
      <c r="D2098" s="117" t="s">
        <v>1042</v>
      </c>
      <c r="E2098" s="396" t="s">
        <v>3712</v>
      </c>
      <c r="F2098" s="116" t="s">
        <v>4161</v>
      </c>
      <c r="G2098" s="596">
        <v>306321340103</v>
      </c>
      <c r="H2098" s="396" t="s">
        <v>6955</v>
      </c>
      <c r="I2098" s="116" t="s">
        <v>7997</v>
      </c>
      <c r="J2098" s="116" t="s">
        <v>47</v>
      </c>
      <c r="K2098" s="116">
        <v>0.54179999999999995</v>
      </c>
      <c r="L2098" s="395">
        <v>0.54179999999999995</v>
      </c>
      <c r="M2098" s="395">
        <v>0.500973</v>
      </c>
      <c r="N2098" s="330">
        <v>7.5354374307862582</v>
      </c>
      <c r="O2098" s="116"/>
      <c r="P2098" s="116"/>
      <c r="Q2098" s="120"/>
    </row>
    <row r="2099" spans="1:17" customFormat="1">
      <c r="A2099" s="117">
        <v>2096</v>
      </c>
      <c r="B2099" s="117"/>
      <c r="C2099" s="117" t="s">
        <v>1046</v>
      </c>
      <c r="D2099" s="117" t="s">
        <v>1042</v>
      </c>
      <c r="E2099" s="396" t="s">
        <v>3712</v>
      </c>
      <c r="F2099" s="116" t="s">
        <v>4163</v>
      </c>
      <c r="G2099" s="596">
        <v>306321340304</v>
      </c>
      <c r="H2099" s="396" t="s">
        <v>6962</v>
      </c>
      <c r="I2099" s="116" t="s">
        <v>7997</v>
      </c>
      <c r="J2099" s="116" t="s">
        <v>47</v>
      </c>
      <c r="K2099" s="116">
        <v>0.478547</v>
      </c>
      <c r="L2099" s="395">
        <v>0.478547</v>
      </c>
      <c r="M2099" s="395">
        <v>0.44266299999999997</v>
      </c>
      <c r="N2099" s="330">
        <v>7.4985320146192596</v>
      </c>
      <c r="O2099" s="116"/>
      <c r="P2099" s="116"/>
      <c r="Q2099" s="120"/>
    </row>
    <row r="2100" spans="1:17" customFormat="1">
      <c r="A2100" s="117">
        <v>2097</v>
      </c>
      <c r="B2100" s="117"/>
      <c r="C2100" s="117" t="s">
        <v>1046</v>
      </c>
      <c r="D2100" s="117" t="s">
        <v>1042</v>
      </c>
      <c r="E2100" s="396" t="s">
        <v>3712</v>
      </c>
      <c r="F2100" s="116" t="s">
        <v>4156</v>
      </c>
      <c r="G2100" s="596">
        <v>306321440204</v>
      </c>
      <c r="H2100" s="396" t="s">
        <v>5937</v>
      </c>
      <c r="I2100" s="116" t="s">
        <v>7997</v>
      </c>
      <c r="J2100" s="116" t="s">
        <v>47</v>
      </c>
      <c r="K2100" s="116">
        <v>0.28120000000000001</v>
      </c>
      <c r="L2100" s="395">
        <v>0.28120000000000001</v>
      </c>
      <c r="M2100" s="395">
        <v>0.26025500000000001</v>
      </c>
      <c r="N2100" s="330">
        <v>7.4484352773826421</v>
      </c>
      <c r="O2100" s="116"/>
      <c r="P2100" s="116"/>
      <c r="Q2100" s="120"/>
    </row>
    <row r="2101" spans="1:17" customFormat="1">
      <c r="A2101" s="117">
        <v>2098</v>
      </c>
      <c r="B2101" s="117"/>
      <c r="C2101" s="117" t="s">
        <v>1046</v>
      </c>
      <c r="D2101" s="117" t="s">
        <v>1042</v>
      </c>
      <c r="E2101" s="396" t="s">
        <v>3713</v>
      </c>
      <c r="F2101" s="116" t="s">
        <v>4207</v>
      </c>
      <c r="G2101" s="596">
        <v>306331240204</v>
      </c>
      <c r="H2101" s="396" t="s">
        <v>5207</v>
      </c>
      <c r="I2101" s="116" t="s">
        <v>7997</v>
      </c>
      <c r="J2101" s="116" t="s">
        <v>47</v>
      </c>
      <c r="K2101" s="116">
        <v>0.34592000000000001</v>
      </c>
      <c r="L2101" s="395">
        <v>0.34592000000000001</v>
      </c>
      <c r="M2101" s="395">
        <v>0.32024000000000002</v>
      </c>
      <c r="N2101" s="330">
        <v>7.423681776133205</v>
      </c>
      <c r="O2101" s="116"/>
      <c r="P2101" s="116"/>
      <c r="Q2101" s="120"/>
    </row>
    <row r="2102" spans="1:17" customFormat="1">
      <c r="A2102" s="117">
        <v>2099</v>
      </c>
      <c r="B2102" s="117"/>
      <c r="C2102" s="117" t="s">
        <v>1046</v>
      </c>
      <c r="D2102" s="117" t="s">
        <v>1042</v>
      </c>
      <c r="E2102" s="396" t="s">
        <v>3712</v>
      </c>
      <c r="F2102" s="116" t="s">
        <v>4159</v>
      </c>
      <c r="G2102" s="596">
        <v>306321340602</v>
      </c>
      <c r="H2102" s="396" t="s">
        <v>6978</v>
      </c>
      <c r="I2102" s="116" t="s">
        <v>7997</v>
      </c>
      <c r="J2102" s="116" t="s">
        <v>47</v>
      </c>
      <c r="K2102" s="116">
        <v>0.1492</v>
      </c>
      <c r="L2102" s="395">
        <v>0.1492</v>
      </c>
      <c r="M2102" s="395">
        <v>0.138127</v>
      </c>
      <c r="N2102" s="330">
        <v>7.4215817694369965</v>
      </c>
      <c r="O2102" s="116"/>
      <c r="P2102" s="116"/>
      <c r="Q2102" s="120"/>
    </row>
    <row r="2103" spans="1:17" customFormat="1">
      <c r="A2103" s="117">
        <v>2100</v>
      </c>
      <c r="B2103" s="117"/>
      <c r="C2103" s="117" t="s">
        <v>1046</v>
      </c>
      <c r="D2103" s="117" t="s">
        <v>1042</v>
      </c>
      <c r="E2103" s="396" t="s">
        <v>3712</v>
      </c>
      <c r="F2103" s="116" t="s">
        <v>4160</v>
      </c>
      <c r="G2103" s="596">
        <v>306321340703</v>
      </c>
      <c r="H2103" s="396" t="s">
        <v>7597</v>
      </c>
      <c r="I2103" s="116" t="s">
        <v>7997</v>
      </c>
      <c r="J2103" s="116" t="s">
        <v>47</v>
      </c>
      <c r="K2103" s="116">
        <v>0.36552000000000001</v>
      </c>
      <c r="L2103" s="395">
        <v>0.36552000000000001</v>
      </c>
      <c r="M2103" s="395">
        <v>0.33871299999999999</v>
      </c>
      <c r="N2103" s="330">
        <v>7.3339352155832858</v>
      </c>
      <c r="O2103" s="116"/>
      <c r="P2103" s="116"/>
      <c r="Q2103" s="120"/>
    </row>
    <row r="2104" spans="1:17" customFormat="1">
      <c r="A2104" s="117">
        <v>2101</v>
      </c>
      <c r="B2104" s="117"/>
      <c r="C2104" s="117" t="s">
        <v>1046</v>
      </c>
      <c r="D2104" s="117" t="s">
        <v>1042</v>
      </c>
      <c r="E2104" s="396" t="s">
        <v>3712</v>
      </c>
      <c r="F2104" s="116" t="s">
        <v>4156</v>
      </c>
      <c r="G2104" s="596">
        <v>306321440202</v>
      </c>
      <c r="H2104" s="396" t="s">
        <v>7042</v>
      </c>
      <c r="I2104" s="116" t="s">
        <v>7997</v>
      </c>
      <c r="J2104" s="116" t="s">
        <v>47</v>
      </c>
      <c r="K2104" s="116">
        <v>0.1694</v>
      </c>
      <c r="L2104" s="395">
        <v>0.1694</v>
      </c>
      <c r="M2104" s="395">
        <v>0.15710099999999999</v>
      </c>
      <c r="N2104" s="330">
        <v>7.2603305785124004</v>
      </c>
      <c r="O2104" s="116"/>
      <c r="P2104" s="116"/>
      <c r="Q2104" s="120"/>
    </row>
    <row r="2105" spans="1:17" customFormat="1">
      <c r="A2105" s="117">
        <v>2102</v>
      </c>
      <c r="B2105" s="117"/>
      <c r="C2105" s="117" t="s">
        <v>1046</v>
      </c>
      <c r="D2105" s="117" t="s">
        <v>1042</v>
      </c>
      <c r="E2105" s="396" t="s">
        <v>3712</v>
      </c>
      <c r="F2105" s="116" t="s">
        <v>4154</v>
      </c>
      <c r="G2105" s="596">
        <v>306321440502</v>
      </c>
      <c r="H2105" s="396" t="s">
        <v>5480</v>
      </c>
      <c r="I2105" s="116" t="s">
        <v>7997</v>
      </c>
      <c r="J2105" s="116" t="s">
        <v>47</v>
      </c>
      <c r="K2105" s="116">
        <v>0.17219999999999999</v>
      </c>
      <c r="L2105" s="395">
        <v>0.17219999999999999</v>
      </c>
      <c r="M2105" s="395">
        <v>0.159751</v>
      </c>
      <c r="N2105" s="330">
        <v>7.229384436701503</v>
      </c>
      <c r="O2105" s="116"/>
      <c r="P2105" s="116"/>
      <c r="Q2105" s="120"/>
    </row>
    <row r="2106" spans="1:17" customFormat="1">
      <c r="A2106" s="117">
        <v>2103</v>
      </c>
      <c r="B2106" s="117"/>
      <c r="C2106" s="117" t="s">
        <v>1046</v>
      </c>
      <c r="D2106" s="117" t="s">
        <v>1042</v>
      </c>
      <c r="E2106" s="396" t="s">
        <v>1042</v>
      </c>
      <c r="F2106" s="116" t="s">
        <v>4165</v>
      </c>
      <c r="G2106" s="596">
        <v>306311440204</v>
      </c>
      <c r="H2106" s="396" t="s">
        <v>5936</v>
      </c>
      <c r="I2106" s="116" t="s">
        <v>7997</v>
      </c>
      <c r="J2106" s="116" t="s">
        <v>47</v>
      </c>
      <c r="K2106" s="116">
        <v>0.34179999999999999</v>
      </c>
      <c r="L2106" s="395">
        <v>0.34179999999999999</v>
      </c>
      <c r="M2106" s="395">
        <v>0.31711400000000001</v>
      </c>
      <c r="N2106" s="330">
        <v>7.2223522527793991</v>
      </c>
      <c r="O2106" s="116"/>
      <c r="P2106" s="116"/>
      <c r="Q2106" s="120"/>
    </row>
    <row r="2107" spans="1:17" customFormat="1">
      <c r="A2107" s="117">
        <v>2104</v>
      </c>
      <c r="B2107" s="117"/>
      <c r="C2107" s="117" t="s">
        <v>1046</v>
      </c>
      <c r="D2107" s="117" t="s">
        <v>1042</v>
      </c>
      <c r="E2107" s="396" t="s">
        <v>3713</v>
      </c>
      <c r="F2107" s="116" t="s">
        <v>4202</v>
      </c>
      <c r="G2107" s="596">
        <v>306331140204</v>
      </c>
      <c r="H2107" s="396" t="s">
        <v>6235</v>
      </c>
      <c r="I2107" s="116" t="s">
        <v>7997</v>
      </c>
      <c r="J2107" s="116" t="s">
        <v>47</v>
      </c>
      <c r="K2107" s="116">
        <v>0.41920000000000002</v>
      </c>
      <c r="L2107" s="395">
        <v>0.41920000000000002</v>
      </c>
      <c r="M2107" s="395">
        <v>0.389015</v>
      </c>
      <c r="N2107" s="330">
        <v>7.2006202290076367</v>
      </c>
      <c r="O2107" s="116"/>
      <c r="P2107" s="116"/>
      <c r="Q2107" s="120"/>
    </row>
    <row r="2108" spans="1:17" customFormat="1">
      <c r="A2108" s="117">
        <v>2105</v>
      </c>
      <c r="B2108" s="117"/>
      <c r="C2108" s="117" t="s">
        <v>1046</v>
      </c>
      <c r="D2108" s="117" t="s">
        <v>1042</v>
      </c>
      <c r="E2108" s="396" t="s">
        <v>3712</v>
      </c>
      <c r="F2108" s="116" t="s">
        <v>4171</v>
      </c>
      <c r="G2108" s="596">
        <v>306321240103</v>
      </c>
      <c r="H2108" s="396" t="s">
        <v>5260</v>
      </c>
      <c r="I2108" s="116" t="s">
        <v>7997</v>
      </c>
      <c r="J2108" s="116" t="s">
        <v>47</v>
      </c>
      <c r="K2108" s="116">
        <v>0.22176000000000001</v>
      </c>
      <c r="L2108" s="395">
        <v>0.22176000000000001</v>
      </c>
      <c r="M2108" s="395">
        <v>0.20601700000000001</v>
      </c>
      <c r="N2108" s="330">
        <v>7.0991161616161644</v>
      </c>
      <c r="O2108" s="116"/>
      <c r="P2108" s="116"/>
      <c r="Q2108" s="120"/>
    </row>
    <row r="2109" spans="1:17" customFormat="1">
      <c r="A2109" s="117">
        <v>2106</v>
      </c>
      <c r="B2109" s="117"/>
      <c r="C2109" s="117" t="s">
        <v>1046</v>
      </c>
      <c r="D2109" s="117" t="s">
        <v>1042</v>
      </c>
      <c r="E2109" s="396" t="s">
        <v>1042</v>
      </c>
      <c r="F2109" s="116" t="s">
        <v>4182</v>
      </c>
      <c r="G2109" s="596">
        <v>306311440402</v>
      </c>
      <c r="H2109" s="396" t="s">
        <v>6750</v>
      </c>
      <c r="I2109" s="116" t="s">
        <v>7997</v>
      </c>
      <c r="J2109" s="116" t="s">
        <v>47</v>
      </c>
      <c r="K2109" s="116">
        <v>0.46279999999999999</v>
      </c>
      <c r="L2109" s="395">
        <v>0.46279999999999999</v>
      </c>
      <c r="M2109" s="395">
        <v>0.43051499999999998</v>
      </c>
      <c r="N2109" s="330">
        <v>6.9760155574762344</v>
      </c>
      <c r="O2109" s="116"/>
      <c r="P2109" s="116"/>
      <c r="Q2109" s="120"/>
    </row>
    <row r="2110" spans="1:17" customFormat="1">
      <c r="A2110" s="117">
        <v>2107</v>
      </c>
      <c r="B2110" s="117"/>
      <c r="C2110" s="117" t="s">
        <v>1046</v>
      </c>
      <c r="D2110" s="117" t="s">
        <v>1042</v>
      </c>
      <c r="E2110" s="396" t="s">
        <v>1042</v>
      </c>
      <c r="F2110" s="116" t="s">
        <v>4182</v>
      </c>
      <c r="G2110" s="596">
        <v>306311440401</v>
      </c>
      <c r="H2110" s="396" t="s">
        <v>7140</v>
      </c>
      <c r="I2110" s="116" t="s">
        <v>7997</v>
      </c>
      <c r="J2110" s="116" t="s">
        <v>47</v>
      </c>
      <c r="K2110" s="116">
        <v>0.1109</v>
      </c>
      <c r="L2110" s="395">
        <v>0.1109</v>
      </c>
      <c r="M2110" s="395">
        <v>0.10321</v>
      </c>
      <c r="N2110" s="330">
        <v>6.9341749323715076</v>
      </c>
      <c r="O2110" s="116"/>
      <c r="P2110" s="116"/>
      <c r="Q2110" s="120"/>
    </row>
    <row r="2111" spans="1:17" customFormat="1">
      <c r="A2111" s="117">
        <v>2108</v>
      </c>
      <c r="B2111" s="117"/>
      <c r="C2111" s="117" t="s">
        <v>1046</v>
      </c>
      <c r="D2111" s="117" t="s">
        <v>1042</v>
      </c>
      <c r="E2111" s="396" t="s">
        <v>1042</v>
      </c>
      <c r="F2111" s="116" t="s">
        <v>4181</v>
      </c>
      <c r="G2111" s="596">
        <v>306311440504</v>
      </c>
      <c r="H2111" s="396" t="s">
        <v>5996</v>
      </c>
      <c r="I2111" s="116" t="s">
        <v>7997</v>
      </c>
      <c r="J2111" s="116" t="s">
        <v>47</v>
      </c>
      <c r="K2111" s="116">
        <v>0.17680000000000001</v>
      </c>
      <c r="L2111" s="395">
        <v>0.17680000000000001</v>
      </c>
      <c r="M2111" s="395">
        <v>0.16456899999999999</v>
      </c>
      <c r="N2111" s="330">
        <v>6.917986425339377</v>
      </c>
      <c r="O2111" s="116"/>
      <c r="P2111" s="116"/>
      <c r="Q2111" s="120"/>
    </row>
    <row r="2112" spans="1:17" customFormat="1">
      <c r="A2112" s="117">
        <v>2109</v>
      </c>
      <c r="B2112" s="117"/>
      <c r="C2112" s="117" t="s">
        <v>1046</v>
      </c>
      <c r="D2112" s="117" t="s">
        <v>1042</v>
      </c>
      <c r="E2112" s="396" t="s">
        <v>3713</v>
      </c>
      <c r="F2112" s="116" t="s">
        <v>4196</v>
      </c>
      <c r="G2112" s="596">
        <v>306331340403</v>
      </c>
      <c r="H2112" s="396" t="s">
        <v>5016</v>
      </c>
      <c r="I2112" s="116" t="s">
        <v>7997</v>
      </c>
      <c r="J2112" s="116" t="s">
        <v>47</v>
      </c>
      <c r="K2112" s="116">
        <v>0.20960000000000001</v>
      </c>
      <c r="L2112" s="395">
        <v>0.20960000000000001</v>
      </c>
      <c r="M2112" s="395">
        <v>0.195137</v>
      </c>
      <c r="N2112" s="330">
        <v>6.9002862595419865</v>
      </c>
      <c r="O2112" s="116"/>
      <c r="P2112" s="116"/>
      <c r="Q2112" s="120"/>
    </row>
    <row r="2113" spans="1:17" customFormat="1">
      <c r="A2113" s="117">
        <v>2110</v>
      </c>
      <c r="B2113" s="117"/>
      <c r="C2113" s="117" t="s">
        <v>1046</v>
      </c>
      <c r="D2113" s="117" t="s">
        <v>1042</v>
      </c>
      <c r="E2113" s="396" t="s">
        <v>3713</v>
      </c>
      <c r="F2113" s="116" t="s">
        <v>4203</v>
      </c>
      <c r="G2113" s="596">
        <v>306331140303</v>
      </c>
      <c r="H2113" s="396" t="s">
        <v>7152</v>
      </c>
      <c r="I2113" s="116" t="s">
        <v>7997</v>
      </c>
      <c r="J2113" s="116" t="s">
        <v>47</v>
      </c>
      <c r="K2113" s="116">
        <v>0.34920000000000001</v>
      </c>
      <c r="L2113" s="395">
        <v>0.34920000000000001</v>
      </c>
      <c r="M2113" s="395">
        <v>0.32518599999999998</v>
      </c>
      <c r="N2113" s="330">
        <v>6.8768613974799635</v>
      </c>
      <c r="O2113" s="116"/>
      <c r="P2113" s="116"/>
      <c r="Q2113" s="120"/>
    </row>
    <row r="2114" spans="1:17" customFormat="1">
      <c r="A2114" s="117">
        <v>2111</v>
      </c>
      <c r="B2114" s="117"/>
      <c r="C2114" s="117" t="s">
        <v>1046</v>
      </c>
      <c r="D2114" s="117" t="s">
        <v>1042</v>
      </c>
      <c r="E2114" s="396" t="s">
        <v>3712</v>
      </c>
      <c r="F2114" s="116" t="s">
        <v>4166</v>
      </c>
      <c r="G2114" s="596">
        <v>306321340501</v>
      </c>
      <c r="H2114" s="396" t="s">
        <v>5877</v>
      </c>
      <c r="I2114" s="116" t="s">
        <v>7997</v>
      </c>
      <c r="J2114" s="116" t="s">
        <v>47</v>
      </c>
      <c r="K2114" s="116">
        <v>0.13619999999999999</v>
      </c>
      <c r="L2114" s="395">
        <v>0.13619999999999999</v>
      </c>
      <c r="M2114" s="395">
        <v>0.126835</v>
      </c>
      <c r="N2114" s="330">
        <v>6.8759177679882422</v>
      </c>
      <c r="O2114" s="116"/>
      <c r="P2114" s="116"/>
      <c r="Q2114" s="120"/>
    </row>
    <row r="2115" spans="1:17" customFormat="1">
      <c r="A2115" s="117">
        <v>2112</v>
      </c>
      <c r="B2115" s="117"/>
      <c r="C2115" s="117" t="s">
        <v>1046</v>
      </c>
      <c r="D2115" s="117" t="s">
        <v>1042</v>
      </c>
      <c r="E2115" s="396" t="s">
        <v>3712</v>
      </c>
      <c r="F2115" s="116" t="s">
        <v>4157</v>
      </c>
      <c r="G2115" s="596">
        <v>306321440302</v>
      </c>
      <c r="H2115" s="396" t="s">
        <v>5361</v>
      </c>
      <c r="I2115" s="116" t="s">
        <v>7997</v>
      </c>
      <c r="J2115" s="116" t="s">
        <v>47</v>
      </c>
      <c r="K2115" s="116">
        <v>0.20300000000000001</v>
      </c>
      <c r="L2115" s="395">
        <v>0.20300000000000001</v>
      </c>
      <c r="M2115" s="395">
        <v>0.18906000000000001</v>
      </c>
      <c r="N2115" s="330">
        <v>6.8669950738916299</v>
      </c>
      <c r="O2115" s="116"/>
      <c r="P2115" s="116"/>
      <c r="Q2115" s="120"/>
    </row>
    <row r="2116" spans="1:17" customFormat="1">
      <c r="A2116" s="117">
        <v>2113</v>
      </c>
      <c r="B2116" s="117"/>
      <c r="C2116" s="117" t="s">
        <v>1046</v>
      </c>
      <c r="D2116" s="117" t="s">
        <v>1042</v>
      </c>
      <c r="E2116" s="396" t="s">
        <v>1042</v>
      </c>
      <c r="F2116" s="116" t="s">
        <v>4184</v>
      </c>
      <c r="G2116" s="596">
        <v>306311440302</v>
      </c>
      <c r="H2116" s="396" t="s">
        <v>5822</v>
      </c>
      <c r="I2116" s="116" t="s">
        <v>7997</v>
      </c>
      <c r="J2116" s="116" t="s">
        <v>47</v>
      </c>
      <c r="K2116" s="116">
        <v>0.35599999999999998</v>
      </c>
      <c r="L2116" s="395">
        <v>0.35599999999999998</v>
      </c>
      <c r="M2116" s="395">
        <v>0.33167000000000002</v>
      </c>
      <c r="N2116" s="330">
        <v>6.8342696629213382</v>
      </c>
      <c r="O2116" s="116"/>
      <c r="P2116" s="116"/>
      <c r="Q2116" s="120"/>
    </row>
    <row r="2117" spans="1:17" customFormat="1">
      <c r="A2117" s="117">
        <v>2114</v>
      </c>
      <c r="B2117" s="117"/>
      <c r="C2117" s="117" t="s">
        <v>1046</v>
      </c>
      <c r="D2117" s="117" t="s">
        <v>1042</v>
      </c>
      <c r="E2117" s="396" t="s">
        <v>1042</v>
      </c>
      <c r="F2117" s="116" t="s">
        <v>4184</v>
      </c>
      <c r="G2117" s="596">
        <v>306311440304</v>
      </c>
      <c r="H2117" s="396" t="s">
        <v>6719</v>
      </c>
      <c r="I2117" s="116" t="s">
        <v>7997</v>
      </c>
      <c r="J2117" s="116" t="s">
        <v>47</v>
      </c>
      <c r="K2117" s="116">
        <v>0.63959999999999995</v>
      </c>
      <c r="L2117" s="395">
        <v>0.63959999999999995</v>
      </c>
      <c r="M2117" s="395">
        <v>0.59597</v>
      </c>
      <c r="N2117" s="330">
        <v>6.8214509068167537</v>
      </c>
      <c r="O2117" s="116"/>
      <c r="P2117" s="116"/>
      <c r="Q2117" s="120"/>
    </row>
    <row r="2118" spans="1:17" customFormat="1">
      <c r="A2118" s="117">
        <v>2115</v>
      </c>
      <c r="B2118" s="117"/>
      <c r="C2118" s="117" t="s">
        <v>1046</v>
      </c>
      <c r="D2118" s="117" t="s">
        <v>1042</v>
      </c>
      <c r="E2118" s="396" t="s">
        <v>3712</v>
      </c>
      <c r="F2118" s="116" t="s">
        <v>4156</v>
      </c>
      <c r="G2118" s="596">
        <v>306321440205</v>
      </c>
      <c r="H2118" s="396" t="s">
        <v>5480</v>
      </c>
      <c r="I2118" s="116" t="s">
        <v>7997</v>
      </c>
      <c r="J2118" s="116" t="s">
        <v>47</v>
      </c>
      <c r="K2118" s="116">
        <v>3.3800000000000002E-3</v>
      </c>
      <c r="L2118" s="395">
        <v>3.3800000000000002E-3</v>
      </c>
      <c r="M2118" s="395">
        <v>3.15E-3</v>
      </c>
      <c r="N2118" s="330">
        <v>6.804733727810655</v>
      </c>
      <c r="O2118" s="116"/>
      <c r="P2118" s="116"/>
      <c r="Q2118" s="120"/>
    </row>
    <row r="2119" spans="1:17" customFormat="1">
      <c r="A2119" s="117">
        <v>2116</v>
      </c>
      <c r="B2119" s="117"/>
      <c r="C2119" s="117" t="s">
        <v>1046</v>
      </c>
      <c r="D2119" s="117" t="s">
        <v>1042</v>
      </c>
      <c r="E2119" s="396" t="s">
        <v>3712</v>
      </c>
      <c r="F2119" s="116" t="s">
        <v>4158</v>
      </c>
      <c r="G2119" s="596">
        <v>306321440404</v>
      </c>
      <c r="H2119" s="396" t="s">
        <v>5016</v>
      </c>
      <c r="I2119" s="116" t="s">
        <v>7997</v>
      </c>
      <c r="J2119" s="116" t="s">
        <v>47</v>
      </c>
      <c r="K2119" s="116">
        <v>0.18940000000000001</v>
      </c>
      <c r="L2119" s="395">
        <v>0.18940000000000001</v>
      </c>
      <c r="M2119" s="395">
        <v>0.176512</v>
      </c>
      <c r="N2119" s="330">
        <v>6.8046462513199621</v>
      </c>
      <c r="O2119" s="116"/>
      <c r="P2119" s="116"/>
      <c r="Q2119" s="120"/>
    </row>
    <row r="2120" spans="1:17" customFormat="1">
      <c r="A2120" s="117">
        <v>2117</v>
      </c>
      <c r="B2120" s="117"/>
      <c r="C2120" s="117" t="s">
        <v>1046</v>
      </c>
      <c r="D2120" s="117" t="s">
        <v>1042</v>
      </c>
      <c r="E2120" s="396" t="s">
        <v>1042</v>
      </c>
      <c r="F2120" s="116" t="s">
        <v>4165</v>
      </c>
      <c r="G2120" s="596">
        <v>306311440201</v>
      </c>
      <c r="H2120" s="396" t="s">
        <v>6054</v>
      </c>
      <c r="I2120" s="116" t="s">
        <v>7997</v>
      </c>
      <c r="J2120" s="116" t="s">
        <v>47</v>
      </c>
      <c r="K2120" s="116">
        <v>0.6764</v>
      </c>
      <c r="L2120" s="395">
        <v>0.6764</v>
      </c>
      <c r="M2120" s="395">
        <v>0.63097199999999998</v>
      </c>
      <c r="N2120" s="330">
        <v>6.7161442933175675</v>
      </c>
      <c r="O2120" s="116"/>
      <c r="P2120" s="116"/>
      <c r="Q2120" s="120"/>
    </row>
    <row r="2121" spans="1:17" customFormat="1">
      <c r="A2121" s="117">
        <v>2118</v>
      </c>
      <c r="B2121" s="117"/>
      <c r="C2121" s="117" t="s">
        <v>1046</v>
      </c>
      <c r="D2121" s="117" t="s">
        <v>1042</v>
      </c>
      <c r="E2121" s="396" t="s">
        <v>1042</v>
      </c>
      <c r="F2121" s="116" t="s">
        <v>4183</v>
      </c>
      <c r="G2121" s="596">
        <v>306311440101</v>
      </c>
      <c r="H2121" s="396" t="s">
        <v>7208</v>
      </c>
      <c r="I2121" s="116" t="s">
        <v>7997</v>
      </c>
      <c r="J2121" s="116" t="s">
        <v>47</v>
      </c>
      <c r="K2121" s="116">
        <v>0.43</v>
      </c>
      <c r="L2121" s="395">
        <v>0.43</v>
      </c>
      <c r="M2121" s="395">
        <v>0.401171</v>
      </c>
      <c r="N2121" s="330">
        <v>6.7044186046511616</v>
      </c>
      <c r="O2121" s="116"/>
      <c r="P2121" s="116"/>
      <c r="Q2121" s="120"/>
    </row>
    <row r="2122" spans="1:17" customFormat="1">
      <c r="A2122" s="117">
        <v>2119</v>
      </c>
      <c r="B2122" s="117"/>
      <c r="C2122" s="117" t="s">
        <v>1046</v>
      </c>
      <c r="D2122" s="117" t="s">
        <v>1042</v>
      </c>
      <c r="E2122" s="396" t="s">
        <v>3712</v>
      </c>
      <c r="F2122" s="116" t="s">
        <v>4153</v>
      </c>
      <c r="G2122" s="596">
        <v>306321240803</v>
      </c>
      <c r="H2122" s="396" t="s">
        <v>5325</v>
      </c>
      <c r="I2122" s="116" t="s">
        <v>7997</v>
      </c>
      <c r="J2122" s="116" t="s">
        <v>47</v>
      </c>
      <c r="K2122" s="116">
        <v>0.36120000000000002</v>
      </c>
      <c r="L2122" s="395">
        <v>0.36120000000000002</v>
      </c>
      <c r="M2122" s="395">
        <v>0.33706999999999998</v>
      </c>
      <c r="N2122" s="330">
        <v>6.6805094130675631</v>
      </c>
      <c r="O2122" s="116"/>
      <c r="P2122" s="116"/>
      <c r="Q2122" s="120"/>
    </row>
    <row r="2123" spans="1:17" customFormat="1">
      <c r="A2123" s="117">
        <v>2120</v>
      </c>
      <c r="B2123" s="117"/>
      <c r="C2123" s="117" t="s">
        <v>1046</v>
      </c>
      <c r="D2123" s="117" t="s">
        <v>1042</v>
      </c>
      <c r="E2123" s="396" t="s">
        <v>3712</v>
      </c>
      <c r="F2123" s="116" t="s">
        <v>4174</v>
      </c>
      <c r="G2123" s="596">
        <v>306321240303</v>
      </c>
      <c r="H2123" s="396" t="s">
        <v>5151</v>
      </c>
      <c r="I2123" s="116" t="s">
        <v>7997</v>
      </c>
      <c r="J2123" s="116" t="s">
        <v>47</v>
      </c>
      <c r="K2123" s="116">
        <v>0.19919999999999999</v>
      </c>
      <c r="L2123" s="395">
        <v>0.19919999999999999</v>
      </c>
      <c r="M2123" s="395">
        <v>0.18591099999999999</v>
      </c>
      <c r="N2123" s="330">
        <v>6.6711847389558212</v>
      </c>
      <c r="O2123" s="116"/>
      <c r="P2123" s="116"/>
      <c r="Q2123" s="120"/>
    </row>
    <row r="2124" spans="1:17" customFormat="1">
      <c r="A2124" s="117">
        <v>2121</v>
      </c>
      <c r="B2124" s="117"/>
      <c r="C2124" s="117" t="s">
        <v>1046</v>
      </c>
      <c r="D2124" s="117" t="s">
        <v>1042</v>
      </c>
      <c r="E2124" s="396" t="s">
        <v>1042</v>
      </c>
      <c r="F2124" s="116" t="s">
        <v>4184</v>
      </c>
      <c r="G2124" s="596">
        <v>306311440306</v>
      </c>
      <c r="H2124" s="396" t="s">
        <v>6856</v>
      </c>
      <c r="I2124" s="116" t="s">
        <v>7997</v>
      </c>
      <c r="J2124" s="116" t="s">
        <v>47</v>
      </c>
      <c r="K2124" s="116">
        <v>0.28239999999999998</v>
      </c>
      <c r="L2124" s="395">
        <v>0.28239999999999998</v>
      </c>
      <c r="M2124" s="395">
        <v>0.263849</v>
      </c>
      <c r="N2124" s="330">
        <v>6.5690509915014115</v>
      </c>
      <c r="O2124" s="116"/>
      <c r="P2124" s="116"/>
      <c r="Q2124" s="120"/>
    </row>
    <row r="2125" spans="1:17" customFormat="1">
      <c r="A2125" s="117">
        <v>2122</v>
      </c>
      <c r="B2125" s="117"/>
      <c r="C2125" s="117" t="s">
        <v>1046</v>
      </c>
      <c r="D2125" s="117" t="s">
        <v>1042</v>
      </c>
      <c r="E2125" s="396" t="s">
        <v>3712</v>
      </c>
      <c r="F2125" s="116" t="s">
        <v>4176</v>
      </c>
      <c r="G2125" s="596">
        <v>306321240404</v>
      </c>
      <c r="H2125" s="396" t="s">
        <v>5088</v>
      </c>
      <c r="I2125" s="116" t="s">
        <v>7997</v>
      </c>
      <c r="J2125" s="116" t="s">
        <v>47</v>
      </c>
      <c r="K2125" s="116">
        <v>0.1308</v>
      </c>
      <c r="L2125" s="395">
        <v>0.1308</v>
      </c>
      <c r="M2125" s="395">
        <v>0.12221700000000001</v>
      </c>
      <c r="N2125" s="330">
        <v>6.5619266055045822</v>
      </c>
      <c r="O2125" s="116"/>
      <c r="P2125" s="116"/>
      <c r="Q2125" s="120"/>
    </row>
    <row r="2126" spans="1:17" customFormat="1">
      <c r="A2126" s="117">
        <v>2123</v>
      </c>
      <c r="B2126" s="117"/>
      <c r="C2126" s="117" t="s">
        <v>1046</v>
      </c>
      <c r="D2126" s="117" t="s">
        <v>1042</v>
      </c>
      <c r="E2126" s="396" t="s">
        <v>3712</v>
      </c>
      <c r="F2126" s="116" t="s">
        <v>4153</v>
      </c>
      <c r="G2126" s="596">
        <v>306321240801</v>
      </c>
      <c r="H2126" s="396" t="s">
        <v>5754</v>
      </c>
      <c r="I2126" s="116" t="s">
        <v>7997</v>
      </c>
      <c r="J2126" s="116" t="s">
        <v>47</v>
      </c>
      <c r="K2126" s="116">
        <v>0.29520000000000002</v>
      </c>
      <c r="L2126" s="395">
        <v>0.29520000000000002</v>
      </c>
      <c r="M2126" s="395">
        <v>0.27596500000000002</v>
      </c>
      <c r="N2126" s="330">
        <v>6.5159214092140925</v>
      </c>
      <c r="O2126" s="116"/>
      <c r="P2126" s="116"/>
      <c r="Q2126" s="120"/>
    </row>
    <row r="2127" spans="1:17" customFormat="1">
      <c r="A2127" s="117">
        <v>2124</v>
      </c>
      <c r="B2127" s="117"/>
      <c r="C2127" s="117" t="s">
        <v>1046</v>
      </c>
      <c r="D2127" s="117" t="s">
        <v>1042</v>
      </c>
      <c r="E2127" s="396" t="s">
        <v>3712</v>
      </c>
      <c r="F2127" s="116" t="s">
        <v>4155</v>
      </c>
      <c r="G2127" s="596">
        <v>306321440101</v>
      </c>
      <c r="H2127" s="396" t="s">
        <v>5384</v>
      </c>
      <c r="I2127" s="116" t="s">
        <v>7997</v>
      </c>
      <c r="J2127" s="116" t="s">
        <v>47</v>
      </c>
      <c r="K2127" s="116">
        <v>0.1018</v>
      </c>
      <c r="L2127" s="395">
        <v>0.1018</v>
      </c>
      <c r="M2127" s="395">
        <v>9.5212000000000005E-2</v>
      </c>
      <c r="N2127" s="330">
        <v>6.4715127701375206</v>
      </c>
      <c r="O2127" s="116"/>
      <c r="P2127" s="116"/>
      <c r="Q2127" s="120"/>
    </row>
    <row r="2128" spans="1:17" customFormat="1">
      <c r="A2128" s="117">
        <v>2125</v>
      </c>
      <c r="B2128" s="117"/>
      <c r="C2128" s="117" t="s">
        <v>1046</v>
      </c>
      <c r="D2128" s="117" t="s">
        <v>1042</v>
      </c>
      <c r="E2128" s="396" t="s">
        <v>1042</v>
      </c>
      <c r="F2128" s="116" t="s">
        <v>4187</v>
      </c>
      <c r="G2128" s="596">
        <v>306311240403</v>
      </c>
      <c r="H2128" s="396" t="s">
        <v>7284</v>
      </c>
      <c r="I2128" s="116" t="s">
        <v>7997</v>
      </c>
      <c r="J2128" s="116" t="s">
        <v>47</v>
      </c>
      <c r="K2128" s="116">
        <v>0.25280000000000002</v>
      </c>
      <c r="L2128" s="395">
        <v>0.25280000000000002</v>
      </c>
      <c r="M2128" s="395">
        <v>0.23651800000000001</v>
      </c>
      <c r="N2128" s="330">
        <v>6.440664556962032</v>
      </c>
      <c r="O2128" s="116"/>
      <c r="P2128" s="116"/>
      <c r="Q2128" s="120"/>
    </row>
    <row r="2129" spans="1:17" customFormat="1">
      <c r="A2129" s="117">
        <v>2126</v>
      </c>
      <c r="B2129" s="117"/>
      <c r="C2129" s="117" t="s">
        <v>1046</v>
      </c>
      <c r="D2129" s="117" t="s">
        <v>1042</v>
      </c>
      <c r="E2129" s="396" t="s">
        <v>3713</v>
      </c>
      <c r="F2129" s="116" t="s">
        <v>4196</v>
      </c>
      <c r="G2129" s="596">
        <v>306331340401</v>
      </c>
      <c r="H2129" s="396" t="s">
        <v>7295</v>
      </c>
      <c r="I2129" s="116" t="s">
        <v>7997</v>
      </c>
      <c r="J2129" s="116" t="s">
        <v>47</v>
      </c>
      <c r="K2129" s="116">
        <v>0.104</v>
      </c>
      <c r="L2129" s="395">
        <v>0.104</v>
      </c>
      <c r="M2129" s="395">
        <v>9.7356999999999999E-2</v>
      </c>
      <c r="N2129" s="330">
        <v>6.3874999999999957</v>
      </c>
      <c r="O2129" s="116"/>
      <c r="P2129" s="116"/>
      <c r="Q2129" s="120"/>
    </row>
    <row r="2130" spans="1:17" customFormat="1">
      <c r="A2130" s="117">
        <v>2127</v>
      </c>
      <c r="B2130" s="117"/>
      <c r="C2130" s="117" t="s">
        <v>1046</v>
      </c>
      <c r="D2130" s="117" t="s">
        <v>1042</v>
      </c>
      <c r="E2130" s="396" t="s">
        <v>1042</v>
      </c>
      <c r="F2130" s="116" t="s">
        <v>4181</v>
      </c>
      <c r="G2130" s="596">
        <v>306311440503</v>
      </c>
      <c r="H2130" s="396" t="s">
        <v>5299</v>
      </c>
      <c r="I2130" s="116" t="s">
        <v>7997</v>
      </c>
      <c r="J2130" s="116" t="s">
        <v>47</v>
      </c>
      <c r="K2130" s="116">
        <v>0.46479999999999999</v>
      </c>
      <c r="L2130" s="395">
        <v>0.46479999999999999</v>
      </c>
      <c r="M2130" s="395">
        <v>0.43546899999999999</v>
      </c>
      <c r="N2130" s="330">
        <v>6.310456110154905</v>
      </c>
      <c r="O2130" s="116"/>
      <c r="P2130" s="116"/>
      <c r="Q2130" s="120"/>
    </row>
    <row r="2131" spans="1:17" customFormat="1">
      <c r="A2131" s="117">
        <v>2128</v>
      </c>
      <c r="B2131" s="117"/>
      <c r="C2131" s="117" t="s">
        <v>1046</v>
      </c>
      <c r="D2131" s="117" t="s">
        <v>1042</v>
      </c>
      <c r="E2131" s="396" t="s">
        <v>1042</v>
      </c>
      <c r="F2131" s="116" t="s">
        <v>4187</v>
      </c>
      <c r="G2131" s="596">
        <v>306311240401</v>
      </c>
      <c r="H2131" s="396" t="s">
        <v>7323</v>
      </c>
      <c r="I2131" s="116" t="s">
        <v>7997</v>
      </c>
      <c r="J2131" s="116" t="s">
        <v>47</v>
      </c>
      <c r="K2131" s="116">
        <v>0.41970000000000002</v>
      </c>
      <c r="L2131" s="395">
        <v>0.41970000000000002</v>
      </c>
      <c r="M2131" s="395">
        <v>0.393544</v>
      </c>
      <c r="N2131" s="330">
        <v>6.2320705265665977</v>
      </c>
      <c r="O2131" s="116"/>
      <c r="P2131" s="116"/>
      <c r="Q2131" s="120"/>
    </row>
    <row r="2132" spans="1:17" customFormat="1">
      <c r="A2132" s="117">
        <v>2129</v>
      </c>
      <c r="B2132" s="117"/>
      <c r="C2132" s="117" t="s">
        <v>1046</v>
      </c>
      <c r="D2132" s="117" t="s">
        <v>1042</v>
      </c>
      <c r="E2132" s="396" t="s">
        <v>3712</v>
      </c>
      <c r="F2132" s="116" t="s">
        <v>4166</v>
      </c>
      <c r="G2132" s="596">
        <v>306321340502</v>
      </c>
      <c r="H2132" s="396" t="s">
        <v>7344</v>
      </c>
      <c r="I2132" s="116" t="s">
        <v>7997</v>
      </c>
      <c r="J2132" s="116" t="s">
        <v>47</v>
      </c>
      <c r="K2132" s="116">
        <v>0.37680000000000002</v>
      </c>
      <c r="L2132" s="395">
        <v>0.37680000000000002</v>
      </c>
      <c r="M2132" s="395">
        <v>0.35360200000000003</v>
      </c>
      <c r="N2132" s="330">
        <v>6.1565817409766437</v>
      </c>
      <c r="O2132" s="116"/>
      <c r="P2132" s="116"/>
      <c r="Q2132" s="120"/>
    </row>
    <row r="2133" spans="1:17" customFormat="1">
      <c r="A2133" s="117">
        <v>2130</v>
      </c>
      <c r="B2133" s="117"/>
      <c r="C2133" s="117" t="s">
        <v>1046</v>
      </c>
      <c r="D2133" s="117" t="s">
        <v>1042</v>
      </c>
      <c r="E2133" s="396" t="s">
        <v>1042</v>
      </c>
      <c r="F2133" s="116" t="s">
        <v>4165</v>
      </c>
      <c r="G2133" s="596">
        <v>306311440203</v>
      </c>
      <c r="H2133" s="396" t="s">
        <v>7347</v>
      </c>
      <c r="I2133" s="116" t="s">
        <v>7997</v>
      </c>
      <c r="J2133" s="116" t="s">
        <v>47</v>
      </c>
      <c r="K2133" s="116">
        <v>3.4000000000000002E-2</v>
      </c>
      <c r="L2133" s="395">
        <v>3.4000000000000002E-2</v>
      </c>
      <c r="M2133" s="395">
        <v>3.1911000000000002E-2</v>
      </c>
      <c r="N2133" s="330">
        <v>6.1441176470588248</v>
      </c>
      <c r="O2133" s="116"/>
      <c r="P2133" s="116"/>
      <c r="Q2133" s="120"/>
    </row>
    <row r="2134" spans="1:17" customFormat="1">
      <c r="A2134" s="117">
        <v>2131</v>
      </c>
      <c r="B2134" s="117"/>
      <c r="C2134" s="117" t="s">
        <v>1046</v>
      </c>
      <c r="D2134" s="117" t="s">
        <v>1042</v>
      </c>
      <c r="E2134" s="396" t="s">
        <v>3712</v>
      </c>
      <c r="F2134" s="116" t="s">
        <v>4165</v>
      </c>
      <c r="G2134" s="596">
        <v>306311440202</v>
      </c>
      <c r="H2134" s="396" t="s">
        <v>7364</v>
      </c>
      <c r="I2134" s="116" t="s">
        <v>7997</v>
      </c>
      <c r="J2134" s="116" t="s">
        <v>47</v>
      </c>
      <c r="K2134" s="116">
        <v>0.26640000000000003</v>
      </c>
      <c r="L2134" s="395">
        <v>0.26640000000000003</v>
      </c>
      <c r="M2134" s="395">
        <v>0.250224</v>
      </c>
      <c r="N2134" s="330">
        <v>6.0720720720720802</v>
      </c>
      <c r="O2134" s="116"/>
      <c r="P2134" s="116"/>
      <c r="Q2134" s="120"/>
    </row>
    <row r="2135" spans="1:17" customFormat="1">
      <c r="A2135" s="117">
        <v>2132</v>
      </c>
      <c r="B2135" s="117"/>
      <c r="C2135" s="117" t="s">
        <v>1046</v>
      </c>
      <c r="D2135" s="117" t="s">
        <v>1042</v>
      </c>
      <c r="E2135" s="396" t="s">
        <v>3712</v>
      </c>
      <c r="F2135" s="116" t="s">
        <v>4158</v>
      </c>
      <c r="G2135" s="596">
        <v>306321440402</v>
      </c>
      <c r="H2135" s="396" t="s">
        <v>6688</v>
      </c>
      <c r="I2135" s="116" t="s">
        <v>7997</v>
      </c>
      <c r="J2135" s="116" t="s">
        <v>47</v>
      </c>
      <c r="K2135" s="116">
        <v>0.1192</v>
      </c>
      <c r="L2135" s="395">
        <v>0.1192</v>
      </c>
      <c r="M2135" s="395">
        <v>0.111982</v>
      </c>
      <c r="N2135" s="330">
        <v>6.0553691275167809</v>
      </c>
      <c r="O2135" s="116"/>
      <c r="P2135" s="116"/>
      <c r="Q2135" s="120"/>
    </row>
    <row r="2136" spans="1:17" customFormat="1">
      <c r="A2136" s="117">
        <v>2133</v>
      </c>
      <c r="B2136" s="117"/>
      <c r="C2136" s="117" t="s">
        <v>1046</v>
      </c>
      <c r="D2136" s="117" t="s">
        <v>1042</v>
      </c>
      <c r="E2136" s="396" t="s">
        <v>3713</v>
      </c>
      <c r="F2136" s="116" t="s">
        <v>4198</v>
      </c>
      <c r="G2136" s="596">
        <v>306331340103</v>
      </c>
      <c r="H2136" s="396" t="s">
        <v>7375</v>
      </c>
      <c r="I2136" s="116" t="s">
        <v>7997</v>
      </c>
      <c r="J2136" s="116" t="s">
        <v>47</v>
      </c>
      <c r="K2136" s="116">
        <v>0.19980000000000001</v>
      </c>
      <c r="L2136" s="395">
        <v>0.19980000000000001</v>
      </c>
      <c r="M2136" s="395">
        <v>0.18773599999999999</v>
      </c>
      <c r="N2136" s="330">
        <v>6.0380380380380476</v>
      </c>
      <c r="O2136" s="116"/>
      <c r="P2136" s="116"/>
      <c r="Q2136" s="120"/>
    </row>
    <row r="2137" spans="1:17" customFormat="1">
      <c r="A2137" s="117">
        <v>2134</v>
      </c>
      <c r="B2137" s="117"/>
      <c r="C2137" s="117" t="s">
        <v>1046</v>
      </c>
      <c r="D2137" s="117" t="s">
        <v>1042</v>
      </c>
      <c r="E2137" s="396" t="s">
        <v>3712</v>
      </c>
      <c r="F2137" s="116" t="s">
        <v>4172</v>
      </c>
      <c r="G2137" s="596">
        <v>306321140107</v>
      </c>
      <c r="H2137" s="396" t="s">
        <v>5932</v>
      </c>
      <c r="I2137" s="116" t="s">
        <v>7997</v>
      </c>
      <c r="J2137" s="116" t="s">
        <v>47</v>
      </c>
      <c r="K2137" s="116">
        <v>0.22800000000000001</v>
      </c>
      <c r="L2137" s="395">
        <v>0.22800000000000001</v>
      </c>
      <c r="M2137" s="395">
        <v>0.214334</v>
      </c>
      <c r="N2137" s="330">
        <v>5.993859649122812</v>
      </c>
      <c r="O2137" s="116"/>
      <c r="P2137" s="116"/>
      <c r="Q2137" s="120"/>
    </row>
    <row r="2138" spans="1:17" customFormat="1">
      <c r="A2138" s="117">
        <v>2135</v>
      </c>
      <c r="B2138" s="117"/>
      <c r="C2138" s="117" t="s">
        <v>1046</v>
      </c>
      <c r="D2138" s="117" t="s">
        <v>1042</v>
      </c>
      <c r="E2138" s="396" t="s">
        <v>1042</v>
      </c>
      <c r="F2138" s="116" t="s">
        <v>4183</v>
      </c>
      <c r="G2138" s="596">
        <v>306311440103</v>
      </c>
      <c r="H2138" s="396" t="s">
        <v>7812</v>
      </c>
      <c r="I2138" s="116" t="s">
        <v>7997</v>
      </c>
      <c r="J2138" s="116" t="s">
        <v>47</v>
      </c>
      <c r="K2138" s="116">
        <v>0.24299999999999999</v>
      </c>
      <c r="L2138" s="395">
        <v>0.24299999999999999</v>
      </c>
      <c r="M2138" s="395">
        <v>0.228439</v>
      </c>
      <c r="N2138" s="330">
        <v>5.9921810699588445</v>
      </c>
      <c r="O2138" s="116"/>
      <c r="P2138" s="116"/>
      <c r="Q2138" s="120"/>
    </row>
    <row r="2139" spans="1:17" customFormat="1">
      <c r="A2139" s="117">
        <v>2136</v>
      </c>
      <c r="B2139" s="117"/>
      <c r="C2139" s="117" t="s">
        <v>1046</v>
      </c>
      <c r="D2139" s="117" t="s">
        <v>1042</v>
      </c>
      <c r="E2139" s="396" t="s">
        <v>1042</v>
      </c>
      <c r="F2139" s="116" t="s">
        <v>4179</v>
      </c>
      <c r="G2139" s="596">
        <v>306311340203</v>
      </c>
      <c r="H2139" s="396" t="s">
        <v>7390</v>
      </c>
      <c r="I2139" s="116" t="s">
        <v>7997</v>
      </c>
      <c r="J2139" s="116" t="s">
        <v>47</v>
      </c>
      <c r="K2139" s="116">
        <v>0.04</v>
      </c>
      <c r="L2139" s="395">
        <v>0.04</v>
      </c>
      <c r="M2139" s="395">
        <v>3.7607000000000002E-2</v>
      </c>
      <c r="N2139" s="330">
        <v>5.9824999999999982</v>
      </c>
      <c r="O2139" s="116"/>
      <c r="P2139" s="116"/>
      <c r="Q2139" s="120"/>
    </row>
    <row r="2140" spans="1:17" customFormat="1">
      <c r="A2140" s="117">
        <v>2137</v>
      </c>
      <c r="B2140" s="117"/>
      <c r="C2140" s="117" t="s">
        <v>1046</v>
      </c>
      <c r="D2140" s="117" t="s">
        <v>1042</v>
      </c>
      <c r="E2140" s="396" t="s">
        <v>3712</v>
      </c>
      <c r="F2140" s="116" t="s">
        <v>4171</v>
      </c>
      <c r="G2140" s="596">
        <v>306321240101</v>
      </c>
      <c r="H2140" s="396" t="s">
        <v>6011</v>
      </c>
      <c r="I2140" s="116" t="s">
        <v>7997</v>
      </c>
      <c r="J2140" s="116" t="s">
        <v>47</v>
      </c>
      <c r="K2140" s="116">
        <v>9.4700000000000006E-2</v>
      </c>
      <c r="L2140" s="395">
        <v>9.4700000000000006E-2</v>
      </c>
      <c r="M2140" s="395">
        <v>8.9037000000000005E-2</v>
      </c>
      <c r="N2140" s="330">
        <v>5.9799366420274565</v>
      </c>
      <c r="O2140" s="116"/>
      <c r="P2140" s="116"/>
      <c r="Q2140" s="120"/>
    </row>
    <row r="2141" spans="1:17" customFormat="1">
      <c r="A2141" s="117">
        <v>2138</v>
      </c>
      <c r="B2141" s="117"/>
      <c r="C2141" s="117" t="s">
        <v>1046</v>
      </c>
      <c r="D2141" s="117" t="s">
        <v>1042</v>
      </c>
      <c r="E2141" s="396" t="s">
        <v>3712</v>
      </c>
      <c r="F2141" s="116" t="s">
        <v>4167</v>
      </c>
      <c r="G2141" s="596">
        <v>306321140201</v>
      </c>
      <c r="H2141" s="396" t="s">
        <v>5593</v>
      </c>
      <c r="I2141" s="116" t="s">
        <v>7997</v>
      </c>
      <c r="J2141" s="116" t="s">
        <v>47</v>
      </c>
      <c r="K2141" s="116">
        <v>0.47520000000000001</v>
      </c>
      <c r="L2141" s="395">
        <v>0.47520000000000001</v>
      </c>
      <c r="M2141" s="395">
        <v>0.44679799999999997</v>
      </c>
      <c r="N2141" s="330">
        <v>5.9768518518518592</v>
      </c>
      <c r="O2141" s="116"/>
      <c r="P2141" s="116"/>
      <c r="Q2141" s="120"/>
    </row>
    <row r="2142" spans="1:17" customFormat="1">
      <c r="A2142" s="117">
        <v>2139</v>
      </c>
      <c r="B2142" s="117"/>
      <c r="C2142" s="117" t="s">
        <v>1046</v>
      </c>
      <c r="D2142" s="117" t="s">
        <v>1042</v>
      </c>
      <c r="E2142" s="396" t="s">
        <v>3712</v>
      </c>
      <c r="F2142" s="116" t="s">
        <v>4161</v>
      </c>
      <c r="G2142" s="596">
        <v>306321340104</v>
      </c>
      <c r="H2142" s="396" t="s">
        <v>7399</v>
      </c>
      <c r="I2142" s="116" t="s">
        <v>7997</v>
      </c>
      <c r="J2142" s="116" t="s">
        <v>47</v>
      </c>
      <c r="K2142" s="116">
        <v>0.33879999999999999</v>
      </c>
      <c r="L2142" s="395">
        <v>0.33879999999999999</v>
      </c>
      <c r="M2142" s="395">
        <v>0.31865100000000002</v>
      </c>
      <c r="N2142" s="330">
        <v>5.9471664698937348</v>
      </c>
      <c r="O2142" s="116"/>
      <c r="P2142" s="116"/>
      <c r="Q2142" s="120"/>
    </row>
    <row r="2143" spans="1:17" customFormat="1">
      <c r="A2143" s="117">
        <v>2140</v>
      </c>
      <c r="B2143" s="117"/>
      <c r="C2143" s="117" t="s">
        <v>1046</v>
      </c>
      <c r="D2143" s="117" t="s">
        <v>1042</v>
      </c>
      <c r="E2143" s="396" t="s">
        <v>1042</v>
      </c>
      <c r="F2143" s="116" t="s">
        <v>4165</v>
      </c>
      <c r="G2143" s="596">
        <v>306311440207</v>
      </c>
      <c r="H2143" s="396" t="s">
        <v>9908</v>
      </c>
      <c r="I2143" s="116" t="s">
        <v>7997</v>
      </c>
      <c r="J2143" s="116" t="s">
        <v>47</v>
      </c>
      <c r="K2143" s="116">
        <v>3.4799999999999998E-2</v>
      </c>
      <c r="L2143" s="395">
        <v>3.4799999999999998E-2</v>
      </c>
      <c r="M2143" s="395">
        <v>3.2739999999999998E-2</v>
      </c>
      <c r="N2143" s="330">
        <v>5.9195402298850555</v>
      </c>
      <c r="O2143" s="116"/>
      <c r="P2143" s="116"/>
      <c r="Q2143" s="120"/>
    </row>
    <row r="2144" spans="1:17" customFormat="1">
      <c r="A2144" s="117">
        <v>2141</v>
      </c>
      <c r="B2144" s="117"/>
      <c r="C2144" s="117" t="s">
        <v>1046</v>
      </c>
      <c r="D2144" s="117" t="s">
        <v>1042</v>
      </c>
      <c r="E2144" s="396" t="s">
        <v>3712</v>
      </c>
      <c r="F2144" s="116" t="s">
        <v>4160</v>
      </c>
      <c r="G2144" s="596">
        <v>306321340702</v>
      </c>
      <c r="H2144" s="396" t="s">
        <v>7420</v>
      </c>
      <c r="I2144" s="116" t="s">
        <v>7997</v>
      </c>
      <c r="J2144" s="116" t="s">
        <v>47</v>
      </c>
      <c r="K2144" s="116">
        <v>0.37280000000000002</v>
      </c>
      <c r="L2144" s="395">
        <v>0.37280000000000002</v>
      </c>
      <c r="M2144" s="395">
        <v>0.35089999999999999</v>
      </c>
      <c r="N2144" s="330">
        <v>5.8744635193133128</v>
      </c>
      <c r="O2144" s="116"/>
      <c r="P2144" s="116"/>
      <c r="Q2144" s="120"/>
    </row>
    <row r="2145" spans="1:17" customFormat="1">
      <c r="A2145" s="117">
        <v>2142</v>
      </c>
      <c r="B2145" s="117"/>
      <c r="C2145" s="117" t="s">
        <v>1046</v>
      </c>
      <c r="D2145" s="117" t="s">
        <v>1042</v>
      </c>
      <c r="E2145" s="396" t="s">
        <v>3712</v>
      </c>
      <c r="F2145" s="116" t="s">
        <v>4169</v>
      </c>
      <c r="G2145" s="596">
        <v>306321240501</v>
      </c>
      <c r="H2145" s="396" t="s">
        <v>5038</v>
      </c>
      <c r="I2145" s="116" t="s">
        <v>7997</v>
      </c>
      <c r="J2145" s="116" t="s">
        <v>47</v>
      </c>
      <c r="K2145" s="116">
        <v>2E-3</v>
      </c>
      <c r="L2145" s="395">
        <v>2E-3</v>
      </c>
      <c r="M2145" s="395">
        <v>1.885E-3</v>
      </c>
      <c r="N2145" s="330">
        <v>5.7500000000000044</v>
      </c>
      <c r="O2145" s="116"/>
      <c r="P2145" s="116"/>
      <c r="Q2145" s="120"/>
    </row>
    <row r="2146" spans="1:17" customFormat="1">
      <c r="A2146" s="117">
        <v>2143</v>
      </c>
      <c r="B2146" s="117"/>
      <c r="C2146" s="117" t="s">
        <v>1046</v>
      </c>
      <c r="D2146" s="117" t="s">
        <v>1042</v>
      </c>
      <c r="E2146" s="396" t="s">
        <v>3712</v>
      </c>
      <c r="F2146" s="116" t="s">
        <v>4158</v>
      </c>
      <c r="G2146" s="596">
        <v>306321440403</v>
      </c>
      <c r="H2146" s="396" t="s">
        <v>6600</v>
      </c>
      <c r="I2146" s="116" t="s">
        <v>7997</v>
      </c>
      <c r="J2146" s="116" t="s">
        <v>47</v>
      </c>
      <c r="K2146" s="116">
        <v>0.26600000000000001</v>
      </c>
      <c r="L2146" s="395">
        <v>0.26600000000000001</v>
      </c>
      <c r="M2146" s="395">
        <v>0.25101099999999998</v>
      </c>
      <c r="N2146" s="330">
        <v>5.6349624060150481</v>
      </c>
      <c r="O2146" s="116"/>
      <c r="P2146" s="116"/>
      <c r="Q2146" s="120"/>
    </row>
    <row r="2147" spans="1:17" customFormat="1">
      <c r="A2147" s="117">
        <v>2144</v>
      </c>
      <c r="B2147" s="117"/>
      <c r="C2147" s="117" t="s">
        <v>1046</v>
      </c>
      <c r="D2147" s="117" t="s">
        <v>1042</v>
      </c>
      <c r="E2147" s="396" t="s">
        <v>3712</v>
      </c>
      <c r="F2147" s="116" t="s">
        <v>4172</v>
      </c>
      <c r="G2147" s="596">
        <v>306321140108</v>
      </c>
      <c r="H2147" s="396" t="s">
        <v>6114</v>
      </c>
      <c r="I2147" s="116" t="s">
        <v>7997</v>
      </c>
      <c r="J2147" s="116" t="s">
        <v>47</v>
      </c>
      <c r="K2147" s="116">
        <v>0.55640000000000001</v>
      </c>
      <c r="L2147" s="395">
        <v>0.55640000000000001</v>
      </c>
      <c r="M2147" s="395">
        <v>0.52538099999999999</v>
      </c>
      <c r="N2147" s="330">
        <v>5.5749460819554315</v>
      </c>
      <c r="O2147" s="116"/>
      <c r="P2147" s="116"/>
      <c r="Q2147" s="120"/>
    </row>
    <row r="2148" spans="1:17" customFormat="1">
      <c r="A2148" s="117">
        <v>2145</v>
      </c>
      <c r="B2148" s="117"/>
      <c r="C2148" s="117" t="s">
        <v>1046</v>
      </c>
      <c r="D2148" s="117" t="s">
        <v>1042</v>
      </c>
      <c r="E2148" s="396" t="s">
        <v>3712</v>
      </c>
      <c r="F2148" s="116" t="s">
        <v>4176</v>
      </c>
      <c r="G2148" s="596">
        <v>306321240401</v>
      </c>
      <c r="H2148" s="396" t="s">
        <v>5886</v>
      </c>
      <c r="I2148" s="116" t="s">
        <v>7997</v>
      </c>
      <c r="J2148" s="116" t="s">
        <v>47</v>
      </c>
      <c r="K2148" s="116">
        <v>0.21659999999999999</v>
      </c>
      <c r="L2148" s="395">
        <v>0.21659999999999999</v>
      </c>
      <c r="M2148" s="395">
        <v>0.20458200000000001</v>
      </c>
      <c r="N2148" s="330">
        <v>5.5484764542936169</v>
      </c>
      <c r="O2148" s="116"/>
      <c r="P2148" s="116"/>
      <c r="Q2148" s="120"/>
    </row>
    <row r="2149" spans="1:17" customFormat="1">
      <c r="A2149" s="117">
        <v>2146</v>
      </c>
      <c r="B2149" s="117"/>
      <c r="C2149" s="117" t="s">
        <v>1046</v>
      </c>
      <c r="D2149" s="117" t="s">
        <v>1042</v>
      </c>
      <c r="E2149" s="396" t="s">
        <v>1042</v>
      </c>
      <c r="F2149" s="116" t="s">
        <v>4184</v>
      </c>
      <c r="G2149" s="596">
        <v>306311440301</v>
      </c>
      <c r="H2149" s="396" t="s">
        <v>6949</v>
      </c>
      <c r="I2149" s="116" t="s">
        <v>7997</v>
      </c>
      <c r="J2149" s="116" t="s">
        <v>47</v>
      </c>
      <c r="K2149" s="116">
        <v>0.22259999999999999</v>
      </c>
      <c r="L2149" s="395">
        <v>0.22259999999999999</v>
      </c>
      <c r="M2149" s="395">
        <v>0.21027399999999999</v>
      </c>
      <c r="N2149" s="330">
        <v>5.5372866127583125</v>
      </c>
      <c r="O2149" s="116"/>
      <c r="P2149" s="116"/>
      <c r="Q2149" s="120"/>
    </row>
    <row r="2150" spans="1:17" customFormat="1">
      <c r="A2150" s="117">
        <v>2147</v>
      </c>
      <c r="B2150" s="117"/>
      <c r="C2150" s="117" t="s">
        <v>1046</v>
      </c>
      <c r="D2150" s="117" t="s">
        <v>1042</v>
      </c>
      <c r="E2150" s="396" t="s">
        <v>1042</v>
      </c>
      <c r="F2150" s="116" t="s">
        <v>4181</v>
      </c>
      <c r="G2150" s="596">
        <v>306311440502</v>
      </c>
      <c r="H2150" s="396" t="s">
        <v>6695</v>
      </c>
      <c r="I2150" s="116" t="s">
        <v>7997</v>
      </c>
      <c r="J2150" s="116" t="s">
        <v>47</v>
      </c>
      <c r="K2150" s="116">
        <v>0.19139999999999999</v>
      </c>
      <c r="L2150" s="395">
        <v>0.19139999999999999</v>
      </c>
      <c r="M2150" s="395">
        <v>0.180922</v>
      </c>
      <c r="N2150" s="330">
        <v>5.4743991640543301</v>
      </c>
      <c r="O2150" s="116"/>
      <c r="P2150" s="116"/>
      <c r="Q2150" s="120"/>
    </row>
    <row r="2151" spans="1:17" customFormat="1">
      <c r="A2151" s="117">
        <v>2148</v>
      </c>
      <c r="B2151" s="117"/>
      <c r="C2151" s="117" t="s">
        <v>1046</v>
      </c>
      <c r="D2151" s="117" t="s">
        <v>1042</v>
      </c>
      <c r="E2151" s="396" t="s">
        <v>3712</v>
      </c>
      <c r="F2151" s="116" t="s">
        <v>4168</v>
      </c>
      <c r="G2151" s="596">
        <v>306321240903</v>
      </c>
      <c r="H2151" s="396" t="s">
        <v>6019</v>
      </c>
      <c r="I2151" s="116" t="s">
        <v>7997</v>
      </c>
      <c r="J2151" s="116" t="s">
        <v>47</v>
      </c>
      <c r="K2151" s="116">
        <v>0.16539999999999999</v>
      </c>
      <c r="L2151" s="395">
        <v>0.16539999999999999</v>
      </c>
      <c r="M2151" s="395">
        <v>0.15635099999999999</v>
      </c>
      <c r="N2151" s="330">
        <v>5.4709794437726735</v>
      </c>
      <c r="O2151" s="116"/>
      <c r="P2151" s="116"/>
      <c r="Q2151" s="120"/>
    </row>
    <row r="2152" spans="1:17" customFormat="1">
      <c r="A2152" s="117">
        <v>2149</v>
      </c>
      <c r="B2152" s="117"/>
      <c r="C2152" s="117" t="s">
        <v>1046</v>
      </c>
      <c r="D2152" s="117" t="s">
        <v>1042</v>
      </c>
      <c r="E2152" s="396" t="s">
        <v>3713</v>
      </c>
      <c r="F2152" s="116" t="s">
        <v>4197</v>
      </c>
      <c r="G2152" s="596">
        <v>306331340502</v>
      </c>
      <c r="H2152" s="396" t="s">
        <v>5436</v>
      </c>
      <c r="I2152" s="116" t="s">
        <v>7997</v>
      </c>
      <c r="J2152" s="116" t="s">
        <v>47</v>
      </c>
      <c r="K2152" s="116">
        <v>0.19924</v>
      </c>
      <c r="L2152" s="395">
        <v>0.19924</v>
      </c>
      <c r="M2152" s="395">
        <v>0.18850700000000001</v>
      </c>
      <c r="N2152" s="330">
        <v>5.3869704878538407</v>
      </c>
      <c r="O2152" s="116"/>
      <c r="P2152" s="116"/>
      <c r="Q2152" s="120"/>
    </row>
    <row r="2153" spans="1:17" customFormat="1">
      <c r="A2153" s="117">
        <v>2150</v>
      </c>
      <c r="B2153" s="117"/>
      <c r="C2153" s="117" t="s">
        <v>1046</v>
      </c>
      <c r="D2153" s="117" t="s">
        <v>1042</v>
      </c>
      <c r="E2153" s="396" t="s">
        <v>3712</v>
      </c>
      <c r="F2153" s="116" t="s">
        <v>4172</v>
      </c>
      <c r="G2153" s="596">
        <v>306321140104</v>
      </c>
      <c r="H2153" s="396" t="s">
        <v>5877</v>
      </c>
      <c r="I2153" s="116" t="s">
        <v>7997</v>
      </c>
      <c r="J2153" s="116" t="s">
        <v>47</v>
      </c>
      <c r="K2153" s="116">
        <v>0.62639999999999996</v>
      </c>
      <c r="L2153" s="395">
        <v>0.62639999999999996</v>
      </c>
      <c r="M2153" s="395">
        <v>0.59403700000000004</v>
      </c>
      <c r="N2153" s="330">
        <v>5.1665070242656324</v>
      </c>
      <c r="O2153" s="116"/>
      <c r="P2153" s="116"/>
      <c r="Q2153" s="120"/>
    </row>
    <row r="2154" spans="1:17" customFormat="1">
      <c r="A2154" s="117">
        <v>2151</v>
      </c>
      <c r="B2154" s="117"/>
      <c r="C2154" s="117" t="s">
        <v>1046</v>
      </c>
      <c r="D2154" s="117" t="s">
        <v>1042</v>
      </c>
      <c r="E2154" s="396" t="s">
        <v>3712</v>
      </c>
      <c r="F2154" s="116" t="s">
        <v>4175</v>
      </c>
      <c r="G2154" s="596">
        <v>306321240601</v>
      </c>
      <c r="H2154" s="396" t="s">
        <v>6404</v>
      </c>
      <c r="I2154" s="116" t="s">
        <v>7997</v>
      </c>
      <c r="J2154" s="116" t="s">
        <v>47</v>
      </c>
      <c r="K2154" s="116">
        <v>0.82720000000000005</v>
      </c>
      <c r="L2154" s="395">
        <v>0.82720000000000005</v>
      </c>
      <c r="M2154" s="395">
        <v>0.78464900000000004</v>
      </c>
      <c r="N2154" s="330">
        <v>5.1439796905222446</v>
      </c>
      <c r="O2154" s="116"/>
      <c r="P2154" s="116"/>
      <c r="Q2154" s="120"/>
    </row>
    <row r="2155" spans="1:17" customFormat="1">
      <c r="A2155" s="117">
        <v>2152</v>
      </c>
      <c r="B2155" s="117"/>
      <c r="C2155" s="117" t="s">
        <v>1046</v>
      </c>
      <c r="D2155" s="117" t="s">
        <v>1042</v>
      </c>
      <c r="E2155" s="396" t="s">
        <v>1042</v>
      </c>
      <c r="F2155" s="116" t="s">
        <v>4184</v>
      </c>
      <c r="G2155" s="596">
        <v>306311440305</v>
      </c>
      <c r="H2155" s="396" t="s">
        <v>7569</v>
      </c>
      <c r="I2155" s="116" t="s">
        <v>7997</v>
      </c>
      <c r="J2155" s="116" t="s">
        <v>47</v>
      </c>
      <c r="K2155" s="116">
        <v>0.4088</v>
      </c>
      <c r="L2155" s="395">
        <v>0.4088</v>
      </c>
      <c r="M2155" s="395">
        <v>0.38787300000000002</v>
      </c>
      <c r="N2155" s="330">
        <v>5.1191291585127132</v>
      </c>
      <c r="O2155" s="116"/>
      <c r="P2155" s="116"/>
      <c r="Q2155" s="120"/>
    </row>
    <row r="2156" spans="1:17" customFormat="1">
      <c r="A2156" s="117">
        <v>2153</v>
      </c>
      <c r="B2156" s="117"/>
      <c r="C2156" s="117" t="s">
        <v>1046</v>
      </c>
      <c r="D2156" s="117" t="s">
        <v>1042</v>
      </c>
      <c r="E2156" s="396" t="s">
        <v>3712</v>
      </c>
      <c r="F2156" s="116" t="s">
        <v>4175</v>
      </c>
      <c r="G2156" s="596">
        <v>306321240602</v>
      </c>
      <c r="H2156" s="396" t="s">
        <v>7006</v>
      </c>
      <c r="I2156" s="116" t="s">
        <v>7997</v>
      </c>
      <c r="J2156" s="116" t="s">
        <v>47</v>
      </c>
      <c r="K2156" s="116">
        <v>8.72E-2</v>
      </c>
      <c r="L2156" s="395">
        <v>8.72E-2</v>
      </c>
      <c r="M2156" s="395">
        <v>8.2765000000000005E-2</v>
      </c>
      <c r="N2156" s="330">
        <v>5.0860091743119202</v>
      </c>
      <c r="O2156" s="116"/>
      <c r="P2156" s="116"/>
      <c r="Q2156" s="120"/>
    </row>
    <row r="2157" spans="1:17" customFormat="1">
      <c r="A2157" s="117">
        <v>2154</v>
      </c>
      <c r="B2157" s="117"/>
      <c r="C2157" s="117" t="s">
        <v>1046</v>
      </c>
      <c r="D2157" s="117" t="s">
        <v>1042</v>
      </c>
      <c r="E2157" s="396" t="s">
        <v>3712</v>
      </c>
      <c r="F2157" s="116" t="s">
        <v>4163</v>
      </c>
      <c r="G2157" s="596">
        <v>306321340301</v>
      </c>
      <c r="H2157" s="396" t="s">
        <v>7576</v>
      </c>
      <c r="I2157" s="116" t="s">
        <v>7997</v>
      </c>
      <c r="J2157" s="116" t="s">
        <v>47</v>
      </c>
      <c r="K2157" s="116">
        <v>0.3604</v>
      </c>
      <c r="L2157" s="395">
        <v>0.3604</v>
      </c>
      <c r="M2157" s="395">
        <v>0.34212399999999998</v>
      </c>
      <c r="N2157" s="330">
        <v>5.0710321864594929</v>
      </c>
      <c r="O2157" s="116"/>
      <c r="P2157" s="116"/>
      <c r="Q2157" s="120"/>
    </row>
    <row r="2158" spans="1:17" customFormat="1">
      <c r="A2158" s="117">
        <v>2155</v>
      </c>
      <c r="B2158" s="117"/>
      <c r="C2158" s="117" t="s">
        <v>1046</v>
      </c>
      <c r="D2158" s="117" t="s">
        <v>1042</v>
      </c>
      <c r="E2158" s="396" t="s">
        <v>3712</v>
      </c>
      <c r="F2158" s="116" t="s">
        <v>4167</v>
      </c>
      <c r="G2158" s="596">
        <v>306321140204</v>
      </c>
      <c r="H2158" s="396" t="s">
        <v>5989</v>
      </c>
      <c r="I2158" s="116" t="s">
        <v>7997</v>
      </c>
      <c r="J2158" s="116" t="s">
        <v>47</v>
      </c>
      <c r="K2158" s="116">
        <v>0.46639999999999998</v>
      </c>
      <c r="L2158" s="395">
        <v>0.46639999999999998</v>
      </c>
      <c r="M2158" s="395">
        <v>0.44278200000000001</v>
      </c>
      <c r="N2158" s="330">
        <v>5.0638936535162893</v>
      </c>
      <c r="O2158" s="116"/>
      <c r="P2158" s="116"/>
      <c r="Q2158" s="120"/>
    </row>
    <row r="2159" spans="1:17" customFormat="1">
      <c r="A2159" s="117">
        <v>2156</v>
      </c>
      <c r="B2159" s="117"/>
      <c r="C2159" s="117" t="s">
        <v>1046</v>
      </c>
      <c r="D2159" s="117" t="s">
        <v>1042</v>
      </c>
      <c r="E2159" s="396" t="s">
        <v>3712</v>
      </c>
      <c r="F2159" s="116" t="s">
        <v>4161</v>
      </c>
      <c r="G2159" s="596">
        <v>306321340101</v>
      </c>
      <c r="H2159" s="396" t="s">
        <v>7581</v>
      </c>
      <c r="I2159" s="116" t="s">
        <v>7997</v>
      </c>
      <c r="J2159" s="116" t="s">
        <v>47</v>
      </c>
      <c r="K2159" s="116">
        <v>0.3196</v>
      </c>
      <c r="L2159" s="395">
        <v>0.3196</v>
      </c>
      <c r="M2159" s="395">
        <v>0.30349900000000002</v>
      </c>
      <c r="N2159" s="330">
        <v>5.0378598247809689</v>
      </c>
      <c r="O2159" s="116"/>
      <c r="P2159" s="116"/>
      <c r="Q2159" s="120"/>
    </row>
    <row r="2160" spans="1:17" customFormat="1">
      <c r="A2160" s="117">
        <v>2157</v>
      </c>
      <c r="B2160" s="117"/>
      <c r="C2160" s="117" t="s">
        <v>1046</v>
      </c>
      <c r="D2160" s="117" t="s">
        <v>1042</v>
      </c>
      <c r="E2160" s="396" t="s">
        <v>3712</v>
      </c>
      <c r="F2160" s="116" t="s">
        <v>4158</v>
      </c>
      <c r="G2160" s="596">
        <v>306321440401</v>
      </c>
      <c r="H2160" s="396" t="s">
        <v>6801</v>
      </c>
      <c r="I2160" s="116" t="s">
        <v>7997</v>
      </c>
      <c r="J2160" s="116" t="s">
        <v>47</v>
      </c>
      <c r="K2160" s="116">
        <v>0.15260000000000001</v>
      </c>
      <c r="L2160" s="395">
        <v>0.15260000000000001</v>
      </c>
      <c r="M2160" s="395">
        <v>0.14524100000000001</v>
      </c>
      <c r="N2160" s="330">
        <v>4.8224115334207101</v>
      </c>
      <c r="O2160" s="116"/>
      <c r="P2160" s="116"/>
      <c r="Q2160" s="120"/>
    </row>
    <row r="2161" spans="1:17" customFormat="1">
      <c r="A2161" s="117">
        <v>2158</v>
      </c>
      <c r="B2161" s="117"/>
      <c r="C2161" s="117" t="s">
        <v>1046</v>
      </c>
      <c r="D2161" s="117" t="s">
        <v>1042</v>
      </c>
      <c r="E2161" s="396" t="s">
        <v>3712</v>
      </c>
      <c r="F2161" s="116" t="s">
        <v>4156</v>
      </c>
      <c r="G2161" s="596">
        <v>306321440201</v>
      </c>
      <c r="H2161" s="396" t="s">
        <v>7640</v>
      </c>
      <c r="I2161" s="116" t="s">
        <v>7997</v>
      </c>
      <c r="J2161" s="116" t="s">
        <v>47</v>
      </c>
      <c r="K2161" s="116">
        <v>0.17943999999999999</v>
      </c>
      <c r="L2161" s="395">
        <v>0.17943999999999999</v>
      </c>
      <c r="M2161" s="395">
        <v>0.17100000000000001</v>
      </c>
      <c r="N2161" s="330">
        <v>4.7035220686580335</v>
      </c>
      <c r="O2161" s="116"/>
      <c r="P2161" s="116"/>
      <c r="Q2161" s="120"/>
    </row>
    <row r="2162" spans="1:17" customFormat="1">
      <c r="A2162" s="117">
        <v>2159</v>
      </c>
      <c r="B2162" s="117"/>
      <c r="C2162" s="117" t="s">
        <v>1046</v>
      </c>
      <c r="D2162" s="117" t="s">
        <v>1042</v>
      </c>
      <c r="E2162" s="396" t="s">
        <v>3713</v>
      </c>
      <c r="F2162" s="116" t="s">
        <v>4202</v>
      </c>
      <c r="G2162" s="596">
        <v>306331140201</v>
      </c>
      <c r="H2162" s="396" t="s">
        <v>6912</v>
      </c>
      <c r="I2162" s="116" t="s">
        <v>7997</v>
      </c>
      <c r="J2162" s="116" t="s">
        <v>47</v>
      </c>
      <c r="K2162" s="116">
        <v>0.31919999999999998</v>
      </c>
      <c r="L2162" s="395">
        <v>0.31919999999999998</v>
      </c>
      <c r="M2162" s="395">
        <v>0.30440600000000001</v>
      </c>
      <c r="N2162" s="330">
        <v>4.6347117794486135</v>
      </c>
      <c r="O2162" s="116"/>
      <c r="P2162" s="116"/>
      <c r="Q2162" s="120"/>
    </row>
    <row r="2163" spans="1:17" customFormat="1">
      <c r="A2163" s="117">
        <v>2160</v>
      </c>
      <c r="B2163" s="117"/>
      <c r="C2163" s="117" t="s">
        <v>1046</v>
      </c>
      <c r="D2163" s="117" t="s">
        <v>1042</v>
      </c>
      <c r="E2163" s="396" t="s">
        <v>1042</v>
      </c>
      <c r="F2163" s="116" t="s">
        <v>4185</v>
      </c>
      <c r="G2163" s="596">
        <v>306311540101</v>
      </c>
      <c r="H2163" s="396" t="s">
        <v>7677</v>
      </c>
      <c r="I2163" s="116" t="s">
        <v>7997</v>
      </c>
      <c r="J2163" s="116" t="s">
        <v>47</v>
      </c>
      <c r="K2163" s="116">
        <v>0.76600000000000001</v>
      </c>
      <c r="L2163" s="395">
        <v>0.76600000000000001</v>
      </c>
      <c r="M2163" s="395">
        <v>0.73191399999999995</v>
      </c>
      <c r="N2163" s="330">
        <v>4.4498694516971362</v>
      </c>
      <c r="O2163" s="116"/>
      <c r="P2163" s="116"/>
      <c r="Q2163" s="120"/>
    </row>
    <row r="2164" spans="1:17" customFormat="1">
      <c r="A2164" s="117">
        <v>2161</v>
      </c>
      <c r="B2164" s="117"/>
      <c r="C2164" s="117" t="s">
        <v>1046</v>
      </c>
      <c r="D2164" s="117" t="s">
        <v>1042</v>
      </c>
      <c r="E2164" s="396" t="s">
        <v>1042</v>
      </c>
      <c r="F2164" s="116" t="s">
        <v>4179</v>
      </c>
      <c r="G2164" s="596">
        <v>306311340202</v>
      </c>
      <c r="H2164" s="396" t="s">
        <v>6371</v>
      </c>
      <c r="I2164" s="116" t="s">
        <v>7997</v>
      </c>
      <c r="J2164" s="116" t="s">
        <v>47</v>
      </c>
      <c r="K2164" s="116">
        <v>0.40200000000000002</v>
      </c>
      <c r="L2164" s="395">
        <v>0.40200000000000002</v>
      </c>
      <c r="M2164" s="395">
        <v>0.384127</v>
      </c>
      <c r="N2164" s="330">
        <v>4.4460199004975189</v>
      </c>
      <c r="O2164" s="116"/>
      <c r="P2164" s="116"/>
      <c r="Q2164" s="120"/>
    </row>
    <row r="2165" spans="1:17" customFormat="1">
      <c r="A2165" s="117">
        <v>2162</v>
      </c>
      <c r="B2165" s="117"/>
      <c r="C2165" s="117" t="s">
        <v>1046</v>
      </c>
      <c r="D2165" s="117" t="s">
        <v>1042</v>
      </c>
      <c r="E2165" s="396" t="s">
        <v>3713</v>
      </c>
      <c r="F2165" s="116" t="s">
        <v>4197</v>
      </c>
      <c r="G2165" s="596">
        <v>306331340503</v>
      </c>
      <c r="H2165" s="396" t="s">
        <v>6104</v>
      </c>
      <c r="I2165" s="116" t="s">
        <v>7997</v>
      </c>
      <c r="J2165" s="116" t="s">
        <v>47</v>
      </c>
      <c r="K2165" s="116">
        <v>0.29443999999999998</v>
      </c>
      <c r="L2165" s="395">
        <v>0.29443999999999998</v>
      </c>
      <c r="M2165" s="395">
        <v>0.28221400000000002</v>
      </c>
      <c r="N2165" s="330">
        <v>4.1522890911560788</v>
      </c>
      <c r="O2165" s="116"/>
      <c r="P2165" s="116"/>
      <c r="Q2165" s="120"/>
    </row>
    <row r="2166" spans="1:17" customFormat="1">
      <c r="A2166" s="117">
        <v>2163</v>
      </c>
      <c r="B2166" s="117"/>
      <c r="C2166" s="117" t="s">
        <v>1046</v>
      </c>
      <c r="D2166" s="117" t="s">
        <v>1042</v>
      </c>
      <c r="E2166" s="396" t="s">
        <v>3712</v>
      </c>
      <c r="F2166" s="116" t="s">
        <v>4176</v>
      </c>
      <c r="G2166" s="596">
        <v>306321240403</v>
      </c>
      <c r="H2166" s="396" t="s">
        <v>6781</v>
      </c>
      <c r="I2166" s="116" t="s">
        <v>7997</v>
      </c>
      <c r="J2166" s="116" t="s">
        <v>47</v>
      </c>
      <c r="K2166" s="116">
        <v>0.11119999999999999</v>
      </c>
      <c r="L2166" s="395">
        <v>0.11119999999999999</v>
      </c>
      <c r="M2166" s="395">
        <v>0.106741</v>
      </c>
      <c r="N2166" s="330">
        <v>4.0098920863309271</v>
      </c>
      <c r="O2166" s="116"/>
      <c r="P2166" s="116"/>
      <c r="Q2166" s="120"/>
    </row>
    <row r="2167" spans="1:17" customFormat="1">
      <c r="A2167" s="117">
        <v>2164</v>
      </c>
      <c r="B2167" s="117"/>
      <c r="C2167" s="117" t="s">
        <v>1046</v>
      </c>
      <c r="D2167" s="117" t="s">
        <v>1042</v>
      </c>
      <c r="E2167" s="396" t="s">
        <v>3712</v>
      </c>
      <c r="F2167" s="116" t="s">
        <v>4173</v>
      </c>
      <c r="G2167" s="596">
        <v>306321240203</v>
      </c>
      <c r="H2167" s="396" t="s">
        <v>9909</v>
      </c>
      <c r="I2167" s="116" t="s">
        <v>7997</v>
      </c>
      <c r="J2167" s="116" t="s">
        <v>47</v>
      </c>
      <c r="K2167" s="116">
        <v>0.1522</v>
      </c>
      <c r="L2167" s="395">
        <v>0.1522</v>
      </c>
      <c r="M2167" s="395">
        <v>0.146374</v>
      </c>
      <c r="N2167" s="330">
        <v>3.8278580814717458</v>
      </c>
      <c r="O2167" s="116"/>
      <c r="P2167" s="116"/>
      <c r="Q2167" s="120"/>
    </row>
    <row r="2168" spans="1:17" customFormat="1">
      <c r="A2168" s="117">
        <v>2165</v>
      </c>
      <c r="B2168" s="117"/>
      <c r="C2168" s="117" t="s">
        <v>1046</v>
      </c>
      <c r="D2168" s="117" t="s">
        <v>1042</v>
      </c>
      <c r="E2168" s="396" t="s">
        <v>3712</v>
      </c>
      <c r="F2168" s="116" t="s">
        <v>4170</v>
      </c>
      <c r="G2168" s="596">
        <v>306321241001</v>
      </c>
      <c r="H2168" s="396" t="s">
        <v>5645</v>
      </c>
      <c r="I2168" s="116" t="s">
        <v>7997</v>
      </c>
      <c r="J2168" s="116" t="s">
        <v>47</v>
      </c>
      <c r="K2168" s="116">
        <v>0.74280000000000002</v>
      </c>
      <c r="L2168" s="395">
        <v>0.74280000000000002</v>
      </c>
      <c r="M2168" s="395">
        <v>0.71649700000000005</v>
      </c>
      <c r="N2168" s="330">
        <v>3.541060850834675</v>
      </c>
      <c r="O2168" s="116"/>
      <c r="P2168" s="116"/>
      <c r="Q2168" s="120"/>
    </row>
    <row r="2169" spans="1:17" customFormat="1">
      <c r="A2169" s="117">
        <v>2166</v>
      </c>
      <c r="B2169" s="117"/>
      <c r="C2169" s="117" t="s">
        <v>1046</v>
      </c>
      <c r="D2169" s="117" t="s">
        <v>1042</v>
      </c>
      <c r="E2169" s="396" t="s">
        <v>1042</v>
      </c>
      <c r="F2169" s="116" t="s">
        <v>4183</v>
      </c>
      <c r="G2169" s="596">
        <v>306311440102</v>
      </c>
      <c r="H2169" s="396" t="s">
        <v>9910</v>
      </c>
      <c r="I2169" s="116" t="s">
        <v>7997</v>
      </c>
      <c r="J2169" s="116" t="s">
        <v>47</v>
      </c>
      <c r="K2169" s="116">
        <v>0.15959999999999999</v>
      </c>
      <c r="L2169" s="395">
        <v>0.15959999999999999</v>
      </c>
      <c r="M2169" s="395">
        <v>0.153951</v>
      </c>
      <c r="N2169" s="330">
        <v>3.5394736842105186</v>
      </c>
      <c r="O2169" s="116"/>
      <c r="P2169" s="116"/>
      <c r="Q2169" s="120"/>
    </row>
    <row r="2170" spans="1:17" customFormat="1">
      <c r="A2170" s="117">
        <v>2167</v>
      </c>
      <c r="B2170" s="117"/>
      <c r="C2170" s="117" t="s">
        <v>1046</v>
      </c>
      <c r="D2170" s="117" t="s">
        <v>1042</v>
      </c>
      <c r="E2170" s="396" t="s">
        <v>3713</v>
      </c>
      <c r="F2170" s="116" t="s">
        <v>4199</v>
      </c>
      <c r="G2170" s="596">
        <v>306331340202</v>
      </c>
      <c r="H2170" s="396" t="s">
        <v>9911</v>
      </c>
      <c r="I2170" s="116" t="s">
        <v>7997</v>
      </c>
      <c r="J2170" s="116" t="s">
        <v>47</v>
      </c>
      <c r="K2170" s="116">
        <v>0.26919999999999999</v>
      </c>
      <c r="L2170" s="395">
        <v>0.26919999999999999</v>
      </c>
      <c r="M2170" s="395">
        <v>0.25976700000000003</v>
      </c>
      <c r="N2170" s="330">
        <v>3.5040861812778488</v>
      </c>
      <c r="O2170" s="116"/>
      <c r="P2170" s="116"/>
      <c r="Q2170" s="120"/>
    </row>
    <row r="2171" spans="1:17" customFormat="1">
      <c r="A2171" s="117">
        <v>2168</v>
      </c>
      <c r="B2171" s="117"/>
      <c r="C2171" s="117" t="s">
        <v>1046</v>
      </c>
      <c r="D2171" s="117" t="s">
        <v>1042</v>
      </c>
      <c r="E2171" s="396" t="s">
        <v>1042</v>
      </c>
      <c r="F2171" s="116" t="s">
        <v>4188</v>
      </c>
      <c r="G2171" s="596">
        <v>306311240104</v>
      </c>
      <c r="H2171" s="396" t="s">
        <v>7788</v>
      </c>
      <c r="I2171" s="116" t="s">
        <v>7997</v>
      </c>
      <c r="J2171" s="116" t="s">
        <v>47</v>
      </c>
      <c r="K2171" s="116">
        <v>0.122</v>
      </c>
      <c r="L2171" s="395">
        <v>0.122</v>
      </c>
      <c r="M2171" s="395">
        <v>0.117863</v>
      </c>
      <c r="N2171" s="330">
        <v>3.3909836065573788</v>
      </c>
      <c r="O2171" s="116"/>
      <c r="P2171" s="116"/>
      <c r="Q2171" s="120"/>
    </row>
    <row r="2172" spans="1:17" customFormat="1">
      <c r="A2172" s="117">
        <v>2169</v>
      </c>
      <c r="B2172" s="117"/>
      <c r="C2172" s="117" t="s">
        <v>1046</v>
      </c>
      <c r="D2172" s="117" t="s">
        <v>1042</v>
      </c>
      <c r="E2172" s="396" t="s">
        <v>3712</v>
      </c>
      <c r="F2172" s="116" t="s">
        <v>4172</v>
      </c>
      <c r="G2172" s="596">
        <v>306321140105</v>
      </c>
      <c r="H2172" s="396" t="s">
        <v>9912</v>
      </c>
      <c r="I2172" s="116" t="s">
        <v>7997</v>
      </c>
      <c r="J2172" s="116" t="s">
        <v>47</v>
      </c>
      <c r="K2172" s="116">
        <v>0.2263</v>
      </c>
      <c r="L2172" s="395">
        <v>0.2263</v>
      </c>
      <c r="M2172" s="395">
        <v>0.218719</v>
      </c>
      <c r="N2172" s="330">
        <v>3.349977905435265</v>
      </c>
      <c r="O2172" s="116"/>
      <c r="P2172" s="116"/>
      <c r="Q2172" s="120"/>
    </row>
    <row r="2173" spans="1:17" customFormat="1">
      <c r="A2173" s="117">
        <v>2170</v>
      </c>
      <c r="B2173" s="117"/>
      <c r="C2173" s="117" t="s">
        <v>1046</v>
      </c>
      <c r="D2173" s="117" t="s">
        <v>1042</v>
      </c>
      <c r="E2173" s="396" t="s">
        <v>1042</v>
      </c>
      <c r="F2173" s="116" t="s">
        <v>4188</v>
      </c>
      <c r="G2173" s="596">
        <v>306311240107</v>
      </c>
      <c r="H2173" s="396" t="s">
        <v>7834</v>
      </c>
      <c r="I2173" s="116" t="s">
        <v>7997</v>
      </c>
      <c r="J2173" s="116" t="s">
        <v>47</v>
      </c>
      <c r="K2173" s="116">
        <v>0.50419999999999998</v>
      </c>
      <c r="L2173" s="395">
        <v>0.50419999999999998</v>
      </c>
      <c r="M2173" s="395">
        <v>0.49054599999999998</v>
      </c>
      <c r="N2173" s="330">
        <v>2.7080523601745341</v>
      </c>
      <c r="O2173" s="116"/>
      <c r="P2173" s="116"/>
      <c r="Q2173" s="120"/>
    </row>
    <row r="2174" spans="1:17" customFormat="1">
      <c r="A2174" s="117">
        <v>2171</v>
      </c>
      <c r="B2174" s="117"/>
      <c r="C2174" s="117" t="s">
        <v>1046</v>
      </c>
      <c r="D2174" s="117" t="s">
        <v>1042</v>
      </c>
      <c r="E2174" s="396" t="s">
        <v>1042</v>
      </c>
      <c r="F2174" s="116" t="s">
        <v>4182</v>
      </c>
      <c r="G2174" s="596">
        <v>306311440403</v>
      </c>
      <c r="H2174" s="396" t="s">
        <v>9913</v>
      </c>
      <c r="I2174" s="116" t="s">
        <v>7997</v>
      </c>
      <c r="J2174" s="116" t="s">
        <v>47</v>
      </c>
      <c r="K2174" s="116">
        <v>0.21940000000000001</v>
      </c>
      <c r="L2174" s="395">
        <v>0.21940000000000001</v>
      </c>
      <c r="M2174" s="395">
        <v>0.214531</v>
      </c>
      <c r="N2174" s="330">
        <v>2.2192342752962677</v>
      </c>
      <c r="O2174" s="116"/>
      <c r="P2174" s="116"/>
      <c r="Q2174" s="120"/>
    </row>
    <row r="2175" spans="1:17" customFormat="1">
      <c r="A2175" s="117">
        <v>2172</v>
      </c>
      <c r="B2175" s="117"/>
      <c r="C2175" s="117" t="s">
        <v>1046</v>
      </c>
      <c r="D2175" s="117" t="s">
        <v>1042</v>
      </c>
      <c r="E2175" s="396" t="s">
        <v>1042</v>
      </c>
      <c r="F2175" s="116" t="s">
        <v>4190</v>
      </c>
      <c r="G2175" s="596">
        <v>306311240302</v>
      </c>
      <c r="H2175" s="396" t="s">
        <v>7907</v>
      </c>
      <c r="I2175" s="116" t="s">
        <v>7997</v>
      </c>
      <c r="J2175" s="116" t="s">
        <v>47</v>
      </c>
      <c r="K2175" s="116">
        <v>0.28639999999999999</v>
      </c>
      <c r="L2175" s="395">
        <v>0.28639999999999999</v>
      </c>
      <c r="M2175" s="395">
        <v>0.28137400000000001</v>
      </c>
      <c r="N2175" s="330">
        <v>1.7548882681564157</v>
      </c>
      <c r="O2175" s="116"/>
      <c r="P2175" s="116"/>
      <c r="Q2175" s="120"/>
    </row>
    <row r="2176" spans="1:17" customFormat="1">
      <c r="A2176" s="117">
        <v>2173</v>
      </c>
      <c r="B2176" s="117"/>
      <c r="C2176" s="117" t="s">
        <v>1046</v>
      </c>
      <c r="D2176" s="117" t="s">
        <v>1042</v>
      </c>
      <c r="E2176" s="396" t="s">
        <v>3712</v>
      </c>
      <c r="F2176" s="116" t="s">
        <v>4165</v>
      </c>
      <c r="G2176" s="596">
        <v>306311440206</v>
      </c>
      <c r="H2176" s="396" t="s">
        <v>7921</v>
      </c>
      <c r="I2176" s="116" t="s">
        <v>7997</v>
      </c>
      <c r="J2176" s="116" t="s">
        <v>47</v>
      </c>
      <c r="K2176" s="116">
        <v>0.15647900000000001</v>
      </c>
      <c r="L2176" s="395">
        <v>0.15647900000000001</v>
      </c>
      <c r="M2176" s="395">
        <v>0.154029</v>
      </c>
      <c r="N2176" s="330">
        <v>1.5657053023089409</v>
      </c>
      <c r="O2176" s="116"/>
      <c r="P2176" s="116"/>
      <c r="Q2176" s="120"/>
    </row>
    <row r="2177" spans="1:17" customFormat="1">
      <c r="A2177" s="117">
        <v>2174</v>
      </c>
      <c r="B2177" s="117"/>
      <c r="C2177" s="117" t="s">
        <v>1046</v>
      </c>
      <c r="D2177" s="117" t="s">
        <v>1042</v>
      </c>
      <c r="E2177" s="396" t="s">
        <v>3712</v>
      </c>
      <c r="F2177" s="116" t="s">
        <v>4173</v>
      </c>
      <c r="G2177" s="596">
        <v>306321240201</v>
      </c>
      <c r="H2177" s="396" t="s">
        <v>5932</v>
      </c>
      <c r="I2177" s="116" t="s">
        <v>7997</v>
      </c>
      <c r="J2177" s="116" t="s">
        <v>47</v>
      </c>
      <c r="K2177" s="116">
        <v>6.2449999999999999E-2</v>
      </c>
      <c r="L2177" s="395">
        <v>6.2449999999999999E-2</v>
      </c>
      <c r="M2177" s="395">
        <v>6.1658999999999999E-2</v>
      </c>
      <c r="N2177" s="330">
        <v>1.2666132906325061</v>
      </c>
      <c r="O2177" s="116"/>
      <c r="P2177" s="116"/>
      <c r="Q2177" s="120"/>
    </row>
    <row r="2178" spans="1:17" customFormat="1">
      <c r="A2178" s="117">
        <v>2175</v>
      </c>
      <c r="B2178" s="117"/>
      <c r="C2178" s="117" t="s">
        <v>1046</v>
      </c>
      <c r="D2178" s="117" t="s">
        <v>1042</v>
      </c>
      <c r="E2178" s="396" t="s">
        <v>3712</v>
      </c>
      <c r="F2178" s="116" t="s">
        <v>4168</v>
      </c>
      <c r="G2178" s="596">
        <v>306321240901</v>
      </c>
      <c r="H2178" s="396" t="s">
        <v>7965</v>
      </c>
      <c r="I2178" s="116" t="s">
        <v>7997</v>
      </c>
      <c r="J2178" s="116" t="s">
        <v>47</v>
      </c>
      <c r="K2178" s="116">
        <v>0.1542</v>
      </c>
      <c r="L2178" s="395">
        <v>0.1542</v>
      </c>
      <c r="M2178" s="395">
        <v>0.15262300000000001</v>
      </c>
      <c r="N2178" s="330">
        <v>1.0226977950713327</v>
      </c>
      <c r="O2178" s="116"/>
      <c r="P2178" s="116"/>
      <c r="Q2178" s="120"/>
    </row>
    <row r="2179" spans="1:17" customFormat="1">
      <c r="A2179" s="117">
        <v>2176</v>
      </c>
      <c r="B2179" s="117"/>
      <c r="C2179" s="117" t="s">
        <v>1046</v>
      </c>
      <c r="D2179" s="117" t="s">
        <v>1042</v>
      </c>
      <c r="E2179" s="396" t="s">
        <v>3713</v>
      </c>
      <c r="F2179" s="116" t="s">
        <v>4202</v>
      </c>
      <c r="G2179" s="596">
        <v>306331140205</v>
      </c>
      <c r="H2179" s="396" t="s">
        <v>5202</v>
      </c>
      <c r="I2179" s="116" t="s">
        <v>7997</v>
      </c>
      <c r="J2179" s="116" t="s">
        <v>47</v>
      </c>
      <c r="K2179" s="116">
        <v>0.376</v>
      </c>
      <c r="L2179" s="395">
        <v>0.376</v>
      </c>
      <c r="M2179" s="395">
        <v>0.36723099999999997</v>
      </c>
      <c r="N2179" s="330">
        <v>2.3321808510638369</v>
      </c>
      <c r="O2179" s="116"/>
      <c r="P2179" s="116"/>
      <c r="Q2179" s="120"/>
    </row>
    <row r="2180" spans="1:17" customFormat="1">
      <c r="A2180" s="117">
        <v>2177</v>
      </c>
      <c r="B2180" s="117"/>
      <c r="C2180" s="117" t="s">
        <v>1046</v>
      </c>
      <c r="D2180" s="117" t="s">
        <v>1042</v>
      </c>
      <c r="E2180" s="396" t="s">
        <v>3712</v>
      </c>
      <c r="F2180" s="116" t="s">
        <v>4168</v>
      </c>
      <c r="G2180" s="596">
        <v>306321240902</v>
      </c>
      <c r="H2180" s="396" t="s">
        <v>9914</v>
      </c>
      <c r="I2180" s="116" t="s">
        <v>7997</v>
      </c>
      <c r="J2180" s="116" t="s">
        <v>47</v>
      </c>
      <c r="K2180" s="116">
        <v>2.802E-2</v>
      </c>
      <c r="L2180" s="395">
        <v>2.802E-2</v>
      </c>
      <c r="M2180" s="395">
        <v>2.6058999999999999E-2</v>
      </c>
      <c r="N2180" s="330">
        <v>6.9985724482512532</v>
      </c>
      <c r="O2180" s="116"/>
      <c r="P2180" s="116"/>
      <c r="Q2180" s="120"/>
    </row>
    <row r="2181" spans="1:17" customFormat="1">
      <c r="A2181" s="117">
        <v>2178</v>
      </c>
      <c r="B2181" s="117"/>
      <c r="C2181" s="117" t="s">
        <v>1046</v>
      </c>
      <c r="D2181" s="117" t="s">
        <v>1042</v>
      </c>
      <c r="E2181" s="396" t="s">
        <v>1042</v>
      </c>
      <c r="F2181" s="116" t="s">
        <v>4187</v>
      </c>
      <c r="G2181" s="596">
        <v>306311240402</v>
      </c>
      <c r="H2181" s="396" t="s">
        <v>9915</v>
      </c>
      <c r="I2181" s="116" t="s">
        <v>7997</v>
      </c>
      <c r="J2181" s="116" t="s">
        <v>47</v>
      </c>
      <c r="K2181" s="116">
        <v>0.30480000000000002</v>
      </c>
      <c r="L2181" s="395">
        <v>0.30480000000000002</v>
      </c>
      <c r="M2181" s="395">
        <v>0.27688499999999999</v>
      </c>
      <c r="N2181" s="330">
        <v>9.1584645669291405</v>
      </c>
      <c r="O2181" s="116"/>
      <c r="P2181" s="116"/>
      <c r="Q2181" s="120"/>
    </row>
    <row r="2182" spans="1:17" customFormat="1">
      <c r="A2182" s="117">
        <v>2179</v>
      </c>
      <c r="B2182" s="117"/>
      <c r="C2182" s="117" t="s">
        <v>1046</v>
      </c>
      <c r="D2182" s="117" t="s">
        <v>1042</v>
      </c>
      <c r="E2182" s="396" t="s">
        <v>3713</v>
      </c>
      <c r="F2182" s="116" t="s">
        <v>4199</v>
      </c>
      <c r="G2182" s="596">
        <v>306331340201</v>
      </c>
      <c r="H2182" s="396" t="s">
        <v>7857</v>
      </c>
      <c r="I2182" s="116" t="s">
        <v>7997</v>
      </c>
      <c r="J2182" s="116" t="s">
        <v>47</v>
      </c>
      <c r="K2182" s="116">
        <v>9.9000000000000005E-2</v>
      </c>
      <c r="L2182" s="395">
        <v>9.9000000000000005E-2</v>
      </c>
      <c r="M2182" s="395">
        <v>9.6599000000000004E-2</v>
      </c>
      <c r="N2182" s="330">
        <v>2.4252525252525254</v>
      </c>
      <c r="O2182" s="116"/>
      <c r="P2182" s="116"/>
      <c r="Q2182" s="120"/>
    </row>
    <row r="2183" spans="1:17" customFormat="1">
      <c r="A2183" s="117">
        <v>2180</v>
      </c>
      <c r="B2183" s="117"/>
      <c r="C2183" s="117" t="s">
        <v>1046</v>
      </c>
      <c r="D2183" s="117" t="s">
        <v>1042</v>
      </c>
      <c r="E2183" s="396" t="s">
        <v>3713</v>
      </c>
      <c r="F2183" s="116" t="s">
        <v>4206</v>
      </c>
      <c r="G2183" s="596">
        <v>306331240103</v>
      </c>
      <c r="H2183" s="396" t="s">
        <v>9916</v>
      </c>
      <c r="I2183" s="116" t="s">
        <v>7997</v>
      </c>
      <c r="J2183" s="116" t="s">
        <v>47</v>
      </c>
      <c r="K2183" s="116">
        <v>7.1199999999999999E-2</v>
      </c>
      <c r="L2183" s="395">
        <v>7.1199999999999999E-2</v>
      </c>
      <c r="M2183" s="395">
        <v>6.8498000000000003E-2</v>
      </c>
      <c r="N2183" s="330">
        <v>3.7949438202247139</v>
      </c>
      <c r="O2183" s="116"/>
      <c r="P2183" s="116"/>
      <c r="Q2183" s="120"/>
    </row>
    <row r="2184" spans="1:17" customFormat="1">
      <c r="A2184" s="117">
        <v>2181</v>
      </c>
      <c r="B2184" s="117"/>
      <c r="C2184" s="117" t="s">
        <v>1046</v>
      </c>
      <c r="D2184" s="117" t="s">
        <v>1041</v>
      </c>
      <c r="E2184" s="396" t="s">
        <v>1041</v>
      </c>
      <c r="F2184" s="116" t="s">
        <v>4226</v>
      </c>
      <c r="G2184" s="596">
        <v>306411340601</v>
      </c>
      <c r="H2184" s="396" t="s">
        <v>9917</v>
      </c>
      <c r="I2184" s="116" t="s">
        <v>8573</v>
      </c>
      <c r="J2184" s="116" t="s">
        <v>47</v>
      </c>
      <c r="K2184" s="116">
        <v>0.40939999999999999</v>
      </c>
      <c r="L2184" s="395">
        <v>0.40939999999999999</v>
      </c>
      <c r="M2184" s="395">
        <v>0.366172</v>
      </c>
      <c r="N2184" s="330">
        <v>10.558866634098679</v>
      </c>
      <c r="O2184" s="116"/>
      <c r="P2184" s="116"/>
      <c r="Q2184" s="120"/>
    </row>
    <row r="2185" spans="1:17" customFormat="1">
      <c r="A2185" s="117">
        <v>2182</v>
      </c>
      <c r="B2185" s="117"/>
      <c r="C2185" s="117" t="s">
        <v>1046</v>
      </c>
      <c r="D2185" s="117" t="s">
        <v>1041</v>
      </c>
      <c r="E2185" s="396" t="s">
        <v>1041</v>
      </c>
      <c r="F2185" s="116" t="s">
        <v>4222</v>
      </c>
      <c r="G2185" s="596">
        <v>306411440204</v>
      </c>
      <c r="H2185" s="396" t="s">
        <v>9918</v>
      </c>
      <c r="I2185" s="116" t="s">
        <v>3613</v>
      </c>
      <c r="J2185" s="116" t="s">
        <v>47</v>
      </c>
      <c r="K2185" s="116">
        <v>4.9000000000000002E-2</v>
      </c>
      <c r="L2185" s="395">
        <v>4.9000000000000002E-2</v>
      </c>
      <c r="M2185" s="395">
        <v>4.2942000000000001E-2</v>
      </c>
      <c r="N2185" s="330">
        <v>12.36326530612245</v>
      </c>
      <c r="O2185" s="116"/>
      <c r="P2185" s="116"/>
      <c r="Q2185" s="120"/>
    </row>
    <row r="2186" spans="1:17" customFormat="1">
      <c r="A2186" s="117">
        <v>2183</v>
      </c>
      <c r="B2186" s="117"/>
      <c r="C2186" s="117" t="s">
        <v>1046</v>
      </c>
      <c r="D2186" s="117" t="s">
        <v>1041</v>
      </c>
      <c r="E2186" s="396" t="s">
        <v>1041</v>
      </c>
      <c r="F2186" s="116" t="s">
        <v>4224</v>
      </c>
      <c r="G2186" s="596">
        <v>306411140102</v>
      </c>
      <c r="H2186" s="396" t="s">
        <v>2250</v>
      </c>
      <c r="I2186" s="116" t="s">
        <v>3613</v>
      </c>
      <c r="J2186" s="116" t="s">
        <v>47</v>
      </c>
      <c r="K2186" s="116">
        <v>2.5062000000000002</v>
      </c>
      <c r="L2186" s="395">
        <v>2.5062000000000002</v>
      </c>
      <c r="M2186" s="395">
        <v>2.06671</v>
      </c>
      <c r="N2186" s="330">
        <v>17.536110446093691</v>
      </c>
      <c r="O2186" s="116"/>
      <c r="P2186" s="116"/>
      <c r="Q2186" s="120"/>
    </row>
    <row r="2187" spans="1:17" customFormat="1">
      <c r="A2187" s="117">
        <v>2184</v>
      </c>
      <c r="B2187" s="117"/>
      <c r="C2187" s="117" t="s">
        <v>1046</v>
      </c>
      <c r="D2187" s="117" t="s">
        <v>1041</v>
      </c>
      <c r="E2187" s="396" t="s">
        <v>1041</v>
      </c>
      <c r="F2187" s="116" t="s">
        <v>4231</v>
      </c>
      <c r="G2187" s="596">
        <v>306411340401</v>
      </c>
      <c r="H2187" s="396" t="s">
        <v>2827</v>
      </c>
      <c r="I2187" s="116" t="s">
        <v>8573</v>
      </c>
      <c r="J2187" s="116" t="s">
        <v>47</v>
      </c>
      <c r="K2187" s="116">
        <v>1.1973199999999999</v>
      </c>
      <c r="L2187" s="395">
        <v>1.1973199999999999</v>
      </c>
      <c r="M2187" s="395">
        <v>0.98536800000000002</v>
      </c>
      <c r="N2187" s="330">
        <v>17.70220158353656</v>
      </c>
      <c r="O2187" s="116"/>
      <c r="P2187" s="116"/>
      <c r="Q2187" s="120"/>
    </row>
    <row r="2188" spans="1:17" customFormat="1">
      <c r="A2188" s="117">
        <v>2185</v>
      </c>
      <c r="B2188" s="117"/>
      <c r="C2188" s="117" t="s">
        <v>1046</v>
      </c>
      <c r="D2188" s="117" t="s">
        <v>1041</v>
      </c>
      <c r="E2188" s="396" t="s">
        <v>1041</v>
      </c>
      <c r="F2188" s="116" t="s">
        <v>4224</v>
      </c>
      <c r="G2188" s="596">
        <v>306411140105</v>
      </c>
      <c r="H2188" s="396" t="s">
        <v>2251</v>
      </c>
      <c r="I2188" s="116" t="s">
        <v>3613</v>
      </c>
      <c r="J2188" s="116" t="s">
        <v>47</v>
      </c>
      <c r="K2188" s="116">
        <v>3.5989</v>
      </c>
      <c r="L2188" s="395">
        <v>3.5989</v>
      </c>
      <c r="M2188" s="395">
        <v>3.077963</v>
      </c>
      <c r="N2188" s="330">
        <v>14.474895106838201</v>
      </c>
      <c r="O2188" s="116"/>
      <c r="P2188" s="116"/>
      <c r="Q2188" s="120"/>
    </row>
    <row r="2189" spans="1:17" customFormat="1">
      <c r="A2189" s="117">
        <v>2186</v>
      </c>
      <c r="B2189" s="117"/>
      <c r="C2189" s="117" t="s">
        <v>1046</v>
      </c>
      <c r="D2189" s="117" t="s">
        <v>1041</v>
      </c>
      <c r="E2189" s="396" t="s">
        <v>1041</v>
      </c>
      <c r="F2189" s="116" t="s">
        <v>4224</v>
      </c>
      <c r="G2189" s="596">
        <v>306411140104</v>
      </c>
      <c r="H2189" s="396" t="s">
        <v>2854</v>
      </c>
      <c r="I2189" s="116" t="s">
        <v>3613</v>
      </c>
      <c r="J2189" s="116" t="s">
        <v>47</v>
      </c>
      <c r="K2189" s="116">
        <v>2.4855999999999998</v>
      </c>
      <c r="L2189" s="395">
        <v>2.4855999999999998</v>
      </c>
      <c r="M2189" s="395">
        <v>1.8530260000000001</v>
      </c>
      <c r="N2189" s="330">
        <v>25.449549404570316</v>
      </c>
      <c r="O2189" s="116"/>
      <c r="P2189" s="116"/>
      <c r="Q2189" s="120"/>
    </row>
    <row r="2190" spans="1:17" customFormat="1">
      <c r="A2190" s="117">
        <v>2187</v>
      </c>
      <c r="B2190" s="117"/>
      <c r="C2190" s="117" t="s">
        <v>1046</v>
      </c>
      <c r="D2190" s="117" t="s">
        <v>1041</v>
      </c>
      <c r="E2190" s="396" t="s">
        <v>1041</v>
      </c>
      <c r="F2190" s="116" t="s">
        <v>4228</v>
      </c>
      <c r="G2190" s="596">
        <v>306411340103</v>
      </c>
      <c r="H2190" s="396" t="s">
        <v>2766</v>
      </c>
      <c r="I2190" s="116" t="s">
        <v>8573</v>
      </c>
      <c r="J2190" s="116" t="s">
        <v>47</v>
      </c>
      <c r="K2190" s="116">
        <v>0.27039999999999997</v>
      </c>
      <c r="L2190" s="395">
        <v>0.27039999999999997</v>
      </c>
      <c r="M2190" s="395">
        <v>0.217442</v>
      </c>
      <c r="N2190" s="330">
        <v>19.585059171597628</v>
      </c>
      <c r="O2190" s="116"/>
      <c r="P2190" s="116"/>
      <c r="Q2190" s="120"/>
    </row>
    <row r="2191" spans="1:17" customFormat="1">
      <c r="A2191" s="117">
        <v>2188</v>
      </c>
      <c r="B2191" s="117"/>
      <c r="C2191" s="117" t="s">
        <v>1046</v>
      </c>
      <c r="D2191" s="117" t="s">
        <v>1041</v>
      </c>
      <c r="E2191" s="396" t="s">
        <v>3714</v>
      </c>
      <c r="F2191" s="116" t="s">
        <v>4214</v>
      </c>
      <c r="G2191" s="596">
        <v>306421240502</v>
      </c>
      <c r="H2191" s="396" t="s">
        <v>2767</v>
      </c>
      <c r="I2191" s="116" t="s">
        <v>8573</v>
      </c>
      <c r="J2191" s="116" t="s">
        <v>47</v>
      </c>
      <c r="K2191" s="116">
        <v>0.11260000000000001</v>
      </c>
      <c r="L2191" s="395">
        <v>0.11260000000000001</v>
      </c>
      <c r="M2191" s="395">
        <v>9.5297000000000007E-2</v>
      </c>
      <c r="N2191" s="330">
        <v>15.366785079928949</v>
      </c>
      <c r="O2191" s="116"/>
      <c r="P2191" s="116"/>
      <c r="Q2191" s="120"/>
    </row>
    <row r="2192" spans="1:17" customFormat="1">
      <c r="A2192" s="117">
        <v>2189</v>
      </c>
      <c r="B2192" s="117"/>
      <c r="C2192" s="117" t="s">
        <v>1046</v>
      </c>
      <c r="D2192" s="117" t="s">
        <v>1041</v>
      </c>
      <c r="E2192" s="396" t="s">
        <v>1041</v>
      </c>
      <c r="F2192" s="116" t="s">
        <v>4227</v>
      </c>
      <c r="G2192" s="596">
        <v>306411340501</v>
      </c>
      <c r="H2192" s="396" t="s">
        <v>2863</v>
      </c>
      <c r="I2192" s="116" t="s">
        <v>8573</v>
      </c>
      <c r="J2192" s="116" t="s">
        <v>47</v>
      </c>
      <c r="K2192" s="116">
        <v>0.52180000000000004</v>
      </c>
      <c r="L2192" s="395">
        <v>0.52180000000000004</v>
      </c>
      <c r="M2192" s="395">
        <v>0.44651700000000005</v>
      </c>
      <c r="N2192" s="330">
        <v>14.427558451513987</v>
      </c>
      <c r="O2192" s="116"/>
      <c r="P2192" s="116"/>
      <c r="Q2192" s="120"/>
    </row>
    <row r="2193" spans="1:17" customFormat="1">
      <c r="A2193" s="117">
        <v>2190</v>
      </c>
      <c r="B2193" s="117"/>
      <c r="C2193" s="117" t="s">
        <v>1046</v>
      </c>
      <c r="D2193" s="117" t="s">
        <v>1041</v>
      </c>
      <c r="E2193" s="396" t="s">
        <v>3714</v>
      </c>
      <c r="F2193" s="116" t="s">
        <v>4217</v>
      </c>
      <c r="G2193" s="596">
        <v>306421340203</v>
      </c>
      <c r="H2193" s="396" t="s">
        <v>5151</v>
      </c>
      <c r="I2193" s="116" t="s">
        <v>8573</v>
      </c>
      <c r="J2193" s="116" t="s">
        <v>47</v>
      </c>
      <c r="K2193" s="116">
        <v>8.5599999999999996E-2</v>
      </c>
      <c r="L2193" s="395">
        <v>8.5599999999999996E-2</v>
      </c>
      <c r="M2193" s="395">
        <v>7.4552999999999994E-2</v>
      </c>
      <c r="N2193" s="330">
        <v>12.905373831775705</v>
      </c>
      <c r="O2193" s="116"/>
      <c r="P2193" s="116"/>
      <c r="Q2193" s="120"/>
    </row>
    <row r="2194" spans="1:17" customFormat="1">
      <c r="A2194" s="117">
        <v>2191</v>
      </c>
      <c r="B2194" s="117"/>
      <c r="C2194" s="117" t="s">
        <v>1046</v>
      </c>
      <c r="D2194" s="117" t="s">
        <v>1041</v>
      </c>
      <c r="E2194" s="396" t="s">
        <v>3715</v>
      </c>
      <c r="F2194" s="116" t="s">
        <v>4244</v>
      </c>
      <c r="G2194" s="596">
        <v>306412340203</v>
      </c>
      <c r="H2194" s="396" t="s">
        <v>2834</v>
      </c>
      <c r="I2194" s="116" t="s">
        <v>8573</v>
      </c>
      <c r="J2194" s="116" t="s">
        <v>47</v>
      </c>
      <c r="K2194" s="116">
        <v>0.34110000000000001</v>
      </c>
      <c r="L2194" s="395">
        <v>0.34110000000000001</v>
      </c>
      <c r="M2194" s="395">
        <v>0.297487</v>
      </c>
      <c r="N2194" s="330">
        <v>12.785986514218708</v>
      </c>
      <c r="O2194" s="116"/>
      <c r="P2194" s="116"/>
      <c r="Q2194" s="120"/>
    </row>
    <row r="2195" spans="1:17" customFormat="1">
      <c r="A2195" s="117">
        <v>2192</v>
      </c>
      <c r="B2195" s="117"/>
      <c r="C2195" s="117" t="s">
        <v>1046</v>
      </c>
      <c r="D2195" s="117" t="s">
        <v>1041</v>
      </c>
      <c r="E2195" s="396" t="s">
        <v>3714</v>
      </c>
      <c r="F2195" s="116" t="s">
        <v>4215</v>
      </c>
      <c r="G2195" s="596">
        <v>306421240103</v>
      </c>
      <c r="H2195" s="396" t="s">
        <v>2772</v>
      </c>
      <c r="I2195" s="116" t="s">
        <v>8573</v>
      </c>
      <c r="J2195" s="116" t="s">
        <v>47</v>
      </c>
      <c r="K2195" s="116">
        <v>0.53520000000000001</v>
      </c>
      <c r="L2195" s="395">
        <v>0.53520000000000001</v>
      </c>
      <c r="M2195" s="395">
        <v>0.46913199999999999</v>
      </c>
      <c r="N2195" s="330">
        <v>12.344544095665174</v>
      </c>
      <c r="O2195" s="116"/>
      <c r="P2195" s="116"/>
      <c r="Q2195" s="120"/>
    </row>
    <row r="2196" spans="1:17" customFormat="1">
      <c r="A2196" s="117">
        <v>2193</v>
      </c>
      <c r="B2196" s="117"/>
      <c r="C2196" s="117" t="s">
        <v>1046</v>
      </c>
      <c r="D2196" s="117" t="s">
        <v>1041</v>
      </c>
      <c r="E2196" s="396" t="s">
        <v>3714</v>
      </c>
      <c r="F2196" s="116" t="s">
        <v>4216</v>
      </c>
      <c r="G2196" s="596">
        <v>306421240403</v>
      </c>
      <c r="H2196" s="396" t="s">
        <v>2786</v>
      </c>
      <c r="I2196" s="116" t="s">
        <v>8573</v>
      </c>
      <c r="J2196" s="116" t="s">
        <v>47</v>
      </c>
      <c r="K2196" s="116">
        <v>0.27200000000000002</v>
      </c>
      <c r="L2196" s="395">
        <v>0.27200000000000002</v>
      </c>
      <c r="M2196" s="395">
        <v>0.23849999999999999</v>
      </c>
      <c r="N2196" s="330">
        <v>12.316176470588246</v>
      </c>
      <c r="O2196" s="116"/>
      <c r="P2196" s="116"/>
      <c r="Q2196" s="120"/>
    </row>
    <row r="2197" spans="1:17" customFormat="1">
      <c r="A2197" s="117">
        <v>2194</v>
      </c>
      <c r="B2197" s="117"/>
      <c r="C2197" s="117" t="s">
        <v>1046</v>
      </c>
      <c r="D2197" s="117" t="s">
        <v>1041</v>
      </c>
      <c r="E2197" s="396" t="s">
        <v>3715</v>
      </c>
      <c r="F2197" s="116" t="s">
        <v>4239</v>
      </c>
      <c r="G2197" s="596">
        <v>306412240104</v>
      </c>
      <c r="H2197" s="396" t="s">
        <v>2830</v>
      </c>
      <c r="I2197" s="116" t="s">
        <v>8572</v>
      </c>
      <c r="J2197" s="116" t="s">
        <v>47</v>
      </c>
      <c r="K2197" s="116">
        <v>0.53659999999999997</v>
      </c>
      <c r="L2197" s="395">
        <v>0.53659999999999997</v>
      </c>
      <c r="M2197" s="395">
        <v>0.48161100000000001</v>
      </c>
      <c r="N2197" s="330">
        <v>10.247670518076772</v>
      </c>
      <c r="O2197" s="116"/>
      <c r="P2197" s="116"/>
      <c r="Q2197" s="120"/>
    </row>
    <row r="2198" spans="1:17" customFormat="1">
      <c r="A2198" s="117">
        <v>2195</v>
      </c>
      <c r="B2198" s="117"/>
      <c r="C2198" s="117" t="s">
        <v>1046</v>
      </c>
      <c r="D2198" s="117" t="s">
        <v>1041</v>
      </c>
      <c r="E2198" s="396" t="s">
        <v>3715</v>
      </c>
      <c r="F2198" s="116" t="s">
        <v>4239</v>
      </c>
      <c r="G2198" s="596">
        <v>306412240103</v>
      </c>
      <c r="H2198" s="396" t="s">
        <v>2898</v>
      </c>
      <c r="I2198" s="116" t="s">
        <v>8573</v>
      </c>
      <c r="J2198" s="116" t="s">
        <v>47</v>
      </c>
      <c r="K2198" s="116">
        <v>1.508</v>
      </c>
      <c r="L2198" s="395">
        <v>1.508</v>
      </c>
      <c r="M2198" s="395">
        <v>1.3562419999999999</v>
      </c>
      <c r="N2198" s="330">
        <v>10.06352785145889</v>
      </c>
      <c r="O2198" s="116"/>
      <c r="P2198" s="116"/>
      <c r="Q2198" s="120"/>
    </row>
    <row r="2199" spans="1:17" customFormat="1">
      <c r="A2199" s="117">
        <v>2196</v>
      </c>
      <c r="B2199" s="117"/>
      <c r="C2199" s="117" t="s">
        <v>1046</v>
      </c>
      <c r="D2199" s="117" t="s">
        <v>1041</v>
      </c>
      <c r="E2199" s="396" t="s">
        <v>3715</v>
      </c>
      <c r="F2199" s="116" t="s">
        <v>4243</v>
      </c>
      <c r="G2199" s="596">
        <v>306412340103</v>
      </c>
      <c r="H2199" s="396" t="s">
        <v>8333</v>
      </c>
      <c r="I2199" s="116" t="s">
        <v>8573</v>
      </c>
      <c r="J2199" s="116" t="s">
        <v>47</v>
      </c>
      <c r="K2199" s="116">
        <v>0.36780000000000002</v>
      </c>
      <c r="L2199" s="395">
        <v>0.36780000000000002</v>
      </c>
      <c r="M2199" s="395">
        <v>0.33332000000000001</v>
      </c>
      <c r="N2199" s="330">
        <v>9.3746601413811881</v>
      </c>
      <c r="O2199" s="116"/>
      <c r="P2199" s="116"/>
      <c r="Q2199" s="120"/>
    </row>
    <row r="2200" spans="1:17" customFormat="1">
      <c r="A2200" s="117">
        <v>2197</v>
      </c>
      <c r="B2200" s="117"/>
      <c r="C2200" s="117" t="s">
        <v>1046</v>
      </c>
      <c r="D2200" s="117" t="s">
        <v>1041</v>
      </c>
      <c r="E2200" s="396" t="s">
        <v>3715</v>
      </c>
      <c r="F2200" s="116" t="s">
        <v>4237</v>
      </c>
      <c r="G2200" s="596">
        <v>306412240302</v>
      </c>
      <c r="H2200" s="396" t="s">
        <v>3536</v>
      </c>
      <c r="I2200" s="116" t="s">
        <v>8573</v>
      </c>
      <c r="J2200" s="116" t="s">
        <v>47</v>
      </c>
      <c r="K2200" s="116">
        <v>1.21E-2</v>
      </c>
      <c r="L2200" s="395">
        <v>1.21E-2</v>
      </c>
      <c r="M2200" s="395">
        <v>1.1016E-2</v>
      </c>
      <c r="N2200" s="330">
        <v>8.9586776859504127</v>
      </c>
      <c r="O2200" s="116"/>
      <c r="P2200" s="116"/>
      <c r="Q2200" s="120"/>
    </row>
    <row r="2201" spans="1:17" customFormat="1">
      <c r="A2201" s="117">
        <v>2198</v>
      </c>
      <c r="B2201" s="117"/>
      <c r="C2201" s="117" t="s">
        <v>1046</v>
      </c>
      <c r="D2201" s="117" t="s">
        <v>1041</v>
      </c>
      <c r="E2201" s="396" t="s">
        <v>3714</v>
      </c>
      <c r="F2201" s="116" t="s">
        <v>4208</v>
      </c>
      <c r="G2201" s="596">
        <v>306421140303</v>
      </c>
      <c r="H2201" s="396" t="s">
        <v>2849</v>
      </c>
      <c r="I2201" s="116" t="s">
        <v>8573</v>
      </c>
      <c r="J2201" s="116" t="s">
        <v>47</v>
      </c>
      <c r="K2201" s="116">
        <v>0.3876</v>
      </c>
      <c r="L2201" s="395">
        <v>0.3876</v>
      </c>
      <c r="M2201" s="395">
        <v>0.353906</v>
      </c>
      <c r="N2201" s="330">
        <v>8.692982456140351</v>
      </c>
      <c r="O2201" s="116"/>
      <c r="P2201" s="116"/>
      <c r="Q2201" s="120"/>
    </row>
    <row r="2202" spans="1:17" customFormat="1">
      <c r="A2202" s="117">
        <v>2199</v>
      </c>
      <c r="B2202" s="117"/>
      <c r="C2202" s="117" t="s">
        <v>1046</v>
      </c>
      <c r="D2202" s="117" t="s">
        <v>1041</v>
      </c>
      <c r="E2202" s="396" t="s">
        <v>3715</v>
      </c>
      <c r="F2202" s="116" t="s">
        <v>4234</v>
      </c>
      <c r="G2202" s="596">
        <v>306412140103</v>
      </c>
      <c r="H2202" s="396" t="s">
        <v>2836</v>
      </c>
      <c r="I2202" s="116" t="s">
        <v>8573</v>
      </c>
      <c r="J2202" s="116" t="s">
        <v>47</v>
      </c>
      <c r="K2202" s="116">
        <v>0.75</v>
      </c>
      <c r="L2202" s="395">
        <v>0.75</v>
      </c>
      <c r="M2202" s="395">
        <v>0.68637099999999995</v>
      </c>
      <c r="N2202" s="330">
        <v>8.4838666666666729</v>
      </c>
      <c r="O2202" s="116"/>
      <c r="P2202" s="116"/>
      <c r="Q2202" s="120"/>
    </row>
    <row r="2203" spans="1:17" customFormat="1">
      <c r="A2203" s="117">
        <v>2200</v>
      </c>
      <c r="B2203" s="117"/>
      <c r="C2203" s="117" t="s">
        <v>1046</v>
      </c>
      <c r="D2203" s="117" t="s">
        <v>1041</v>
      </c>
      <c r="E2203" s="396" t="s">
        <v>3714</v>
      </c>
      <c r="F2203" s="116" t="s">
        <v>4212</v>
      </c>
      <c r="G2203" s="596">
        <v>306421240201</v>
      </c>
      <c r="H2203" s="396" t="s">
        <v>2813</v>
      </c>
      <c r="I2203" s="116" t="s">
        <v>8573</v>
      </c>
      <c r="J2203" s="116" t="s">
        <v>47</v>
      </c>
      <c r="K2203" s="116">
        <v>0.71919999999999995</v>
      </c>
      <c r="L2203" s="395">
        <v>0.71919999999999995</v>
      </c>
      <c r="M2203" s="395">
        <v>0.65870700000000004</v>
      </c>
      <c r="N2203" s="330">
        <v>8.4111512791990979</v>
      </c>
      <c r="O2203" s="116"/>
      <c r="P2203" s="116"/>
      <c r="Q2203" s="120"/>
    </row>
    <row r="2204" spans="1:17" customFormat="1">
      <c r="A2204" s="117">
        <v>2201</v>
      </c>
      <c r="B2204" s="117"/>
      <c r="C2204" s="117" t="s">
        <v>1046</v>
      </c>
      <c r="D2204" s="117" t="s">
        <v>1041</v>
      </c>
      <c r="E2204" s="396" t="s">
        <v>3714</v>
      </c>
      <c r="F2204" s="116" t="s">
        <v>4211</v>
      </c>
      <c r="G2204" s="596">
        <v>306421240302</v>
      </c>
      <c r="H2204" s="396" t="s">
        <v>2916</v>
      </c>
      <c r="I2204" s="116" t="s">
        <v>8573</v>
      </c>
      <c r="J2204" s="116" t="s">
        <v>47</v>
      </c>
      <c r="K2204" s="116">
        <v>5.6800000000000003E-2</v>
      </c>
      <c r="L2204" s="395">
        <v>5.6800000000000003E-2</v>
      </c>
      <c r="M2204" s="395">
        <v>5.2297999999999997E-2</v>
      </c>
      <c r="N2204" s="330">
        <v>7.9260563380281788</v>
      </c>
      <c r="O2204" s="116"/>
      <c r="P2204" s="116"/>
      <c r="Q2204" s="120"/>
    </row>
    <row r="2205" spans="1:17" customFormat="1">
      <c r="A2205" s="117">
        <v>2202</v>
      </c>
      <c r="B2205" s="117"/>
      <c r="C2205" s="117" t="s">
        <v>1046</v>
      </c>
      <c r="D2205" s="117" t="s">
        <v>1041</v>
      </c>
      <c r="E2205" s="396" t="s">
        <v>1041</v>
      </c>
      <c r="F2205" s="116" t="s">
        <v>4222</v>
      </c>
      <c r="G2205" s="596">
        <v>306411440201</v>
      </c>
      <c r="H2205" s="396" t="s">
        <v>2818</v>
      </c>
      <c r="I2205" s="116" t="s">
        <v>3613</v>
      </c>
      <c r="J2205" s="116" t="s">
        <v>47</v>
      </c>
      <c r="K2205" s="116">
        <v>2.5863999999999998</v>
      </c>
      <c r="L2205" s="395">
        <v>2.5863999999999998</v>
      </c>
      <c r="M2205" s="395">
        <v>2.3815179999999998</v>
      </c>
      <c r="N2205" s="330">
        <v>7.921512527064646</v>
      </c>
      <c r="O2205" s="116"/>
      <c r="P2205" s="116"/>
      <c r="Q2205" s="120"/>
    </row>
    <row r="2206" spans="1:17" customFormat="1">
      <c r="A2206" s="117">
        <v>2203</v>
      </c>
      <c r="B2206" s="117"/>
      <c r="C2206" s="117" t="s">
        <v>1046</v>
      </c>
      <c r="D2206" s="117" t="s">
        <v>1041</v>
      </c>
      <c r="E2206" s="396" t="s">
        <v>1041</v>
      </c>
      <c r="F2206" s="116" t="s">
        <v>4229</v>
      </c>
      <c r="G2206" s="596">
        <v>306411340203</v>
      </c>
      <c r="H2206" s="396" t="s">
        <v>8334</v>
      </c>
      <c r="I2206" s="116" t="s">
        <v>8573</v>
      </c>
      <c r="J2206" s="116" t="s">
        <v>47</v>
      </c>
      <c r="K2206" s="116">
        <v>1.6140000000000002E-2</v>
      </c>
      <c r="L2206" s="395">
        <v>1.6140000000000002E-2</v>
      </c>
      <c r="M2206" s="395">
        <v>1.4918000000000001E-2</v>
      </c>
      <c r="N2206" s="330">
        <v>7.5712515489467211</v>
      </c>
      <c r="O2206" s="116"/>
      <c r="P2206" s="116"/>
      <c r="Q2206" s="120"/>
    </row>
    <row r="2207" spans="1:17" customFormat="1">
      <c r="A2207" s="117">
        <v>2204</v>
      </c>
      <c r="B2207" s="117"/>
      <c r="C2207" s="117" t="s">
        <v>1046</v>
      </c>
      <c r="D2207" s="117" t="s">
        <v>1041</v>
      </c>
      <c r="E2207" s="396" t="s">
        <v>1041</v>
      </c>
      <c r="F2207" s="116" t="s">
        <v>4225</v>
      </c>
      <c r="G2207" s="596">
        <v>306411340705</v>
      </c>
      <c r="H2207" s="396" t="s">
        <v>2914</v>
      </c>
      <c r="I2207" s="116" t="s">
        <v>8573</v>
      </c>
      <c r="J2207" s="116" t="s">
        <v>47</v>
      </c>
      <c r="K2207" s="116">
        <v>5.7700000000000001E-2</v>
      </c>
      <c r="L2207" s="395">
        <v>5.7700000000000001E-2</v>
      </c>
      <c r="M2207" s="395">
        <v>5.3360999999999999E-2</v>
      </c>
      <c r="N2207" s="330">
        <v>7.5199306759098832</v>
      </c>
      <c r="O2207" s="116"/>
      <c r="P2207" s="116"/>
      <c r="Q2207" s="120"/>
    </row>
    <row r="2208" spans="1:17" customFormat="1">
      <c r="A2208" s="117">
        <v>2205</v>
      </c>
      <c r="B2208" s="117"/>
      <c r="C2208" s="117" t="s">
        <v>1046</v>
      </c>
      <c r="D2208" s="117" t="s">
        <v>1041</v>
      </c>
      <c r="E2208" s="396" t="s">
        <v>3714</v>
      </c>
      <c r="F2208" s="116" t="s">
        <v>4209</v>
      </c>
      <c r="G2208" s="596">
        <v>306421140201</v>
      </c>
      <c r="H2208" s="396" t="s">
        <v>2250</v>
      </c>
      <c r="I2208" s="116" t="s">
        <v>8573</v>
      </c>
      <c r="J2208" s="116" t="s">
        <v>47</v>
      </c>
      <c r="K2208" s="116">
        <v>0.2218</v>
      </c>
      <c r="L2208" s="395">
        <v>0.2218</v>
      </c>
      <c r="M2208" s="395">
        <v>0.20602599999999999</v>
      </c>
      <c r="N2208" s="330">
        <v>7.1118124436429255</v>
      </c>
      <c r="O2208" s="116"/>
      <c r="P2208" s="116"/>
      <c r="Q2208" s="120"/>
    </row>
    <row r="2209" spans="1:17" customFormat="1">
      <c r="A2209" s="117">
        <v>2206</v>
      </c>
      <c r="B2209" s="117"/>
      <c r="C2209" s="117" t="s">
        <v>1046</v>
      </c>
      <c r="D2209" s="117" t="s">
        <v>1041</v>
      </c>
      <c r="E2209" s="396" t="s">
        <v>1041</v>
      </c>
      <c r="F2209" s="116" t="s">
        <v>4224</v>
      </c>
      <c r="G2209" s="596">
        <v>306411140103</v>
      </c>
      <c r="H2209" s="396" t="s">
        <v>2918</v>
      </c>
      <c r="I2209" s="116" t="s">
        <v>3613</v>
      </c>
      <c r="J2209" s="116" t="s">
        <v>47</v>
      </c>
      <c r="K2209" s="116">
        <v>1.8113999999999999</v>
      </c>
      <c r="L2209" s="395">
        <v>1.8113999999999999</v>
      </c>
      <c r="M2209" s="395">
        <v>1.683484</v>
      </c>
      <c r="N2209" s="330">
        <v>7.0617202164071955</v>
      </c>
      <c r="O2209" s="116"/>
      <c r="P2209" s="116"/>
      <c r="Q2209" s="120"/>
    </row>
    <row r="2210" spans="1:17" customFormat="1">
      <c r="A2210" s="117">
        <v>2207</v>
      </c>
      <c r="B2210" s="117"/>
      <c r="C2210" s="117" t="s">
        <v>1046</v>
      </c>
      <c r="D2210" s="117" t="s">
        <v>1041</v>
      </c>
      <c r="E2210" s="396" t="s">
        <v>3715</v>
      </c>
      <c r="F2210" s="116" t="s">
        <v>4240</v>
      </c>
      <c r="G2210" s="596">
        <v>306412240203</v>
      </c>
      <c r="H2210" s="396" t="s">
        <v>2847</v>
      </c>
      <c r="I2210" s="116" t="s">
        <v>8573</v>
      </c>
      <c r="J2210" s="116" t="s">
        <v>47</v>
      </c>
      <c r="K2210" s="116">
        <v>0.26100000000000001</v>
      </c>
      <c r="L2210" s="395">
        <v>0.26100000000000001</v>
      </c>
      <c r="M2210" s="395">
        <v>0.24296200000000001</v>
      </c>
      <c r="N2210" s="330">
        <v>6.9111111111111105</v>
      </c>
      <c r="O2210" s="116"/>
      <c r="P2210" s="116"/>
      <c r="Q2210" s="120"/>
    </row>
    <row r="2211" spans="1:17" customFormat="1">
      <c r="A2211" s="117">
        <v>2208</v>
      </c>
      <c r="B2211" s="117"/>
      <c r="C2211" s="117" t="s">
        <v>1046</v>
      </c>
      <c r="D2211" s="117" t="s">
        <v>1041</v>
      </c>
      <c r="E2211" s="396" t="s">
        <v>1041</v>
      </c>
      <c r="F2211" s="116" t="s">
        <v>4224</v>
      </c>
      <c r="G2211" s="596">
        <v>306411140101</v>
      </c>
      <c r="H2211" s="396" t="s">
        <v>2249</v>
      </c>
      <c r="I2211" s="116" t="s">
        <v>3613</v>
      </c>
      <c r="J2211" s="116" t="s">
        <v>47</v>
      </c>
      <c r="K2211" s="116">
        <v>2.5022199999999999</v>
      </c>
      <c r="L2211" s="395">
        <v>2.5022199999999999</v>
      </c>
      <c r="M2211" s="395">
        <v>2.3482230000000004</v>
      </c>
      <c r="N2211" s="330">
        <v>6.1544148795869074</v>
      </c>
      <c r="O2211" s="116"/>
      <c r="P2211" s="116"/>
      <c r="Q2211" s="120"/>
    </row>
    <row r="2212" spans="1:17" customFormat="1">
      <c r="A2212" s="117">
        <v>2209</v>
      </c>
      <c r="B2212" s="117"/>
      <c r="C2212" s="117" t="s">
        <v>1046</v>
      </c>
      <c r="D2212" s="117" t="s">
        <v>1041</v>
      </c>
      <c r="E2212" s="396" t="s">
        <v>3714</v>
      </c>
      <c r="F2212" s="116" t="s">
        <v>4218</v>
      </c>
      <c r="G2212" s="596">
        <v>306421340403</v>
      </c>
      <c r="H2212" s="396" t="s">
        <v>2814</v>
      </c>
      <c r="I2212" s="116" t="s">
        <v>8573</v>
      </c>
      <c r="J2212" s="116" t="s">
        <v>47</v>
      </c>
      <c r="K2212" s="116">
        <v>3.49E-2</v>
      </c>
      <c r="L2212" s="395">
        <v>3.49E-2</v>
      </c>
      <c r="M2212" s="395">
        <v>3.2912999999999998E-2</v>
      </c>
      <c r="N2212" s="330">
        <v>5.6934097421203509</v>
      </c>
      <c r="O2212" s="116"/>
      <c r="P2212" s="116"/>
      <c r="Q2212" s="120"/>
    </row>
    <row r="2213" spans="1:17" customFormat="1">
      <c r="A2213" s="117">
        <v>2210</v>
      </c>
      <c r="B2213" s="117"/>
      <c r="C2213" s="117" t="s">
        <v>1046</v>
      </c>
      <c r="D2213" s="117" t="s">
        <v>1041</v>
      </c>
      <c r="E2213" s="396" t="s">
        <v>3714</v>
      </c>
      <c r="F2213" s="116" t="s">
        <v>4220</v>
      </c>
      <c r="G2213" s="596">
        <v>306421340303</v>
      </c>
      <c r="H2213" s="396" t="s">
        <v>8332</v>
      </c>
      <c r="I2213" s="116" t="s">
        <v>8573</v>
      </c>
      <c r="J2213" s="116" t="s">
        <v>47</v>
      </c>
      <c r="K2213" s="116">
        <v>0.30080000000000001</v>
      </c>
      <c r="L2213" s="395">
        <v>0.30080000000000001</v>
      </c>
      <c r="M2213" s="395">
        <v>0.28437600000000002</v>
      </c>
      <c r="N2213" s="330">
        <v>5.4601063829787213</v>
      </c>
      <c r="O2213" s="116"/>
      <c r="P2213" s="116"/>
      <c r="Q2213" s="120"/>
    </row>
    <row r="2214" spans="1:17" customFormat="1">
      <c r="A2214" s="117">
        <v>2211</v>
      </c>
      <c r="B2214" s="117"/>
      <c r="C2214" s="117" t="s">
        <v>1046</v>
      </c>
      <c r="D2214" s="117" t="s">
        <v>1041</v>
      </c>
      <c r="E2214" s="396" t="s">
        <v>3714</v>
      </c>
      <c r="F2214" s="116" t="s">
        <v>4210</v>
      </c>
      <c r="G2214" s="596">
        <v>306421140104</v>
      </c>
      <c r="H2214" s="396" t="s">
        <v>2880</v>
      </c>
      <c r="I2214" s="116" t="s">
        <v>8573</v>
      </c>
      <c r="J2214" s="116" t="s">
        <v>47</v>
      </c>
      <c r="K2214" s="116">
        <v>0.87753999999999999</v>
      </c>
      <c r="L2214" s="395">
        <v>0.87753999999999999</v>
      </c>
      <c r="M2214" s="395">
        <v>0.83248699999999998</v>
      </c>
      <c r="N2214" s="330">
        <v>5.1340109852542346</v>
      </c>
      <c r="O2214" s="116"/>
      <c r="P2214" s="116"/>
      <c r="Q2214" s="120"/>
    </row>
    <row r="2215" spans="1:17" customFormat="1">
      <c r="A2215" s="117">
        <v>2212</v>
      </c>
      <c r="B2215" s="117"/>
      <c r="C2215" s="117" t="s">
        <v>1046</v>
      </c>
      <c r="D2215" s="117" t="s">
        <v>1041</v>
      </c>
      <c r="E2215" s="396" t="s">
        <v>1041</v>
      </c>
      <c r="F2215" s="116" t="s">
        <v>4213</v>
      </c>
      <c r="G2215" s="596">
        <v>306411240103</v>
      </c>
      <c r="H2215" s="396" t="s">
        <v>2920</v>
      </c>
      <c r="I2215" s="116" t="s">
        <v>3613</v>
      </c>
      <c r="J2215" s="116" t="s">
        <v>47</v>
      </c>
      <c r="K2215" s="116">
        <v>2.5112000000000001</v>
      </c>
      <c r="L2215" s="395">
        <v>2.5112000000000001</v>
      </c>
      <c r="M2215" s="395">
        <v>2.392728</v>
      </c>
      <c r="N2215" s="330">
        <v>4.7177445046193105</v>
      </c>
      <c r="O2215" s="116"/>
      <c r="P2215" s="116"/>
      <c r="Q2215" s="120"/>
    </row>
    <row r="2216" spans="1:17" customFormat="1">
      <c r="A2216" s="117">
        <v>2213</v>
      </c>
      <c r="B2216" s="117"/>
      <c r="C2216" s="117" t="s">
        <v>1046</v>
      </c>
      <c r="D2216" s="117" t="s">
        <v>1041</v>
      </c>
      <c r="E2216" s="396" t="s">
        <v>3715</v>
      </c>
      <c r="F2216" s="116" t="s">
        <v>4235</v>
      </c>
      <c r="G2216" s="596">
        <v>306412140202</v>
      </c>
      <c r="H2216" s="396" t="s">
        <v>2906</v>
      </c>
      <c r="I2216" s="116" t="s">
        <v>8573</v>
      </c>
      <c r="J2216" s="116" t="s">
        <v>47</v>
      </c>
      <c r="K2216" s="116">
        <v>8.8200000000000001E-2</v>
      </c>
      <c r="L2216" s="395">
        <v>8.8200000000000001E-2</v>
      </c>
      <c r="M2216" s="395">
        <v>8.6535000000000001E-2</v>
      </c>
      <c r="N2216" s="330">
        <v>1.8877551020408161</v>
      </c>
      <c r="O2216" s="116"/>
      <c r="P2216" s="116"/>
      <c r="Q2216" s="120"/>
    </row>
    <row r="2217" spans="1:17" customFormat="1">
      <c r="A2217" s="117">
        <v>2214</v>
      </c>
      <c r="B2217" s="117"/>
      <c r="C2217" s="117" t="s">
        <v>1046</v>
      </c>
      <c r="D2217" s="117" t="s">
        <v>1041</v>
      </c>
      <c r="E2217" s="396" t="s">
        <v>1041</v>
      </c>
      <c r="F2217" s="116" t="s">
        <v>4213</v>
      </c>
      <c r="G2217" s="596">
        <v>306411240102</v>
      </c>
      <c r="H2217" s="396" t="s">
        <v>9919</v>
      </c>
      <c r="I2217" s="116" t="s">
        <v>3613</v>
      </c>
      <c r="J2217" s="116" t="s">
        <v>47</v>
      </c>
      <c r="K2217" s="116">
        <v>1.2474000000000001</v>
      </c>
      <c r="L2217" s="395">
        <v>1.2474000000000001</v>
      </c>
      <c r="M2217" s="395">
        <v>1.2665790000000001</v>
      </c>
      <c r="N2217" s="330">
        <v>-1.5375180375180419</v>
      </c>
      <c r="O2217" s="116"/>
      <c r="P2217" s="116"/>
      <c r="Q2217" s="120"/>
    </row>
    <row r="2218" spans="1:17" customFormat="1">
      <c r="A2218" s="117">
        <v>2215</v>
      </c>
      <c r="B2218" s="117"/>
      <c r="C2218" s="117" t="s">
        <v>1046</v>
      </c>
      <c r="D2218" s="117" t="s">
        <v>1041</v>
      </c>
      <c r="E2218" s="396" t="s">
        <v>1041</v>
      </c>
      <c r="F2218" s="116" t="s">
        <v>4221</v>
      </c>
      <c r="G2218" s="596">
        <v>306411440301</v>
      </c>
      <c r="H2218" s="396" t="s">
        <v>9920</v>
      </c>
      <c r="I2218" s="116" t="s">
        <v>8573</v>
      </c>
      <c r="J2218" s="116" t="s">
        <v>47</v>
      </c>
      <c r="K2218" s="116">
        <v>9.7600000000000006E-2</v>
      </c>
      <c r="L2218" s="395">
        <v>9.7600000000000006E-2</v>
      </c>
      <c r="M2218" s="395">
        <v>8.4687999999999999E-2</v>
      </c>
      <c r="N2218" s="330">
        <v>13.229508196721318</v>
      </c>
      <c r="O2218" s="116"/>
      <c r="P2218" s="116"/>
      <c r="Q2218" s="120"/>
    </row>
    <row r="2219" spans="1:17" customFormat="1">
      <c r="A2219" s="117">
        <v>2216</v>
      </c>
      <c r="B2219" s="117"/>
      <c r="C2219" s="117" t="s">
        <v>1046</v>
      </c>
      <c r="D2219" s="117" t="s">
        <v>1041</v>
      </c>
      <c r="E2219" s="396" t="s">
        <v>3714</v>
      </c>
      <c r="F2219" s="116" t="s">
        <v>4219</v>
      </c>
      <c r="G2219" s="596">
        <v>306421340104</v>
      </c>
      <c r="H2219" s="396" t="s">
        <v>9921</v>
      </c>
      <c r="I2219" s="116" t="s">
        <v>8573</v>
      </c>
      <c r="J2219" s="116" t="s">
        <v>47</v>
      </c>
      <c r="K2219" s="116">
        <v>1.32E-2</v>
      </c>
      <c r="L2219" s="395">
        <v>1.32E-2</v>
      </c>
      <c r="M2219" s="395">
        <v>1.3067E-2</v>
      </c>
      <c r="N2219" s="330">
        <v>1.0075757575757534</v>
      </c>
      <c r="O2219" s="116"/>
      <c r="P2219" s="116"/>
      <c r="Q2219" s="120"/>
    </row>
    <row r="2220" spans="1:17" customFormat="1">
      <c r="A2220" s="117">
        <v>2217</v>
      </c>
      <c r="B2220" s="117"/>
      <c r="C2220" s="117" t="s">
        <v>1046</v>
      </c>
      <c r="D2220" s="117" t="s">
        <v>1041</v>
      </c>
      <c r="E2220" s="396" t="s">
        <v>1041</v>
      </c>
      <c r="F2220" s="116" t="s">
        <v>4213</v>
      </c>
      <c r="G2220" s="596">
        <v>306411240106</v>
      </c>
      <c r="H2220" s="396" t="s">
        <v>9922</v>
      </c>
      <c r="I2220" s="116" t="s">
        <v>3613</v>
      </c>
      <c r="J2220" s="116" t="s">
        <v>47</v>
      </c>
      <c r="K2220" s="116">
        <v>0.55200000000000005</v>
      </c>
      <c r="L2220" s="395">
        <v>0.55200000000000005</v>
      </c>
      <c r="M2220" s="395">
        <v>0.53886900000000004</v>
      </c>
      <c r="N2220" s="330">
        <v>2.3788043478260872</v>
      </c>
      <c r="O2220" s="116"/>
      <c r="P2220" s="116"/>
      <c r="Q2220" s="120"/>
    </row>
    <row r="2221" spans="1:17" customFormat="1">
      <c r="A2221" s="117">
        <v>2218</v>
      </c>
      <c r="B2221" s="117"/>
      <c r="C2221" s="117" t="s">
        <v>1046</v>
      </c>
      <c r="D2221" s="117" t="s">
        <v>1041</v>
      </c>
      <c r="E2221" s="396" t="s">
        <v>3714</v>
      </c>
      <c r="F2221" s="116" t="s">
        <v>4214</v>
      </c>
      <c r="G2221" s="596">
        <v>306421240503</v>
      </c>
      <c r="H2221" s="396" t="s">
        <v>9923</v>
      </c>
      <c r="I2221" s="116" t="s">
        <v>7997</v>
      </c>
      <c r="J2221" s="116" t="s">
        <v>47</v>
      </c>
      <c r="K2221" s="116">
        <v>0.4466</v>
      </c>
      <c r="L2221" s="395">
        <v>0.4466</v>
      </c>
      <c r="M2221" s="395">
        <v>0.34243000000000001</v>
      </c>
      <c r="N2221" s="330">
        <v>23.325123152709356</v>
      </c>
      <c r="O2221" s="116"/>
      <c r="P2221" s="116"/>
      <c r="Q2221" s="120"/>
    </row>
    <row r="2222" spans="1:17" customFormat="1">
      <c r="A2222" s="117">
        <v>2219</v>
      </c>
      <c r="B2222" s="117"/>
      <c r="C2222" s="117" t="s">
        <v>1046</v>
      </c>
      <c r="D2222" s="117" t="s">
        <v>1041</v>
      </c>
      <c r="E2222" s="396" t="s">
        <v>1041</v>
      </c>
      <c r="F2222" s="116" t="s">
        <v>4225</v>
      </c>
      <c r="G2222" s="596">
        <v>306411340701</v>
      </c>
      <c r="H2222" s="396" t="s">
        <v>9924</v>
      </c>
      <c r="I2222" s="116" t="s">
        <v>7997</v>
      </c>
      <c r="J2222" s="116" t="s">
        <v>47</v>
      </c>
      <c r="K2222" s="116">
        <v>1.934E-2</v>
      </c>
      <c r="L2222" s="395">
        <v>1.934E-2</v>
      </c>
      <c r="M2222" s="395">
        <v>1.5221E-2</v>
      </c>
      <c r="N2222" s="330">
        <v>21.297828335056874</v>
      </c>
      <c r="O2222" s="116"/>
      <c r="P2222" s="116"/>
      <c r="Q2222" s="120"/>
    </row>
    <row r="2223" spans="1:17" customFormat="1">
      <c r="A2223" s="117">
        <v>2220</v>
      </c>
      <c r="B2223" s="117"/>
      <c r="C2223" s="117" t="s">
        <v>1046</v>
      </c>
      <c r="D2223" s="117" t="s">
        <v>1041</v>
      </c>
      <c r="E2223" s="396" t="s">
        <v>3715</v>
      </c>
      <c r="F2223" s="116" t="s">
        <v>4240</v>
      </c>
      <c r="G2223" s="596">
        <v>306412240204</v>
      </c>
      <c r="H2223" s="396" t="s">
        <v>9925</v>
      </c>
      <c r="I2223" s="116" t="s">
        <v>7997</v>
      </c>
      <c r="J2223" s="116" t="s">
        <v>47</v>
      </c>
      <c r="K2223" s="116">
        <v>0.38119999999999998</v>
      </c>
      <c r="L2223" s="395">
        <v>0.38119999999999998</v>
      </c>
      <c r="M2223" s="395">
        <v>0.32828299999999999</v>
      </c>
      <c r="N2223" s="330">
        <v>13.881689401888773</v>
      </c>
      <c r="O2223" s="116"/>
      <c r="P2223" s="116"/>
      <c r="Q2223" s="120"/>
    </row>
    <row r="2224" spans="1:17" customFormat="1">
      <c r="A2224" s="117">
        <v>2221</v>
      </c>
      <c r="B2224" s="117"/>
      <c r="C2224" s="117" t="s">
        <v>1046</v>
      </c>
      <c r="D2224" s="117" t="s">
        <v>1041</v>
      </c>
      <c r="E2224" s="396" t="s">
        <v>1041</v>
      </c>
      <c r="F2224" s="116" t="s">
        <v>4224</v>
      </c>
      <c r="G2224" s="596">
        <v>306411140106</v>
      </c>
      <c r="H2224" s="396" t="s">
        <v>5061</v>
      </c>
      <c r="I2224" s="116" t="s">
        <v>7997</v>
      </c>
      <c r="J2224" s="116" t="s">
        <v>47</v>
      </c>
      <c r="K2224" s="116">
        <v>0.23200000000000001</v>
      </c>
      <c r="L2224" s="395">
        <v>0.23200000000000001</v>
      </c>
      <c r="M2224" s="395">
        <v>0.17902000000000001</v>
      </c>
      <c r="N2224" s="330">
        <v>22.836206896551722</v>
      </c>
      <c r="O2224" s="116"/>
      <c r="P2224" s="116"/>
      <c r="Q2224" s="120"/>
    </row>
    <row r="2225" spans="1:17" customFormat="1">
      <c r="A2225" s="117">
        <v>2222</v>
      </c>
      <c r="B2225" s="117"/>
      <c r="C2225" s="117" t="s">
        <v>1046</v>
      </c>
      <c r="D2225" s="117" t="s">
        <v>1041</v>
      </c>
      <c r="E2225" s="396" t="s">
        <v>3714</v>
      </c>
      <c r="F2225" s="116" t="s">
        <v>4213</v>
      </c>
      <c r="G2225" s="596">
        <v>306411240104</v>
      </c>
      <c r="H2225" s="396" t="s">
        <v>4982</v>
      </c>
      <c r="I2225" s="116" t="s">
        <v>7997</v>
      </c>
      <c r="J2225" s="116" t="s">
        <v>47</v>
      </c>
      <c r="K2225" s="116">
        <v>0.24260000000000001</v>
      </c>
      <c r="L2225" s="395">
        <v>0.24260000000000001</v>
      </c>
      <c r="M2225" s="395">
        <v>0.168934</v>
      </c>
      <c r="N2225" s="330">
        <v>30.365210222588622</v>
      </c>
      <c r="O2225" s="116"/>
      <c r="P2225" s="116"/>
      <c r="Q2225" s="120"/>
    </row>
    <row r="2226" spans="1:17" customFormat="1">
      <c r="A2226" s="117">
        <v>2223</v>
      </c>
      <c r="B2226" s="117"/>
      <c r="C2226" s="117" t="s">
        <v>1046</v>
      </c>
      <c r="D2226" s="117" t="s">
        <v>1041</v>
      </c>
      <c r="E2226" s="396" t="s">
        <v>3714</v>
      </c>
      <c r="F2226" s="116" t="s">
        <v>4217</v>
      </c>
      <c r="G2226" s="596">
        <v>306421340202</v>
      </c>
      <c r="H2226" s="396" t="s">
        <v>5123</v>
      </c>
      <c r="I2226" s="116" t="s">
        <v>7997</v>
      </c>
      <c r="J2226" s="116" t="s">
        <v>47</v>
      </c>
      <c r="K2226" s="116">
        <v>0.53439999999999999</v>
      </c>
      <c r="L2226" s="395">
        <v>0.53439999999999999</v>
      </c>
      <c r="M2226" s="395">
        <v>0.43196400000000001</v>
      </c>
      <c r="N2226" s="330">
        <v>19.168413173652691</v>
      </c>
      <c r="O2226" s="116"/>
      <c r="P2226" s="116"/>
      <c r="Q2226" s="120"/>
    </row>
    <row r="2227" spans="1:17" customFormat="1">
      <c r="A2227" s="117">
        <v>2224</v>
      </c>
      <c r="B2227" s="117"/>
      <c r="C2227" s="117" t="s">
        <v>1046</v>
      </c>
      <c r="D2227" s="117" t="s">
        <v>1041</v>
      </c>
      <c r="E2227" s="396" t="s">
        <v>3714</v>
      </c>
      <c r="F2227" s="116" t="s">
        <v>4218</v>
      </c>
      <c r="G2227" s="596">
        <v>306421340401</v>
      </c>
      <c r="H2227" s="396" t="s">
        <v>5163</v>
      </c>
      <c r="I2227" s="116" t="s">
        <v>7997</v>
      </c>
      <c r="J2227" s="116" t="s">
        <v>47</v>
      </c>
      <c r="K2227" s="116">
        <v>0.2324</v>
      </c>
      <c r="L2227" s="395">
        <v>0.2324</v>
      </c>
      <c r="M2227" s="395">
        <v>0.190052</v>
      </c>
      <c r="N2227" s="330">
        <v>18.222030981067125</v>
      </c>
      <c r="O2227" s="116"/>
      <c r="P2227" s="116"/>
      <c r="Q2227" s="120"/>
    </row>
    <row r="2228" spans="1:17" customFormat="1">
      <c r="A2228" s="117">
        <v>2225</v>
      </c>
      <c r="B2228" s="117"/>
      <c r="C2228" s="117" t="s">
        <v>1046</v>
      </c>
      <c r="D2228" s="117" t="s">
        <v>1041</v>
      </c>
      <c r="E2228" s="396" t="s">
        <v>1041</v>
      </c>
      <c r="F2228" s="116" t="s">
        <v>4213</v>
      </c>
      <c r="G2228" s="596">
        <v>306411240101</v>
      </c>
      <c r="H2228" s="396" t="s">
        <v>5165</v>
      </c>
      <c r="I2228" s="116" t="s">
        <v>7997</v>
      </c>
      <c r="J2228" s="116" t="s">
        <v>47</v>
      </c>
      <c r="K2228" s="116">
        <v>0.4466</v>
      </c>
      <c r="L2228" s="395">
        <v>0.4466</v>
      </c>
      <c r="M2228" s="395">
        <v>0.36543100000000001</v>
      </c>
      <c r="N2228" s="330">
        <v>18.174876847290637</v>
      </c>
      <c r="O2228" s="116"/>
      <c r="P2228" s="116"/>
      <c r="Q2228" s="120"/>
    </row>
    <row r="2229" spans="1:17" customFormat="1">
      <c r="A2229" s="117">
        <v>2226</v>
      </c>
      <c r="B2229" s="117"/>
      <c r="C2229" s="117" t="s">
        <v>1046</v>
      </c>
      <c r="D2229" s="117" t="s">
        <v>1041</v>
      </c>
      <c r="E2229" s="396" t="s">
        <v>3714</v>
      </c>
      <c r="F2229" s="116" t="s">
        <v>4209</v>
      </c>
      <c r="G2229" s="596">
        <v>306421140202</v>
      </c>
      <c r="H2229" s="396" t="s">
        <v>5174</v>
      </c>
      <c r="I2229" s="116" t="s">
        <v>7997</v>
      </c>
      <c r="J2229" s="116" t="s">
        <v>47</v>
      </c>
      <c r="K2229" s="116">
        <v>0.308</v>
      </c>
      <c r="L2229" s="395">
        <v>0.308</v>
      </c>
      <c r="M2229" s="395">
        <v>0.25263400000000003</v>
      </c>
      <c r="N2229" s="330">
        <v>17.975974025974018</v>
      </c>
      <c r="O2229" s="116"/>
      <c r="P2229" s="116"/>
      <c r="Q2229" s="120"/>
    </row>
    <row r="2230" spans="1:17" customFormat="1">
      <c r="A2230" s="117">
        <v>2227</v>
      </c>
      <c r="B2230" s="117"/>
      <c r="C2230" s="117" t="s">
        <v>1046</v>
      </c>
      <c r="D2230" s="117" t="s">
        <v>1041</v>
      </c>
      <c r="E2230" s="396" t="s">
        <v>3714</v>
      </c>
      <c r="F2230" s="116" t="s">
        <v>4216</v>
      </c>
      <c r="G2230" s="596">
        <v>306421240402</v>
      </c>
      <c r="H2230" s="396" t="s">
        <v>5204</v>
      </c>
      <c r="I2230" s="116" t="s">
        <v>7997</v>
      </c>
      <c r="J2230" s="116" t="s">
        <v>47</v>
      </c>
      <c r="K2230" s="116">
        <v>0.1678</v>
      </c>
      <c r="L2230" s="395">
        <v>0.1678</v>
      </c>
      <c r="M2230" s="395">
        <v>0.13803799999999999</v>
      </c>
      <c r="N2230" s="330">
        <v>17.73659117997617</v>
      </c>
      <c r="O2230" s="116"/>
      <c r="P2230" s="116"/>
      <c r="Q2230" s="120"/>
    </row>
    <row r="2231" spans="1:17" customFormat="1">
      <c r="A2231" s="117">
        <v>2228</v>
      </c>
      <c r="B2231" s="117"/>
      <c r="C2231" s="117" t="s">
        <v>1046</v>
      </c>
      <c r="D2231" s="117" t="s">
        <v>1041</v>
      </c>
      <c r="E2231" s="396" t="s">
        <v>3714</v>
      </c>
      <c r="F2231" s="116" t="s">
        <v>4209</v>
      </c>
      <c r="G2231" s="596">
        <v>306421140205</v>
      </c>
      <c r="H2231" s="396" t="s">
        <v>5188</v>
      </c>
      <c r="I2231" s="116" t="s">
        <v>7997</v>
      </c>
      <c r="J2231" s="116" t="s">
        <v>47</v>
      </c>
      <c r="K2231" s="116">
        <v>0.37938</v>
      </c>
      <c r="L2231" s="395">
        <v>0.37938</v>
      </c>
      <c r="M2231" s="395">
        <v>0.31270300000000001</v>
      </c>
      <c r="N2231" s="330">
        <v>17.575254362380726</v>
      </c>
      <c r="O2231" s="116"/>
      <c r="P2231" s="116"/>
      <c r="Q2231" s="120"/>
    </row>
    <row r="2232" spans="1:17" customFormat="1">
      <c r="A2232" s="117">
        <v>2229</v>
      </c>
      <c r="B2232" s="117"/>
      <c r="C2232" s="117" t="s">
        <v>1046</v>
      </c>
      <c r="D2232" s="117" t="s">
        <v>1041</v>
      </c>
      <c r="E2232" s="396" t="s">
        <v>3714</v>
      </c>
      <c r="F2232" s="116" t="s">
        <v>4219</v>
      </c>
      <c r="G2232" s="596">
        <v>306421340101</v>
      </c>
      <c r="H2232" s="396" t="s">
        <v>5222</v>
      </c>
      <c r="I2232" s="116" t="s">
        <v>7997</v>
      </c>
      <c r="J2232" s="116" t="s">
        <v>47</v>
      </c>
      <c r="K2232" s="116">
        <v>0.2616</v>
      </c>
      <c r="L2232" s="395">
        <v>0.2616</v>
      </c>
      <c r="M2232" s="395">
        <v>0.21793599999999999</v>
      </c>
      <c r="N2232" s="330">
        <v>16.691131498470952</v>
      </c>
      <c r="O2232" s="116"/>
      <c r="P2232" s="116"/>
      <c r="Q2232" s="120"/>
    </row>
    <row r="2233" spans="1:17" customFormat="1">
      <c r="A2233" s="117">
        <v>2230</v>
      </c>
      <c r="B2233" s="117"/>
      <c r="C2233" s="117" t="s">
        <v>1046</v>
      </c>
      <c r="D2233" s="117" t="s">
        <v>1041</v>
      </c>
      <c r="E2233" s="396" t="s">
        <v>3714</v>
      </c>
      <c r="F2233" s="116" t="s">
        <v>4215</v>
      </c>
      <c r="G2233" s="596">
        <v>306421240101</v>
      </c>
      <c r="H2233" s="396" t="s">
        <v>2916</v>
      </c>
      <c r="I2233" s="116" t="s">
        <v>7997</v>
      </c>
      <c r="J2233" s="116" t="s">
        <v>47</v>
      </c>
      <c r="K2233" s="116">
        <v>0.55059999999999998</v>
      </c>
      <c r="L2233" s="395">
        <v>0.55059999999999998</v>
      </c>
      <c r="M2233" s="395">
        <v>0.45994299999999999</v>
      </c>
      <c r="N2233" s="330">
        <v>16.465128950236103</v>
      </c>
      <c r="O2233" s="116"/>
      <c r="P2233" s="116"/>
      <c r="Q2233" s="120"/>
    </row>
    <row r="2234" spans="1:17" customFormat="1">
      <c r="A2234" s="117">
        <v>2231</v>
      </c>
      <c r="B2234" s="117"/>
      <c r="C2234" s="117" t="s">
        <v>1046</v>
      </c>
      <c r="D2234" s="117" t="s">
        <v>1041</v>
      </c>
      <c r="E2234" s="396" t="s">
        <v>3714</v>
      </c>
      <c r="F2234" s="116" t="s">
        <v>4208</v>
      </c>
      <c r="G2234" s="596">
        <v>306421140301</v>
      </c>
      <c r="H2234" s="396" t="s">
        <v>5241</v>
      </c>
      <c r="I2234" s="116" t="s">
        <v>7997</v>
      </c>
      <c r="J2234" s="116" t="s">
        <v>47</v>
      </c>
      <c r="K2234" s="116">
        <v>0.45100000000000001</v>
      </c>
      <c r="L2234" s="395">
        <v>0.45100000000000001</v>
      </c>
      <c r="M2234" s="395">
        <v>0.37713000000000002</v>
      </c>
      <c r="N2234" s="330">
        <v>16.379157427937912</v>
      </c>
      <c r="O2234" s="116"/>
      <c r="P2234" s="116"/>
      <c r="Q2234" s="120"/>
    </row>
    <row r="2235" spans="1:17" customFormat="1">
      <c r="A2235" s="117">
        <v>2232</v>
      </c>
      <c r="B2235" s="117"/>
      <c r="C2235" s="117" t="s">
        <v>1046</v>
      </c>
      <c r="D2235" s="117" t="s">
        <v>1041</v>
      </c>
      <c r="E2235" s="396" t="s">
        <v>3714</v>
      </c>
      <c r="F2235" s="116" t="s">
        <v>4214</v>
      </c>
      <c r="G2235" s="596">
        <v>306421240501</v>
      </c>
      <c r="H2235" s="396" t="s">
        <v>5242</v>
      </c>
      <c r="I2235" s="116" t="s">
        <v>7997</v>
      </c>
      <c r="J2235" s="116" t="s">
        <v>47</v>
      </c>
      <c r="K2235" s="116">
        <v>0.22137999999999999</v>
      </c>
      <c r="L2235" s="395">
        <v>0.22137999999999999</v>
      </c>
      <c r="M2235" s="395">
        <v>0.18513399999999999</v>
      </c>
      <c r="N2235" s="330">
        <v>16.372752732857531</v>
      </c>
      <c r="O2235" s="116"/>
      <c r="P2235" s="116"/>
      <c r="Q2235" s="120"/>
    </row>
    <row r="2236" spans="1:17" customFormat="1">
      <c r="A2236" s="117">
        <v>2233</v>
      </c>
      <c r="B2236" s="117"/>
      <c r="C2236" s="117" t="s">
        <v>1046</v>
      </c>
      <c r="D2236" s="117" t="s">
        <v>1041</v>
      </c>
      <c r="E2236" s="396" t="s">
        <v>3714</v>
      </c>
      <c r="F2236" s="116" t="s">
        <v>4219</v>
      </c>
      <c r="G2236" s="596">
        <v>306421340102</v>
      </c>
      <c r="H2236" s="396" t="s">
        <v>5298</v>
      </c>
      <c r="I2236" s="116" t="s">
        <v>7997</v>
      </c>
      <c r="J2236" s="116" t="s">
        <v>47</v>
      </c>
      <c r="K2236" s="116">
        <v>0.34560000000000002</v>
      </c>
      <c r="L2236" s="395">
        <v>0.34560000000000002</v>
      </c>
      <c r="M2236" s="395">
        <v>0.29147200000000001</v>
      </c>
      <c r="N2236" s="330">
        <v>15.662037037037038</v>
      </c>
      <c r="O2236" s="116"/>
      <c r="P2236" s="116"/>
      <c r="Q2236" s="120"/>
    </row>
    <row r="2237" spans="1:17" customFormat="1">
      <c r="A2237" s="117">
        <v>2234</v>
      </c>
      <c r="B2237" s="117"/>
      <c r="C2237" s="117" t="s">
        <v>1046</v>
      </c>
      <c r="D2237" s="117" t="s">
        <v>1041</v>
      </c>
      <c r="E2237" s="396" t="s">
        <v>3714</v>
      </c>
      <c r="F2237" s="116" t="s">
        <v>4210</v>
      </c>
      <c r="G2237" s="596">
        <v>306421140103</v>
      </c>
      <c r="H2237" s="396" t="s">
        <v>2849</v>
      </c>
      <c r="I2237" s="116" t="s">
        <v>7997</v>
      </c>
      <c r="J2237" s="116" t="s">
        <v>47</v>
      </c>
      <c r="K2237" s="116">
        <v>0.12139999999999999</v>
      </c>
      <c r="L2237" s="395">
        <v>0.12139999999999999</v>
      </c>
      <c r="M2237" s="395">
        <v>0.10240200000000001</v>
      </c>
      <c r="N2237" s="330">
        <v>15.649093904448094</v>
      </c>
      <c r="O2237" s="116"/>
      <c r="P2237" s="116"/>
      <c r="Q2237" s="120"/>
    </row>
    <row r="2238" spans="1:17" customFormat="1">
      <c r="A2238" s="117">
        <v>2235</v>
      </c>
      <c r="B2238" s="117"/>
      <c r="C2238" s="117" t="s">
        <v>1046</v>
      </c>
      <c r="D2238" s="117" t="s">
        <v>1041</v>
      </c>
      <c r="E2238" s="396" t="s">
        <v>1041</v>
      </c>
      <c r="F2238" s="116" t="s">
        <v>4227</v>
      </c>
      <c r="G2238" s="596">
        <v>306411340502</v>
      </c>
      <c r="H2238" s="396" t="s">
        <v>5207</v>
      </c>
      <c r="I2238" s="116" t="s">
        <v>7997</v>
      </c>
      <c r="J2238" s="116" t="s">
        <v>47</v>
      </c>
      <c r="K2238" s="116">
        <v>0.31340000000000001</v>
      </c>
      <c r="L2238" s="395">
        <v>0.31340000000000001</v>
      </c>
      <c r="M2238" s="395">
        <v>0.26588400000000001</v>
      </c>
      <c r="N2238" s="330">
        <v>15.16145500957243</v>
      </c>
      <c r="O2238" s="116"/>
      <c r="P2238" s="116"/>
      <c r="Q2238" s="120"/>
    </row>
    <row r="2239" spans="1:17" customFormat="1">
      <c r="A2239" s="117">
        <v>2236</v>
      </c>
      <c r="B2239" s="117"/>
      <c r="C2239" s="117" t="s">
        <v>1046</v>
      </c>
      <c r="D2239" s="117" t="s">
        <v>1041</v>
      </c>
      <c r="E2239" s="396" t="s">
        <v>3714</v>
      </c>
      <c r="F2239" s="116" t="s">
        <v>4208</v>
      </c>
      <c r="G2239" s="596">
        <v>306421140302</v>
      </c>
      <c r="H2239" s="396" t="s">
        <v>5348</v>
      </c>
      <c r="I2239" s="116" t="s">
        <v>7997</v>
      </c>
      <c r="J2239" s="116" t="s">
        <v>47</v>
      </c>
      <c r="K2239" s="116">
        <v>0.54559999999999997</v>
      </c>
      <c r="L2239" s="395">
        <v>0.54559999999999997</v>
      </c>
      <c r="M2239" s="395">
        <v>0.46397899999999997</v>
      </c>
      <c r="N2239" s="330">
        <v>14.959860703812316</v>
      </c>
      <c r="O2239" s="116"/>
      <c r="P2239" s="116"/>
      <c r="Q2239" s="120"/>
    </row>
    <row r="2240" spans="1:17" customFormat="1">
      <c r="A2240" s="117">
        <v>2237</v>
      </c>
      <c r="B2240" s="117"/>
      <c r="C2240" s="117" t="s">
        <v>1046</v>
      </c>
      <c r="D2240" s="117" t="s">
        <v>1041</v>
      </c>
      <c r="E2240" s="396" t="s">
        <v>3714</v>
      </c>
      <c r="F2240" s="116" t="s">
        <v>4210</v>
      </c>
      <c r="G2240" s="596">
        <v>306421140101</v>
      </c>
      <c r="H2240" s="396" t="s">
        <v>5350</v>
      </c>
      <c r="I2240" s="116" t="s">
        <v>7997</v>
      </c>
      <c r="J2240" s="116" t="s">
        <v>47</v>
      </c>
      <c r="K2240" s="116">
        <v>0.223</v>
      </c>
      <c r="L2240" s="395">
        <v>0.223</v>
      </c>
      <c r="M2240" s="395">
        <v>0.18975600000000001</v>
      </c>
      <c r="N2240" s="330">
        <v>14.907623318385649</v>
      </c>
      <c r="O2240" s="116"/>
      <c r="P2240" s="116"/>
      <c r="Q2240" s="120"/>
    </row>
    <row r="2241" spans="1:17" customFormat="1">
      <c r="A2241" s="117">
        <v>2238</v>
      </c>
      <c r="B2241" s="117"/>
      <c r="C2241" s="117" t="s">
        <v>1046</v>
      </c>
      <c r="D2241" s="117" t="s">
        <v>1041</v>
      </c>
      <c r="E2241" s="396" t="s">
        <v>1041</v>
      </c>
      <c r="F2241" s="116" t="s">
        <v>4231</v>
      </c>
      <c r="G2241" s="596">
        <v>306411340405</v>
      </c>
      <c r="H2241" s="396" t="s">
        <v>5018</v>
      </c>
      <c r="I2241" s="116" t="s">
        <v>7997</v>
      </c>
      <c r="J2241" s="116" t="s">
        <v>47</v>
      </c>
      <c r="K2241" s="116">
        <v>0.34179999999999999</v>
      </c>
      <c r="L2241" s="395">
        <v>0.34179999999999999</v>
      </c>
      <c r="M2241" s="395">
        <v>0.29131899999999999</v>
      </c>
      <c r="N2241" s="330">
        <v>14.769163253364539</v>
      </c>
      <c r="O2241" s="116"/>
      <c r="P2241" s="116"/>
      <c r="Q2241" s="120"/>
    </row>
    <row r="2242" spans="1:17" customFormat="1">
      <c r="A2242" s="117">
        <v>2239</v>
      </c>
      <c r="B2242" s="117"/>
      <c r="C2242" s="117" t="s">
        <v>1046</v>
      </c>
      <c r="D2242" s="117" t="s">
        <v>1041</v>
      </c>
      <c r="E2242" s="396" t="s">
        <v>3714</v>
      </c>
      <c r="F2242" s="116" t="s">
        <v>4212</v>
      </c>
      <c r="G2242" s="596">
        <v>306421240203</v>
      </c>
      <c r="H2242" s="396" t="s">
        <v>2906</v>
      </c>
      <c r="I2242" s="116" t="s">
        <v>7997</v>
      </c>
      <c r="J2242" s="116" t="s">
        <v>47</v>
      </c>
      <c r="K2242" s="116">
        <v>0.19059999999999999</v>
      </c>
      <c r="L2242" s="395">
        <v>0.19059999999999999</v>
      </c>
      <c r="M2242" s="395">
        <v>0.16245799999999999</v>
      </c>
      <c r="N2242" s="330">
        <v>14.76495278069255</v>
      </c>
      <c r="O2242" s="116"/>
      <c r="P2242" s="116"/>
      <c r="Q2242" s="120"/>
    </row>
    <row r="2243" spans="1:17" customFormat="1">
      <c r="A2243" s="117">
        <v>2240</v>
      </c>
      <c r="B2243" s="117"/>
      <c r="C2243" s="117" t="s">
        <v>1046</v>
      </c>
      <c r="D2243" s="117" t="s">
        <v>1041</v>
      </c>
      <c r="E2243" s="396" t="s">
        <v>3714</v>
      </c>
      <c r="F2243" s="116" t="s">
        <v>4214</v>
      </c>
      <c r="G2243" s="596">
        <v>306421240504</v>
      </c>
      <c r="H2243" s="396" t="s">
        <v>5364</v>
      </c>
      <c r="I2243" s="116" t="s">
        <v>7997</v>
      </c>
      <c r="J2243" s="116" t="s">
        <v>47</v>
      </c>
      <c r="K2243" s="116">
        <v>6.9459999999999994E-2</v>
      </c>
      <c r="L2243" s="395">
        <v>6.9459999999999994E-2</v>
      </c>
      <c r="M2243" s="395">
        <v>5.9242000000000003E-2</v>
      </c>
      <c r="N2243" s="330">
        <v>14.7106248200403</v>
      </c>
      <c r="O2243" s="116"/>
      <c r="P2243" s="116"/>
      <c r="Q2243" s="120"/>
    </row>
    <row r="2244" spans="1:17" customFormat="1">
      <c r="A2244" s="117">
        <v>2241</v>
      </c>
      <c r="B2244" s="117"/>
      <c r="C2244" s="117" t="s">
        <v>1046</v>
      </c>
      <c r="D2244" s="117" t="s">
        <v>1041</v>
      </c>
      <c r="E2244" s="396" t="s">
        <v>3714</v>
      </c>
      <c r="F2244" s="116" t="s">
        <v>4220</v>
      </c>
      <c r="G2244" s="596">
        <v>306421340301</v>
      </c>
      <c r="H2244" s="396" t="s">
        <v>5632</v>
      </c>
      <c r="I2244" s="116" t="s">
        <v>7997</v>
      </c>
      <c r="J2244" s="116" t="s">
        <v>47</v>
      </c>
      <c r="K2244" s="116">
        <v>0.31559999999999999</v>
      </c>
      <c r="L2244" s="395">
        <v>0.31559999999999999</v>
      </c>
      <c r="M2244" s="395">
        <v>0.27157900000000001</v>
      </c>
      <c r="N2244" s="330">
        <v>13.94835234474017</v>
      </c>
      <c r="O2244" s="116"/>
      <c r="P2244" s="116"/>
      <c r="Q2244" s="120"/>
    </row>
    <row r="2245" spans="1:17" customFormat="1">
      <c r="A2245" s="117">
        <v>2242</v>
      </c>
      <c r="B2245" s="117"/>
      <c r="C2245" s="117" t="s">
        <v>1046</v>
      </c>
      <c r="D2245" s="117" t="s">
        <v>1041</v>
      </c>
      <c r="E2245" s="396" t="s">
        <v>3714</v>
      </c>
      <c r="F2245" s="116" t="s">
        <v>4220</v>
      </c>
      <c r="G2245" s="596">
        <v>306421340302</v>
      </c>
      <c r="H2245" s="396" t="s">
        <v>5436</v>
      </c>
      <c r="I2245" s="116" t="s">
        <v>7997</v>
      </c>
      <c r="J2245" s="116" t="s">
        <v>47</v>
      </c>
      <c r="K2245" s="116">
        <v>0.36099999999999999</v>
      </c>
      <c r="L2245" s="395">
        <v>0.36099999999999999</v>
      </c>
      <c r="M2245" s="395">
        <v>0.31068499999999999</v>
      </c>
      <c r="N2245" s="330">
        <v>13.937673130193906</v>
      </c>
      <c r="O2245" s="116"/>
      <c r="P2245" s="116"/>
      <c r="Q2245" s="120"/>
    </row>
    <row r="2246" spans="1:17" customFormat="1">
      <c r="A2246" s="117">
        <v>2243</v>
      </c>
      <c r="B2246" s="117"/>
      <c r="C2246" s="117" t="s">
        <v>1046</v>
      </c>
      <c r="D2246" s="117" t="s">
        <v>1041</v>
      </c>
      <c r="E2246" s="396" t="s">
        <v>3714</v>
      </c>
      <c r="F2246" s="116" t="s">
        <v>4209</v>
      </c>
      <c r="G2246" s="596">
        <v>306421140203</v>
      </c>
      <c r="H2246" s="396" t="s">
        <v>5439</v>
      </c>
      <c r="I2246" s="116" t="s">
        <v>7997</v>
      </c>
      <c r="J2246" s="116" t="s">
        <v>47</v>
      </c>
      <c r="K2246" s="116">
        <v>0.31519999999999998</v>
      </c>
      <c r="L2246" s="395">
        <v>0.31519999999999998</v>
      </c>
      <c r="M2246" s="395">
        <v>0.27138400000000001</v>
      </c>
      <c r="N2246" s="330">
        <v>13.901015228426386</v>
      </c>
      <c r="O2246" s="116"/>
      <c r="P2246" s="116"/>
      <c r="Q2246" s="120"/>
    </row>
    <row r="2247" spans="1:17" customFormat="1">
      <c r="A2247" s="117">
        <v>2244</v>
      </c>
      <c r="B2247" s="117"/>
      <c r="C2247" s="117" t="s">
        <v>1046</v>
      </c>
      <c r="D2247" s="117" t="s">
        <v>1041</v>
      </c>
      <c r="E2247" s="396" t="s">
        <v>3714</v>
      </c>
      <c r="F2247" s="116" t="s">
        <v>4212</v>
      </c>
      <c r="G2247" s="596">
        <v>306421240202</v>
      </c>
      <c r="H2247" s="396" t="s">
        <v>5458</v>
      </c>
      <c r="I2247" s="116" t="s">
        <v>7997</v>
      </c>
      <c r="J2247" s="116" t="s">
        <v>47</v>
      </c>
      <c r="K2247" s="116">
        <v>0.40639999999999998</v>
      </c>
      <c r="L2247" s="395">
        <v>0.40639999999999998</v>
      </c>
      <c r="M2247" s="395">
        <v>0.35072799999999998</v>
      </c>
      <c r="N2247" s="330">
        <v>13.698818897637796</v>
      </c>
      <c r="O2247" s="116"/>
      <c r="P2247" s="116"/>
      <c r="Q2247" s="120"/>
    </row>
    <row r="2248" spans="1:17" customFormat="1">
      <c r="A2248" s="117">
        <v>2245</v>
      </c>
      <c r="B2248" s="117"/>
      <c r="C2248" s="117" t="s">
        <v>1046</v>
      </c>
      <c r="D2248" s="117" t="s">
        <v>1041</v>
      </c>
      <c r="E2248" s="396" t="s">
        <v>3714</v>
      </c>
      <c r="F2248" s="116" t="s">
        <v>4217</v>
      </c>
      <c r="G2248" s="596">
        <v>306421340201</v>
      </c>
      <c r="H2248" s="396" t="s">
        <v>5509</v>
      </c>
      <c r="I2248" s="116" t="s">
        <v>7997</v>
      </c>
      <c r="J2248" s="116" t="s">
        <v>47</v>
      </c>
      <c r="K2248" s="116">
        <v>0.34379999999999999</v>
      </c>
      <c r="L2248" s="395">
        <v>0.34379999999999999</v>
      </c>
      <c r="M2248" s="395">
        <v>0.29810999999999999</v>
      </c>
      <c r="N2248" s="330">
        <v>13.289703315881329</v>
      </c>
      <c r="O2248" s="116"/>
      <c r="P2248" s="116"/>
      <c r="Q2248" s="120"/>
    </row>
    <row r="2249" spans="1:17" customFormat="1">
      <c r="A2249" s="117">
        <v>2246</v>
      </c>
      <c r="B2249" s="117"/>
      <c r="C2249" s="117" t="s">
        <v>1046</v>
      </c>
      <c r="D2249" s="117" t="s">
        <v>1041</v>
      </c>
      <c r="E2249" s="396" t="s">
        <v>1041</v>
      </c>
      <c r="F2249" s="116" t="s">
        <v>4221</v>
      </c>
      <c r="G2249" s="596">
        <v>306411440302</v>
      </c>
      <c r="H2249" s="396" t="s">
        <v>5516</v>
      </c>
      <c r="I2249" s="116" t="s">
        <v>7997</v>
      </c>
      <c r="J2249" s="116" t="s">
        <v>47</v>
      </c>
      <c r="K2249" s="116">
        <v>0.28260000000000002</v>
      </c>
      <c r="L2249" s="395">
        <v>0.28260000000000002</v>
      </c>
      <c r="M2249" s="395">
        <v>0.24516499999999999</v>
      </c>
      <c r="N2249" s="330">
        <v>13.246638358103333</v>
      </c>
      <c r="O2249" s="116"/>
      <c r="P2249" s="116"/>
      <c r="Q2249" s="120"/>
    </row>
    <row r="2250" spans="1:17" customFormat="1">
      <c r="A2250" s="117">
        <v>2247</v>
      </c>
      <c r="B2250" s="117"/>
      <c r="C2250" s="117" t="s">
        <v>1046</v>
      </c>
      <c r="D2250" s="117" t="s">
        <v>1041</v>
      </c>
      <c r="E2250" s="396" t="s">
        <v>3715</v>
      </c>
      <c r="F2250" s="116" t="s">
        <v>4238</v>
      </c>
      <c r="G2250" s="596">
        <v>306412240502</v>
      </c>
      <c r="H2250" s="396" t="s">
        <v>5354</v>
      </c>
      <c r="I2250" s="116" t="s">
        <v>7997</v>
      </c>
      <c r="J2250" s="116" t="s">
        <v>47</v>
      </c>
      <c r="K2250" s="116">
        <v>0.61140000000000005</v>
      </c>
      <c r="L2250" s="395">
        <v>0.61140000000000005</v>
      </c>
      <c r="M2250" s="395">
        <v>0.53120199999999995</v>
      </c>
      <c r="N2250" s="330">
        <v>13.117108276087682</v>
      </c>
      <c r="O2250" s="116"/>
      <c r="P2250" s="116"/>
      <c r="Q2250" s="120"/>
    </row>
    <row r="2251" spans="1:17" customFormat="1">
      <c r="A2251" s="117">
        <v>2248</v>
      </c>
      <c r="B2251" s="117"/>
      <c r="C2251" s="117" t="s">
        <v>1046</v>
      </c>
      <c r="D2251" s="117" t="s">
        <v>1041</v>
      </c>
      <c r="E2251" s="396" t="s">
        <v>3714</v>
      </c>
      <c r="F2251" s="116" t="s">
        <v>4209</v>
      </c>
      <c r="G2251" s="596">
        <v>306421140204</v>
      </c>
      <c r="H2251" s="396" t="s">
        <v>5538</v>
      </c>
      <c r="I2251" s="116" t="s">
        <v>7997</v>
      </c>
      <c r="J2251" s="116" t="s">
        <v>47</v>
      </c>
      <c r="K2251" s="116">
        <v>0.26600000000000001</v>
      </c>
      <c r="L2251" s="395">
        <v>0.26600000000000001</v>
      </c>
      <c r="M2251" s="395">
        <v>0.23122200000000001</v>
      </c>
      <c r="N2251" s="330">
        <v>13.074436090225564</v>
      </c>
      <c r="O2251" s="116"/>
      <c r="P2251" s="116"/>
      <c r="Q2251" s="120"/>
    </row>
    <row r="2252" spans="1:17" customFormat="1">
      <c r="A2252" s="117">
        <v>2249</v>
      </c>
      <c r="B2252" s="117"/>
      <c r="C2252" s="117" t="s">
        <v>1046</v>
      </c>
      <c r="D2252" s="117" t="s">
        <v>1041</v>
      </c>
      <c r="E2252" s="396" t="s">
        <v>3714</v>
      </c>
      <c r="F2252" s="116" t="s">
        <v>4216</v>
      </c>
      <c r="G2252" s="596">
        <v>306421240401</v>
      </c>
      <c r="H2252" s="396" t="s">
        <v>5544</v>
      </c>
      <c r="I2252" s="116" t="s">
        <v>7997</v>
      </c>
      <c r="J2252" s="116" t="s">
        <v>47</v>
      </c>
      <c r="K2252" s="116">
        <v>0.25494</v>
      </c>
      <c r="L2252" s="395">
        <v>0.25494</v>
      </c>
      <c r="M2252" s="395">
        <v>0.22175600000000001</v>
      </c>
      <c r="N2252" s="330">
        <v>13.016396014748565</v>
      </c>
      <c r="O2252" s="116"/>
      <c r="P2252" s="116"/>
      <c r="Q2252" s="120"/>
    </row>
    <row r="2253" spans="1:17" customFormat="1">
      <c r="A2253" s="117">
        <v>2250</v>
      </c>
      <c r="B2253" s="117"/>
      <c r="C2253" s="117" t="s">
        <v>1046</v>
      </c>
      <c r="D2253" s="117" t="s">
        <v>1041</v>
      </c>
      <c r="E2253" s="396" t="s">
        <v>3714</v>
      </c>
      <c r="F2253" s="116" t="s">
        <v>4211</v>
      </c>
      <c r="G2253" s="596">
        <v>306421240303</v>
      </c>
      <c r="H2253" s="396" t="s">
        <v>5607</v>
      </c>
      <c r="I2253" s="116" t="s">
        <v>7997</v>
      </c>
      <c r="J2253" s="116" t="s">
        <v>47</v>
      </c>
      <c r="K2253" s="116">
        <v>0.27939999999999998</v>
      </c>
      <c r="L2253" s="395">
        <v>0.27939999999999998</v>
      </c>
      <c r="M2253" s="395">
        <v>0.24415700000000001</v>
      </c>
      <c r="N2253" s="330">
        <v>12.613815318539718</v>
      </c>
      <c r="O2253" s="116"/>
      <c r="P2253" s="116"/>
      <c r="Q2253" s="120"/>
    </row>
    <row r="2254" spans="1:17" customFormat="1">
      <c r="A2254" s="117">
        <v>2251</v>
      </c>
      <c r="B2254" s="117"/>
      <c r="C2254" s="117" t="s">
        <v>1046</v>
      </c>
      <c r="D2254" s="117" t="s">
        <v>1041</v>
      </c>
      <c r="E2254" s="396" t="s">
        <v>1041</v>
      </c>
      <c r="F2254" s="116" t="s">
        <v>4231</v>
      </c>
      <c r="G2254" s="596">
        <v>306411340403</v>
      </c>
      <c r="H2254" s="396" t="s">
        <v>5631</v>
      </c>
      <c r="I2254" s="116" t="s">
        <v>7997</v>
      </c>
      <c r="J2254" s="116" t="s">
        <v>47</v>
      </c>
      <c r="K2254" s="116">
        <v>0.41446</v>
      </c>
      <c r="L2254" s="395">
        <v>0.41446</v>
      </c>
      <c r="M2254" s="395">
        <v>0.36261900000000002</v>
      </c>
      <c r="N2254" s="330">
        <v>12.508082806543447</v>
      </c>
      <c r="O2254" s="116"/>
      <c r="P2254" s="116"/>
      <c r="Q2254" s="120"/>
    </row>
    <row r="2255" spans="1:17" customFormat="1">
      <c r="A2255" s="117">
        <v>2252</v>
      </c>
      <c r="B2255" s="117"/>
      <c r="C2255" s="117" t="s">
        <v>1046</v>
      </c>
      <c r="D2255" s="117" t="s">
        <v>1041</v>
      </c>
      <c r="E2255" s="396" t="s">
        <v>1041</v>
      </c>
      <c r="F2255" s="116" t="s">
        <v>4223</v>
      </c>
      <c r="G2255" s="596">
        <v>306411440101</v>
      </c>
      <c r="H2255" s="396" t="s">
        <v>7168</v>
      </c>
      <c r="I2255" s="116" t="s">
        <v>7997</v>
      </c>
      <c r="J2255" s="116" t="s">
        <v>47</v>
      </c>
      <c r="K2255" s="116">
        <v>0.18</v>
      </c>
      <c r="L2255" s="395">
        <v>0.18</v>
      </c>
      <c r="M2255" s="395">
        <v>0.15842700000000001</v>
      </c>
      <c r="N2255" s="330">
        <v>11.984999999999991</v>
      </c>
      <c r="O2255" s="116"/>
      <c r="P2255" s="116"/>
      <c r="Q2255" s="120"/>
    </row>
    <row r="2256" spans="1:17" customFormat="1">
      <c r="A2256" s="117">
        <v>2253</v>
      </c>
      <c r="B2256" s="117"/>
      <c r="C2256" s="117" t="s">
        <v>1046</v>
      </c>
      <c r="D2256" s="117" t="s">
        <v>1041</v>
      </c>
      <c r="E2256" s="396" t="s">
        <v>3714</v>
      </c>
      <c r="F2256" s="116" t="s">
        <v>4210</v>
      </c>
      <c r="G2256" s="596">
        <v>306421140102</v>
      </c>
      <c r="H2256" s="396" t="s">
        <v>5731</v>
      </c>
      <c r="I2256" s="116" t="s">
        <v>7997</v>
      </c>
      <c r="J2256" s="116" t="s">
        <v>47</v>
      </c>
      <c r="K2256" s="116">
        <v>0.4274</v>
      </c>
      <c r="L2256" s="395">
        <v>0.4274</v>
      </c>
      <c r="M2256" s="395">
        <v>0.37659799999999999</v>
      </c>
      <c r="N2256" s="330">
        <v>11.88628919045391</v>
      </c>
      <c r="O2256" s="116"/>
      <c r="P2256" s="116"/>
      <c r="Q2256" s="120"/>
    </row>
    <row r="2257" spans="1:17" customFormat="1">
      <c r="A2257" s="117">
        <v>2254</v>
      </c>
      <c r="B2257" s="117"/>
      <c r="C2257" s="117" t="s">
        <v>1046</v>
      </c>
      <c r="D2257" s="117" t="s">
        <v>1041</v>
      </c>
      <c r="E2257" s="396" t="s">
        <v>1041</v>
      </c>
      <c r="F2257" s="116" t="s">
        <v>4222</v>
      </c>
      <c r="G2257" s="596">
        <v>306411440203</v>
      </c>
      <c r="H2257" s="396" t="s">
        <v>5233</v>
      </c>
      <c r="I2257" s="116" t="s">
        <v>7997</v>
      </c>
      <c r="J2257" s="116" t="s">
        <v>47</v>
      </c>
      <c r="K2257" s="116">
        <v>0.36020000000000002</v>
      </c>
      <c r="L2257" s="395">
        <v>0.36020000000000002</v>
      </c>
      <c r="M2257" s="395">
        <v>0.317411</v>
      </c>
      <c r="N2257" s="330">
        <v>11.879233759022769</v>
      </c>
      <c r="O2257" s="116"/>
      <c r="P2257" s="116"/>
      <c r="Q2257" s="120"/>
    </row>
    <row r="2258" spans="1:17" customFormat="1">
      <c r="A2258" s="117">
        <v>2255</v>
      </c>
      <c r="B2258" s="117"/>
      <c r="C2258" s="117" t="s">
        <v>1046</v>
      </c>
      <c r="D2258" s="117" t="s">
        <v>1041</v>
      </c>
      <c r="E2258" s="396" t="s">
        <v>1041</v>
      </c>
      <c r="F2258" s="116" t="s">
        <v>4225</v>
      </c>
      <c r="G2258" s="596">
        <v>306411340702</v>
      </c>
      <c r="H2258" s="396" t="s">
        <v>5135</v>
      </c>
      <c r="I2258" s="116" t="s">
        <v>7997</v>
      </c>
      <c r="J2258" s="116" t="s">
        <v>47</v>
      </c>
      <c r="K2258" s="116">
        <v>0.35449999999999998</v>
      </c>
      <c r="L2258" s="395">
        <v>0.35449999999999998</v>
      </c>
      <c r="M2258" s="395">
        <v>0.31514399999999998</v>
      </c>
      <c r="N2258" s="330">
        <v>11.101833568406207</v>
      </c>
      <c r="O2258" s="116"/>
      <c r="P2258" s="116"/>
      <c r="Q2258" s="120"/>
    </row>
    <row r="2259" spans="1:17" customFormat="1">
      <c r="A2259" s="117">
        <v>2256</v>
      </c>
      <c r="B2259" s="117"/>
      <c r="C2259" s="117" t="s">
        <v>1046</v>
      </c>
      <c r="D2259" s="117" t="s">
        <v>1041</v>
      </c>
      <c r="E2259" s="396" t="s">
        <v>1041</v>
      </c>
      <c r="F2259" s="116" t="s">
        <v>4223</v>
      </c>
      <c r="G2259" s="596">
        <v>306411440103</v>
      </c>
      <c r="H2259" s="396" t="s">
        <v>5961</v>
      </c>
      <c r="I2259" s="116" t="s">
        <v>7997</v>
      </c>
      <c r="J2259" s="116" t="s">
        <v>47</v>
      </c>
      <c r="K2259" s="116">
        <v>0.34520000000000001</v>
      </c>
      <c r="L2259" s="395">
        <v>0.34520000000000001</v>
      </c>
      <c r="M2259" s="395">
        <v>0.307861</v>
      </c>
      <c r="N2259" s="330">
        <v>10.816628041714951</v>
      </c>
      <c r="O2259" s="116"/>
      <c r="P2259" s="116"/>
      <c r="Q2259" s="120"/>
    </row>
    <row r="2260" spans="1:17" customFormat="1">
      <c r="A2260" s="117">
        <v>2257</v>
      </c>
      <c r="B2260" s="117"/>
      <c r="C2260" s="117" t="s">
        <v>1046</v>
      </c>
      <c r="D2260" s="117" t="s">
        <v>1041</v>
      </c>
      <c r="E2260" s="396" t="s">
        <v>1041</v>
      </c>
      <c r="F2260" s="116" t="s">
        <v>4229</v>
      </c>
      <c r="G2260" s="596">
        <v>306411340201</v>
      </c>
      <c r="H2260" s="396" t="s">
        <v>5990</v>
      </c>
      <c r="I2260" s="116" t="s">
        <v>7997</v>
      </c>
      <c r="J2260" s="116" t="s">
        <v>47</v>
      </c>
      <c r="K2260" s="116">
        <v>0.28111999999999998</v>
      </c>
      <c r="L2260" s="395">
        <v>0.28111999999999998</v>
      </c>
      <c r="M2260" s="395">
        <v>0.25104799999999999</v>
      </c>
      <c r="N2260" s="330">
        <v>10.697211155378481</v>
      </c>
      <c r="O2260" s="116"/>
      <c r="P2260" s="116"/>
      <c r="Q2260" s="120"/>
    </row>
    <row r="2261" spans="1:17" customFormat="1">
      <c r="A2261" s="117">
        <v>2258</v>
      </c>
      <c r="B2261" s="117"/>
      <c r="C2261" s="117" t="s">
        <v>1046</v>
      </c>
      <c r="D2261" s="117" t="s">
        <v>1041</v>
      </c>
      <c r="E2261" s="396" t="s">
        <v>1041</v>
      </c>
      <c r="F2261" s="116" t="s">
        <v>4225</v>
      </c>
      <c r="G2261" s="596">
        <v>306411340703</v>
      </c>
      <c r="H2261" s="396" t="s">
        <v>6005</v>
      </c>
      <c r="I2261" s="116" t="s">
        <v>7997</v>
      </c>
      <c r="J2261" s="116" t="s">
        <v>47</v>
      </c>
      <c r="K2261" s="116">
        <v>0.25180000000000002</v>
      </c>
      <c r="L2261" s="395">
        <v>0.25180000000000002</v>
      </c>
      <c r="M2261" s="395">
        <v>0.22497300000000001</v>
      </c>
      <c r="N2261" s="330">
        <v>10.654090548054016</v>
      </c>
      <c r="O2261" s="116"/>
      <c r="P2261" s="116"/>
      <c r="Q2261" s="120"/>
    </row>
    <row r="2262" spans="1:17" customFormat="1">
      <c r="A2262" s="117">
        <v>2259</v>
      </c>
      <c r="B2262" s="117"/>
      <c r="C2262" s="117" t="s">
        <v>1046</v>
      </c>
      <c r="D2262" s="117" t="s">
        <v>1041</v>
      </c>
      <c r="E2262" s="396" t="s">
        <v>3715</v>
      </c>
      <c r="F2262" s="116" t="s">
        <v>4239</v>
      </c>
      <c r="G2262" s="596">
        <v>306412240102</v>
      </c>
      <c r="H2262" s="396" t="s">
        <v>5603</v>
      </c>
      <c r="I2262" s="116" t="s">
        <v>7997</v>
      </c>
      <c r="J2262" s="116" t="s">
        <v>47</v>
      </c>
      <c r="K2262" s="116">
        <v>0.76880000000000004</v>
      </c>
      <c r="L2262" s="395">
        <v>0.76880000000000004</v>
      </c>
      <c r="M2262" s="395">
        <v>0.68799699999999997</v>
      </c>
      <c r="N2262" s="330">
        <v>10.510275754422485</v>
      </c>
      <c r="O2262" s="116"/>
      <c r="P2262" s="116"/>
      <c r="Q2262" s="120"/>
    </row>
    <row r="2263" spans="1:17" customFormat="1">
      <c r="A2263" s="117">
        <v>2260</v>
      </c>
      <c r="B2263" s="117"/>
      <c r="C2263" s="117" t="s">
        <v>1046</v>
      </c>
      <c r="D2263" s="117" t="s">
        <v>1041</v>
      </c>
      <c r="E2263" s="396" t="s">
        <v>1041</v>
      </c>
      <c r="F2263" s="116" t="s">
        <v>4229</v>
      </c>
      <c r="G2263" s="596">
        <v>306411340202</v>
      </c>
      <c r="H2263" s="396" t="s">
        <v>6103</v>
      </c>
      <c r="I2263" s="116" t="s">
        <v>7997</v>
      </c>
      <c r="J2263" s="116" t="s">
        <v>47</v>
      </c>
      <c r="K2263" s="116">
        <v>0.13124</v>
      </c>
      <c r="L2263" s="395">
        <v>0.13124</v>
      </c>
      <c r="M2263" s="395">
        <v>0.117768</v>
      </c>
      <c r="N2263" s="330">
        <v>10.265163060042669</v>
      </c>
      <c r="O2263" s="116"/>
      <c r="P2263" s="116"/>
      <c r="Q2263" s="120"/>
    </row>
    <row r="2264" spans="1:17" customFormat="1">
      <c r="A2264" s="117">
        <v>2261</v>
      </c>
      <c r="B2264" s="117"/>
      <c r="C2264" s="117" t="s">
        <v>1046</v>
      </c>
      <c r="D2264" s="117" t="s">
        <v>1041</v>
      </c>
      <c r="E2264" s="396" t="s">
        <v>1041</v>
      </c>
      <c r="F2264" s="116" t="s">
        <v>4228</v>
      </c>
      <c r="G2264" s="596">
        <v>306411340102</v>
      </c>
      <c r="H2264" s="396" t="s">
        <v>6134</v>
      </c>
      <c r="I2264" s="116" t="s">
        <v>7997</v>
      </c>
      <c r="J2264" s="116" t="s">
        <v>47</v>
      </c>
      <c r="K2264" s="116">
        <v>0.2162</v>
      </c>
      <c r="L2264" s="395">
        <v>0.2162</v>
      </c>
      <c r="M2264" s="395">
        <v>0.19423099999999999</v>
      </c>
      <c r="N2264" s="330">
        <v>10.16142460684552</v>
      </c>
      <c r="O2264" s="116"/>
      <c r="P2264" s="116"/>
      <c r="Q2264" s="120"/>
    </row>
    <row r="2265" spans="1:17" customFormat="1">
      <c r="A2265" s="117">
        <v>2262</v>
      </c>
      <c r="B2265" s="117"/>
      <c r="C2265" s="117" t="s">
        <v>1046</v>
      </c>
      <c r="D2265" s="117" t="s">
        <v>1041</v>
      </c>
      <c r="E2265" s="396" t="s">
        <v>1041</v>
      </c>
      <c r="F2265" s="116" t="s">
        <v>4222</v>
      </c>
      <c r="G2265" s="596">
        <v>306411440202</v>
      </c>
      <c r="H2265" s="396" t="s">
        <v>5508</v>
      </c>
      <c r="I2265" s="116" t="s">
        <v>7997</v>
      </c>
      <c r="J2265" s="116" t="s">
        <v>47</v>
      </c>
      <c r="K2265" s="116">
        <v>0.63819999999999999</v>
      </c>
      <c r="L2265" s="395">
        <v>0.63819999999999999</v>
      </c>
      <c r="M2265" s="395">
        <v>0.57504100000000002</v>
      </c>
      <c r="N2265" s="330">
        <v>9.8964274522093341</v>
      </c>
      <c r="O2265" s="116"/>
      <c r="P2265" s="116"/>
      <c r="Q2265" s="120"/>
    </row>
    <row r="2266" spans="1:17" customFormat="1">
      <c r="A2266" s="117">
        <v>2263</v>
      </c>
      <c r="B2266" s="117"/>
      <c r="C2266" s="117" t="s">
        <v>1046</v>
      </c>
      <c r="D2266" s="117" t="s">
        <v>1041</v>
      </c>
      <c r="E2266" s="396" t="s">
        <v>1041</v>
      </c>
      <c r="F2266" s="116" t="s">
        <v>4230</v>
      </c>
      <c r="G2266" s="596">
        <v>306411340302</v>
      </c>
      <c r="H2266" s="396" t="s">
        <v>5283</v>
      </c>
      <c r="I2266" s="116" t="s">
        <v>7997</v>
      </c>
      <c r="J2266" s="116" t="s">
        <v>47</v>
      </c>
      <c r="K2266" s="116">
        <v>0.27482000000000001</v>
      </c>
      <c r="L2266" s="395">
        <v>0.27482000000000001</v>
      </c>
      <c r="M2266" s="395">
        <v>0.24964700000000001</v>
      </c>
      <c r="N2266" s="330">
        <v>9.1598136962375367</v>
      </c>
      <c r="O2266" s="116"/>
      <c r="P2266" s="116"/>
      <c r="Q2266" s="120"/>
    </row>
    <row r="2267" spans="1:17" customFormat="1">
      <c r="A2267" s="117">
        <v>2264</v>
      </c>
      <c r="B2267" s="117"/>
      <c r="C2267" s="117" t="s">
        <v>1046</v>
      </c>
      <c r="D2267" s="117" t="s">
        <v>1041</v>
      </c>
      <c r="E2267" s="396" t="s">
        <v>1041</v>
      </c>
      <c r="F2267" s="116" t="s">
        <v>4227</v>
      </c>
      <c r="G2267" s="596">
        <v>306411340503</v>
      </c>
      <c r="H2267" s="396" t="s">
        <v>7776</v>
      </c>
      <c r="I2267" s="116" t="s">
        <v>7997</v>
      </c>
      <c r="J2267" s="116" t="s">
        <v>47</v>
      </c>
      <c r="K2267" s="116">
        <v>0.24</v>
      </c>
      <c r="L2267" s="395">
        <v>0.24</v>
      </c>
      <c r="M2267" s="395">
        <v>0.21804399999999999</v>
      </c>
      <c r="N2267" s="330">
        <v>9.1483333333333352</v>
      </c>
      <c r="O2267" s="116"/>
      <c r="P2267" s="116"/>
      <c r="Q2267" s="120"/>
    </row>
    <row r="2268" spans="1:17" customFormat="1">
      <c r="A2268" s="117">
        <v>2265</v>
      </c>
      <c r="B2268" s="117"/>
      <c r="C2268" s="117" t="s">
        <v>1046</v>
      </c>
      <c r="D2268" s="117" t="s">
        <v>1041</v>
      </c>
      <c r="E2268" s="396" t="s">
        <v>3715</v>
      </c>
      <c r="F2268" s="116" t="s">
        <v>4242</v>
      </c>
      <c r="G2268" s="596">
        <v>306412340302</v>
      </c>
      <c r="H2268" s="396" t="s">
        <v>6450</v>
      </c>
      <c r="I2268" s="116" t="s">
        <v>7997</v>
      </c>
      <c r="J2268" s="116" t="s">
        <v>47</v>
      </c>
      <c r="K2268" s="116">
        <v>0.33160000000000001</v>
      </c>
      <c r="L2268" s="395">
        <v>0.33160000000000001</v>
      </c>
      <c r="M2268" s="395">
        <v>0.30143300000000001</v>
      </c>
      <c r="N2268" s="330">
        <v>9.0974065138721354</v>
      </c>
      <c r="O2268" s="116"/>
      <c r="P2268" s="116"/>
      <c r="Q2268" s="120"/>
    </row>
    <row r="2269" spans="1:17" customFormat="1">
      <c r="A2269" s="117">
        <v>2266</v>
      </c>
      <c r="B2269" s="117"/>
      <c r="C2269" s="117" t="s">
        <v>1046</v>
      </c>
      <c r="D2269" s="117" t="s">
        <v>1041</v>
      </c>
      <c r="E2269" s="396" t="s">
        <v>1041</v>
      </c>
      <c r="F2269" s="116" t="s">
        <v>4223</v>
      </c>
      <c r="G2269" s="596">
        <v>306411440102</v>
      </c>
      <c r="H2269" s="396" t="s">
        <v>7227</v>
      </c>
      <c r="I2269" s="116" t="s">
        <v>7997</v>
      </c>
      <c r="J2269" s="116" t="s">
        <v>47</v>
      </c>
      <c r="K2269" s="116">
        <v>0.59379999999999999</v>
      </c>
      <c r="L2269" s="395">
        <v>0.59379999999999999</v>
      </c>
      <c r="M2269" s="395">
        <v>0.54054899999999995</v>
      </c>
      <c r="N2269" s="330">
        <v>8.9678342876389436</v>
      </c>
      <c r="O2269" s="116"/>
      <c r="P2269" s="116"/>
      <c r="Q2269" s="120"/>
    </row>
    <row r="2270" spans="1:17" customFormat="1">
      <c r="A2270" s="117">
        <v>2267</v>
      </c>
      <c r="B2270" s="117"/>
      <c r="C2270" s="117" t="s">
        <v>1046</v>
      </c>
      <c r="D2270" s="117" t="s">
        <v>1041</v>
      </c>
      <c r="E2270" s="396" t="s">
        <v>3715</v>
      </c>
      <c r="F2270" s="116" t="s">
        <v>4244</v>
      </c>
      <c r="G2270" s="596">
        <v>306412340202</v>
      </c>
      <c r="H2270" s="396" t="s">
        <v>6494</v>
      </c>
      <c r="I2270" s="116" t="s">
        <v>7997</v>
      </c>
      <c r="J2270" s="116" t="s">
        <v>47</v>
      </c>
      <c r="K2270" s="116">
        <v>0.60760000000000003</v>
      </c>
      <c r="L2270" s="395">
        <v>0.60760000000000003</v>
      </c>
      <c r="M2270" s="395">
        <v>0.55312700000000004</v>
      </c>
      <c r="N2270" s="330">
        <v>8.9652732060566152</v>
      </c>
      <c r="O2270" s="116"/>
      <c r="P2270" s="116"/>
      <c r="Q2270" s="120"/>
    </row>
    <row r="2271" spans="1:17" customFormat="1">
      <c r="A2271" s="117">
        <v>2268</v>
      </c>
      <c r="B2271" s="117"/>
      <c r="C2271" s="117" t="s">
        <v>1046</v>
      </c>
      <c r="D2271" s="117" t="s">
        <v>1041</v>
      </c>
      <c r="E2271" s="396" t="s">
        <v>3715</v>
      </c>
      <c r="F2271" s="116" t="s">
        <v>4239</v>
      </c>
      <c r="G2271" s="596">
        <v>306412240101</v>
      </c>
      <c r="H2271" s="396" t="s">
        <v>6281</v>
      </c>
      <c r="I2271" s="116" t="s">
        <v>7997</v>
      </c>
      <c r="J2271" s="116" t="s">
        <v>47</v>
      </c>
      <c r="K2271" s="116">
        <v>0.63959999999999995</v>
      </c>
      <c r="L2271" s="395">
        <v>0.63959999999999995</v>
      </c>
      <c r="M2271" s="395">
        <v>0.58255100000000004</v>
      </c>
      <c r="N2271" s="330">
        <v>8.9194809255784726</v>
      </c>
      <c r="O2271" s="116"/>
      <c r="P2271" s="116"/>
      <c r="Q2271" s="120"/>
    </row>
    <row r="2272" spans="1:17" customFormat="1">
      <c r="A2272" s="117">
        <v>2269</v>
      </c>
      <c r="B2272" s="117"/>
      <c r="C2272" s="117" t="s">
        <v>1046</v>
      </c>
      <c r="D2272" s="117" t="s">
        <v>1041</v>
      </c>
      <c r="E2272" s="396" t="s">
        <v>3714</v>
      </c>
      <c r="F2272" s="116" t="s">
        <v>4211</v>
      </c>
      <c r="G2272" s="596">
        <v>306421240301</v>
      </c>
      <c r="H2272" s="396" t="s">
        <v>6543</v>
      </c>
      <c r="I2272" s="116" t="s">
        <v>7997</v>
      </c>
      <c r="J2272" s="116" t="s">
        <v>47</v>
      </c>
      <c r="K2272" s="116">
        <v>0.18160000000000001</v>
      </c>
      <c r="L2272" s="395">
        <v>0.18160000000000001</v>
      </c>
      <c r="M2272" s="395">
        <v>0.16561899999999999</v>
      </c>
      <c r="N2272" s="330">
        <v>8.8001101321586024</v>
      </c>
      <c r="O2272" s="116"/>
      <c r="P2272" s="116"/>
      <c r="Q2272" s="120"/>
    </row>
    <row r="2273" spans="1:17" customFormat="1">
      <c r="A2273" s="117">
        <v>2270</v>
      </c>
      <c r="B2273" s="117"/>
      <c r="C2273" s="117" t="s">
        <v>1046</v>
      </c>
      <c r="D2273" s="117" t="s">
        <v>1041</v>
      </c>
      <c r="E2273" s="396" t="s">
        <v>3715</v>
      </c>
      <c r="F2273" s="116" t="s">
        <v>4241</v>
      </c>
      <c r="G2273" s="596">
        <v>306412340402</v>
      </c>
      <c r="H2273" s="396" t="s">
        <v>6326</v>
      </c>
      <c r="I2273" s="116" t="s">
        <v>7997</v>
      </c>
      <c r="J2273" s="116" t="s">
        <v>47</v>
      </c>
      <c r="K2273" s="116">
        <v>0.37</v>
      </c>
      <c r="L2273" s="395">
        <v>0.37</v>
      </c>
      <c r="M2273" s="395">
        <v>0.33759600000000001</v>
      </c>
      <c r="N2273" s="330">
        <v>8.757837837837835</v>
      </c>
      <c r="O2273" s="116"/>
      <c r="P2273" s="116"/>
      <c r="Q2273" s="120"/>
    </row>
    <row r="2274" spans="1:17" customFormat="1">
      <c r="A2274" s="117">
        <v>2271</v>
      </c>
      <c r="B2274" s="117"/>
      <c r="C2274" s="117" t="s">
        <v>1046</v>
      </c>
      <c r="D2274" s="117" t="s">
        <v>1041</v>
      </c>
      <c r="E2274" s="396" t="s">
        <v>3715</v>
      </c>
      <c r="F2274" s="116" t="s">
        <v>4243</v>
      </c>
      <c r="G2274" s="596">
        <v>306412340105</v>
      </c>
      <c r="H2274" s="396" t="s">
        <v>6590</v>
      </c>
      <c r="I2274" s="116" t="s">
        <v>7997</v>
      </c>
      <c r="J2274" s="116" t="s">
        <v>47</v>
      </c>
      <c r="K2274" s="116">
        <v>0.52139999999999997</v>
      </c>
      <c r="L2274" s="395">
        <v>0.52139999999999997</v>
      </c>
      <c r="M2274" s="395">
        <v>0.47628999999999999</v>
      </c>
      <c r="N2274" s="330">
        <v>8.6517069428461806</v>
      </c>
      <c r="O2274" s="116"/>
      <c r="P2274" s="116"/>
      <c r="Q2274" s="120"/>
    </row>
    <row r="2275" spans="1:17" customFormat="1">
      <c r="A2275" s="117">
        <v>2272</v>
      </c>
      <c r="B2275" s="117"/>
      <c r="C2275" s="117" t="s">
        <v>1046</v>
      </c>
      <c r="D2275" s="117" t="s">
        <v>1041</v>
      </c>
      <c r="E2275" s="396" t="s">
        <v>3715</v>
      </c>
      <c r="F2275" s="116" t="s">
        <v>4244</v>
      </c>
      <c r="G2275" s="596">
        <v>306412340206</v>
      </c>
      <c r="H2275" s="396" t="s">
        <v>6592</v>
      </c>
      <c r="I2275" s="116" t="s">
        <v>7997</v>
      </c>
      <c r="J2275" s="116" t="s">
        <v>47</v>
      </c>
      <c r="K2275" s="116">
        <v>0.33100000000000002</v>
      </c>
      <c r="L2275" s="395">
        <v>0.33100000000000002</v>
      </c>
      <c r="M2275" s="395">
        <v>0.302369</v>
      </c>
      <c r="N2275" s="330">
        <v>8.6498489425981937</v>
      </c>
      <c r="O2275" s="116"/>
      <c r="P2275" s="116"/>
      <c r="Q2275" s="120"/>
    </row>
    <row r="2276" spans="1:17" customFormat="1">
      <c r="A2276" s="117">
        <v>2273</v>
      </c>
      <c r="B2276" s="117"/>
      <c r="C2276" s="117" t="s">
        <v>1046</v>
      </c>
      <c r="D2276" s="117" t="s">
        <v>1041</v>
      </c>
      <c r="E2276" s="396" t="s">
        <v>1041</v>
      </c>
      <c r="F2276" s="116" t="s">
        <v>4226</v>
      </c>
      <c r="G2276" s="596">
        <v>306411340604</v>
      </c>
      <c r="H2276" s="396" t="s">
        <v>6630</v>
      </c>
      <c r="I2276" s="116" t="s">
        <v>7997</v>
      </c>
      <c r="J2276" s="116" t="s">
        <v>47</v>
      </c>
      <c r="K2276" s="116">
        <v>0.1736</v>
      </c>
      <c r="L2276" s="395">
        <v>0.1736</v>
      </c>
      <c r="M2276" s="395">
        <v>0.15885099999999999</v>
      </c>
      <c r="N2276" s="330">
        <v>8.4959677419354911</v>
      </c>
      <c r="O2276" s="116"/>
      <c r="P2276" s="116"/>
      <c r="Q2276" s="120"/>
    </row>
    <row r="2277" spans="1:17" customFormat="1">
      <c r="A2277" s="117">
        <v>2274</v>
      </c>
      <c r="B2277" s="117"/>
      <c r="C2277" s="117" t="s">
        <v>1046</v>
      </c>
      <c r="D2277" s="117" t="s">
        <v>1041</v>
      </c>
      <c r="E2277" s="396" t="s">
        <v>3714</v>
      </c>
      <c r="F2277" s="116" t="s">
        <v>4215</v>
      </c>
      <c r="G2277" s="596">
        <v>306421240102</v>
      </c>
      <c r="H2277" s="396" t="s">
        <v>6657</v>
      </c>
      <c r="I2277" s="116" t="s">
        <v>7997</v>
      </c>
      <c r="J2277" s="116" t="s">
        <v>47</v>
      </c>
      <c r="K2277" s="116">
        <v>0.1368</v>
      </c>
      <c r="L2277" s="395">
        <v>0.1368</v>
      </c>
      <c r="M2277" s="395">
        <v>0.12528</v>
      </c>
      <c r="N2277" s="330">
        <v>8.4210526315789487</v>
      </c>
      <c r="O2277" s="116"/>
      <c r="P2277" s="116"/>
      <c r="Q2277" s="120"/>
    </row>
    <row r="2278" spans="1:17" customFormat="1">
      <c r="A2278" s="117">
        <v>2275</v>
      </c>
      <c r="B2278" s="117"/>
      <c r="C2278" s="117" t="s">
        <v>1046</v>
      </c>
      <c r="D2278" s="117" t="s">
        <v>1041</v>
      </c>
      <c r="E2278" s="396" t="s">
        <v>3715</v>
      </c>
      <c r="F2278" s="116" t="s">
        <v>4243</v>
      </c>
      <c r="G2278" s="596">
        <v>306412340106</v>
      </c>
      <c r="H2278" s="396" t="s">
        <v>6667</v>
      </c>
      <c r="I2278" s="116" t="s">
        <v>7997</v>
      </c>
      <c r="J2278" s="116" t="s">
        <v>47</v>
      </c>
      <c r="K2278" s="116">
        <v>0.24163999999999999</v>
      </c>
      <c r="L2278" s="395">
        <v>0.24163999999999999</v>
      </c>
      <c r="M2278" s="395">
        <v>0.221389</v>
      </c>
      <c r="N2278" s="330">
        <v>8.3806488991888717</v>
      </c>
      <c r="O2278" s="116"/>
      <c r="P2278" s="116"/>
      <c r="Q2278" s="120"/>
    </row>
    <row r="2279" spans="1:17" customFormat="1">
      <c r="A2279" s="117">
        <v>2276</v>
      </c>
      <c r="B2279" s="117"/>
      <c r="C2279" s="117" t="s">
        <v>1046</v>
      </c>
      <c r="D2279" s="117" t="s">
        <v>1041</v>
      </c>
      <c r="E2279" s="396" t="s">
        <v>3715</v>
      </c>
      <c r="F2279" s="116" t="s">
        <v>4243</v>
      </c>
      <c r="G2279" s="596">
        <v>306412340101</v>
      </c>
      <c r="H2279" s="396" t="s">
        <v>6672</v>
      </c>
      <c r="I2279" s="116" t="s">
        <v>7997</v>
      </c>
      <c r="J2279" s="116" t="s">
        <v>47</v>
      </c>
      <c r="K2279" s="116">
        <v>0.38500000000000001</v>
      </c>
      <c r="L2279" s="395">
        <v>0.38500000000000001</v>
      </c>
      <c r="M2279" s="395">
        <v>0.352796</v>
      </c>
      <c r="N2279" s="330">
        <v>8.3646753246753267</v>
      </c>
      <c r="O2279" s="116"/>
      <c r="P2279" s="116"/>
      <c r="Q2279" s="120"/>
    </row>
    <row r="2280" spans="1:17" customFormat="1">
      <c r="A2280" s="117">
        <v>2277</v>
      </c>
      <c r="B2280" s="117"/>
      <c r="C2280" s="117" t="s">
        <v>1046</v>
      </c>
      <c r="D2280" s="117" t="s">
        <v>1041</v>
      </c>
      <c r="E2280" s="396" t="s">
        <v>3715</v>
      </c>
      <c r="F2280" s="116" t="s">
        <v>4243</v>
      </c>
      <c r="G2280" s="596">
        <v>306412340102</v>
      </c>
      <c r="H2280" s="396" t="s">
        <v>6747</v>
      </c>
      <c r="I2280" s="116" t="s">
        <v>7997</v>
      </c>
      <c r="J2280" s="116" t="s">
        <v>47</v>
      </c>
      <c r="K2280" s="116">
        <v>0.69279999999999997</v>
      </c>
      <c r="L2280" s="395">
        <v>0.69279999999999997</v>
      </c>
      <c r="M2280" s="395">
        <v>0.63635799999999998</v>
      </c>
      <c r="N2280" s="330">
        <v>8.1469399538106231</v>
      </c>
      <c r="O2280" s="116"/>
      <c r="P2280" s="116"/>
      <c r="Q2280" s="120"/>
    </row>
    <row r="2281" spans="1:17" customFormat="1">
      <c r="A2281" s="117">
        <v>2278</v>
      </c>
      <c r="B2281" s="117"/>
      <c r="C2281" s="117" t="s">
        <v>1046</v>
      </c>
      <c r="D2281" s="117" t="s">
        <v>1041</v>
      </c>
      <c r="E2281" s="396" t="s">
        <v>3715</v>
      </c>
      <c r="F2281" s="116" t="s">
        <v>4240</v>
      </c>
      <c r="G2281" s="596">
        <v>306412240206</v>
      </c>
      <c r="H2281" s="396" t="s">
        <v>6890</v>
      </c>
      <c r="I2281" s="116" t="s">
        <v>7997</v>
      </c>
      <c r="J2281" s="116" t="s">
        <v>47</v>
      </c>
      <c r="K2281" s="116">
        <v>0.30299999999999999</v>
      </c>
      <c r="L2281" s="395">
        <v>0.30299999999999999</v>
      </c>
      <c r="M2281" s="395">
        <v>0.27953099999999997</v>
      </c>
      <c r="N2281" s="330">
        <v>7.7455445544554511</v>
      </c>
      <c r="O2281" s="116"/>
      <c r="P2281" s="116"/>
      <c r="Q2281" s="120"/>
    </row>
    <row r="2282" spans="1:17" customFormat="1">
      <c r="A2282" s="117">
        <v>2279</v>
      </c>
      <c r="B2282" s="117"/>
      <c r="C2282" s="117" t="s">
        <v>1046</v>
      </c>
      <c r="D2282" s="117" t="s">
        <v>1041</v>
      </c>
      <c r="E2282" s="396" t="s">
        <v>3714</v>
      </c>
      <c r="F2282" s="116" t="s">
        <v>4218</v>
      </c>
      <c r="G2282" s="596">
        <v>306421340402</v>
      </c>
      <c r="H2282" s="396" t="s">
        <v>6942</v>
      </c>
      <c r="I2282" s="116" t="s">
        <v>7997</v>
      </c>
      <c r="J2282" s="116" t="s">
        <v>47</v>
      </c>
      <c r="K2282" s="116">
        <v>5.4199999999999998E-2</v>
      </c>
      <c r="L2282" s="395">
        <v>5.4199999999999998E-2</v>
      </c>
      <c r="M2282" s="395">
        <v>5.0090000000000003E-2</v>
      </c>
      <c r="N2282" s="330">
        <v>7.5830258302582942</v>
      </c>
      <c r="O2282" s="116"/>
      <c r="P2282" s="116"/>
      <c r="Q2282" s="120"/>
    </row>
    <row r="2283" spans="1:17" customFormat="1">
      <c r="A2283" s="117">
        <v>2280</v>
      </c>
      <c r="B2283" s="117"/>
      <c r="C2283" s="117" t="s">
        <v>1046</v>
      </c>
      <c r="D2283" s="117" t="s">
        <v>1041</v>
      </c>
      <c r="E2283" s="396" t="s">
        <v>3715</v>
      </c>
      <c r="F2283" s="116" t="s">
        <v>4241</v>
      </c>
      <c r="G2283" s="596">
        <v>306412340401</v>
      </c>
      <c r="H2283" s="396" t="s">
        <v>7033</v>
      </c>
      <c r="I2283" s="116" t="s">
        <v>7997</v>
      </c>
      <c r="J2283" s="116" t="s">
        <v>47</v>
      </c>
      <c r="K2283" s="116">
        <v>0.19900000000000001</v>
      </c>
      <c r="L2283" s="395">
        <v>0.19900000000000001</v>
      </c>
      <c r="M2283" s="395">
        <v>0.184499</v>
      </c>
      <c r="N2283" s="330">
        <v>7.2869346733668401</v>
      </c>
      <c r="O2283" s="116"/>
      <c r="P2283" s="116"/>
      <c r="Q2283" s="120"/>
    </row>
    <row r="2284" spans="1:17" customFormat="1">
      <c r="A2284" s="117">
        <v>2281</v>
      </c>
      <c r="B2284" s="117"/>
      <c r="C2284" s="117" t="s">
        <v>1046</v>
      </c>
      <c r="D2284" s="117" t="s">
        <v>1041</v>
      </c>
      <c r="E2284" s="396" t="s">
        <v>3715</v>
      </c>
      <c r="F2284" s="116" t="s">
        <v>4244</v>
      </c>
      <c r="G2284" s="596">
        <v>306412340201</v>
      </c>
      <c r="H2284" s="396" t="s">
        <v>7037</v>
      </c>
      <c r="I2284" s="116" t="s">
        <v>7997</v>
      </c>
      <c r="J2284" s="116" t="s">
        <v>47</v>
      </c>
      <c r="K2284" s="116">
        <v>0.61119999999999997</v>
      </c>
      <c r="L2284" s="395">
        <v>0.61119999999999997</v>
      </c>
      <c r="M2284" s="395">
        <v>0.56678600000000001</v>
      </c>
      <c r="N2284" s="330">
        <v>7.2666884816753861</v>
      </c>
      <c r="O2284" s="116"/>
      <c r="P2284" s="116"/>
      <c r="Q2284" s="120"/>
    </row>
    <row r="2285" spans="1:17" customFormat="1">
      <c r="A2285" s="117">
        <v>2282</v>
      </c>
      <c r="B2285" s="117"/>
      <c r="C2285" s="117" t="s">
        <v>1046</v>
      </c>
      <c r="D2285" s="117" t="s">
        <v>1041</v>
      </c>
      <c r="E2285" s="396" t="s">
        <v>3714</v>
      </c>
      <c r="F2285" s="116" t="s">
        <v>4211</v>
      </c>
      <c r="G2285" s="596">
        <v>306421240304</v>
      </c>
      <c r="H2285" s="396" t="s">
        <v>7065</v>
      </c>
      <c r="I2285" s="116" t="s">
        <v>7997</v>
      </c>
      <c r="J2285" s="116" t="s">
        <v>47</v>
      </c>
      <c r="K2285" s="116">
        <v>0.23400000000000001</v>
      </c>
      <c r="L2285" s="395">
        <v>0.23400000000000001</v>
      </c>
      <c r="M2285" s="395">
        <v>0.21717500000000001</v>
      </c>
      <c r="N2285" s="330">
        <v>7.1901709401709422</v>
      </c>
      <c r="O2285" s="116"/>
      <c r="P2285" s="116"/>
      <c r="Q2285" s="120"/>
    </row>
    <row r="2286" spans="1:17" customFormat="1">
      <c r="A2286" s="117">
        <v>2283</v>
      </c>
      <c r="B2286" s="117"/>
      <c r="C2286" s="117" t="s">
        <v>1046</v>
      </c>
      <c r="D2286" s="117" t="s">
        <v>1041</v>
      </c>
      <c r="E2286" s="396" t="s">
        <v>3714</v>
      </c>
      <c r="F2286" s="116" t="s">
        <v>4219</v>
      </c>
      <c r="G2286" s="596">
        <v>306421340103</v>
      </c>
      <c r="H2286" s="396" t="s">
        <v>5016</v>
      </c>
      <c r="I2286" s="116" t="s">
        <v>7997</v>
      </c>
      <c r="J2286" s="116" t="s">
        <v>47</v>
      </c>
      <c r="K2286" s="116">
        <v>0.44600000000000001</v>
      </c>
      <c r="L2286" s="395">
        <v>0.44600000000000001</v>
      </c>
      <c r="M2286" s="395">
        <v>0.413962</v>
      </c>
      <c r="N2286" s="330">
        <v>7.1834080717488815</v>
      </c>
      <c r="O2286" s="116"/>
      <c r="P2286" s="116"/>
      <c r="Q2286" s="120"/>
    </row>
    <row r="2287" spans="1:17" customFormat="1">
      <c r="A2287" s="117">
        <v>2284</v>
      </c>
      <c r="B2287" s="117"/>
      <c r="C2287" s="117" t="s">
        <v>1046</v>
      </c>
      <c r="D2287" s="117" t="s">
        <v>1041</v>
      </c>
      <c r="E2287" s="396" t="s">
        <v>1041</v>
      </c>
      <c r="F2287" s="116" t="s">
        <v>4221</v>
      </c>
      <c r="G2287" s="596">
        <v>306411440303</v>
      </c>
      <c r="H2287" s="396" t="s">
        <v>7071</v>
      </c>
      <c r="I2287" s="116" t="s">
        <v>7997</v>
      </c>
      <c r="J2287" s="116" t="s">
        <v>47</v>
      </c>
      <c r="K2287" s="116">
        <v>0.1976</v>
      </c>
      <c r="L2287" s="395">
        <v>0.1976</v>
      </c>
      <c r="M2287" s="395">
        <v>0.183422</v>
      </c>
      <c r="N2287" s="330">
        <v>7.1751012145748971</v>
      </c>
      <c r="O2287" s="116"/>
      <c r="P2287" s="116"/>
      <c r="Q2287" s="120"/>
    </row>
    <row r="2288" spans="1:17" customFormat="1">
      <c r="A2288" s="117">
        <v>2285</v>
      </c>
      <c r="B2288" s="117"/>
      <c r="C2288" s="117" t="s">
        <v>1046</v>
      </c>
      <c r="D2288" s="117" t="s">
        <v>1041</v>
      </c>
      <c r="E2288" s="396" t="s">
        <v>3715</v>
      </c>
      <c r="F2288" s="116" t="s">
        <v>4232</v>
      </c>
      <c r="G2288" s="596">
        <v>306412140401</v>
      </c>
      <c r="H2288" s="396" t="s">
        <v>7102</v>
      </c>
      <c r="I2288" s="116" t="s">
        <v>7997</v>
      </c>
      <c r="J2288" s="116" t="s">
        <v>47</v>
      </c>
      <c r="K2288" s="116">
        <v>0.55059999999999998</v>
      </c>
      <c r="L2288" s="395">
        <v>0.55059999999999998</v>
      </c>
      <c r="M2288" s="395">
        <v>0.51162200000000002</v>
      </c>
      <c r="N2288" s="330">
        <v>7.0791863421721679</v>
      </c>
      <c r="O2288" s="116"/>
      <c r="P2288" s="116"/>
      <c r="Q2288" s="120"/>
    </row>
    <row r="2289" spans="1:17" customFormat="1">
      <c r="A2289" s="117">
        <v>2286</v>
      </c>
      <c r="B2289" s="117"/>
      <c r="C2289" s="117" t="s">
        <v>1046</v>
      </c>
      <c r="D2289" s="117" t="s">
        <v>1041</v>
      </c>
      <c r="E2289" s="396" t="s">
        <v>1041</v>
      </c>
      <c r="F2289" s="116" t="s">
        <v>4230</v>
      </c>
      <c r="G2289" s="596">
        <v>306411340303</v>
      </c>
      <c r="H2289" s="396" t="s">
        <v>7112</v>
      </c>
      <c r="I2289" s="116" t="s">
        <v>7997</v>
      </c>
      <c r="J2289" s="116" t="s">
        <v>47</v>
      </c>
      <c r="K2289" s="116">
        <v>0.17380000000000001</v>
      </c>
      <c r="L2289" s="395">
        <v>0.17380000000000001</v>
      </c>
      <c r="M2289" s="395">
        <v>0.161579</v>
      </c>
      <c r="N2289" s="330">
        <v>7.0316455696202578</v>
      </c>
      <c r="O2289" s="116"/>
      <c r="P2289" s="116"/>
      <c r="Q2289" s="120"/>
    </row>
    <row r="2290" spans="1:17" customFormat="1">
      <c r="A2290" s="117">
        <v>2287</v>
      </c>
      <c r="B2290" s="117"/>
      <c r="C2290" s="117" t="s">
        <v>1046</v>
      </c>
      <c r="D2290" s="117" t="s">
        <v>1041</v>
      </c>
      <c r="E2290" s="396" t="s">
        <v>3715</v>
      </c>
      <c r="F2290" s="116" t="s">
        <v>4233</v>
      </c>
      <c r="G2290" s="596">
        <v>306412140503</v>
      </c>
      <c r="H2290" s="396" t="s">
        <v>6181</v>
      </c>
      <c r="I2290" s="116" t="s">
        <v>7997</v>
      </c>
      <c r="J2290" s="116" t="s">
        <v>47</v>
      </c>
      <c r="K2290" s="116">
        <v>0.50739999999999996</v>
      </c>
      <c r="L2290" s="395">
        <v>0.50739999999999996</v>
      </c>
      <c r="M2290" s="395">
        <v>0.47226299999999999</v>
      </c>
      <c r="N2290" s="330">
        <v>6.9249113125739017</v>
      </c>
      <c r="O2290" s="116"/>
      <c r="P2290" s="116"/>
      <c r="Q2290" s="120"/>
    </row>
    <row r="2291" spans="1:17" customFormat="1">
      <c r="A2291" s="117">
        <v>2288</v>
      </c>
      <c r="B2291" s="117"/>
      <c r="C2291" s="117" t="s">
        <v>1046</v>
      </c>
      <c r="D2291" s="117" t="s">
        <v>1041</v>
      </c>
      <c r="E2291" s="396" t="s">
        <v>3715</v>
      </c>
      <c r="F2291" s="116" t="s">
        <v>4234</v>
      </c>
      <c r="G2291" s="596">
        <v>306412140101</v>
      </c>
      <c r="H2291" s="396" t="s">
        <v>6606</v>
      </c>
      <c r="I2291" s="116" t="s">
        <v>7997</v>
      </c>
      <c r="J2291" s="116" t="s">
        <v>47</v>
      </c>
      <c r="K2291" s="116">
        <v>0.33579999999999999</v>
      </c>
      <c r="L2291" s="395">
        <v>0.33579999999999999</v>
      </c>
      <c r="M2291" s="395">
        <v>0.313137</v>
      </c>
      <c r="N2291" s="330">
        <v>6.7489577129243568</v>
      </c>
      <c r="O2291" s="116"/>
      <c r="P2291" s="116"/>
      <c r="Q2291" s="120"/>
    </row>
    <row r="2292" spans="1:17" customFormat="1">
      <c r="A2292" s="117">
        <v>2289</v>
      </c>
      <c r="B2292" s="117"/>
      <c r="C2292" s="117" t="s">
        <v>1046</v>
      </c>
      <c r="D2292" s="117" t="s">
        <v>1041</v>
      </c>
      <c r="E2292" s="396" t="s">
        <v>3715</v>
      </c>
      <c r="F2292" s="116" t="s">
        <v>4232</v>
      </c>
      <c r="G2292" s="596">
        <v>306412140402</v>
      </c>
      <c r="H2292" s="396" t="s">
        <v>6328</v>
      </c>
      <c r="I2292" s="116" t="s">
        <v>7997</v>
      </c>
      <c r="J2292" s="116" t="s">
        <v>47</v>
      </c>
      <c r="K2292" s="116">
        <v>0.48699999999999999</v>
      </c>
      <c r="L2292" s="395">
        <v>0.48699999999999999</v>
      </c>
      <c r="M2292" s="395">
        <v>0.45461400000000002</v>
      </c>
      <c r="N2292" s="330">
        <v>6.6501026694045118</v>
      </c>
      <c r="O2292" s="116"/>
      <c r="P2292" s="116"/>
      <c r="Q2292" s="120"/>
    </row>
    <row r="2293" spans="1:17" customFormat="1">
      <c r="A2293" s="117">
        <v>2290</v>
      </c>
      <c r="B2293" s="117"/>
      <c r="C2293" s="117" t="s">
        <v>1046</v>
      </c>
      <c r="D2293" s="117" t="s">
        <v>1041</v>
      </c>
      <c r="E2293" s="396" t="s">
        <v>3715</v>
      </c>
      <c r="F2293" s="116" t="s">
        <v>4235</v>
      </c>
      <c r="G2293" s="596">
        <v>306412140203</v>
      </c>
      <c r="H2293" s="396" t="s">
        <v>6990</v>
      </c>
      <c r="I2293" s="116" t="s">
        <v>7997</v>
      </c>
      <c r="J2293" s="116" t="s">
        <v>47</v>
      </c>
      <c r="K2293" s="116">
        <v>0.40039999999999998</v>
      </c>
      <c r="L2293" s="395">
        <v>0.40039999999999998</v>
      </c>
      <c r="M2293" s="395">
        <v>0.374224</v>
      </c>
      <c r="N2293" s="330">
        <v>6.5374625374625319</v>
      </c>
      <c r="O2293" s="116"/>
      <c r="P2293" s="116"/>
      <c r="Q2293" s="120"/>
    </row>
    <row r="2294" spans="1:17" customFormat="1">
      <c r="A2294" s="117">
        <v>2291</v>
      </c>
      <c r="B2294" s="117"/>
      <c r="C2294" s="117" t="s">
        <v>1046</v>
      </c>
      <c r="D2294" s="117" t="s">
        <v>1041</v>
      </c>
      <c r="E2294" s="396" t="s">
        <v>1041</v>
      </c>
      <c r="F2294" s="116" t="s">
        <v>4230</v>
      </c>
      <c r="G2294" s="596">
        <v>306411340301</v>
      </c>
      <c r="H2294" s="396" t="s">
        <v>7705</v>
      </c>
      <c r="I2294" s="116" t="s">
        <v>7997</v>
      </c>
      <c r="J2294" s="116" t="s">
        <v>47</v>
      </c>
      <c r="K2294" s="116">
        <v>0.30180000000000001</v>
      </c>
      <c r="L2294" s="395">
        <v>0.30180000000000001</v>
      </c>
      <c r="M2294" s="395">
        <v>0.28247800000000001</v>
      </c>
      <c r="N2294" s="330">
        <v>6.4022531477799891</v>
      </c>
      <c r="O2294" s="116"/>
      <c r="P2294" s="116"/>
      <c r="Q2294" s="120"/>
    </row>
    <row r="2295" spans="1:17" customFormat="1">
      <c r="A2295" s="117">
        <v>2292</v>
      </c>
      <c r="B2295" s="117"/>
      <c r="C2295" s="117" t="s">
        <v>1046</v>
      </c>
      <c r="D2295" s="117" t="s">
        <v>1041</v>
      </c>
      <c r="E2295" s="396" t="s">
        <v>3715</v>
      </c>
      <c r="F2295" s="116" t="s">
        <v>4234</v>
      </c>
      <c r="G2295" s="596">
        <v>306412140102</v>
      </c>
      <c r="H2295" s="396" t="s">
        <v>7378</v>
      </c>
      <c r="I2295" s="116" t="s">
        <v>7997</v>
      </c>
      <c r="J2295" s="116" t="s">
        <v>47</v>
      </c>
      <c r="K2295" s="116">
        <v>0.2374</v>
      </c>
      <c r="L2295" s="395">
        <v>0.2374</v>
      </c>
      <c r="M2295" s="395">
        <v>0.22309899999999999</v>
      </c>
      <c r="N2295" s="330">
        <v>6.0240101095198018</v>
      </c>
      <c r="O2295" s="116"/>
      <c r="P2295" s="116"/>
      <c r="Q2295" s="120"/>
    </row>
    <row r="2296" spans="1:17" customFormat="1">
      <c r="A2296" s="117">
        <v>2293</v>
      </c>
      <c r="B2296" s="117"/>
      <c r="C2296" s="117" t="s">
        <v>1046</v>
      </c>
      <c r="D2296" s="117" t="s">
        <v>1041</v>
      </c>
      <c r="E2296" s="396" t="s">
        <v>3715</v>
      </c>
      <c r="F2296" s="116" t="s">
        <v>4236</v>
      </c>
      <c r="G2296" s="596">
        <v>306412140301</v>
      </c>
      <c r="H2296" s="396" t="s">
        <v>7001</v>
      </c>
      <c r="I2296" s="116" t="s">
        <v>7997</v>
      </c>
      <c r="J2296" s="116" t="s">
        <v>47</v>
      </c>
      <c r="K2296" s="116">
        <v>0.51139999999999997</v>
      </c>
      <c r="L2296" s="395">
        <v>0.51139999999999997</v>
      </c>
      <c r="M2296" s="395">
        <v>0.48163499999999998</v>
      </c>
      <c r="N2296" s="330">
        <v>5.8202972233085628</v>
      </c>
      <c r="O2296" s="116"/>
      <c r="P2296" s="116"/>
      <c r="Q2296" s="120"/>
    </row>
    <row r="2297" spans="1:17" customFormat="1">
      <c r="A2297" s="117">
        <v>2294</v>
      </c>
      <c r="B2297" s="117"/>
      <c r="C2297" s="117" t="s">
        <v>1046</v>
      </c>
      <c r="D2297" s="117" t="s">
        <v>1041</v>
      </c>
      <c r="E2297" s="396" t="s">
        <v>1041</v>
      </c>
      <c r="F2297" s="116" t="s">
        <v>4229</v>
      </c>
      <c r="G2297" s="596">
        <v>306411340204</v>
      </c>
      <c r="H2297" s="396" t="s">
        <v>7521</v>
      </c>
      <c r="I2297" s="116" t="s">
        <v>7997</v>
      </c>
      <c r="J2297" s="116" t="s">
        <v>47</v>
      </c>
      <c r="K2297" s="116">
        <v>0.20596</v>
      </c>
      <c r="L2297" s="395">
        <v>0.20596</v>
      </c>
      <c r="M2297" s="395">
        <v>0.19493099999999999</v>
      </c>
      <c r="N2297" s="330">
        <v>5.3549232860749711</v>
      </c>
      <c r="O2297" s="116"/>
      <c r="P2297" s="116"/>
      <c r="Q2297" s="120"/>
    </row>
    <row r="2298" spans="1:17" customFormat="1">
      <c r="A2298" s="117">
        <v>2295</v>
      </c>
      <c r="B2298" s="117"/>
      <c r="C2298" s="117" t="s">
        <v>1046</v>
      </c>
      <c r="D2298" s="117" t="s">
        <v>1041</v>
      </c>
      <c r="E2298" s="396" t="s">
        <v>1041</v>
      </c>
      <c r="F2298" s="116" t="s">
        <v>4231</v>
      </c>
      <c r="G2298" s="596">
        <v>306411340404</v>
      </c>
      <c r="H2298" s="396" t="s">
        <v>7524</v>
      </c>
      <c r="I2298" s="116" t="s">
        <v>7997</v>
      </c>
      <c r="J2298" s="116" t="s">
        <v>47</v>
      </c>
      <c r="K2298" s="116">
        <v>0.28460000000000002</v>
      </c>
      <c r="L2298" s="395">
        <v>0.28460000000000002</v>
      </c>
      <c r="M2298" s="395">
        <v>0.26939800000000003</v>
      </c>
      <c r="N2298" s="330">
        <v>5.3415319747013319</v>
      </c>
      <c r="O2298" s="116"/>
      <c r="P2298" s="116"/>
      <c r="Q2298" s="120"/>
    </row>
    <row r="2299" spans="1:17" customFormat="1">
      <c r="A2299" s="117">
        <v>2296</v>
      </c>
      <c r="B2299" s="117"/>
      <c r="C2299" s="117" t="s">
        <v>1046</v>
      </c>
      <c r="D2299" s="117" t="s">
        <v>1041</v>
      </c>
      <c r="E2299" s="396" t="s">
        <v>3715</v>
      </c>
      <c r="F2299" s="116" t="s">
        <v>4233</v>
      </c>
      <c r="G2299" s="596">
        <v>306412140502</v>
      </c>
      <c r="H2299" s="396" t="s">
        <v>6397</v>
      </c>
      <c r="I2299" s="116" t="s">
        <v>7997</v>
      </c>
      <c r="J2299" s="116" t="s">
        <v>47</v>
      </c>
      <c r="K2299" s="116">
        <v>0.12559999999999999</v>
      </c>
      <c r="L2299" s="395">
        <v>0.12559999999999999</v>
      </c>
      <c r="M2299" s="395">
        <v>0.11945699999999999</v>
      </c>
      <c r="N2299" s="330">
        <v>4.8909235668789774</v>
      </c>
      <c r="O2299" s="116"/>
      <c r="P2299" s="116"/>
      <c r="Q2299" s="120"/>
    </row>
    <row r="2300" spans="1:17" customFormat="1">
      <c r="A2300" s="117">
        <v>2297</v>
      </c>
      <c r="B2300" s="117"/>
      <c r="C2300" s="117" t="s">
        <v>1046</v>
      </c>
      <c r="D2300" s="117" t="s">
        <v>1041</v>
      </c>
      <c r="E2300" s="396" t="s">
        <v>3715</v>
      </c>
      <c r="F2300" s="116" t="s">
        <v>4238</v>
      </c>
      <c r="G2300" s="596">
        <v>306412240501</v>
      </c>
      <c r="H2300" s="396" t="s">
        <v>7719</v>
      </c>
      <c r="I2300" s="116" t="s">
        <v>7997</v>
      </c>
      <c r="J2300" s="116" t="s">
        <v>47</v>
      </c>
      <c r="K2300" s="116">
        <v>0.3468</v>
      </c>
      <c r="L2300" s="395">
        <v>0.3468</v>
      </c>
      <c r="M2300" s="395">
        <v>0.33111299999999999</v>
      </c>
      <c r="N2300" s="330">
        <v>4.5233564013840848</v>
      </c>
      <c r="O2300" s="116"/>
      <c r="P2300" s="116"/>
      <c r="Q2300" s="120"/>
    </row>
    <row r="2301" spans="1:17" customFormat="1">
      <c r="A2301" s="117">
        <v>2298</v>
      </c>
      <c r="B2301" s="117"/>
      <c r="C2301" s="117" t="s">
        <v>1046</v>
      </c>
      <c r="D2301" s="117" t="s">
        <v>1041</v>
      </c>
      <c r="E2301" s="396" t="s">
        <v>3715</v>
      </c>
      <c r="F2301" s="116" t="s">
        <v>4236</v>
      </c>
      <c r="G2301" s="596">
        <v>306412140302</v>
      </c>
      <c r="H2301" s="396" t="s">
        <v>7606</v>
      </c>
      <c r="I2301" s="116" t="s">
        <v>7997</v>
      </c>
      <c r="J2301" s="116" t="s">
        <v>47</v>
      </c>
      <c r="K2301" s="116">
        <v>0.53400000000000003</v>
      </c>
      <c r="L2301" s="395">
        <v>0.53400000000000003</v>
      </c>
      <c r="M2301" s="395">
        <v>0.51275599999999999</v>
      </c>
      <c r="N2301" s="330">
        <v>3.9782771535580594</v>
      </c>
      <c r="O2301" s="116"/>
      <c r="P2301" s="116"/>
      <c r="Q2301" s="120"/>
    </row>
    <row r="2302" spans="1:17" customFormat="1">
      <c r="A2302" s="117">
        <v>2299</v>
      </c>
      <c r="B2302" s="117"/>
      <c r="C2302" s="117" t="s">
        <v>1046</v>
      </c>
      <c r="D2302" s="117" t="s">
        <v>1041</v>
      </c>
      <c r="E2302" s="396" t="s">
        <v>1041</v>
      </c>
      <c r="F2302" s="116" t="s">
        <v>4226</v>
      </c>
      <c r="G2302" s="596">
        <v>306411340602</v>
      </c>
      <c r="H2302" s="396" t="s">
        <v>7737</v>
      </c>
      <c r="I2302" s="116" t="s">
        <v>7997</v>
      </c>
      <c r="J2302" s="116" t="s">
        <v>47</v>
      </c>
      <c r="K2302" s="116">
        <v>0.1226</v>
      </c>
      <c r="L2302" s="395">
        <v>0.1226</v>
      </c>
      <c r="M2302" s="395">
        <v>0.117758</v>
      </c>
      <c r="N2302" s="330">
        <v>3.9494290375203911</v>
      </c>
      <c r="O2302" s="116"/>
      <c r="P2302" s="116"/>
      <c r="Q2302" s="120"/>
    </row>
    <row r="2303" spans="1:17" customFormat="1">
      <c r="A2303" s="117">
        <v>2300</v>
      </c>
      <c r="B2303" s="117"/>
      <c r="C2303" s="117" t="s">
        <v>1046</v>
      </c>
      <c r="D2303" s="117" t="s">
        <v>1041</v>
      </c>
      <c r="E2303" s="396" t="s">
        <v>3715</v>
      </c>
      <c r="F2303" s="116" t="s">
        <v>4234</v>
      </c>
      <c r="G2303" s="596">
        <v>306412140105</v>
      </c>
      <c r="H2303" s="396" t="s">
        <v>7472</v>
      </c>
      <c r="I2303" s="116" t="s">
        <v>7997</v>
      </c>
      <c r="J2303" s="116" t="s">
        <v>47</v>
      </c>
      <c r="K2303" s="116">
        <v>0.1774</v>
      </c>
      <c r="L2303" s="395">
        <v>0.1774</v>
      </c>
      <c r="M2303" s="395">
        <v>0.170707</v>
      </c>
      <c r="N2303" s="330">
        <v>3.7728297632469023</v>
      </c>
      <c r="O2303" s="116"/>
      <c r="P2303" s="116"/>
      <c r="Q2303" s="120"/>
    </row>
    <row r="2304" spans="1:17" customFormat="1">
      <c r="A2304" s="117">
        <v>2301</v>
      </c>
      <c r="B2304" s="117"/>
      <c r="C2304" s="117" t="s">
        <v>1046</v>
      </c>
      <c r="D2304" s="117" t="s">
        <v>1041</v>
      </c>
      <c r="E2304" s="396" t="s">
        <v>1041</v>
      </c>
      <c r="F2304" s="116" t="s">
        <v>4226</v>
      </c>
      <c r="G2304" s="596">
        <v>306411340603</v>
      </c>
      <c r="H2304" s="396" t="s">
        <v>7757</v>
      </c>
      <c r="I2304" s="116" t="s">
        <v>7997</v>
      </c>
      <c r="J2304" s="116" t="s">
        <v>47</v>
      </c>
      <c r="K2304" s="116">
        <v>0.1166</v>
      </c>
      <c r="L2304" s="395">
        <v>0.1166</v>
      </c>
      <c r="M2304" s="395">
        <v>0.11224099999999999</v>
      </c>
      <c r="N2304" s="330">
        <v>3.7384219554030893</v>
      </c>
      <c r="O2304" s="116"/>
      <c r="P2304" s="116"/>
      <c r="Q2304" s="120"/>
    </row>
    <row r="2305" spans="1:17" customFormat="1">
      <c r="A2305" s="117">
        <v>2302</v>
      </c>
      <c r="B2305" s="117"/>
      <c r="C2305" s="117" t="s">
        <v>1046</v>
      </c>
      <c r="D2305" s="117" t="s">
        <v>1041</v>
      </c>
      <c r="E2305" s="396" t="s">
        <v>3715</v>
      </c>
      <c r="F2305" s="116" t="s">
        <v>4233</v>
      </c>
      <c r="G2305" s="596">
        <v>306412140501</v>
      </c>
      <c r="H2305" s="396" t="s">
        <v>7522</v>
      </c>
      <c r="I2305" s="116" t="s">
        <v>7997</v>
      </c>
      <c r="J2305" s="116" t="s">
        <v>47</v>
      </c>
      <c r="K2305" s="116">
        <v>0.50939999999999996</v>
      </c>
      <c r="L2305" s="395">
        <v>0.50939999999999996</v>
      </c>
      <c r="M2305" s="395">
        <v>0.49060300000000001</v>
      </c>
      <c r="N2305" s="330">
        <v>3.6900274833136932</v>
      </c>
      <c r="O2305" s="116"/>
      <c r="P2305" s="116"/>
      <c r="Q2305" s="120"/>
    </row>
    <row r="2306" spans="1:17" customFormat="1">
      <c r="A2306" s="117">
        <v>2303</v>
      </c>
      <c r="B2306" s="117"/>
      <c r="C2306" s="117" t="s">
        <v>1046</v>
      </c>
      <c r="D2306" s="117" t="s">
        <v>1041</v>
      </c>
      <c r="E2306" s="396" t="s">
        <v>3715</v>
      </c>
      <c r="F2306" s="116" t="s">
        <v>4240</v>
      </c>
      <c r="G2306" s="596">
        <v>306412240202</v>
      </c>
      <c r="H2306" s="396" t="s">
        <v>7576</v>
      </c>
      <c r="I2306" s="116" t="s">
        <v>7997</v>
      </c>
      <c r="J2306" s="116" t="s">
        <v>47</v>
      </c>
      <c r="K2306" s="116">
        <v>0.54720000000000002</v>
      </c>
      <c r="L2306" s="395">
        <v>0.54720000000000002</v>
      </c>
      <c r="M2306" s="395">
        <v>0.52858899999999998</v>
      </c>
      <c r="N2306" s="330">
        <v>3.4011330409356804</v>
      </c>
      <c r="O2306" s="116"/>
      <c r="P2306" s="116"/>
      <c r="Q2306" s="120"/>
    </row>
    <row r="2307" spans="1:17" customFormat="1">
      <c r="A2307" s="117">
        <v>2304</v>
      </c>
      <c r="B2307" s="117"/>
      <c r="C2307" s="117" t="s">
        <v>1046</v>
      </c>
      <c r="D2307" s="117" t="s">
        <v>1041</v>
      </c>
      <c r="E2307" s="396" t="s">
        <v>3715</v>
      </c>
      <c r="F2307" s="116" t="s">
        <v>4240</v>
      </c>
      <c r="G2307" s="596">
        <v>306412240201</v>
      </c>
      <c r="H2307" s="396" t="s">
        <v>7820</v>
      </c>
      <c r="I2307" s="116" t="s">
        <v>7997</v>
      </c>
      <c r="J2307" s="116" t="s">
        <v>47</v>
      </c>
      <c r="K2307" s="116">
        <v>0.57391999999999999</v>
      </c>
      <c r="L2307" s="395">
        <v>0.57391999999999999</v>
      </c>
      <c r="M2307" s="395">
        <v>0.55695499999999998</v>
      </c>
      <c r="N2307" s="330">
        <v>2.955986897128521</v>
      </c>
      <c r="O2307" s="116"/>
      <c r="P2307" s="116"/>
      <c r="Q2307" s="120"/>
    </row>
    <row r="2308" spans="1:17" customFormat="1">
      <c r="A2308" s="117">
        <v>2305</v>
      </c>
      <c r="B2308" s="117"/>
      <c r="C2308" s="117" t="s">
        <v>1046</v>
      </c>
      <c r="D2308" s="117" t="s">
        <v>1041</v>
      </c>
      <c r="E2308" s="396" t="s">
        <v>1041</v>
      </c>
      <c r="F2308" s="116" t="s">
        <v>4228</v>
      </c>
      <c r="G2308" s="596">
        <v>306411340101</v>
      </c>
      <c r="H2308" s="396" t="s">
        <v>7821</v>
      </c>
      <c r="I2308" s="116" t="s">
        <v>7997</v>
      </c>
      <c r="J2308" s="116" t="s">
        <v>47</v>
      </c>
      <c r="K2308" s="116">
        <v>0.37580000000000002</v>
      </c>
      <c r="L2308" s="395">
        <v>0.37580000000000002</v>
      </c>
      <c r="M2308" s="395">
        <v>0.36472599999999999</v>
      </c>
      <c r="N2308" s="330">
        <v>2.9467802022352387</v>
      </c>
      <c r="O2308" s="116"/>
      <c r="P2308" s="116"/>
      <c r="Q2308" s="120"/>
    </row>
    <row r="2309" spans="1:17" customFormat="1">
      <c r="A2309" s="117">
        <v>2306</v>
      </c>
      <c r="B2309" s="117"/>
      <c r="C2309" s="117" t="s">
        <v>1046</v>
      </c>
      <c r="D2309" s="117" t="s">
        <v>1041</v>
      </c>
      <c r="E2309" s="396" t="s">
        <v>3715</v>
      </c>
      <c r="F2309" s="116" t="s">
        <v>4236</v>
      </c>
      <c r="G2309" s="596">
        <v>306412140303</v>
      </c>
      <c r="H2309" s="396" t="s">
        <v>7228</v>
      </c>
      <c r="I2309" s="116" t="s">
        <v>7997</v>
      </c>
      <c r="J2309" s="116" t="s">
        <v>47</v>
      </c>
      <c r="K2309" s="116">
        <v>0.18559999999999999</v>
      </c>
      <c r="L2309" s="395">
        <v>0.18559999999999999</v>
      </c>
      <c r="M2309" s="395">
        <v>0.181257</v>
      </c>
      <c r="N2309" s="330">
        <v>2.3399784482758546</v>
      </c>
      <c r="O2309" s="116"/>
      <c r="P2309" s="116"/>
      <c r="Q2309" s="120"/>
    </row>
    <row r="2310" spans="1:17" customFormat="1">
      <c r="A2310" s="117">
        <v>2307</v>
      </c>
      <c r="B2310" s="117"/>
      <c r="C2310" s="117" t="s">
        <v>1046</v>
      </c>
      <c r="D2310" s="117" t="s">
        <v>1041</v>
      </c>
      <c r="E2310" s="396" t="s">
        <v>3715</v>
      </c>
      <c r="F2310" s="116" t="s">
        <v>4237</v>
      </c>
      <c r="G2310" s="596">
        <v>306412240301</v>
      </c>
      <c r="H2310" s="396" t="s">
        <v>7870</v>
      </c>
      <c r="I2310" s="116" t="s">
        <v>7997</v>
      </c>
      <c r="J2310" s="116" t="s">
        <v>47</v>
      </c>
      <c r="K2310" s="116">
        <v>0.44940000000000002</v>
      </c>
      <c r="L2310" s="395">
        <v>0.44940000000000002</v>
      </c>
      <c r="M2310" s="395">
        <v>0.43904399999999999</v>
      </c>
      <c r="N2310" s="330">
        <v>2.3044058744993392</v>
      </c>
      <c r="O2310" s="116"/>
      <c r="P2310" s="116"/>
      <c r="Q2310" s="120"/>
    </row>
    <row r="2311" spans="1:17" customFormat="1">
      <c r="A2311" s="117">
        <v>2308</v>
      </c>
      <c r="B2311" s="117"/>
      <c r="C2311" s="117" t="s">
        <v>1046</v>
      </c>
      <c r="D2311" s="117" t="s">
        <v>1041</v>
      </c>
      <c r="E2311" s="396" t="s">
        <v>3715</v>
      </c>
      <c r="F2311" s="116" t="s">
        <v>4235</v>
      </c>
      <c r="G2311" s="596">
        <v>306412140201</v>
      </c>
      <c r="H2311" s="396" t="s">
        <v>7540</v>
      </c>
      <c r="I2311" s="116" t="s">
        <v>7997</v>
      </c>
      <c r="J2311" s="116" t="s">
        <v>47</v>
      </c>
      <c r="K2311" s="116">
        <v>0.69399999999999995</v>
      </c>
      <c r="L2311" s="395">
        <v>0.69399999999999995</v>
      </c>
      <c r="M2311" s="395">
        <v>0.67808599999999997</v>
      </c>
      <c r="N2311" s="330">
        <v>2.2930835734870296</v>
      </c>
      <c r="O2311" s="116"/>
      <c r="P2311" s="116"/>
      <c r="Q2311" s="120"/>
    </row>
    <row r="2312" spans="1:17" customFormat="1">
      <c r="A2312" s="117">
        <v>2309</v>
      </c>
      <c r="B2312" s="117"/>
      <c r="C2312" s="117" t="s">
        <v>1046</v>
      </c>
      <c r="D2312" s="117" t="s">
        <v>1041</v>
      </c>
      <c r="E2312" s="396" t="s">
        <v>3715</v>
      </c>
      <c r="F2312" s="116" t="s">
        <v>4242</v>
      </c>
      <c r="G2312" s="596">
        <v>306412340301</v>
      </c>
      <c r="H2312" s="396" t="s">
        <v>7898</v>
      </c>
      <c r="I2312" s="116" t="s">
        <v>7997</v>
      </c>
      <c r="J2312" s="116" t="s">
        <v>47</v>
      </c>
      <c r="K2312" s="116">
        <v>0.24979999999999999</v>
      </c>
      <c r="L2312" s="395">
        <v>0.24979999999999999</v>
      </c>
      <c r="M2312" s="395">
        <v>0.244951</v>
      </c>
      <c r="N2312" s="330">
        <v>1.9411529223378674</v>
      </c>
      <c r="O2312" s="116"/>
      <c r="P2312" s="116"/>
      <c r="Q2312" s="120"/>
    </row>
    <row r="2313" spans="1:17" customFormat="1">
      <c r="A2313" s="117">
        <v>2310</v>
      </c>
      <c r="B2313" s="117"/>
      <c r="C2313" s="117" t="s">
        <v>1046</v>
      </c>
      <c r="D2313" s="117" t="s">
        <v>1041</v>
      </c>
      <c r="E2313" s="396" t="s">
        <v>1041</v>
      </c>
      <c r="F2313" s="116" t="s">
        <v>4231</v>
      </c>
      <c r="G2313" s="596">
        <v>306411340402</v>
      </c>
      <c r="H2313" s="396" t="s">
        <v>9926</v>
      </c>
      <c r="I2313" s="116" t="s">
        <v>7997</v>
      </c>
      <c r="J2313" s="116" t="s">
        <v>47</v>
      </c>
      <c r="K2313" s="116">
        <v>9.5999999999999992E-3</v>
      </c>
      <c r="L2313" s="395">
        <v>9.5999999999999992E-3</v>
      </c>
      <c r="M2313" s="395">
        <v>7.7510000000000001E-3</v>
      </c>
      <c r="N2313" s="330">
        <v>19.260416666666657</v>
      </c>
      <c r="O2313" s="116"/>
      <c r="P2313" s="116"/>
      <c r="Q2313" s="120"/>
    </row>
    <row r="2314" spans="1:17" customFormat="1">
      <c r="A2314" s="117">
        <v>2311</v>
      </c>
      <c r="B2314" s="117"/>
      <c r="C2314" s="117" t="s">
        <v>3676</v>
      </c>
      <c r="D2314" s="117" t="s">
        <v>1061</v>
      </c>
      <c r="E2314" s="396" t="s">
        <v>3717</v>
      </c>
      <c r="F2314" s="116" t="s">
        <v>4275</v>
      </c>
      <c r="G2314" s="596">
        <v>308313240302</v>
      </c>
      <c r="H2314" s="396" t="s">
        <v>2996</v>
      </c>
      <c r="I2314" s="116" t="s">
        <v>8574</v>
      </c>
      <c r="J2314" s="116" t="s">
        <v>47</v>
      </c>
      <c r="K2314" s="116">
        <v>1.4824E-2</v>
      </c>
      <c r="L2314" s="395">
        <v>1.4824E-2</v>
      </c>
      <c r="M2314" s="395">
        <v>1.3598000000000001E-2</v>
      </c>
      <c r="N2314" s="330">
        <v>8.2703723691311364</v>
      </c>
      <c r="O2314" s="116"/>
      <c r="P2314" s="116"/>
      <c r="Q2314" s="120"/>
    </row>
    <row r="2315" spans="1:17" customFormat="1">
      <c r="A2315" s="117">
        <v>2312</v>
      </c>
      <c r="B2315" s="117"/>
      <c r="C2315" s="117" t="s">
        <v>3676</v>
      </c>
      <c r="D2315" s="117" t="s">
        <v>1061</v>
      </c>
      <c r="E2315" s="396" t="s">
        <v>3719</v>
      </c>
      <c r="F2315" s="116" t="s">
        <v>4305</v>
      </c>
      <c r="G2315" s="596">
        <v>308323140101</v>
      </c>
      <c r="H2315" s="396" t="s">
        <v>2311</v>
      </c>
      <c r="I2315" s="116" t="s">
        <v>8575</v>
      </c>
      <c r="J2315" s="116" t="s">
        <v>47</v>
      </c>
      <c r="K2315" s="116">
        <v>0.15067</v>
      </c>
      <c r="L2315" s="395">
        <v>0.15067</v>
      </c>
      <c r="M2315" s="395">
        <v>0.13852400000000001</v>
      </c>
      <c r="N2315" s="330">
        <v>8.0613260768567017</v>
      </c>
      <c r="O2315" s="116"/>
      <c r="P2315" s="116"/>
      <c r="Q2315" s="120"/>
    </row>
    <row r="2316" spans="1:17" customFormat="1">
      <c r="A2316" s="117">
        <v>2313</v>
      </c>
      <c r="B2316" s="117"/>
      <c r="C2316" s="117" t="s">
        <v>3676</v>
      </c>
      <c r="D2316" s="117" t="s">
        <v>1061</v>
      </c>
      <c r="E2316" s="396" t="s">
        <v>3719</v>
      </c>
      <c r="F2316" s="116" t="s">
        <v>4305</v>
      </c>
      <c r="G2316" s="596">
        <v>308323140106</v>
      </c>
      <c r="H2316" s="396" t="s">
        <v>2989</v>
      </c>
      <c r="I2316" s="116" t="s">
        <v>3613</v>
      </c>
      <c r="J2316" s="116" t="s">
        <v>47</v>
      </c>
      <c r="K2316" s="116">
        <v>0.94552099999999994</v>
      </c>
      <c r="L2316" s="395">
        <v>0.94552099999999994</v>
      </c>
      <c r="M2316" s="395">
        <v>0.87302199999999996</v>
      </c>
      <c r="N2316" s="330">
        <v>7.6676245160075744</v>
      </c>
      <c r="O2316" s="116"/>
      <c r="P2316" s="116"/>
      <c r="Q2316" s="120"/>
    </row>
    <row r="2317" spans="1:17" customFormat="1">
      <c r="A2317" s="117">
        <v>2314</v>
      </c>
      <c r="B2317" s="117"/>
      <c r="C2317" s="117" t="s">
        <v>3676</v>
      </c>
      <c r="D2317" s="117" t="s">
        <v>1061</v>
      </c>
      <c r="E2317" s="396" t="s">
        <v>3719</v>
      </c>
      <c r="F2317" s="116" t="s">
        <v>4302</v>
      </c>
      <c r="G2317" s="596">
        <v>308323540501</v>
      </c>
      <c r="H2317" s="396" t="s">
        <v>3011</v>
      </c>
      <c r="I2317" s="116" t="s">
        <v>8572</v>
      </c>
      <c r="J2317" s="116" t="s">
        <v>47</v>
      </c>
      <c r="K2317" s="116">
        <v>0.61990000000000001</v>
      </c>
      <c r="L2317" s="395">
        <v>0.61990000000000001</v>
      </c>
      <c r="M2317" s="395">
        <v>0.57406800000000002</v>
      </c>
      <c r="N2317" s="330">
        <v>7.3934505565413753</v>
      </c>
      <c r="O2317" s="116"/>
      <c r="P2317" s="116"/>
      <c r="Q2317" s="120"/>
    </row>
    <row r="2318" spans="1:17" customFormat="1">
      <c r="A2318" s="117">
        <v>2315</v>
      </c>
      <c r="B2318" s="117"/>
      <c r="C2318" s="117" t="s">
        <v>3676</v>
      </c>
      <c r="D2318" s="117" t="s">
        <v>1061</v>
      </c>
      <c r="E2318" s="396" t="s">
        <v>3719</v>
      </c>
      <c r="F2318" s="116" t="s">
        <v>8074</v>
      </c>
      <c r="G2318" s="596">
        <v>308323140303</v>
      </c>
      <c r="H2318" s="396" t="s">
        <v>3116</v>
      </c>
      <c r="I2318" s="116" t="s">
        <v>3613</v>
      </c>
      <c r="J2318" s="116" t="s">
        <v>47</v>
      </c>
      <c r="K2318" s="116">
        <v>6.4956E-2</v>
      </c>
      <c r="L2318" s="395">
        <v>6.4956E-2</v>
      </c>
      <c r="M2318" s="395">
        <v>6.0310000000000002E-2</v>
      </c>
      <c r="N2318" s="330">
        <v>7.1525340230309711</v>
      </c>
      <c r="O2318" s="116"/>
      <c r="P2318" s="116"/>
      <c r="Q2318" s="120"/>
    </row>
    <row r="2319" spans="1:17" customFormat="1">
      <c r="A2319" s="117">
        <v>2316</v>
      </c>
      <c r="B2319" s="117"/>
      <c r="C2319" s="117" t="s">
        <v>3676</v>
      </c>
      <c r="D2319" s="117" t="s">
        <v>1061</v>
      </c>
      <c r="E2319" s="396" t="s">
        <v>3717</v>
      </c>
      <c r="F2319" s="116" t="s">
        <v>4279</v>
      </c>
      <c r="G2319" s="596">
        <v>308313140101</v>
      </c>
      <c r="H2319" s="396" t="s">
        <v>3041</v>
      </c>
      <c r="I2319" s="116" t="s">
        <v>8573</v>
      </c>
      <c r="J2319" s="116" t="s">
        <v>47</v>
      </c>
      <c r="K2319" s="116">
        <v>0.90859999999999996</v>
      </c>
      <c r="L2319" s="395">
        <v>0.90859999999999996</v>
      </c>
      <c r="M2319" s="395">
        <v>0.84755500000000006</v>
      </c>
      <c r="N2319" s="330">
        <v>6.7185780321373443</v>
      </c>
      <c r="O2319" s="116"/>
      <c r="P2319" s="116"/>
      <c r="Q2319" s="120"/>
    </row>
    <row r="2320" spans="1:17" customFormat="1">
      <c r="A2320" s="117">
        <v>2317</v>
      </c>
      <c r="B2320" s="117"/>
      <c r="C2320" s="117" t="s">
        <v>3676</v>
      </c>
      <c r="D2320" s="117" t="s">
        <v>1061</v>
      </c>
      <c r="E2320" s="396" t="s">
        <v>3719</v>
      </c>
      <c r="F2320" s="116" t="s">
        <v>8074</v>
      </c>
      <c r="G2320" s="596">
        <v>308323140302</v>
      </c>
      <c r="H2320" s="396" t="s">
        <v>2988</v>
      </c>
      <c r="I2320" s="116" t="s">
        <v>3613</v>
      </c>
      <c r="J2320" s="116" t="s">
        <v>47</v>
      </c>
      <c r="K2320" s="116">
        <v>0.88649999999999995</v>
      </c>
      <c r="L2320" s="395">
        <v>0.88649999999999995</v>
      </c>
      <c r="M2320" s="395">
        <v>0.82911699999999999</v>
      </c>
      <c r="N2320" s="330">
        <v>6.4729836435420154</v>
      </c>
      <c r="O2320" s="116"/>
      <c r="P2320" s="116"/>
      <c r="Q2320" s="120"/>
    </row>
    <row r="2321" spans="1:17" customFormat="1">
      <c r="A2321" s="117">
        <v>2318</v>
      </c>
      <c r="B2321" s="117"/>
      <c r="C2321" s="117" t="s">
        <v>3676</v>
      </c>
      <c r="D2321" s="117" t="s">
        <v>1061</v>
      </c>
      <c r="E2321" s="396" t="s">
        <v>3719</v>
      </c>
      <c r="F2321" s="116" t="s">
        <v>4300</v>
      </c>
      <c r="G2321" s="596">
        <v>308323540301</v>
      </c>
      <c r="H2321" s="396" t="s">
        <v>3069</v>
      </c>
      <c r="I2321" s="116" t="s">
        <v>8573</v>
      </c>
      <c r="J2321" s="116" t="s">
        <v>47</v>
      </c>
      <c r="K2321" s="116">
        <v>0.58830000000000005</v>
      </c>
      <c r="L2321" s="395">
        <v>0.58830000000000005</v>
      </c>
      <c r="M2321" s="395">
        <v>0.55081999999999998</v>
      </c>
      <c r="N2321" s="330">
        <v>6.3708992010878918</v>
      </c>
      <c r="O2321" s="116"/>
      <c r="P2321" s="116"/>
      <c r="Q2321" s="120"/>
    </row>
    <row r="2322" spans="1:17" customFormat="1">
      <c r="A2322" s="117">
        <v>2319</v>
      </c>
      <c r="B2322" s="117"/>
      <c r="C2322" s="117" t="s">
        <v>3676</v>
      </c>
      <c r="D2322" s="117" t="s">
        <v>1061</v>
      </c>
      <c r="E2322" s="396" t="s">
        <v>3719</v>
      </c>
      <c r="F2322" s="116" t="s">
        <v>4305</v>
      </c>
      <c r="G2322" s="596">
        <v>308323140102</v>
      </c>
      <c r="H2322" s="396" t="s">
        <v>3059</v>
      </c>
      <c r="I2322" s="116" t="s">
        <v>3613</v>
      </c>
      <c r="J2322" s="116" t="s">
        <v>47</v>
      </c>
      <c r="K2322" s="116">
        <v>0.66266999999999998</v>
      </c>
      <c r="L2322" s="395">
        <v>0.66266999999999998</v>
      </c>
      <c r="M2322" s="395">
        <v>0.62048499999999995</v>
      </c>
      <c r="N2322" s="330">
        <v>6.3659136523458173</v>
      </c>
      <c r="O2322" s="116"/>
      <c r="P2322" s="116"/>
      <c r="Q2322" s="120"/>
    </row>
    <row r="2323" spans="1:17" customFormat="1">
      <c r="A2323" s="117">
        <v>2320</v>
      </c>
      <c r="B2323" s="117"/>
      <c r="C2323" s="117" t="s">
        <v>3676</v>
      </c>
      <c r="D2323" s="117" t="s">
        <v>1061</v>
      </c>
      <c r="E2323" s="396" t="s">
        <v>1061</v>
      </c>
      <c r="F2323" s="116" t="s">
        <v>4254</v>
      </c>
      <c r="G2323" s="596">
        <v>308311440304</v>
      </c>
      <c r="H2323" s="396" t="s">
        <v>2985</v>
      </c>
      <c r="I2323" s="116" t="s">
        <v>8572</v>
      </c>
      <c r="J2323" s="116" t="s">
        <v>47</v>
      </c>
      <c r="K2323" s="116">
        <v>2.81E-2</v>
      </c>
      <c r="L2323" s="395">
        <v>2.81E-2</v>
      </c>
      <c r="M2323" s="395">
        <v>2.6327E-2</v>
      </c>
      <c r="N2323" s="330">
        <v>6.309608540925268</v>
      </c>
      <c r="O2323" s="116"/>
      <c r="P2323" s="116"/>
      <c r="Q2323" s="120"/>
    </row>
    <row r="2324" spans="1:17" customFormat="1">
      <c r="A2324" s="117">
        <v>2321</v>
      </c>
      <c r="B2324" s="117"/>
      <c r="C2324" s="117" t="s">
        <v>3676</v>
      </c>
      <c r="D2324" s="117" t="s">
        <v>1061</v>
      </c>
      <c r="E2324" s="396" t="s">
        <v>3719</v>
      </c>
      <c r="F2324" s="116" t="s">
        <v>8071</v>
      </c>
      <c r="G2324" s="596">
        <v>308323140201</v>
      </c>
      <c r="H2324" s="396" t="s">
        <v>2312</v>
      </c>
      <c r="I2324" s="116" t="s">
        <v>3613</v>
      </c>
      <c r="J2324" s="116" t="s">
        <v>47</v>
      </c>
      <c r="K2324" s="116">
        <v>1.6648000000000001</v>
      </c>
      <c r="L2324" s="395">
        <v>1.6648000000000001</v>
      </c>
      <c r="M2324" s="395">
        <v>1.5598129999999999</v>
      </c>
      <c r="N2324" s="330">
        <v>6.3062830370014504</v>
      </c>
      <c r="O2324" s="116"/>
      <c r="P2324" s="116"/>
      <c r="Q2324" s="120"/>
    </row>
    <row r="2325" spans="1:17" customFormat="1">
      <c r="A2325" s="117">
        <v>2322</v>
      </c>
      <c r="B2325" s="117"/>
      <c r="C2325" s="117" t="s">
        <v>3676</v>
      </c>
      <c r="D2325" s="117" t="s">
        <v>1061</v>
      </c>
      <c r="E2325" s="396" t="s">
        <v>3719</v>
      </c>
      <c r="F2325" s="116" t="s">
        <v>4305</v>
      </c>
      <c r="G2325" s="596">
        <v>308323140104</v>
      </c>
      <c r="H2325" s="396" t="s">
        <v>9927</v>
      </c>
      <c r="I2325" s="116" t="s">
        <v>3613</v>
      </c>
      <c r="J2325" s="116" t="s">
        <v>47</v>
      </c>
      <c r="K2325" s="116">
        <v>1.370622</v>
      </c>
      <c r="L2325" s="395">
        <v>1.370622</v>
      </c>
      <c r="M2325" s="395">
        <v>1.2852110000000001</v>
      </c>
      <c r="N2325" s="330">
        <v>6.2315503472146148</v>
      </c>
      <c r="O2325" s="116"/>
      <c r="P2325" s="116"/>
      <c r="Q2325" s="120"/>
    </row>
    <row r="2326" spans="1:17" customFormat="1">
      <c r="A2326" s="117">
        <v>2323</v>
      </c>
      <c r="B2326" s="117"/>
      <c r="C2326" s="117" t="s">
        <v>3676</v>
      </c>
      <c r="D2326" s="117" t="s">
        <v>1061</v>
      </c>
      <c r="E2326" s="396" t="s">
        <v>3719</v>
      </c>
      <c r="F2326" s="116" t="s">
        <v>4305</v>
      </c>
      <c r="G2326" s="596">
        <v>308323140103</v>
      </c>
      <c r="H2326" s="396" t="s">
        <v>3111</v>
      </c>
      <c r="I2326" s="116" t="s">
        <v>3613</v>
      </c>
      <c r="J2326" s="116" t="s">
        <v>47</v>
      </c>
      <c r="K2326" s="116">
        <v>1.9535640000000001</v>
      </c>
      <c r="L2326" s="395">
        <v>1.9535640000000001</v>
      </c>
      <c r="M2326" s="395">
        <v>1.834581</v>
      </c>
      <c r="N2326" s="330">
        <v>6.0905606368667753</v>
      </c>
      <c r="O2326" s="116"/>
      <c r="P2326" s="116"/>
      <c r="Q2326" s="120"/>
    </row>
    <row r="2327" spans="1:17" customFormat="1">
      <c r="A2327" s="117">
        <v>2324</v>
      </c>
      <c r="B2327" s="117"/>
      <c r="C2327" s="117" t="s">
        <v>3676</v>
      </c>
      <c r="D2327" s="117" t="s">
        <v>1061</v>
      </c>
      <c r="E2327" s="396" t="s">
        <v>3719</v>
      </c>
      <c r="F2327" s="116" t="s">
        <v>8071</v>
      </c>
      <c r="G2327" s="596">
        <v>308323140202</v>
      </c>
      <c r="H2327" s="396" t="s">
        <v>2313</v>
      </c>
      <c r="I2327" s="116" t="s">
        <v>3613</v>
      </c>
      <c r="J2327" s="116" t="s">
        <v>47</v>
      </c>
      <c r="K2327" s="116">
        <v>1.4846999999999999</v>
      </c>
      <c r="L2327" s="395">
        <v>1.4846999999999999</v>
      </c>
      <c r="M2327" s="395">
        <v>1.3947719999999999</v>
      </c>
      <c r="N2327" s="330">
        <v>6.056981208324915</v>
      </c>
      <c r="O2327" s="116"/>
      <c r="P2327" s="116"/>
      <c r="Q2327" s="120"/>
    </row>
    <row r="2328" spans="1:17" customFormat="1">
      <c r="A2328" s="117">
        <v>2325</v>
      </c>
      <c r="B2328" s="117"/>
      <c r="C2328" s="117" t="s">
        <v>3676</v>
      </c>
      <c r="D2328" s="117" t="s">
        <v>1061</v>
      </c>
      <c r="E2328" s="396" t="s">
        <v>3719</v>
      </c>
      <c r="F2328" s="116" t="s">
        <v>8074</v>
      </c>
      <c r="G2328" s="596">
        <v>308323140301</v>
      </c>
      <c r="H2328" s="396" t="s">
        <v>3097</v>
      </c>
      <c r="I2328" s="116" t="s">
        <v>3613</v>
      </c>
      <c r="J2328" s="116" t="s">
        <v>47</v>
      </c>
      <c r="K2328" s="116">
        <v>0.84754399999999996</v>
      </c>
      <c r="L2328" s="395">
        <v>0.84754399999999996</v>
      </c>
      <c r="M2328" s="395">
        <v>0.79674100000000003</v>
      </c>
      <c r="N2328" s="330">
        <v>5.9941430769375907</v>
      </c>
      <c r="O2328" s="116"/>
      <c r="P2328" s="116"/>
      <c r="Q2328" s="120"/>
    </row>
    <row r="2329" spans="1:17" customFormat="1">
      <c r="A2329" s="117">
        <v>2326</v>
      </c>
      <c r="B2329" s="117"/>
      <c r="C2329" s="117" t="s">
        <v>3676</v>
      </c>
      <c r="D2329" s="117" t="s">
        <v>1061</v>
      </c>
      <c r="E2329" s="396" t="s">
        <v>3717</v>
      </c>
      <c r="F2329" s="116" t="s">
        <v>4279</v>
      </c>
      <c r="G2329" s="596">
        <v>308313140103</v>
      </c>
      <c r="H2329" s="396" t="s">
        <v>3015</v>
      </c>
      <c r="I2329" s="116" t="s">
        <v>8573</v>
      </c>
      <c r="J2329" s="116" t="s">
        <v>47</v>
      </c>
      <c r="K2329" s="116">
        <v>1.7665999999999999</v>
      </c>
      <c r="L2329" s="395">
        <v>1.7665999999999999</v>
      </c>
      <c r="M2329" s="395">
        <v>1.6616759999999999</v>
      </c>
      <c r="N2329" s="330">
        <v>5.939318464847732</v>
      </c>
      <c r="O2329" s="116"/>
      <c r="P2329" s="116"/>
      <c r="Q2329" s="120"/>
    </row>
    <row r="2330" spans="1:17" customFormat="1">
      <c r="A2330" s="117">
        <v>2327</v>
      </c>
      <c r="B2330" s="117"/>
      <c r="C2330" s="117" t="s">
        <v>3676</v>
      </c>
      <c r="D2330" s="117" t="s">
        <v>1061</v>
      </c>
      <c r="E2330" s="396" t="s">
        <v>1061</v>
      </c>
      <c r="F2330" s="116" t="s">
        <v>8076</v>
      </c>
      <c r="G2330" s="596">
        <v>308311140403</v>
      </c>
      <c r="H2330" s="396" t="s">
        <v>3056</v>
      </c>
      <c r="I2330" s="116" t="s">
        <v>3613</v>
      </c>
      <c r="J2330" s="116" t="s">
        <v>47</v>
      </c>
      <c r="K2330" s="116">
        <v>0.68120000000000003</v>
      </c>
      <c r="L2330" s="395">
        <v>0.68120000000000003</v>
      </c>
      <c r="M2330" s="395">
        <v>0.640768</v>
      </c>
      <c r="N2330" s="330">
        <v>5.9354081033470374</v>
      </c>
      <c r="O2330" s="116"/>
      <c r="P2330" s="116"/>
      <c r="Q2330" s="120"/>
    </row>
    <row r="2331" spans="1:17" customFormat="1">
      <c r="A2331" s="117">
        <v>2328</v>
      </c>
      <c r="B2331" s="117"/>
      <c r="C2331" s="117" t="s">
        <v>3676</v>
      </c>
      <c r="D2331" s="117" t="s">
        <v>1061</v>
      </c>
      <c r="E2331" s="396" t="s">
        <v>1061</v>
      </c>
      <c r="F2331" s="116" t="s">
        <v>4253</v>
      </c>
      <c r="G2331" s="596">
        <v>308311340104</v>
      </c>
      <c r="H2331" s="396" t="s">
        <v>3075</v>
      </c>
      <c r="I2331" s="116" t="s">
        <v>8572</v>
      </c>
      <c r="J2331" s="116" t="s">
        <v>47</v>
      </c>
      <c r="K2331" s="116">
        <v>0.71509999999999996</v>
      </c>
      <c r="L2331" s="395">
        <v>0.71509999999999996</v>
      </c>
      <c r="M2331" s="395">
        <v>0.67301999999999995</v>
      </c>
      <c r="N2331" s="330">
        <v>5.8844916794853885</v>
      </c>
      <c r="O2331" s="116"/>
      <c r="P2331" s="116"/>
      <c r="Q2331" s="120"/>
    </row>
    <row r="2332" spans="1:17" customFormat="1">
      <c r="A2332" s="117">
        <v>2329</v>
      </c>
      <c r="B2332" s="117"/>
      <c r="C2332" s="117" t="s">
        <v>3676</v>
      </c>
      <c r="D2332" s="117" t="s">
        <v>1061</v>
      </c>
      <c r="E2332" s="396" t="s">
        <v>1061</v>
      </c>
      <c r="F2332" s="116" t="s">
        <v>4247</v>
      </c>
      <c r="G2332" s="596">
        <v>308311540201</v>
      </c>
      <c r="H2332" s="396" t="s">
        <v>3024</v>
      </c>
      <c r="I2332" s="116" t="s">
        <v>8573</v>
      </c>
      <c r="J2332" s="116" t="s">
        <v>47</v>
      </c>
      <c r="K2332" s="116">
        <v>0.53420000000000001</v>
      </c>
      <c r="L2332" s="395">
        <v>0.53420000000000001</v>
      </c>
      <c r="M2332" s="395">
        <v>0.50294899999999998</v>
      </c>
      <c r="N2332" s="330">
        <v>5.8500561587420492</v>
      </c>
      <c r="O2332" s="116"/>
      <c r="P2332" s="116"/>
      <c r="Q2332" s="120"/>
    </row>
    <row r="2333" spans="1:17" customFormat="1">
      <c r="A2333" s="117">
        <v>2330</v>
      </c>
      <c r="B2333" s="117"/>
      <c r="C2333" s="117" t="s">
        <v>3676</v>
      </c>
      <c r="D2333" s="117" t="s">
        <v>1061</v>
      </c>
      <c r="E2333" s="396" t="s">
        <v>1061</v>
      </c>
      <c r="F2333" s="116" t="s">
        <v>4257</v>
      </c>
      <c r="G2333" s="596">
        <v>308311240201</v>
      </c>
      <c r="H2333" s="396" t="s">
        <v>3090</v>
      </c>
      <c r="I2333" s="116" t="s">
        <v>3613</v>
      </c>
      <c r="J2333" s="116" t="s">
        <v>47</v>
      </c>
      <c r="K2333" s="116">
        <v>0.99270000000000003</v>
      </c>
      <c r="L2333" s="395">
        <v>0.99270000000000003</v>
      </c>
      <c r="M2333" s="395">
        <v>0.93659500000000007</v>
      </c>
      <c r="N2333" s="330">
        <v>5.651757832174872</v>
      </c>
      <c r="O2333" s="116"/>
      <c r="P2333" s="116"/>
      <c r="Q2333" s="120"/>
    </row>
    <row r="2334" spans="1:17" customFormat="1">
      <c r="A2334" s="117">
        <v>2331</v>
      </c>
      <c r="B2334" s="117"/>
      <c r="C2334" s="117" t="s">
        <v>3676</v>
      </c>
      <c r="D2334" s="117" t="s">
        <v>1061</v>
      </c>
      <c r="E2334" s="396" t="s">
        <v>1061</v>
      </c>
      <c r="F2334" s="116" t="s">
        <v>8075</v>
      </c>
      <c r="G2334" s="596">
        <v>308311140301</v>
      </c>
      <c r="H2334" s="396" t="s">
        <v>3000</v>
      </c>
      <c r="I2334" s="116" t="s">
        <v>3613</v>
      </c>
      <c r="J2334" s="116" t="s">
        <v>47</v>
      </c>
      <c r="K2334" s="116">
        <v>1.6302000000000001</v>
      </c>
      <c r="L2334" s="395">
        <v>1.6302000000000001</v>
      </c>
      <c r="M2334" s="395">
        <v>1.5388770000000001</v>
      </c>
      <c r="N2334" s="330">
        <v>5.6019506808980521</v>
      </c>
      <c r="O2334" s="116"/>
      <c r="P2334" s="116"/>
      <c r="Q2334" s="120"/>
    </row>
    <row r="2335" spans="1:17" customFormat="1">
      <c r="A2335" s="117">
        <v>2332</v>
      </c>
      <c r="B2335" s="117"/>
      <c r="C2335" s="117" t="s">
        <v>3676</v>
      </c>
      <c r="D2335" s="117" t="s">
        <v>1061</v>
      </c>
      <c r="E2335" s="396" t="s">
        <v>3717</v>
      </c>
      <c r="F2335" s="116" t="s">
        <v>4280</v>
      </c>
      <c r="G2335" s="596">
        <v>308313140201</v>
      </c>
      <c r="H2335" s="396" t="s">
        <v>3108</v>
      </c>
      <c r="I2335" s="116" t="s">
        <v>8573</v>
      </c>
      <c r="J2335" s="116" t="s">
        <v>47</v>
      </c>
      <c r="K2335" s="116">
        <v>0.49814000000000003</v>
      </c>
      <c r="L2335" s="395">
        <v>0.49814000000000003</v>
      </c>
      <c r="M2335" s="395">
        <v>0.47039500000000001</v>
      </c>
      <c r="N2335" s="330">
        <v>5.5697193560043399</v>
      </c>
      <c r="O2335" s="116"/>
      <c r="P2335" s="116"/>
      <c r="Q2335" s="120"/>
    </row>
    <row r="2336" spans="1:17" customFormat="1">
      <c r="A2336" s="117">
        <v>2333</v>
      </c>
      <c r="B2336" s="117"/>
      <c r="C2336" s="117" t="s">
        <v>3676</v>
      </c>
      <c r="D2336" s="117" t="s">
        <v>1061</v>
      </c>
      <c r="E2336" s="396" t="s">
        <v>3719</v>
      </c>
      <c r="F2336" s="116" t="s">
        <v>4305</v>
      </c>
      <c r="G2336" s="596">
        <v>308323140105</v>
      </c>
      <c r="H2336" s="396" t="s">
        <v>3018</v>
      </c>
      <c r="I2336" s="116" t="s">
        <v>3613</v>
      </c>
      <c r="J2336" s="116" t="s">
        <v>47</v>
      </c>
      <c r="K2336" s="116">
        <v>0.315473</v>
      </c>
      <c r="L2336" s="395">
        <v>0.315473</v>
      </c>
      <c r="M2336" s="395">
        <v>0.29819200000000001</v>
      </c>
      <c r="N2336" s="330">
        <v>5.4778063415886589</v>
      </c>
      <c r="O2336" s="116"/>
      <c r="P2336" s="116"/>
      <c r="Q2336" s="120"/>
    </row>
    <row r="2337" spans="1:17" customFormat="1">
      <c r="A2337" s="117">
        <v>2334</v>
      </c>
      <c r="B2337" s="117"/>
      <c r="C2337" s="117" t="s">
        <v>3676</v>
      </c>
      <c r="D2337" s="117" t="s">
        <v>1061</v>
      </c>
      <c r="E2337" s="396" t="s">
        <v>1061</v>
      </c>
      <c r="F2337" s="116" t="s">
        <v>8075</v>
      </c>
      <c r="G2337" s="596">
        <v>308311140302</v>
      </c>
      <c r="H2337" s="396" t="s">
        <v>3007</v>
      </c>
      <c r="I2337" s="116" t="s">
        <v>3613</v>
      </c>
      <c r="J2337" s="116" t="s">
        <v>47</v>
      </c>
      <c r="K2337" s="116">
        <v>1.2591000000000001</v>
      </c>
      <c r="L2337" s="395">
        <v>1.2591000000000001</v>
      </c>
      <c r="M2337" s="395">
        <v>1.1905050000000001</v>
      </c>
      <c r="N2337" s="330">
        <v>5.4479390040505091</v>
      </c>
      <c r="O2337" s="116"/>
      <c r="P2337" s="116"/>
      <c r="Q2337" s="120"/>
    </row>
    <row r="2338" spans="1:17" customFormat="1">
      <c r="A2338" s="117">
        <v>2335</v>
      </c>
      <c r="B2338" s="117"/>
      <c r="C2338" s="117" t="s">
        <v>3676</v>
      </c>
      <c r="D2338" s="117" t="s">
        <v>1061</v>
      </c>
      <c r="E2338" s="396" t="s">
        <v>3719</v>
      </c>
      <c r="F2338" s="116" t="s">
        <v>8074</v>
      </c>
      <c r="G2338" s="596">
        <v>308323140304</v>
      </c>
      <c r="H2338" s="396" t="s">
        <v>3139</v>
      </c>
      <c r="I2338" s="116" t="s">
        <v>8575</v>
      </c>
      <c r="J2338" s="116" t="s">
        <v>47</v>
      </c>
      <c r="K2338" s="116">
        <v>0.85129999999999995</v>
      </c>
      <c r="L2338" s="395">
        <v>0.85129999999999995</v>
      </c>
      <c r="M2338" s="395">
        <v>0.80527099999999996</v>
      </c>
      <c r="N2338" s="330">
        <v>5.4069070832843877</v>
      </c>
      <c r="O2338" s="116"/>
      <c r="P2338" s="116"/>
      <c r="Q2338" s="120"/>
    </row>
    <row r="2339" spans="1:17" customFormat="1">
      <c r="A2339" s="117">
        <v>2336</v>
      </c>
      <c r="B2339" s="117"/>
      <c r="C2339" s="117" t="s">
        <v>3676</v>
      </c>
      <c r="D2339" s="117" t="s">
        <v>1061</v>
      </c>
      <c r="E2339" s="396" t="s">
        <v>1061</v>
      </c>
      <c r="F2339" s="116" t="s">
        <v>4256</v>
      </c>
      <c r="G2339" s="596">
        <v>308311340201</v>
      </c>
      <c r="H2339" s="396" t="s">
        <v>3060</v>
      </c>
      <c r="I2339" s="116" t="s">
        <v>3613</v>
      </c>
      <c r="J2339" s="116" t="s">
        <v>47</v>
      </c>
      <c r="K2339" s="116">
        <v>0.76519999999999999</v>
      </c>
      <c r="L2339" s="395">
        <v>0.76519999999999999</v>
      </c>
      <c r="M2339" s="395">
        <v>0.72485500000000003</v>
      </c>
      <c r="N2339" s="330">
        <v>5.2724777835859857</v>
      </c>
      <c r="O2339" s="116"/>
      <c r="P2339" s="116"/>
      <c r="Q2339" s="120"/>
    </row>
    <row r="2340" spans="1:17" customFormat="1">
      <c r="A2340" s="117">
        <v>2337</v>
      </c>
      <c r="B2340" s="117"/>
      <c r="C2340" s="117" t="s">
        <v>3676</v>
      </c>
      <c r="D2340" s="117" t="s">
        <v>1061</v>
      </c>
      <c r="E2340" s="396" t="s">
        <v>1061</v>
      </c>
      <c r="F2340" s="116" t="s">
        <v>8079</v>
      </c>
      <c r="G2340" s="596">
        <v>308311140103</v>
      </c>
      <c r="H2340" s="396" t="s">
        <v>2224</v>
      </c>
      <c r="I2340" s="116" t="s">
        <v>3613</v>
      </c>
      <c r="J2340" s="116" t="s">
        <v>47</v>
      </c>
      <c r="K2340" s="116">
        <v>1.8252600000000001</v>
      </c>
      <c r="L2340" s="395">
        <v>1.8252600000000001</v>
      </c>
      <c r="M2340" s="395">
        <v>1.7294670000000001</v>
      </c>
      <c r="N2340" s="330">
        <v>5.2481838203872329</v>
      </c>
      <c r="O2340" s="116"/>
      <c r="P2340" s="116"/>
      <c r="Q2340" s="120"/>
    </row>
    <row r="2341" spans="1:17" customFormat="1">
      <c r="A2341" s="117">
        <v>2338</v>
      </c>
      <c r="B2341" s="117"/>
      <c r="C2341" s="117" t="s">
        <v>3676</v>
      </c>
      <c r="D2341" s="117" t="s">
        <v>1061</v>
      </c>
      <c r="E2341" s="396" t="s">
        <v>3719</v>
      </c>
      <c r="F2341" s="116" t="s">
        <v>8071</v>
      </c>
      <c r="G2341" s="596">
        <v>308323140203</v>
      </c>
      <c r="H2341" s="396" t="s">
        <v>2314</v>
      </c>
      <c r="I2341" s="116" t="s">
        <v>8572</v>
      </c>
      <c r="J2341" s="116" t="s">
        <v>47</v>
      </c>
      <c r="K2341" s="116">
        <v>8.7111999999999995E-2</v>
      </c>
      <c r="L2341" s="395">
        <v>8.7111999999999995E-2</v>
      </c>
      <c r="M2341" s="395">
        <v>8.2576999999999998E-2</v>
      </c>
      <c r="N2341" s="330">
        <v>5.2059417761043223</v>
      </c>
      <c r="O2341" s="116"/>
      <c r="P2341" s="116"/>
      <c r="Q2341" s="120"/>
    </row>
    <row r="2342" spans="1:17" customFormat="1">
      <c r="A2342" s="117">
        <v>2339</v>
      </c>
      <c r="B2342" s="117"/>
      <c r="C2342" s="117" t="s">
        <v>3676</v>
      </c>
      <c r="D2342" s="117" t="s">
        <v>1061</v>
      </c>
      <c r="E2342" s="396" t="s">
        <v>3717</v>
      </c>
      <c r="F2342" s="116" t="s">
        <v>4279</v>
      </c>
      <c r="G2342" s="596">
        <v>308313140102</v>
      </c>
      <c r="H2342" s="396" t="s">
        <v>3083</v>
      </c>
      <c r="I2342" s="116" t="s">
        <v>8574</v>
      </c>
      <c r="J2342" s="116" t="s">
        <v>47</v>
      </c>
      <c r="K2342" s="116">
        <v>0.41959999999999997</v>
      </c>
      <c r="L2342" s="395">
        <v>0.41959999999999997</v>
      </c>
      <c r="M2342" s="395">
        <v>0.39804800000000001</v>
      </c>
      <c r="N2342" s="330">
        <v>5.136320305052422</v>
      </c>
      <c r="O2342" s="116"/>
      <c r="P2342" s="116"/>
      <c r="Q2342" s="120"/>
    </row>
    <row r="2343" spans="1:17" customFormat="1">
      <c r="A2343" s="117">
        <v>2340</v>
      </c>
      <c r="B2343" s="117"/>
      <c r="C2343" s="117" t="s">
        <v>3676</v>
      </c>
      <c r="D2343" s="117" t="s">
        <v>1061</v>
      </c>
      <c r="E2343" s="396" t="s">
        <v>1061</v>
      </c>
      <c r="F2343" s="116" t="s">
        <v>4251</v>
      </c>
      <c r="G2343" s="596">
        <v>308311440201</v>
      </c>
      <c r="H2343" s="396" t="s">
        <v>2971</v>
      </c>
      <c r="I2343" s="116" t="s">
        <v>8573</v>
      </c>
      <c r="J2343" s="116" t="s">
        <v>47</v>
      </c>
      <c r="K2343" s="116">
        <v>0.1411</v>
      </c>
      <c r="L2343" s="395">
        <v>0.1411</v>
      </c>
      <c r="M2343" s="395">
        <v>0.13425300000000001</v>
      </c>
      <c r="N2343" s="330">
        <v>4.8525868178596676</v>
      </c>
      <c r="O2343" s="116"/>
      <c r="P2343" s="116"/>
      <c r="Q2343" s="120"/>
    </row>
    <row r="2344" spans="1:17" customFormat="1">
      <c r="A2344" s="117">
        <v>2341</v>
      </c>
      <c r="B2344" s="117"/>
      <c r="C2344" s="117" t="s">
        <v>3676</v>
      </c>
      <c r="D2344" s="117" t="s">
        <v>1061</v>
      </c>
      <c r="E2344" s="396" t="s">
        <v>3719</v>
      </c>
      <c r="F2344" s="116" t="s">
        <v>4303</v>
      </c>
      <c r="G2344" s="596">
        <v>308323640102</v>
      </c>
      <c r="H2344" s="396" t="s">
        <v>3064</v>
      </c>
      <c r="I2344" s="116" t="s">
        <v>8573</v>
      </c>
      <c r="J2344" s="116" t="s">
        <v>47</v>
      </c>
      <c r="K2344" s="116">
        <v>0.36759999999999998</v>
      </c>
      <c r="L2344" s="395">
        <v>0.36759999999999998</v>
      </c>
      <c r="M2344" s="395">
        <v>0.34984599999999999</v>
      </c>
      <c r="N2344" s="330">
        <v>4.829706202393905</v>
      </c>
      <c r="O2344" s="116"/>
      <c r="P2344" s="116"/>
      <c r="Q2344" s="120"/>
    </row>
    <row r="2345" spans="1:17" customFormat="1">
      <c r="A2345" s="117">
        <v>2342</v>
      </c>
      <c r="B2345" s="117"/>
      <c r="C2345" s="117" t="s">
        <v>3676</v>
      </c>
      <c r="D2345" s="117" t="s">
        <v>1061</v>
      </c>
      <c r="E2345" s="396" t="s">
        <v>1061</v>
      </c>
      <c r="F2345" s="116" t="s">
        <v>8077</v>
      </c>
      <c r="G2345" s="596">
        <v>308311640103</v>
      </c>
      <c r="H2345" s="396" t="s">
        <v>3161</v>
      </c>
      <c r="I2345" s="116" t="s">
        <v>8577</v>
      </c>
      <c r="J2345" s="116" t="s">
        <v>47</v>
      </c>
      <c r="K2345" s="116">
        <v>1.5451999999999999</v>
      </c>
      <c r="L2345" s="395">
        <v>1.5451999999999999</v>
      </c>
      <c r="M2345" s="395">
        <v>1.4714970000000001</v>
      </c>
      <c r="N2345" s="330">
        <v>4.769803261713685</v>
      </c>
      <c r="O2345" s="116"/>
      <c r="P2345" s="116"/>
      <c r="Q2345" s="120"/>
    </row>
    <row r="2346" spans="1:17" customFormat="1">
      <c r="A2346" s="117">
        <v>2343</v>
      </c>
      <c r="B2346" s="117"/>
      <c r="C2346" s="117" t="s">
        <v>3676</v>
      </c>
      <c r="D2346" s="117" t="s">
        <v>1061</v>
      </c>
      <c r="E2346" s="396" t="s">
        <v>3718</v>
      </c>
      <c r="F2346" s="116" t="s">
        <v>4293</v>
      </c>
      <c r="G2346" s="596">
        <v>308334240101</v>
      </c>
      <c r="H2346" s="396" t="s">
        <v>2257</v>
      </c>
      <c r="I2346" s="116" t="s">
        <v>8573</v>
      </c>
      <c r="J2346" s="116" t="s">
        <v>47</v>
      </c>
      <c r="K2346" s="116">
        <v>1.4032</v>
      </c>
      <c r="L2346" s="395">
        <v>1.4032</v>
      </c>
      <c r="M2346" s="395">
        <v>1.3367180000000001</v>
      </c>
      <c r="N2346" s="330">
        <v>4.7378848346636211</v>
      </c>
      <c r="O2346" s="116"/>
      <c r="P2346" s="116"/>
      <c r="Q2346" s="120"/>
    </row>
    <row r="2347" spans="1:17" customFormat="1">
      <c r="A2347" s="117">
        <v>2344</v>
      </c>
      <c r="B2347" s="117"/>
      <c r="C2347" s="117" t="s">
        <v>3676</v>
      </c>
      <c r="D2347" s="117" t="s">
        <v>1061</v>
      </c>
      <c r="E2347" s="396" t="s">
        <v>1061</v>
      </c>
      <c r="F2347" s="116" t="s">
        <v>4257</v>
      </c>
      <c r="G2347" s="596">
        <v>308311240202</v>
      </c>
      <c r="H2347" s="396" t="s">
        <v>3053</v>
      </c>
      <c r="I2347" s="116" t="s">
        <v>3613</v>
      </c>
      <c r="J2347" s="116" t="s">
        <v>47</v>
      </c>
      <c r="K2347" s="116">
        <v>1.42835</v>
      </c>
      <c r="L2347" s="395">
        <v>1.42835</v>
      </c>
      <c r="M2347" s="395">
        <v>1.3607670000000001</v>
      </c>
      <c r="N2347" s="330">
        <v>4.731543389225326</v>
      </c>
      <c r="O2347" s="116"/>
      <c r="P2347" s="116"/>
      <c r="Q2347" s="120"/>
    </row>
    <row r="2348" spans="1:17" customFormat="1">
      <c r="A2348" s="117">
        <v>2345</v>
      </c>
      <c r="B2348" s="117"/>
      <c r="C2348" s="117" t="s">
        <v>3676</v>
      </c>
      <c r="D2348" s="117" t="s">
        <v>1061</v>
      </c>
      <c r="E2348" s="396" t="s">
        <v>1061</v>
      </c>
      <c r="F2348" s="116" t="s">
        <v>8079</v>
      </c>
      <c r="G2348" s="596">
        <v>308311140102</v>
      </c>
      <c r="H2348" s="396" t="s">
        <v>3002</v>
      </c>
      <c r="I2348" s="116" t="s">
        <v>3613</v>
      </c>
      <c r="J2348" s="116" t="s">
        <v>47</v>
      </c>
      <c r="K2348" s="116">
        <v>1.56366</v>
      </c>
      <c r="L2348" s="395">
        <v>1.56366</v>
      </c>
      <c r="M2348" s="395">
        <v>1.4896750000000001</v>
      </c>
      <c r="N2348" s="330">
        <v>4.731527314121994</v>
      </c>
      <c r="O2348" s="116"/>
      <c r="P2348" s="116"/>
      <c r="Q2348" s="120"/>
    </row>
    <row r="2349" spans="1:17" customFormat="1">
      <c r="A2349" s="117">
        <v>2346</v>
      </c>
      <c r="B2349" s="117"/>
      <c r="C2349" s="117" t="s">
        <v>3676</v>
      </c>
      <c r="D2349" s="117" t="s">
        <v>1061</v>
      </c>
      <c r="E2349" s="396" t="s">
        <v>3717</v>
      </c>
      <c r="F2349" s="116" t="s">
        <v>4275</v>
      </c>
      <c r="G2349" s="596">
        <v>308313240301</v>
      </c>
      <c r="H2349" s="396" t="s">
        <v>2267</v>
      </c>
      <c r="I2349" s="116" t="s">
        <v>8573</v>
      </c>
      <c r="J2349" s="116" t="s">
        <v>47</v>
      </c>
      <c r="K2349" s="116">
        <v>1.1221000000000001</v>
      </c>
      <c r="L2349" s="395">
        <v>1.1221000000000001</v>
      </c>
      <c r="M2349" s="395">
        <v>1.069061</v>
      </c>
      <c r="N2349" s="330">
        <v>4.7267623206487883</v>
      </c>
      <c r="O2349" s="116"/>
      <c r="P2349" s="116"/>
      <c r="Q2349" s="120"/>
    </row>
    <row r="2350" spans="1:17" customFormat="1">
      <c r="A2350" s="117">
        <v>2347</v>
      </c>
      <c r="B2350" s="117"/>
      <c r="C2350" s="117" t="s">
        <v>3676</v>
      </c>
      <c r="D2350" s="117" t="s">
        <v>1061</v>
      </c>
      <c r="E2350" s="396" t="s">
        <v>1061</v>
      </c>
      <c r="F2350" s="116" t="s">
        <v>8077</v>
      </c>
      <c r="G2350" s="596">
        <v>308311640104</v>
      </c>
      <c r="H2350" s="396" t="s">
        <v>3123</v>
      </c>
      <c r="I2350" s="116" t="s">
        <v>8577</v>
      </c>
      <c r="J2350" s="116" t="s">
        <v>47</v>
      </c>
      <c r="K2350" s="116">
        <v>0.74529999999999996</v>
      </c>
      <c r="L2350" s="395">
        <v>0.74529999999999996</v>
      </c>
      <c r="M2350" s="395">
        <v>0.71102500000000002</v>
      </c>
      <c r="N2350" s="330">
        <v>4.5988192674090902</v>
      </c>
      <c r="O2350" s="116"/>
      <c r="P2350" s="116"/>
      <c r="Q2350" s="120"/>
    </row>
    <row r="2351" spans="1:17" customFormat="1">
      <c r="A2351" s="117">
        <v>2348</v>
      </c>
      <c r="B2351" s="117"/>
      <c r="C2351" s="117" t="s">
        <v>3676</v>
      </c>
      <c r="D2351" s="117" t="s">
        <v>1061</v>
      </c>
      <c r="E2351" s="396" t="s">
        <v>3716</v>
      </c>
      <c r="F2351" s="116" t="s">
        <v>4266</v>
      </c>
      <c r="G2351" s="596">
        <v>308312240103</v>
      </c>
      <c r="H2351" s="396" t="s">
        <v>3036</v>
      </c>
      <c r="I2351" s="116" t="s">
        <v>8572</v>
      </c>
      <c r="J2351" s="116" t="s">
        <v>47</v>
      </c>
      <c r="K2351" s="116">
        <v>0.12959999999999999</v>
      </c>
      <c r="L2351" s="395">
        <v>0.12959999999999999</v>
      </c>
      <c r="M2351" s="395">
        <v>0.12364600000000001</v>
      </c>
      <c r="N2351" s="330">
        <v>4.5941358024691255</v>
      </c>
      <c r="O2351" s="116"/>
      <c r="P2351" s="116"/>
      <c r="Q2351" s="120"/>
    </row>
    <row r="2352" spans="1:17" customFormat="1">
      <c r="A2352" s="117">
        <v>2349</v>
      </c>
      <c r="B2352" s="117"/>
      <c r="C2352" s="117" t="s">
        <v>3676</v>
      </c>
      <c r="D2352" s="117" t="s">
        <v>1061</v>
      </c>
      <c r="E2352" s="396" t="s">
        <v>1061</v>
      </c>
      <c r="F2352" s="116" t="s">
        <v>8073</v>
      </c>
      <c r="G2352" s="596">
        <v>308311640403</v>
      </c>
      <c r="H2352" s="396" t="s">
        <v>2974</v>
      </c>
      <c r="I2352" s="116" t="s">
        <v>8577</v>
      </c>
      <c r="J2352" s="116" t="s">
        <v>47</v>
      </c>
      <c r="K2352" s="116">
        <v>5.1499999999999997E-2</v>
      </c>
      <c r="L2352" s="395">
        <v>5.1499999999999997E-2</v>
      </c>
      <c r="M2352" s="395">
        <v>4.9169999999999998E-2</v>
      </c>
      <c r="N2352" s="330">
        <v>4.5242718446601913</v>
      </c>
      <c r="O2352" s="116"/>
      <c r="P2352" s="116"/>
      <c r="Q2352" s="120"/>
    </row>
    <row r="2353" spans="1:17" customFormat="1">
      <c r="A2353" s="117">
        <v>2350</v>
      </c>
      <c r="B2353" s="117"/>
      <c r="C2353" s="117" t="s">
        <v>3676</v>
      </c>
      <c r="D2353" s="117" t="s">
        <v>1061</v>
      </c>
      <c r="E2353" s="396" t="s">
        <v>3718</v>
      </c>
      <c r="F2353" s="116" t="s">
        <v>4291</v>
      </c>
      <c r="G2353" s="596">
        <v>308334340105</v>
      </c>
      <c r="H2353" s="396" t="s">
        <v>3043</v>
      </c>
      <c r="I2353" s="116" t="s">
        <v>8573</v>
      </c>
      <c r="J2353" s="116" t="s">
        <v>47</v>
      </c>
      <c r="K2353" s="116">
        <v>1.2646999999999999</v>
      </c>
      <c r="L2353" s="395">
        <v>1.2646999999999999</v>
      </c>
      <c r="M2353" s="395">
        <v>1.2078040000000001</v>
      </c>
      <c r="N2353" s="330">
        <v>4.4987744129042335</v>
      </c>
      <c r="O2353" s="116"/>
      <c r="P2353" s="116"/>
      <c r="Q2353" s="120"/>
    </row>
    <row r="2354" spans="1:17" customFormat="1">
      <c r="A2354" s="117">
        <v>2351</v>
      </c>
      <c r="B2354" s="117"/>
      <c r="C2354" s="117" t="s">
        <v>3676</v>
      </c>
      <c r="D2354" s="117" t="s">
        <v>1061</v>
      </c>
      <c r="E2354" s="396" t="s">
        <v>1061</v>
      </c>
      <c r="F2354" s="116" t="s">
        <v>8073</v>
      </c>
      <c r="G2354" s="596">
        <v>308311640401</v>
      </c>
      <c r="H2354" s="396" t="s">
        <v>3008</v>
      </c>
      <c r="I2354" s="116" t="s">
        <v>8577</v>
      </c>
      <c r="J2354" s="116" t="s">
        <v>47</v>
      </c>
      <c r="K2354" s="116">
        <v>0.45179999999999998</v>
      </c>
      <c r="L2354" s="395">
        <v>0.45179999999999998</v>
      </c>
      <c r="M2354" s="395">
        <v>0.43152699999999999</v>
      </c>
      <c r="N2354" s="330">
        <v>4.4871624612660446</v>
      </c>
      <c r="O2354" s="116"/>
      <c r="P2354" s="116"/>
      <c r="Q2354" s="120"/>
    </row>
    <row r="2355" spans="1:17" customFormat="1">
      <c r="A2355" s="117">
        <v>2352</v>
      </c>
      <c r="B2355" s="117"/>
      <c r="C2355" s="117" t="s">
        <v>3676</v>
      </c>
      <c r="D2355" s="117" t="s">
        <v>1061</v>
      </c>
      <c r="E2355" s="396" t="s">
        <v>3717</v>
      </c>
      <c r="F2355" s="116" t="s">
        <v>4274</v>
      </c>
      <c r="G2355" s="596">
        <v>308313240101</v>
      </c>
      <c r="H2355" s="396" t="s">
        <v>3071</v>
      </c>
      <c r="I2355" s="116" t="s">
        <v>8573</v>
      </c>
      <c r="J2355" s="116" t="s">
        <v>47</v>
      </c>
      <c r="K2355" s="116">
        <v>1.17638</v>
      </c>
      <c r="L2355" s="395">
        <v>1.17638</v>
      </c>
      <c r="M2355" s="395">
        <v>1.123788</v>
      </c>
      <c r="N2355" s="330">
        <v>4.470664241146566</v>
      </c>
      <c r="O2355" s="116"/>
      <c r="P2355" s="116"/>
      <c r="Q2355" s="120"/>
    </row>
    <row r="2356" spans="1:17" customFormat="1">
      <c r="A2356" s="117">
        <v>2353</v>
      </c>
      <c r="B2356" s="117"/>
      <c r="C2356" s="117" t="s">
        <v>3676</v>
      </c>
      <c r="D2356" s="117" t="s">
        <v>1061</v>
      </c>
      <c r="E2356" s="396" t="s">
        <v>1061</v>
      </c>
      <c r="F2356" s="116" t="s">
        <v>8079</v>
      </c>
      <c r="G2356" s="596">
        <v>308311140101</v>
      </c>
      <c r="H2356" s="396" t="s">
        <v>3022</v>
      </c>
      <c r="I2356" s="116" t="s">
        <v>3613</v>
      </c>
      <c r="J2356" s="116" t="s">
        <v>47</v>
      </c>
      <c r="K2356" s="116">
        <v>1.7821499999999999</v>
      </c>
      <c r="L2356" s="395">
        <v>1.7821499999999999</v>
      </c>
      <c r="M2356" s="395">
        <v>1.702626</v>
      </c>
      <c r="N2356" s="330">
        <v>4.4622506523019911</v>
      </c>
      <c r="O2356" s="116"/>
      <c r="P2356" s="116"/>
      <c r="Q2356" s="120"/>
    </row>
    <row r="2357" spans="1:17" customFormat="1">
      <c r="A2357" s="117">
        <v>2354</v>
      </c>
      <c r="B2357" s="117"/>
      <c r="C2357" s="117" t="s">
        <v>3676</v>
      </c>
      <c r="D2357" s="117" t="s">
        <v>1061</v>
      </c>
      <c r="E2357" s="396" t="s">
        <v>1061</v>
      </c>
      <c r="F2357" s="116" t="s">
        <v>4252</v>
      </c>
      <c r="G2357" s="596">
        <v>308311240102</v>
      </c>
      <c r="H2357" s="396" t="s">
        <v>2256</v>
      </c>
      <c r="I2357" s="116" t="s">
        <v>3613</v>
      </c>
      <c r="J2357" s="116" t="s">
        <v>47</v>
      </c>
      <c r="K2357" s="116">
        <v>1.4822500000000001</v>
      </c>
      <c r="L2357" s="395">
        <v>1.4822500000000001</v>
      </c>
      <c r="M2357" s="395">
        <v>1.4162729999999999</v>
      </c>
      <c r="N2357" s="330">
        <v>4.4511384719177043</v>
      </c>
      <c r="O2357" s="116"/>
      <c r="P2357" s="116"/>
      <c r="Q2357" s="120"/>
    </row>
    <row r="2358" spans="1:17" customFormat="1">
      <c r="A2358" s="117">
        <v>2355</v>
      </c>
      <c r="B2358" s="117"/>
      <c r="C2358" s="117" t="s">
        <v>3676</v>
      </c>
      <c r="D2358" s="117" t="s">
        <v>1061</v>
      </c>
      <c r="E2358" s="396" t="s">
        <v>3718</v>
      </c>
      <c r="F2358" s="116" t="s">
        <v>4293</v>
      </c>
      <c r="G2358" s="596">
        <v>308334240104</v>
      </c>
      <c r="H2358" s="396" t="s">
        <v>5831</v>
      </c>
      <c r="I2358" s="116" t="s">
        <v>8573</v>
      </c>
      <c r="J2358" s="116" t="s">
        <v>47</v>
      </c>
      <c r="K2358" s="116">
        <v>4.7759999999999997E-2</v>
      </c>
      <c r="L2358" s="395">
        <v>4.7759999999999997E-2</v>
      </c>
      <c r="M2358" s="395">
        <v>4.5673999999999999E-2</v>
      </c>
      <c r="N2358" s="330">
        <v>4.3676716917922898</v>
      </c>
      <c r="O2358" s="116"/>
      <c r="P2358" s="116"/>
      <c r="Q2358" s="120"/>
    </row>
    <row r="2359" spans="1:17" customFormat="1">
      <c r="A2359" s="117">
        <v>2356</v>
      </c>
      <c r="B2359" s="117"/>
      <c r="C2359" s="117" t="s">
        <v>3676</v>
      </c>
      <c r="D2359" s="117" t="s">
        <v>1061</v>
      </c>
      <c r="E2359" s="396" t="s">
        <v>1061</v>
      </c>
      <c r="F2359" s="116" t="s">
        <v>8077</v>
      </c>
      <c r="G2359" s="596">
        <v>308311640102</v>
      </c>
      <c r="H2359" s="396" t="s">
        <v>3118</v>
      </c>
      <c r="I2359" s="116" t="s">
        <v>8577</v>
      </c>
      <c r="J2359" s="116" t="s">
        <v>47</v>
      </c>
      <c r="K2359" s="116">
        <v>0.46179999999999999</v>
      </c>
      <c r="L2359" s="395">
        <v>0.46179999999999999</v>
      </c>
      <c r="M2359" s="395">
        <v>0.44193399999999999</v>
      </c>
      <c r="N2359" s="330">
        <v>4.3018622780424423</v>
      </c>
      <c r="O2359" s="116"/>
      <c r="P2359" s="116"/>
      <c r="Q2359" s="120"/>
    </row>
    <row r="2360" spans="1:17" customFormat="1">
      <c r="A2360" s="117">
        <v>2357</v>
      </c>
      <c r="B2360" s="117"/>
      <c r="C2360" s="117" t="s">
        <v>3676</v>
      </c>
      <c r="D2360" s="117" t="s">
        <v>1061</v>
      </c>
      <c r="E2360" s="396" t="s">
        <v>3716</v>
      </c>
      <c r="F2360" s="116" t="s">
        <v>4266</v>
      </c>
      <c r="G2360" s="596">
        <v>308312240101</v>
      </c>
      <c r="H2360" s="396" t="s">
        <v>2257</v>
      </c>
      <c r="I2360" s="116" t="s">
        <v>8573</v>
      </c>
      <c r="J2360" s="116" t="s">
        <v>47</v>
      </c>
      <c r="K2360" s="116">
        <v>0.2354</v>
      </c>
      <c r="L2360" s="395">
        <v>0.2354</v>
      </c>
      <c r="M2360" s="395">
        <v>0.2253</v>
      </c>
      <c r="N2360" s="330">
        <v>4.2905692438402712</v>
      </c>
      <c r="O2360" s="116"/>
      <c r="P2360" s="116"/>
      <c r="Q2360" s="120"/>
    </row>
    <row r="2361" spans="1:17" customFormat="1">
      <c r="A2361" s="117">
        <v>2358</v>
      </c>
      <c r="B2361" s="117"/>
      <c r="C2361" s="117" t="s">
        <v>3676</v>
      </c>
      <c r="D2361" s="117" t="s">
        <v>1061</v>
      </c>
      <c r="E2361" s="396" t="s">
        <v>1061</v>
      </c>
      <c r="F2361" s="116" t="s">
        <v>8078</v>
      </c>
      <c r="G2361" s="596">
        <v>308311640203</v>
      </c>
      <c r="H2361" s="396" t="s">
        <v>3033</v>
      </c>
      <c r="I2361" s="116" t="s">
        <v>8577</v>
      </c>
      <c r="J2361" s="116" t="s">
        <v>47</v>
      </c>
      <c r="K2361" s="116">
        <v>0.89400000000000002</v>
      </c>
      <c r="L2361" s="395">
        <v>0.89400000000000002</v>
      </c>
      <c r="M2361" s="395">
        <v>0.85568900000000003</v>
      </c>
      <c r="N2361" s="330">
        <v>4.2853467561521228</v>
      </c>
      <c r="O2361" s="116"/>
      <c r="P2361" s="116"/>
      <c r="Q2361" s="120"/>
    </row>
    <row r="2362" spans="1:17" customFormat="1">
      <c r="A2362" s="117">
        <v>2359</v>
      </c>
      <c r="B2362" s="117"/>
      <c r="C2362" s="117" t="s">
        <v>3676</v>
      </c>
      <c r="D2362" s="117" t="s">
        <v>1061</v>
      </c>
      <c r="E2362" s="396" t="s">
        <v>1061</v>
      </c>
      <c r="F2362" s="116" t="s">
        <v>8075</v>
      </c>
      <c r="G2362" s="596">
        <v>308311140303</v>
      </c>
      <c r="H2362" s="396" t="s">
        <v>3014</v>
      </c>
      <c r="I2362" s="116" t="s">
        <v>8572</v>
      </c>
      <c r="J2362" s="116" t="s">
        <v>47</v>
      </c>
      <c r="K2362" s="116">
        <v>0.25480000000000003</v>
      </c>
      <c r="L2362" s="395">
        <v>0.25480000000000003</v>
      </c>
      <c r="M2362" s="395">
        <v>0.24401099999999998</v>
      </c>
      <c r="N2362" s="330">
        <v>4.2343014128728607</v>
      </c>
      <c r="O2362" s="116"/>
      <c r="P2362" s="116"/>
      <c r="Q2362" s="120"/>
    </row>
    <row r="2363" spans="1:17" customFormat="1">
      <c r="A2363" s="117">
        <v>2360</v>
      </c>
      <c r="B2363" s="117"/>
      <c r="C2363" s="117" t="s">
        <v>3676</v>
      </c>
      <c r="D2363" s="117" t="s">
        <v>1061</v>
      </c>
      <c r="E2363" s="396" t="s">
        <v>1061</v>
      </c>
      <c r="F2363" s="116" t="s">
        <v>8078</v>
      </c>
      <c r="G2363" s="596">
        <v>308311640202</v>
      </c>
      <c r="H2363" s="396" t="s">
        <v>3145</v>
      </c>
      <c r="I2363" s="116" t="s">
        <v>8577</v>
      </c>
      <c r="J2363" s="116" t="s">
        <v>47</v>
      </c>
      <c r="K2363" s="116">
        <v>0.58889999999999998</v>
      </c>
      <c r="L2363" s="395">
        <v>0.58889999999999998</v>
      </c>
      <c r="M2363" s="395">
        <v>0.564299</v>
      </c>
      <c r="N2363" s="330">
        <v>4.1774494820852413</v>
      </c>
      <c r="O2363" s="116"/>
      <c r="P2363" s="116"/>
      <c r="Q2363" s="120"/>
    </row>
    <row r="2364" spans="1:17" customFormat="1">
      <c r="A2364" s="117">
        <v>2361</v>
      </c>
      <c r="B2364" s="117"/>
      <c r="C2364" s="117" t="s">
        <v>3676</v>
      </c>
      <c r="D2364" s="117" t="s">
        <v>1061</v>
      </c>
      <c r="E2364" s="396" t="s">
        <v>1061</v>
      </c>
      <c r="F2364" s="116" t="s">
        <v>4253</v>
      </c>
      <c r="G2364" s="596">
        <v>308311340102</v>
      </c>
      <c r="H2364" s="396" t="s">
        <v>2258</v>
      </c>
      <c r="I2364" s="116" t="s">
        <v>3613</v>
      </c>
      <c r="J2364" s="116" t="s">
        <v>47</v>
      </c>
      <c r="K2364" s="116">
        <v>1.60781</v>
      </c>
      <c r="L2364" s="395">
        <v>1.60781</v>
      </c>
      <c r="M2364" s="395">
        <v>1.540702</v>
      </c>
      <c r="N2364" s="330">
        <v>4.1738762664742692</v>
      </c>
      <c r="O2364" s="116"/>
      <c r="P2364" s="116"/>
      <c r="Q2364" s="120"/>
    </row>
    <row r="2365" spans="1:17" customFormat="1">
      <c r="A2365" s="117">
        <v>2362</v>
      </c>
      <c r="B2365" s="117"/>
      <c r="C2365" s="117" t="s">
        <v>3676</v>
      </c>
      <c r="D2365" s="117" t="s">
        <v>1061</v>
      </c>
      <c r="E2365" s="396" t="s">
        <v>3716</v>
      </c>
      <c r="F2365" s="116" t="s">
        <v>4269</v>
      </c>
      <c r="G2365" s="596">
        <v>308312240302</v>
      </c>
      <c r="H2365" s="396" t="s">
        <v>2257</v>
      </c>
      <c r="I2365" s="116" t="s">
        <v>8573</v>
      </c>
      <c r="J2365" s="116" t="s">
        <v>47</v>
      </c>
      <c r="K2365" s="116">
        <v>0.18329999999999999</v>
      </c>
      <c r="L2365" s="395">
        <v>0.18329999999999999</v>
      </c>
      <c r="M2365" s="395">
        <v>0.17566100000000001</v>
      </c>
      <c r="N2365" s="330">
        <v>4.1674849972722203</v>
      </c>
      <c r="O2365" s="116"/>
      <c r="P2365" s="116"/>
      <c r="Q2365" s="120"/>
    </row>
    <row r="2366" spans="1:17" customFormat="1">
      <c r="A2366" s="117">
        <v>2363</v>
      </c>
      <c r="B2366" s="117"/>
      <c r="C2366" s="117" t="s">
        <v>3676</v>
      </c>
      <c r="D2366" s="117" t="s">
        <v>1061</v>
      </c>
      <c r="E2366" s="396" t="s">
        <v>3719</v>
      </c>
      <c r="F2366" s="116" t="s">
        <v>4299</v>
      </c>
      <c r="G2366" s="596">
        <v>308323540106</v>
      </c>
      <c r="H2366" s="396" t="s">
        <v>3128</v>
      </c>
      <c r="I2366" s="116" t="s">
        <v>8572</v>
      </c>
      <c r="J2366" s="116" t="s">
        <v>47</v>
      </c>
      <c r="K2366" s="116">
        <v>0.81089999999999995</v>
      </c>
      <c r="L2366" s="395">
        <v>0.81089999999999995</v>
      </c>
      <c r="M2366" s="395">
        <v>0.77733399999999997</v>
      </c>
      <c r="N2366" s="330">
        <v>4.1393513380194831</v>
      </c>
      <c r="O2366" s="116"/>
      <c r="P2366" s="116"/>
      <c r="Q2366" s="120"/>
    </row>
    <row r="2367" spans="1:17" customFormat="1">
      <c r="A2367" s="117">
        <v>2364</v>
      </c>
      <c r="B2367" s="117"/>
      <c r="C2367" s="117" t="s">
        <v>3676</v>
      </c>
      <c r="D2367" s="117" t="s">
        <v>1061</v>
      </c>
      <c r="E2367" s="396" t="s">
        <v>3716</v>
      </c>
      <c r="F2367" s="116" t="s">
        <v>4266</v>
      </c>
      <c r="G2367" s="596">
        <v>308312240102</v>
      </c>
      <c r="H2367" s="396" t="s">
        <v>3028</v>
      </c>
      <c r="I2367" s="116" t="s">
        <v>8572</v>
      </c>
      <c r="J2367" s="116" t="s">
        <v>47</v>
      </c>
      <c r="K2367" s="116">
        <v>0.25390000000000001</v>
      </c>
      <c r="L2367" s="395">
        <v>0.25390000000000001</v>
      </c>
      <c r="M2367" s="395">
        <v>0.24352800000000002</v>
      </c>
      <c r="N2367" s="330">
        <v>4.0850728633320168</v>
      </c>
      <c r="O2367" s="116"/>
      <c r="P2367" s="116"/>
      <c r="Q2367" s="120"/>
    </row>
    <row r="2368" spans="1:17" customFormat="1">
      <c r="A2368" s="117">
        <v>2365</v>
      </c>
      <c r="B2368" s="117"/>
      <c r="C2368" s="117" t="s">
        <v>3676</v>
      </c>
      <c r="D2368" s="117" t="s">
        <v>1061</v>
      </c>
      <c r="E2368" s="396" t="s">
        <v>1061</v>
      </c>
      <c r="F2368" s="116" t="s">
        <v>8080</v>
      </c>
      <c r="G2368" s="596">
        <v>308311140202</v>
      </c>
      <c r="H2368" s="396" t="s">
        <v>2253</v>
      </c>
      <c r="I2368" s="116" t="s">
        <v>3613</v>
      </c>
      <c r="J2368" s="116" t="s">
        <v>47</v>
      </c>
      <c r="K2368" s="116">
        <v>1.0134000000000001</v>
      </c>
      <c r="L2368" s="395">
        <v>1.0134000000000001</v>
      </c>
      <c r="M2368" s="395">
        <v>0.97210700000000005</v>
      </c>
      <c r="N2368" s="330">
        <v>4.0746990329583603</v>
      </c>
      <c r="O2368" s="116"/>
      <c r="P2368" s="116"/>
      <c r="Q2368" s="120"/>
    </row>
    <row r="2369" spans="1:17" customFormat="1">
      <c r="A2369" s="117">
        <v>2366</v>
      </c>
      <c r="B2369" s="117"/>
      <c r="C2369" s="117" t="s">
        <v>3676</v>
      </c>
      <c r="D2369" s="117" t="s">
        <v>1061</v>
      </c>
      <c r="E2369" s="396" t="s">
        <v>3716</v>
      </c>
      <c r="F2369" s="116" t="s">
        <v>4266</v>
      </c>
      <c r="G2369" s="596">
        <v>308312240105</v>
      </c>
      <c r="H2369" s="396" t="s">
        <v>9928</v>
      </c>
      <c r="I2369" s="116" t="s">
        <v>8574</v>
      </c>
      <c r="J2369" s="116" t="s">
        <v>47</v>
      </c>
      <c r="K2369" s="116">
        <v>5.3400000000000003E-2</v>
      </c>
      <c r="L2369" s="395">
        <v>5.3400000000000003E-2</v>
      </c>
      <c r="M2369" s="395">
        <v>5.1225E-2</v>
      </c>
      <c r="N2369" s="330">
        <v>4.0730337078651742</v>
      </c>
      <c r="O2369" s="116"/>
      <c r="P2369" s="116"/>
      <c r="Q2369" s="120"/>
    </row>
    <row r="2370" spans="1:17" customFormat="1">
      <c r="A2370" s="117">
        <v>2367</v>
      </c>
      <c r="B2370" s="117"/>
      <c r="C2370" s="117" t="s">
        <v>3676</v>
      </c>
      <c r="D2370" s="117" t="s">
        <v>1061</v>
      </c>
      <c r="E2370" s="396" t="s">
        <v>1061</v>
      </c>
      <c r="F2370" s="116" t="s">
        <v>8080</v>
      </c>
      <c r="G2370" s="596">
        <v>308311140203</v>
      </c>
      <c r="H2370" s="396" t="s">
        <v>2254</v>
      </c>
      <c r="I2370" s="116" t="s">
        <v>3613</v>
      </c>
      <c r="J2370" s="116" t="s">
        <v>47</v>
      </c>
      <c r="K2370" s="116">
        <v>1.2296</v>
      </c>
      <c r="L2370" s="395">
        <v>1.2296</v>
      </c>
      <c r="M2370" s="395">
        <v>1.1802250000000001</v>
      </c>
      <c r="N2370" s="330">
        <v>4.0155335068314857</v>
      </c>
      <c r="O2370" s="116"/>
      <c r="P2370" s="116"/>
      <c r="Q2370" s="120"/>
    </row>
    <row r="2371" spans="1:17" customFormat="1">
      <c r="A2371" s="117">
        <v>2368</v>
      </c>
      <c r="B2371" s="117"/>
      <c r="C2371" s="117" t="s">
        <v>3676</v>
      </c>
      <c r="D2371" s="117" t="s">
        <v>1061</v>
      </c>
      <c r="E2371" s="396" t="s">
        <v>1061</v>
      </c>
      <c r="F2371" s="116" t="s">
        <v>4253</v>
      </c>
      <c r="G2371" s="596">
        <v>308311340101</v>
      </c>
      <c r="H2371" s="396" t="s">
        <v>2257</v>
      </c>
      <c r="I2371" s="116" t="s">
        <v>3613</v>
      </c>
      <c r="J2371" s="116" t="s">
        <v>47</v>
      </c>
      <c r="K2371" s="116">
        <v>0.40516000000000002</v>
      </c>
      <c r="L2371" s="395">
        <v>0.40516000000000002</v>
      </c>
      <c r="M2371" s="395">
        <v>0.38889600000000002</v>
      </c>
      <c r="N2371" s="330">
        <v>4.0142166057853688</v>
      </c>
      <c r="O2371" s="116"/>
      <c r="P2371" s="116"/>
      <c r="Q2371" s="120"/>
    </row>
    <row r="2372" spans="1:17" customFormat="1">
      <c r="A2372" s="117">
        <v>2369</v>
      </c>
      <c r="B2372" s="117"/>
      <c r="C2372" s="117" t="s">
        <v>3676</v>
      </c>
      <c r="D2372" s="117" t="s">
        <v>1061</v>
      </c>
      <c r="E2372" s="396" t="s">
        <v>1061</v>
      </c>
      <c r="F2372" s="116" t="s">
        <v>8078</v>
      </c>
      <c r="G2372" s="596">
        <v>308311640201</v>
      </c>
      <c r="H2372" s="396" t="s">
        <v>9929</v>
      </c>
      <c r="I2372" s="116" t="s">
        <v>8577</v>
      </c>
      <c r="J2372" s="116" t="s">
        <v>47</v>
      </c>
      <c r="K2372" s="116">
        <v>0.128</v>
      </c>
      <c r="L2372" s="395">
        <v>0.128</v>
      </c>
      <c r="M2372" s="395">
        <v>0.123159</v>
      </c>
      <c r="N2372" s="330">
        <v>3.7820312499999988</v>
      </c>
      <c r="O2372" s="116"/>
      <c r="P2372" s="116"/>
      <c r="Q2372" s="120"/>
    </row>
    <row r="2373" spans="1:17" customFormat="1">
      <c r="A2373" s="117">
        <v>2370</v>
      </c>
      <c r="B2373" s="117"/>
      <c r="C2373" s="117" t="s">
        <v>3676</v>
      </c>
      <c r="D2373" s="117" t="s">
        <v>1061</v>
      </c>
      <c r="E2373" s="396" t="s">
        <v>1061</v>
      </c>
      <c r="F2373" s="116" t="s">
        <v>8080</v>
      </c>
      <c r="G2373" s="596">
        <v>308311140201</v>
      </c>
      <c r="H2373" s="396" t="s">
        <v>2252</v>
      </c>
      <c r="I2373" s="116" t="s">
        <v>3613</v>
      </c>
      <c r="J2373" s="116" t="s">
        <v>47</v>
      </c>
      <c r="K2373" s="116">
        <v>1.5338000000000001</v>
      </c>
      <c r="L2373" s="395">
        <v>1.5338000000000001</v>
      </c>
      <c r="M2373" s="395">
        <v>1.476102</v>
      </c>
      <c r="N2373" s="330">
        <v>3.7617681575172792</v>
      </c>
      <c r="O2373" s="116"/>
      <c r="P2373" s="116"/>
      <c r="Q2373" s="120"/>
    </row>
    <row r="2374" spans="1:17" customFormat="1">
      <c r="A2374" s="117">
        <v>2371</v>
      </c>
      <c r="B2374" s="117"/>
      <c r="C2374" s="117" t="s">
        <v>3676</v>
      </c>
      <c r="D2374" s="117" t="s">
        <v>1061</v>
      </c>
      <c r="E2374" s="396" t="s">
        <v>1061</v>
      </c>
      <c r="F2374" s="116" t="s">
        <v>4253</v>
      </c>
      <c r="G2374" s="596">
        <v>308311340103</v>
      </c>
      <c r="H2374" s="396" t="s">
        <v>2250</v>
      </c>
      <c r="I2374" s="116" t="s">
        <v>3613</v>
      </c>
      <c r="J2374" s="116" t="s">
        <v>47</v>
      </c>
      <c r="K2374" s="116">
        <v>1.3612</v>
      </c>
      <c r="L2374" s="395">
        <v>1.3612</v>
      </c>
      <c r="M2374" s="395">
        <v>1.3101370000000001</v>
      </c>
      <c r="N2374" s="330">
        <v>3.751322362621206</v>
      </c>
      <c r="O2374" s="116"/>
      <c r="P2374" s="116"/>
      <c r="Q2374" s="120"/>
    </row>
    <row r="2375" spans="1:17" customFormat="1">
      <c r="A2375" s="117">
        <v>2372</v>
      </c>
      <c r="B2375" s="117"/>
      <c r="C2375" s="117" t="s">
        <v>3676</v>
      </c>
      <c r="D2375" s="117" t="s">
        <v>1061</v>
      </c>
      <c r="E2375" s="396" t="s">
        <v>3716</v>
      </c>
      <c r="F2375" s="116" t="s">
        <v>4264</v>
      </c>
      <c r="G2375" s="596">
        <v>308312440104</v>
      </c>
      <c r="H2375" s="396" t="s">
        <v>2257</v>
      </c>
      <c r="I2375" s="116" t="s">
        <v>8573</v>
      </c>
      <c r="J2375" s="116" t="s">
        <v>47</v>
      </c>
      <c r="K2375" s="116">
        <v>0.72819999999999996</v>
      </c>
      <c r="L2375" s="395">
        <v>0.72819999999999996</v>
      </c>
      <c r="M2375" s="395">
        <v>0.70115099999999997</v>
      </c>
      <c r="N2375" s="330">
        <v>3.7145015105740171</v>
      </c>
      <c r="O2375" s="116"/>
      <c r="P2375" s="116"/>
      <c r="Q2375" s="120"/>
    </row>
    <row r="2376" spans="1:17" customFormat="1">
      <c r="A2376" s="117">
        <v>2373</v>
      </c>
      <c r="B2376" s="117"/>
      <c r="C2376" s="117" t="s">
        <v>3676</v>
      </c>
      <c r="D2376" s="117" t="s">
        <v>1061</v>
      </c>
      <c r="E2376" s="396" t="s">
        <v>1061</v>
      </c>
      <c r="F2376" s="116" t="s">
        <v>8076</v>
      </c>
      <c r="G2376" s="596">
        <v>308311140402</v>
      </c>
      <c r="H2376" s="396" t="s">
        <v>3081</v>
      </c>
      <c r="I2376" s="116" t="s">
        <v>3613</v>
      </c>
      <c r="J2376" s="116" t="s">
        <v>47</v>
      </c>
      <c r="K2376" s="116">
        <v>0.39107999999999998</v>
      </c>
      <c r="L2376" s="395">
        <v>0.39107999999999998</v>
      </c>
      <c r="M2376" s="395">
        <v>0.37662299999999999</v>
      </c>
      <c r="N2376" s="330">
        <v>3.6966861000306843</v>
      </c>
      <c r="O2376" s="116"/>
      <c r="P2376" s="116"/>
      <c r="Q2376" s="120"/>
    </row>
    <row r="2377" spans="1:17" customFormat="1">
      <c r="A2377" s="117">
        <v>2374</v>
      </c>
      <c r="B2377" s="117"/>
      <c r="C2377" s="117" t="s">
        <v>3676</v>
      </c>
      <c r="D2377" s="117" t="s">
        <v>1061</v>
      </c>
      <c r="E2377" s="396" t="s">
        <v>1061</v>
      </c>
      <c r="F2377" s="116" t="s">
        <v>8076</v>
      </c>
      <c r="G2377" s="596">
        <v>308311140401</v>
      </c>
      <c r="H2377" s="396" t="s">
        <v>3027</v>
      </c>
      <c r="I2377" s="116" t="s">
        <v>3613</v>
      </c>
      <c r="J2377" s="116" t="s">
        <v>47</v>
      </c>
      <c r="K2377" s="116">
        <v>0.83438000000000001</v>
      </c>
      <c r="L2377" s="395">
        <v>0.83438000000000001</v>
      </c>
      <c r="M2377" s="395">
        <v>0.80375700000000005</v>
      </c>
      <c r="N2377" s="330">
        <v>3.6701502912342048</v>
      </c>
      <c r="O2377" s="116"/>
      <c r="P2377" s="116"/>
      <c r="Q2377" s="120"/>
    </row>
    <row r="2378" spans="1:17" customFormat="1">
      <c r="A2378" s="117">
        <v>2375</v>
      </c>
      <c r="B2378" s="117"/>
      <c r="C2378" s="117" t="s">
        <v>3676</v>
      </c>
      <c r="D2378" s="117" t="s">
        <v>1061</v>
      </c>
      <c r="E2378" s="396" t="s">
        <v>3718</v>
      </c>
      <c r="F2378" s="116" t="s">
        <v>4294</v>
      </c>
      <c r="G2378" s="596">
        <v>308334240304</v>
      </c>
      <c r="H2378" s="396" t="s">
        <v>9930</v>
      </c>
      <c r="I2378" s="116" t="s">
        <v>8573</v>
      </c>
      <c r="J2378" s="116" t="s">
        <v>47</v>
      </c>
      <c r="K2378" s="116">
        <v>1.15E-2</v>
      </c>
      <c r="L2378" s="395">
        <v>1.15E-2</v>
      </c>
      <c r="M2378" s="395">
        <v>1.108E-2</v>
      </c>
      <c r="N2378" s="330">
        <v>3.6521739130434807</v>
      </c>
      <c r="O2378" s="116"/>
      <c r="P2378" s="116"/>
      <c r="Q2378" s="120"/>
    </row>
    <row r="2379" spans="1:17" customFormat="1">
      <c r="A2379" s="117">
        <v>2376</v>
      </c>
      <c r="B2379" s="117"/>
      <c r="C2379" s="117" t="s">
        <v>3676</v>
      </c>
      <c r="D2379" s="117" t="s">
        <v>1061</v>
      </c>
      <c r="E2379" s="396" t="s">
        <v>1061</v>
      </c>
      <c r="F2379" s="116" t="s">
        <v>8072</v>
      </c>
      <c r="G2379" s="596">
        <v>308311640303</v>
      </c>
      <c r="H2379" s="396" t="s">
        <v>3159</v>
      </c>
      <c r="I2379" s="116" t="s">
        <v>8577</v>
      </c>
      <c r="J2379" s="116" t="s">
        <v>47</v>
      </c>
      <c r="K2379" s="116">
        <v>0.48909999999999998</v>
      </c>
      <c r="L2379" s="395">
        <v>0.48909999999999998</v>
      </c>
      <c r="M2379" s="395">
        <v>0.47153600000000001</v>
      </c>
      <c r="N2379" s="330">
        <v>3.5910856675526417</v>
      </c>
      <c r="O2379" s="116"/>
      <c r="P2379" s="116"/>
      <c r="Q2379" s="120"/>
    </row>
    <row r="2380" spans="1:17" customFormat="1">
      <c r="A2380" s="117">
        <v>2377</v>
      </c>
      <c r="B2380" s="117"/>
      <c r="C2380" s="117" t="s">
        <v>3676</v>
      </c>
      <c r="D2380" s="117" t="s">
        <v>1061</v>
      </c>
      <c r="E2380" s="396" t="s">
        <v>3717</v>
      </c>
      <c r="F2380" s="116" t="s">
        <v>4272</v>
      </c>
      <c r="G2380" s="596">
        <v>308313240203</v>
      </c>
      <c r="H2380" s="396" t="s">
        <v>2962</v>
      </c>
      <c r="I2380" s="116" t="s">
        <v>8574</v>
      </c>
      <c r="J2380" s="116" t="s">
        <v>47</v>
      </c>
      <c r="K2380" s="116">
        <v>2.9E-5</v>
      </c>
      <c r="L2380" s="395">
        <v>2.9E-5</v>
      </c>
      <c r="M2380" s="395">
        <v>2.8E-5</v>
      </c>
      <c r="N2380" s="330">
        <v>3.4482758620689675</v>
      </c>
      <c r="O2380" s="116"/>
      <c r="P2380" s="116"/>
      <c r="Q2380" s="120"/>
    </row>
    <row r="2381" spans="1:17" customFormat="1">
      <c r="A2381" s="117">
        <v>2378</v>
      </c>
      <c r="B2381" s="117"/>
      <c r="C2381" s="117" t="s">
        <v>3676</v>
      </c>
      <c r="D2381" s="117" t="s">
        <v>1061</v>
      </c>
      <c r="E2381" s="396" t="s">
        <v>1061</v>
      </c>
      <c r="F2381" s="116" t="s">
        <v>8073</v>
      </c>
      <c r="G2381" s="596">
        <v>308311640402</v>
      </c>
      <c r="H2381" s="396" t="s">
        <v>2972</v>
      </c>
      <c r="I2381" s="116" t="s">
        <v>8577</v>
      </c>
      <c r="J2381" s="116" t="s">
        <v>47</v>
      </c>
      <c r="K2381" s="116">
        <v>0.2283</v>
      </c>
      <c r="L2381" s="395">
        <v>0.2283</v>
      </c>
      <c r="M2381" s="395">
        <v>0.220527</v>
      </c>
      <c r="N2381" s="330">
        <v>3.4047306176084113</v>
      </c>
      <c r="O2381" s="116"/>
      <c r="P2381" s="116"/>
      <c r="Q2381" s="120"/>
    </row>
    <row r="2382" spans="1:17" customFormat="1">
      <c r="A2382" s="117">
        <v>2379</v>
      </c>
      <c r="B2382" s="117"/>
      <c r="C2382" s="117" t="s">
        <v>3676</v>
      </c>
      <c r="D2382" s="117" t="s">
        <v>1061</v>
      </c>
      <c r="E2382" s="396" t="s">
        <v>1061</v>
      </c>
      <c r="F2382" s="116" t="s">
        <v>4256</v>
      </c>
      <c r="G2382" s="596">
        <v>308311340202</v>
      </c>
      <c r="H2382" s="396" t="s">
        <v>2259</v>
      </c>
      <c r="I2382" s="116" t="s">
        <v>3613</v>
      </c>
      <c r="J2382" s="116" t="s">
        <v>47</v>
      </c>
      <c r="K2382" s="116">
        <v>1.8984000000000001</v>
      </c>
      <c r="L2382" s="395">
        <v>1.8984000000000001</v>
      </c>
      <c r="M2382" s="395">
        <v>1.835378</v>
      </c>
      <c r="N2382" s="330">
        <v>3.319742941424364</v>
      </c>
      <c r="O2382" s="116"/>
      <c r="P2382" s="116"/>
      <c r="Q2382" s="120"/>
    </row>
    <row r="2383" spans="1:17" customFormat="1">
      <c r="A2383" s="117">
        <v>2380</v>
      </c>
      <c r="B2383" s="117"/>
      <c r="C2383" s="117" t="s">
        <v>3676</v>
      </c>
      <c r="D2383" s="117" t="s">
        <v>1061</v>
      </c>
      <c r="E2383" s="396" t="s">
        <v>1061</v>
      </c>
      <c r="F2383" s="116" t="s">
        <v>4250</v>
      </c>
      <c r="G2383" s="596">
        <v>308311440501</v>
      </c>
      <c r="H2383" s="396" t="s">
        <v>9931</v>
      </c>
      <c r="I2383" s="116" t="s">
        <v>8573</v>
      </c>
      <c r="J2383" s="116" t="s">
        <v>47</v>
      </c>
      <c r="K2383" s="116">
        <v>0.74139999999999995</v>
      </c>
      <c r="L2383" s="395">
        <v>0.74139999999999995</v>
      </c>
      <c r="M2383" s="395">
        <v>0.71679300000000001</v>
      </c>
      <c r="N2383" s="330">
        <v>3.3189910979228401</v>
      </c>
      <c r="O2383" s="116"/>
      <c r="P2383" s="116"/>
      <c r="Q2383" s="120"/>
    </row>
    <row r="2384" spans="1:17" customFormat="1">
      <c r="A2384" s="117">
        <v>2381</v>
      </c>
      <c r="B2384" s="117"/>
      <c r="C2384" s="117" t="s">
        <v>3676</v>
      </c>
      <c r="D2384" s="117" t="s">
        <v>1061</v>
      </c>
      <c r="E2384" s="396" t="s">
        <v>3719</v>
      </c>
      <c r="F2384" s="116" t="s">
        <v>4307</v>
      </c>
      <c r="G2384" s="596">
        <v>308323240101</v>
      </c>
      <c r="H2384" s="396" t="s">
        <v>2267</v>
      </c>
      <c r="I2384" s="116" t="s">
        <v>8572</v>
      </c>
      <c r="J2384" s="116" t="s">
        <v>47</v>
      </c>
      <c r="K2384" s="116">
        <v>0.1056</v>
      </c>
      <c r="L2384" s="395">
        <v>0.1056</v>
      </c>
      <c r="M2384" s="395">
        <v>0.102175</v>
      </c>
      <c r="N2384" s="330">
        <v>3.2433712121212102</v>
      </c>
      <c r="O2384" s="116"/>
      <c r="P2384" s="116"/>
      <c r="Q2384" s="120"/>
    </row>
    <row r="2385" spans="1:17" customFormat="1">
      <c r="A2385" s="117">
        <v>2382</v>
      </c>
      <c r="B2385" s="117"/>
      <c r="C2385" s="117" t="s">
        <v>3676</v>
      </c>
      <c r="D2385" s="117" t="s">
        <v>1061</v>
      </c>
      <c r="E2385" s="396" t="s">
        <v>1061</v>
      </c>
      <c r="F2385" s="116" t="s">
        <v>4252</v>
      </c>
      <c r="G2385" s="596">
        <v>308311240103</v>
      </c>
      <c r="H2385" s="396" t="s">
        <v>2250</v>
      </c>
      <c r="I2385" s="116" t="s">
        <v>3613</v>
      </c>
      <c r="J2385" s="116" t="s">
        <v>47</v>
      </c>
      <c r="K2385" s="116">
        <v>0.54610000000000003</v>
      </c>
      <c r="L2385" s="395">
        <v>0.54610000000000003</v>
      </c>
      <c r="M2385" s="395">
        <v>0.52843399999999996</v>
      </c>
      <c r="N2385" s="330">
        <v>3.2349386559238367</v>
      </c>
      <c r="O2385" s="116"/>
      <c r="P2385" s="116"/>
      <c r="Q2385" s="120"/>
    </row>
    <row r="2386" spans="1:17" customFormat="1">
      <c r="A2386" s="117">
        <v>2383</v>
      </c>
      <c r="B2386" s="117"/>
      <c r="C2386" s="117" t="s">
        <v>3676</v>
      </c>
      <c r="D2386" s="117" t="s">
        <v>1061</v>
      </c>
      <c r="E2386" s="396" t="s">
        <v>3718</v>
      </c>
      <c r="F2386" s="116" t="s">
        <v>4291</v>
      </c>
      <c r="G2386" s="596">
        <v>308334340101</v>
      </c>
      <c r="H2386" s="396" t="s">
        <v>2257</v>
      </c>
      <c r="I2386" s="116" t="s">
        <v>8573</v>
      </c>
      <c r="J2386" s="116" t="s">
        <v>47</v>
      </c>
      <c r="K2386" s="116">
        <v>1.92848</v>
      </c>
      <c r="L2386" s="395">
        <v>1.92848</v>
      </c>
      <c r="M2386" s="395">
        <v>1.867192</v>
      </c>
      <c r="N2386" s="330">
        <v>3.1780469592632548</v>
      </c>
      <c r="O2386" s="116"/>
      <c r="P2386" s="116"/>
      <c r="Q2386" s="120"/>
    </row>
    <row r="2387" spans="1:17" customFormat="1">
      <c r="A2387" s="117">
        <v>2384</v>
      </c>
      <c r="B2387" s="117"/>
      <c r="C2387" s="117" t="s">
        <v>3676</v>
      </c>
      <c r="D2387" s="117" t="s">
        <v>1061</v>
      </c>
      <c r="E2387" s="396" t="s">
        <v>3719</v>
      </c>
      <c r="F2387" s="116" t="s">
        <v>8081</v>
      </c>
      <c r="G2387" s="596">
        <v>308323640201</v>
      </c>
      <c r="H2387" s="396" t="s">
        <v>2732</v>
      </c>
      <c r="I2387" s="116" t="s">
        <v>8573</v>
      </c>
      <c r="J2387" s="116" t="s">
        <v>47</v>
      </c>
      <c r="K2387" s="116">
        <v>0.49047099999999999</v>
      </c>
      <c r="L2387" s="395">
        <v>0.49047099999999999</v>
      </c>
      <c r="M2387" s="395">
        <v>0.47517900000000002</v>
      </c>
      <c r="N2387" s="330">
        <v>3.1178194021664831</v>
      </c>
      <c r="O2387" s="116"/>
      <c r="P2387" s="116"/>
      <c r="Q2387" s="120"/>
    </row>
    <row r="2388" spans="1:17" customFormat="1">
      <c r="A2388" s="117">
        <v>2385</v>
      </c>
      <c r="B2388" s="117"/>
      <c r="C2388" s="117" t="s">
        <v>3676</v>
      </c>
      <c r="D2388" s="117" t="s">
        <v>1061</v>
      </c>
      <c r="E2388" s="396" t="s">
        <v>3716</v>
      </c>
      <c r="F2388" s="116" t="s">
        <v>4267</v>
      </c>
      <c r="G2388" s="596">
        <v>308312240201</v>
      </c>
      <c r="H2388" s="396" t="s">
        <v>2267</v>
      </c>
      <c r="I2388" s="116" t="s">
        <v>8572</v>
      </c>
      <c r="J2388" s="116" t="s">
        <v>47</v>
      </c>
      <c r="K2388" s="116">
        <v>1.8624999999999999E-2</v>
      </c>
      <c r="L2388" s="395">
        <v>1.8624999999999999E-2</v>
      </c>
      <c r="M2388" s="395">
        <v>1.805E-2</v>
      </c>
      <c r="N2388" s="330">
        <v>3.0872483221476466</v>
      </c>
      <c r="O2388" s="116"/>
      <c r="P2388" s="116"/>
      <c r="Q2388" s="120"/>
    </row>
    <row r="2389" spans="1:17" customFormat="1">
      <c r="A2389" s="117">
        <v>2386</v>
      </c>
      <c r="B2389" s="117"/>
      <c r="C2389" s="117" t="s">
        <v>3676</v>
      </c>
      <c r="D2389" s="117" t="s">
        <v>1061</v>
      </c>
      <c r="E2389" s="396" t="s">
        <v>3719</v>
      </c>
      <c r="F2389" s="116" t="s">
        <v>4303</v>
      </c>
      <c r="G2389" s="596">
        <v>308323640105</v>
      </c>
      <c r="H2389" s="396" t="s">
        <v>3078</v>
      </c>
      <c r="I2389" s="116" t="s">
        <v>8572</v>
      </c>
      <c r="J2389" s="116" t="s">
        <v>47</v>
      </c>
      <c r="K2389" s="116">
        <v>4.5600000000000002E-2</v>
      </c>
      <c r="L2389" s="395">
        <v>4.5600000000000002E-2</v>
      </c>
      <c r="M2389" s="395">
        <v>4.4199000000000002E-2</v>
      </c>
      <c r="N2389" s="330">
        <v>3.0723684210526301</v>
      </c>
      <c r="O2389" s="116"/>
      <c r="P2389" s="116"/>
      <c r="Q2389" s="120"/>
    </row>
    <row r="2390" spans="1:17" customFormat="1">
      <c r="A2390" s="117">
        <v>2387</v>
      </c>
      <c r="B2390" s="117"/>
      <c r="C2390" s="117" t="s">
        <v>3676</v>
      </c>
      <c r="D2390" s="117" t="s">
        <v>1061</v>
      </c>
      <c r="E2390" s="396" t="s">
        <v>3717</v>
      </c>
      <c r="F2390" s="116" t="s">
        <v>4283</v>
      </c>
      <c r="G2390" s="596">
        <v>308313340101</v>
      </c>
      <c r="H2390" s="396" t="s">
        <v>9932</v>
      </c>
      <c r="I2390" s="116" t="s">
        <v>8573</v>
      </c>
      <c r="J2390" s="116" t="s">
        <v>47</v>
      </c>
      <c r="K2390" s="116">
        <v>0.55239000000000005</v>
      </c>
      <c r="L2390" s="395">
        <v>0.55239000000000005</v>
      </c>
      <c r="M2390" s="395">
        <v>0.53577399999999997</v>
      </c>
      <c r="N2390" s="330">
        <v>3.0080196962291268</v>
      </c>
      <c r="O2390" s="116"/>
      <c r="P2390" s="116"/>
      <c r="Q2390" s="120"/>
    </row>
    <row r="2391" spans="1:17" customFormat="1">
      <c r="A2391" s="117">
        <v>2388</v>
      </c>
      <c r="B2391" s="117"/>
      <c r="C2391" s="117" t="s">
        <v>3676</v>
      </c>
      <c r="D2391" s="117" t="s">
        <v>1061</v>
      </c>
      <c r="E2391" s="396" t="s">
        <v>1061</v>
      </c>
      <c r="F2391" s="116" t="s">
        <v>4248</v>
      </c>
      <c r="G2391" s="596">
        <v>308311540101</v>
      </c>
      <c r="H2391" s="396" t="s">
        <v>9933</v>
      </c>
      <c r="I2391" s="116" t="s">
        <v>8572</v>
      </c>
      <c r="J2391" s="116" t="s">
        <v>47</v>
      </c>
      <c r="K2391" s="116">
        <v>2.7799999999999998E-2</v>
      </c>
      <c r="L2391" s="395">
        <v>2.7799999999999998E-2</v>
      </c>
      <c r="M2391" s="395">
        <v>2.6967000000000001E-2</v>
      </c>
      <c r="N2391" s="330">
        <v>2.9964028776978306</v>
      </c>
      <c r="O2391" s="116"/>
      <c r="P2391" s="116"/>
      <c r="Q2391" s="120"/>
    </row>
    <row r="2392" spans="1:17" customFormat="1">
      <c r="A2392" s="117">
        <v>2389</v>
      </c>
      <c r="B2392" s="117"/>
      <c r="C2392" s="117" t="s">
        <v>3676</v>
      </c>
      <c r="D2392" s="117" t="s">
        <v>1061</v>
      </c>
      <c r="E2392" s="396" t="s">
        <v>1061</v>
      </c>
      <c r="F2392" s="116" t="s">
        <v>4245</v>
      </c>
      <c r="G2392" s="596">
        <v>308311540301</v>
      </c>
      <c r="H2392" s="396" t="s">
        <v>9934</v>
      </c>
      <c r="I2392" s="116" t="s">
        <v>8572</v>
      </c>
      <c r="J2392" s="116" t="s">
        <v>47</v>
      </c>
      <c r="K2392" s="116">
        <v>3.0200000000000001E-2</v>
      </c>
      <c r="L2392" s="395">
        <v>3.0200000000000001E-2</v>
      </c>
      <c r="M2392" s="395">
        <v>2.9326000000000001E-2</v>
      </c>
      <c r="N2392" s="330">
        <v>2.8940397350993368</v>
      </c>
      <c r="O2392" s="116"/>
      <c r="P2392" s="116"/>
      <c r="Q2392" s="120"/>
    </row>
    <row r="2393" spans="1:17" customFormat="1">
      <c r="A2393" s="117">
        <v>2390</v>
      </c>
      <c r="B2393" s="117"/>
      <c r="C2393" s="117" t="s">
        <v>3676</v>
      </c>
      <c r="D2393" s="117" t="s">
        <v>1061</v>
      </c>
      <c r="E2393" s="396" t="s">
        <v>3716</v>
      </c>
      <c r="F2393" s="116" t="s">
        <v>4258</v>
      </c>
      <c r="G2393" s="596">
        <v>308312140102</v>
      </c>
      <c r="H2393" s="396" t="s">
        <v>2257</v>
      </c>
      <c r="I2393" s="116" t="s">
        <v>8573</v>
      </c>
      <c r="J2393" s="116" t="s">
        <v>47</v>
      </c>
      <c r="K2393" s="116">
        <v>1.0593079999999999</v>
      </c>
      <c r="L2393" s="395">
        <v>1.0593079999999999</v>
      </c>
      <c r="M2393" s="395">
        <v>1.0287200000000001</v>
      </c>
      <c r="N2393" s="330">
        <v>2.8875454542021619</v>
      </c>
      <c r="O2393" s="116"/>
      <c r="P2393" s="116"/>
      <c r="Q2393" s="120"/>
    </row>
    <row r="2394" spans="1:17" customFormat="1">
      <c r="A2394" s="117">
        <v>2391</v>
      </c>
      <c r="B2394" s="117"/>
      <c r="C2394" s="117" t="s">
        <v>3676</v>
      </c>
      <c r="D2394" s="117" t="s">
        <v>1061</v>
      </c>
      <c r="E2394" s="396" t="s">
        <v>1061</v>
      </c>
      <c r="F2394" s="116" t="s">
        <v>8072</v>
      </c>
      <c r="G2394" s="596">
        <v>308311640302</v>
      </c>
      <c r="H2394" s="396" t="s">
        <v>3160</v>
      </c>
      <c r="I2394" s="116" t="s">
        <v>8577</v>
      </c>
      <c r="J2394" s="116" t="s">
        <v>47</v>
      </c>
      <c r="K2394" s="116">
        <v>0.75109999999999999</v>
      </c>
      <c r="L2394" s="395">
        <v>0.75109999999999999</v>
      </c>
      <c r="M2394" s="395">
        <v>0.72970500000000005</v>
      </c>
      <c r="N2394" s="330">
        <v>2.8484888829716337</v>
      </c>
      <c r="O2394" s="116"/>
      <c r="P2394" s="116"/>
      <c r="Q2394" s="120"/>
    </row>
    <row r="2395" spans="1:17" customFormat="1">
      <c r="A2395" s="117">
        <v>2392</v>
      </c>
      <c r="B2395" s="117"/>
      <c r="C2395" s="117" t="s">
        <v>3676</v>
      </c>
      <c r="D2395" s="117" t="s">
        <v>1061</v>
      </c>
      <c r="E2395" s="396" t="s">
        <v>3716</v>
      </c>
      <c r="F2395" s="116" t="s">
        <v>4271</v>
      </c>
      <c r="G2395" s="596">
        <v>308312240604</v>
      </c>
      <c r="H2395" s="396" t="s">
        <v>3148</v>
      </c>
      <c r="I2395" s="116" t="s">
        <v>8574</v>
      </c>
      <c r="J2395" s="116" t="s">
        <v>47</v>
      </c>
      <c r="K2395" s="116">
        <v>6.1620000000000001E-2</v>
      </c>
      <c r="L2395" s="395">
        <v>6.1620000000000001E-2</v>
      </c>
      <c r="M2395" s="395">
        <v>5.9871000000000001E-2</v>
      </c>
      <c r="N2395" s="330">
        <v>2.8383641674780922</v>
      </c>
      <c r="O2395" s="116"/>
      <c r="P2395" s="116"/>
      <c r="Q2395" s="120"/>
    </row>
    <row r="2396" spans="1:17" customFormat="1">
      <c r="A2396" s="117">
        <v>2393</v>
      </c>
      <c r="B2396" s="117"/>
      <c r="C2396" s="117" t="s">
        <v>3676</v>
      </c>
      <c r="D2396" s="117" t="s">
        <v>1061</v>
      </c>
      <c r="E2396" s="396" t="s">
        <v>1061</v>
      </c>
      <c r="F2396" s="116" t="s">
        <v>4255</v>
      </c>
      <c r="G2396" s="596">
        <v>308311440803</v>
      </c>
      <c r="H2396" s="396" t="s">
        <v>2990</v>
      </c>
      <c r="I2396" s="116" t="s">
        <v>8573</v>
      </c>
      <c r="J2396" s="116" t="s">
        <v>47</v>
      </c>
      <c r="K2396" s="116">
        <v>0.66690000000000005</v>
      </c>
      <c r="L2396" s="395">
        <v>0.66690000000000005</v>
      </c>
      <c r="M2396" s="395">
        <v>0.64860099999999998</v>
      </c>
      <c r="N2396" s="330">
        <v>2.7438896386264902</v>
      </c>
      <c r="O2396" s="116"/>
      <c r="P2396" s="116"/>
      <c r="Q2396" s="120"/>
    </row>
    <row r="2397" spans="1:17" customFormat="1">
      <c r="A2397" s="117">
        <v>2394</v>
      </c>
      <c r="B2397" s="117"/>
      <c r="C2397" s="117" t="s">
        <v>3676</v>
      </c>
      <c r="D2397" s="117" t="s">
        <v>1061</v>
      </c>
      <c r="E2397" s="396" t="s">
        <v>3719</v>
      </c>
      <c r="F2397" s="116" t="s">
        <v>4309</v>
      </c>
      <c r="G2397" s="596">
        <v>308323240303</v>
      </c>
      <c r="H2397" s="396" t="s">
        <v>2962</v>
      </c>
      <c r="I2397" s="116" t="s">
        <v>8574</v>
      </c>
      <c r="J2397" s="116" t="s">
        <v>47</v>
      </c>
      <c r="K2397" s="116">
        <v>8.7800000000000003E-2</v>
      </c>
      <c r="L2397" s="395">
        <v>8.7800000000000003E-2</v>
      </c>
      <c r="M2397" s="395">
        <v>8.5394999999999999E-2</v>
      </c>
      <c r="N2397" s="330">
        <v>2.7391799544419184</v>
      </c>
      <c r="O2397" s="116"/>
      <c r="P2397" s="116"/>
      <c r="Q2397" s="120"/>
    </row>
    <row r="2398" spans="1:17" customFormat="1">
      <c r="A2398" s="117">
        <v>2395</v>
      </c>
      <c r="B2398" s="117"/>
      <c r="C2398" s="117" t="s">
        <v>3676</v>
      </c>
      <c r="D2398" s="117" t="s">
        <v>1061</v>
      </c>
      <c r="E2398" s="396" t="s">
        <v>3718</v>
      </c>
      <c r="F2398" s="116" t="s">
        <v>4286</v>
      </c>
      <c r="G2398" s="596">
        <v>308334140304</v>
      </c>
      <c r="H2398" s="396" t="s">
        <v>3155</v>
      </c>
      <c r="I2398" s="116" t="s">
        <v>8572</v>
      </c>
      <c r="J2398" s="116" t="s">
        <v>47</v>
      </c>
      <c r="K2398" s="116">
        <v>1.8149999999999999E-2</v>
      </c>
      <c r="L2398" s="395">
        <v>1.8149999999999999E-2</v>
      </c>
      <c r="M2398" s="395">
        <v>1.7655000000000001E-2</v>
      </c>
      <c r="N2398" s="330">
        <v>2.7272727272727213</v>
      </c>
      <c r="O2398" s="116"/>
      <c r="P2398" s="116"/>
      <c r="Q2398" s="120"/>
    </row>
    <row r="2399" spans="1:17" customFormat="1">
      <c r="A2399" s="117">
        <v>2396</v>
      </c>
      <c r="B2399" s="117"/>
      <c r="C2399" s="117" t="s">
        <v>3676</v>
      </c>
      <c r="D2399" s="117" t="s">
        <v>1061</v>
      </c>
      <c r="E2399" s="396" t="s">
        <v>3718</v>
      </c>
      <c r="F2399" s="116" t="s">
        <v>4287</v>
      </c>
      <c r="G2399" s="596">
        <v>308334140404</v>
      </c>
      <c r="H2399" s="396" t="s">
        <v>2732</v>
      </c>
      <c r="I2399" s="116" t="s">
        <v>8573</v>
      </c>
      <c r="J2399" s="116" t="s">
        <v>47</v>
      </c>
      <c r="K2399" s="116">
        <v>4.1599999999999998E-2</v>
      </c>
      <c r="L2399" s="395">
        <v>4.1599999999999998E-2</v>
      </c>
      <c r="M2399" s="395">
        <v>4.0492E-2</v>
      </c>
      <c r="N2399" s="330">
        <v>2.6634615384615334</v>
      </c>
      <c r="O2399" s="116"/>
      <c r="P2399" s="116"/>
      <c r="Q2399" s="120"/>
    </row>
    <row r="2400" spans="1:17" customFormat="1">
      <c r="A2400" s="117">
        <v>2397</v>
      </c>
      <c r="B2400" s="117"/>
      <c r="C2400" s="117" t="s">
        <v>3676</v>
      </c>
      <c r="D2400" s="117" t="s">
        <v>1061</v>
      </c>
      <c r="E2400" s="396" t="s">
        <v>3719</v>
      </c>
      <c r="F2400" s="116" t="s">
        <v>4299</v>
      </c>
      <c r="G2400" s="596">
        <v>308323540101</v>
      </c>
      <c r="H2400" s="396" t="s">
        <v>9935</v>
      </c>
      <c r="I2400" s="116" t="s">
        <v>8573</v>
      </c>
      <c r="J2400" s="116" t="s">
        <v>47</v>
      </c>
      <c r="K2400" s="116">
        <v>1.2514000000000001</v>
      </c>
      <c r="L2400" s="395">
        <v>1.2514000000000001</v>
      </c>
      <c r="M2400" s="395">
        <v>1.2187870000000001</v>
      </c>
      <c r="N2400" s="330">
        <v>2.6061211443183638</v>
      </c>
      <c r="O2400" s="116"/>
      <c r="P2400" s="116"/>
      <c r="Q2400" s="120"/>
    </row>
    <row r="2401" spans="1:17" customFormat="1">
      <c r="A2401" s="117">
        <v>2398</v>
      </c>
      <c r="B2401" s="117"/>
      <c r="C2401" s="117" t="s">
        <v>3676</v>
      </c>
      <c r="D2401" s="117" t="s">
        <v>1061</v>
      </c>
      <c r="E2401" s="396" t="s">
        <v>3716</v>
      </c>
      <c r="F2401" s="116" t="s">
        <v>4264</v>
      </c>
      <c r="G2401" s="596">
        <v>308312440103</v>
      </c>
      <c r="H2401" s="396" t="s">
        <v>9936</v>
      </c>
      <c r="I2401" s="116" t="s">
        <v>8576</v>
      </c>
      <c r="J2401" s="116" t="s">
        <v>47</v>
      </c>
      <c r="K2401" s="116">
        <v>6.3E-2</v>
      </c>
      <c r="L2401" s="395">
        <v>6.3E-2</v>
      </c>
      <c r="M2401" s="395">
        <v>6.1360000000000005E-2</v>
      </c>
      <c r="N2401" s="330">
        <v>2.6031746031745961</v>
      </c>
      <c r="O2401" s="116"/>
      <c r="P2401" s="116"/>
      <c r="Q2401" s="120"/>
    </row>
    <row r="2402" spans="1:17" customFormat="1">
      <c r="A2402" s="117">
        <v>2399</v>
      </c>
      <c r="B2402" s="117"/>
      <c r="C2402" s="117" t="s">
        <v>3676</v>
      </c>
      <c r="D2402" s="117" t="s">
        <v>1061</v>
      </c>
      <c r="E2402" s="396" t="s">
        <v>3718</v>
      </c>
      <c r="F2402" s="116" t="s">
        <v>4290</v>
      </c>
      <c r="G2402" s="596">
        <v>308334340301</v>
      </c>
      <c r="H2402" s="396" t="s">
        <v>2267</v>
      </c>
      <c r="I2402" s="116" t="s">
        <v>8572</v>
      </c>
      <c r="J2402" s="116" t="s">
        <v>47</v>
      </c>
      <c r="K2402" s="116">
        <v>0.14879999999999999</v>
      </c>
      <c r="L2402" s="395">
        <v>0.14879999999999999</v>
      </c>
      <c r="M2402" s="395">
        <v>0.14497699999999999</v>
      </c>
      <c r="N2402" s="330">
        <v>2.5692204301075225</v>
      </c>
      <c r="O2402" s="116"/>
      <c r="P2402" s="116"/>
      <c r="Q2402" s="120"/>
    </row>
    <row r="2403" spans="1:17" customFormat="1">
      <c r="A2403" s="117">
        <v>2400</v>
      </c>
      <c r="B2403" s="117"/>
      <c r="C2403" s="117" t="s">
        <v>3676</v>
      </c>
      <c r="D2403" s="117" t="s">
        <v>1061</v>
      </c>
      <c r="E2403" s="396" t="s">
        <v>3718</v>
      </c>
      <c r="F2403" s="116" t="s">
        <v>4296</v>
      </c>
      <c r="G2403" s="596">
        <v>308334240201</v>
      </c>
      <c r="H2403" s="396" t="s">
        <v>2257</v>
      </c>
      <c r="I2403" s="116" t="s">
        <v>8573</v>
      </c>
      <c r="J2403" s="116" t="s">
        <v>47</v>
      </c>
      <c r="K2403" s="116">
        <v>0.31280000000000002</v>
      </c>
      <c r="L2403" s="395">
        <v>0.31280000000000002</v>
      </c>
      <c r="M2403" s="395">
        <v>0.30480200000000002</v>
      </c>
      <c r="N2403" s="330">
        <v>2.5569053708439911</v>
      </c>
      <c r="O2403" s="116"/>
      <c r="P2403" s="116"/>
      <c r="Q2403" s="120"/>
    </row>
    <row r="2404" spans="1:17" customFormat="1">
      <c r="A2404" s="117">
        <v>2401</v>
      </c>
      <c r="B2404" s="117"/>
      <c r="C2404" s="117" t="s">
        <v>3676</v>
      </c>
      <c r="D2404" s="117" t="s">
        <v>1061</v>
      </c>
      <c r="E2404" s="396" t="s">
        <v>3716</v>
      </c>
      <c r="F2404" s="116" t="s">
        <v>4264</v>
      </c>
      <c r="G2404" s="596">
        <v>308312440101</v>
      </c>
      <c r="H2404" s="396" t="s">
        <v>3137</v>
      </c>
      <c r="I2404" s="116" t="s">
        <v>8574</v>
      </c>
      <c r="J2404" s="116" t="s">
        <v>47</v>
      </c>
      <c r="K2404" s="116">
        <v>1.4043E-2</v>
      </c>
      <c r="L2404" s="395">
        <v>1.4043E-2</v>
      </c>
      <c r="M2404" s="395">
        <v>1.3696999999999999E-2</v>
      </c>
      <c r="N2404" s="330">
        <v>2.4638609983621791</v>
      </c>
      <c r="O2404" s="116"/>
      <c r="P2404" s="116"/>
      <c r="Q2404" s="120"/>
    </row>
    <row r="2405" spans="1:17" customFormat="1">
      <c r="A2405" s="117">
        <v>2402</v>
      </c>
      <c r="B2405" s="117"/>
      <c r="C2405" s="117" t="s">
        <v>3676</v>
      </c>
      <c r="D2405" s="117" t="s">
        <v>1061</v>
      </c>
      <c r="E2405" s="396" t="s">
        <v>3716</v>
      </c>
      <c r="F2405" s="116" t="s">
        <v>4268</v>
      </c>
      <c r="G2405" s="596">
        <v>308312240403</v>
      </c>
      <c r="H2405" s="396" t="s">
        <v>9937</v>
      </c>
      <c r="I2405" s="116" t="s">
        <v>8574</v>
      </c>
      <c r="J2405" s="116" t="s">
        <v>47</v>
      </c>
      <c r="K2405" s="116">
        <v>1.685E-2</v>
      </c>
      <c r="L2405" s="395">
        <v>1.685E-2</v>
      </c>
      <c r="M2405" s="395">
        <v>1.6438000000000001E-2</v>
      </c>
      <c r="N2405" s="330">
        <v>2.4451038575667603</v>
      </c>
      <c r="O2405" s="116"/>
      <c r="P2405" s="116"/>
      <c r="Q2405" s="120"/>
    </row>
    <row r="2406" spans="1:17" customFormat="1">
      <c r="A2406" s="117">
        <v>2403</v>
      </c>
      <c r="B2406" s="117"/>
      <c r="C2406" s="117" t="s">
        <v>3676</v>
      </c>
      <c r="D2406" s="117" t="s">
        <v>1061</v>
      </c>
      <c r="E2406" s="396" t="s">
        <v>3716</v>
      </c>
      <c r="F2406" s="116" t="s">
        <v>4258</v>
      </c>
      <c r="G2406" s="596">
        <v>308312140106</v>
      </c>
      <c r="H2406" s="396" t="s">
        <v>3143</v>
      </c>
      <c r="I2406" s="116" t="s">
        <v>8576</v>
      </c>
      <c r="J2406" s="116" t="s">
        <v>47</v>
      </c>
      <c r="K2406" s="116">
        <v>4.6059999999999997E-2</v>
      </c>
      <c r="L2406" s="395">
        <v>4.6059999999999997E-2</v>
      </c>
      <c r="M2406" s="395">
        <v>4.5003999999999995E-2</v>
      </c>
      <c r="N2406" s="330">
        <v>2.2926617455492866</v>
      </c>
      <c r="O2406" s="116"/>
      <c r="P2406" s="116"/>
      <c r="Q2406" s="120"/>
    </row>
    <row r="2407" spans="1:17" customFormat="1">
      <c r="A2407" s="117">
        <v>2404</v>
      </c>
      <c r="B2407" s="117"/>
      <c r="C2407" s="117" t="s">
        <v>3676</v>
      </c>
      <c r="D2407" s="117" t="s">
        <v>1061</v>
      </c>
      <c r="E2407" s="396" t="s">
        <v>3716</v>
      </c>
      <c r="F2407" s="116" t="s">
        <v>4261</v>
      </c>
      <c r="G2407" s="596">
        <v>308312340101</v>
      </c>
      <c r="H2407" s="396" t="s">
        <v>3063</v>
      </c>
      <c r="I2407" s="116" t="s">
        <v>8573</v>
      </c>
      <c r="J2407" s="116" t="s">
        <v>47</v>
      </c>
      <c r="K2407" s="116">
        <v>0.2838</v>
      </c>
      <c r="L2407" s="395">
        <v>0.2838</v>
      </c>
      <c r="M2407" s="395">
        <v>0.27732000000000001</v>
      </c>
      <c r="N2407" s="330">
        <v>2.2832980972515808</v>
      </c>
      <c r="O2407" s="116"/>
      <c r="P2407" s="116"/>
      <c r="Q2407" s="120"/>
    </row>
    <row r="2408" spans="1:17" customFormat="1">
      <c r="A2408" s="117">
        <v>2405</v>
      </c>
      <c r="B2408" s="117"/>
      <c r="C2408" s="117" t="s">
        <v>3676</v>
      </c>
      <c r="D2408" s="117" t="s">
        <v>1061</v>
      </c>
      <c r="E2408" s="396" t="s">
        <v>3719</v>
      </c>
      <c r="F2408" s="116" t="s">
        <v>4306</v>
      </c>
      <c r="G2408" s="596">
        <v>308323240405</v>
      </c>
      <c r="H2408" s="396" t="s">
        <v>2973</v>
      </c>
      <c r="I2408" s="116" t="s">
        <v>8573</v>
      </c>
      <c r="J2408" s="116" t="s">
        <v>47</v>
      </c>
      <c r="K2408" s="116">
        <v>0.58428000000000002</v>
      </c>
      <c r="L2408" s="395">
        <v>0.58428000000000002</v>
      </c>
      <c r="M2408" s="395">
        <v>0.57107200000000002</v>
      </c>
      <c r="N2408" s="330">
        <v>2.2605600054768256</v>
      </c>
      <c r="O2408" s="116"/>
      <c r="P2408" s="116"/>
      <c r="Q2408" s="120"/>
    </row>
    <row r="2409" spans="1:17" customFormat="1">
      <c r="A2409" s="117">
        <v>2406</v>
      </c>
      <c r="B2409" s="117"/>
      <c r="C2409" s="117" t="s">
        <v>3676</v>
      </c>
      <c r="D2409" s="117" t="s">
        <v>1061</v>
      </c>
      <c r="E2409" s="396" t="s">
        <v>3718</v>
      </c>
      <c r="F2409" s="116" t="s">
        <v>4284</v>
      </c>
      <c r="G2409" s="596">
        <v>308334140101</v>
      </c>
      <c r="H2409" s="396" t="s">
        <v>2257</v>
      </c>
      <c r="I2409" s="116" t="s">
        <v>8573</v>
      </c>
      <c r="J2409" s="116" t="s">
        <v>47</v>
      </c>
      <c r="K2409" s="116">
        <v>0.96750000000000003</v>
      </c>
      <c r="L2409" s="395">
        <v>0.96750000000000003</v>
      </c>
      <c r="M2409" s="395">
        <v>0.94619699999999995</v>
      </c>
      <c r="N2409" s="330">
        <v>2.2018604651162863</v>
      </c>
      <c r="O2409" s="116"/>
      <c r="P2409" s="116"/>
      <c r="Q2409" s="120"/>
    </row>
    <row r="2410" spans="1:17" customFormat="1">
      <c r="A2410" s="117">
        <v>2407</v>
      </c>
      <c r="B2410" s="117"/>
      <c r="C2410" s="117" t="s">
        <v>3676</v>
      </c>
      <c r="D2410" s="117" t="s">
        <v>1061</v>
      </c>
      <c r="E2410" s="396" t="s">
        <v>3716</v>
      </c>
      <c r="F2410" s="116" t="s">
        <v>4268</v>
      </c>
      <c r="G2410" s="596">
        <v>308312240404</v>
      </c>
      <c r="H2410" s="396" t="s">
        <v>9938</v>
      </c>
      <c r="I2410" s="116" t="s">
        <v>8573</v>
      </c>
      <c r="J2410" s="116" t="s">
        <v>47</v>
      </c>
      <c r="K2410" s="116">
        <v>3.4499999999999998E-4</v>
      </c>
      <c r="L2410" s="395">
        <v>3.4499999999999998E-4</v>
      </c>
      <c r="M2410" s="395">
        <v>3.3799999999999998E-4</v>
      </c>
      <c r="N2410" s="330">
        <v>2.0289855072463792</v>
      </c>
      <c r="O2410" s="116"/>
      <c r="P2410" s="116"/>
      <c r="Q2410" s="120"/>
    </row>
    <row r="2411" spans="1:17" customFormat="1">
      <c r="A2411" s="117">
        <v>2408</v>
      </c>
      <c r="B2411" s="117"/>
      <c r="C2411" s="117" t="s">
        <v>3676</v>
      </c>
      <c r="D2411" s="117" t="s">
        <v>1061</v>
      </c>
      <c r="E2411" s="396" t="s">
        <v>1061</v>
      </c>
      <c r="F2411" s="116" t="s">
        <v>8072</v>
      </c>
      <c r="G2411" s="596">
        <v>308311640301</v>
      </c>
      <c r="H2411" s="396" t="s">
        <v>2926</v>
      </c>
      <c r="I2411" s="116" t="s">
        <v>8577</v>
      </c>
      <c r="J2411" s="116" t="s">
        <v>47</v>
      </c>
      <c r="K2411" s="116">
        <v>8.2500000000000004E-3</v>
      </c>
      <c r="L2411" s="395">
        <v>8.2500000000000004E-3</v>
      </c>
      <c r="M2411" s="395">
        <v>8.0839999999999992E-3</v>
      </c>
      <c r="N2411" s="330">
        <v>2.0121212121212269</v>
      </c>
      <c r="O2411" s="116"/>
      <c r="P2411" s="116"/>
      <c r="Q2411" s="120"/>
    </row>
    <row r="2412" spans="1:17" customFormat="1">
      <c r="A2412" s="117">
        <v>2409</v>
      </c>
      <c r="B2412" s="117"/>
      <c r="C2412" s="117" t="s">
        <v>3676</v>
      </c>
      <c r="D2412" s="117" t="s">
        <v>1061</v>
      </c>
      <c r="E2412" s="396" t="s">
        <v>1061</v>
      </c>
      <c r="F2412" s="116" t="s">
        <v>8077</v>
      </c>
      <c r="G2412" s="596">
        <v>308311640101</v>
      </c>
      <c r="H2412" s="396" t="s">
        <v>9939</v>
      </c>
      <c r="I2412" s="116" t="s">
        <v>8577</v>
      </c>
      <c r="J2412" s="116" t="s">
        <v>47</v>
      </c>
      <c r="K2412" s="116">
        <v>3.85E-2</v>
      </c>
      <c r="L2412" s="395">
        <v>3.85E-2</v>
      </c>
      <c r="M2412" s="395">
        <v>3.7731000000000001E-2</v>
      </c>
      <c r="N2412" s="330">
        <v>1.9974025974025946</v>
      </c>
      <c r="O2412" s="116"/>
      <c r="P2412" s="116"/>
      <c r="Q2412" s="120"/>
    </row>
    <row r="2413" spans="1:17" customFormat="1">
      <c r="A2413" s="117">
        <v>2410</v>
      </c>
      <c r="B2413" s="117"/>
      <c r="C2413" s="117" t="s">
        <v>3676</v>
      </c>
      <c r="D2413" s="117" t="s">
        <v>1061</v>
      </c>
      <c r="E2413" s="396" t="s">
        <v>1061</v>
      </c>
      <c r="F2413" s="116" t="s">
        <v>4252</v>
      </c>
      <c r="G2413" s="596">
        <v>308311240101</v>
      </c>
      <c r="H2413" s="396" t="s">
        <v>2255</v>
      </c>
      <c r="I2413" s="116" t="s">
        <v>3613</v>
      </c>
      <c r="J2413" s="116" t="s">
        <v>47</v>
      </c>
      <c r="K2413" s="116">
        <v>1.1677999999999999</v>
      </c>
      <c r="L2413" s="395">
        <v>1.1677999999999999</v>
      </c>
      <c r="M2413" s="395">
        <v>1.144676</v>
      </c>
      <c r="N2413" s="330">
        <v>1.9801335845178902</v>
      </c>
      <c r="O2413" s="116"/>
      <c r="P2413" s="116"/>
      <c r="Q2413" s="120"/>
    </row>
    <row r="2414" spans="1:17" customFormat="1">
      <c r="A2414" s="117">
        <v>2411</v>
      </c>
      <c r="B2414" s="117"/>
      <c r="C2414" s="117" t="s">
        <v>3676</v>
      </c>
      <c r="D2414" s="117" t="s">
        <v>1061</v>
      </c>
      <c r="E2414" s="396" t="s">
        <v>3716</v>
      </c>
      <c r="F2414" s="116" t="s">
        <v>4264</v>
      </c>
      <c r="G2414" s="596">
        <v>308312440102</v>
      </c>
      <c r="H2414" s="396" t="s">
        <v>9940</v>
      </c>
      <c r="I2414" s="116" t="s">
        <v>8572</v>
      </c>
      <c r="J2414" s="116" t="s">
        <v>47</v>
      </c>
      <c r="K2414" s="116">
        <v>0.12529999999999999</v>
      </c>
      <c r="L2414" s="395">
        <v>0.12529999999999999</v>
      </c>
      <c r="M2414" s="395">
        <v>0.12284200000000001</v>
      </c>
      <c r="N2414" s="330">
        <v>1.9616919393455612</v>
      </c>
      <c r="O2414" s="116"/>
      <c r="P2414" s="116"/>
      <c r="Q2414" s="120"/>
    </row>
    <row r="2415" spans="1:17" customFormat="1">
      <c r="A2415" s="117">
        <v>2412</v>
      </c>
      <c r="B2415" s="117"/>
      <c r="C2415" s="117" t="s">
        <v>3676</v>
      </c>
      <c r="D2415" s="117" t="s">
        <v>1061</v>
      </c>
      <c r="E2415" s="396" t="s">
        <v>3716</v>
      </c>
      <c r="F2415" s="116" t="s">
        <v>4271</v>
      </c>
      <c r="G2415" s="596">
        <v>308312240603</v>
      </c>
      <c r="H2415" s="396" t="s">
        <v>3127</v>
      </c>
      <c r="I2415" s="116" t="s">
        <v>8572</v>
      </c>
      <c r="J2415" s="116" t="s">
        <v>47</v>
      </c>
      <c r="K2415" s="116">
        <v>0.19086</v>
      </c>
      <c r="L2415" s="395">
        <v>0.19086</v>
      </c>
      <c r="M2415" s="395">
        <v>0.18721000000000002</v>
      </c>
      <c r="N2415" s="330">
        <v>1.9123965210101574</v>
      </c>
      <c r="O2415" s="116"/>
      <c r="P2415" s="116"/>
      <c r="Q2415" s="120"/>
    </row>
    <row r="2416" spans="1:17" customFormat="1">
      <c r="A2416" s="117">
        <v>2413</v>
      </c>
      <c r="B2416" s="117"/>
      <c r="C2416" s="117" t="s">
        <v>3676</v>
      </c>
      <c r="D2416" s="117" t="s">
        <v>1061</v>
      </c>
      <c r="E2416" s="396" t="s">
        <v>1061</v>
      </c>
      <c r="F2416" s="116" t="s">
        <v>4246</v>
      </c>
      <c r="G2416" s="596">
        <v>308311540401</v>
      </c>
      <c r="H2416" s="396" t="s">
        <v>2439</v>
      </c>
      <c r="I2416" s="116" t="s">
        <v>8573</v>
      </c>
      <c r="J2416" s="116" t="s">
        <v>47</v>
      </c>
      <c r="K2416" s="116">
        <v>8.7599999999999997E-2</v>
      </c>
      <c r="L2416" s="395">
        <v>8.7599999999999997E-2</v>
      </c>
      <c r="M2416" s="395">
        <v>8.5935999999999998E-2</v>
      </c>
      <c r="N2416" s="330">
        <v>1.8995433789954324</v>
      </c>
      <c r="O2416" s="116"/>
      <c r="P2416" s="116"/>
      <c r="Q2416" s="120"/>
    </row>
    <row r="2417" spans="1:17" customFormat="1">
      <c r="A2417" s="117">
        <v>2414</v>
      </c>
      <c r="B2417" s="117"/>
      <c r="C2417" s="117" t="s">
        <v>3676</v>
      </c>
      <c r="D2417" s="117" t="s">
        <v>1061</v>
      </c>
      <c r="E2417" s="396" t="s">
        <v>3716</v>
      </c>
      <c r="F2417" s="116" t="s">
        <v>4261</v>
      </c>
      <c r="G2417" s="596">
        <v>308312340102</v>
      </c>
      <c r="H2417" s="396" t="s">
        <v>2257</v>
      </c>
      <c r="I2417" s="116" t="s">
        <v>8573</v>
      </c>
      <c r="J2417" s="116" t="s">
        <v>47</v>
      </c>
      <c r="K2417" s="116">
        <v>0.24440000000000001</v>
      </c>
      <c r="L2417" s="395">
        <v>0.24440000000000001</v>
      </c>
      <c r="M2417" s="395">
        <v>0.239839</v>
      </c>
      <c r="N2417" s="330">
        <v>1.8662029459901839</v>
      </c>
      <c r="O2417" s="116"/>
      <c r="P2417" s="116"/>
      <c r="Q2417" s="120"/>
    </row>
    <row r="2418" spans="1:17" customFormat="1">
      <c r="A2418" s="117">
        <v>2415</v>
      </c>
      <c r="B2418" s="117"/>
      <c r="C2418" s="117" t="s">
        <v>3676</v>
      </c>
      <c r="D2418" s="117" t="s">
        <v>1061</v>
      </c>
      <c r="E2418" s="396" t="s">
        <v>3719</v>
      </c>
      <c r="F2418" s="116" t="s">
        <v>4303</v>
      </c>
      <c r="G2418" s="596">
        <v>308323640101</v>
      </c>
      <c r="H2418" s="396" t="s">
        <v>9941</v>
      </c>
      <c r="I2418" s="116" t="s">
        <v>8574</v>
      </c>
      <c r="J2418" s="116" t="s">
        <v>47</v>
      </c>
      <c r="K2418" s="116">
        <v>0.2994</v>
      </c>
      <c r="L2418" s="395">
        <v>0.2994</v>
      </c>
      <c r="M2418" s="395">
        <v>0.29398399999999997</v>
      </c>
      <c r="N2418" s="330">
        <v>1.808951235804954</v>
      </c>
      <c r="O2418" s="116"/>
      <c r="P2418" s="116"/>
      <c r="Q2418" s="120"/>
    </row>
    <row r="2419" spans="1:17" customFormat="1">
      <c r="A2419" s="117">
        <v>2416</v>
      </c>
      <c r="B2419" s="117"/>
      <c r="C2419" s="117" t="s">
        <v>3676</v>
      </c>
      <c r="D2419" s="117" t="s">
        <v>1061</v>
      </c>
      <c r="E2419" s="396" t="s">
        <v>3718</v>
      </c>
      <c r="F2419" s="116" t="s">
        <v>4285</v>
      </c>
      <c r="G2419" s="596">
        <v>308334140206</v>
      </c>
      <c r="H2419" s="396" t="s">
        <v>2250</v>
      </c>
      <c r="I2419" s="116" t="s">
        <v>8576</v>
      </c>
      <c r="J2419" s="116" t="s">
        <v>47</v>
      </c>
      <c r="K2419" s="116">
        <v>7.8E-2</v>
      </c>
      <c r="L2419" s="395">
        <v>7.8E-2</v>
      </c>
      <c r="M2419" s="395">
        <v>7.6727999999999991E-2</v>
      </c>
      <c r="N2419" s="330">
        <v>1.6307692307692425</v>
      </c>
      <c r="O2419" s="116"/>
      <c r="P2419" s="116"/>
      <c r="Q2419" s="120"/>
    </row>
    <row r="2420" spans="1:17" customFormat="1">
      <c r="A2420" s="117">
        <v>2417</v>
      </c>
      <c r="B2420" s="117"/>
      <c r="C2420" s="117" t="s">
        <v>3676</v>
      </c>
      <c r="D2420" s="117" t="s">
        <v>1061</v>
      </c>
      <c r="E2420" s="396" t="s">
        <v>3718</v>
      </c>
      <c r="F2420" s="116" t="s">
        <v>4295</v>
      </c>
      <c r="G2420" s="596">
        <v>308334240404</v>
      </c>
      <c r="H2420" s="396" t="s">
        <v>3182</v>
      </c>
      <c r="I2420" s="116" t="s">
        <v>8575</v>
      </c>
      <c r="J2420" s="116" t="s">
        <v>47</v>
      </c>
      <c r="K2420" s="116">
        <v>8.77E-3</v>
      </c>
      <c r="L2420" s="395">
        <v>8.77E-3</v>
      </c>
      <c r="M2420" s="395">
        <v>8.6320000000000008E-3</v>
      </c>
      <c r="N2420" s="330">
        <v>1.5735461801596264</v>
      </c>
      <c r="O2420" s="116"/>
      <c r="P2420" s="116"/>
      <c r="Q2420" s="120"/>
    </row>
    <row r="2421" spans="1:17" customFormat="1">
      <c r="A2421" s="117">
        <v>2418</v>
      </c>
      <c r="B2421" s="117"/>
      <c r="C2421" s="117" t="s">
        <v>3676</v>
      </c>
      <c r="D2421" s="117" t="s">
        <v>1061</v>
      </c>
      <c r="E2421" s="396" t="s">
        <v>3718</v>
      </c>
      <c r="F2421" s="116" t="s">
        <v>4285</v>
      </c>
      <c r="G2421" s="596">
        <v>308334140201</v>
      </c>
      <c r="H2421" s="396" t="s">
        <v>9942</v>
      </c>
      <c r="I2421" s="116" t="s">
        <v>8572</v>
      </c>
      <c r="J2421" s="116" t="s">
        <v>47</v>
      </c>
      <c r="K2421" s="116">
        <v>0.28960000000000002</v>
      </c>
      <c r="L2421" s="395">
        <v>0.28960000000000002</v>
      </c>
      <c r="M2421" s="395">
        <v>0.28505999999999998</v>
      </c>
      <c r="N2421" s="330">
        <v>1.5676795580110647</v>
      </c>
      <c r="O2421" s="116"/>
      <c r="P2421" s="116"/>
      <c r="Q2421" s="120"/>
    </row>
    <row r="2422" spans="1:17" customFormat="1">
      <c r="A2422" s="117">
        <v>2419</v>
      </c>
      <c r="B2422" s="117"/>
      <c r="C2422" s="117" t="s">
        <v>3676</v>
      </c>
      <c r="D2422" s="117" t="s">
        <v>1061</v>
      </c>
      <c r="E2422" s="396" t="s">
        <v>3716</v>
      </c>
      <c r="F2422" s="116" t="s">
        <v>4258</v>
      </c>
      <c r="G2422" s="596">
        <v>308312140101</v>
      </c>
      <c r="H2422" s="396" t="s">
        <v>3133</v>
      </c>
      <c r="I2422" s="116" t="s">
        <v>8573</v>
      </c>
      <c r="J2422" s="116" t="s">
        <v>47</v>
      </c>
      <c r="K2422" s="116">
        <v>0.24035000000000001</v>
      </c>
      <c r="L2422" s="395">
        <v>0.24035000000000001</v>
      </c>
      <c r="M2422" s="395">
        <v>0.236849</v>
      </c>
      <c r="N2422" s="330">
        <v>1.4566257541085932</v>
      </c>
      <c r="O2422" s="116"/>
      <c r="P2422" s="116"/>
      <c r="Q2422" s="120"/>
    </row>
    <row r="2423" spans="1:17" customFormat="1">
      <c r="A2423" s="117">
        <v>2420</v>
      </c>
      <c r="B2423" s="117"/>
      <c r="C2423" s="117" t="s">
        <v>3676</v>
      </c>
      <c r="D2423" s="117" t="s">
        <v>1061</v>
      </c>
      <c r="E2423" s="396" t="s">
        <v>3716</v>
      </c>
      <c r="F2423" s="116" t="s">
        <v>4269</v>
      </c>
      <c r="G2423" s="596">
        <v>308312240301</v>
      </c>
      <c r="H2423" s="396" t="s">
        <v>2267</v>
      </c>
      <c r="I2423" s="116" t="s">
        <v>8572</v>
      </c>
      <c r="J2423" s="116" t="s">
        <v>47</v>
      </c>
      <c r="K2423" s="116">
        <v>0.67910000000000004</v>
      </c>
      <c r="L2423" s="395">
        <v>0.67910000000000004</v>
      </c>
      <c r="M2423" s="395">
        <v>0.66999600000000004</v>
      </c>
      <c r="N2423" s="330">
        <v>1.340597850095715</v>
      </c>
      <c r="O2423" s="116"/>
      <c r="P2423" s="116"/>
      <c r="Q2423" s="120"/>
    </row>
    <row r="2424" spans="1:17" customFormat="1">
      <c r="A2424" s="117">
        <v>2421</v>
      </c>
      <c r="B2424" s="117"/>
      <c r="C2424" s="117" t="s">
        <v>3676</v>
      </c>
      <c r="D2424" s="117" t="s">
        <v>1061</v>
      </c>
      <c r="E2424" s="396" t="s">
        <v>3716</v>
      </c>
      <c r="F2424" s="116" t="s">
        <v>4259</v>
      </c>
      <c r="G2424" s="596">
        <v>308312140202</v>
      </c>
      <c r="H2424" s="396" t="s">
        <v>2212</v>
      </c>
      <c r="I2424" s="116" t="s">
        <v>8572</v>
      </c>
      <c r="J2424" s="116" t="s">
        <v>47</v>
      </c>
      <c r="K2424" s="116">
        <v>2.0899999999999998E-2</v>
      </c>
      <c r="L2424" s="395">
        <v>2.0899999999999998E-2</v>
      </c>
      <c r="M2424" s="395">
        <v>2.0628000000000001E-2</v>
      </c>
      <c r="N2424" s="330">
        <v>1.3014354066985547</v>
      </c>
      <c r="O2424" s="116"/>
      <c r="P2424" s="116"/>
      <c r="Q2424" s="120"/>
    </row>
    <row r="2425" spans="1:17" customFormat="1">
      <c r="A2425" s="117">
        <v>2422</v>
      </c>
      <c r="B2425" s="117"/>
      <c r="C2425" s="117" t="s">
        <v>3676</v>
      </c>
      <c r="D2425" s="117" t="s">
        <v>1061</v>
      </c>
      <c r="E2425" s="396" t="s">
        <v>3716</v>
      </c>
      <c r="F2425" s="116" t="s">
        <v>4261</v>
      </c>
      <c r="G2425" s="596">
        <v>308312340103</v>
      </c>
      <c r="H2425" s="396" t="s">
        <v>3146</v>
      </c>
      <c r="I2425" s="116" t="s">
        <v>8572</v>
      </c>
      <c r="J2425" s="116" t="s">
        <v>47</v>
      </c>
      <c r="K2425" s="116">
        <v>3.8725999999999997E-2</v>
      </c>
      <c r="L2425" s="395">
        <v>3.8725999999999997E-2</v>
      </c>
      <c r="M2425" s="395">
        <v>3.8252000000000001E-2</v>
      </c>
      <c r="N2425" s="330">
        <v>1.2239838867943895</v>
      </c>
      <c r="O2425" s="116"/>
      <c r="P2425" s="116"/>
      <c r="Q2425" s="120"/>
    </row>
    <row r="2426" spans="1:17" customFormat="1">
      <c r="A2426" s="117">
        <v>2423</v>
      </c>
      <c r="B2426" s="117"/>
      <c r="C2426" s="117" t="s">
        <v>3676</v>
      </c>
      <c r="D2426" s="117" t="s">
        <v>1061</v>
      </c>
      <c r="E2426" s="396" t="s">
        <v>1061</v>
      </c>
      <c r="F2426" s="116" t="s">
        <v>8076</v>
      </c>
      <c r="G2426" s="596">
        <v>308311140404</v>
      </c>
      <c r="H2426" s="396" t="s">
        <v>2719</v>
      </c>
      <c r="I2426" s="116" t="s">
        <v>8576</v>
      </c>
      <c r="J2426" s="116" t="s">
        <v>47</v>
      </c>
      <c r="K2426" s="116">
        <v>1.7799999999999999E-3</v>
      </c>
      <c r="L2426" s="395">
        <v>1.7799999999999999E-3</v>
      </c>
      <c r="M2426" s="395">
        <v>1.7589999999999999E-3</v>
      </c>
      <c r="N2426" s="330">
        <v>1.1797752808988748</v>
      </c>
      <c r="O2426" s="116"/>
      <c r="P2426" s="116"/>
      <c r="Q2426" s="120"/>
    </row>
    <row r="2427" spans="1:17" customFormat="1">
      <c r="A2427" s="117">
        <v>2424</v>
      </c>
      <c r="B2427" s="117"/>
      <c r="C2427" s="117" t="s">
        <v>3676</v>
      </c>
      <c r="D2427" s="117" t="s">
        <v>1061</v>
      </c>
      <c r="E2427" s="396" t="s">
        <v>1061</v>
      </c>
      <c r="F2427" s="116" t="s">
        <v>4248</v>
      </c>
      <c r="G2427" s="596">
        <v>308311540104</v>
      </c>
      <c r="H2427" s="396" t="s">
        <v>9937</v>
      </c>
      <c r="I2427" s="116" t="s">
        <v>8574</v>
      </c>
      <c r="J2427" s="116" t="s">
        <v>47</v>
      </c>
      <c r="K2427" s="116">
        <v>0.152</v>
      </c>
      <c r="L2427" s="395">
        <v>0.152</v>
      </c>
      <c r="M2427" s="395">
        <v>0.15060499999999999</v>
      </c>
      <c r="N2427" s="330">
        <v>0.91776315789474161</v>
      </c>
      <c r="O2427" s="116"/>
      <c r="P2427" s="116"/>
      <c r="Q2427" s="120"/>
    </row>
    <row r="2428" spans="1:17" customFormat="1">
      <c r="A2428" s="117">
        <v>2425</v>
      </c>
      <c r="B2428" s="117"/>
      <c r="C2428" s="117" t="s">
        <v>3676</v>
      </c>
      <c r="D2428" s="117" t="s">
        <v>1061</v>
      </c>
      <c r="E2428" s="396" t="s">
        <v>3716</v>
      </c>
      <c r="F2428" s="116" t="s">
        <v>4269</v>
      </c>
      <c r="G2428" s="596">
        <v>308312240305</v>
      </c>
      <c r="H2428" s="396" t="s">
        <v>9943</v>
      </c>
      <c r="I2428" s="116" t="s">
        <v>8574</v>
      </c>
      <c r="J2428" s="116" t="s">
        <v>47</v>
      </c>
      <c r="K2428" s="116">
        <v>1.7593000000000001E-2</v>
      </c>
      <c r="L2428" s="395">
        <v>1.7593000000000001E-2</v>
      </c>
      <c r="M2428" s="395">
        <v>1.7434000000000002E-2</v>
      </c>
      <c r="N2428" s="330">
        <v>0.90376854430739162</v>
      </c>
      <c r="O2428" s="116"/>
      <c r="P2428" s="116"/>
      <c r="Q2428" s="120"/>
    </row>
    <row r="2429" spans="1:17" customFormat="1">
      <c r="A2429" s="117">
        <v>2426</v>
      </c>
      <c r="B2429" s="117"/>
      <c r="C2429" s="117" t="s">
        <v>3676</v>
      </c>
      <c r="D2429" s="117" t="s">
        <v>1061</v>
      </c>
      <c r="E2429" s="396" t="s">
        <v>3719</v>
      </c>
      <c r="F2429" s="116" t="s">
        <v>8081</v>
      </c>
      <c r="G2429" s="596">
        <v>308323640205</v>
      </c>
      <c r="H2429" s="396" t="s">
        <v>9944</v>
      </c>
      <c r="I2429" s="116" t="s">
        <v>8574</v>
      </c>
      <c r="J2429" s="116" t="s">
        <v>47</v>
      </c>
      <c r="K2429" s="116">
        <v>1.0629E-2</v>
      </c>
      <c r="L2429" s="395">
        <v>1.0629E-2</v>
      </c>
      <c r="M2429" s="395">
        <v>1.0613000000000001E-2</v>
      </c>
      <c r="N2429" s="330">
        <v>0.15053156458743677</v>
      </c>
      <c r="O2429" s="116"/>
      <c r="P2429" s="116"/>
      <c r="Q2429" s="120"/>
    </row>
    <row r="2430" spans="1:17" customFormat="1">
      <c r="A2430" s="117">
        <v>2427</v>
      </c>
      <c r="B2430" s="117"/>
      <c r="C2430" s="117" t="s">
        <v>3676</v>
      </c>
      <c r="D2430" s="117" t="s">
        <v>1061</v>
      </c>
      <c r="E2430" s="396" t="s">
        <v>3718</v>
      </c>
      <c r="F2430" s="116" t="s">
        <v>4294</v>
      </c>
      <c r="G2430" s="596">
        <v>308334240305</v>
      </c>
      <c r="H2430" s="396" t="s">
        <v>5479</v>
      </c>
      <c r="I2430" s="116" t="s">
        <v>7997</v>
      </c>
      <c r="J2430" s="116" t="s">
        <v>47</v>
      </c>
      <c r="K2430" s="116">
        <v>0.1462</v>
      </c>
      <c r="L2430" s="395">
        <v>0.1462</v>
      </c>
      <c r="M2430" s="395">
        <v>0.12590899999999999</v>
      </c>
      <c r="N2430" s="330">
        <v>13.878932968536253</v>
      </c>
      <c r="O2430" s="116"/>
      <c r="P2430" s="116"/>
      <c r="Q2430" s="120"/>
    </row>
    <row r="2431" spans="1:17" customFormat="1">
      <c r="A2431" s="117">
        <v>2428</v>
      </c>
      <c r="B2431" s="117"/>
      <c r="C2431" s="117" t="s">
        <v>3676</v>
      </c>
      <c r="D2431" s="117" t="s">
        <v>1061</v>
      </c>
      <c r="E2431" s="396" t="s">
        <v>3718</v>
      </c>
      <c r="F2431" s="116" t="s">
        <v>4292</v>
      </c>
      <c r="G2431" s="596">
        <v>308334340402</v>
      </c>
      <c r="H2431" s="396" t="s">
        <v>5673</v>
      </c>
      <c r="I2431" s="116" t="s">
        <v>7997</v>
      </c>
      <c r="J2431" s="116" t="s">
        <v>47</v>
      </c>
      <c r="K2431" s="116">
        <v>0.29358000000000001</v>
      </c>
      <c r="L2431" s="395">
        <v>0.29358000000000001</v>
      </c>
      <c r="M2431" s="395">
        <v>0.26007400000000003</v>
      </c>
      <c r="N2431" s="330">
        <v>11.412902786293337</v>
      </c>
      <c r="O2431" s="116"/>
      <c r="P2431" s="116"/>
      <c r="Q2431" s="120"/>
    </row>
    <row r="2432" spans="1:17" customFormat="1">
      <c r="A2432" s="117">
        <v>2429</v>
      </c>
      <c r="B2432" s="117"/>
      <c r="C2432" s="117" t="s">
        <v>3676</v>
      </c>
      <c r="D2432" s="117" t="s">
        <v>1061</v>
      </c>
      <c r="E2432" s="396" t="s">
        <v>3718</v>
      </c>
      <c r="F2432" s="116" t="s">
        <v>4292</v>
      </c>
      <c r="G2432" s="596">
        <v>308334340401</v>
      </c>
      <c r="H2432" s="396" t="s">
        <v>5817</v>
      </c>
      <c r="I2432" s="116" t="s">
        <v>7997</v>
      </c>
      <c r="J2432" s="116" t="s">
        <v>47</v>
      </c>
      <c r="K2432" s="116">
        <v>1.013333</v>
      </c>
      <c r="L2432" s="395">
        <v>1.013333</v>
      </c>
      <c r="M2432" s="395">
        <v>0.898092</v>
      </c>
      <c r="N2432" s="330">
        <v>11.37247084620752</v>
      </c>
      <c r="O2432" s="116"/>
      <c r="P2432" s="116"/>
      <c r="Q2432" s="120"/>
    </row>
    <row r="2433" spans="1:17" customFormat="1">
      <c r="A2433" s="117">
        <v>2430</v>
      </c>
      <c r="B2433" s="117"/>
      <c r="C2433" s="117" t="s">
        <v>3676</v>
      </c>
      <c r="D2433" s="117" t="s">
        <v>1061</v>
      </c>
      <c r="E2433" s="396" t="s">
        <v>3718</v>
      </c>
      <c r="F2433" s="116" t="s">
        <v>4296</v>
      </c>
      <c r="G2433" s="596">
        <v>308334240202</v>
      </c>
      <c r="H2433" s="396" t="s">
        <v>9945</v>
      </c>
      <c r="I2433" s="116" t="s">
        <v>7997</v>
      </c>
      <c r="J2433" s="116" t="s">
        <v>47</v>
      </c>
      <c r="K2433" s="116">
        <v>0.746</v>
      </c>
      <c r="L2433" s="395">
        <v>0.746</v>
      </c>
      <c r="M2433" s="395">
        <v>0.66484699999999997</v>
      </c>
      <c r="N2433" s="330">
        <v>10.878418230563007</v>
      </c>
      <c r="O2433" s="116"/>
      <c r="P2433" s="116"/>
      <c r="Q2433" s="120"/>
    </row>
    <row r="2434" spans="1:17" customFormat="1">
      <c r="A2434" s="117">
        <v>2431</v>
      </c>
      <c r="B2434" s="117"/>
      <c r="C2434" s="117" t="s">
        <v>3676</v>
      </c>
      <c r="D2434" s="117" t="s">
        <v>1061</v>
      </c>
      <c r="E2434" s="396" t="s">
        <v>3718</v>
      </c>
      <c r="F2434" s="116" t="s">
        <v>4293</v>
      </c>
      <c r="G2434" s="596">
        <v>308334240103</v>
      </c>
      <c r="H2434" s="396" t="s">
        <v>5935</v>
      </c>
      <c r="I2434" s="116" t="s">
        <v>7997</v>
      </c>
      <c r="J2434" s="116" t="s">
        <v>47</v>
      </c>
      <c r="K2434" s="116">
        <v>0.44419999999999998</v>
      </c>
      <c r="L2434" s="395">
        <v>0.44419999999999998</v>
      </c>
      <c r="M2434" s="395">
        <v>0.40073199999999998</v>
      </c>
      <c r="N2434" s="330">
        <v>9.7856821251688437</v>
      </c>
      <c r="O2434" s="116"/>
      <c r="P2434" s="116"/>
      <c r="Q2434" s="120"/>
    </row>
    <row r="2435" spans="1:17" customFormat="1">
      <c r="A2435" s="117">
        <v>2432</v>
      </c>
      <c r="B2435" s="117"/>
      <c r="C2435" s="117" t="s">
        <v>3676</v>
      </c>
      <c r="D2435" s="117" t="s">
        <v>1061</v>
      </c>
      <c r="E2435" s="396" t="s">
        <v>3717</v>
      </c>
      <c r="F2435" s="116" t="s">
        <v>4283</v>
      </c>
      <c r="G2435" s="596">
        <v>308313340105</v>
      </c>
      <c r="H2435" s="396" t="s">
        <v>6257</v>
      </c>
      <c r="I2435" s="116" t="s">
        <v>7998</v>
      </c>
      <c r="J2435" s="116" t="s">
        <v>47</v>
      </c>
      <c r="K2435" s="116">
        <v>0.60040000000000004</v>
      </c>
      <c r="L2435" s="395">
        <v>0.60040000000000004</v>
      </c>
      <c r="M2435" s="395">
        <v>0.54205000000000003</v>
      </c>
      <c r="N2435" s="330">
        <v>9.7185209860093291</v>
      </c>
      <c r="O2435" s="116"/>
      <c r="P2435" s="116"/>
      <c r="Q2435" s="120"/>
    </row>
    <row r="2436" spans="1:17" customFormat="1">
      <c r="A2436" s="117">
        <v>2433</v>
      </c>
      <c r="B2436" s="117"/>
      <c r="C2436" s="117" t="s">
        <v>3676</v>
      </c>
      <c r="D2436" s="117" t="s">
        <v>1061</v>
      </c>
      <c r="E2436" s="396" t="s">
        <v>3717</v>
      </c>
      <c r="F2436" s="116" t="s">
        <v>4280</v>
      </c>
      <c r="G2436" s="596">
        <v>308313140203</v>
      </c>
      <c r="H2436" s="396" t="s">
        <v>6050</v>
      </c>
      <c r="I2436" s="116" t="s">
        <v>7997</v>
      </c>
      <c r="J2436" s="116" t="s">
        <v>47</v>
      </c>
      <c r="K2436" s="116">
        <v>1.23332</v>
      </c>
      <c r="L2436" s="395">
        <v>1.23332</v>
      </c>
      <c r="M2436" s="395">
        <v>1.1139520000000001</v>
      </c>
      <c r="N2436" s="330">
        <v>9.6785911199039933</v>
      </c>
      <c r="O2436" s="116"/>
      <c r="P2436" s="116"/>
      <c r="Q2436" s="120"/>
    </row>
    <row r="2437" spans="1:17" customFormat="1">
      <c r="A2437" s="117">
        <v>2434</v>
      </c>
      <c r="B2437" s="117"/>
      <c r="C2437" s="117" t="s">
        <v>3676</v>
      </c>
      <c r="D2437" s="117" t="s">
        <v>1061</v>
      </c>
      <c r="E2437" s="396" t="s">
        <v>3718</v>
      </c>
      <c r="F2437" s="116" t="s">
        <v>4291</v>
      </c>
      <c r="G2437" s="596">
        <v>308334340104</v>
      </c>
      <c r="H2437" s="396" t="s">
        <v>5644</v>
      </c>
      <c r="I2437" s="116" t="s">
        <v>7997</v>
      </c>
      <c r="J2437" s="116" t="s">
        <v>47</v>
      </c>
      <c r="K2437" s="116">
        <v>0.94620000000000004</v>
      </c>
      <c r="L2437" s="395">
        <v>0.94620000000000004</v>
      </c>
      <c r="M2437" s="395">
        <v>0.85770400000000002</v>
      </c>
      <c r="N2437" s="330">
        <v>9.3527795392094717</v>
      </c>
      <c r="O2437" s="116"/>
      <c r="P2437" s="116"/>
      <c r="Q2437" s="120"/>
    </row>
    <row r="2438" spans="1:17" customFormat="1">
      <c r="A2438" s="117">
        <v>2435</v>
      </c>
      <c r="B2438" s="117"/>
      <c r="C2438" s="117" t="s">
        <v>3676</v>
      </c>
      <c r="D2438" s="117" t="s">
        <v>1061</v>
      </c>
      <c r="E2438" s="396" t="s">
        <v>3716</v>
      </c>
      <c r="F2438" s="116" t="s">
        <v>4263</v>
      </c>
      <c r="G2438" s="596">
        <v>308312340301</v>
      </c>
      <c r="H2438" s="396" t="s">
        <v>5040</v>
      </c>
      <c r="I2438" s="116" t="s">
        <v>7997</v>
      </c>
      <c r="J2438" s="116" t="s">
        <v>47</v>
      </c>
      <c r="K2438" s="116">
        <v>0.24828</v>
      </c>
      <c r="L2438" s="395">
        <v>0.24828</v>
      </c>
      <c r="M2438" s="395">
        <v>0.225665</v>
      </c>
      <c r="N2438" s="330">
        <v>9.1086676333172196</v>
      </c>
      <c r="O2438" s="116"/>
      <c r="P2438" s="116"/>
      <c r="Q2438" s="120"/>
    </row>
    <row r="2439" spans="1:17" customFormat="1">
      <c r="A2439" s="117">
        <v>2436</v>
      </c>
      <c r="B2439" s="117"/>
      <c r="C2439" s="117" t="s">
        <v>3676</v>
      </c>
      <c r="D2439" s="117" t="s">
        <v>1061</v>
      </c>
      <c r="E2439" s="396" t="s">
        <v>3719</v>
      </c>
      <c r="F2439" s="116" t="s">
        <v>4305</v>
      </c>
      <c r="G2439" s="596">
        <v>308323140107</v>
      </c>
      <c r="H2439" s="396" t="s">
        <v>6479</v>
      </c>
      <c r="I2439" s="116" t="s">
        <v>7998</v>
      </c>
      <c r="J2439" s="116" t="s">
        <v>47</v>
      </c>
      <c r="K2439" s="116">
        <v>0.3352</v>
      </c>
      <c r="L2439" s="395">
        <v>0.3352</v>
      </c>
      <c r="M2439" s="395">
        <v>0.30498700000000001</v>
      </c>
      <c r="N2439" s="330">
        <v>9.0134248210023831</v>
      </c>
      <c r="O2439" s="116"/>
      <c r="P2439" s="116"/>
      <c r="Q2439" s="120"/>
    </row>
    <row r="2440" spans="1:17" customFormat="1">
      <c r="A2440" s="117">
        <v>2437</v>
      </c>
      <c r="B2440" s="117"/>
      <c r="C2440" s="117" t="s">
        <v>3676</v>
      </c>
      <c r="D2440" s="117" t="s">
        <v>1061</v>
      </c>
      <c r="E2440" s="396" t="s">
        <v>3717</v>
      </c>
      <c r="F2440" s="116" t="s">
        <v>4272</v>
      </c>
      <c r="G2440" s="596">
        <v>308313240202</v>
      </c>
      <c r="H2440" s="396" t="s">
        <v>5326</v>
      </c>
      <c r="I2440" s="116" t="s">
        <v>7997</v>
      </c>
      <c r="J2440" s="116" t="s">
        <v>47</v>
      </c>
      <c r="K2440" s="116">
        <v>0.39459</v>
      </c>
      <c r="L2440" s="395">
        <v>0.39459</v>
      </c>
      <c r="M2440" s="395">
        <v>0.35938599999999998</v>
      </c>
      <c r="N2440" s="330">
        <v>8.9216655262424318</v>
      </c>
      <c r="O2440" s="116"/>
      <c r="P2440" s="116"/>
      <c r="Q2440" s="120"/>
    </row>
    <row r="2441" spans="1:17" customFormat="1">
      <c r="A2441" s="117">
        <v>2438</v>
      </c>
      <c r="B2441" s="117"/>
      <c r="C2441" s="117" t="s">
        <v>3676</v>
      </c>
      <c r="D2441" s="117" t="s">
        <v>1061</v>
      </c>
      <c r="E2441" s="396" t="s">
        <v>3717</v>
      </c>
      <c r="F2441" s="116" t="s">
        <v>4281</v>
      </c>
      <c r="G2441" s="596">
        <v>308313340304</v>
      </c>
      <c r="H2441" s="396" t="s">
        <v>5240</v>
      </c>
      <c r="I2441" s="116" t="s">
        <v>7997</v>
      </c>
      <c r="J2441" s="116" t="s">
        <v>47</v>
      </c>
      <c r="K2441" s="116">
        <v>0.83299999999999996</v>
      </c>
      <c r="L2441" s="395">
        <v>0.83299999999999996</v>
      </c>
      <c r="M2441" s="395">
        <v>0.76</v>
      </c>
      <c r="N2441" s="330">
        <v>8.7635054021608596</v>
      </c>
      <c r="O2441" s="116"/>
      <c r="P2441" s="116"/>
      <c r="Q2441" s="120"/>
    </row>
    <row r="2442" spans="1:17" customFormat="1">
      <c r="A2442" s="117">
        <v>2439</v>
      </c>
      <c r="B2442" s="117"/>
      <c r="C2442" s="117" t="s">
        <v>3676</v>
      </c>
      <c r="D2442" s="117" t="s">
        <v>1061</v>
      </c>
      <c r="E2442" s="396" t="s">
        <v>3719</v>
      </c>
      <c r="F2442" s="116" t="s">
        <v>4301</v>
      </c>
      <c r="G2442" s="596">
        <v>308323540401</v>
      </c>
      <c r="H2442" s="396" t="s">
        <v>5556</v>
      </c>
      <c r="I2442" s="116" t="s">
        <v>7997</v>
      </c>
      <c r="J2442" s="116" t="s">
        <v>47</v>
      </c>
      <c r="K2442" s="116">
        <v>0.75419999999999998</v>
      </c>
      <c r="L2442" s="395">
        <v>0.75419999999999998</v>
      </c>
      <c r="M2442" s="395">
        <v>0.68908599999999998</v>
      </c>
      <c r="N2442" s="330">
        <v>8.633518960487935</v>
      </c>
      <c r="O2442" s="116"/>
      <c r="P2442" s="116"/>
      <c r="Q2442" s="120"/>
    </row>
    <row r="2443" spans="1:17" customFormat="1">
      <c r="A2443" s="117">
        <v>2440</v>
      </c>
      <c r="B2443" s="117"/>
      <c r="C2443" s="117" t="s">
        <v>3676</v>
      </c>
      <c r="D2443" s="117" t="s">
        <v>1061</v>
      </c>
      <c r="E2443" s="396" t="s">
        <v>3717</v>
      </c>
      <c r="F2443" s="116" t="s">
        <v>4281</v>
      </c>
      <c r="G2443" s="596">
        <v>308313340302</v>
      </c>
      <c r="H2443" s="396" t="s">
        <v>5827</v>
      </c>
      <c r="I2443" s="116" t="s">
        <v>7997</v>
      </c>
      <c r="J2443" s="116" t="s">
        <v>47</v>
      </c>
      <c r="K2443" s="116">
        <v>0.95740000000000003</v>
      </c>
      <c r="L2443" s="395">
        <v>0.95740000000000003</v>
      </c>
      <c r="M2443" s="395">
        <v>0.87477899999999997</v>
      </c>
      <c r="N2443" s="330">
        <v>8.6297263421767347</v>
      </c>
      <c r="O2443" s="116"/>
      <c r="P2443" s="116"/>
      <c r="Q2443" s="120"/>
    </row>
    <row r="2444" spans="1:17" customFormat="1">
      <c r="A2444" s="117">
        <v>2441</v>
      </c>
      <c r="B2444" s="117"/>
      <c r="C2444" s="117" t="s">
        <v>3676</v>
      </c>
      <c r="D2444" s="117" t="s">
        <v>1061</v>
      </c>
      <c r="E2444" s="396" t="s">
        <v>1061</v>
      </c>
      <c r="F2444" s="116" t="s">
        <v>4245</v>
      </c>
      <c r="G2444" s="596">
        <v>308311540305</v>
      </c>
      <c r="H2444" s="396" t="s">
        <v>6617</v>
      </c>
      <c r="I2444" s="116" t="s">
        <v>7997</v>
      </c>
      <c r="J2444" s="116" t="s">
        <v>47</v>
      </c>
      <c r="K2444" s="116">
        <v>0.49059999999999998</v>
      </c>
      <c r="L2444" s="395">
        <v>0.49059999999999998</v>
      </c>
      <c r="M2444" s="395">
        <v>0.44870599999999999</v>
      </c>
      <c r="N2444" s="330">
        <v>8.5393395841826312</v>
      </c>
      <c r="O2444" s="116"/>
      <c r="P2444" s="116"/>
      <c r="Q2444" s="120"/>
    </row>
    <row r="2445" spans="1:17" customFormat="1">
      <c r="A2445" s="117">
        <v>2442</v>
      </c>
      <c r="B2445" s="117"/>
      <c r="C2445" s="117" t="s">
        <v>3676</v>
      </c>
      <c r="D2445" s="117" t="s">
        <v>1061</v>
      </c>
      <c r="E2445" s="396" t="s">
        <v>3719</v>
      </c>
      <c r="F2445" s="116" t="s">
        <v>4307</v>
      </c>
      <c r="G2445" s="596">
        <v>308323240105</v>
      </c>
      <c r="H2445" s="396" t="s">
        <v>6182</v>
      </c>
      <c r="I2445" s="116" t="s">
        <v>7997</v>
      </c>
      <c r="J2445" s="116" t="s">
        <v>47</v>
      </c>
      <c r="K2445" s="116">
        <v>0.83760000000000001</v>
      </c>
      <c r="L2445" s="395">
        <v>0.83760000000000001</v>
      </c>
      <c r="M2445" s="395">
        <v>0.76883900000000005</v>
      </c>
      <c r="N2445" s="330">
        <v>8.2092884431709603</v>
      </c>
      <c r="O2445" s="116"/>
      <c r="P2445" s="116"/>
      <c r="Q2445" s="120"/>
    </row>
    <row r="2446" spans="1:17" customFormat="1">
      <c r="A2446" s="117">
        <v>2443</v>
      </c>
      <c r="B2446" s="117"/>
      <c r="C2446" s="117" t="s">
        <v>3676</v>
      </c>
      <c r="D2446" s="117" t="s">
        <v>1061</v>
      </c>
      <c r="E2446" s="396" t="s">
        <v>3716</v>
      </c>
      <c r="F2446" s="116" t="s">
        <v>4265</v>
      </c>
      <c r="G2446" s="596">
        <v>308312440202</v>
      </c>
      <c r="H2446" s="396" t="s">
        <v>6759</v>
      </c>
      <c r="I2446" s="116" t="s">
        <v>7998</v>
      </c>
      <c r="J2446" s="116" t="s">
        <v>47</v>
      </c>
      <c r="K2446" s="116">
        <v>0.14319999999999999</v>
      </c>
      <c r="L2446" s="395">
        <v>0.14319999999999999</v>
      </c>
      <c r="M2446" s="395">
        <v>0.131573</v>
      </c>
      <c r="N2446" s="330">
        <v>8.119413407821229</v>
      </c>
      <c r="O2446" s="116"/>
      <c r="P2446" s="116"/>
      <c r="Q2446" s="120"/>
    </row>
    <row r="2447" spans="1:17" customFormat="1">
      <c r="A2447" s="117">
        <v>2444</v>
      </c>
      <c r="B2447" s="117"/>
      <c r="C2447" s="117" t="s">
        <v>3676</v>
      </c>
      <c r="D2447" s="117" t="s">
        <v>1061</v>
      </c>
      <c r="E2447" s="396" t="s">
        <v>3716</v>
      </c>
      <c r="F2447" s="116" t="s">
        <v>4264</v>
      </c>
      <c r="G2447" s="596">
        <v>308312440106</v>
      </c>
      <c r="H2447" s="396" t="s">
        <v>6383</v>
      </c>
      <c r="I2447" s="116" t="s">
        <v>7997</v>
      </c>
      <c r="J2447" s="116" t="s">
        <v>47</v>
      </c>
      <c r="K2447" s="116">
        <v>0.7298</v>
      </c>
      <c r="L2447" s="395">
        <v>0.7298</v>
      </c>
      <c r="M2447" s="395">
        <v>0.67056899999999997</v>
      </c>
      <c r="N2447" s="330">
        <v>8.1160591942998135</v>
      </c>
      <c r="O2447" s="116"/>
      <c r="P2447" s="116"/>
      <c r="Q2447" s="120"/>
    </row>
    <row r="2448" spans="1:17" customFormat="1">
      <c r="A2448" s="117">
        <v>2445</v>
      </c>
      <c r="B2448" s="117"/>
      <c r="C2448" s="117" t="s">
        <v>3676</v>
      </c>
      <c r="D2448" s="117" t="s">
        <v>1061</v>
      </c>
      <c r="E2448" s="396" t="s">
        <v>3718</v>
      </c>
      <c r="F2448" s="116" t="s">
        <v>4297</v>
      </c>
      <c r="G2448" s="596">
        <v>308334240502</v>
      </c>
      <c r="H2448" s="396" t="s">
        <v>5510</v>
      </c>
      <c r="I2448" s="116" t="s">
        <v>7997</v>
      </c>
      <c r="J2448" s="116" t="s">
        <v>47</v>
      </c>
      <c r="K2448" s="116">
        <v>0.33366000000000001</v>
      </c>
      <c r="L2448" s="395">
        <v>0.33366000000000001</v>
      </c>
      <c r="M2448" s="395">
        <v>0.30668299999999998</v>
      </c>
      <c r="N2448" s="330">
        <v>8.0851765270035436</v>
      </c>
      <c r="O2448" s="116"/>
      <c r="P2448" s="116"/>
      <c r="Q2448" s="120"/>
    </row>
    <row r="2449" spans="1:17" customFormat="1">
      <c r="A2449" s="117">
        <v>2446</v>
      </c>
      <c r="B2449" s="117"/>
      <c r="C2449" s="117" t="s">
        <v>3676</v>
      </c>
      <c r="D2449" s="117" t="s">
        <v>1061</v>
      </c>
      <c r="E2449" s="396" t="s">
        <v>3717</v>
      </c>
      <c r="F2449" s="116" t="s">
        <v>4275</v>
      </c>
      <c r="G2449" s="596">
        <v>308313240303</v>
      </c>
      <c r="H2449" s="396" t="s">
        <v>6746</v>
      </c>
      <c r="I2449" s="116" t="s">
        <v>7997</v>
      </c>
      <c r="J2449" s="116" t="s">
        <v>47</v>
      </c>
      <c r="K2449" s="116">
        <v>0.73252600000000001</v>
      </c>
      <c r="L2449" s="395">
        <v>0.73252600000000001</v>
      </c>
      <c r="M2449" s="395">
        <v>0.67340100000000003</v>
      </c>
      <c r="N2449" s="330">
        <v>8.0713858620717875</v>
      </c>
      <c r="O2449" s="116"/>
      <c r="P2449" s="116"/>
      <c r="Q2449" s="120"/>
    </row>
    <row r="2450" spans="1:17" customFormat="1">
      <c r="A2450" s="117">
        <v>2447</v>
      </c>
      <c r="B2450" s="117"/>
      <c r="C2450" s="117" t="s">
        <v>3676</v>
      </c>
      <c r="D2450" s="117" t="s">
        <v>1061</v>
      </c>
      <c r="E2450" s="396" t="s">
        <v>3719</v>
      </c>
      <c r="F2450" s="116" t="s">
        <v>4299</v>
      </c>
      <c r="G2450" s="596">
        <v>308323540103</v>
      </c>
      <c r="H2450" s="396" t="s">
        <v>6618</v>
      </c>
      <c r="I2450" s="116" t="s">
        <v>7998</v>
      </c>
      <c r="J2450" s="116" t="s">
        <v>47</v>
      </c>
      <c r="K2450" s="116">
        <v>1.07884</v>
      </c>
      <c r="L2450" s="395">
        <v>1.07884</v>
      </c>
      <c r="M2450" s="395">
        <v>0.99248000000000003</v>
      </c>
      <c r="N2450" s="330">
        <v>8.0048941455637532</v>
      </c>
      <c r="O2450" s="116"/>
      <c r="P2450" s="116"/>
      <c r="Q2450" s="120"/>
    </row>
    <row r="2451" spans="1:17" customFormat="1">
      <c r="A2451" s="117">
        <v>2448</v>
      </c>
      <c r="B2451" s="117"/>
      <c r="C2451" s="117" t="s">
        <v>3676</v>
      </c>
      <c r="D2451" s="117" t="s">
        <v>1061</v>
      </c>
      <c r="E2451" s="396" t="s">
        <v>3716</v>
      </c>
      <c r="F2451" s="116" t="s">
        <v>4262</v>
      </c>
      <c r="G2451" s="596">
        <v>308312340201</v>
      </c>
      <c r="H2451" s="396" t="s">
        <v>5703</v>
      </c>
      <c r="I2451" s="116" t="s">
        <v>7997</v>
      </c>
      <c r="J2451" s="116" t="s">
        <v>47</v>
      </c>
      <c r="K2451" s="116">
        <v>0.65680000000000005</v>
      </c>
      <c r="L2451" s="395">
        <v>0.65680000000000005</v>
      </c>
      <c r="M2451" s="395">
        <v>0.60486300000000004</v>
      </c>
      <c r="N2451" s="330">
        <v>7.9075822168087715</v>
      </c>
      <c r="O2451" s="116"/>
      <c r="P2451" s="116"/>
      <c r="Q2451" s="120"/>
    </row>
    <row r="2452" spans="1:17" customFormat="1">
      <c r="A2452" s="117">
        <v>2449</v>
      </c>
      <c r="B2452" s="117"/>
      <c r="C2452" s="117" t="s">
        <v>3676</v>
      </c>
      <c r="D2452" s="117" t="s">
        <v>1061</v>
      </c>
      <c r="E2452" s="396" t="s">
        <v>3717</v>
      </c>
      <c r="F2452" s="116" t="s">
        <v>4279</v>
      </c>
      <c r="G2452" s="596">
        <v>308313140106</v>
      </c>
      <c r="H2452" s="396" t="s">
        <v>6559</v>
      </c>
      <c r="I2452" s="116" t="s">
        <v>7997</v>
      </c>
      <c r="J2452" s="116" t="s">
        <v>47</v>
      </c>
      <c r="K2452" s="116">
        <v>1.1026</v>
      </c>
      <c r="L2452" s="395">
        <v>1.1026</v>
      </c>
      <c r="M2452" s="395">
        <v>1.0161450000000001</v>
      </c>
      <c r="N2452" s="330">
        <v>7.8410121530926862</v>
      </c>
      <c r="O2452" s="116"/>
      <c r="P2452" s="116"/>
      <c r="Q2452" s="120"/>
    </row>
    <row r="2453" spans="1:17" customFormat="1">
      <c r="A2453" s="117">
        <v>2450</v>
      </c>
      <c r="B2453" s="117"/>
      <c r="C2453" s="117" t="s">
        <v>3676</v>
      </c>
      <c r="D2453" s="117" t="s">
        <v>1061</v>
      </c>
      <c r="E2453" s="396" t="s">
        <v>3717</v>
      </c>
      <c r="F2453" s="116" t="s">
        <v>4282</v>
      </c>
      <c r="G2453" s="596">
        <v>308313340402</v>
      </c>
      <c r="H2453" s="396" t="s">
        <v>6184</v>
      </c>
      <c r="I2453" s="116" t="s">
        <v>7997</v>
      </c>
      <c r="J2453" s="116" t="s">
        <v>47</v>
      </c>
      <c r="K2453" s="116">
        <v>0.87819999999999998</v>
      </c>
      <c r="L2453" s="395">
        <v>0.87819999999999998</v>
      </c>
      <c r="M2453" s="395">
        <v>0.80976300000000001</v>
      </c>
      <c r="N2453" s="330">
        <v>7.7928717831928909</v>
      </c>
      <c r="O2453" s="116"/>
      <c r="P2453" s="116"/>
      <c r="Q2453" s="120"/>
    </row>
    <row r="2454" spans="1:17" customFormat="1">
      <c r="A2454" s="117">
        <v>2451</v>
      </c>
      <c r="B2454" s="117"/>
      <c r="C2454" s="117" t="s">
        <v>3676</v>
      </c>
      <c r="D2454" s="117" t="s">
        <v>1061</v>
      </c>
      <c r="E2454" s="396" t="s">
        <v>3719</v>
      </c>
      <c r="F2454" s="116" t="s">
        <v>4299</v>
      </c>
      <c r="G2454" s="596">
        <v>308323540104</v>
      </c>
      <c r="H2454" s="396" t="s">
        <v>6932</v>
      </c>
      <c r="I2454" s="116" t="s">
        <v>7998</v>
      </c>
      <c r="J2454" s="116" t="s">
        <v>47</v>
      </c>
      <c r="K2454" s="116">
        <v>0.61639999999999995</v>
      </c>
      <c r="L2454" s="395">
        <v>0.61639999999999995</v>
      </c>
      <c r="M2454" s="395">
        <v>0.56946099999999999</v>
      </c>
      <c r="N2454" s="330">
        <v>7.6150227125243273</v>
      </c>
      <c r="O2454" s="116"/>
      <c r="P2454" s="116"/>
      <c r="Q2454" s="120"/>
    </row>
    <row r="2455" spans="1:17" customFormat="1">
      <c r="A2455" s="117">
        <v>2452</v>
      </c>
      <c r="B2455" s="117"/>
      <c r="C2455" s="117" t="s">
        <v>3676</v>
      </c>
      <c r="D2455" s="117" t="s">
        <v>1061</v>
      </c>
      <c r="E2455" s="396" t="s">
        <v>3716</v>
      </c>
      <c r="F2455" s="116" t="s">
        <v>4265</v>
      </c>
      <c r="G2455" s="596">
        <v>308312440203</v>
      </c>
      <c r="H2455" s="396" t="s">
        <v>6072</v>
      </c>
      <c r="I2455" s="116" t="s">
        <v>7997</v>
      </c>
      <c r="J2455" s="116" t="s">
        <v>47</v>
      </c>
      <c r="K2455" s="116">
        <v>1.1536999999999999</v>
      </c>
      <c r="L2455" s="395">
        <v>1.1536999999999999</v>
      </c>
      <c r="M2455" s="395">
        <v>1.0658669999999999</v>
      </c>
      <c r="N2455" s="330">
        <v>7.6131576666377789</v>
      </c>
      <c r="O2455" s="116"/>
      <c r="P2455" s="116"/>
      <c r="Q2455" s="120"/>
    </row>
    <row r="2456" spans="1:17" customFormat="1">
      <c r="A2456" s="117">
        <v>2453</v>
      </c>
      <c r="B2456" s="117"/>
      <c r="C2456" s="117" t="s">
        <v>3676</v>
      </c>
      <c r="D2456" s="117" t="s">
        <v>1061</v>
      </c>
      <c r="E2456" s="396" t="s">
        <v>3717</v>
      </c>
      <c r="F2456" s="116" t="s">
        <v>4277</v>
      </c>
      <c r="G2456" s="596">
        <v>308313240603</v>
      </c>
      <c r="H2456" s="396" t="s">
        <v>5828</v>
      </c>
      <c r="I2456" s="116" t="s">
        <v>7997</v>
      </c>
      <c r="J2456" s="116" t="s">
        <v>47</v>
      </c>
      <c r="K2456" s="116">
        <v>0.59840000000000004</v>
      </c>
      <c r="L2456" s="395">
        <v>0.59840000000000004</v>
      </c>
      <c r="M2456" s="395">
        <v>0.55321900000000002</v>
      </c>
      <c r="N2456" s="330">
        <v>7.5503008021390414</v>
      </c>
      <c r="O2456" s="116"/>
      <c r="P2456" s="116"/>
      <c r="Q2456" s="120"/>
    </row>
    <row r="2457" spans="1:17" customFormat="1">
      <c r="A2457" s="117">
        <v>2454</v>
      </c>
      <c r="B2457" s="117"/>
      <c r="C2457" s="117" t="s">
        <v>3676</v>
      </c>
      <c r="D2457" s="117" t="s">
        <v>1061</v>
      </c>
      <c r="E2457" s="396" t="s">
        <v>1061</v>
      </c>
      <c r="F2457" s="116" t="s">
        <v>4254</v>
      </c>
      <c r="G2457" s="596">
        <v>308311440302</v>
      </c>
      <c r="H2457" s="396" t="s">
        <v>6959</v>
      </c>
      <c r="I2457" s="116" t="s">
        <v>7997</v>
      </c>
      <c r="J2457" s="116" t="s">
        <v>47</v>
      </c>
      <c r="K2457" s="116">
        <v>0.17399999999999999</v>
      </c>
      <c r="L2457" s="395">
        <v>0.17399999999999999</v>
      </c>
      <c r="M2457" s="395">
        <v>0.16092300000000001</v>
      </c>
      <c r="N2457" s="330">
        <v>7.5155172413792979</v>
      </c>
      <c r="O2457" s="116"/>
      <c r="P2457" s="116"/>
      <c r="Q2457" s="120"/>
    </row>
    <row r="2458" spans="1:17" customFormat="1">
      <c r="A2458" s="117">
        <v>2455</v>
      </c>
      <c r="B2458" s="117"/>
      <c r="C2458" s="117" t="s">
        <v>3676</v>
      </c>
      <c r="D2458" s="117" t="s">
        <v>1061</v>
      </c>
      <c r="E2458" s="396" t="s">
        <v>3719</v>
      </c>
      <c r="F2458" s="116" t="s">
        <v>4301</v>
      </c>
      <c r="G2458" s="596">
        <v>308323540405</v>
      </c>
      <c r="H2458" s="396" t="s">
        <v>5097</v>
      </c>
      <c r="I2458" s="116" t="s">
        <v>7997</v>
      </c>
      <c r="J2458" s="116" t="s">
        <v>47</v>
      </c>
      <c r="K2458" s="116">
        <v>0.55796000000000001</v>
      </c>
      <c r="L2458" s="395">
        <v>0.55796000000000001</v>
      </c>
      <c r="M2458" s="395">
        <v>0.51612499999999994</v>
      </c>
      <c r="N2458" s="330">
        <v>7.4978493081941471</v>
      </c>
      <c r="O2458" s="116"/>
      <c r="P2458" s="116"/>
      <c r="Q2458" s="120"/>
    </row>
    <row r="2459" spans="1:17" customFormat="1">
      <c r="A2459" s="117">
        <v>2456</v>
      </c>
      <c r="B2459" s="117"/>
      <c r="C2459" s="117" t="s">
        <v>3676</v>
      </c>
      <c r="D2459" s="117" t="s">
        <v>1061</v>
      </c>
      <c r="E2459" s="396" t="s">
        <v>3718</v>
      </c>
      <c r="F2459" s="116" t="s">
        <v>4297</v>
      </c>
      <c r="G2459" s="596">
        <v>308334240503</v>
      </c>
      <c r="H2459" s="396" t="s">
        <v>6964</v>
      </c>
      <c r="I2459" s="116" t="s">
        <v>7997</v>
      </c>
      <c r="J2459" s="116" t="s">
        <v>47</v>
      </c>
      <c r="K2459" s="116">
        <v>0.27388000000000001</v>
      </c>
      <c r="L2459" s="395">
        <v>0.27388000000000001</v>
      </c>
      <c r="M2459" s="395">
        <v>0.25336900000000001</v>
      </c>
      <c r="N2459" s="330">
        <v>7.4890462976486045</v>
      </c>
      <c r="O2459" s="116"/>
      <c r="P2459" s="116"/>
      <c r="Q2459" s="120"/>
    </row>
    <row r="2460" spans="1:17" customFormat="1">
      <c r="A2460" s="117">
        <v>2457</v>
      </c>
      <c r="B2460" s="117"/>
      <c r="C2460" s="117" t="s">
        <v>3676</v>
      </c>
      <c r="D2460" s="117" t="s">
        <v>1061</v>
      </c>
      <c r="E2460" s="396" t="s">
        <v>1061</v>
      </c>
      <c r="F2460" s="116" t="s">
        <v>4255</v>
      </c>
      <c r="G2460" s="596">
        <v>308311440801</v>
      </c>
      <c r="H2460" s="396" t="s">
        <v>5739</v>
      </c>
      <c r="I2460" s="116" t="s">
        <v>7997</v>
      </c>
      <c r="J2460" s="116" t="s">
        <v>47</v>
      </c>
      <c r="K2460" s="116">
        <v>0.50583999999999996</v>
      </c>
      <c r="L2460" s="395">
        <v>0.50583999999999996</v>
      </c>
      <c r="M2460" s="395">
        <v>0.46815800000000002</v>
      </c>
      <c r="N2460" s="330">
        <v>7.449391111814001</v>
      </c>
      <c r="O2460" s="116"/>
      <c r="P2460" s="116"/>
      <c r="Q2460" s="120"/>
    </row>
    <row r="2461" spans="1:17" customFormat="1">
      <c r="A2461" s="117">
        <v>2458</v>
      </c>
      <c r="B2461" s="117"/>
      <c r="C2461" s="117" t="s">
        <v>3676</v>
      </c>
      <c r="D2461" s="117" t="s">
        <v>1061</v>
      </c>
      <c r="E2461" s="396" t="s">
        <v>3719</v>
      </c>
      <c r="F2461" s="116" t="s">
        <v>4300</v>
      </c>
      <c r="G2461" s="596">
        <v>308323540302</v>
      </c>
      <c r="H2461" s="396" t="s">
        <v>6122</v>
      </c>
      <c r="I2461" s="116" t="s">
        <v>7997</v>
      </c>
      <c r="J2461" s="116" t="s">
        <v>47</v>
      </c>
      <c r="K2461" s="116">
        <v>1.0705</v>
      </c>
      <c r="L2461" s="395">
        <v>1.0705</v>
      </c>
      <c r="M2461" s="395">
        <v>0.99087499999999995</v>
      </c>
      <c r="N2461" s="330">
        <v>7.4381130312937929</v>
      </c>
      <c r="O2461" s="116"/>
      <c r="P2461" s="116"/>
      <c r="Q2461" s="120"/>
    </row>
    <row r="2462" spans="1:17" customFormat="1">
      <c r="A2462" s="117">
        <v>2459</v>
      </c>
      <c r="B2462" s="117"/>
      <c r="C2462" s="117" t="s">
        <v>3676</v>
      </c>
      <c r="D2462" s="117" t="s">
        <v>1061</v>
      </c>
      <c r="E2462" s="396" t="s">
        <v>3717</v>
      </c>
      <c r="F2462" s="116" t="s">
        <v>4279</v>
      </c>
      <c r="G2462" s="596">
        <v>308313140107</v>
      </c>
      <c r="H2462" s="396" t="s">
        <v>6225</v>
      </c>
      <c r="I2462" s="116" t="s">
        <v>7997</v>
      </c>
      <c r="J2462" s="116" t="s">
        <v>47</v>
      </c>
      <c r="K2462" s="116">
        <v>1.27284</v>
      </c>
      <c r="L2462" s="395">
        <v>1.27284</v>
      </c>
      <c r="M2462" s="395">
        <v>1.178434</v>
      </c>
      <c r="N2462" s="330">
        <v>7.4169573552056809</v>
      </c>
      <c r="O2462" s="116"/>
      <c r="P2462" s="116"/>
      <c r="Q2462" s="120"/>
    </row>
    <row r="2463" spans="1:17" customFormat="1">
      <c r="A2463" s="117">
        <v>2460</v>
      </c>
      <c r="B2463" s="117"/>
      <c r="C2463" s="117" t="s">
        <v>3676</v>
      </c>
      <c r="D2463" s="117" t="s">
        <v>1061</v>
      </c>
      <c r="E2463" s="396" t="s">
        <v>3718</v>
      </c>
      <c r="F2463" s="116" t="s">
        <v>4285</v>
      </c>
      <c r="G2463" s="596">
        <v>308334140204</v>
      </c>
      <c r="H2463" s="396" t="s">
        <v>6517</v>
      </c>
      <c r="I2463" s="116" t="s">
        <v>7997</v>
      </c>
      <c r="J2463" s="116" t="s">
        <v>47</v>
      </c>
      <c r="K2463" s="116">
        <v>1.1166</v>
      </c>
      <c r="L2463" s="395">
        <v>1.1166</v>
      </c>
      <c r="M2463" s="395">
        <v>1.0340560000000001</v>
      </c>
      <c r="N2463" s="330">
        <v>7.3924413397814748</v>
      </c>
      <c r="O2463" s="116"/>
      <c r="P2463" s="116"/>
      <c r="Q2463" s="120"/>
    </row>
    <row r="2464" spans="1:17" customFormat="1">
      <c r="A2464" s="117">
        <v>2461</v>
      </c>
      <c r="B2464" s="117"/>
      <c r="C2464" s="117" t="s">
        <v>3676</v>
      </c>
      <c r="D2464" s="117" t="s">
        <v>1061</v>
      </c>
      <c r="E2464" s="396" t="s">
        <v>3719</v>
      </c>
      <c r="F2464" s="116" t="s">
        <v>4303</v>
      </c>
      <c r="G2464" s="596">
        <v>308323640104</v>
      </c>
      <c r="H2464" s="396" t="s">
        <v>7003</v>
      </c>
      <c r="I2464" s="116" t="s">
        <v>7997</v>
      </c>
      <c r="J2464" s="116" t="s">
        <v>47</v>
      </c>
      <c r="K2464" s="116">
        <v>0.7288</v>
      </c>
      <c r="L2464" s="395">
        <v>0.7288</v>
      </c>
      <c r="M2464" s="395">
        <v>0.674956</v>
      </c>
      <c r="N2464" s="330">
        <v>7.3880351262349073</v>
      </c>
      <c r="O2464" s="116"/>
      <c r="P2464" s="116"/>
      <c r="Q2464" s="120"/>
    </row>
    <row r="2465" spans="1:17" customFormat="1">
      <c r="A2465" s="117">
        <v>2462</v>
      </c>
      <c r="B2465" s="117"/>
      <c r="C2465" s="117" t="s">
        <v>3676</v>
      </c>
      <c r="D2465" s="117" t="s">
        <v>1061</v>
      </c>
      <c r="E2465" s="396" t="s">
        <v>1061</v>
      </c>
      <c r="F2465" s="116" t="s">
        <v>4247</v>
      </c>
      <c r="G2465" s="596">
        <v>308311540202</v>
      </c>
      <c r="H2465" s="396" t="s">
        <v>5874</v>
      </c>
      <c r="I2465" s="116" t="s">
        <v>7997</v>
      </c>
      <c r="J2465" s="116" t="s">
        <v>47</v>
      </c>
      <c r="K2465" s="116">
        <v>0.81359999999999999</v>
      </c>
      <c r="L2465" s="395">
        <v>0.81359999999999999</v>
      </c>
      <c r="M2465" s="395">
        <v>0.75350200000000001</v>
      </c>
      <c r="N2465" s="330">
        <v>7.386676499508356</v>
      </c>
      <c r="O2465" s="116"/>
      <c r="P2465" s="116"/>
      <c r="Q2465" s="120"/>
    </row>
    <row r="2466" spans="1:17" customFormat="1">
      <c r="A2466" s="117">
        <v>2463</v>
      </c>
      <c r="B2466" s="117"/>
      <c r="C2466" s="117" t="s">
        <v>3676</v>
      </c>
      <c r="D2466" s="117" t="s">
        <v>1061</v>
      </c>
      <c r="E2466" s="396" t="s">
        <v>3717</v>
      </c>
      <c r="F2466" s="116" t="s">
        <v>4273</v>
      </c>
      <c r="G2466" s="596">
        <v>308313240502</v>
      </c>
      <c r="H2466" s="396" t="s">
        <v>6001</v>
      </c>
      <c r="I2466" s="116" t="s">
        <v>7997</v>
      </c>
      <c r="J2466" s="116" t="s">
        <v>47</v>
      </c>
      <c r="K2466" s="116">
        <v>0.70760000000000001</v>
      </c>
      <c r="L2466" s="395">
        <v>0.70760000000000001</v>
      </c>
      <c r="M2466" s="395">
        <v>0.65550299999999995</v>
      </c>
      <c r="N2466" s="330">
        <v>7.3624929338609464</v>
      </c>
      <c r="O2466" s="116"/>
      <c r="P2466" s="116"/>
      <c r="Q2466" s="120"/>
    </row>
    <row r="2467" spans="1:17" customFormat="1">
      <c r="A2467" s="117">
        <v>2464</v>
      </c>
      <c r="B2467" s="117"/>
      <c r="C2467" s="117" t="s">
        <v>3676</v>
      </c>
      <c r="D2467" s="117" t="s">
        <v>1061</v>
      </c>
      <c r="E2467" s="396" t="s">
        <v>3717</v>
      </c>
      <c r="F2467" s="116" t="s">
        <v>4274</v>
      </c>
      <c r="G2467" s="596">
        <v>308313240105</v>
      </c>
      <c r="H2467" s="396" t="s">
        <v>6681</v>
      </c>
      <c r="I2467" s="116" t="s">
        <v>7998</v>
      </c>
      <c r="J2467" s="116" t="s">
        <v>47</v>
      </c>
      <c r="K2467" s="116">
        <v>0.503</v>
      </c>
      <c r="L2467" s="395">
        <v>0.503</v>
      </c>
      <c r="M2467" s="395">
        <v>0.46613399999999999</v>
      </c>
      <c r="N2467" s="330">
        <v>7.3292246520874764</v>
      </c>
      <c r="O2467" s="116"/>
      <c r="P2467" s="116"/>
      <c r="Q2467" s="120"/>
    </row>
    <row r="2468" spans="1:17" customFormat="1">
      <c r="A2468" s="117">
        <v>2465</v>
      </c>
      <c r="B2468" s="117"/>
      <c r="C2468" s="117" t="s">
        <v>3676</v>
      </c>
      <c r="D2468" s="117" t="s">
        <v>1061</v>
      </c>
      <c r="E2468" s="396" t="s">
        <v>3716</v>
      </c>
      <c r="F2468" s="116" t="s">
        <v>4264</v>
      </c>
      <c r="G2468" s="596">
        <v>308312440108</v>
      </c>
      <c r="H2468" s="396" t="s">
        <v>5801</v>
      </c>
      <c r="I2468" s="116" t="s">
        <v>7997</v>
      </c>
      <c r="J2468" s="116" t="s">
        <v>47</v>
      </c>
      <c r="K2468" s="116">
        <v>0.49297999999999997</v>
      </c>
      <c r="L2468" s="395">
        <v>0.49297999999999997</v>
      </c>
      <c r="M2468" s="395">
        <v>0.45689000000000002</v>
      </c>
      <c r="N2468" s="330">
        <v>7.320783804616811</v>
      </c>
      <c r="O2468" s="116"/>
      <c r="P2468" s="116"/>
      <c r="Q2468" s="120"/>
    </row>
    <row r="2469" spans="1:17" customFormat="1">
      <c r="A2469" s="117">
        <v>2466</v>
      </c>
      <c r="B2469" s="117"/>
      <c r="C2469" s="117" t="s">
        <v>3676</v>
      </c>
      <c r="D2469" s="117" t="s">
        <v>1061</v>
      </c>
      <c r="E2469" s="396" t="s">
        <v>3719</v>
      </c>
      <c r="F2469" s="116" t="s">
        <v>4301</v>
      </c>
      <c r="G2469" s="596">
        <v>308323540404</v>
      </c>
      <c r="H2469" s="396" t="s">
        <v>6515</v>
      </c>
      <c r="I2469" s="116" t="s">
        <v>7998</v>
      </c>
      <c r="J2469" s="116" t="s">
        <v>47</v>
      </c>
      <c r="K2469" s="116">
        <v>0.60219999999999996</v>
      </c>
      <c r="L2469" s="395">
        <v>0.60219999999999996</v>
      </c>
      <c r="M2469" s="395">
        <v>0.55832300000000001</v>
      </c>
      <c r="N2469" s="330">
        <v>7.2861175689139728</v>
      </c>
      <c r="O2469" s="116"/>
      <c r="P2469" s="116"/>
      <c r="Q2469" s="120"/>
    </row>
    <row r="2470" spans="1:17" customFormat="1">
      <c r="A2470" s="117">
        <v>2467</v>
      </c>
      <c r="B2470" s="117"/>
      <c r="C2470" s="117" t="s">
        <v>3676</v>
      </c>
      <c r="D2470" s="117" t="s">
        <v>1061</v>
      </c>
      <c r="E2470" s="396" t="s">
        <v>3718</v>
      </c>
      <c r="F2470" s="116" t="s">
        <v>4287</v>
      </c>
      <c r="G2470" s="596">
        <v>308334140403</v>
      </c>
      <c r="H2470" s="396" t="s">
        <v>7039</v>
      </c>
      <c r="I2470" s="116" t="s">
        <v>7998</v>
      </c>
      <c r="J2470" s="116" t="s">
        <v>47</v>
      </c>
      <c r="K2470" s="116">
        <v>0.78100000000000003</v>
      </c>
      <c r="L2470" s="395">
        <v>0.78100000000000003</v>
      </c>
      <c r="M2470" s="395">
        <v>0.72425300000000004</v>
      </c>
      <c r="N2470" s="330">
        <v>7.265941101152368</v>
      </c>
      <c r="O2470" s="116"/>
      <c r="P2470" s="116"/>
      <c r="Q2470" s="120"/>
    </row>
    <row r="2471" spans="1:17" customFormat="1">
      <c r="A2471" s="117">
        <v>2468</v>
      </c>
      <c r="B2471" s="117"/>
      <c r="C2471" s="117" t="s">
        <v>3676</v>
      </c>
      <c r="D2471" s="117" t="s">
        <v>1061</v>
      </c>
      <c r="E2471" s="396" t="s">
        <v>3717</v>
      </c>
      <c r="F2471" s="116" t="s">
        <v>4272</v>
      </c>
      <c r="G2471" s="596">
        <v>308313240204</v>
      </c>
      <c r="H2471" s="396" t="s">
        <v>5311</v>
      </c>
      <c r="I2471" s="116" t="s">
        <v>7997</v>
      </c>
      <c r="J2471" s="116" t="s">
        <v>47</v>
      </c>
      <c r="K2471" s="116">
        <v>0.86799999999999999</v>
      </c>
      <c r="L2471" s="395">
        <v>0.86799999999999999</v>
      </c>
      <c r="M2471" s="395">
        <v>0.805091</v>
      </c>
      <c r="N2471" s="330">
        <v>7.247580645161289</v>
      </c>
      <c r="O2471" s="116"/>
      <c r="P2471" s="116"/>
      <c r="Q2471" s="120"/>
    </row>
    <row r="2472" spans="1:17" customFormat="1">
      <c r="A2472" s="117">
        <v>2469</v>
      </c>
      <c r="B2472" s="117"/>
      <c r="C2472" s="117" t="s">
        <v>3676</v>
      </c>
      <c r="D2472" s="117" t="s">
        <v>1061</v>
      </c>
      <c r="E2472" s="396" t="s">
        <v>3716</v>
      </c>
      <c r="F2472" s="116" t="s">
        <v>4261</v>
      </c>
      <c r="G2472" s="596">
        <v>308312340106</v>
      </c>
      <c r="H2472" s="396" t="s">
        <v>5933</v>
      </c>
      <c r="I2472" s="116" t="s">
        <v>7997</v>
      </c>
      <c r="J2472" s="116" t="s">
        <v>47</v>
      </c>
      <c r="K2472" s="116">
        <v>0.98499999999999999</v>
      </c>
      <c r="L2472" s="395">
        <v>0.98499999999999999</v>
      </c>
      <c r="M2472" s="395">
        <v>0.91364400000000001</v>
      </c>
      <c r="N2472" s="330">
        <v>7.2442639593908602</v>
      </c>
      <c r="O2472" s="116"/>
      <c r="P2472" s="116"/>
      <c r="Q2472" s="120"/>
    </row>
    <row r="2473" spans="1:17" customFormat="1">
      <c r="A2473" s="117">
        <v>2470</v>
      </c>
      <c r="B2473" s="117"/>
      <c r="C2473" s="117" t="s">
        <v>3676</v>
      </c>
      <c r="D2473" s="117" t="s">
        <v>1061</v>
      </c>
      <c r="E2473" s="396" t="s">
        <v>3718</v>
      </c>
      <c r="F2473" s="116" t="s">
        <v>4289</v>
      </c>
      <c r="G2473" s="596">
        <v>308334340202</v>
      </c>
      <c r="H2473" s="396" t="s">
        <v>6644</v>
      </c>
      <c r="I2473" s="116" t="s">
        <v>7997</v>
      </c>
      <c r="J2473" s="116" t="s">
        <v>47</v>
      </c>
      <c r="K2473" s="116">
        <v>0.84819999999999995</v>
      </c>
      <c r="L2473" s="395">
        <v>0.84819999999999995</v>
      </c>
      <c r="M2473" s="395">
        <v>0.78709099999999999</v>
      </c>
      <c r="N2473" s="330">
        <v>7.2045508134873817</v>
      </c>
      <c r="O2473" s="116"/>
      <c r="P2473" s="116"/>
      <c r="Q2473" s="120"/>
    </row>
    <row r="2474" spans="1:17" customFormat="1">
      <c r="A2474" s="117">
        <v>2471</v>
      </c>
      <c r="B2474" s="117"/>
      <c r="C2474" s="117" t="s">
        <v>3676</v>
      </c>
      <c r="D2474" s="117" t="s">
        <v>1061</v>
      </c>
      <c r="E2474" s="396" t="s">
        <v>3717</v>
      </c>
      <c r="F2474" s="116" t="s">
        <v>4274</v>
      </c>
      <c r="G2474" s="596">
        <v>308313240104</v>
      </c>
      <c r="H2474" s="396" t="s">
        <v>6292</v>
      </c>
      <c r="I2474" s="116" t="s">
        <v>7997</v>
      </c>
      <c r="J2474" s="116" t="s">
        <v>47</v>
      </c>
      <c r="K2474" s="116">
        <v>1.2503200000000001</v>
      </c>
      <c r="L2474" s="395">
        <v>1.2503200000000001</v>
      </c>
      <c r="M2474" s="395">
        <v>1.160893</v>
      </c>
      <c r="N2474" s="330">
        <v>7.1523290037750442</v>
      </c>
      <c r="O2474" s="116"/>
      <c r="P2474" s="116"/>
      <c r="Q2474" s="120"/>
    </row>
    <row r="2475" spans="1:17" customFormat="1">
      <c r="A2475" s="117">
        <v>2472</v>
      </c>
      <c r="B2475" s="117"/>
      <c r="C2475" s="117" t="s">
        <v>3676</v>
      </c>
      <c r="D2475" s="117" t="s">
        <v>1061</v>
      </c>
      <c r="E2475" s="396" t="s">
        <v>3717</v>
      </c>
      <c r="F2475" s="116" t="s">
        <v>4276</v>
      </c>
      <c r="G2475" s="596">
        <v>308313240401</v>
      </c>
      <c r="H2475" s="396" t="s">
        <v>6299</v>
      </c>
      <c r="I2475" s="116" t="s">
        <v>7997</v>
      </c>
      <c r="J2475" s="116" t="s">
        <v>47</v>
      </c>
      <c r="K2475" s="116">
        <v>1.1688000000000001</v>
      </c>
      <c r="L2475" s="395">
        <v>1.1688000000000001</v>
      </c>
      <c r="M2475" s="395">
        <v>1.08525</v>
      </c>
      <c r="N2475" s="330">
        <v>7.1483572895277208</v>
      </c>
      <c r="O2475" s="116"/>
      <c r="P2475" s="116"/>
      <c r="Q2475" s="120"/>
    </row>
    <row r="2476" spans="1:17" customFormat="1">
      <c r="A2476" s="117">
        <v>2473</v>
      </c>
      <c r="B2476" s="117"/>
      <c r="C2476" s="117" t="s">
        <v>3676</v>
      </c>
      <c r="D2476" s="117" t="s">
        <v>1061</v>
      </c>
      <c r="E2476" s="396" t="s">
        <v>3717</v>
      </c>
      <c r="F2476" s="116" t="s">
        <v>4273</v>
      </c>
      <c r="G2476" s="596">
        <v>308313240501</v>
      </c>
      <c r="H2476" s="396" t="s">
        <v>6726</v>
      </c>
      <c r="I2476" s="116" t="s">
        <v>7998</v>
      </c>
      <c r="J2476" s="116" t="s">
        <v>47</v>
      </c>
      <c r="K2476" s="116">
        <v>0.33979999999999999</v>
      </c>
      <c r="L2476" s="395">
        <v>0.33979999999999999</v>
      </c>
      <c r="M2476" s="395">
        <v>0.31555299999999997</v>
      </c>
      <c r="N2476" s="330">
        <v>7.1356680400235488</v>
      </c>
      <c r="O2476" s="116"/>
      <c r="P2476" s="116"/>
      <c r="Q2476" s="120"/>
    </row>
    <row r="2477" spans="1:17" customFormat="1">
      <c r="A2477" s="117">
        <v>2474</v>
      </c>
      <c r="B2477" s="117"/>
      <c r="C2477" s="117" t="s">
        <v>3676</v>
      </c>
      <c r="D2477" s="117" t="s">
        <v>1061</v>
      </c>
      <c r="E2477" s="396" t="s">
        <v>3716</v>
      </c>
      <c r="F2477" s="116" t="s">
        <v>4265</v>
      </c>
      <c r="G2477" s="596">
        <v>308312440201</v>
      </c>
      <c r="H2477" s="396" t="s">
        <v>5901</v>
      </c>
      <c r="I2477" s="116" t="s">
        <v>7997</v>
      </c>
      <c r="J2477" s="116" t="s">
        <v>47</v>
      </c>
      <c r="K2477" s="116">
        <v>0.46700000000000003</v>
      </c>
      <c r="L2477" s="395">
        <v>0.46700000000000003</v>
      </c>
      <c r="M2477" s="395">
        <v>0.43368299999999999</v>
      </c>
      <c r="N2477" s="330">
        <v>7.1342612419700302</v>
      </c>
      <c r="O2477" s="116"/>
      <c r="P2477" s="116"/>
      <c r="Q2477" s="120"/>
    </row>
    <row r="2478" spans="1:17" customFormat="1">
      <c r="A2478" s="117">
        <v>2475</v>
      </c>
      <c r="B2478" s="117"/>
      <c r="C2478" s="117" t="s">
        <v>3676</v>
      </c>
      <c r="D2478" s="117" t="s">
        <v>1061</v>
      </c>
      <c r="E2478" s="396" t="s">
        <v>3717</v>
      </c>
      <c r="F2478" s="116" t="s">
        <v>4272</v>
      </c>
      <c r="G2478" s="596">
        <v>308313240205</v>
      </c>
      <c r="H2478" s="396" t="s">
        <v>6612</v>
      </c>
      <c r="I2478" s="116" t="s">
        <v>7997</v>
      </c>
      <c r="J2478" s="116" t="s">
        <v>47</v>
      </c>
      <c r="K2478" s="116">
        <v>0.49580000000000002</v>
      </c>
      <c r="L2478" s="395">
        <v>0.49580000000000002</v>
      </c>
      <c r="M2478" s="395">
        <v>0.46057799999999999</v>
      </c>
      <c r="N2478" s="330">
        <v>7.1040742234772152</v>
      </c>
      <c r="O2478" s="116"/>
      <c r="P2478" s="116"/>
      <c r="Q2478" s="120"/>
    </row>
    <row r="2479" spans="1:17" customFormat="1">
      <c r="A2479" s="117">
        <v>2476</v>
      </c>
      <c r="B2479" s="117"/>
      <c r="C2479" s="117" t="s">
        <v>3676</v>
      </c>
      <c r="D2479" s="117" t="s">
        <v>1061</v>
      </c>
      <c r="E2479" s="396" t="s">
        <v>3716</v>
      </c>
      <c r="F2479" s="116" t="s">
        <v>4262</v>
      </c>
      <c r="G2479" s="596">
        <v>308312340202</v>
      </c>
      <c r="H2479" s="396" t="s">
        <v>5675</v>
      </c>
      <c r="I2479" s="116" t="s">
        <v>7997</v>
      </c>
      <c r="J2479" s="116" t="s">
        <v>47</v>
      </c>
      <c r="K2479" s="116">
        <v>1.0553999999999999</v>
      </c>
      <c r="L2479" s="395">
        <v>1.0553999999999999</v>
      </c>
      <c r="M2479" s="395">
        <v>0.98067099999999996</v>
      </c>
      <c r="N2479" s="330">
        <v>7.0806329353799446</v>
      </c>
      <c r="O2479" s="116"/>
      <c r="P2479" s="116"/>
      <c r="Q2479" s="120"/>
    </row>
    <row r="2480" spans="1:17" customFormat="1">
      <c r="A2480" s="117">
        <v>2477</v>
      </c>
      <c r="B2480" s="117"/>
      <c r="C2480" s="117" t="s">
        <v>3676</v>
      </c>
      <c r="D2480" s="117" t="s">
        <v>1061</v>
      </c>
      <c r="E2480" s="396" t="s">
        <v>3717</v>
      </c>
      <c r="F2480" s="116" t="s">
        <v>4274</v>
      </c>
      <c r="G2480" s="596">
        <v>308313240103</v>
      </c>
      <c r="H2480" s="396" t="s">
        <v>5842</v>
      </c>
      <c r="I2480" s="116" t="s">
        <v>7997</v>
      </c>
      <c r="J2480" s="116" t="s">
        <v>47</v>
      </c>
      <c r="K2480" s="116">
        <v>1.0980000000000001</v>
      </c>
      <c r="L2480" s="395">
        <v>1.0980000000000001</v>
      </c>
      <c r="M2480" s="395">
        <v>1.0203599999999999</v>
      </c>
      <c r="N2480" s="330">
        <v>7.0710382513661338</v>
      </c>
      <c r="O2480" s="116"/>
      <c r="P2480" s="116"/>
      <c r="Q2480" s="120"/>
    </row>
    <row r="2481" spans="1:17" customFormat="1">
      <c r="A2481" s="117">
        <v>2478</v>
      </c>
      <c r="B2481" s="117"/>
      <c r="C2481" s="117" t="s">
        <v>3676</v>
      </c>
      <c r="D2481" s="117" t="s">
        <v>1061</v>
      </c>
      <c r="E2481" s="396" t="s">
        <v>3716</v>
      </c>
      <c r="F2481" s="116" t="s">
        <v>4264</v>
      </c>
      <c r="G2481" s="596">
        <v>308312440105</v>
      </c>
      <c r="H2481" s="396" t="s">
        <v>7148</v>
      </c>
      <c r="I2481" s="116" t="s">
        <v>7997</v>
      </c>
      <c r="J2481" s="116" t="s">
        <v>47</v>
      </c>
      <c r="K2481" s="116">
        <v>0.71220000000000006</v>
      </c>
      <c r="L2481" s="395">
        <v>0.71220000000000006</v>
      </c>
      <c r="M2481" s="395">
        <v>0.66184299999999996</v>
      </c>
      <c r="N2481" s="330">
        <v>7.0706262285874883</v>
      </c>
      <c r="O2481" s="116"/>
      <c r="P2481" s="116"/>
      <c r="Q2481" s="120"/>
    </row>
    <row r="2482" spans="1:17" customFormat="1">
      <c r="A2482" s="117">
        <v>2479</v>
      </c>
      <c r="B2482" s="117"/>
      <c r="C2482" s="117" t="s">
        <v>3676</v>
      </c>
      <c r="D2482" s="117" t="s">
        <v>1061</v>
      </c>
      <c r="E2482" s="396" t="s">
        <v>3717</v>
      </c>
      <c r="F2482" s="116" t="s">
        <v>4272</v>
      </c>
      <c r="G2482" s="596">
        <v>308313240201</v>
      </c>
      <c r="H2482" s="396" t="s">
        <v>6822</v>
      </c>
      <c r="I2482" s="116" t="s">
        <v>7997</v>
      </c>
      <c r="J2482" s="116" t="s">
        <v>47</v>
      </c>
      <c r="K2482" s="116">
        <v>1.167381</v>
      </c>
      <c r="L2482" s="395">
        <v>1.167381</v>
      </c>
      <c r="M2482" s="395">
        <v>1.084919</v>
      </c>
      <c r="N2482" s="330">
        <v>7.0638463363717614</v>
      </c>
      <c r="O2482" s="116"/>
      <c r="P2482" s="116"/>
      <c r="Q2482" s="120"/>
    </row>
    <row r="2483" spans="1:17" customFormat="1">
      <c r="A2483" s="117">
        <v>2480</v>
      </c>
      <c r="B2483" s="117"/>
      <c r="C2483" s="117" t="s">
        <v>3676</v>
      </c>
      <c r="D2483" s="117" t="s">
        <v>1061</v>
      </c>
      <c r="E2483" s="396" t="s">
        <v>3717</v>
      </c>
      <c r="F2483" s="116" t="s">
        <v>4281</v>
      </c>
      <c r="G2483" s="596">
        <v>308313340301</v>
      </c>
      <c r="H2483" s="396" t="s">
        <v>6602</v>
      </c>
      <c r="I2483" s="116" t="s">
        <v>7997</v>
      </c>
      <c r="J2483" s="116" t="s">
        <v>47</v>
      </c>
      <c r="K2483" s="116">
        <v>0.62</v>
      </c>
      <c r="L2483" s="395">
        <v>0.62</v>
      </c>
      <c r="M2483" s="395">
        <v>0.57625099999999996</v>
      </c>
      <c r="N2483" s="330">
        <v>7.0562903225806508</v>
      </c>
      <c r="O2483" s="116"/>
      <c r="P2483" s="116"/>
      <c r="Q2483" s="120"/>
    </row>
    <row r="2484" spans="1:17" customFormat="1">
      <c r="A2484" s="117">
        <v>2481</v>
      </c>
      <c r="B2484" s="117"/>
      <c r="C2484" s="117" t="s">
        <v>3676</v>
      </c>
      <c r="D2484" s="117" t="s">
        <v>1061</v>
      </c>
      <c r="E2484" s="396" t="s">
        <v>3718</v>
      </c>
      <c r="F2484" s="116" t="s">
        <v>4295</v>
      </c>
      <c r="G2484" s="596">
        <v>308334240401</v>
      </c>
      <c r="H2484" s="396" t="s">
        <v>5604</v>
      </c>
      <c r="I2484" s="116" t="s">
        <v>7997</v>
      </c>
      <c r="J2484" s="116" t="s">
        <v>47</v>
      </c>
      <c r="K2484" s="116">
        <v>0.89873000000000003</v>
      </c>
      <c r="L2484" s="395">
        <v>0.89873000000000003</v>
      </c>
      <c r="M2484" s="395">
        <v>0.83533599999999997</v>
      </c>
      <c r="N2484" s="330">
        <v>7.0537313764979546</v>
      </c>
      <c r="O2484" s="116"/>
      <c r="P2484" s="116"/>
      <c r="Q2484" s="120"/>
    </row>
    <row r="2485" spans="1:17" customFormat="1">
      <c r="A2485" s="117">
        <v>2482</v>
      </c>
      <c r="B2485" s="117"/>
      <c r="C2485" s="117" t="s">
        <v>3676</v>
      </c>
      <c r="D2485" s="117" t="s">
        <v>1061</v>
      </c>
      <c r="E2485" s="396" t="s">
        <v>3717</v>
      </c>
      <c r="F2485" s="116" t="s">
        <v>4274</v>
      </c>
      <c r="G2485" s="596">
        <v>308313240102</v>
      </c>
      <c r="H2485" s="396" t="s">
        <v>6690</v>
      </c>
      <c r="I2485" s="116" t="s">
        <v>7998</v>
      </c>
      <c r="J2485" s="116" t="s">
        <v>47</v>
      </c>
      <c r="K2485" s="116">
        <v>1.0899000000000001</v>
      </c>
      <c r="L2485" s="395">
        <v>1.0899000000000001</v>
      </c>
      <c r="M2485" s="395">
        <v>1.0133810000000001</v>
      </c>
      <c r="N2485" s="330">
        <v>7.020735847325442</v>
      </c>
      <c r="O2485" s="116"/>
      <c r="P2485" s="116"/>
      <c r="Q2485" s="120"/>
    </row>
    <row r="2486" spans="1:17" customFormat="1">
      <c r="A2486" s="117">
        <v>2483</v>
      </c>
      <c r="B2486" s="117"/>
      <c r="C2486" s="117" t="s">
        <v>3676</v>
      </c>
      <c r="D2486" s="117" t="s">
        <v>1061</v>
      </c>
      <c r="E2486" s="396" t="s">
        <v>3717</v>
      </c>
      <c r="F2486" s="116" t="s">
        <v>4277</v>
      </c>
      <c r="G2486" s="596">
        <v>308313240601</v>
      </c>
      <c r="H2486" s="396" t="s">
        <v>6168</v>
      </c>
      <c r="I2486" s="116" t="s">
        <v>7997</v>
      </c>
      <c r="J2486" s="116" t="s">
        <v>47</v>
      </c>
      <c r="K2486" s="116">
        <v>0.35880000000000001</v>
      </c>
      <c r="L2486" s="395">
        <v>0.35880000000000001</v>
      </c>
      <c r="M2486" s="395">
        <v>0.33366200000000001</v>
      </c>
      <c r="N2486" s="330">
        <v>7.0061315496098091</v>
      </c>
      <c r="O2486" s="116"/>
      <c r="P2486" s="116"/>
      <c r="Q2486" s="120"/>
    </row>
    <row r="2487" spans="1:17" customFormat="1">
      <c r="A2487" s="117">
        <v>2484</v>
      </c>
      <c r="B2487" s="117"/>
      <c r="C2487" s="117" t="s">
        <v>3676</v>
      </c>
      <c r="D2487" s="117" t="s">
        <v>1061</v>
      </c>
      <c r="E2487" s="396" t="s">
        <v>3719</v>
      </c>
      <c r="F2487" s="116" t="s">
        <v>4300</v>
      </c>
      <c r="G2487" s="596">
        <v>308323540303</v>
      </c>
      <c r="H2487" s="396" t="s">
        <v>6755</v>
      </c>
      <c r="I2487" s="116" t="s">
        <v>7998</v>
      </c>
      <c r="J2487" s="116" t="s">
        <v>47</v>
      </c>
      <c r="K2487" s="116">
        <v>0.86229999999999996</v>
      </c>
      <c r="L2487" s="395">
        <v>0.86229999999999996</v>
      </c>
      <c r="M2487" s="395">
        <v>0.80205899999999997</v>
      </c>
      <c r="N2487" s="330">
        <v>6.9860837295604767</v>
      </c>
      <c r="O2487" s="116"/>
      <c r="P2487" s="116"/>
      <c r="Q2487" s="120"/>
    </row>
    <row r="2488" spans="1:17" customFormat="1">
      <c r="A2488" s="117">
        <v>2485</v>
      </c>
      <c r="B2488" s="117"/>
      <c r="C2488" s="117" t="s">
        <v>3676</v>
      </c>
      <c r="D2488" s="117" t="s">
        <v>1061</v>
      </c>
      <c r="E2488" s="396" t="s">
        <v>1061</v>
      </c>
      <c r="F2488" s="116" t="s">
        <v>4255</v>
      </c>
      <c r="G2488" s="596">
        <v>308311440802</v>
      </c>
      <c r="H2488" s="396" t="s">
        <v>5448</v>
      </c>
      <c r="I2488" s="116" t="s">
        <v>7997</v>
      </c>
      <c r="J2488" s="116" t="s">
        <v>47</v>
      </c>
      <c r="K2488" s="116">
        <v>0.43619000000000002</v>
      </c>
      <c r="L2488" s="395">
        <v>0.43619000000000002</v>
      </c>
      <c r="M2488" s="395">
        <v>0.40601599999999999</v>
      </c>
      <c r="N2488" s="330">
        <v>6.9176276393314922</v>
      </c>
      <c r="O2488" s="116"/>
      <c r="P2488" s="116"/>
      <c r="Q2488" s="120"/>
    </row>
    <row r="2489" spans="1:17" customFormat="1">
      <c r="A2489" s="117">
        <v>2486</v>
      </c>
      <c r="B2489" s="117"/>
      <c r="C2489" s="117" t="s">
        <v>3676</v>
      </c>
      <c r="D2489" s="117" t="s">
        <v>1061</v>
      </c>
      <c r="E2489" s="396" t="s">
        <v>3718</v>
      </c>
      <c r="F2489" s="116" t="s">
        <v>4288</v>
      </c>
      <c r="G2489" s="596">
        <v>308334140501</v>
      </c>
      <c r="H2489" s="396" t="s">
        <v>6442</v>
      </c>
      <c r="I2489" s="116" t="s">
        <v>7997</v>
      </c>
      <c r="J2489" s="116" t="s">
        <v>47</v>
      </c>
      <c r="K2489" s="116">
        <v>0.33879999999999999</v>
      </c>
      <c r="L2489" s="395">
        <v>0.33879999999999999</v>
      </c>
      <c r="M2489" s="395">
        <v>0.31542500000000001</v>
      </c>
      <c r="N2489" s="330">
        <v>6.8993506493506445</v>
      </c>
      <c r="O2489" s="116"/>
      <c r="P2489" s="116"/>
      <c r="Q2489" s="120"/>
    </row>
    <row r="2490" spans="1:17" customFormat="1">
      <c r="A2490" s="117">
        <v>2487</v>
      </c>
      <c r="B2490" s="117"/>
      <c r="C2490" s="117" t="s">
        <v>3676</v>
      </c>
      <c r="D2490" s="117" t="s">
        <v>1061</v>
      </c>
      <c r="E2490" s="396" t="s">
        <v>3717</v>
      </c>
      <c r="F2490" s="116" t="s">
        <v>4273</v>
      </c>
      <c r="G2490" s="596">
        <v>308313240503</v>
      </c>
      <c r="H2490" s="396" t="s">
        <v>6337</v>
      </c>
      <c r="I2490" s="116" t="s">
        <v>7997</v>
      </c>
      <c r="J2490" s="116" t="s">
        <v>47</v>
      </c>
      <c r="K2490" s="116">
        <v>0.67100000000000004</v>
      </c>
      <c r="L2490" s="395">
        <v>0.67100000000000004</v>
      </c>
      <c r="M2490" s="395">
        <v>0.625108</v>
      </c>
      <c r="N2490" s="330">
        <v>6.8393442622950884</v>
      </c>
      <c r="O2490" s="116"/>
      <c r="P2490" s="116"/>
      <c r="Q2490" s="120"/>
    </row>
    <row r="2491" spans="1:17" customFormat="1">
      <c r="A2491" s="117">
        <v>2488</v>
      </c>
      <c r="B2491" s="117"/>
      <c r="C2491" s="117" t="s">
        <v>3676</v>
      </c>
      <c r="D2491" s="117" t="s">
        <v>1061</v>
      </c>
      <c r="E2491" s="396" t="s">
        <v>3719</v>
      </c>
      <c r="F2491" s="116" t="s">
        <v>4304</v>
      </c>
      <c r="G2491" s="596">
        <v>308323640204</v>
      </c>
      <c r="H2491" s="396" t="s">
        <v>6858</v>
      </c>
      <c r="I2491" s="116" t="s">
        <v>7997</v>
      </c>
      <c r="J2491" s="116" t="s">
        <v>47</v>
      </c>
      <c r="K2491" s="116">
        <v>0.66539999999999999</v>
      </c>
      <c r="L2491" s="395">
        <v>0.66539999999999999</v>
      </c>
      <c r="M2491" s="395">
        <v>0.62043800000000005</v>
      </c>
      <c r="N2491" s="330">
        <v>6.7571385632702059</v>
      </c>
      <c r="O2491" s="116"/>
      <c r="P2491" s="116"/>
      <c r="Q2491" s="120"/>
    </row>
    <row r="2492" spans="1:17" customFormat="1">
      <c r="A2492" s="117">
        <v>2489</v>
      </c>
      <c r="B2492" s="117"/>
      <c r="C2492" s="117" t="s">
        <v>3676</v>
      </c>
      <c r="D2492" s="117" t="s">
        <v>1061</v>
      </c>
      <c r="E2492" s="396" t="s">
        <v>3717</v>
      </c>
      <c r="F2492" s="116" t="s">
        <v>4276</v>
      </c>
      <c r="G2492" s="596">
        <v>308313240402</v>
      </c>
      <c r="H2492" s="396" t="s">
        <v>6564</v>
      </c>
      <c r="I2492" s="116" t="s">
        <v>7997</v>
      </c>
      <c r="J2492" s="116" t="s">
        <v>47</v>
      </c>
      <c r="K2492" s="116">
        <v>0.84360000000000002</v>
      </c>
      <c r="L2492" s="395">
        <v>0.84360000000000002</v>
      </c>
      <c r="M2492" s="395">
        <v>0.78685000000000005</v>
      </c>
      <c r="N2492" s="330">
        <v>6.7271218587008015</v>
      </c>
      <c r="O2492" s="116"/>
      <c r="P2492" s="116"/>
      <c r="Q2492" s="120"/>
    </row>
    <row r="2493" spans="1:17" customFormat="1">
      <c r="A2493" s="117">
        <v>2490</v>
      </c>
      <c r="B2493" s="117"/>
      <c r="C2493" s="117" t="s">
        <v>3676</v>
      </c>
      <c r="D2493" s="117" t="s">
        <v>1061</v>
      </c>
      <c r="E2493" s="396" t="s">
        <v>3718</v>
      </c>
      <c r="F2493" s="116" t="s">
        <v>4286</v>
      </c>
      <c r="G2493" s="596">
        <v>308334140303</v>
      </c>
      <c r="H2493" s="396" t="s">
        <v>6102</v>
      </c>
      <c r="I2493" s="116" t="s">
        <v>7997</v>
      </c>
      <c r="J2493" s="116" t="s">
        <v>47</v>
      </c>
      <c r="K2493" s="116">
        <v>0.92315000000000003</v>
      </c>
      <c r="L2493" s="395">
        <v>0.92315000000000003</v>
      </c>
      <c r="M2493" s="395">
        <v>0.86112699999999998</v>
      </c>
      <c r="N2493" s="330">
        <v>6.7186264420733419</v>
      </c>
      <c r="O2493" s="116"/>
      <c r="P2493" s="116"/>
      <c r="Q2493" s="120"/>
    </row>
    <row r="2494" spans="1:17" customFormat="1">
      <c r="A2494" s="117">
        <v>2491</v>
      </c>
      <c r="B2494" s="117"/>
      <c r="C2494" s="117" t="s">
        <v>3676</v>
      </c>
      <c r="D2494" s="117" t="s">
        <v>1061</v>
      </c>
      <c r="E2494" s="396" t="s">
        <v>3719</v>
      </c>
      <c r="F2494" s="116" t="s">
        <v>4302</v>
      </c>
      <c r="G2494" s="596">
        <v>308323540502</v>
      </c>
      <c r="H2494" s="396" t="s">
        <v>6394</v>
      </c>
      <c r="I2494" s="116" t="s">
        <v>7997</v>
      </c>
      <c r="J2494" s="116" t="s">
        <v>47</v>
      </c>
      <c r="K2494" s="116">
        <v>0.67100000000000004</v>
      </c>
      <c r="L2494" s="395">
        <v>0.67100000000000004</v>
      </c>
      <c r="M2494" s="395">
        <v>0.62601700000000005</v>
      </c>
      <c r="N2494" s="330">
        <v>6.7038748137108781</v>
      </c>
      <c r="O2494" s="116"/>
      <c r="P2494" s="116"/>
      <c r="Q2494" s="120"/>
    </row>
    <row r="2495" spans="1:17" customFormat="1">
      <c r="A2495" s="117">
        <v>2492</v>
      </c>
      <c r="B2495" s="117"/>
      <c r="C2495" s="117" t="s">
        <v>3676</v>
      </c>
      <c r="D2495" s="117" t="s">
        <v>1061</v>
      </c>
      <c r="E2495" s="396" t="s">
        <v>3718</v>
      </c>
      <c r="F2495" s="116" t="s">
        <v>4288</v>
      </c>
      <c r="G2495" s="596">
        <v>308334140503</v>
      </c>
      <c r="H2495" s="396" t="s">
        <v>6481</v>
      </c>
      <c r="I2495" s="116" t="s">
        <v>7997</v>
      </c>
      <c r="J2495" s="116" t="s">
        <v>47</v>
      </c>
      <c r="K2495" s="116">
        <v>0.87639999999999996</v>
      </c>
      <c r="L2495" s="395">
        <v>0.87639999999999996</v>
      </c>
      <c r="M2495" s="395">
        <v>0.81796500000000005</v>
      </c>
      <c r="N2495" s="330">
        <v>6.6676175262437134</v>
      </c>
      <c r="O2495" s="116"/>
      <c r="P2495" s="116"/>
      <c r="Q2495" s="120"/>
    </row>
    <row r="2496" spans="1:17" customFormat="1">
      <c r="A2496" s="117">
        <v>2493</v>
      </c>
      <c r="B2496" s="117"/>
      <c r="C2496" s="117" t="s">
        <v>3676</v>
      </c>
      <c r="D2496" s="117" t="s">
        <v>1061</v>
      </c>
      <c r="E2496" s="396" t="s">
        <v>3717</v>
      </c>
      <c r="F2496" s="116" t="s">
        <v>4278</v>
      </c>
      <c r="G2496" s="596">
        <v>308313340202</v>
      </c>
      <c r="H2496" s="396" t="s">
        <v>5487</v>
      </c>
      <c r="I2496" s="116" t="s">
        <v>7997</v>
      </c>
      <c r="J2496" s="116" t="s">
        <v>47</v>
      </c>
      <c r="K2496" s="116">
        <v>1.5234000000000001</v>
      </c>
      <c r="L2496" s="395">
        <v>1.5234000000000001</v>
      </c>
      <c r="M2496" s="395">
        <v>1.42296</v>
      </c>
      <c r="N2496" s="330">
        <v>6.5931469082315921</v>
      </c>
      <c r="O2496" s="116"/>
      <c r="P2496" s="116"/>
      <c r="Q2496" s="120"/>
    </row>
    <row r="2497" spans="1:17" customFormat="1">
      <c r="A2497" s="117">
        <v>2494</v>
      </c>
      <c r="B2497" s="117"/>
      <c r="C2497" s="117" t="s">
        <v>3676</v>
      </c>
      <c r="D2497" s="117" t="s">
        <v>1061</v>
      </c>
      <c r="E2497" s="396" t="s">
        <v>3719</v>
      </c>
      <c r="F2497" s="116" t="s">
        <v>4308</v>
      </c>
      <c r="G2497" s="596">
        <v>308323240204</v>
      </c>
      <c r="H2497" s="396" t="s">
        <v>7242</v>
      </c>
      <c r="I2497" s="116" t="s">
        <v>7997</v>
      </c>
      <c r="J2497" s="116" t="s">
        <v>47</v>
      </c>
      <c r="K2497" s="116">
        <v>1.3546</v>
      </c>
      <c r="L2497" s="395">
        <v>1.3546</v>
      </c>
      <c r="M2497" s="395">
        <v>1.265447</v>
      </c>
      <c r="N2497" s="330">
        <v>6.5815000738225322</v>
      </c>
      <c r="O2497" s="116"/>
      <c r="P2497" s="116"/>
      <c r="Q2497" s="120"/>
    </row>
    <row r="2498" spans="1:17" customFormat="1">
      <c r="A2498" s="117">
        <v>2495</v>
      </c>
      <c r="B2498" s="117"/>
      <c r="C2498" s="117" t="s">
        <v>3676</v>
      </c>
      <c r="D2498" s="117" t="s">
        <v>1061</v>
      </c>
      <c r="E2498" s="396" t="s">
        <v>1061</v>
      </c>
      <c r="F2498" s="116" t="s">
        <v>4252</v>
      </c>
      <c r="G2498" s="596">
        <v>308311240104</v>
      </c>
      <c r="H2498" s="396" t="s">
        <v>6407</v>
      </c>
      <c r="I2498" s="116" t="s">
        <v>7997</v>
      </c>
      <c r="J2498" s="116" t="s">
        <v>47</v>
      </c>
      <c r="K2498" s="116">
        <v>0.83499999999999996</v>
      </c>
      <c r="L2498" s="395">
        <v>0.83499999999999996</v>
      </c>
      <c r="M2498" s="395">
        <v>0.78029099999999996</v>
      </c>
      <c r="N2498" s="330">
        <v>6.5519760479041924</v>
      </c>
      <c r="O2498" s="116"/>
      <c r="P2498" s="116"/>
      <c r="Q2498" s="120"/>
    </row>
    <row r="2499" spans="1:17" customFormat="1">
      <c r="A2499" s="117">
        <v>2496</v>
      </c>
      <c r="B2499" s="117"/>
      <c r="C2499" s="117" t="s">
        <v>3676</v>
      </c>
      <c r="D2499" s="117" t="s">
        <v>1061</v>
      </c>
      <c r="E2499" s="396" t="s">
        <v>3716</v>
      </c>
      <c r="F2499" s="116" t="s">
        <v>4258</v>
      </c>
      <c r="G2499" s="596">
        <v>308312140104</v>
      </c>
      <c r="H2499" s="396" t="s">
        <v>6253</v>
      </c>
      <c r="I2499" s="116" t="s">
        <v>7997</v>
      </c>
      <c r="J2499" s="116" t="s">
        <v>47</v>
      </c>
      <c r="K2499" s="116">
        <v>1.3168120000000001</v>
      </c>
      <c r="L2499" s="395">
        <v>1.3168120000000001</v>
      </c>
      <c r="M2499" s="395">
        <v>1.2306520000000001</v>
      </c>
      <c r="N2499" s="330">
        <v>6.5430752453653218</v>
      </c>
      <c r="O2499" s="116"/>
      <c r="P2499" s="116"/>
      <c r="Q2499" s="120"/>
    </row>
    <row r="2500" spans="1:17" customFormat="1">
      <c r="A2500" s="117">
        <v>2497</v>
      </c>
      <c r="B2500" s="117"/>
      <c r="C2500" s="117" t="s">
        <v>3676</v>
      </c>
      <c r="D2500" s="117" t="s">
        <v>1061</v>
      </c>
      <c r="E2500" s="396" t="s">
        <v>3716</v>
      </c>
      <c r="F2500" s="116" t="s">
        <v>4263</v>
      </c>
      <c r="G2500" s="596">
        <v>308312340303</v>
      </c>
      <c r="H2500" s="396" t="s">
        <v>5803</v>
      </c>
      <c r="I2500" s="116" t="s">
        <v>7997</v>
      </c>
      <c r="J2500" s="116" t="s">
        <v>47</v>
      </c>
      <c r="K2500" s="116">
        <v>0.18834000000000001</v>
      </c>
      <c r="L2500" s="395">
        <v>0.18834000000000001</v>
      </c>
      <c r="M2500" s="395">
        <v>0.176069</v>
      </c>
      <c r="N2500" s="330">
        <v>6.5153445895720532</v>
      </c>
      <c r="O2500" s="116"/>
      <c r="P2500" s="116"/>
      <c r="Q2500" s="120"/>
    </row>
    <row r="2501" spans="1:17" customFormat="1">
      <c r="A2501" s="117">
        <v>2498</v>
      </c>
      <c r="B2501" s="117"/>
      <c r="C2501" s="117" t="s">
        <v>3676</v>
      </c>
      <c r="D2501" s="117" t="s">
        <v>1061</v>
      </c>
      <c r="E2501" s="396" t="s">
        <v>3716</v>
      </c>
      <c r="F2501" s="116" t="s">
        <v>4259</v>
      </c>
      <c r="G2501" s="596">
        <v>308312140201</v>
      </c>
      <c r="H2501" s="396" t="s">
        <v>6016</v>
      </c>
      <c r="I2501" s="116" t="s">
        <v>7997</v>
      </c>
      <c r="J2501" s="116" t="s">
        <v>47</v>
      </c>
      <c r="K2501" s="116">
        <v>0.82199999999999995</v>
      </c>
      <c r="L2501" s="395">
        <v>0.82199999999999995</v>
      </c>
      <c r="M2501" s="395">
        <v>0.76860499999999998</v>
      </c>
      <c r="N2501" s="330">
        <v>6.4957420924574185</v>
      </c>
      <c r="O2501" s="116"/>
      <c r="P2501" s="116"/>
      <c r="Q2501" s="120"/>
    </row>
    <row r="2502" spans="1:17" customFormat="1">
      <c r="A2502" s="117">
        <v>2499</v>
      </c>
      <c r="B2502" s="117"/>
      <c r="C2502" s="117" t="s">
        <v>3676</v>
      </c>
      <c r="D2502" s="117" t="s">
        <v>1061</v>
      </c>
      <c r="E2502" s="396" t="s">
        <v>1061</v>
      </c>
      <c r="F2502" s="116" t="s">
        <v>4251</v>
      </c>
      <c r="G2502" s="596">
        <v>308311440202</v>
      </c>
      <c r="H2502" s="396" t="s">
        <v>7276</v>
      </c>
      <c r="I2502" s="116" t="s">
        <v>7997</v>
      </c>
      <c r="J2502" s="116" t="s">
        <v>47</v>
      </c>
      <c r="K2502" s="116">
        <v>0.62719999999999998</v>
      </c>
      <c r="L2502" s="395">
        <v>0.62719999999999998</v>
      </c>
      <c r="M2502" s="395">
        <v>0.58649799999999996</v>
      </c>
      <c r="N2502" s="330">
        <v>6.4894770408163298</v>
      </c>
      <c r="O2502" s="116"/>
      <c r="P2502" s="116"/>
      <c r="Q2502" s="120"/>
    </row>
    <row r="2503" spans="1:17" customFormat="1">
      <c r="A2503" s="117">
        <v>2500</v>
      </c>
      <c r="B2503" s="117"/>
      <c r="C2503" s="117" t="s">
        <v>3676</v>
      </c>
      <c r="D2503" s="117" t="s">
        <v>1061</v>
      </c>
      <c r="E2503" s="396" t="s">
        <v>1061</v>
      </c>
      <c r="F2503" s="116" t="s">
        <v>4254</v>
      </c>
      <c r="G2503" s="596">
        <v>308311440303</v>
      </c>
      <c r="H2503" s="396" t="s">
        <v>6534</v>
      </c>
      <c r="I2503" s="116" t="s">
        <v>7997</v>
      </c>
      <c r="J2503" s="116" t="s">
        <v>47</v>
      </c>
      <c r="K2503" s="116">
        <v>0.58420000000000005</v>
      </c>
      <c r="L2503" s="395">
        <v>0.58420000000000005</v>
      </c>
      <c r="M2503" s="395">
        <v>0.54630000000000001</v>
      </c>
      <c r="N2503" s="330">
        <v>6.4875042793563917</v>
      </c>
      <c r="O2503" s="116"/>
      <c r="P2503" s="116"/>
      <c r="Q2503" s="120"/>
    </row>
    <row r="2504" spans="1:17" customFormat="1">
      <c r="A2504" s="117">
        <v>2501</v>
      </c>
      <c r="B2504" s="117"/>
      <c r="C2504" s="117" t="s">
        <v>3676</v>
      </c>
      <c r="D2504" s="117" t="s">
        <v>1061</v>
      </c>
      <c r="E2504" s="396" t="s">
        <v>3716</v>
      </c>
      <c r="F2504" s="116" t="s">
        <v>4264</v>
      </c>
      <c r="G2504" s="596">
        <v>308312440107</v>
      </c>
      <c r="H2504" s="396" t="s">
        <v>7803</v>
      </c>
      <c r="I2504" s="116" t="s">
        <v>7997</v>
      </c>
      <c r="J2504" s="116" t="s">
        <v>47</v>
      </c>
      <c r="K2504" s="116">
        <v>1.24777</v>
      </c>
      <c r="L2504" s="395">
        <v>1.24777</v>
      </c>
      <c r="M2504" s="395">
        <v>1.167011</v>
      </c>
      <c r="N2504" s="330">
        <v>6.4722665234778862</v>
      </c>
      <c r="O2504" s="116"/>
      <c r="P2504" s="116"/>
      <c r="Q2504" s="120"/>
    </row>
    <row r="2505" spans="1:17" customFormat="1">
      <c r="A2505" s="117">
        <v>2502</v>
      </c>
      <c r="B2505" s="117"/>
      <c r="C2505" s="117" t="s">
        <v>3676</v>
      </c>
      <c r="D2505" s="117" t="s">
        <v>1061</v>
      </c>
      <c r="E2505" s="396" t="s">
        <v>3719</v>
      </c>
      <c r="F2505" s="116" t="s">
        <v>4301</v>
      </c>
      <c r="G2505" s="596">
        <v>308323540403</v>
      </c>
      <c r="H2505" s="396" t="s">
        <v>6414</v>
      </c>
      <c r="I2505" s="116" t="s">
        <v>7997</v>
      </c>
      <c r="J2505" s="116" t="s">
        <v>47</v>
      </c>
      <c r="K2505" s="116">
        <v>0.6794</v>
      </c>
      <c r="L2505" s="395">
        <v>0.6794</v>
      </c>
      <c r="M2505" s="395">
        <v>0.63551000000000002</v>
      </c>
      <c r="N2505" s="330">
        <v>6.4601118634088879</v>
      </c>
      <c r="O2505" s="116"/>
      <c r="P2505" s="116"/>
      <c r="Q2505" s="120"/>
    </row>
    <row r="2506" spans="1:17" customFormat="1">
      <c r="A2506" s="117">
        <v>2503</v>
      </c>
      <c r="B2506" s="117"/>
      <c r="C2506" s="117" t="s">
        <v>3676</v>
      </c>
      <c r="D2506" s="117" t="s">
        <v>1061</v>
      </c>
      <c r="E2506" s="396" t="s">
        <v>3717</v>
      </c>
      <c r="F2506" s="116" t="s">
        <v>4277</v>
      </c>
      <c r="G2506" s="596">
        <v>308313240602</v>
      </c>
      <c r="H2506" s="396" t="s">
        <v>6842</v>
      </c>
      <c r="I2506" s="116" t="s">
        <v>7997</v>
      </c>
      <c r="J2506" s="116" t="s">
        <v>47</v>
      </c>
      <c r="K2506" s="116">
        <v>0.31419999999999998</v>
      </c>
      <c r="L2506" s="395">
        <v>0.31419999999999998</v>
      </c>
      <c r="M2506" s="395">
        <v>0.29393999999999998</v>
      </c>
      <c r="N2506" s="330">
        <v>6.4481222151495858</v>
      </c>
      <c r="O2506" s="116"/>
      <c r="P2506" s="116"/>
      <c r="Q2506" s="120"/>
    </row>
    <row r="2507" spans="1:17" customFormat="1">
      <c r="A2507" s="117">
        <v>2504</v>
      </c>
      <c r="B2507" s="117"/>
      <c r="C2507" s="117" t="s">
        <v>3676</v>
      </c>
      <c r="D2507" s="117" t="s">
        <v>1061</v>
      </c>
      <c r="E2507" s="396" t="s">
        <v>3716</v>
      </c>
      <c r="F2507" s="116" t="s">
        <v>4258</v>
      </c>
      <c r="G2507" s="596">
        <v>308312140103</v>
      </c>
      <c r="H2507" s="396" t="s">
        <v>6756</v>
      </c>
      <c r="I2507" s="116" t="s">
        <v>7997</v>
      </c>
      <c r="J2507" s="116" t="s">
        <v>47</v>
      </c>
      <c r="K2507" s="116">
        <v>0.75795199999999996</v>
      </c>
      <c r="L2507" s="395">
        <v>0.75795199999999996</v>
      </c>
      <c r="M2507" s="395">
        <v>0.70943999999999996</v>
      </c>
      <c r="N2507" s="330">
        <v>6.4004053027104613</v>
      </c>
      <c r="O2507" s="116"/>
      <c r="P2507" s="116"/>
      <c r="Q2507" s="120"/>
    </row>
    <row r="2508" spans="1:17" customFormat="1">
      <c r="A2508" s="117">
        <v>2505</v>
      </c>
      <c r="B2508" s="117"/>
      <c r="C2508" s="117" t="s">
        <v>3676</v>
      </c>
      <c r="D2508" s="117" t="s">
        <v>1061</v>
      </c>
      <c r="E2508" s="396" t="s">
        <v>3719</v>
      </c>
      <c r="F2508" s="116" t="s">
        <v>4304</v>
      </c>
      <c r="G2508" s="596">
        <v>308323640202</v>
      </c>
      <c r="H2508" s="396" t="s">
        <v>5723</v>
      </c>
      <c r="I2508" s="116" t="s">
        <v>7997</v>
      </c>
      <c r="J2508" s="116" t="s">
        <v>47</v>
      </c>
      <c r="K2508" s="116">
        <v>1.079</v>
      </c>
      <c r="L2508" s="395">
        <v>1.079</v>
      </c>
      <c r="M2508" s="395">
        <v>1.009979</v>
      </c>
      <c r="N2508" s="330">
        <v>6.3967562557924005</v>
      </c>
      <c r="O2508" s="116"/>
      <c r="P2508" s="116"/>
      <c r="Q2508" s="120"/>
    </row>
    <row r="2509" spans="1:17" customFormat="1">
      <c r="A2509" s="117">
        <v>2506</v>
      </c>
      <c r="B2509" s="117"/>
      <c r="C2509" s="117" t="s">
        <v>3676</v>
      </c>
      <c r="D2509" s="117" t="s">
        <v>1061</v>
      </c>
      <c r="E2509" s="396" t="s">
        <v>3716</v>
      </c>
      <c r="F2509" s="116" t="s">
        <v>4267</v>
      </c>
      <c r="G2509" s="596">
        <v>308312240202</v>
      </c>
      <c r="H2509" s="396" t="s">
        <v>7358</v>
      </c>
      <c r="I2509" s="116" t="s">
        <v>7997</v>
      </c>
      <c r="J2509" s="116" t="s">
        <v>47</v>
      </c>
      <c r="K2509" s="116">
        <v>0.35820000000000002</v>
      </c>
      <c r="L2509" s="395">
        <v>0.35820000000000002</v>
      </c>
      <c r="M2509" s="395">
        <v>0.33534000000000003</v>
      </c>
      <c r="N2509" s="330">
        <v>6.3819095477386911</v>
      </c>
      <c r="O2509" s="116"/>
      <c r="P2509" s="116"/>
      <c r="Q2509" s="120"/>
    </row>
    <row r="2510" spans="1:17" customFormat="1">
      <c r="A2510" s="117">
        <v>2507</v>
      </c>
      <c r="B2510" s="117"/>
      <c r="C2510" s="117" t="s">
        <v>3676</v>
      </c>
      <c r="D2510" s="117" t="s">
        <v>1061</v>
      </c>
      <c r="E2510" s="396" t="s">
        <v>3718</v>
      </c>
      <c r="F2510" s="116" t="s">
        <v>4293</v>
      </c>
      <c r="G2510" s="596">
        <v>308334240102</v>
      </c>
      <c r="H2510" s="396" t="s">
        <v>5294</v>
      </c>
      <c r="I2510" s="116" t="s">
        <v>7997</v>
      </c>
      <c r="J2510" s="116" t="s">
        <v>47</v>
      </c>
      <c r="K2510" s="116">
        <v>0.87619999999999998</v>
      </c>
      <c r="L2510" s="395">
        <v>0.87619999999999998</v>
      </c>
      <c r="M2510" s="395">
        <v>0.82058900000000001</v>
      </c>
      <c r="N2510" s="330">
        <v>6.3468386213193302</v>
      </c>
      <c r="O2510" s="116"/>
      <c r="P2510" s="116"/>
      <c r="Q2510" s="120"/>
    </row>
    <row r="2511" spans="1:17" customFormat="1">
      <c r="A2511" s="117">
        <v>2508</v>
      </c>
      <c r="B2511" s="117"/>
      <c r="C2511" s="117" t="s">
        <v>3676</v>
      </c>
      <c r="D2511" s="117" t="s">
        <v>1061</v>
      </c>
      <c r="E2511" s="396" t="s">
        <v>3716</v>
      </c>
      <c r="F2511" s="116" t="s">
        <v>4263</v>
      </c>
      <c r="G2511" s="596">
        <v>308312340302</v>
      </c>
      <c r="H2511" s="396" t="s">
        <v>5984</v>
      </c>
      <c r="I2511" s="116" t="s">
        <v>7997</v>
      </c>
      <c r="J2511" s="116" t="s">
        <v>47</v>
      </c>
      <c r="K2511" s="116">
        <v>0.50716000000000006</v>
      </c>
      <c r="L2511" s="395">
        <v>0.50716000000000006</v>
      </c>
      <c r="M2511" s="395">
        <v>0.47523599999999999</v>
      </c>
      <c r="N2511" s="330">
        <v>6.2946604621815716</v>
      </c>
      <c r="O2511" s="116"/>
      <c r="P2511" s="116"/>
      <c r="Q2511" s="120"/>
    </row>
    <row r="2512" spans="1:17" customFormat="1">
      <c r="A2512" s="117">
        <v>2509</v>
      </c>
      <c r="B2512" s="117"/>
      <c r="C2512" s="117" t="s">
        <v>3676</v>
      </c>
      <c r="D2512" s="117" t="s">
        <v>1061</v>
      </c>
      <c r="E2512" s="396" t="s">
        <v>1061</v>
      </c>
      <c r="F2512" s="116" t="s">
        <v>4254</v>
      </c>
      <c r="G2512" s="596">
        <v>308311440301</v>
      </c>
      <c r="H2512" s="396" t="s">
        <v>5807</v>
      </c>
      <c r="I2512" s="116" t="s">
        <v>7997</v>
      </c>
      <c r="J2512" s="116" t="s">
        <v>47</v>
      </c>
      <c r="K2512" s="116">
        <v>0.78879999999999995</v>
      </c>
      <c r="L2512" s="395">
        <v>0.78879999999999995</v>
      </c>
      <c r="M2512" s="395">
        <v>0.73931500000000006</v>
      </c>
      <c r="N2512" s="330">
        <v>6.2734533468559697</v>
      </c>
      <c r="O2512" s="116"/>
      <c r="P2512" s="116"/>
      <c r="Q2512" s="120"/>
    </row>
    <row r="2513" spans="1:17" customFormat="1">
      <c r="A2513" s="117">
        <v>2510</v>
      </c>
      <c r="B2513" s="117"/>
      <c r="C2513" s="117" t="s">
        <v>3676</v>
      </c>
      <c r="D2513" s="117" t="s">
        <v>1061</v>
      </c>
      <c r="E2513" s="396" t="s">
        <v>1061</v>
      </c>
      <c r="F2513" s="116" t="s">
        <v>4246</v>
      </c>
      <c r="G2513" s="596">
        <v>308311540402</v>
      </c>
      <c r="H2513" s="396" t="s">
        <v>6026</v>
      </c>
      <c r="I2513" s="116" t="s">
        <v>7997</v>
      </c>
      <c r="J2513" s="116" t="s">
        <v>47</v>
      </c>
      <c r="K2513" s="116">
        <v>0.626</v>
      </c>
      <c r="L2513" s="395">
        <v>0.626</v>
      </c>
      <c r="M2513" s="395">
        <v>0.58687100000000003</v>
      </c>
      <c r="N2513" s="330">
        <v>6.250638977635778</v>
      </c>
      <c r="O2513" s="116"/>
      <c r="P2513" s="116"/>
      <c r="Q2513" s="120"/>
    </row>
    <row r="2514" spans="1:17" customFormat="1">
      <c r="A2514" s="117">
        <v>2511</v>
      </c>
      <c r="B2514" s="117"/>
      <c r="C2514" s="117" t="s">
        <v>3676</v>
      </c>
      <c r="D2514" s="117" t="s">
        <v>1061</v>
      </c>
      <c r="E2514" s="396" t="s">
        <v>3719</v>
      </c>
      <c r="F2514" s="116" t="s">
        <v>4298</v>
      </c>
      <c r="G2514" s="596">
        <v>308323540204</v>
      </c>
      <c r="H2514" s="396" t="s">
        <v>6642</v>
      </c>
      <c r="I2514" s="116" t="s">
        <v>7998</v>
      </c>
      <c r="J2514" s="116" t="s">
        <v>47</v>
      </c>
      <c r="K2514" s="116">
        <v>0.36320000000000002</v>
      </c>
      <c r="L2514" s="395">
        <v>0.36320000000000002</v>
      </c>
      <c r="M2514" s="395">
        <v>0.34057599999999999</v>
      </c>
      <c r="N2514" s="330">
        <v>6.2290748898678503</v>
      </c>
      <c r="O2514" s="116"/>
      <c r="P2514" s="116"/>
      <c r="Q2514" s="120"/>
    </row>
    <row r="2515" spans="1:17" customFormat="1">
      <c r="A2515" s="117">
        <v>2512</v>
      </c>
      <c r="B2515" s="117"/>
      <c r="C2515" s="117" t="s">
        <v>3676</v>
      </c>
      <c r="D2515" s="117" t="s">
        <v>1061</v>
      </c>
      <c r="E2515" s="396" t="s">
        <v>3719</v>
      </c>
      <c r="F2515" s="116" t="s">
        <v>4299</v>
      </c>
      <c r="G2515" s="596">
        <v>308323540102</v>
      </c>
      <c r="H2515" s="396" t="s">
        <v>6486</v>
      </c>
      <c r="I2515" s="116" t="s">
        <v>7997</v>
      </c>
      <c r="J2515" s="116" t="s">
        <v>47</v>
      </c>
      <c r="K2515" s="116">
        <v>1.3992</v>
      </c>
      <c r="L2515" s="395">
        <v>1.3992</v>
      </c>
      <c r="M2515" s="395">
        <v>1.3120590000000001</v>
      </c>
      <c r="N2515" s="330">
        <v>6.2279159519725491</v>
      </c>
      <c r="O2515" s="116"/>
      <c r="P2515" s="116"/>
      <c r="Q2515" s="120"/>
    </row>
    <row r="2516" spans="1:17" customFormat="1">
      <c r="A2516" s="117">
        <v>2513</v>
      </c>
      <c r="B2516" s="117"/>
      <c r="C2516" s="117" t="s">
        <v>3676</v>
      </c>
      <c r="D2516" s="117" t="s">
        <v>1061</v>
      </c>
      <c r="E2516" s="396" t="s">
        <v>3719</v>
      </c>
      <c r="F2516" s="116" t="s">
        <v>4306</v>
      </c>
      <c r="G2516" s="596">
        <v>308323240403</v>
      </c>
      <c r="H2516" s="396" t="s">
        <v>6524</v>
      </c>
      <c r="I2516" s="116" t="s">
        <v>7997</v>
      </c>
      <c r="J2516" s="116" t="s">
        <v>47</v>
      </c>
      <c r="K2516" s="116">
        <v>0.86739999999999995</v>
      </c>
      <c r="L2516" s="395">
        <v>0.86739999999999995</v>
      </c>
      <c r="M2516" s="395">
        <v>0.81352400000000002</v>
      </c>
      <c r="N2516" s="330">
        <v>6.2112059026977091</v>
      </c>
      <c r="O2516" s="116"/>
      <c r="P2516" s="116"/>
      <c r="Q2516" s="120"/>
    </row>
    <row r="2517" spans="1:17" customFormat="1">
      <c r="A2517" s="117">
        <v>2514</v>
      </c>
      <c r="B2517" s="117"/>
      <c r="C2517" s="117" t="s">
        <v>3676</v>
      </c>
      <c r="D2517" s="117" t="s">
        <v>1061</v>
      </c>
      <c r="E2517" s="396" t="s">
        <v>3716</v>
      </c>
      <c r="F2517" s="116" t="s">
        <v>4266</v>
      </c>
      <c r="G2517" s="596">
        <v>308312240104</v>
      </c>
      <c r="H2517" s="396" t="s">
        <v>5581</v>
      </c>
      <c r="I2517" s="116" t="s">
        <v>7997</v>
      </c>
      <c r="J2517" s="116" t="s">
        <v>47</v>
      </c>
      <c r="K2517" s="116">
        <v>0.41210000000000002</v>
      </c>
      <c r="L2517" s="395">
        <v>0.41210000000000002</v>
      </c>
      <c r="M2517" s="395">
        <v>0.38653500000000002</v>
      </c>
      <c r="N2517" s="330">
        <v>6.2035913613200693</v>
      </c>
      <c r="O2517" s="116"/>
      <c r="P2517" s="116"/>
      <c r="Q2517" s="120"/>
    </row>
    <row r="2518" spans="1:17" customFormat="1">
      <c r="A2518" s="117">
        <v>2515</v>
      </c>
      <c r="B2518" s="117"/>
      <c r="C2518" s="117" t="s">
        <v>3676</v>
      </c>
      <c r="D2518" s="117" t="s">
        <v>1061</v>
      </c>
      <c r="E2518" s="396" t="s">
        <v>3719</v>
      </c>
      <c r="F2518" s="116" t="s">
        <v>4298</v>
      </c>
      <c r="G2518" s="596">
        <v>308323540202</v>
      </c>
      <c r="H2518" s="396" t="s">
        <v>6605</v>
      </c>
      <c r="I2518" s="116" t="s">
        <v>7997</v>
      </c>
      <c r="J2518" s="116" t="s">
        <v>47</v>
      </c>
      <c r="K2518" s="116">
        <v>0.88660000000000005</v>
      </c>
      <c r="L2518" s="395">
        <v>0.88660000000000005</v>
      </c>
      <c r="M2518" s="395">
        <v>0.83163200000000004</v>
      </c>
      <c r="N2518" s="330">
        <v>6.1998646514775562</v>
      </c>
      <c r="O2518" s="116"/>
      <c r="P2518" s="116"/>
      <c r="Q2518" s="120"/>
    </row>
    <row r="2519" spans="1:17" customFormat="1">
      <c r="A2519" s="117">
        <v>2516</v>
      </c>
      <c r="B2519" s="117"/>
      <c r="C2519" s="117" t="s">
        <v>3676</v>
      </c>
      <c r="D2519" s="117" t="s">
        <v>1061</v>
      </c>
      <c r="E2519" s="396" t="s">
        <v>3718</v>
      </c>
      <c r="F2519" s="116" t="s">
        <v>4284</v>
      </c>
      <c r="G2519" s="596">
        <v>308334140103</v>
      </c>
      <c r="H2519" s="396" t="s">
        <v>6562</v>
      </c>
      <c r="I2519" s="116" t="s">
        <v>7997</v>
      </c>
      <c r="J2519" s="116" t="s">
        <v>47</v>
      </c>
      <c r="K2519" s="116">
        <v>0.70679999999999998</v>
      </c>
      <c r="L2519" s="395">
        <v>0.70679999999999998</v>
      </c>
      <c r="M2519" s="395">
        <v>0.663354</v>
      </c>
      <c r="N2519" s="330">
        <v>6.146859083191849</v>
      </c>
      <c r="O2519" s="116"/>
      <c r="P2519" s="116"/>
      <c r="Q2519" s="120"/>
    </row>
    <row r="2520" spans="1:17" customFormat="1">
      <c r="A2520" s="117">
        <v>2517</v>
      </c>
      <c r="B2520" s="117"/>
      <c r="C2520" s="117" t="s">
        <v>3676</v>
      </c>
      <c r="D2520" s="117" t="s">
        <v>1061</v>
      </c>
      <c r="E2520" s="396" t="s">
        <v>3716</v>
      </c>
      <c r="F2520" s="116" t="s">
        <v>4261</v>
      </c>
      <c r="G2520" s="596">
        <v>308312340104</v>
      </c>
      <c r="H2520" s="396" t="s">
        <v>6187</v>
      </c>
      <c r="I2520" s="116" t="s">
        <v>7997</v>
      </c>
      <c r="J2520" s="116" t="s">
        <v>47</v>
      </c>
      <c r="K2520" s="116">
        <v>0.71289999999999998</v>
      </c>
      <c r="L2520" s="395">
        <v>0.71289999999999998</v>
      </c>
      <c r="M2520" s="395">
        <v>0.66909300000000005</v>
      </c>
      <c r="N2520" s="330">
        <v>6.1449011081498011</v>
      </c>
      <c r="O2520" s="116"/>
      <c r="P2520" s="116"/>
      <c r="Q2520" s="120"/>
    </row>
    <row r="2521" spans="1:17" customFormat="1">
      <c r="A2521" s="117">
        <v>2518</v>
      </c>
      <c r="B2521" s="117"/>
      <c r="C2521" s="117" t="s">
        <v>3676</v>
      </c>
      <c r="D2521" s="117" t="s">
        <v>1061</v>
      </c>
      <c r="E2521" s="396" t="s">
        <v>3718</v>
      </c>
      <c r="F2521" s="116" t="s">
        <v>4284</v>
      </c>
      <c r="G2521" s="596">
        <v>308334140104</v>
      </c>
      <c r="H2521" s="396" t="s">
        <v>6085</v>
      </c>
      <c r="I2521" s="116" t="s">
        <v>7997</v>
      </c>
      <c r="J2521" s="116" t="s">
        <v>47</v>
      </c>
      <c r="K2521" s="116">
        <v>1.0671999999999999</v>
      </c>
      <c r="L2521" s="395">
        <v>1.0671999999999999</v>
      </c>
      <c r="M2521" s="395">
        <v>1.001825</v>
      </c>
      <c r="N2521" s="330">
        <v>6.1258433283358293</v>
      </c>
      <c r="O2521" s="116"/>
      <c r="P2521" s="116"/>
      <c r="Q2521" s="120"/>
    </row>
    <row r="2522" spans="1:17" customFormat="1">
      <c r="A2522" s="117">
        <v>2519</v>
      </c>
      <c r="B2522" s="117"/>
      <c r="C2522" s="117" t="s">
        <v>3676</v>
      </c>
      <c r="D2522" s="117" t="s">
        <v>1061</v>
      </c>
      <c r="E2522" s="396" t="s">
        <v>3716</v>
      </c>
      <c r="F2522" s="116" t="s">
        <v>4260</v>
      </c>
      <c r="G2522" s="596">
        <v>308312140303</v>
      </c>
      <c r="H2522" s="396" t="s">
        <v>6194</v>
      </c>
      <c r="I2522" s="116" t="s">
        <v>7997</v>
      </c>
      <c r="J2522" s="116" t="s">
        <v>47</v>
      </c>
      <c r="K2522" s="116">
        <v>0.25378200000000001</v>
      </c>
      <c r="L2522" s="395">
        <v>0.25378200000000001</v>
      </c>
      <c r="M2522" s="395">
        <v>0.23851700000000001</v>
      </c>
      <c r="N2522" s="330">
        <v>6.0150050042950252</v>
      </c>
      <c r="O2522" s="116"/>
      <c r="P2522" s="116"/>
      <c r="Q2522" s="120"/>
    </row>
    <row r="2523" spans="1:17" customFormat="1">
      <c r="A2523" s="117">
        <v>2520</v>
      </c>
      <c r="B2523" s="117"/>
      <c r="C2523" s="117" t="s">
        <v>3676</v>
      </c>
      <c r="D2523" s="117" t="s">
        <v>1061</v>
      </c>
      <c r="E2523" s="396" t="s">
        <v>3716</v>
      </c>
      <c r="F2523" s="116" t="s">
        <v>4267</v>
      </c>
      <c r="G2523" s="596">
        <v>308312240203</v>
      </c>
      <c r="H2523" s="396" t="s">
        <v>6432</v>
      </c>
      <c r="I2523" s="116" t="s">
        <v>7997</v>
      </c>
      <c r="J2523" s="116" t="s">
        <v>47</v>
      </c>
      <c r="K2523" s="116">
        <v>0.56820000000000004</v>
      </c>
      <c r="L2523" s="395">
        <v>0.56820000000000004</v>
      </c>
      <c r="M2523" s="395">
        <v>0.53414499999999998</v>
      </c>
      <c r="N2523" s="330">
        <v>5.9934882083773413</v>
      </c>
      <c r="O2523" s="116"/>
      <c r="P2523" s="116"/>
      <c r="Q2523" s="120"/>
    </row>
    <row r="2524" spans="1:17" customFormat="1">
      <c r="A2524" s="117">
        <v>2521</v>
      </c>
      <c r="B2524" s="117"/>
      <c r="C2524" s="117" t="s">
        <v>3676</v>
      </c>
      <c r="D2524" s="117" t="s">
        <v>1061</v>
      </c>
      <c r="E2524" s="396" t="s">
        <v>3717</v>
      </c>
      <c r="F2524" s="116" t="s">
        <v>4283</v>
      </c>
      <c r="G2524" s="596">
        <v>308313340102</v>
      </c>
      <c r="H2524" s="396" t="s">
        <v>6130</v>
      </c>
      <c r="I2524" s="116" t="s">
        <v>7997</v>
      </c>
      <c r="J2524" s="116" t="s">
        <v>47</v>
      </c>
      <c r="K2524" s="116">
        <v>0.81179999999999997</v>
      </c>
      <c r="L2524" s="395">
        <v>0.81179999999999997</v>
      </c>
      <c r="M2524" s="395">
        <v>0.76315</v>
      </c>
      <c r="N2524" s="330">
        <v>5.9928553830992826</v>
      </c>
      <c r="O2524" s="116"/>
      <c r="P2524" s="116"/>
      <c r="Q2524" s="120"/>
    </row>
    <row r="2525" spans="1:17" customFormat="1">
      <c r="A2525" s="117">
        <v>2522</v>
      </c>
      <c r="B2525" s="117"/>
      <c r="C2525" s="117" t="s">
        <v>3676</v>
      </c>
      <c r="D2525" s="117" t="s">
        <v>1061</v>
      </c>
      <c r="E2525" s="396" t="s">
        <v>1061</v>
      </c>
      <c r="F2525" s="116" t="s">
        <v>4249</v>
      </c>
      <c r="G2525" s="596">
        <v>308311540503</v>
      </c>
      <c r="H2525" s="396" t="s">
        <v>6279</v>
      </c>
      <c r="I2525" s="116" t="s">
        <v>7997</v>
      </c>
      <c r="J2525" s="116" t="s">
        <v>47</v>
      </c>
      <c r="K2525" s="116">
        <v>0.60707999999999995</v>
      </c>
      <c r="L2525" s="395">
        <v>0.60707999999999995</v>
      </c>
      <c r="M2525" s="395">
        <v>0.57079999999999997</v>
      </c>
      <c r="N2525" s="330">
        <v>5.9761481188640682</v>
      </c>
      <c r="O2525" s="116"/>
      <c r="P2525" s="116"/>
      <c r="Q2525" s="120"/>
    </row>
    <row r="2526" spans="1:17" customFormat="1">
      <c r="A2526" s="117">
        <v>2523</v>
      </c>
      <c r="B2526" s="117"/>
      <c r="C2526" s="117" t="s">
        <v>3676</v>
      </c>
      <c r="D2526" s="117" t="s">
        <v>1061</v>
      </c>
      <c r="E2526" s="396" t="s">
        <v>3716</v>
      </c>
      <c r="F2526" s="116" t="s">
        <v>4258</v>
      </c>
      <c r="G2526" s="596">
        <v>308312140105</v>
      </c>
      <c r="H2526" s="396" t="s">
        <v>7250</v>
      </c>
      <c r="I2526" s="116" t="s">
        <v>7997</v>
      </c>
      <c r="J2526" s="116" t="s">
        <v>47</v>
      </c>
      <c r="K2526" s="116">
        <v>0.58706000000000003</v>
      </c>
      <c r="L2526" s="395">
        <v>0.58706000000000003</v>
      </c>
      <c r="M2526" s="395">
        <v>0.552373</v>
      </c>
      <c r="N2526" s="330">
        <v>5.908595373556369</v>
      </c>
      <c r="O2526" s="116"/>
      <c r="P2526" s="116"/>
      <c r="Q2526" s="120"/>
    </row>
    <row r="2527" spans="1:17" customFormat="1">
      <c r="A2527" s="117">
        <v>2524</v>
      </c>
      <c r="B2527" s="117"/>
      <c r="C2527" s="117" t="s">
        <v>3676</v>
      </c>
      <c r="D2527" s="117" t="s">
        <v>1061</v>
      </c>
      <c r="E2527" s="396" t="s">
        <v>3717</v>
      </c>
      <c r="F2527" s="116" t="s">
        <v>4279</v>
      </c>
      <c r="G2527" s="596">
        <v>308313140104</v>
      </c>
      <c r="H2527" s="396" t="s">
        <v>6542</v>
      </c>
      <c r="I2527" s="116" t="s">
        <v>7997</v>
      </c>
      <c r="J2527" s="116" t="s">
        <v>47</v>
      </c>
      <c r="K2527" s="116">
        <v>0.68620000000000003</v>
      </c>
      <c r="L2527" s="395">
        <v>0.68620000000000003</v>
      </c>
      <c r="M2527" s="395">
        <v>0.64607099999999995</v>
      </c>
      <c r="N2527" s="330">
        <v>5.8480034975225994</v>
      </c>
      <c r="O2527" s="116"/>
      <c r="P2527" s="116"/>
      <c r="Q2527" s="120"/>
    </row>
    <row r="2528" spans="1:17" customFormat="1">
      <c r="A2528" s="117">
        <v>2525</v>
      </c>
      <c r="B2528" s="117"/>
      <c r="C2528" s="117" t="s">
        <v>3676</v>
      </c>
      <c r="D2528" s="117" t="s">
        <v>1061</v>
      </c>
      <c r="E2528" s="396" t="s">
        <v>3717</v>
      </c>
      <c r="F2528" s="116" t="s">
        <v>4282</v>
      </c>
      <c r="G2528" s="596">
        <v>308313340403</v>
      </c>
      <c r="H2528" s="396" t="s">
        <v>6061</v>
      </c>
      <c r="I2528" s="116" t="s">
        <v>7997</v>
      </c>
      <c r="J2528" s="116" t="s">
        <v>47</v>
      </c>
      <c r="K2528" s="116">
        <v>0.21640000000000001</v>
      </c>
      <c r="L2528" s="395">
        <v>0.21640000000000001</v>
      </c>
      <c r="M2528" s="395">
        <v>0.203788</v>
      </c>
      <c r="N2528" s="330">
        <v>5.8280961182994506</v>
      </c>
      <c r="O2528" s="116"/>
      <c r="P2528" s="116"/>
      <c r="Q2528" s="120"/>
    </row>
    <row r="2529" spans="1:17" customFormat="1">
      <c r="A2529" s="117">
        <v>2526</v>
      </c>
      <c r="B2529" s="117"/>
      <c r="C2529" s="117" t="s">
        <v>3676</v>
      </c>
      <c r="D2529" s="117" t="s">
        <v>1061</v>
      </c>
      <c r="E2529" s="396" t="s">
        <v>3719</v>
      </c>
      <c r="F2529" s="116" t="s">
        <v>4303</v>
      </c>
      <c r="G2529" s="596">
        <v>308323640103</v>
      </c>
      <c r="H2529" s="396" t="s">
        <v>5714</v>
      </c>
      <c r="I2529" s="116" t="s">
        <v>7997</v>
      </c>
      <c r="J2529" s="116" t="s">
        <v>47</v>
      </c>
      <c r="K2529" s="116">
        <v>0.77539999999999998</v>
      </c>
      <c r="L2529" s="395">
        <v>0.77539999999999998</v>
      </c>
      <c r="M2529" s="395">
        <v>0.73022299999999996</v>
      </c>
      <c r="N2529" s="330">
        <v>5.8262832086664984</v>
      </c>
      <c r="O2529" s="116"/>
      <c r="P2529" s="116"/>
      <c r="Q2529" s="120"/>
    </row>
    <row r="2530" spans="1:17" customFormat="1">
      <c r="A2530" s="117">
        <v>2527</v>
      </c>
      <c r="B2530" s="117"/>
      <c r="C2530" s="117" t="s">
        <v>3676</v>
      </c>
      <c r="D2530" s="117" t="s">
        <v>1061</v>
      </c>
      <c r="E2530" s="396" t="s">
        <v>3718</v>
      </c>
      <c r="F2530" s="116" t="s">
        <v>4291</v>
      </c>
      <c r="G2530" s="596">
        <v>308334340103</v>
      </c>
      <c r="H2530" s="396" t="s">
        <v>7342</v>
      </c>
      <c r="I2530" s="116" t="s">
        <v>7997</v>
      </c>
      <c r="J2530" s="116" t="s">
        <v>47</v>
      </c>
      <c r="K2530" s="116">
        <v>1.1061399999999999</v>
      </c>
      <c r="L2530" s="395">
        <v>1.1061399999999999</v>
      </c>
      <c r="M2530" s="395">
        <v>1.0418810000000001</v>
      </c>
      <c r="N2530" s="330">
        <v>5.8093008118321237</v>
      </c>
      <c r="O2530" s="116"/>
      <c r="P2530" s="116"/>
      <c r="Q2530" s="120"/>
    </row>
    <row r="2531" spans="1:17" customFormat="1">
      <c r="A2531" s="117">
        <v>2528</v>
      </c>
      <c r="B2531" s="117"/>
      <c r="C2531" s="117" t="s">
        <v>3676</v>
      </c>
      <c r="D2531" s="117" t="s">
        <v>1061</v>
      </c>
      <c r="E2531" s="396" t="s">
        <v>3718</v>
      </c>
      <c r="F2531" s="116" t="s">
        <v>4291</v>
      </c>
      <c r="G2531" s="596">
        <v>308334340102</v>
      </c>
      <c r="H2531" s="396" t="s">
        <v>7430</v>
      </c>
      <c r="I2531" s="116" t="s">
        <v>7997</v>
      </c>
      <c r="J2531" s="116" t="s">
        <v>47</v>
      </c>
      <c r="K2531" s="116">
        <v>0.49880000000000002</v>
      </c>
      <c r="L2531" s="395">
        <v>0.49880000000000002</v>
      </c>
      <c r="M2531" s="395">
        <v>0.46982400000000002</v>
      </c>
      <c r="N2531" s="330">
        <v>5.8091419406575788</v>
      </c>
      <c r="O2531" s="116"/>
      <c r="P2531" s="116"/>
      <c r="Q2531" s="120"/>
    </row>
    <row r="2532" spans="1:17" customFormat="1">
      <c r="A2532" s="117">
        <v>2529</v>
      </c>
      <c r="B2532" s="117"/>
      <c r="C2532" s="117" t="s">
        <v>3676</v>
      </c>
      <c r="D2532" s="117" t="s">
        <v>1061</v>
      </c>
      <c r="E2532" s="396" t="s">
        <v>3717</v>
      </c>
      <c r="F2532" s="116" t="s">
        <v>4279</v>
      </c>
      <c r="G2532" s="596">
        <v>308313140105</v>
      </c>
      <c r="H2532" s="396" t="s">
        <v>5681</v>
      </c>
      <c r="I2532" s="116" t="s">
        <v>7997</v>
      </c>
      <c r="J2532" s="116" t="s">
        <v>47</v>
      </c>
      <c r="K2532" s="116">
        <v>0.59919999999999995</v>
      </c>
      <c r="L2532" s="395">
        <v>0.59919999999999995</v>
      </c>
      <c r="M2532" s="395">
        <v>0.56452500000000005</v>
      </c>
      <c r="N2532" s="330">
        <v>5.786882510013335</v>
      </c>
      <c r="O2532" s="116"/>
      <c r="P2532" s="116"/>
      <c r="Q2532" s="120"/>
    </row>
    <row r="2533" spans="1:17" customFormat="1">
      <c r="A2533" s="117">
        <v>2530</v>
      </c>
      <c r="B2533" s="117"/>
      <c r="C2533" s="117" t="s">
        <v>3676</v>
      </c>
      <c r="D2533" s="117" t="s">
        <v>1061</v>
      </c>
      <c r="E2533" s="396" t="s">
        <v>3718</v>
      </c>
      <c r="F2533" s="116" t="s">
        <v>4290</v>
      </c>
      <c r="G2533" s="596">
        <v>308334340303</v>
      </c>
      <c r="H2533" s="396" t="s">
        <v>6619</v>
      </c>
      <c r="I2533" s="116" t="s">
        <v>7997</v>
      </c>
      <c r="J2533" s="116" t="s">
        <v>47</v>
      </c>
      <c r="K2533" s="116">
        <v>1.08</v>
      </c>
      <c r="L2533" s="395">
        <v>1.08</v>
      </c>
      <c r="M2533" s="395">
        <v>1.0177620000000001</v>
      </c>
      <c r="N2533" s="330">
        <v>5.7627777777777789</v>
      </c>
      <c r="O2533" s="116"/>
      <c r="P2533" s="116"/>
      <c r="Q2533" s="120"/>
    </row>
    <row r="2534" spans="1:17" customFormat="1">
      <c r="A2534" s="117">
        <v>2531</v>
      </c>
      <c r="B2534" s="117"/>
      <c r="C2534" s="117" t="s">
        <v>3676</v>
      </c>
      <c r="D2534" s="117" t="s">
        <v>1061</v>
      </c>
      <c r="E2534" s="396" t="s">
        <v>3719</v>
      </c>
      <c r="F2534" s="116" t="s">
        <v>4298</v>
      </c>
      <c r="G2534" s="596">
        <v>308323540203</v>
      </c>
      <c r="H2534" s="396" t="s">
        <v>6584</v>
      </c>
      <c r="I2534" s="116" t="s">
        <v>7997</v>
      </c>
      <c r="J2534" s="116" t="s">
        <v>47</v>
      </c>
      <c r="K2534" s="116">
        <v>0.54569999999999996</v>
      </c>
      <c r="L2534" s="395">
        <v>0.54569999999999996</v>
      </c>
      <c r="M2534" s="395">
        <v>0.51435900000000001</v>
      </c>
      <c r="N2534" s="330">
        <v>5.7432655305112617</v>
      </c>
      <c r="O2534" s="116"/>
      <c r="P2534" s="116"/>
      <c r="Q2534" s="120"/>
    </row>
    <row r="2535" spans="1:17" customFormat="1">
      <c r="A2535" s="117">
        <v>2532</v>
      </c>
      <c r="B2535" s="117"/>
      <c r="C2535" s="117" t="s">
        <v>3676</v>
      </c>
      <c r="D2535" s="117" t="s">
        <v>1061</v>
      </c>
      <c r="E2535" s="396" t="s">
        <v>3717</v>
      </c>
      <c r="F2535" s="116" t="s">
        <v>4278</v>
      </c>
      <c r="G2535" s="596">
        <v>308313340201</v>
      </c>
      <c r="H2535" s="396" t="s">
        <v>6851</v>
      </c>
      <c r="I2535" s="116" t="s">
        <v>7997</v>
      </c>
      <c r="J2535" s="116" t="s">
        <v>47</v>
      </c>
      <c r="K2535" s="116">
        <v>1.2437149999999999</v>
      </c>
      <c r="L2535" s="395">
        <v>1.2437149999999999</v>
      </c>
      <c r="M2535" s="395">
        <v>1.172302</v>
      </c>
      <c r="N2535" s="330">
        <v>5.7419103251146728</v>
      </c>
      <c r="O2535" s="116"/>
      <c r="P2535" s="116"/>
      <c r="Q2535" s="120"/>
    </row>
    <row r="2536" spans="1:17" customFormat="1">
      <c r="A2536" s="117">
        <v>2533</v>
      </c>
      <c r="B2536" s="117"/>
      <c r="C2536" s="117" t="s">
        <v>3676</v>
      </c>
      <c r="D2536" s="117" t="s">
        <v>1061</v>
      </c>
      <c r="E2536" s="396" t="s">
        <v>3718</v>
      </c>
      <c r="F2536" s="116" t="s">
        <v>4285</v>
      </c>
      <c r="G2536" s="596">
        <v>308334140207</v>
      </c>
      <c r="H2536" s="396" t="s">
        <v>5296</v>
      </c>
      <c r="I2536" s="116" t="s">
        <v>7997</v>
      </c>
      <c r="J2536" s="116" t="s">
        <v>47</v>
      </c>
      <c r="K2536" s="116">
        <v>0.63915999999999995</v>
      </c>
      <c r="L2536" s="395">
        <v>0.63915999999999995</v>
      </c>
      <c r="M2536" s="395">
        <v>0.602549</v>
      </c>
      <c r="N2536" s="330">
        <v>5.7279867325865128</v>
      </c>
      <c r="O2536" s="116"/>
      <c r="P2536" s="116"/>
      <c r="Q2536" s="120"/>
    </row>
    <row r="2537" spans="1:17" customFormat="1">
      <c r="A2537" s="117">
        <v>2534</v>
      </c>
      <c r="B2537" s="117"/>
      <c r="C2537" s="117" t="s">
        <v>3676</v>
      </c>
      <c r="D2537" s="117" t="s">
        <v>1061</v>
      </c>
      <c r="E2537" s="396" t="s">
        <v>3719</v>
      </c>
      <c r="F2537" s="116" t="s">
        <v>4308</v>
      </c>
      <c r="G2537" s="596">
        <v>308323240201</v>
      </c>
      <c r="H2537" s="396" t="s">
        <v>7099</v>
      </c>
      <c r="I2537" s="116" t="s">
        <v>7997</v>
      </c>
      <c r="J2537" s="116" t="s">
        <v>47</v>
      </c>
      <c r="K2537" s="116">
        <v>0.77480000000000004</v>
      </c>
      <c r="L2537" s="395">
        <v>0.77480000000000004</v>
      </c>
      <c r="M2537" s="395">
        <v>0.73050499999999996</v>
      </c>
      <c r="N2537" s="330">
        <v>5.7169592152813733</v>
      </c>
      <c r="O2537" s="116"/>
      <c r="P2537" s="116"/>
      <c r="Q2537" s="120"/>
    </row>
    <row r="2538" spans="1:17" customFormat="1">
      <c r="A2538" s="117">
        <v>2535</v>
      </c>
      <c r="B2538" s="117"/>
      <c r="C2538" s="117" t="s">
        <v>3676</v>
      </c>
      <c r="D2538" s="117" t="s">
        <v>1061</v>
      </c>
      <c r="E2538" s="396" t="s">
        <v>3719</v>
      </c>
      <c r="F2538" s="116" t="s">
        <v>4298</v>
      </c>
      <c r="G2538" s="596">
        <v>308323540201</v>
      </c>
      <c r="H2538" s="396" t="s">
        <v>6742</v>
      </c>
      <c r="I2538" s="116" t="s">
        <v>7997</v>
      </c>
      <c r="J2538" s="116" t="s">
        <v>47</v>
      </c>
      <c r="K2538" s="116">
        <v>0.80820000000000003</v>
      </c>
      <c r="L2538" s="395">
        <v>0.80820000000000003</v>
      </c>
      <c r="M2538" s="395">
        <v>0.76222299999999998</v>
      </c>
      <c r="N2538" s="330">
        <v>5.6888146498391547</v>
      </c>
      <c r="O2538" s="116"/>
      <c r="P2538" s="116"/>
      <c r="Q2538" s="120"/>
    </row>
    <row r="2539" spans="1:17" customFormat="1">
      <c r="A2539" s="117">
        <v>2536</v>
      </c>
      <c r="B2539" s="117"/>
      <c r="C2539" s="117" t="s">
        <v>3676</v>
      </c>
      <c r="D2539" s="117" t="s">
        <v>1061</v>
      </c>
      <c r="E2539" s="396" t="s">
        <v>3718</v>
      </c>
      <c r="F2539" s="116" t="s">
        <v>4289</v>
      </c>
      <c r="G2539" s="596">
        <v>308334340203</v>
      </c>
      <c r="H2539" s="396" t="s">
        <v>6802</v>
      </c>
      <c r="I2539" s="116" t="s">
        <v>7997</v>
      </c>
      <c r="J2539" s="116" t="s">
        <v>47</v>
      </c>
      <c r="K2539" s="116">
        <v>0.63670000000000004</v>
      </c>
      <c r="L2539" s="395">
        <v>0.63670000000000004</v>
      </c>
      <c r="M2539" s="395">
        <v>0.60050800000000004</v>
      </c>
      <c r="N2539" s="330">
        <v>5.6843097220040839</v>
      </c>
      <c r="O2539" s="116"/>
      <c r="P2539" s="116"/>
      <c r="Q2539" s="120"/>
    </row>
    <row r="2540" spans="1:17" customFormat="1">
      <c r="A2540" s="117">
        <v>2537</v>
      </c>
      <c r="B2540" s="117"/>
      <c r="C2540" s="117" t="s">
        <v>3676</v>
      </c>
      <c r="D2540" s="117" t="s">
        <v>1061</v>
      </c>
      <c r="E2540" s="396" t="s">
        <v>3716</v>
      </c>
      <c r="F2540" s="116" t="s">
        <v>4262</v>
      </c>
      <c r="G2540" s="596">
        <v>308312340203</v>
      </c>
      <c r="H2540" s="396" t="s">
        <v>6865</v>
      </c>
      <c r="I2540" s="116" t="s">
        <v>7997</v>
      </c>
      <c r="J2540" s="116" t="s">
        <v>47</v>
      </c>
      <c r="K2540" s="116">
        <v>1.244</v>
      </c>
      <c r="L2540" s="395">
        <v>1.244</v>
      </c>
      <c r="M2540" s="395">
        <v>1.1735260000000001</v>
      </c>
      <c r="N2540" s="330">
        <v>5.6651125401929203</v>
      </c>
      <c r="O2540" s="116"/>
      <c r="P2540" s="116"/>
      <c r="Q2540" s="120"/>
    </row>
    <row r="2541" spans="1:17" customFormat="1">
      <c r="A2541" s="117">
        <v>2538</v>
      </c>
      <c r="B2541" s="117"/>
      <c r="C2541" s="117" t="s">
        <v>3676</v>
      </c>
      <c r="D2541" s="117" t="s">
        <v>1061</v>
      </c>
      <c r="E2541" s="396" t="s">
        <v>1061</v>
      </c>
      <c r="F2541" s="116" t="s">
        <v>4249</v>
      </c>
      <c r="G2541" s="596">
        <v>308311540501</v>
      </c>
      <c r="H2541" s="396" t="s">
        <v>9946</v>
      </c>
      <c r="I2541" s="116" t="s">
        <v>7997</v>
      </c>
      <c r="J2541" s="116" t="s">
        <v>47</v>
      </c>
      <c r="K2541" s="116">
        <v>0.25509999999999999</v>
      </c>
      <c r="L2541" s="395">
        <v>0.25509999999999999</v>
      </c>
      <c r="M2541" s="395">
        <v>0.24065600000000001</v>
      </c>
      <c r="N2541" s="330">
        <v>5.6620932967463684</v>
      </c>
      <c r="O2541" s="116"/>
      <c r="P2541" s="116"/>
      <c r="Q2541" s="120"/>
    </row>
    <row r="2542" spans="1:17" customFormat="1">
      <c r="A2542" s="117">
        <v>2539</v>
      </c>
      <c r="B2542" s="117"/>
      <c r="C2542" s="117" t="s">
        <v>3676</v>
      </c>
      <c r="D2542" s="117" t="s">
        <v>1061</v>
      </c>
      <c r="E2542" s="396" t="s">
        <v>3717</v>
      </c>
      <c r="F2542" s="116" t="s">
        <v>4283</v>
      </c>
      <c r="G2542" s="596">
        <v>308313340104</v>
      </c>
      <c r="H2542" s="396" t="s">
        <v>6353</v>
      </c>
      <c r="I2542" s="116" t="s">
        <v>7997</v>
      </c>
      <c r="J2542" s="116" t="s">
        <v>47</v>
      </c>
      <c r="K2542" s="116">
        <v>0.31259999999999999</v>
      </c>
      <c r="L2542" s="395">
        <v>0.31259999999999999</v>
      </c>
      <c r="M2542" s="395">
        <v>0.29502800000000001</v>
      </c>
      <c r="N2542" s="330">
        <v>5.6212412028150913</v>
      </c>
      <c r="O2542" s="116"/>
      <c r="P2542" s="116"/>
      <c r="Q2542" s="120"/>
    </row>
    <row r="2543" spans="1:17" customFormat="1">
      <c r="A2543" s="117">
        <v>2540</v>
      </c>
      <c r="B2543" s="117"/>
      <c r="C2543" s="117" t="s">
        <v>3676</v>
      </c>
      <c r="D2543" s="117" t="s">
        <v>1061</v>
      </c>
      <c r="E2543" s="396" t="s">
        <v>3719</v>
      </c>
      <c r="F2543" s="116" t="s">
        <v>4302</v>
      </c>
      <c r="G2543" s="596">
        <v>308323540503</v>
      </c>
      <c r="H2543" s="396" t="s">
        <v>6818</v>
      </c>
      <c r="I2543" s="116" t="s">
        <v>7997</v>
      </c>
      <c r="J2543" s="116" t="s">
        <v>47</v>
      </c>
      <c r="K2543" s="116">
        <v>0.4304</v>
      </c>
      <c r="L2543" s="395">
        <v>0.4304</v>
      </c>
      <c r="M2543" s="395">
        <v>0.40642899999999998</v>
      </c>
      <c r="N2543" s="330">
        <v>5.5694702602230528</v>
      </c>
      <c r="O2543" s="116"/>
      <c r="P2543" s="116"/>
      <c r="Q2543" s="120"/>
    </row>
    <row r="2544" spans="1:17" customFormat="1">
      <c r="A2544" s="117">
        <v>2541</v>
      </c>
      <c r="B2544" s="117"/>
      <c r="C2544" s="117" t="s">
        <v>3676</v>
      </c>
      <c r="D2544" s="117" t="s">
        <v>1061</v>
      </c>
      <c r="E2544" s="396" t="s">
        <v>3719</v>
      </c>
      <c r="F2544" s="116" t="s">
        <v>4309</v>
      </c>
      <c r="G2544" s="596">
        <v>308323240302</v>
      </c>
      <c r="H2544" s="396" t="s">
        <v>6598</v>
      </c>
      <c r="I2544" s="116" t="s">
        <v>7997</v>
      </c>
      <c r="J2544" s="116" t="s">
        <v>47</v>
      </c>
      <c r="K2544" s="116">
        <v>0.78800000000000003</v>
      </c>
      <c r="L2544" s="395">
        <v>0.78800000000000003</v>
      </c>
      <c r="M2544" s="395">
        <v>0.74431599999999998</v>
      </c>
      <c r="N2544" s="330">
        <v>5.5436548223350322</v>
      </c>
      <c r="O2544" s="116"/>
      <c r="P2544" s="116"/>
      <c r="Q2544" s="120"/>
    </row>
    <row r="2545" spans="1:17" customFormat="1">
      <c r="A2545" s="117">
        <v>2542</v>
      </c>
      <c r="B2545" s="117"/>
      <c r="C2545" s="117" t="s">
        <v>3676</v>
      </c>
      <c r="D2545" s="117" t="s">
        <v>1061</v>
      </c>
      <c r="E2545" s="396" t="s">
        <v>3718</v>
      </c>
      <c r="F2545" s="116" t="s">
        <v>4296</v>
      </c>
      <c r="G2545" s="596">
        <v>308334240204</v>
      </c>
      <c r="H2545" s="396" t="s">
        <v>7878</v>
      </c>
      <c r="I2545" s="116" t="s">
        <v>7997</v>
      </c>
      <c r="J2545" s="116" t="s">
        <v>47</v>
      </c>
      <c r="K2545" s="116">
        <v>0.59119999999999995</v>
      </c>
      <c r="L2545" s="395">
        <v>0.59119999999999995</v>
      </c>
      <c r="M2545" s="395">
        <v>0.55869199999999997</v>
      </c>
      <c r="N2545" s="330">
        <v>5.4986468200270613</v>
      </c>
      <c r="O2545" s="116"/>
      <c r="P2545" s="116"/>
      <c r="Q2545" s="120"/>
    </row>
    <row r="2546" spans="1:17" customFormat="1">
      <c r="A2546" s="117">
        <v>2543</v>
      </c>
      <c r="B2546" s="117"/>
      <c r="C2546" s="117" t="s">
        <v>3676</v>
      </c>
      <c r="D2546" s="117" t="s">
        <v>1061</v>
      </c>
      <c r="E2546" s="396" t="s">
        <v>3719</v>
      </c>
      <c r="F2546" s="116" t="s">
        <v>4299</v>
      </c>
      <c r="G2546" s="596">
        <v>308323540107</v>
      </c>
      <c r="H2546" s="396" t="s">
        <v>5560</v>
      </c>
      <c r="I2546" s="116" t="s">
        <v>7997</v>
      </c>
      <c r="J2546" s="116" t="s">
        <v>47</v>
      </c>
      <c r="K2546" s="116">
        <v>0.28939999999999999</v>
      </c>
      <c r="L2546" s="395">
        <v>0.28939999999999999</v>
      </c>
      <c r="M2546" s="395">
        <v>0.27354699999999998</v>
      </c>
      <c r="N2546" s="330">
        <v>5.4778852798894286</v>
      </c>
      <c r="O2546" s="116"/>
      <c r="P2546" s="116"/>
      <c r="Q2546" s="120"/>
    </row>
    <row r="2547" spans="1:17" customFormat="1">
      <c r="A2547" s="117">
        <v>2544</v>
      </c>
      <c r="B2547" s="117"/>
      <c r="C2547" s="117" t="s">
        <v>3676</v>
      </c>
      <c r="D2547" s="117" t="s">
        <v>1061</v>
      </c>
      <c r="E2547" s="396" t="s">
        <v>3718</v>
      </c>
      <c r="F2547" s="116" t="s">
        <v>4286</v>
      </c>
      <c r="G2547" s="596">
        <v>308334140302</v>
      </c>
      <c r="H2547" s="396" t="s">
        <v>6420</v>
      </c>
      <c r="I2547" s="116" t="s">
        <v>7997</v>
      </c>
      <c r="J2547" s="116" t="s">
        <v>47</v>
      </c>
      <c r="K2547" s="116">
        <v>0.84319999999999995</v>
      </c>
      <c r="L2547" s="395">
        <v>0.84319999999999995</v>
      </c>
      <c r="M2547" s="395">
        <v>0.79721699999999995</v>
      </c>
      <c r="N2547" s="330">
        <v>5.4533918406072104</v>
      </c>
      <c r="O2547" s="116"/>
      <c r="P2547" s="116"/>
      <c r="Q2547" s="120"/>
    </row>
    <row r="2548" spans="1:17" customFormat="1">
      <c r="A2548" s="117">
        <v>2545</v>
      </c>
      <c r="B2548" s="117"/>
      <c r="C2548" s="117" t="s">
        <v>3676</v>
      </c>
      <c r="D2548" s="117" t="s">
        <v>1061</v>
      </c>
      <c r="E2548" s="396" t="s">
        <v>3718</v>
      </c>
      <c r="F2548" s="116" t="s">
        <v>4286</v>
      </c>
      <c r="G2548" s="596">
        <v>308334140301</v>
      </c>
      <c r="H2548" s="396" t="s">
        <v>6395</v>
      </c>
      <c r="I2548" s="116" t="s">
        <v>7997</v>
      </c>
      <c r="J2548" s="116" t="s">
        <v>47</v>
      </c>
      <c r="K2548" s="116">
        <v>1.1220000000000001</v>
      </c>
      <c r="L2548" s="395">
        <v>1.1220000000000001</v>
      </c>
      <c r="M2548" s="395">
        <v>1.0622400000000001</v>
      </c>
      <c r="N2548" s="330">
        <v>5.3262032085561524</v>
      </c>
      <c r="O2548" s="116"/>
      <c r="P2548" s="116"/>
      <c r="Q2548" s="120"/>
    </row>
    <row r="2549" spans="1:17" customFormat="1">
      <c r="A2549" s="117">
        <v>2546</v>
      </c>
      <c r="B2549" s="117"/>
      <c r="C2549" s="117" t="s">
        <v>3676</v>
      </c>
      <c r="D2549" s="117" t="s">
        <v>1061</v>
      </c>
      <c r="E2549" s="396" t="s">
        <v>1061</v>
      </c>
      <c r="F2549" s="116" t="s">
        <v>4248</v>
      </c>
      <c r="G2549" s="596">
        <v>308311540103</v>
      </c>
      <c r="H2549" s="396" t="s">
        <v>7086</v>
      </c>
      <c r="I2549" s="116" t="s">
        <v>7997</v>
      </c>
      <c r="J2549" s="116" t="s">
        <v>47</v>
      </c>
      <c r="K2549" s="116">
        <v>0.39489999999999997</v>
      </c>
      <c r="L2549" s="395">
        <v>0.39489999999999997</v>
      </c>
      <c r="M2549" s="395">
        <v>0.37397799999999998</v>
      </c>
      <c r="N2549" s="330">
        <v>5.2980501392757651</v>
      </c>
      <c r="O2549" s="116"/>
      <c r="P2549" s="116"/>
      <c r="Q2549" s="120"/>
    </row>
    <row r="2550" spans="1:17" customFormat="1">
      <c r="A2550" s="117">
        <v>2547</v>
      </c>
      <c r="B2550" s="117"/>
      <c r="C2550" s="117" t="s">
        <v>3676</v>
      </c>
      <c r="D2550" s="117" t="s">
        <v>1061</v>
      </c>
      <c r="E2550" s="396" t="s">
        <v>1061</v>
      </c>
      <c r="F2550" s="116" t="s">
        <v>4251</v>
      </c>
      <c r="G2550" s="596">
        <v>308311440203</v>
      </c>
      <c r="H2550" s="396" t="s">
        <v>6462</v>
      </c>
      <c r="I2550" s="116" t="s">
        <v>7997</v>
      </c>
      <c r="J2550" s="116" t="s">
        <v>47</v>
      </c>
      <c r="K2550" s="116">
        <v>0.43880000000000002</v>
      </c>
      <c r="L2550" s="395">
        <v>0.43880000000000002</v>
      </c>
      <c r="M2550" s="395">
        <v>0.415744</v>
      </c>
      <c r="N2550" s="330">
        <v>5.2543299908842345</v>
      </c>
      <c r="O2550" s="116"/>
      <c r="P2550" s="116"/>
      <c r="Q2550" s="120"/>
    </row>
    <row r="2551" spans="1:17" customFormat="1">
      <c r="A2551" s="117">
        <v>2548</v>
      </c>
      <c r="B2551" s="117"/>
      <c r="C2551" s="117" t="s">
        <v>3676</v>
      </c>
      <c r="D2551" s="117" t="s">
        <v>1061</v>
      </c>
      <c r="E2551" s="396" t="s">
        <v>3719</v>
      </c>
      <c r="F2551" s="116" t="s">
        <v>4304</v>
      </c>
      <c r="G2551" s="596">
        <v>308323640203</v>
      </c>
      <c r="H2551" s="396" t="s">
        <v>7340</v>
      </c>
      <c r="I2551" s="116" t="s">
        <v>7997</v>
      </c>
      <c r="J2551" s="116" t="s">
        <v>47</v>
      </c>
      <c r="K2551" s="116">
        <v>0.55269999999999997</v>
      </c>
      <c r="L2551" s="395">
        <v>0.55269999999999997</v>
      </c>
      <c r="M2551" s="395">
        <v>0.52372099999999999</v>
      </c>
      <c r="N2551" s="330">
        <v>5.2431698932513076</v>
      </c>
      <c r="O2551" s="116"/>
      <c r="P2551" s="116"/>
      <c r="Q2551" s="120"/>
    </row>
    <row r="2552" spans="1:17" customFormat="1">
      <c r="A2552" s="117">
        <v>2549</v>
      </c>
      <c r="B2552" s="117"/>
      <c r="C2552" s="117" t="s">
        <v>3676</v>
      </c>
      <c r="D2552" s="117" t="s">
        <v>1061</v>
      </c>
      <c r="E2552" s="396" t="s">
        <v>1061</v>
      </c>
      <c r="F2552" s="116" t="s">
        <v>4253</v>
      </c>
      <c r="G2552" s="596">
        <v>308311340105</v>
      </c>
      <c r="H2552" s="396" t="s">
        <v>5139</v>
      </c>
      <c r="I2552" s="116" t="s">
        <v>7997</v>
      </c>
      <c r="J2552" s="116" t="s">
        <v>47</v>
      </c>
      <c r="K2552" s="116">
        <v>0.15601999999999999</v>
      </c>
      <c r="L2552" s="395">
        <v>0.15601999999999999</v>
      </c>
      <c r="M2552" s="395">
        <v>0.147984</v>
      </c>
      <c r="N2552" s="330">
        <v>5.1506217151647142</v>
      </c>
      <c r="O2552" s="116"/>
      <c r="P2552" s="116"/>
      <c r="Q2552" s="120"/>
    </row>
    <row r="2553" spans="1:17" customFormat="1">
      <c r="A2553" s="117">
        <v>2550</v>
      </c>
      <c r="B2553" s="117"/>
      <c r="C2553" s="117" t="s">
        <v>3676</v>
      </c>
      <c r="D2553" s="117" t="s">
        <v>1061</v>
      </c>
      <c r="E2553" s="396" t="s">
        <v>3719</v>
      </c>
      <c r="F2553" s="116" t="s">
        <v>4301</v>
      </c>
      <c r="G2553" s="596">
        <v>308323540402</v>
      </c>
      <c r="H2553" s="396" t="s">
        <v>7566</v>
      </c>
      <c r="I2553" s="116" t="s">
        <v>7997</v>
      </c>
      <c r="J2553" s="116" t="s">
        <v>47</v>
      </c>
      <c r="K2553" s="116">
        <v>1.0608</v>
      </c>
      <c r="L2553" s="395">
        <v>1.0608</v>
      </c>
      <c r="M2553" s="395">
        <v>1.006332</v>
      </c>
      <c r="N2553" s="330">
        <v>5.1346153846153815</v>
      </c>
      <c r="O2553" s="116"/>
      <c r="P2553" s="116"/>
      <c r="Q2553" s="120"/>
    </row>
    <row r="2554" spans="1:17" customFormat="1">
      <c r="A2554" s="117">
        <v>2551</v>
      </c>
      <c r="B2554" s="117"/>
      <c r="C2554" s="117" t="s">
        <v>3676</v>
      </c>
      <c r="D2554" s="117" t="s">
        <v>1061</v>
      </c>
      <c r="E2554" s="396" t="s">
        <v>3718</v>
      </c>
      <c r="F2554" s="116" t="s">
        <v>4294</v>
      </c>
      <c r="G2554" s="596">
        <v>308334240303</v>
      </c>
      <c r="H2554" s="396" t="s">
        <v>5308</v>
      </c>
      <c r="I2554" s="116" t="s">
        <v>7997</v>
      </c>
      <c r="J2554" s="116" t="s">
        <v>47</v>
      </c>
      <c r="K2554" s="116">
        <v>0.91539999999999999</v>
      </c>
      <c r="L2554" s="395">
        <v>0.91539999999999999</v>
      </c>
      <c r="M2554" s="395">
        <v>0.86883500000000002</v>
      </c>
      <c r="N2554" s="330">
        <v>5.0868472798776461</v>
      </c>
      <c r="O2554" s="116"/>
      <c r="P2554" s="116"/>
      <c r="Q2554" s="120"/>
    </row>
    <row r="2555" spans="1:17" customFormat="1">
      <c r="A2555" s="117">
        <v>2552</v>
      </c>
      <c r="B2555" s="117"/>
      <c r="C2555" s="117" t="s">
        <v>3676</v>
      </c>
      <c r="D2555" s="117" t="s">
        <v>1061</v>
      </c>
      <c r="E2555" s="396" t="s">
        <v>1061</v>
      </c>
      <c r="F2555" s="116" t="s">
        <v>4250</v>
      </c>
      <c r="G2555" s="596">
        <v>308311440502</v>
      </c>
      <c r="H2555" s="396" t="s">
        <v>7860</v>
      </c>
      <c r="I2555" s="116" t="s">
        <v>7997</v>
      </c>
      <c r="J2555" s="116" t="s">
        <v>47</v>
      </c>
      <c r="K2555" s="116">
        <v>0.47499999999999998</v>
      </c>
      <c r="L2555" s="395">
        <v>0.47499999999999998</v>
      </c>
      <c r="M2555" s="395">
        <v>0.45084900000000006</v>
      </c>
      <c r="N2555" s="330">
        <v>5.084421052631563</v>
      </c>
      <c r="O2555" s="116"/>
      <c r="P2555" s="116"/>
      <c r="Q2555" s="120"/>
    </row>
    <row r="2556" spans="1:17" customFormat="1">
      <c r="A2556" s="117">
        <v>2553</v>
      </c>
      <c r="B2556" s="117"/>
      <c r="C2556" s="117" t="s">
        <v>3676</v>
      </c>
      <c r="D2556" s="117" t="s">
        <v>1061</v>
      </c>
      <c r="E2556" s="396" t="s">
        <v>3717</v>
      </c>
      <c r="F2556" s="116" t="s">
        <v>4281</v>
      </c>
      <c r="G2556" s="596">
        <v>308313340303</v>
      </c>
      <c r="H2556" s="396" t="s">
        <v>7851</v>
      </c>
      <c r="I2556" s="116" t="s">
        <v>7997</v>
      </c>
      <c r="J2556" s="116" t="s">
        <v>47</v>
      </c>
      <c r="K2556" s="116">
        <v>0.73799999999999999</v>
      </c>
      <c r="L2556" s="395">
        <v>0.73799999999999999</v>
      </c>
      <c r="M2556" s="395">
        <v>0.70060599999999995</v>
      </c>
      <c r="N2556" s="330">
        <v>5.0669376693766992</v>
      </c>
      <c r="O2556" s="116"/>
      <c r="P2556" s="116"/>
      <c r="Q2556" s="120"/>
    </row>
    <row r="2557" spans="1:17" customFormat="1">
      <c r="A2557" s="117">
        <v>2554</v>
      </c>
      <c r="B2557" s="117"/>
      <c r="C2557" s="117" t="s">
        <v>3676</v>
      </c>
      <c r="D2557" s="117" t="s">
        <v>1061</v>
      </c>
      <c r="E2557" s="396" t="s">
        <v>3718</v>
      </c>
      <c r="F2557" s="116" t="s">
        <v>4290</v>
      </c>
      <c r="G2557" s="596">
        <v>308334340302</v>
      </c>
      <c r="H2557" s="396" t="s">
        <v>6259</v>
      </c>
      <c r="I2557" s="116" t="s">
        <v>7997</v>
      </c>
      <c r="J2557" s="116" t="s">
        <v>47</v>
      </c>
      <c r="K2557" s="116">
        <v>0.37580000000000002</v>
      </c>
      <c r="L2557" s="395">
        <v>0.37580000000000002</v>
      </c>
      <c r="M2557" s="395">
        <v>0.35686000000000001</v>
      </c>
      <c r="N2557" s="330">
        <v>5.0399148483235798</v>
      </c>
      <c r="O2557" s="116"/>
      <c r="P2557" s="116"/>
      <c r="Q2557" s="120"/>
    </row>
    <row r="2558" spans="1:17" customFormat="1">
      <c r="A2558" s="117">
        <v>2555</v>
      </c>
      <c r="B2558" s="117"/>
      <c r="C2558" s="117" t="s">
        <v>3676</v>
      </c>
      <c r="D2558" s="117" t="s">
        <v>1061</v>
      </c>
      <c r="E2558" s="396" t="s">
        <v>3716</v>
      </c>
      <c r="F2558" s="116" t="s">
        <v>4268</v>
      </c>
      <c r="G2558" s="596">
        <v>308312240402</v>
      </c>
      <c r="H2558" s="396" t="s">
        <v>5468</v>
      </c>
      <c r="I2558" s="116" t="s">
        <v>7997</v>
      </c>
      <c r="J2558" s="116" t="s">
        <v>47</v>
      </c>
      <c r="K2558" s="116">
        <v>0.33917199999999997</v>
      </c>
      <c r="L2558" s="395">
        <v>0.33917199999999997</v>
      </c>
      <c r="M2558" s="395">
        <v>0.32212499999999999</v>
      </c>
      <c r="N2558" s="330">
        <v>5.0260634722205788</v>
      </c>
      <c r="O2558" s="116"/>
      <c r="P2558" s="116"/>
      <c r="Q2558" s="120"/>
    </row>
    <row r="2559" spans="1:17" customFormat="1">
      <c r="A2559" s="117">
        <v>2556</v>
      </c>
      <c r="B2559" s="117"/>
      <c r="C2559" s="117" t="s">
        <v>3676</v>
      </c>
      <c r="D2559" s="117" t="s">
        <v>1061</v>
      </c>
      <c r="E2559" s="396" t="s">
        <v>3718</v>
      </c>
      <c r="F2559" s="116" t="s">
        <v>4285</v>
      </c>
      <c r="G2559" s="596">
        <v>308334140203</v>
      </c>
      <c r="H2559" s="396" t="s">
        <v>7008</v>
      </c>
      <c r="I2559" s="116" t="s">
        <v>7997</v>
      </c>
      <c r="J2559" s="116" t="s">
        <v>47</v>
      </c>
      <c r="K2559" s="116">
        <v>1.0196000000000001</v>
      </c>
      <c r="L2559" s="395">
        <v>1.0196000000000001</v>
      </c>
      <c r="M2559" s="395">
        <v>0.96835700000000002</v>
      </c>
      <c r="N2559" s="330">
        <v>5.0257944291879202</v>
      </c>
      <c r="O2559" s="116"/>
      <c r="P2559" s="116"/>
      <c r="Q2559" s="120"/>
    </row>
    <row r="2560" spans="1:17" customFormat="1">
      <c r="A2560" s="117">
        <v>2557</v>
      </c>
      <c r="B2560" s="117"/>
      <c r="C2560" s="117" t="s">
        <v>3676</v>
      </c>
      <c r="D2560" s="117" t="s">
        <v>1061</v>
      </c>
      <c r="E2560" s="396" t="s">
        <v>3718</v>
      </c>
      <c r="F2560" s="116" t="s">
        <v>4287</v>
      </c>
      <c r="G2560" s="596">
        <v>308334140401</v>
      </c>
      <c r="H2560" s="396" t="s">
        <v>7203</v>
      </c>
      <c r="I2560" s="116" t="s">
        <v>7997</v>
      </c>
      <c r="J2560" s="116" t="s">
        <v>47</v>
      </c>
      <c r="K2560" s="116">
        <v>0.995</v>
      </c>
      <c r="L2560" s="395">
        <v>0.995</v>
      </c>
      <c r="M2560" s="395">
        <v>0.94560100000000002</v>
      </c>
      <c r="N2560" s="330">
        <v>4.9647236180904493</v>
      </c>
      <c r="O2560" s="116"/>
      <c r="P2560" s="116"/>
      <c r="Q2560" s="120"/>
    </row>
    <row r="2561" spans="1:17" customFormat="1">
      <c r="A2561" s="117">
        <v>2558</v>
      </c>
      <c r="B2561" s="117"/>
      <c r="C2561" s="117" t="s">
        <v>3676</v>
      </c>
      <c r="D2561" s="117" t="s">
        <v>1061</v>
      </c>
      <c r="E2561" s="396" t="s">
        <v>3717</v>
      </c>
      <c r="F2561" s="116" t="s">
        <v>4280</v>
      </c>
      <c r="G2561" s="596">
        <v>308313140202</v>
      </c>
      <c r="H2561" s="396" t="s">
        <v>5661</v>
      </c>
      <c r="I2561" s="116" t="s">
        <v>7997</v>
      </c>
      <c r="J2561" s="116" t="s">
        <v>47</v>
      </c>
      <c r="K2561" s="116">
        <v>0.3826</v>
      </c>
      <c r="L2561" s="395">
        <v>0.3826</v>
      </c>
      <c r="M2561" s="395">
        <v>0.363736</v>
      </c>
      <c r="N2561" s="330">
        <v>4.9304756926293765</v>
      </c>
      <c r="O2561" s="116"/>
      <c r="P2561" s="116"/>
      <c r="Q2561" s="120"/>
    </row>
    <row r="2562" spans="1:17" customFormat="1">
      <c r="A2562" s="117">
        <v>2559</v>
      </c>
      <c r="B2562" s="117"/>
      <c r="C2562" s="117" t="s">
        <v>3676</v>
      </c>
      <c r="D2562" s="117" t="s">
        <v>1061</v>
      </c>
      <c r="E2562" s="396" t="s">
        <v>3716</v>
      </c>
      <c r="F2562" s="116" t="s">
        <v>4271</v>
      </c>
      <c r="G2562" s="596">
        <v>308312240601</v>
      </c>
      <c r="H2562" s="396" t="s">
        <v>6434</v>
      </c>
      <c r="I2562" s="116" t="s">
        <v>7997</v>
      </c>
      <c r="J2562" s="116" t="s">
        <v>47</v>
      </c>
      <c r="K2562" s="116">
        <v>0.52880000000000005</v>
      </c>
      <c r="L2562" s="395">
        <v>0.52880000000000005</v>
      </c>
      <c r="M2562" s="395">
        <v>0.50288999999999995</v>
      </c>
      <c r="N2562" s="330">
        <v>4.8997730711044056</v>
      </c>
      <c r="O2562" s="116"/>
      <c r="P2562" s="116"/>
      <c r="Q2562" s="120"/>
    </row>
    <row r="2563" spans="1:17" customFormat="1">
      <c r="A2563" s="117">
        <v>2560</v>
      </c>
      <c r="B2563" s="117"/>
      <c r="C2563" s="117" t="s">
        <v>3676</v>
      </c>
      <c r="D2563" s="117" t="s">
        <v>1061</v>
      </c>
      <c r="E2563" s="396" t="s">
        <v>3717</v>
      </c>
      <c r="F2563" s="116" t="s">
        <v>4275</v>
      </c>
      <c r="G2563" s="596">
        <v>308313240304</v>
      </c>
      <c r="H2563" s="396" t="s">
        <v>7908</v>
      </c>
      <c r="I2563" s="116" t="s">
        <v>7997</v>
      </c>
      <c r="J2563" s="116" t="s">
        <v>47</v>
      </c>
      <c r="K2563" s="116">
        <v>0.32455000000000001</v>
      </c>
      <c r="L2563" s="395">
        <v>0.32455000000000001</v>
      </c>
      <c r="M2563" s="395">
        <v>0.30869400000000002</v>
      </c>
      <c r="N2563" s="330">
        <v>4.8855338160529911</v>
      </c>
      <c r="O2563" s="116"/>
      <c r="P2563" s="116"/>
      <c r="Q2563" s="120"/>
    </row>
    <row r="2564" spans="1:17" customFormat="1">
      <c r="A2564" s="117">
        <v>2561</v>
      </c>
      <c r="B2564" s="117"/>
      <c r="C2564" s="117" t="s">
        <v>3676</v>
      </c>
      <c r="D2564" s="117" t="s">
        <v>1061</v>
      </c>
      <c r="E2564" s="396" t="s">
        <v>3719</v>
      </c>
      <c r="F2564" s="116" t="s">
        <v>4308</v>
      </c>
      <c r="G2564" s="596">
        <v>308323240202</v>
      </c>
      <c r="H2564" s="396" t="s">
        <v>7198</v>
      </c>
      <c r="I2564" s="116" t="s">
        <v>7997</v>
      </c>
      <c r="J2564" s="116" t="s">
        <v>47</v>
      </c>
      <c r="K2564" s="116">
        <v>1.38</v>
      </c>
      <c r="L2564" s="395">
        <v>1.38</v>
      </c>
      <c r="M2564" s="395">
        <v>1.31301</v>
      </c>
      <c r="N2564" s="330">
        <v>4.8543478260869488</v>
      </c>
      <c r="O2564" s="116"/>
      <c r="P2564" s="116"/>
      <c r="Q2564" s="120"/>
    </row>
    <row r="2565" spans="1:17" customFormat="1">
      <c r="A2565" s="117">
        <v>2562</v>
      </c>
      <c r="B2565" s="117"/>
      <c r="C2565" s="117" t="s">
        <v>3676</v>
      </c>
      <c r="D2565" s="117" t="s">
        <v>1061</v>
      </c>
      <c r="E2565" s="396" t="s">
        <v>3716</v>
      </c>
      <c r="F2565" s="116" t="s">
        <v>4267</v>
      </c>
      <c r="G2565" s="596">
        <v>308312240204</v>
      </c>
      <c r="H2565" s="396" t="s">
        <v>7696</v>
      </c>
      <c r="I2565" s="116" t="s">
        <v>7997</v>
      </c>
      <c r="J2565" s="116" t="s">
        <v>47</v>
      </c>
      <c r="K2565" s="116">
        <v>0.18179999999999999</v>
      </c>
      <c r="L2565" s="395">
        <v>0.18179999999999999</v>
      </c>
      <c r="M2565" s="395">
        <v>0.173101</v>
      </c>
      <c r="N2565" s="330">
        <v>4.7849284928492768</v>
      </c>
      <c r="O2565" s="116"/>
      <c r="P2565" s="116"/>
      <c r="Q2565" s="120"/>
    </row>
    <row r="2566" spans="1:17" customFormat="1">
      <c r="A2566" s="117">
        <v>2563</v>
      </c>
      <c r="B2566" s="117"/>
      <c r="C2566" s="117" t="s">
        <v>3676</v>
      </c>
      <c r="D2566" s="117" t="s">
        <v>1061</v>
      </c>
      <c r="E2566" s="396" t="s">
        <v>3716</v>
      </c>
      <c r="F2566" s="116" t="s">
        <v>4270</v>
      </c>
      <c r="G2566" s="596">
        <v>308312240502</v>
      </c>
      <c r="H2566" s="396" t="s">
        <v>6462</v>
      </c>
      <c r="I2566" s="116" t="s">
        <v>7997</v>
      </c>
      <c r="J2566" s="116" t="s">
        <v>47</v>
      </c>
      <c r="K2566" s="116">
        <v>0.63065000000000004</v>
      </c>
      <c r="L2566" s="395">
        <v>0.63065000000000004</v>
      </c>
      <c r="M2566" s="395">
        <v>0.60050599999999998</v>
      </c>
      <c r="N2566" s="330">
        <v>4.7798303337826145</v>
      </c>
      <c r="O2566" s="116"/>
      <c r="P2566" s="116"/>
      <c r="Q2566" s="120"/>
    </row>
    <row r="2567" spans="1:17" customFormat="1">
      <c r="A2567" s="117">
        <v>2564</v>
      </c>
      <c r="B2567" s="117"/>
      <c r="C2567" s="117" t="s">
        <v>3676</v>
      </c>
      <c r="D2567" s="117" t="s">
        <v>1061</v>
      </c>
      <c r="E2567" s="396" t="s">
        <v>3717</v>
      </c>
      <c r="F2567" s="116" t="s">
        <v>4282</v>
      </c>
      <c r="G2567" s="596">
        <v>308313340401</v>
      </c>
      <c r="H2567" s="396" t="s">
        <v>5807</v>
      </c>
      <c r="I2567" s="116" t="s">
        <v>7997</v>
      </c>
      <c r="J2567" s="116" t="s">
        <v>47</v>
      </c>
      <c r="K2567" s="116">
        <v>0.17399999999999999</v>
      </c>
      <c r="L2567" s="395">
        <v>0.17399999999999999</v>
      </c>
      <c r="M2567" s="395">
        <v>0.165718</v>
      </c>
      <c r="N2567" s="330">
        <v>4.75977011494252</v>
      </c>
      <c r="O2567" s="116"/>
      <c r="P2567" s="116"/>
      <c r="Q2567" s="120"/>
    </row>
    <row r="2568" spans="1:17" customFormat="1">
      <c r="A2568" s="117">
        <v>2565</v>
      </c>
      <c r="B2568" s="117"/>
      <c r="C2568" s="117" t="s">
        <v>3676</v>
      </c>
      <c r="D2568" s="117" t="s">
        <v>1061</v>
      </c>
      <c r="E2568" s="396" t="s">
        <v>3716</v>
      </c>
      <c r="F2568" s="116" t="s">
        <v>4271</v>
      </c>
      <c r="G2568" s="596">
        <v>308312240602</v>
      </c>
      <c r="H2568" s="396" t="s">
        <v>6745</v>
      </c>
      <c r="I2568" s="116" t="s">
        <v>7997</v>
      </c>
      <c r="J2568" s="116" t="s">
        <v>47</v>
      </c>
      <c r="K2568" s="116">
        <v>0.39482</v>
      </c>
      <c r="L2568" s="395">
        <v>0.39482</v>
      </c>
      <c r="M2568" s="395">
        <v>0.37612200000000001</v>
      </c>
      <c r="N2568" s="330">
        <v>4.7358289853604161</v>
      </c>
      <c r="O2568" s="116"/>
      <c r="P2568" s="116"/>
      <c r="Q2568" s="120"/>
    </row>
    <row r="2569" spans="1:17" customFormat="1">
      <c r="A2569" s="117">
        <v>2566</v>
      </c>
      <c r="B2569" s="117"/>
      <c r="C2569" s="117" t="s">
        <v>3676</v>
      </c>
      <c r="D2569" s="117" t="s">
        <v>1061</v>
      </c>
      <c r="E2569" s="396" t="s">
        <v>1061</v>
      </c>
      <c r="F2569" s="116" t="s">
        <v>4245</v>
      </c>
      <c r="G2569" s="596">
        <v>308311540304</v>
      </c>
      <c r="H2569" s="396" t="s">
        <v>9947</v>
      </c>
      <c r="I2569" s="116" t="s">
        <v>7997</v>
      </c>
      <c r="J2569" s="116" t="s">
        <v>47</v>
      </c>
      <c r="K2569" s="116">
        <v>0.1479</v>
      </c>
      <c r="L2569" s="395">
        <v>0.1479</v>
      </c>
      <c r="M2569" s="395">
        <v>0.140927</v>
      </c>
      <c r="N2569" s="330">
        <v>4.7146720757268472</v>
      </c>
      <c r="O2569" s="116"/>
      <c r="P2569" s="116"/>
      <c r="Q2569" s="120"/>
    </row>
    <row r="2570" spans="1:17" customFormat="1">
      <c r="A2570" s="117">
        <v>2567</v>
      </c>
      <c r="B2570" s="117"/>
      <c r="C2570" s="117" t="s">
        <v>3676</v>
      </c>
      <c r="D2570" s="117" t="s">
        <v>1061</v>
      </c>
      <c r="E2570" s="396" t="s">
        <v>1061</v>
      </c>
      <c r="F2570" s="116" t="s">
        <v>4247</v>
      </c>
      <c r="G2570" s="596">
        <v>308311540203</v>
      </c>
      <c r="H2570" s="396" t="s">
        <v>6026</v>
      </c>
      <c r="I2570" s="116" t="s">
        <v>7997</v>
      </c>
      <c r="J2570" s="116" t="s">
        <v>47</v>
      </c>
      <c r="K2570" s="116">
        <v>1.0658000000000001</v>
      </c>
      <c r="L2570" s="395">
        <v>1.0658000000000001</v>
      </c>
      <c r="M2570" s="395">
        <v>1.015835</v>
      </c>
      <c r="N2570" s="330">
        <v>4.6880277725652126</v>
      </c>
      <c r="O2570" s="116"/>
      <c r="P2570" s="116"/>
      <c r="Q2570" s="120"/>
    </row>
    <row r="2571" spans="1:17" customFormat="1">
      <c r="A2571" s="117">
        <v>2568</v>
      </c>
      <c r="B2571" s="117"/>
      <c r="C2571" s="117" t="s">
        <v>3676</v>
      </c>
      <c r="D2571" s="117" t="s">
        <v>1061</v>
      </c>
      <c r="E2571" s="396" t="s">
        <v>3718</v>
      </c>
      <c r="F2571" s="116" t="s">
        <v>4284</v>
      </c>
      <c r="G2571" s="596">
        <v>308334140105</v>
      </c>
      <c r="H2571" s="396" t="s">
        <v>6588</v>
      </c>
      <c r="I2571" s="116" t="s">
        <v>7997</v>
      </c>
      <c r="J2571" s="116" t="s">
        <v>47</v>
      </c>
      <c r="K2571" s="116">
        <v>0.55120000000000002</v>
      </c>
      <c r="L2571" s="395">
        <v>0.55120000000000002</v>
      </c>
      <c r="M2571" s="395">
        <v>0.52541000000000004</v>
      </c>
      <c r="N2571" s="330">
        <v>4.6788824383163963</v>
      </c>
      <c r="O2571" s="116"/>
      <c r="P2571" s="116"/>
      <c r="Q2571" s="120"/>
    </row>
    <row r="2572" spans="1:17" customFormat="1">
      <c r="A2572" s="117">
        <v>2569</v>
      </c>
      <c r="B2572" s="117"/>
      <c r="C2572" s="117" t="s">
        <v>3676</v>
      </c>
      <c r="D2572" s="117" t="s">
        <v>1061</v>
      </c>
      <c r="E2572" s="396" t="s">
        <v>3719</v>
      </c>
      <c r="F2572" s="116" t="s">
        <v>4307</v>
      </c>
      <c r="G2572" s="596">
        <v>308323240102</v>
      </c>
      <c r="H2572" s="396" t="s">
        <v>5810</v>
      </c>
      <c r="I2572" s="116" t="s">
        <v>7997</v>
      </c>
      <c r="J2572" s="116" t="s">
        <v>47</v>
      </c>
      <c r="K2572" s="116">
        <v>1.8049999999999999</v>
      </c>
      <c r="L2572" s="395">
        <v>1.8049999999999999</v>
      </c>
      <c r="M2572" s="395">
        <v>1.7211380000000001</v>
      </c>
      <c r="N2572" s="330">
        <v>4.646094182825478</v>
      </c>
      <c r="O2572" s="116"/>
      <c r="P2572" s="116"/>
      <c r="Q2572" s="120"/>
    </row>
    <row r="2573" spans="1:17" customFormat="1">
      <c r="A2573" s="117">
        <v>2570</v>
      </c>
      <c r="B2573" s="117"/>
      <c r="C2573" s="117" t="s">
        <v>3676</v>
      </c>
      <c r="D2573" s="117" t="s">
        <v>1061</v>
      </c>
      <c r="E2573" s="396" t="s">
        <v>3719</v>
      </c>
      <c r="F2573" s="116" t="s">
        <v>4308</v>
      </c>
      <c r="G2573" s="596">
        <v>308323240203</v>
      </c>
      <c r="H2573" s="396" t="s">
        <v>7129</v>
      </c>
      <c r="I2573" s="116" t="s">
        <v>7997</v>
      </c>
      <c r="J2573" s="116" t="s">
        <v>47</v>
      </c>
      <c r="K2573" s="116">
        <v>1.0688</v>
      </c>
      <c r="L2573" s="395">
        <v>1.0688</v>
      </c>
      <c r="M2573" s="395">
        <v>1.0192969999999999</v>
      </c>
      <c r="N2573" s="330">
        <v>4.6316429640718635</v>
      </c>
      <c r="O2573" s="116"/>
      <c r="P2573" s="116"/>
      <c r="Q2573" s="120"/>
    </row>
    <row r="2574" spans="1:17" customFormat="1">
      <c r="A2574" s="117">
        <v>2571</v>
      </c>
      <c r="B2574" s="117"/>
      <c r="C2574" s="117" t="s">
        <v>3676</v>
      </c>
      <c r="D2574" s="117" t="s">
        <v>1061</v>
      </c>
      <c r="E2574" s="396" t="s">
        <v>3719</v>
      </c>
      <c r="F2574" s="116" t="s">
        <v>4307</v>
      </c>
      <c r="G2574" s="596">
        <v>308323240104</v>
      </c>
      <c r="H2574" s="396" t="s">
        <v>7246</v>
      </c>
      <c r="I2574" s="116" t="s">
        <v>7997</v>
      </c>
      <c r="J2574" s="116" t="s">
        <v>47</v>
      </c>
      <c r="K2574" s="116">
        <v>0.71560000000000001</v>
      </c>
      <c r="L2574" s="395">
        <v>0.71560000000000001</v>
      </c>
      <c r="M2574" s="395">
        <v>0.68299900000000002</v>
      </c>
      <c r="N2574" s="330">
        <v>4.5557574063722743</v>
      </c>
      <c r="O2574" s="116"/>
      <c r="P2574" s="116"/>
      <c r="Q2574" s="120"/>
    </row>
    <row r="2575" spans="1:17" customFormat="1">
      <c r="A2575" s="117">
        <v>2572</v>
      </c>
      <c r="B2575" s="117"/>
      <c r="C2575" s="117" t="s">
        <v>3676</v>
      </c>
      <c r="D2575" s="117" t="s">
        <v>1061</v>
      </c>
      <c r="E2575" s="396" t="s">
        <v>3719</v>
      </c>
      <c r="F2575" s="116" t="s">
        <v>4299</v>
      </c>
      <c r="G2575" s="596">
        <v>308323540105</v>
      </c>
      <c r="H2575" s="396" t="s">
        <v>6586</v>
      </c>
      <c r="I2575" s="116" t="s">
        <v>7997</v>
      </c>
      <c r="J2575" s="116" t="s">
        <v>47</v>
      </c>
      <c r="K2575" s="116">
        <v>0.95079999999999998</v>
      </c>
      <c r="L2575" s="395">
        <v>0.95079999999999998</v>
      </c>
      <c r="M2575" s="395">
        <v>0.90790099999999996</v>
      </c>
      <c r="N2575" s="330">
        <v>4.5118847286495605</v>
      </c>
      <c r="O2575" s="116"/>
      <c r="P2575" s="116"/>
      <c r="Q2575" s="120"/>
    </row>
    <row r="2576" spans="1:17" customFormat="1">
      <c r="A2576" s="117">
        <v>2573</v>
      </c>
      <c r="B2576" s="117"/>
      <c r="C2576" s="117" t="s">
        <v>3676</v>
      </c>
      <c r="D2576" s="117" t="s">
        <v>1061</v>
      </c>
      <c r="E2576" s="396" t="s">
        <v>1061</v>
      </c>
      <c r="F2576" s="116" t="s">
        <v>4246</v>
      </c>
      <c r="G2576" s="596">
        <v>308311540404</v>
      </c>
      <c r="H2576" s="396" t="s">
        <v>7217</v>
      </c>
      <c r="I2576" s="116" t="s">
        <v>7997</v>
      </c>
      <c r="J2576" s="116" t="s">
        <v>47</v>
      </c>
      <c r="K2576" s="116">
        <v>0.61619999999999997</v>
      </c>
      <c r="L2576" s="395">
        <v>0.61619999999999997</v>
      </c>
      <c r="M2576" s="395">
        <v>0.58867700000000001</v>
      </c>
      <c r="N2576" s="330">
        <v>4.4665692956832137</v>
      </c>
      <c r="O2576" s="116"/>
      <c r="P2576" s="116"/>
      <c r="Q2576" s="120"/>
    </row>
    <row r="2577" spans="1:17" customFormat="1">
      <c r="A2577" s="117">
        <v>2574</v>
      </c>
      <c r="B2577" s="117"/>
      <c r="C2577" s="117" t="s">
        <v>3676</v>
      </c>
      <c r="D2577" s="117" t="s">
        <v>1061</v>
      </c>
      <c r="E2577" s="396" t="s">
        <v>1061</v>
      </c>
      <c r="F2577" s="116" t="s">
        <v>4246</v>
      </c>
      <c r="G2577" s="596">
        <v>308311540403</v>
      </c>
      <c r="H2577" s="396" t="s">
        <v>7155</v>
      </c>
      <c r="I2577" s="116" t="s">
        <v>7997</v>
      </c>
      <c r="J2577" s="116" t="s">
        <v>47</v>
      </c>
      <c r="K2577" s="116">
        <v>0.74819999999999998</v>
      </c>
      <c r="L2577" s="395">
        <v>0.74819999999999998</v>
      </c>
      <c r="M2577" s="395">
        <v>0.71489100000000005</v>
      </c>
      <c r="N2577" s="330">
        <v>4.4518845228548409</v>
      </c>
      <c r="O2577" s="116"/>
      <c r="P2577" s="116"/>
      <c r="Q2577" s="120"/>
    </row>
    <row r="2578" spans="1:17" customFormat="1">
      <c r="A2578" s="117">
        <v>2575</v>
      </c>
      <c r="B2578" s="117"/>
      <c r="C2578" s="117" t="s">
        <v>3676</v>
      </c>
      <c r="D2578" s="117" t="s">
        <v>1061</v>
      </c>
      <c r="E2578" s="396" t="s">
        <v>1061</v>
      </c>
      <c r="F2578" s="116" t="s">
        <v>4245</v>
      </c>
      <c r="G2578" s="596">
        <v>308311540303</v>
      </c>
      <c r="H2578" s="396" t="s">
        <v>7122</v>
      </c>
      <c r="I2578" s="116" t="s">
        <v>7997</v>
      </c>
      <c r="J2578" s="116" t="s">
        <v>47</v>
      </c>
      <c r="K2578" s="116">
        <v>0.70679999999999998</v>
      </c>
      <c r="L2578" s="395">
        <v>0.70679999999999998</v>
      </c>
      <c r="M2578" s="395">
        <v>0.67551700000000003</v>
      </c>
      <c r="N2578" s="330">
        <v>4.4260045274476445</v>
      </c>
      <c r="O2578" s="116"/>
      <c r="P2578" s="116"/>
      <c r="Q2578" s="120"/>
    </row>
    <row r="2579" spans="1:17" customFormat="1">
      <c r="A2579" s="117">
        <v>2576</v>
      </c>
      <c r="B2579" s="117"/>
      <c r="C2579" s="117" t="s">
        <v>3676</v>
      </c>
      <c r="D2579" s="117" t="s">
        <v>1061</v>
      </c>
      <c r="E2579" s="396" t="s">
        <v>3716</v>
      </c>
      <c r="F2579" s="116" t="s">
        <v>4268</v>
      </c>
      <c r="G2579" s="596">
        <v>308312240401</v>
      </c>
      <c r="H2579" s="396" t="s">
        <v>6901</v>
      </c>
      <c r="I2579" s="116" t="s">
        <v>7997</v>
      </c>
      <c r="J2579" s="116" t="s">
        <v>47</v>
      </c>
      <c r="K2579" s="116">
        <v>0.48728500000000002</v>
      </c>
      <c r="L2579" s="395">
        <v>0.48728500000000002</v>
      </c>
      <c r="M2579" s="395">
        <v>0.46582600000000002</v>
      </c>
      <c r="N2579" s="330">
        <v>4.4037883374206066</v>
      </c>
      <c r="O2579" s="116"/>
      <c r="P2579" s="116"/>
      <c r="Q2579" s="120"/>
    </row>
    <row r="2580" spans="1:17" customFormat="1">
      <c r="A2580" s="117">
        <v>2577</v>
      </c>
      <c r="B2580" s="117"/>
      <c r="C2580" s="117" t="s">
        <v>3676</v>
      </c>
      <c r="D2580" s="117" t="s">
        <v>1061</v>
      </c>
      <c r="E2580" s="396" t="s">
        <v>3716</v>
      </c>
      <c r="F2580" s="116" t="s">
        <v>4261</v>
      </c>
      <c r="G2580" s="596">
        <v>308312340105</v>
      </c>
      <c r="H2580" s="396" t="s">
        <v>7971</v>
      </c>
      <c r="I2580" s="116" t="s">
        <v>7997</v>
      </c>
      <c r="J2580" s="116" t="s">
        <v>47</v>
      </c>
      <c r="K2580" s="116">
        <v>0.44319999999999998</v>
      </c>
      <c r="L2580" s="395">
        <v>0.44319999999999998</v>
      </c>
      <c r="M2580" s="395">
        <v>0.424068</v>
      </c>
      <c r="N2580" s="330">
        <v>4.3167870036101039</v>
      </c>
      <c r="O2580" s="116"/>
      <c r="P2580" s="116"/>
      <c r="Q2580" s="120"/>
    </row>
    <row r="2581" spans="1:17" customFormat="1">
      <c r="A2581" s="117">
        <v>2578</v>
      </c>
      <c r="B2581" s="117"/>
      <c r="C2581" s="117" t="s">
        <v>3676</v>
      </c>
      <c r="D2581" s="117" t="s">
        <v>1061</v>
      </c>
      <c r="E2581" s="396" t="s">
        <v>3718</v>
      </c>
      <c r="F2581" s="116" t="s">
        <v>4297</v>
      </c>
      <c r="G2581" s="596">
        <v>308334240501</v>
      </c>
      <c r="H2581" s="396" t="s">
        <v>5387</v>
      </c>
      <c r="I2581" s="116" t="s">
        <v>7997</v>
      </c>
      <c r="J2581" s="116" t="s">
        <v>47</v>
      </c>
      <c r="K2581" s="116">
        <v>0.71404000000000001</v>
      </c>
      <c r="L2581" s="395">
        <v>0.71404000000000001</v>
      </c>
      <c r="M2581" s="395">
        <v>0.68328100000000003</v>
      </c>
      <c r="N2581" s="330">
        <v>4.3077418632009383</v>
      </c>
      <c r="O2581" s="116"/>
      <c r="P2581" s="116"/>
      <c r="Q2581" s="120"/>
    </row>
    <row r="2582" spans="1:17" customFormat="1">
      <c r="A2582" s="117">
        <v>2579</v>
      </c>
      <c r="B2582" s="117"/>
      <c r="C2582" s="117" t="s">
        <v>3676</v>
      </c>
      <c r="D2582" s="117" t="s">
        <v>1061</v>
      </c>
      <c r="E2582" s="396" t="s">
        <v>3719</v>
      </c>
      <c r="F2582" s="116" t="s">
        <v>4307</v>
      </c>
      <c r="G2582" s="596">
        <v>308323240103</v>
      </c>
      <c r="H2582" s="396" t="s">
        <v>6833</v>
      </c>
      <c r="I2582" s="116" t="s">
        <v>7997</v>
      </c>
      <c r="J2582" s="116" t="s">
        <v>47</v>
      </c>
      <c r="K2582" s="116">
        <v>1.4476</v>
      </c>
      <c r="L2582" s="395">
        <v>1.4476</v>
      </c>
      <c r="M2582" s="395">
        <v>1.3852640000000001</v>
      </c>
      <c r="N2582" s="330">
        <v>4.306161923183196</v>
      </c>
      <c r="O2582" s="116"/>
      <c r="P2582" s="116"/>
      <c r="Q2582" s="120"/>
    </row>
    <row r="2583" spans="1:17" customFormat="1">
      <c r="A2583" s="117">
        <v>2580</v>
      </c>
      <c r="B2583" s="117"/>
      <c r="C2583" s="117" t="s">
        <v>3676</v>
      </c>
      <c r="D2583" s="117" t="s">
        <v>1061</v>
      </c>
      <c r="E2583" s="396" t="s">
        <v>3719</v>
      </c>
      <c r="F2583" s="116" t="s">
        <v>4306</v>
      </c>
      <c r="G2583" s="596">
        <v>308323240404</v>
      </c>
      <c r="H2583" s="396" t="s">
        <v>6862</v>
      </c>
      <c r="I2583" s="116" t="s">
        <v>7997</v>
      </c>
      <c r="J2583" s="116" t="s">
        <v>47</v>
      </c>
      <c r="K2583" s="116">
        <v>0.99350000000000005</v>
      </c>
      <c r="L2583" s="395">
        <v>0.99350000000000005</v>
      </c>
      <c r="M2583" s="395">
        <v>0.95171799999999995</v>
      </c>
      <c r="N2583" s="330">
        <v>4.205535983895329</v>
      </c>
      <c r="O2583" s="116"/>
      <c r="P2583" s="116"/>
      <c r="Q2583" s="120"/>
    </row>
    <row r="2584" spans="1:17" customFormat="1">
      <c r="A2584" s="117">
        <v>2581</v>
      </c>
      <c r="B2584" s="117"/>
      <c r="C2584" s="117" t="s">
        <v>3676</v>
      </c>
      <c r="D2584" s="117" t="s">
        <v>1061</v>
      </c>
      <c r="E2584" s="396" t="s">
        <v>3718</v>
      </c>
      <c r="F2584" s="116" t="s">
        <v>4295</v>
      </c>
      <c r="G2584" s="596">
        <v>308334240403</v>
      </c>
      <c r="H2584" s="396" t="s">
        <v>5652</v>
      </c>
      <c r="I2584" s="116" t="s">
        <v>7997</v>
      </c>
      <c r="J2584" s="116" t="s">
        <v>47</v>
      </c>
      <c r="K2584" s="116">
        <v>0.87729999999999997</v>
      </c>
      <c r="L2584" s="395">
        <v>0.87729999999999997</v>
      </c>
      <c r="M2584" s="395">
        <v>0.84071399999999996</v>
      </c>
      <c r="N2584" s="330">
        <v>4.1702952239826754</v>
      </c>
      <c r="O2584" s="116"/>
      <c r="P2584" s="116"/>
      <c r="Q2584" s="120"/>
    </row>
    <row r="2585" spans="1:17" customFormat="1">
      <c r="A2585" s="117">
        <v>2582</v>
      </c>
      <c r="B2585" s="117"/>
      <c r="C2585" s="117" t="s">
        <v>3676</v>
      </c>
      <c r="D2585" s="117" t="s">
        <v>1061</v>
      </c>
      <c r="E2585" s="396" t="s">
        <v>3718</v>
      </c>
      <c r="F2585" s="116" t="s">
        <v>4292</v>
      </c>
      <c r="G2585" s="596">
        <v>308334340403</v>
      </c>
      <c r="H2585" s="396" t="s">
        <v>9948</v>
      </c>
      <c r="I2585" s="116" t="s">
        <v>7997</v>
      </c>
      <c r="J2585" s="116" t="s">
        <v>47</v>
      </c>
      <c r="K2585" s="116">
        <v>1.207E-3</v>
      </c>
      <c r="L2585" s="395">
        <v>1.207E-3</v>
      </c>
      <c r="M2585" s="395">
        <v>1.157E-3</v>
      </c>
      <c r="N2585" s="330">
        <v>4.1425020712510285</v>
      </c>
      <c r="O2585" s="116"/>
      <c r="P2585" s="116"/>
      <c r="Q2585" s="120"/>
    </row>
    <row r="2586" spans="1:17" customFormat="1">
      <c r="A2586" s="117">
        <v>2583</v>
      </c>
      <c r="B2586" s="117"/>
      <c r="C2586" s="117" t="s">
        <v>3676</v>
      </c>
      <c r="D2586" s="117" t="s">
        <v>1061</v>
      </c>
      <c r="E2586" s="396" t="s">
        <v>3718</v>
      </c>
      <c r="F2586" s="116" t="s">
        <v>4288</v>
      </c>
      <c r="G2586" s="596">
        <v>308334140502</v>
      </c>
      <c r="H2586" s="396" t="s">
        <v>6167</v>
      </c>
      <c r="I2586" s="116" t="s">
        <v>7997</v>
      </c>
      <c r="J2586" s="116" t="s">
        <v>47</v>
      </c>
      <c r="K2586" s="116">
        <v>0.76500000000000001</v>
      </c>
      <c r="L2586" s="395">
        <v>0.76500000000000001</v>
      </c>
      <c r="M2586" s="395">
        <v>0.733325</v>
      </c>
      <c r="N2586" s="330">
        <v>4.1405228758169947</v>
      </c>
      <c r="O2586" s="116"/>
      <c r="P2586" s="116"/>
      <c r="Q2586" s="120"/>
    </row>
    <row r="2587" spans="1:17" customFormat="1">
      <c r="A2587" s="117">
        <v>2584</v>
      </c>
      <c r="B2587" s="117"/>
      <c r="C2587" s="117" t="s">
        <v>3676</v>
      </c>
      <c r="D2587" s="117" t="s">
        <v>1061</v>
      </c>
      <c r="E2587" s="396" t="s">
        <v>3716</v>
      </c>
      <c r="F2587" s="116" t="s">
        <v>4269</v>
      </c>
      <c r="G2587" s="596">
        <v>308312240303</v>
      </c>
      <c r="H2587" s="396" t="s">
        <v>5874</v>
      </c>
      <c r="I2587" s="116" t="s">
        <v>7997</v>
      </c>
      <c r="J2587" s="116" t="s">
        <v>47</v>
      </c>
      <c r="K2587" s="116">
        <v>0.178115</v>
      </c>
      <c r="L2587" s="395">
        <v>0.178115</v>
      </c>
      <c r="M2587" s="395">
        <v>0.17074500000000001</v>
      </c>
      <c r="N2587" s="330">
        <v>4.1377761558543575</v>
      </c>
      <c r="O2587" s="116"/>
      <c r="P2587" s="116"/>
      <c r="Q2587" s="120"/>
    </row>
    <row r="2588" spans="1:17" customFormat="1">
      <c r="A2588" s="117">
        <v>2585</v>
      </c>
      <c r="B2588" s="117"/>
      <c r="C2588" s="117" t="s">
        <v>3676</v>
      </c>
      <c r="D2588" s="117" t="s">
        <v>1061</v>
      </c>
      <c r="E2588" s="396" t="s">
        <v>3719</v>
      </c>
      <c r="F2588" s="116" t="s">
        <v>4306</v>
      </c>
      <c r="G2588" s="596">
        <v>308323240402</v>
      </c>
      <c r="H2588" s="396" t="s">
        <v>6645</v>
      </c>
      <c r="I2588" s="116" t="s">
        <v>7997</v>
      </c>
      <c r="J2588" s="116" t="s">
        <v>47</v>
      </c>
      <c r="K2588" s="116">
        <v>0.99639999999999995</v>
      </c>
      <c r="L2588" s="395">
        <v>0.99639999999999995</v>
      </c>
      <c r="M2588" s="395">
        <v>0.95537700000000003</v>
      </c>
      <c r="N2588" s="330">
        <v>4.1171216378964193</v>
      </c>
      <c r="O2588" s="116"/>
      <c r="P2588" s="116"/>
      <c r="Q2588" s="120"/>
    </row>
    <row r="2589" spans="1:17" customFormat="1">
      <c r="A2589" s="117">
        <v>2586</v>
      </c>
      <c r="B2589" s="117"/>
      <c r="C2589" s="117" t="s">
        <v>3676</v>
      </c>
      <c r="D2589" s="117" t="s">
        <v>1061</v>
      </c>
      <c r="E2589" s="396" t="s">
        <v>3718</v>
      </c>
      <c r="F2589" s="116" t="s">
        <v>4285</v>
      </c>
      <c r="G2589" s="596">
        <v>308334140202</v>
      </c>
      <c r="H2589" s="396" t="s">
        <v>9949</v>
      </c>
      <c r="I2589" s="116" t="s">
        <v>7997</v>
      </c>
      <c r="J2589" s="116" t="s">
        <v>47</v>
      </c>
      <c r="K2589" s="116">
        <v>0.42049999999999998</v>
      </c>
      <c r="L2589" s="395">
        <v>0.42049999999999998</v>
      </c>
      <c r="M2589" s="395">
        <v>0.40338299999999999</v>
      </c>
      <c r="N2589" s="330">
        <v>4.0706302021403085</v>
      </c>
      <c r="O2589" s="116"/>
      <c r="P2589" s="116"/>
      <c r="Q2589" s="120"/>
    </row>
    <row r="2590" spans="1:17" customFormat="1">
      <c r="A2590" s="117">
        <v>2587</v>
      </c>
      <c r="B2590" s="117"/>
      <c r="C2590" s="117" t="s">
        <v>3676</v>
      </c>
      <c r="D2590" s="117" t="s">
        <v>1061</v>
      </c>
      <c r="E2590" s="396" t="s">
        <v>3718</v>
      </c>
      <c r="F2590" s="116" t="s">
        <v>4289</v>
      </c>
      <c r="G2590" s="596">
        <v>308334340201</v>
      </c>
      <c r="H2590" s="396" t="s">
        <v>6594</v>
      </c>
      <c r="I2590" s="116" t="s">
        <v>7997</v>
      </c>
      <c r="J2590" s="116" t="s">
        <v>47</v>
      </c>
      <c r="K2590" s="116">
        <v>0.59740000000000004</v>
      </c>
      <c r="L2590" s="395">
        <v>0.59740000000000004</v>
      </c>
      <c r="M2590" s="395">
        <v>0.57388899999999998</v>
      </c>
      <c r="N2590" s="330">
        <v>3.9355540676263909</v>
      </c>
      <c r="O2590" s="116"/>
      <c r="P2590" s="116"/>
      <c r="Q2590" s="120"/>
    </row>
    <row r="2591" spans="1:17" customFormat="1">
      <c r="A2591" s="117">
        <v>2588</v>
      </c>
      <c r="B2591" s="117"/>
      <c r="C2591" s="117" t="s">
        <v>3676</v>
      </c>
      <c r="D2591" s="117" t="s">
        <v>1061</v>
      </c>
      <c r="E2591" s="396" t="s">
        <v>3716</v>
      </c>
      <c r="F2591" s="116" t="s">
        <v>4269</v>
      </c>
      <c r="G2591" s="596">
        <v>308312240304</v>
      </c>
      <c r="H2591" s="396" t="s">
        <v>7138</v>
      </c>
      <c r="I2591" s="116" t="s">
        <v>7997</v>
      </c>
      <c r="J2591" s="116" t="s">
        <v>47</v>
      </c>
      <c r="K2591" s="116">
        <v>0.38697999999999999</v>
      </c>
      <c r="L2591" s="395">
        <v>0.38697999999999999</v>
      </c>
      <c r="M2591" s="395">
        <v>0.37184299999999998</v>
      </c>
      <c r="N2591" s="330">
        <v>3.9115716574500006</v>
      </c>
      <c r="O2591" s="116"/>
      <c r="P2591" s="116"/>
      <c r="Q2591" s="120"/>
    </row>
    <row r="2592" spans="1:17" customFormat="1">
      <c r="A2592" s="117">
        <v>2589</v>
      </c>
      <c r="B2592" s="117"/>
      <c r="C2592" s="117" t="s">
        <v>3676</v>
      </c>
      <c r="D2592" s="117" t="s">
        <v>1061</v>
      </c>
      <c r="E2592" s="396" t="s">
        <v>1061</v>
      </c>
      <c r="F2592" s="116" t="s">
        <v>4248</v>
      </c>
      <c r="G2592" s="596">
        <v>308311540102</v>
      </c>
      <c r="H2592" s="396" t="s">
        <v>7105</v>
      </c>
      <c r="I2592" s="116" t="s">
        <v>7997</v>
      </c>
      <c r="J2592" s="116" t="s">
        <v>47</v>
      </c>
      <c r="K2592" s="116">
        <v>0.70599999999999996</v>
      </c>
      <c r="L2592" s="395">
        <v>0.70599999999999996</v>
      </c>
      <c r="M2592" s="395">
        <v>0.67864899999999995</v>
      </c>
      <c r="N2592" s="330">
        <v>3.8740793201133168</v>
      </c>
      <c r="O2592" s="116"/>
      <c r="P2592" s="116"/>
      <c r="Q2592" s="120"/>
    </row>
    <row r="2593" spans="1:17" customFormat="1">
      <c r="A2593" s="117">
        <v>2590</v>
      </c>
      <c r="B2593" s="117"/>
      <c r="C2593" s="117" t="s">
        <v>3676</v>
      </c>
      <c r="D2593" s="117" t="s">
        <v>1061</v>
      </c>
      <c r="E2593" s="396" t="s">
        <v>3719</v>
      </c>
      <c r="F2593" s="116" t="s">
        <v>4309</v>
      </c>
      <c r="G2593" s="596">
        <v>308323240301</v>
      </c>
      <c r="H2593" s="396" t="s">
        <v>5021</v>
      </c>
      <c r="I2593" s="116" t="s">
        <v>7997</v>
      </c>
      <c r="J2593" s="116" t="s">
        <v>47</v>
      </c>
      <c r="K2593" s="116">
        <v>0.68479999999999996</v>
      </c>
      <c r="L2593" s="395">
        <v>0.68479999999999996</v>
      </c>
      <c r="M2593" s="395">
        <v>0.658466</v>
      </c>
      <c r="N2593" s="330">
        <v>3.8455023364485941</v>
      </c>
      <c r="O2593" s="116"/>
      <c r="P2593" s="116"/>
      <c r="Q2593" s="120"/>
    </row>
    <row r="2594" spans="1:17" customFormat="1">
      <c r="A2594" s="117">
        <v>2591</v>
      </c>
      <c r="B2594" s="117"/>
      <c r="C2594" s="117" t="s">
        <v>3676</v>
      </c>
      <c r="D2594" s="117" t="s">
        <v>1061</v>
      </c>
      <c r="E2594" s="396" t="s">
        <v>3716</v>
      </c>
      <c r="F2594" s="116" t="s">
        <v>4270</v>
      </c>
      <c r="G2594" s="596">
        <v>308312240501</v>
      </c>
      <c r="H2594" s="396" t="s">
        <v>6423</v>
      </c>
      <c r="I2594" s="116" t="s">
        <v>7997</v>
      </c>
      <c r="J2594" s="116" t="s">
        <v>47</v>
      </c>
      <c r="K2594" s="116">
        <v>0.51795000000000002</v>
      </c>
      <c r="L2594" s="395">
        <v>0.51795000000000002</v>
      </c>
      <c r="M2594" s="395">
        <v>0.49818299999999999</v>
      </c>
      <c r="N2594" s="330">
        <v>3.8163915435852944</v>
      </c>
      <c r="O2594" s="116"/>
      <c r="P2594" s="116"/>
      <c r="Q2594" s="120"/>
    </row>
    <row r="2595" spans="1:17" customFormat="1">
      <c r="A2595" s="117">
        <v>2592</v>
      </c>
      <c r="B2595" s="117"/>
      <c r="C2595" s="117" t="s">
        <v>3676</v>
      </c>
      <c r="D2595" s="117" t="s">
        <v>1061</v>
      </c>
      <c r="E2595" s="396" t="s">
        <v>3716</v>
      </c>
      <c r="F2595" s="116" t="s">
        <v>4260</v>
      </c>
      <c r="G2595" s="596">
        <v>308312140302</v>
      </c>
      <c r="H2595" s="396" t="s">
        <v>7483</v>
      </c>
      <c r="I2595" s="116" t="s">
        <v>7997</v>
      </c>
      <c r="J2595" s="116" t="s">
        <v>47</v>
      </c>
      <c r="K2595" s="116">
        <v>0.33280799999999999</v>
      </c>
      <c r="L2595" s="395">
        <v>0.33280799999999999</v>
      </c>
      <c r="M2595" s="395">
        <v>0.320135</v>
      </c>
      <c r="N2595" s="330">
        <v>3.8079012523737381</v>
      </c>
      <c r="O2595" s="116"/>
      <c r="P2595" s="116"/>
      <c r="Q2595" s="120"/>
    </row>
    <row r="2596" spans="1:17" customFormat="1">
      <c r="A2596" s="117">
        <v>2593</v>
      </c>
      <c r="B2596" s="117"/>
      <c r="C2596" s="117" t="s">
        <v>3676</v>
      </c>
      <c r="D2596" s="117" t="s">
        <v>1061</v>
      </c>
      <c r="E2596" s="396" t="s">
        <v>3717</v>
      </c>
      <c r="F2596" s="116" t="s">
        <v>4283</v>
      </c>
      <c r="G2596" s="596">
        <v>308313340103</v>
      </c>
      <c r="H2596" s="396" t="s">
        <v>5927</v>
      </c>
      <c r="I2596" s="116" t="s">
        <v>7997</v>
      </c>
      <c r="J2596" s="116" t="s">
        <v>47</v>
      </c>
      <c r="K2596" s="116">
        <v>0.68500000000000005</v>
      </c>
      <c r="L2596" s="395">
        <v>0.68500000000000005</v>
      </c>
      <c r="M2596" s="395">
        <v>0.65936099999999997</v>
      </c>
      <c r="N2596" s="330">
        <v>3.7429197080292083</v>
      </c>
      <c r="O2596" s="116"/>
      <c r="P2596" s="116"/>
      <c r="Q2596" s="120"/>
    </row>
    <row r="2597" spans="1:17" customFormat="1">
      <c r="A2597" s="117">
        <v>2594</v>
      </c>
      <c r="B2597" s="117"/>
      <c r="C2597" s="117" t="s">
        <v>3676</v>
      </c>
      <c r="D2597" s="117" t="s">
        <v>1061</v>
      </c>
      <c r="E2597" s="396" t="s">
        <v>3719</v>
      </c>
      <c r="F2597" s="116" t="s">
        <v>4310</v>
      </c>
      <c r="G2597" s="596">
        <v>308323240501</v>
      </c>
      <c r="H2597" s="396" t="s">
        <v>6300</v>
      </c>
      <c r="I2597" s="116" t="s">
        <v>7997</v>
      </c>
      <c r="J2597" s="116" t="s">
        <v>47</v>
      </c>
      <c r="K2597" s="116">
        <v>1.2383</v>
      </c>
      <c r="L2597" s="395">
        <v>1.2383</v>
      </c>
      <c r="M2597" s="395">
        <v>1.195344</v>
      </c>
      <c r="N2597" s="330">
        <v>3.468949366066381</v>
      </c>
      <c r="O2597" s="116"/>
      <c r="P2597" s="116"/>
      <c r="Q2597" s="120"/>
    </row>
    <row r="2598" spans="1:17" customFormat="1">
      <c r="A2598" s="117">
        <v>2595</v>
      </c>
      <c r="B2598" s="117"/>
      <c r="C2598" s="117" t="s">
        <v>3676</v>
      </c>
      <c r="D2598" s="117" t="s">
        <v>1061</v>
      </c>
      <c r="E2598" s="396" t="s">
        <v>3718</v>
      </c>
      <c r="F2598" s="116" t="s">
        <v>4296</v>
      </c>
      <c r="G2598" s="596">
        <v>308334240203</v>
      </c>
      <c r="H2598" s="396" t="s">
        <v>7800</v>
      </c>
      <c r="I2598" s="116" t="s">
        <v>7997</v>
      </c>
      <c r="J2598" s="116" t="s">
        <v>47</v>
      </c>
      <c r="K2598" s="116">
        <v>0.57920000000000005</v>
      </c>
      <c r="L2598" s="395">
        <v>0.57920000000000005</v>
      </c>
      <c r="M2598" s="395">
        <v>0.56038399999999999</v>
      </c>
      <c r="N2598" s="330">
        <v>3.2486187845303958</v>
      </c>
      <c r="O2598" s="116"/>
      <c r="P2598" s="116"/>
      <c r="Q2598" s="120"/>
    </row>
    <row r="2599" spans="1:17" customFormat="1">
      <c r="A2599" s="117">
        <v>2596</v>
      </c>
      <c r="B2599" s="117"/>
      <c r="C2599" s="117" t="s">
        <v>3676</v>
      </c>
      <c r="D2599" s="117" t="s">
        <v>1061</v>
      </c>
      <c r="E2599" s="396" t="s">
        <v>3718</v>
      </c>
      <c r="F2599" s="116" t="s">
        <v>4284</v>
      </c>
      <c r="G2599" s="596">
        <v>308334140102</v>
      </c>
      <c r="H2599" s="396" t="s">
        <v>7607</v>
      </c>
      <c r="I2599" s="116" t="s">
        <v>7997</v>
      </c>
      <c r="J2599" s="116" t="s">
        <v>47</v>
      </c>
      <c r="K2599" s="116">
        <v>0.4224</v>
      </c>
      <c r="L2599" s="395">
        <v>0.4224</v>
      </c>
      <c r="M2599" s="395">
        <v>0.41042699999999999</v>
      </c>
      <c r="N2599" s="330">
        <v>2.8345170454545481</v>
      </c>
      <c r="O2599" s="116"/>
      <c r="P2599" s="116"/>
      <c r="Q2599" s="120"/>
    </row>
    <row r="2600" spans="1:17" customFormat="1">
      <c r="A2600" s="117">
        <v>2597</v>
      </c>
      <c r="B2600" s="117"/>
      <c r="C2600" s="117" t="s">
        <v>3676</v>
      </c>
      <c r="D2600" s="117" t="s">
        <v>1061</v>
      </c>
      <c r="E2600" s="396" t="s">
        <v>1061</v>
      </c>
      <c r="F2600" s="116" t="s">
        <v>4245</v>
      </c>
      <c r="G2600" s="596">
        <v>308311540302</v>
      </c>
      <c r="H2600" s="396" t="s">
        <v>5175</v>
      </c>
      <c r="I2600" s="116" t="s">
        <v>7997</v>
      </c>
      <c r="J2600" s="116" t="s">
        <v>47</v>
      </c>
      <c r="K2600" s="116">
        <v>0.217</v>
      </c>
      <c r="L2600" s="395">
        <v>0.217</v>
      </c>
      <c r="M2600" s="395">
        <v>0.21088000000000001</v>
      </c>
      <c r="N2600" s="330">
        <v>2.8202764976958465</v>
      </c>
      <c r="O2600" s="116"/>
      <c r="P2600" s="116"/>
      <c r="Q2600" s="120"/>
    </row>
    <row r="2601" spans="1:17" customFormat="1">
      <c r="A2601" s="117">
        <v>2598</v>
      </c>
      <c r="B2601" s="117"/>
      <c r="C2601" s="117" t="s">
        <v>3676</v>
      </c>
      <c r="D2601" s="117" t="s">
        <v>1061</v>
      </c>
      <c r="E2601" s="396" t="s">
        <v>1061</v>
      </c>
      <c r="F2601" s="116" t="s">
        <v>4249</v>
      </c>
      <c r="G2601" s="596">
        <v>308311540502</v>
      </c>
      <c r="H2601" s="396" t="s">
        <v>7317</v>
      </c>
      <c r="I2601" s="116" t="s">
        <v>7997</v>
      </c>
      <c r="J2601" s="116" t="s">
        <v>47</v>
      </c>
      <c r="K2601" s="116">
        <v>0.36964000000000002</v>
      </c>
      <c r="L2601" s="395">
        <v>0.36964000000000002</v>
      </c>
      <c r="M2601" s="395">
        <v>0.36001300000000003</v>
      </c>
      <c r="N2601" s="330">
        <v>2.6044259279298765</v>
      </c>
      <c r="O2601" s="116"/>
      <c r="P2601" s="116"/>
      <c r="Q2601" s="120"/>
    </row>
    <row r="2602" spans="1:17" customFormat="1">
      <c r="A2602" s="117">
        <v>2599</v>
      </c>
      <c r="B2602" s="117"/>
      <c r="C2602" s="117" t="s">
        <v>3676</v>
      </c>
      <c r="D2602" s="117" t="s">
        <v>1061</v>
      </c>
      <c r="E2602" s="396" t="s">
        <v>3716</v>
      </c>
      <c r="F2602" s="116" t="s">
        <v>4260</v>
      </c>
      <c r="G2602" s="596">
        <v>308312140301</v>
      </c>
      <c r="H2602" s="396" t="s">
        <v>5356</v>
      </c>
      <c r="I2602" s="116" t="s">
        <v>7998</v>
      </c>
      <c r="J2602" s="116" t="s">
        <v>47</v>
      </c>
      <c r="K2602" s="116">
        <v>4.8924000000000002E-2</v>
      </c>
      <c r="L2602" s="395">
        <v>4.8924000000000002E-2</v>
      </c>
      <c r="M2602" s="395">
        <v>4.7650999999999999E-2</v>
      </c>
      <c r="N2602" s="330">
        <v>2.6019949309132597</v>
      </c>
      <c r="O2602" s="116"/>
      <c r="P2602" s="116"/>
      <c r="Q2602" s="120"/>
    </row>
    <row r="2603" spans="1:17" customFormat="1">
      <c r="A2603" s="117">
        <v>2600</v>
      </c>
      <c r="B2603" s="117"/>
      <c r="C2603" s="117" t="s">
        <v>3676</v>
      </c>
      <c r="D2603" s="117" t="s">
        <v>1061</v>
      </c>
      <c r="E2603" s="396" t="s">
        <v>1061</v>
      </c>
      <c r="F2603" s="116" t="s">
        <v>4250</v>
      </c>
      <c r="G2603" s="596">
        <v>308311440503</v>
      </c>
      <c r="H2603" s="396" t="s">
        <v>7849</v>
      </c>
      <c r="I2603" s="116" t="s">
        <v>7997</v>
      </c>
      <c r="J2603" s="116" t="s">
        <v>47</v>
      </c>
      <c r="K2603" s="116">
        <v>0.63</v>
      </c>
      <c r="L2603" s="395">
        <v>0.63</v>
      </c>
      <c r="M2603" s="395">
        <v>0.61388500000000001</v>
      </c>
      <c r="N2603" s="330">
        <v>2.5579365079365064</v>
      </c>
      <c r="O2603" s="116"/>
      <c r="P2603" s="116"/>
      <c r="Q2603" s="120"/>
    </row>
    <row r="2604" spans="1:17" customFormat="1">
      <c r="A2604" s="117">
        <v>2601</v>
      </c>
      <c r="B2604" s="117"/>
      <c r="C2604" s="117" t="s">
        <v>3676</v>
      </c>
      <c r="D2604" s="117" t="s">
        <v>1061</v>
      </c>
      <c r="E2604" s="396" t="s">
        <v>1061</v>
      </c>
      <c r="F2604" s="116" t="s">
        <v>4257</v>
      </c>
      <c r="G2604" s="596">
        <v>308311240203</v>
      </c>
      <c r="H2604" s="396" t="s">
        <v>9950</v>
      </c>
      <c r="I2604" s="116" t="s">
        <v>7997</v>
      </c>
      <c r="J2604" s="116" t="s">
        <v>47</v>
      </c>
      <c r="K2604" s="116">
        <v>0.2878</v>
      </c>
      <c r="L2604" s="395">
        <v>0.2878</v>
      </c>
      <c r="M2604" s="395">
        <v>0.28049200000000002</v>
      </c>
      <c r="N2604" s="330">
        <v>2.5392633773453723</v>
      </c>
      <c r="O2604" s="116"/>
      <c r="P2604" s="116"/>
      <c r="Q2604" s="120"/>
    </row>
    <row r="2605" spans="1:17" customFormat="1">
      <c r="A2605" s="117">
        <v>2602</v>
      </c>
      <c r="B2605" s="117"/>
      <c r="C2605" s="117" t="s">
        <v>3676</v>
      </c>
      <c r="D2605" s="117" t="s">
        <v>1061</v>
      </c>
      <c r="E2605" s="396" t="s">
        <v>1061</v>
      </c>
      <c r="F2605" s="116" t="s">
        <v>4256</v>
      </c>
      <c r="G2605" s="596">
        <v>308311340203</v>
      </c>
      <c r="H2605" s="396" t="s">
        <v>5329</v>
      </c>
      <c r="I2605" s="116" t="s">
        <v>7997</v>
      </c>
      <c r="J2605" s="116" t="s">
        <v>47</v>
      </c>
      <c r="K2605" s="116">
        <v>4.5999999999999999E-2</v>
      </c>
      <c r="L2605" s="395">
        <v>4.5999999999999999E-2</v>
      </c>
      <c r="M2605" s="395">
        <v>4.4894999999999997E-2</v>
      </c>
      <c r="N2605" s="330">
        <v>2.4021739130434825</v>
      </c>
      <c r="O2605" s="116"/>
      <c r="P2605" s="116"/>
      <c r="Q2605" s="120"/>
    </row>
    <row r="2606" spans="1:17" customFormat="1">
      <c r="A2606" s="117">
        <v>2603</v>
      </c>
      <c r="B2606" s="117"/>
      <c r="C2606" s="117" t="s">
        <v>3676</v>
      </c>
      <c r="D2606" s="117" t="s">
        <v>1061</v>
      </c>
      <c r="E2606" s="396" t="s">
        <v>3718</v>
      </c>
      <c r="F2606" s="116" t="s">
        <v>4287</v>
      </c>
      <c r="G2606" s="596">
        <v>308334140402</v>
      </c>
      <c r="H2606" s="396" t="s">
        <v>9951</v>
      </c>
      <c r="I2606" s="116" t="s">
        <v>7997</v>
      </c>
      <c r="J2606" s="116" t="s">
        <v>47</v>
      </c>
      <c r="K2606" s="116">
        <v>0.50829999999999997</v>
      </c>
      <c r="L2606" s="395">
        <v>0.50829999999999997</v>
      </c>
      <c r="M2606" s="395">
        <v>0.49759100000000001</v>
      </c>
      <c r="N2606" s="330">
        <v>2.1068266771591517</v>
      </c>
      <c r="O2606" s="116"/>
      <c r="P2606" s="116"/>
      <c r="Q2606" s="120"/>
    </row>
    <row r="2607" spans="1:17" customFormat="1">
      <c r="A2607" s="117">
        <v>2604</v>
      </c>
      <c r="B2607" s="117"/>
      <c r="C2607" s="117" t="s">
        <v>3676</v>
      </c>
      <c r="D2607" s="117" t="s">
        <v>1061</v>
      </c>
      <c r="E2607" s="396" t="s">
        <v>3717</v>
      </c>
      <c r="F2607" s="116" t="s">
        <v>4278</v>
      </c>
      <c r="G2607" s="596">
        <v>308313340203</v>
      </c>
      <c r="H2607" s="396" t="s">
        <v>9952</v>
      </c>
      <c r="I2607" s="116" t="s">
        <v>7997</v>
      </c>
      <c r="J2607" s="116" t="s">
        <v>47</v>
      </c>
      <c r="K2607" s="116">
        <v>9.5500000000000001E-4</v>
      </c>
      <c r="L2607" s="395">
        <v>9.5500000000000001E-4</v>
      </c>
      <c r="M2607" s="395">
        <v>9.3999999999999997E-4</v>
      </c>
      <c r="N2607" s="330">
        <v>1.5706806282722554</v>
      </c>
      <c r="O2607" s="116"/>
      <c r="P2607" s="116"/>
      <c r="Q2607" s="120"/>
    </row>
    <row r="2608" spans="1:17" customFormat="1">
      <c r="A2608" s="117">
        <v>2605</v>
      </c>
      <c r="B2608" s="117"/>
      <c r="C2608" s="117" t="s">
        <v>3676</v>
      </c>
      <c r="D2608" s="117" t="s">
        <v>1061</v>
      </c>
      <c r="E2608" s="396" t="s">
        <v>3718</v>
      </c>
      <c r="F2608" s="116" t="s">
        <v>4294</v>
      </c>
      <c r="G2608" s="596">
        <v>308334240302</v>
      </c>
      <c r="H2608" s="396" t="s">
        <v>9953</v>
      </c>
      <c r="I2608" s="116" t="s">
        <v>7997</v>
      </c>
      <c r="J2608" s="116" t="s">
        <v>47</v>
      </c>
      <c r="K2608" s="116">
        <v>1.0164500000000001</v>
      </c>
      <c r="L2608" s="395">
        <v>1.0164500000000001</v>
      </c>
      <c r="M2608" s="395">
        <v>1.0011140000000001</v>
      </c>
      <c r="N2608" s="330">
        <v>1.5087805597914326</v>
      </c>
      <c r="O2608" s="116"/>
      <c r="P2608" s="116"/>
      <c r="Q2608" s="120"/>
    </row>
    <row r="2609" spans="1:17" customFormat="1">
      <c r="A2609" s="117">
        <v>2606</v>
      </c>
      <c r="B2609" s="117"/>
      <c r="C2609" s="117" t="s">
        <v>3676</v>
      </c>
      <c r="D2609" s="117" t="s">
        <v>1061</v>
      </c>
      <c r="E2609" s="396" t="s">
        <v>3718</v>
      </c>
      <c r="F2609" s="116" t="s">
        <v>4285</v>
      </c>
      <c r="G2609" s="596">
        <v>308334140205</v>
      </c>
      <c r="H2609" s="396" t="s">
        <v>7988</v>
      </c>
      <c r="I2609" s="116" t="s">
        <v>7997</v>
      </c>
      <c r="J2609" s="116" t="s">
        <v>47</v>
      </c>
      <c r="K2609" s="116">
        <v>0.63400000000000001</v>
      </c>
      <c r="L2609" s="395">
        <v>0.63400000000000001</v>
      </c>
      <c r="M2609" s="395">
        <v>0.62609000000000004</v>
      </c>
      <c r="N2609" s="330">
        <v>1.2476340694006267</v>
      </c>
      <c r="O2609" s="116"/>
      <c r="P2609" s="116"/>
      <c r="Q2609" s="120"/>
    </row>
    <row r="2610" spans="1:17" customFormat="1">
      <c r="A2610" s="117">
        <v>2607</v>
      </c>
      <c r="B2610" s="117"/>
      <c r="C2610" s="117" t="s">
        <v>3676</v>
      </c>
      <c r="D2610" s="117" t="s">
        <v>1061</v>
      </c>
      <c r="E2610" s="396" t="s">
        <v>3719</v>
      </c>
      <c r="F2610" s="116" t="s">
        <v>4306</v>
      </c>
      <c r="G2610" s="596">
        <v>308323240401</v>
      </c>
      <c r="H2610" s="396" t="s">
        <v>7443</v>
      </c>
      <c r="I2610" s="116" t="s">
        <v>7997</v>
      </c>
      <c r="J2610" s="116" t="s">
        <v>47</v>
      </c>
      <c r="K2610" s="116">
        <v>1.1456999999999999</v>
      </c>
      <c r="L2610" s="395">
        <v>1.1456999999999999</v>
      </c>
      <c r="M2610" s="395">
        <v>1.132409</v>
      </c>
      <c r="N2610" s="330">
        <v>1.1600768089377622</v>
      </c>
      <c r="O2610" s="116"/>
      <c r="P2610" s="116"/>
      <c r="Q2610" s="120"/>
    </row>
    <row r="2611" spans="1:17" customFormat="1">
      <c r="A2611" s="117">
        <v>2608</v>
      </c>
      <c r="B2611" s="117"/>
      <c r="C2611" s="117" t="s">
        <v>3676</v>
      </c>
      <c r="D2611" s="117" t="s">
        <v>1061</v>
      </c>
      <c r="E2611" s="396" t="s">
        <v>3718</v>
      </c>
      <c r="F2611" s="116" t="s">
        <v>4295</v>
      </c>
      <c r="G2611" s="596">
        <v>308334240402</v>
      </c>
      <c r="H2611" s="396" t="s">
        <v>9954</v>
      </c>
      <c r="I2611" s="116" t="s">
        <v>7997</v>
      </c>
      <c r="J2611" s="116" t="s">
        <v>47</v>
      </c>
      <c r="K2611" s="116">
        <v>0.24260000000000001</v>
      </c>
      <c r="L2611" s="395">
        <v>0.24260000000000001</v>
      </c>
      <c r="M2611" s="395">
        <v>0.24021400000000001</v>
      </c>
      <c r="N2611" s="330">
        <v>0.98351195383347034</v>
      </c>
      <c r="O2611" s="116"/>
      <c r="P2611" s="116"/>
      <c r="Q2611" s="120"/>
    </row>
    <row r="2612" spans="1:17" customFormat="1">
      <c r="A2612" s="117">
        <v>2609</v>
      </c>
      <c r="B2612" s="117"/>
      <c r="C2612" s="117" t="s">
        <v>3676</v>
      </c>
      <c r="D2612" s="117" t="s">
        <v>1061</v>
      </c>
      <c r="E2612" s="396" t="s">
        <v>3719</v>
      </c>
      <c r="F2612" s="116" t="s">
        <v>4310</v>
      </c>
      <c r="G2612" s="596">
        <v>308323240502</v>
      </c>
      <c r="H2612" s="396" t="s">
        <v>5301</v>
      </c>
      <c r="I2612" s="116" t="s">
        <v>7997</v>
      </c>
      <c r="J2612" s="116" t="s">
        <v>47</v>
      </c>
      <c r="K2612" s="116">
        <v>0.84209999999999996</v>
      </c>
      <c r="L2612" s="395">
        <v>0.84209999999999996</v>
      </c>
      <c r="M2612" s="395">
        <v>0.83539699999999995</v>
      </c>
      <c r="N2612" s="330">
        <v>0.79598622491390758</v>
      </c>
      <c r="O2612" s="116"/>
      <c r="P2612" s="116"/>
      <c r="Q2612" s="120"/>
    </row>
    <row r="2613" spans="1:17" customFormat="1">
      <c r="A2613" s="117">
        <v>2610</v>
      </c>
      <c r="B2613" s="117"/>
      <c r="C2613" s="117" t="s">
        <v>3676</v>
      </c>
      <c r="D2613" s="117" t="s">
        <v>1061</v>
      </c>
      <c r="E2613" s="396" t="s">
        <v>3718</v>
      </c>
      <c r="F2613" s="116" t="s">
        <v>4294</v>
      </c>
      <c r="G2613" s="596">
        <v>308334240301</v>
      </c>
      <c r="H2613" s="396" t="s">
        <v>7975</v>
      </c>
      <c r="I2613" s="116" t="s">
        <v>7997</v>
      </c>
      <c r="J2613" s="116" t="s">
        <v>47</v>
      </c>
      <c r="K2613" s="116">
        <v>0.88005</v>
      </c>
      <c r="L2613" s="395">
        <v>0.88005</v>
      </c>
      <c r="M2613" s="395">
        <v>0.87494799999999995</v>
      </c>
      <c r="N2613" s="330">
        <v>0.57973978751207889</v>
      </c>
      <c r="O2613" s="116"/>
      <c r="P2613" s="116"/>
      <c r="Q2613" s="120"/>
    </row>
    <row r="2614" spans="1:17" customFormat="1">
      <c r="A2614" s="117">
        <v>2611</v>
      </c>
      <c r="B2614" s="117"/>
      <c r="C2614" s="117" t="s">
        <v>3676</v>
      </c>
      <c r="D2614" s="117" t="s">
        <v>1060</v>
      </c>
      <c r="E2614" s="396" t="s">
        <v>3720</v>
      </c>
      <c r="F2614" s="116" t="s">
        <v>4316</v>
      </c>
      <c r="G2614" s="596">
        <v>308521240101</v>
      </c>
      <c r="H2614" s="396" t="s">
        <v>3113</v>
      </c>
      <c r="I2614" s="116" t="s">
        <v>8573</v>
      </c>
      <c r="J2614" s="116" t="s">
        <v>47</v>
      </c>
      <c r="K2614" s="116">
        <v>1.1076999999999999</v>
      </c>
      <c r="L2614" s="395">
        <v>1.1076999999999999</v>
      </c>
      <c r="M2614" s="395">
        <v>1.00925</v>
      </c>
      <c r="N2614" s="330">
        <v>8.8877855014895673</v>
      </c>
      <c r="O2614" s="116"/>
      <c r="P2614" s="116"/>
      <c r="Q2614" s="120"/>
    </row>
    <row r="2615" spans="1:17" customFormat="1">
      <c r="A2615" s="117">
        <v>2612</v>
      </c>
      <c r="B2615" s="117"/>
      <c r="C2615" s="117" t="s">
        <v>3676</v>
      </c>
      <c r="D2615" s="117" t="s">
        <v>1060</v>
      </c>
      <c r="E2615" s="396" t="s">
        <v>3720</v>
      </c>
      <c r="F2615" s="116" t="s">
        <v>4313</v>
      </c>
      <c r="G2615" s="596">
        <v>308521140401</v>
      </c>
      <c r="H2615" s="396" t="s">
        <v>3079</v>
      </c>
      <c r="I2615" s="116" t="s">
        <v>8576</v>
      </c>
      <c r="J2615" s="116" t="s">
        <v>47</v>
      </c>
      <c r="K2615" s="116">
        <v>1.3533999999999999</v>
      </c>
      <c r="L2615" s="395">
        <v>1.3533999999999999</v>
      </c>
      <c r="M2615" s="395">
        <v>1.2369949999999998</v>
      </c>
      <c r="N2615" s="330">
        <v>8.6009309886212559</v>
      </c>
      <c r="O2615" s="116"/>
      <c r="P2615" s="116"/>
      <c r="Q2615" s="120"/>
    </row>
    <row r="2616" spans="1:17" customFormat="1">
      <c r="A2616" s="117">
        <v>2613</v>
      </c>
      <c r="B2616" s="117"/>
      <c r="C2616" s="117" t="s">
        <v>3676</v>
      </c>
      <c r="D2616" s="117" t="s">
        <v>1060</v>
      </c>
      <c r="E2616" s="396" t="s">
        <v>3720</v>
      </c>
      <c r="F2616" s="116" t="s">
        <v>4316</v>
      </c>
      <c r="G2616" s="596">
        <v>308521240104</v>
      </c>
      <c r="H2616" s="396" t="s">
        <v>3099</v>
      </c>
      <c r="I2616" s="116" t="s">
        <v>8573</v>
      </c>
      <c r="J2616" s="116" t="s">
        <v>47</v>
      </c>
      <c r="K2616" s="116">
        <v>1.3765400000000001</v>
      </c>
      <c r="L2616" s="395">
        <v>1.3765400000000001</v>
      </c>
      <c r="M2616" s="395">
        <v>1.2768819999999999</v>
      </c>
      <c r="N2616" s="330">
        <v>7.2397460299010747</v>
      </c>
      <c r="O2616" s="116"/>
      <c r="P2616" s="116"/>
      <c r="Q2616" s="120"/>
    </row>
    <row r="2617" spans="1:17" customFormat="1">
      <c r="A2617" s="117">
        <v>2614</v>
      </c>
      <c r="B2617" s="117"/>
      <c r="C2617" s="117" t="s">
        <v>3676</v>
      </c>
      <c r="D2617" s="117" t="s">
        <v>1060</v>
      </c>
      <c r="E2617" s="396" t="s">
        <v>3720</v>
      </c>
      <c r="F2617" s="116" t="s">
        <v>4316</v>
      </c>
      <c r="G2617" s="596">
        <v>308521240103</v>
      </c>
      <c r="H2617" s="396" t="s">
        <v>3030</v>
      </c>
      <c r="I2617" s="116" t="s">
        <v>8573</v>
      </c>
      <c r="J2617" s="116" t="s">
        <v>47</v>
      </c>
      <c r="K2617" s="116">
        <v>2.4743599999999999</v>
      </c>
      <c r="L2617" s="395">
        <v>2.4743599999999999</v>
      </c>
      <c r="M2617" s="395">
        <v>2.2988230000000001</v>
      </c>
      <c r="N2617" s="330">
        <v>7.0942385101601957</v>
      </c>
      <c r="O2617" s="116"/>
      <c r="P2617" s="116"/>
      <c r="Q2617" s="120"/>
    </row>
    <row r="2618" spans="1:17" customFormat="1">
      <c r="A2618" s="117">
        <v>2615</v>
      </c>
      <c r="B2618" s="117"/>
      <c r="C2618" s="117" t="s">
        <v>3676</v>
      </c>
      <c r="D2618" s="117" t="s">
        <v>1060</v>
      </c>
      <c r="E2618" s="396" t="s">
        <v>3721</v>
      </c>
      <c r="F2618" s="116" t="s">
        <v>4450</v>
      </c>
      <c r="G2618" s="596">
        <v>308512240202</v>
      </c>
      <c r="H2618" s="396" t="s">
        <v>3072</v>
      </c>
      <c r="I2618" s="116" t="s">
        <v>8573</v>
      </c>
      <c r="J2618" s="116" t="s">
        <v>47</v>
      </c>
      <c r="K2618" s="116">
        <v>0.55889999999999995</v>
      </c>
      <c r="L2618" s="395">
        <v>0.55889999999999995</v>
      </c>
      <c r="M2618" s="395">
        <v>0.52046999999999999</v>
      </c>
      <c r="N2618" s="330">
        <v>6.8760064412238266</v>
      </c>
      <c r="O2618" s="116"/>
      <c r="P2618" s="116"/>
      <c r="Q2618" s="120"/>
    </row>
    <row r="2619" spans="1:17" customFormat="1">
      <c r="A2619" s="117">
        <v>2616</v>
      </c>
      <c r="B2619" s="117"/>
      <c r="C2619" s="117" t="s">
        <v>3676</v>
      </c>
      <c r="D2619" s="117" t="s">
        <v>1060</v>
      </c>
      <c r="E2619" s="396" t="s">
        <v>3721</v>
      </c>
      <c r="F2619" s="116" t="s">
        <v>4321</v>
      </c>
      <c r="G2619" s="596">
        <v>308512240101</v>
      </c>
      <c r="H2619" s="396" t="s">
        <v>2993</v>
      </c>
      <c r="I2619" s="116" t="s">
        <v>8573</v>
      </c>
      <c r="J2619" s="116" t="s">
        <v>47</v>
      </c>
      <c r="K2619" s="116">
        <v>1.0893999999999999</v>
      </c>
      <c r="L2619" s="395">
        <v>1.0893999999999999</v>
      </c>
      <c r="M2619" s="395">
        <v>1.0232650000000001</v>
      </c>
      <c r="N2619" s="330">
        <v>6.0707729025151309</v>
      </c>
      <c r="O2619" s="116"/>
      <c r="P2619" s="116"/>
      <c r="Q2619" s="120"/>
    </row>
    <row r="2620" spans="1:17" customFormat="1">
      <c r="A2620" s="117">
        <v>2617</v>
      </c>
      <c r="B2620" s="117"/>
      <c r="C2620" s="117" t="s">
        <v>3676</v>
      </c>
      <c r="D2620" s="117" t="s">
        <v>1060</v>
      </c>
      <c r="E2620" s="396" t="s">
        <v>3721</v>
      </c>
      <c r="F2620" s="116" t="s">
        <v>4324</v>
      </c>
      <c r="G2620" s="596">
        <v>308512140102</v>
      </c>
      <c r="H2620" s="396" t="s">
        <v>3031</v>
      </c>
      <c r="I2620" s="116" t="s">
        <v>8573</v>
      </c>
      <c r="J2620" s="116" t="s">
        <v>47</v>
      </c>
      <c r="K2620" s="116">
        <v>0.45924999999999999</v>
      </c>
      <c r="L2620" s="395">
        <v>0.45924999999999999</v>
      </c>
      <c r="M2620" s="395">
        <v>0.43257899999999999</v>
      </c>
      <c r="N2620" s="330">
        <v>5.807512248230811</v>
      </c>
      <c r="O2620" s="116"/>
      <c r="P2620" s="116"/>
      <c r="Q2620" s="120"/>
    </row>
    <row r="2621" spans="1:17" customFormat="1">
      <c r="A2621" s="117">
        <v>2618</v>
      </c>
      <c r="B2621" s="117"/>
      <c r="C2621" s="117" t="s">
        <v>3676</v>
      </c>
      <c r="D2621" s="117" t="s">
        <v>1060</v>
      </c>
      <c r="E2621" s="396" t="s">
        <v>3721</v>
      </c>
      <c r="F2621" s="116" t="s">
        <v>4319</v>
      </c>
      <c r="G2621" s="596">
        <v>308512140201</v>
      </c>
      <c r="H2621" s="396" t="s">
        <v>9955</v>
      </c>
      <c r="I2621" s="116" t="s">
        <v>8573</v>
      </c>
      <c r="J2621" s="116" t="s">
        <v>47</v>
      </c>
      <c r="K2621" s="116">
        <v>1.1913499999999999</v>
      </c>
      <c r="L2621" s="395">
        <v>1.1913499999999999</v>
      </c>
      <c r="M2621" s="395">
        <v>1.1234500000000001</v>
      </c>
      <c r="N2621" s="330">
        <v>5.6994166281948928</v>
      </c>
      <c r="O2621" s="116"/>
      <c r="P2621" s="116"/>
      <c r="Q2621" s="120"/>
    </row>
    <row r="2622" spans="1:17" customFormat="1">
      <c r="A2622" s="117">
        <v>2619</v>
      </c>
      <c r="B2622" s="117"/>
      <c r="C2622" s="117" t="s">
        <v>3676</v>
      </c>
      <c r="D2622" s="117" t="s">
        <v>1060</v>
      </c>
      <c r="E2622" s="396" t="s">
        <v>3720</v>
      </c>
      <c r="F2622" s="116" t="s">
        <v>4318</v>
      </c>
      <c r="G2622" s="596">
        <v>308521240302</v>
      </c>
      <c r="H2622" s="396" t="s">
        <v>3096</v>
      </c>
      <c r="I2622" s="116" t="s">
        <v>8576</v>
      </c>
      <c r="J2622" s="116" t="s">
        <v>47</v>
      </c>
      <c r="K2622" s="116">
        <v>0.42499999999999999</v>
      </c>
      <c r="L2622" s="395">
        <v>0.42499999999999999</v>
      </c>
      <c r="M2622" s="395">
        <v>0.40122400000000003</v>
      </c>
      <c r="N2622" s="330">
        <v>5.5943529411764619</v>
      </c>
      <c r="O2622" s="116"/>
      <c r="P2622" s="116"/>
      <c r="Q2622" s="120"/>
    </row>
    <row r="2623" spans="1:17" customFormat="1">
      <c r="A2623" s="117">
        <v>2620</v>
      </c>
      <c r="B2623" s="117"/>
      <c r="C2623" s="117" t="s">
        <v>3676</v>
      </c>
      <c r="D2623" s="117" t="s">
        <v>1060</v>
      </c>
      <c r="E2623" s="396" t="s">
        <v>3721</v>
      </c>
      <c r="F2623" s="116" t="s">
        <v>4325</v>
      </c>
      <c r="G2623" s="596">
        <v>308512140302</v>
      </c>
      <c r="H2623" s="396" t="s">
        <v>2261</v>
      </c>
      <c r="I2623" s="116" t="s">
        <v>8573</v>
      </c>
      <c r="J2623" s="116" t="s">
        <v>47</v>
      </c>
      <c r="K2623" s="116">
        <v>0.42375000000000002</v>
      </c>
      <c r="L2623" s="395">
        <v>0.42375000000000002</v>
      </c>
      <c r="M2623" s="395">
        <v>0.400312</v>
      </c>
      <c r="N2623" s="330">
        <v>5.531091445427732</v>
      </c>
      <c r="O2623" s="116"/>
      <c r="P2623" s="116"/>
      <c r="Q2623" s="120"/>
    </row>
    <row r="2624" spans="1:17" customFormat="1">
      <c r="A2624" s="117">
        <v>2621</v>
      </c>
      <c r="B2624" s="117"/>
      <c r="C2624" s="117" t="s">
        <v>3676</v>
      </c>
      <c r="D2624" s="117" t="s">
        <v>1060</v>
      </c>
      <c r="E2624" s="396" t="s">
        <v>3721</v>
      </c>
      <c r="F2624" s="116" t="s">
        <v>4319</v>
      </c>
      <c r="G2624" s="596">
        <v>308512140202</v>
      </c>
      <c r="H2624" s="396" t="s">
        <v>2937</v>
      </c>
      <c r="I2624" s="116" t="s">
        <v>8576</v>
      </c>
      <c r="J2624" s="116" t="s">
        <v>47</v>
      </c>
      <c r="K2624" s="116">
        <v>1.4016</v>
      </c>
      <c r="L2624" s="395">
        <v>1.4016</v>
      </c>
      <c r="M2624" s="395">
        <v>1.324443</v>
      </c>
      <c r="N2624" s="330">
        <v>5.5049229452054735</v>
      </c>
      <c r="O2624" s="116"/>
      <c r="P2624" s="116"/>
      <c r="Q2624" s="120"/>
    </row>
    <row r="2625" spans="1:17" customFormat="1">
      <c r="A2625" s="117">
        <v>2622</v>
      </c>
      <c r="B2625" s="117"/>
      <c r="C2625" s="117" t="s">
        <v>3676</v>
      </c>
      <c r="D2625" s="117" t="s">
        <v>1060</v>
      </c>
      <c r="E2625" s="396" t="s">
        <v>3721</v>
      </c>
      <c r="F2625" s="116" t="s">
        <v>4324</v>
      </c>
      <c r="G2625" s="596">
        <v>308512140103</v>
      </c>
      <c r="H2625" s="396" t="s">
        <v>3100</v>
      </c>
      <c r="I2625" s="116" t="s">
        <v>8573</v>
      </c>
      <c r="J2625" s="116" t="s">
        <v>47</v>
      </c>
      <c r="K2625" s="116">
        <v>0.81106</v>
      </c>
      <c r="L2625" s="395">
        <v>0.81106</v>
      </c>
      <c r="M2625" s="395">
        <v>0.76768000000000003</v>
      </c>
      <c r="N2625" s="330">
        <v>5.3485562103913367</v>
      </c>
      <c r="O2625" s="116"/>
      <c r="P2625" s="116"/>
      <c r="Q2625" s="120"/>
    </row>
    <row r="2626" spans="1:17" customFormat="1">
      <c r="A2626" s="117">
        <v>2623</v>
      </c>
      <c r="B2626" s="117"/>
      <c r="C2626" s="117" t="s">
        <v>3676</v>
      </c>
      <c r="D2626" s="117" t="s">
        <v>1060</v>
      </c>
      <c r="E2626" s="396" t="s">
        <v>3720</v>
      </c>
      <c r="F2626" s="116" t="s">
        <v>8081</v>
      </c>
      <c r="G2626" s="596">
        <v>308521140204</v>
      </c>
      <c r="H2626" s="396" t="s">
        <v>2944</v>
      </c>
      <c r="I2626" s="116" t="s">
        <v>8576</v>
      </c>
      <c r="J2626" s="116" t="s">
        <v>47</v>
      </c>
      <c r="K2626" s="116">
        <v>0.33645000000000003</v>
      </c>
      <c r="L2626" s="395">
        <v>0.33645000000000003</v>
      </c>
      <c r="M2626" s="395">
        <v>0.31902000000000003</v>
      </c>
      <c r="N2626" s="330">
        <v>5.1805617476593842</v>
      </c>
      <c r="O2626" s="116"/>
      <c r="P2626" s="116"/>
      <c r="Q2626" s="120"/>
    </row>
    <row r="2627" spans="1:17" customFormat="1">
      <c r="A2627" s="117">
        <v>2624</v>
      </c>
      <c r="B2627" s="117"/>
      <c r="C2627" s="117" t="s">
        <v>3676</v>
      </c>
      <c r="D2627" s="117" t="s">
        <v>1060</v>
      </c>
      <c r="E2627" s="396" t="s">
        <v>3720</v>
      </c>
      <c r="F2627" s="116" t="s">
        <v>4311</v>
      </c>
      <c r="G2627" s="596">
        <v>308521140301</v>
      </c>
      <c r="H2627" s="396" t="s">
        <v>3120</v>
      </c>
      <c r="I2627" s="116" t="s">
        <v>8576</v>
      </c>
      <c r="J2627" s="116" t="s">
        <v>47</v>
      </c>
      <c r="K2627" s="116">
        <v>5.7149999999999999E-2</v>
      </c>
      <c r="L2627" s="395">
        <v>5.7149999999999999E-2</v>
      </c>
      <c r="M2627" s="395">
        <v>5.4399999999999997E-2</v>
      </c>
      <c r="N2627" s="330">
        <v>4.8118985126859188</v>
      </c>
      <c r="O2627" s="116"/>
      <c r="P2627" s="116"/>
      <c r="Q2627" s="120"/>
    </row>
    <row r="2628" spans="1:17" customFormat="1">
      <c r="A2628" s="117">
        <v>2625</v>
      </c>
      <c r="B2628" s="117"/>
      <c r="C2628" s="117" t="s">
        <v>3676</v>
      </c>
      <c r="D2628" s="117" t="s">
        <v>1060</v>
      </c>
      <c r="E2628" s="396" t="s">
        <v>3720</v>
      </c>
      <c r="F2628" s="116" t="s">
        <v>4315</v>
      </c>
      <c r="G2628" s="596">
        <v>308521140502</v>
      </c>
      <c r="H2628" s="396" t="s">
        <v>9956</v>
      </c>
      <c r="I2628" s="116" t="s">
        <v>8572</v>
      </c>
      <c r="J2628" s="116" t="s">
        <v>47</v>
      </c>
      <c r="K2628" s="116">
        <v>0.276557</v>
      </c>
      <c r="L2628" s="395">
        <v>0.276557</v>
      </c>
      <c r="M2628" s="395">
        <v>0.26326300000000002</v>
      </c>
      <c r="N2628" s="330">
        <v>4.8069656526502573</v>
      </c>
      <c r="O2628" s="116"/>
      <c r="P2628" s="116"/>
      <c r="Q2628" s="120"/>
    </row>
    <row r="2629" spans="1:17" customFormat="1">
      <c r="A2629" s="117">
        <v>2626</v>
      </c>
      <c r="B2629" s="117"/>
      <c r="C2629" s="117" t="s">
        <v>3676</v>
      </c>
      <c r="D2629" s="117" t="s">
        <v>1060</v>
      </c>
      <c r="E2629" s="396" t="s">
        <v>3721</v>
      </c>
      <c r="F2629" s="116" t="s">
        <v>4322</v>
      </c>
      <c r="G2629" s="596">
        <v>308512240301</v>
      </c>
      <c r="H2629" s="396" t="s">
        <v>3086</v>
      </c>
      <c r="I2629" s="116" t="s">
        <v>8575</v>
      </c>
      <c r="J2629" s="116" t="s">
        <v>47</v>
      </c>
      <c r="K2629" s="116">
        <v>2.9610000000000001E-3</v>
      </c>
      <c r="L2629" s="395">
        <v>2.9610000000000001E-3</v>
      </c>
      <c r="M2629" s="395">
        <v>2.8219999999999999E-3</v>
      </c>
      <c r="N2629" s="330">
        <v>4.6943600135089572</v>
      </c>
      <c r="O2629" s="116"/>
      <c r="P2629" s="116"/>
      <c r="Q2629" s="120"/>
    </row>
    <row r="2630" spans="1:17" customFormat="1">
      <c r="A2630" s="117">
        <v>2627</v>
      </c>
      <c r="B2630" s="117"/>
      <c r="C2630" s="117" t="s">
        <v>3676</v>
      </c>
      <c r="D2630" s="117" t="s">
        <v>1060</v>
      </c>
      <c r="E2630" s="396" t="s">
        <v>1060</v>
      </c>
      <c r="F2630" s="116" t="s">
        <v>4346</v>
      </c>
      <c r="G2630" s="596">
        <v>308511340504</v>
      </c>
      <c r="H2630" s="396" t="s">
        <v>3114</v>
      </c>
      <c r="I2630" s="116" t="s">
        <v>8573</v>
      </c>
      <c r="J2630" s="116" t="s">
        <v>47</v>
      </c>
      <c r="K2630" s="116">
        <v>0.290016</v>
      </c>
      <c r="L2630" s="395">
        <v>0.290016</v>
      </c>
      <c r="M2630" s="395">
        <v>0.27656599999999998</v>
      </c>
      <c r="N2630" s="330">
        <v>4.6376751627496473</v>
      </c>
      <c r="O2630" s="116"/>
      <c r="P2630" s="116"/>
      <c r="Q2630" s="120"/>
    </row>
    <row r="2631" spans="1:17" customFormat="1">
      <c r="A2631" s="117">
        <v>2628</v>
      </c>
      <c r="B2631" s="117"/>
      <c r="C2631" s="117" t="s">
        <v>3676</v>
      </c>
      <c r="D2631" s="117" t="s">
        <v>1060</v>
      </c>
      <c r="E2631" s="396" t="s">
        <v>1060</v>
      </c>
      <c r="F2631" s="116" t="s">
        <v>4327</v>
      </c>
      <c r="G2631" s="596">
        <v>308511140204</v>
      </c>
      <c r="H2631" s="396" t="s">
        <v>2265</v>
      </c>
      <c r="I2631" s="116" t="s">
        <v>3613</v>
      </c>
      <c r="J2631" s="116" t="s">
        <v>47</v>
      </c>
      <c r="K2631" s="116">
        <v>0.54357100000000003</v>
      </c>
      <c r="L2631" s="395">
        <v>0.54357100000000003</v>
      </c>
      <c r="M2631" s="395">
        <v>0.51863999999999999</v>
      </c>
      <c r="N2631" s="330">
        <v>4.5865213559958189</v>
      </c>
      <c r="O2631" s="116"/>
      <c r="P2631" s="116"/>
      <c r="Q2631" s="120"/>
    </row>
    <row r="2632" spans="1:17" customFormat="1">
      <c r="A2632" s="117">
        <v>2629</v>
      </c>
      <c r="B2632" s="117"/>
      <c r="C2632" s="117" t="s">
        <v>3676</v>
      </c>
      <c r="D2632" s="117" t="s">
        <v>1060</v>
      </c>
      <c r="E2632" s="396" t="s">
        <v>3720</v>
      </c>
      <c r="F2632" s="116" t="s">
        <v>4314</v>
      </c>
      <c r="G2632" s="596">
        <v>308521140102</v>
      </c>
      <c r="H2632" s="396" t="s">
        <v>3004</v>
      </c>
      <c r="I2632" s="116" t="s">
        <v>8572</v>
      </c>
      <c r="J2632" s="116" t="s">
        <v>47</v>
      </c>
      <c r="K2632" s="116">
        <v>1.0485329999999999</v>
      </c>
      <c r="L2632" s="395">
        <v>1.0485329999999999</v>
      </c>
      <c r="M2632" s="395">
        <v>1.0004580000000001</v>
      </c>
      <c r="N2632" s="330">
        <v>4.5849772968518749</v>
      </c>
      <c r="O2632" s="116"/>
      <c r="P2632" s="116"/>
      <c r="Q2632" s="120"/>
    </row>
    <row r="2633" spans="1:17" customFormat="1">
      <c r="A2633" s="117">
        <v>2630</v>
      </c>
      <c r="B2633" s="117"/>
      <c r="C2633" s="117" t="s">
        <v>3676</v>
      </c>
      <c r="D2633" s="117" t="s">
        <v>1060</v>
      </c>
      <c r="E2633" s="396" t="s">
        <v>1060</v>
      </c>
      <c r="F2633" s="116" t="s">
        <v>4328</v>
      </c>
      <c r="G2633" s="596">
        <v>308511140105</v>
      </c>
      <c r="H2633" s="396" t="s">
        <v>9957</v>
      </c>
      <c r="I2633" s="116" t="s">
        <v>8573</v>
      </c>
      <c r="J2633" s="116" t="s">
        <v>47</v>
      </c>
      <c r="K2633" s="116">
        <v>0.19761999999999999</v>
      </c>
      <c r="L2633" s="395">
        <v>0.19761999999999999</v>
      </c>
      <c r="M2633" s="395">
        <v>0.18875500000000001</v>
      </c>
      <c r="N2633" s="330">
        <v>4.48588199574941</v>
      </c>
      <c r="O2633" s="116"/>
      <c r="P2633" s="116"/>
      <c r="Q2633" s="120"/>
    </row>
    <row r="2634" spans="1:17" customFormat="1">
      <c r="A2634" s="117">
        <v>2631</v>
      </c>
      <c r="B2634" s="117"/>
      <c r="C2634" s="117" t="s">
        <v>3676</v>
      </c>
      <c r="D2634" s="117" t="s">
        <v>1060</v>
      </c>
      <c r="E2634" s="396" t="s">
        <v>1060</v>
      </c>
      <c r="F2634" s="116" t="s">
        <v>4327</v>
      </c>
      <c r="G2634" s="596">
        <v>308511140203</v>
      </c>
      <c r="H2634" s="396" t="s">
        <v>2264</v>
      </c>
      <c r="I2634" s="116" t="s">
        <v>3613</v>
      </c>
      <c r="J2634" s="116" t="s">
        <v>47</v>
      </c>
      <c r="K2634" s="116">
        <v>0.32749200000000001</v>
      </c>
      <c r="L2634" s="395">
        <v>0.32749200000000001</v>
      </c>
      <c r="M2634" s="395">
        <v>0.31317400000000001</v>
      </c>
      <c r="N2634" s="330">
        <v>4.3720151942642866</v>
      </c>
      <c r="O2634" s="116"/>
      <c r="P2634" s="116"/>
      <c r="Q2634" s="120"/>
    </row>
    <row r="2635" spans="1:17" customFormat="1">
      <c r="A2635" s="117">
        <v>2632</v>
      </c>
      <c r="B2635" s="117"/>
      <c r="C2635" s="117" t="s">
        <v>3676</v>
      </c>
      <c r="D2635" s="117" t="s">
        <v>1060</v>
      </c>
      <c r="E2635" s="396" t="s">
        <v>3721</v>
      </c>
      <c r="F2635" s="116" t="s">
        <v>4325</v>
      </c>
      <c r="G2635" s="596">
        <v>308512140301</v>
      </c>
      <c r="H2635" s="396" t="s">
        <v>3019</v>
      </c>
      <c r="I2635" s="116" t="s">
        <v>8573</v>
      </c>
      <c r="J2635" s="116" t="s">
        <v>47</v>
      </c>
      <c r="K2635" s="116">
        <v>1.1173999999999999</v>
      </c>
      <c r="L2635" s="395">
        <v>1.1173999999999999</v>
      </c>
      <c r="M2635" s="395">
        <v>1.0699479999999999</v>
      </c>
      <c r="N2635" s="330">
        <v>4.2466439949883705</v>
      </c>
      <c r="O2635" s="116"/>
      <c r="P2635" s="116"/>
      <c r="Q2635" s="120"/>
    </row>
    <row r="2636" spans="1:17" customFormat="1">
      <c r="A2636" s="117">
        <v>2633</v>
      </c>
      <c r="B2636" s="117"/>
      <c r="C2636" s="117" t="s">
        <v>3676</v>
      </c>
      <c r="D2636" s="117" t="s">
        <v>1060</v>
      </c>
      <c r="E2636" s="396" t="s">
        <v>1060</v>
      </c>
      <c r="F2636" s="116" t="s">
        <v>4339</v>
      </c>
      <c r="G2636" s="596">
        <v>308511240201</v>
      </c>
      <c r="H2636" s="396" t="s">
        <v>3061</v>
      </c>
      <c r="I2636" s="116" t="s">
        <v>8573</v>
      </c>
      <c r="J2636" s="116" t="s">
        <v>47</v>
      </c>
      <c r="K2636" s="116">
        <v>2.6688E-2</v>
      </c>
      <c r="L2636" s="395">
        <v>2.6688E-2</v>
      </c>
      <c r="M2636" s="395">
        <v>2.5585E-2</v>
      </c>
      <c r="N2636" s="330">
        <v>4.1329436450839321</v>
      </c>
      <c r="O2636" s="116"/>
      <c r="P2636" s="116"/>
      <c r="Q2636" s="120"/>
    </row>
    <row r="2637" spans="1:17" customFormat="1">
      <c r="A2637" s="117">
        <v>2634</v>
      </c>
      <c r="B2637" s="117"/>
      <c r="C2637" s="117" t="s">
        <v>3676</v>
      </c>
      <c r="D2637" s="117" t="s">
        <v>1060</v>
      </c>
      <c r="E2637" s="396" t="s">
        <v>1060</v>
      </c>
      <c r="F2637" s="116" t="s">
        <v>4333</v>
      </c>
      <c r="G2637" s="596">
        <v>308511140301</v>
      </c>
      <c r="H2637" s="396" t="s">
        <v>3103</v>
      </c>
      <c r="I2637" s="116" t="s">
        <v>3613</v>
      </c>
      <c r="J2637" s="116" t="s">
        <v>47</v>
      </c>
      <c r="K2637" s="116">
        <v>1.908379</v>
      </c>
      <c r="L2637" s="395">
        <v>1.908379</v>
      </c>
      <c r="M2637" s="395">
        <v>1.8301130000000001</v>
      </c>
      <c r="N2637" s="330">
        <v>4.1011769674681995</v>
      </c>
      <c r="O2637" s="116"/>
      <c r="P2637" s="116"/>
      <c r="Q2637" s="120"/>
    </row>
    <row r="2638" spans="1:17" customFormat="1">
      <c r="A2638" s="117">
        <v>2635</v>
      </c>
      <c r="B2638" s="117"/>
      <c r="C2638" s="117" t="s">
        <v>3676</v>
      </c>
      <c r="D2638" s="117" t="s">
        <v>1060</v>
      </c>
      <c r="E2638" s="396" t="s">
        <v>1060</v>
      </c>
      <c r="F2638" s="116" t="s">
        <v>4328</v>
      </c>
      <c r="G2638" s="596">
        <v>308511140101</v>
      </c>
      <c r="H2638" s="396" t="s">
        <v>2262</v>
      </c>
      <c r="I2638" s="116" t="s">
        <v>3613</v>
      </c>
      <c r="J2638" s="116" t="s">
        <v>47</v>
      </c>
      <c r="K2638" s="116">
        <v>1.4448259999999999</v>
      </c>
      <c r="L2638" s="395">
        <v>1.4448259999999999</v>
      </c>
      <c r="M2638" s="395">
        <v>1.38611</v>
      </c>
      <c r="N2638" s="330">
        <v>4.0638803565273598</v>
      </c>
      <c r="O2638" s="116"/>
      <c r="P2638" s="116"/>
      <c r="Q2638" s="120"/>
    </row>
    <row r="2639" spans="1:17" customFormat="1">
      <c r="A2639" s="117">
        <v>2636</v>
      </c>
      <c r="B2639" s="117"/>
      <c r="C2639" s="117" t="s">
        <v>3676</v>
      </c>
      <c r="D2639" s="117" t="s">
        <v>1060</v>
      </c>
      <c r="E2639" s="396" t="s">
        <v>1060</v>
      </c>
      <c r="F2639" s="116" t="s">
        <v>4326</v>
      </c>
      <c r="G2639" s="596">
        <v>308511640203</v>
      </c>
      <c r="H2639" s="396" t="s">
        <v>3117</v>
      </c>
      <c r="I2639" s="116" t="s">
        <v>8573</v>
      </c>
      <c r="J2639" s="116" t="s">
        <v>47</v>
      </c>
      <c r="K2639" s="116">
        <v>1.5368489999999999</v>
      </c>
      <c r="L2639" s="395">
        <v>1.5368489999999999</v>
      </c>
      <c r="M2639" s="395">
        <v>1.4745509999999999</v>
      </c>
      <c r="N2639" s="330">
        <v>4.0536188005457898</v>
      </c>
      <c r="O2639" s="116"/>
      <c r="P2639" s="116"/>
      <c r="Q2639" s="120"/>
    </row>
    <row r="2640" spans="1:17" customFormat="1">
      <c r="A2640" s="117">
        <v>2637</v>
      </c>
      <c r="B2640" s="117"/>
      <c r="C2640" s="117" t="s">
        <v>3676</v>
      </c>
      <c r="D2640" s="117" t="s">
        <v>1060</v>
      </c>
      <c r="E2640" s="396" t="s">
        <v>1060</v>
      </c>
      <c r="F2640" s="116" t="s">
        <v>4329</v>
      </c>
      <c r="G2640" s="596">
        <v>308511640104</v>
      </c>
      <c r="H2640" s="396" t="s">
        <v>8335</v>
      </c>
      <c r="I2640" s="116" t="s">
        <v>8573</v>
      </c>
      <c r="J2640" s="116" t="s">
        <v>47</v>
      </c>
      <c r="K2640" s="116">
        <v>8.9200000000000008E-3</v>
      </c>
      <c r="L2640" s="395">
        <v>8.9200000000000008E-3</v>
      </c>
      <c r="M2640" s="395">
        <v>8.5769999999999996E-3</v>
      </c>
      <c r="N2640" s="330">
        <v>3.8452914798206423</v>
      </c>
      <c r="O2640" s="116"/>
      <c r="P2640" s="116"/>
      <c r="Q2640" s="120"/>
    </row>
    <row r="2641" spans="1:17" customFormat="1">
      <c r="A2641" s="117">
        <v>2638</v>
      </c>
      <c r="B2641" s="117"/>
      <c r="C2641" s="117" t="s">
        <v>3676</v>
      </c>
      <c r="D2641" s="117" t="s">
        <v>1060</v>
      </c>
      <c r="E2641" s="396" t="s">
        <v>1060</v>
      </c>
      <c r="F2641" s="116" t="s">
        <v>4336</v>
      </c>
      <c r="G2641" s="596">
        <v>308511540101</v>
      </c>
      <c r="H2641" s="396" t="s">
        <v>3026</v>
      </c>
      <c r="I2641" s="116" t="s">
        <v>8573</v>
      </c>
      <c r="J2641" s="116" t="s">
        <v>47</v>
      </c>
      <c r="K2641" s="116">
        <v>0.31706800000000002</v>
      </c>
      <c r="L2641" s="395">
        <v>0.31706800000000002</v>
      </c>
      <c r="M2641" s="395">
        <v>0.30537500000000001</v>
      </c>
      <c r="N2641" s="330">
        <v>3.6878524480553092</v>
      </c>
      <c r="O2641" s="116"/>
      <c r="P2641" s="116"/>
      <c r="Q2641" s="120"/>
    </row>
    <row r="2642" spans="1:17" customFormat="1">
      <c r="A2642" s="117">
        <v>2639</v>
      </c>
      <c r="B2642" s="117"/>
      <c r="C2642" s="117" t="s">
        <v>3676</v>
      </c>
      <c r="D2642" s="117" t="s">
        <v>1060</v>
      </c>
      <c r="E2642" s="396" t="s">
        <v>3721</v>
      </c>
      <c r="F2642" s="116" t="s">
        <v>4324</v>
      </c>
      <c r="G2642" s="596">
        <v>308512140101</v>
      </c>
      <c r="H2642" s="396" t="s">
        <v>2260</v>
      </c>
      <c r="I2642" s="116" t="s">
        <v>8573</v>
      </c>
      <c r="J2642" s="116" t="s">
        <v>47</v>
      </c>
      <c r="K2642" s="116">
        <v>3.0819999999999999</v>
      </c>
      <c r="L2642" s="395">
        <v>3.0819999999999999</v>
      </c>
      <c r="M2642" s="395">
        <v>2.9686240000000002</v>
      </c>
      <c r="N2642" s="330">
        <v>3.6786502271252339</v>
      </c>
      <c r="O2642" s="116"/>
      <c r="P2642" s="116"/>
      <c r="Q2642" s="120"/>
    </row>
    <row r="2643" spans="1:17" customFormat="1">
      <c r="A2643" s="117">
        <v>2640</v>
      </c>
      <c r="B2643" s="117"/>
      <c r="C2643" s="117" t="s">
        <v>3676</v>
      </c>
      <c r="D2643" s="117" t="s">
        <v>1060</v>
      </c>
      <c r="E2643" s="396" t="s">
        <v>1060</v>
      </c>
      <c r="F2643" s="116" t="s">
        <v>4331</v>
      </c>
      <c r="G2643" s="596">
        <v>308511640403</v>
      </c>
      <c r="H2643" s="396" t="s">
        <v>2285</v>
      </c>
      <c r="I2643" s="116" t="s">
        <v>3613</v>
      </c>
      <c r="J2643" s="116" t="s">
        <v>47</v>
      </c>
      <c r="K2643" s="116">
        <v>1.3262210000000001</v>
      </c>
      <c r="L2643" s="395">
        <v>1.3262210000000001</v>
      </c>
      <c r="M2643" s="395">
        <v>1.279091</v>
      </c>
      <c r="N2643" s="330">
        <v>3.5537063581409218</v>
      </c>
      <c r="O2643" s="116"/>
      <c r="P2643" s="116"/>
      <c r="Q2643" s="120"/>
    </row>
    <row r="2644" spans="1:17" customFormat="1">
      <c r="A2644" s="117">
        <v>2641</v>
      </c>
      <c r="B2644" s="117"/>
      <c r="C2644" s="117" t="s">
        <v>3676</v>
      </c>
      <c r="D2644" s="117" t="s">
        <v>1060</v>
      </c>
      <c r="E2644" s="396" t="s">
        <v>3720</v>
      </c>
      <c r="F2644" s="116" t="s">
        <v>4314</v>
      </c>
      <c r="G2644" s="596">
        <v>308521140103</v>
      </c>
      <c r="H2644" s="396" t="s">
        <v>3020</v>
      </c>
      <c r="I2644" s="116" t="s">
        <v>8576</v>
      </c>
      <c r="J2644" s="116" t="s">
        <v>47</v>
      </c>
      <c r="K2644" s="116">
        <v>0.81201400000000001</v>
      </c>
      <c r="L2644" s="395">
        <v>0.81201400000000001</v>
      </c>
      <c r="M2644" s="395">
        <v>0.78378599999999998</v>
      </c>
      <c r="N2644" s="330">
        <v>3.4762947436866893</v>
      </c>
      <c r="O2644" s="116"/>
      <c r="P2644" s="116"/>
      <c r="Q2644" s="120"/>
    </row>
    <row r="2645" spans="1:17" customFormat="1">
      <c r="A2645" s="117">
        <v>2642</v>
      </c>
      <c r="B2645" s="117"/>
      <c r="C2645" s="117" t="s">
        <v>3676</v>
      </c>
      <c r="D2645" s="117" t="s">
        <v>1060</v>
      </c>
      <c r="E2645" s="396" t="s">
        <v>1060</v>
      </c>
      <c r="F2645" s="116" t="s">
        <v>4327</v>
      </c>
      <c r="G2645" s="596">
        <v>308511140202</v>
      </c>
      <c r="H2645" s="396" t="s">
        <v>9958</v>
      </c>
      <c r="I2645" s="116" t="s">
        <v>3613</v>
      </c>
      <c r="J2645" s="116" t="s">
        <v>47</v>
      </c>
      <c r="K2645" s="116">
        <v>2.69882</v>
      </c>
      <c r="L2645" s="395">
        <v>2.69882</v>
      </c>
      <c r="M2645" s="395">
        <v>2.6051440000000001</v>
      </c>
      <c r="N2645" s="330">
        <v>3.470998436353661</v>
      </c>
      <c r="O2645" s="116"/>
      <c r="P2645" s="116"/>
      <c r="Q2645" s="120"/>
    </row>
    <row r="2646" spans="1:17" customFormat="1">
      <c r="A2646" s="117">
        <v>2643</v>
      </c>
      <c r="B2646" s="117"/>
      <c r="C2646" s="117" t="s">
        <v>3676</v>
      </c>
      <c r="D2646" s="117" t="s">
        <v>1060</v>
      </c>
      <c r="E2646" s="396" t="s">
        <v>1060</v>
      </c>
      <c r="F2646" s="116" t="s">
        <v>4349</v>
      </c>
      <c r="G2646" s="596">
        <v>308511440201</v>
      </c>
      <c r="H2646" s="396" t="s">
        <v>3070</v>
      </c>
      <c r="I2646" s="116" t="s">
        <v>8573</v>
      </c>
      <c r="J2646" s="116" t="s">
        <v>47</v>
      </c>
      <c r="K2646" s="116">
        <v>1.8725369999999999</v>
      </c>
      <c r="L2646" s="395">
        <v>1.8725369999999999</v>
      </c>
      <c r="M2646" s="395">
        <v>1.8097839999999998</v>
      </c>
      <c r="N2646" s="330">
        <v>3.3512288408720394</v>
      </c>
      <c r="O2646" s="116"/>
      <c r="P2646" s="116"/>
      <c r="Q2646" s="120"/>
    </row>
    <row r="2647" spans="1:17" customFormat="1">
      <c r="A2647" s="117">
        <v>2644</v>
      </c>
      <c r="B2647" s="117"/>
      <c r="C2647" s="117" t="s">
        <v>3676</v>
      </c>
      <c r="D2647" s="117" t="s">
        <v>1060</v>
      </c>
      <c r="E2647" s="396" t="s">
        <v>1060</v>
      </c>
      <c r="F2647" s="116" t="s">
        <v>4329</v>
      </c>
      <c r="G2647" s="596">
        <v>308511640101</v>
      </c>
      <c r="H2647" s="396" t="s">
        <v>3016</v>
      </c>
      <c r="I2647" s="116" t="s">
        <v>8576</v>
      </c>
      <c r="J2647" s="116" t="s">
        <v>47</v>
      </c>
      <c r="K2647" s="116">
        <v>1.6661319999999999</v>
      </c>
      <c r="L2647" s="395">
        <v>1.6661319999999999</v>
      </c>
      <c r="M2647" s="395">
        <v>1.611432</v>
      </c>
      <c r="N2647" s="330">
        <v>3.2830532034676709</v>
      </c>
      <c r="O2647" s="116"/>
      <c r="P2647" s="116"/>
      <c r="Q2647" s="120"/>
    </row>
    <row r="2648" spans="1:17" customFormat="1">
      <c r="A2648" s="117">
        <v>2645</v>
      </c>
      <c r="B2648" s="117"/>
      <c r="C2648" s="117" t="s">
        <v>3676</v>
      </c>
      <c r="D2648" s="117" t="s">
        <v>1060</v>
      </c>
      <c r="E2648" s="396" t="s">
        <v>1060</v>
      </c>
      <c r="F2648" s="116" t="s">
        <v>4328</v>
      </c>
      <c r="G2648" s="596">
        <v>308511140102</v>
      </c>
      <c r="H2648" s="396" t="s">
        <v>2263</v>
      </c>
      <c r="I2648" s="116" t="s">
        <v>3613</v>
      </c>
      <c r="J2648" s="116" t="s">
        <v>47</v>
      </c>
      <c r="K2648" s="116">
        <v>1.3548020000000001</v>
      </c>
      <c r="L2648" s="395">
        <v>1.3548020000000001</v>
      </c>
      <c r="M2648" s="395">
        <v>1.3114459999999999</v>
      </c>
      <c r="N2648" s="330">
        <v>3.2001724237194931</v>
      </c>
      <c r="O2648" s="116"/>
      <c r="P2648" s="116"/>
      <c r="Q2648" s="120"/>
    </row>
    <row r="2649" spans="1:17" customFormat="1">
      <c r="A2649" s="117">
        <v>2646</v>
      </c>
      <c r="B2649" s="117"/>
      <c r="C2649" s="117" t="s">
        <v>3676</v>
      </c>
      <c r="D2649" s="117" t="s">
        <v>1060</v>
      </c>
      <c r="E2649" s="396" t="s">
        <v>1060</v>
      </c>
      <c r="F2649" s="116" t="s">
        <v>4344</v>
      </c>
      <c r="G2649" s="596">
        <v>308511340101</v>
      </c>
      <c r="H2649" s="396" t="s">
        <v>9959</v>
      </c>
      <c r="I2649" s="116" t="s">
        <v>8573</v>
      </c>
      <c r="J2649" s="116" t="s">
        <v>47</v>
      </c>
      <c r="K2649" s="116">
        <v>1.758899</v>
      </c>
      <c r="L2649" s="395">
        <v>1.758899</v>
      </c>
      <c r="M2649" s="395">
        <v>1.7029750000000001</v>
      </c>
      <c r="N2649" s="330">
        <v>3.1794889871447913</v>
      </c>
      <c r="O2649" s="116"/>
      <c r="P2649" s="116"/>
      <c r="Q2649" s="120"/>
    </row>
    <row r="2650" spans="1:17" customFormat="1">
      <c r="A2650" s="117">
        <v>2647</v>
      </c>
      <c r="B2650" s="117"/>
      <c r="C2650" s="117" t="s">
        <v>3676</v>
      </c>
      <c r="D2650" s="117" t="s">
        <v>1060</v>
      </c>
      <c r="E2650" s="396" t="s">
        <v>1060</v>
      </c>
      <c r="F2650" s="116" t="s">
        <v>4347</v>
      </c>
      <c r="G2650" s="596">
        <v>308511440301</v>
      </c>
      <c r="H2650" s="396" t="s">
        <v>3039</v>
      </c>
      <c r="I2650" s="116" t="s">
        <v>8572</v>
      </c>
      <c r="J2650" s="116" t="s">
        <v>47</v>
      </c>
      <c r="K2650" s="116">
        <v>9.8128999999999994E-2</v>
      </c>
      <c r="L2650" s="395">
        <v>9.8128999999999994E-2</v>
      </c>
      <c r="M2650" s="395">
        <v>9.5105999999999996E-2</v>
      </c>
      <c r="N2650" s="330">
        <v>3.0806387510318034</v>
      </c>
      <c r="O2650" s="116"/>
      <c r="P2650" s="116"/>
      <c r="Q2650" s="120"/>
    </row>
    <row r="2651" spans="1:17" customFormat="1">
      <c r="A2651" s="117">
        <v>2648</v>
      </c>
      <c r="B2651" s="117"/>
      <c r="C2651" s="117" t="s">
        <v>3676</v>
      </c>
      <c r="D2651" s="117" t="s">
        <v>1060</v>
      </c>
      <c r="E2651" s="396" t="s">
        <v>1060</v>
      </c>
      <c r="F2651" s="116" t="s">
        <v>4331</v>
      </c>
      <c r="G2651" s="596">
        <v>308511640401</v>
      </c>
      <c r="H2651" s="396" t="s">
        <v>3124</v>
      </c>
      <c r="I2651" s="116" t="s">
        <v>8573</v>
      </c>
      <c r="J2651" s="116" t="s">
        <v>47</v>
      </c>
      <c r="K2651" s="116">
        <v>1.1524989999999999</v>
      </c>
      <c r="L2651" s="395">
        <v>1.1524989999999999</v>
      </c>
      <c r="M2651" s="395">
        <v>1.1210470000000001</v>
      </c>
      <c r="N2651" s="330">
        <v>2.7290262290899876</v>
      </c>
      <c r="O2651" s="116"/>
      <c r="P2651" s="116"/>
      <c r="Q2651" s="120"/>
    </row>
    <row r="2652" spans="1:17" customFormat="1">
      <c r="A2652" s="117">
        <v>2649</v>
      </c>
      <c r="B2652" s="117"/>
      <c r="C2652" s="117" t="s">
        <v>3676</v>
      </c>
      <c r="D2652" s="117" t="s">
        <v>1060</v>
      </c>
      <c r="E2652" s="396" t="s">
        <v>1060</v>
      </c>
      <c r="F2652" s="116" t="s">
        <v>4340</v>
      </c>
      <c r="G2652" s="596">
        <v>308511240104</v>
      </c>
      <c r="H2652" s="396" t="s">
        <v>3087</v>
      </c>
      <c r="I2652" s="116" t="s">
        <v>8573</v>
      </c>
      <c r="J2652" s="116" t="s">
        <v>47</v>
      </c>
      <c r="K2652" s="116">
        <v>0.22611999999999999</v>
      </c>
      <c r="L2652" s="395">
        <v>0.22611999999999999</v>
      </c>
      <c r="M2652" s="395">
        <v>0.21999000000000002</v>
      </c>
      <c r="N2652" s="330">
        <v>2.7109499380859585</v>
      </c>
      <c r="O2652" s="116"/>
      <c r="P2652" s="116"/>
      <c r="Q2652" s="120"/>
    </row>
    <row r="2653" spans="1:17" customFormat="1">
      <c r="A2653" s="117">
        <v>2650</v>
      </c>
      <c r="B2653" s="117"/>
      <c r="C2653" s="117" t="s">
        <v>3676</v>
      </c>
      <c r="D2653" s="117" t="s">
        <v>1060</v>
      </c>
      <c r="E2653" s="396" t="s">
        <v>3721</v>
      </c>
      <c r="F2653" s="116" t="s">
        <v>4324</v>
      </c>
      <c r="G2653" s="596">
        <v>308512140105</v>
      </c>
      <c r="H2653" s="396" t="s">
        <v>2986</v>
      </c>
      <c r="I2653" s="116" t="s">
        <v>8576</v>
      </c>
      <c r="J2653" s="116" t="s">
        <v>47</v>
      </c>
      <c r="K2653" s="116">
        <v>0.38950000000000001</v>
      </c>
      <c r="L2653" s="395">
        <v>0.38950000000000001</v>
      </c>
      <c r="M2653" s="395">
        <v>0.37896799999999997</v>
      </c>
      <c r="N2653" s="330">
        <v>2.7039794608472509</v>
      </c>
      <c r="O2653" s="116"/>
      <c r="P2653" s="116"/>
      <c r="Q2653" s="120"/>
    </row>
    <row r="2654" spans="1:17" customFormat="1">
      <c r="A2654" s="117">
        <v>2651</v>
      </c>
      <c r="B2654" s="117"/>
      <c r="C2654" s="117" t="s">
        <v>3676</v>
      </c>
      <c r="D2654" s="117" t="s">
        <v>1060</v>
      </c>
      <c r="E2654" s="396" t="s">
        <v>1060</v>
      </c>
      <c r="F2654" s="116" t="s">
        <v>4332</v>
      </c>
      <c r="G2654" s="596">
        <v>308511640504</v>
      </c>
      <c r="H2654" s="396" t="s">
        <v>9960</v>
      </c>
      <c r="I2654" s="116" t="s">
        <v>8573</v>
      </c>
      <c r="J2654" s="116" t="s">
        <v>47</v>
      </c>
      <c r="K2654" s="116">
        <v>0.87578599999999995</v>
      </c>
      <c r="L2654" s="395">
        <v>0.87578599999999995</v>
      </c>
      <c r="M2654" s="395">
        <v>0.85276200000000002</v>
      </c>
      <c r="N2654" s="330">
        <v>2.6289527350288693</v>
      </c>
      <c r="O2654" s="116"/>
      <c r="P2654" s="116"/>
      <c r="Q2654" s="120"/>
    </row>
    <row r="2655" spans="1:17" customFormat="1">
      <c r="A2655" s="117">
        <v>2652</v>
      </c>
      <c r="B2655" s="117"/>
      <c r="C2655" s="117" t="s">
        <v>3676</v>
      </c>
      <c r="D2655" s="117" t="s">
        <v>1060</v>
      </c>
      <c r="E2655" s="396" t="s">
        <v>1060</v>
      </c>
      <c r="F2655" s="116" t="s">
        <v>4333</v>
      </c>
      <c r="G2655" s="596">
        <v>308511140303</v>
      </c>
      <c r="H2655" s="396" t="s">
        <v>3134</v>
      </c>
      <c r="I2655" s="116" t="s">
        <v>8572</v>
      </c>
      <c r="J2655" s="116" t="s">
        <v>47</v>
      </c>
      <c r="K2655" s="116">
        <v>0.142485</v>
      </c>
      <c r="L2655" s="395">
        <v>0.142485</v>
      </c>
      <c r="M2655" s="395">
        <v>0.139158</v>
      </c>
      <c r="N2655" s="330">
        <v>2.3349826297504976</v>
      </c>
      <c r="O2655" s="116"/>
      <c r="P2655" s="116"/>
      <c r="Q2655" s="120"/>
    </row>
    <row r="2656" spans="1:17" customFormat="1">
      <c r="A2656" s="117">
        <v>2653</v>
      </c>
      <c r="B2656" s="117"/>
      <c r="C2656" s="117" t="s">
        <v>3676</v>
      </c>
      <c r="D2656" s="117" t="s">
        <v>1060</v>
      </c>
      <c r="E2656" s="396" t="s">
        <v>1060</v>
      </c>
      <c r="F2656" s="116" t="s">
        <v>4341</v>
      </c>
      <c r="G2656" s="596">
        <v>308511240304</v>
      </c>
      <c r="H2656" s="396" t="s">
        <v>3130</v>
      </c>
      <c r="I2656" s="116" t="s">
        <v>8572</v>
      </c>
      <c r="J2656" s="116" t="s">
        <v>47</v>
      </c>
      <c r="K2656" s="116">
        <v>1.9557000000000001E-2</v>
      </c>
      <c r="L2656" s="395">
        <v>1.9557000000000001E-2</v>
      </c>
      <c r="M2656" s="395">
        <v>1.9123999999999999E-2</v>
      </c>
      <c r="N2656" s="330">
        <v>2.2140410083346258</v>
      </c>
      <c r="O2656" s="116"/>
      <c r="P2656" s="116"/>
      <c r="Q2656" s="120"/>
    </row>
    <row r="2657" spans="1:17" customFormat="1">
      <c r="A2657" s="117">
        <v>2654</v>
      </c>
      <c r="B2657" s="117"/>
      <c r="C2657" s="117" t="s">
        <v>3676</v>
      </c>
      <c r="D2657" s="117" t="s">
        <v>1060</v>
      </c>
      <c r="E2657" s="396" t="s">
        <v>1060</v>
      </c>
      <c r="F2657" s="116" t="s">
        <v>4340</v>
      </c>
      <c r="G2657" s="596">
        <v>308511240103</v>
      </c>
      <c r="H2657" s="396" t="s">
        <v>3153</v>
      </c>
      <c r="I2657" s="116" t="s">
        <v>8574</v>
      </c>
      <c r="J2657" s="116" t="s">
        <v>47</v>
      </c>
      <c r="K2657" s="116">
        <v>1.762E-2</v>
      </c>
      <c r="L2657" s="395">
        <v>1.762E-2</v>
      </c>
      <c r="M2657" s="395">
        <v>1.7375999999999999E-2</v>
      </c>
      <c r="N2657" s="330">
        <v>1.3847900113507443</v>
      </c>
      <c r="O2657" s="116"/>
      <c r="P2657" s="116"/>
      <c r="Q2657" s="120"/>
    </row>
    <row r="2658" spans="1:17" customFormat="1">
      <c r="A2658" s="117">
        <v>2655</v>
      </c>
      <c r="B2658" s="117"/>
      <c r="C2658" s="117" t="s">
        <v>3676</v>
      </c>
      <c r="D2658" s="117" t="s">
        <v>1060</v>
      </c>
      <c r="E2658" s="396" t="s">
        <v>1060</v>
      </c>
      <c r="F2658" s="116" t="s">
        <v>4326</v>
      </c>
      <c r="G2658" s="596">
        <v>308511640201</v>
      </c>
      <c r="H2658" s="396" t="s">
        <v>9961</v>
      </c>
      <c r="I2658" s="116" t="s">
        <v>8576</v>
      </c>
      <c r="J2658" s="116" t="s">
        <v>47</v>
      </c>
      <c r="K2658" s="116">
        <v>0.21946599999999999</v>
      </c>
      <c r="L2658" s="395">
        <v>0.21946599999999999</v>
      </c>
      <c r="M2658" s="395">
        <v>0.21749399999999999</v>
      </c>
      <c r="N2658" s="330">
        <v>0.8985446492850836</v>
      </c>
      <c r="O2658" s="116"/>
      <c r="P2658" s="116"/>
      <c r="Q2658" s="120"/>
    </row>
    <row r="2659" spans="1:17" customFormat="1">
      <c r="A2659" s="117">
        <v>2656</v>
      </c>
      <c r="B2659" s="117"/>
      <c r="C2659" s="117" t="s">
        <v>3676</v>
      </c>
      <c r="D2659" s="117" t="s">
        <v>1060</v>
      </c>
      <c r="E2659" s="396" t="s">
        <v>1060</v>
      </c>
      <c r="F2659" s="116" t="s">
        <v>4337</v>
      </c>
      <c r="G2659" s="596">
        <v>308511540201</v>
      </c>
      <c r="H2659" s="396" t="s">
        <v>3157</v>
      </c>
      <c r="I2659" s="116" t="s">
        <v>8573</v>
      </c>
      <c r="J2659" s="116" t="s">
        <v>47</v>
      </c>
      <c r="K2659" s="116">
        <v>1.1592E-2</v>
      </c>
      <c r="L2659" s="395">
        <v>1.1592E-2</v>
      </c>
      <c r="M2659" s="395">
        <v>1.1501000000000001E-2</v>
      </c>
      <c r="N2659" s="330">
        <v>0.78502415458936403</v>
      </c>
      <c r="O2659" s="116"/>
      <c r="P2659" s="116"/>
      <c r="Q2659" s="120"/>
    </row>
    <row r="2660" spans="1:17" customFormat="1">
      <c r="A2660" s="117">
        <v>2657</v>
      </c>
      <c r="B2660" s="117"/>
      <c r="C2660" s="117" t="s">
        <v>3676</v>
      </c>
      <c r="D2660" s="117" t="s">
        <v>1060</v>
      </c>
      <c r="E2660" s="396" t="s">
        <v>1060</v>
      </c>
      <c r="F2660" s="116" t="s">
        <v>4326</v>
      </c>
      <c r="G2660" s="596">
        <v>308511640202</v>
      </c>
      <c r="H2660" s="396" t="s">
        <v>3121</v>
      </c>
      <c r="I2660" s="116" t="s">
        <v>8575</v>
      </c>
      <c r="J2660" s="116" t="s">
        <v>47</v>
      </c>
      <c r="K2660" s="116">
        <v>3.8000000000000002E-5</v>
      </c>
      <c r="L2660" s="395">
        <v>3.8000000000000002E-5</v>
      </c>
      <c r="M2660" s="395">
        <v>3.8000000000000002E-5</v>
      </c>
      <c r="N2660" s="330">
        <v>0</v>
      </c>
      <c r="O2660" s="116"/>
      <c r="P2660" s="116"/>
      <c r="Q2660" s="120"/>
    </row>
    <row r="2661" spans="1:17" customFormat="1">
      <c r="A2661" s="117">
        <v>2658</v>
      </c>
      <c r="B2661" s="117"/>
      <c r="C2661" s="117" t="s">
        <v>3676</v>
      </c>
      <c r="D2661" s="117" t="s">
        <v>1060</v>
      </c>
      <c r="E2661" s="396" t="s">
        <v>3720</v>
      </c>
      <c r="F2661" s="116" t="s">
        <v>4316</v>
      </c>
      <c r="G2661" s="596">
        <v>308521240102</v>
      </c>
      <c r="H2661" s="396" t="s">
        <v>9962</v>
      </c>
      <c r="I2661" s="116" t="s">
        <v>7998</v>
      </c>
      <c r="J2661" s="116" t="s">
        <v>47</v>
      </c>
      <c r="K2661" s="116">
        <v>0.60840000000000005</v>
      </c>
      <c r="L2661" s="395">
        <v>0.60840000000000005</v>
      </c>
      <c r="M2661" s="395">
        <v>0.52411799999999997</v>
      </c>
      <c r="N2661" s="330">
        <v>13.853057199211058</v>
      </c>
      <c r="O2661" s="116"/>
      <c r="P2661" s="116"/>
      <c r="Q2661" s="120"/>
    </row>
    <row r="2662" spans="1:17" customFormat="1">
      <c r="A2662" s="117">
        <v>2659</v>
      </c>
      <c r="B2662" s="117"/>
      <c r="C2662" s="117" t="s">
        <v>3676</v>
      </c>
      <c r="D2662" s="117" t="s">
        <v>1060</v>
      </c>
      <c r="E2662" s="396" t="s">
        <v>3720</v>
      </c>
      <c r="F2662" s="116" t="s">
        <v>4318</v>
      </c>
      <c r="G2662" s="596">
        <v>308521240306</v>
      </c>
      <c r="H2662" s="396" t="s">
        <v>9963</v>
      </c>
      <c r="I2662" s="116" t="s">
        <v>7997</v>
      </c>
      <c r="J2662" s="116" t="s">
        <v>47</v>
      </c>
      <c r="K2662" s="116">
        <v>0.72485999999999995</v>
      </c>
      <c r="L2662" s="395">
        <v>0.72485999999999995</v>
      </c>
      <c r="M2662" s="395">
        <v>0.62462600000000001</v>
      </c>
      <c r="N2662" s="330">
        <v>13.828049554396705</v>
      </c>
      <c r="O2662" s="116"/>
      <c r="P2662" s="116"/>
      <c r="Q2662" s="120"/>
    </row>
    <row r="2663" spans="1:17" customFormat="1">
      <c r="A2663" s="117">
        <v>2660</v>
      </c>
      <c r="B2663" s="117"/>
      <c r="C2663" s="117" t="s">
        <v>3676</v>
      </c>
      <c r="D2663" s="117" t="s">
        <v>1060</v>
      </c>
      <c r="E2663" s="396" t="s">
        <v>1060</v>
      </c>
      <c r="F2663" s="116" t="s">
        <v>4335</v>
      </c>
      <c r="G2663" s="596">
        <v>308511540303</v>
      </c>
      <c r="H2663" s="396" t="s">
        <v>9964</v>
      </c>
      <c r="I2663" s="116" t="s">
        <v>7997</v>
      </c>
      <c r="J2663" s="116" t="s">
        <v>47</v>
      </c>
      <c r="K2663" s="116">
        <v>0.48139999999999999</v>
      </c>
      <c r="L2663" s="395">
        <v>0.48139999999999999</v>
      </c>
      <c r="M2663" s="395">
        <v>0.41487299999999999</v>
      </c>
      <c r="N2663" s="330">
        <v>13.819484835895308</v>
      </c>
      <c r="O2663" s="116"/>
      <c r="P2663" s="116"/>
      <c r="Q2663" s="120"/>
    </row>
    <row r="2664" spans="1:17" customFormat="1">
      <c r="A2664" s="117">
        <v>2661</v>
      </c>
      <c r="B2664" s="117"/>
      <c r="C2664" s="117" t="s">
        <v>3676</v>
      </c>
      <c r="D2664" s="117" t="s">
        <v>1060</v>
      </c>
      <c r="E2664" s="396" t="s">
        <v>1060</v>
      </c>
      <c r="F2664" s="116" t="s">
        <v>4338</v>
      </c>
      <c r="G2664" s="596">
        <v>308511240403</v>
      </c>
      <c r="H2664" s="396" t="s">
        <v>6267</v>
      </c>
      <c r="I2664" s="116" t="s">
        <v>7997</v>
      </c>
      <c r="J2664" s="116" t="s">
        <v>47</v>
      </c>
      <c r="K2664" s="116">
        <v>0.19600000000000001</v>
      </c>
      <c r="L2664" s="395">
        <v>0.19600000000000001</v>
      </c>
      <c r="M2664" s="395">
        <v>0.176977</v>
      </c>
      <c r="N2664" s="330">
        <v>9.7056122448979654</v>
      </c>
      <c r="O2664" s="116"/>
      <c r="P2664" s="116"/>
      <c r="Q2664" s="120"/>
    </row>
    <row r="2665" spans="1:17" customFormat="1">
      <c r="A2665" s="117">
        <v>2662</v>
      </c>
      <c r="B2665" s="117"/>
      <c r="C2665" s="117" t="s">
        <v>3676</v>
      </c>
      <c r="D2665" s="117" t="s">
        <v>1060</v>
      </c>
      <c r="E2665" s="396" t="s">
        <v>1060</v>
      </c>
      <c r="F2665" s="116" t="s">
        <v>4343</v>
      </c>
      <c r="G2665" s="596">
        <v>308511340204</v>
      </c>
      <c r="H2665" s="396" t="s">
        <v>5386</v>
      </c>
      <c r="I2665" s="116" t="s">
        <v>7997</v>
      </c>
      <c r="J2665" s="116" t="s">
        <v>47</v>
      </c>
      <c r="K2665" s="116">
        <v>0.80084</v>
      </c>
      <c r="L2665" s="395">
        <v>0.80084</v>
      </c>
      <c r="M2665" s="395">
        <v>0.72320899999999999</v>
      </c>
      <c r="N2665" s="330">
        <v>9.693696618550522</v>
      </c>
      <c r="O2665" s="116"/>
      <c r="P2665" s="116"/>
      <c r="Q2665" s="120"/>
    </row>
    <row r="2666" spans="1:17" customFormat="1">
      <c r="A2666" s="117">
        <v>2663</v>
      </c>
      <c r="B2666" s="117"/>
      <c r="C2666" s="117" t="s">
        <v>3676</v>
      </c>
      <c r="D2666" s="117" t="s">
        <v>1060</v>
      </c>
      <c r="E2666" s="396" t="s">
        <v>3720</v>
      </c>
      <c r="F2666" s="116" t="s">
        <v>4316</v>
      </c>
      <c r="G2666" s="596">
        <v>308521240105</v>
      </c>
      <c r="H2666" s="396" t="s">
        <v>5719</v>
      </c>
      <c r="I2666" s="116" t="s">
        <v>7998</v>
      </c>
      <c r="J2666" s="116" t="s">
        <v>47</v>
      </c>
      <c r="K2666" s="116">
        <v>0.25086000000000003</v>
      </c>
      <c r="L2666" s="395">
        <v>0.25086000000000003</v>
      </c>
      <c r="M2666" s="395">
        <v>0.22663800000000001</v>
      </c>
      <c r="N2666" s="330">
        <v>9.6555847883281594</v>
      </c>
      <c r="O2666" s="116"/>
      <c r="P2666" s="116"/>
      <c r="Q2666" s="120"/>
    </row>
    <row r="2667" spans="1:17" customFormat="1">
      <c r="A2667" s="117">
        <v>2664</v>
      </c>
      <c r="B2667" s="117"/>
      <c r="C2667" s="117" t="s">
        <v>3676</v>
      </c>
      <c r="D2667" s="117" t="s">
        <v>1060</v>
      </c>
      <c r="E2667" s="396" t="s">
        <v>3720</v>
      </c>
      <c r="F2667" s="116" t="s">
        <v>4317</v>
      </c>
      <c r="G2667" s="596">
        <v>308521240202</v>
      </c>
      <c r="H2667" s="396" t="s">
        <v>5597</v>
      </c>
      <c r="I2667" s="116" t="s">
        <v>7997</v>
      </c>
      <c r="J2667" s="116" t="s">
        <v>47</v>
      </c>
      <c r="K2667" s="116">
        <v>0.80640000000000001</v>
      </c>
      <c r="L2667" s="395">
        <v>0.80640000000000001</v>
      </c>
      <c r="M2667" s="395">
        <v>0.72919299999999998</v>
      </c>
      <c r="N2667" s="330">
        <v>9.5742807539682584</v>
      </c>
      <c r="O2667" s="116"/>
      <c r="P2667" s="116"/>
      <c r="Q2667" s="120"/>
    </row>
    <row r="2668" spans="1:17" customFormat="1">
      <c r="A2668" s="117">
        <v>2665</v>
      </c>
      <c r="B2668" s="117"/>
      <c r="C2668" s="117" t="s">
        <v>3676</v>
      </c>
      <c r="D2668" s="117" t="s">
        <v>1060</v>
      </c>
      <c r="E2668" s="396" t="s">
        <v>1060</v>
      </c>
      <c r="F2668" s="116" t="s">
        <v>4341</v>
      </c>
      <c r="G2668" s="596">
        <v>308511240302</v>
      </c>
      <c r="H2668" s="396" t="s">
        <v>6372</v>
      </c>
      <c r="I2668" s="116" t="s">
        <v>7997</v>
      </c>
      <c r="J2668" s="116" t="s">
        <v>47</v>
      </c>
      <c r="K2668" s="116">
        <v>0.89194099999999998</v>
      </c>
      <c r="L2668" s="395">
        <v>0.89194099999999998</v>
      </c>
      <c r="M2668" s="395">
        <v>0.80835599999999996</v>
      </c>
      <c r="N2668" s="330">
        <v>9.3711355347494987</v>
      </c>
      <c r="O2668" s="116"/>
      <c r="P2668" s="116"/>
      <c r="Q2668" s="120"/>
    </row>
    <row r="2669" spans="1:17" customFormat="1">
      <c r="A2669" s="117">
        <v>2666</v>
      </c>
      <c r="B2669" s="117"/>
      <c r="C2669" s="117" t="s">
        <v>3676</v>
      </c>
      <c r="D2669" s="117" t="s">
        <v>1060</v>
      </c>
      <c r="E2669" s="396" t="s">
        <v>1060</v>
      </c>
      <c r="F2669" s="116" t="s">
        <v>4342</v>
      </c>
      <c r="G2669" s="596">
        <v>308511340302</v>
      </c>
      <c r="H2669" s="396" t="s">
        <v>5979</v>
      </c>
      <c r="I2669" s="116" t="s">
        <v>7997</v>
      </c>
      <c r="J2669" s="116" t="s">
        <v>47</v>
      </c>
      <c r="K2669" s="116">
        <v>0.94159999999999999</v>
      </c>
      <c r="L2669" s="395">
        <v>0.94159999999999999</v>
      </c>
      <c r="M2669" s="395">
        <v>0.85397299999999998</v>
      </c>
      <c r="N2669" s="330">
        <v>9.3061809685641474</v>
      </c>
      <c r="O2669" s="116"/>
      <c r="P2669" s="116"/>
      <c r="Q2669" s="120"/>
    </row>
    <row r="2670" spans="1:17" customFormat="1">
      <c r="A2670" s="117">
        <v>2667</v>
      </c>
      <c r="B2670" s="117"/>
      <c r="C2670" s="117" t="s">
        <v>3676</v>
      </c>
      <c r="D2670" s="117" t="s">
        <v>1060</v>
      </c>
      <c r="E2670" s="396" t="s">
        <v>1060</v>
      </c>
      <c r="F2670" s="116" t="s">
        <v>4339</v>
      </c>
      <c r="G2670" s="596">
        <v>308511240205</v>
      </c>
      <c r="H2670" s="396" t="s">
        <v>6408</v>
      </c>
      <c r="I2670" s="116" t="s">
        <v>7997</v>
      </c>
      <c r="J2670" s="116" t="s">
        <v>47</v>
      </c>
      <c r="K2670" s="116">
        <v>1.245296</v>
      </c>
      <c r="L2670" s="395">
        <v>1.245296</v>
      </c>
      <c r="M2670" s="395">
        <v>1.1299129999999999</v>
      </c>
      <c r="N2670" s="330">
        <v>9.2655079595533927</v>
      </c>
      <c r="O2670" s="116"/>
      <c r="P2670" s="116"/>
      <c r="Q2670" s="120"/>
    </row>
    <row r="2671" spans="1:17" customFormat="1">
      <c r="A2671" s="117">
        <v>2668</v>
      </c>
      <c r="B2671" s="117"/>
      <c r="C2671" s="117" t="s">
        <v>3676</v>
      </c>
      <c r="D2671" s="117" t="s">
        <v>1060</v>
      </c>
      <c r="E2671" s="396" t="s">
        <v>1060</v>
      </c>
      <c r="F2671" s="116" t="s">
        <v>4339</v>
      </c>
      <c r="G2671" s="596">
        <v>308511240202</v>
      </c>
      <c r="H2671" s="396" t="s">
        <v>6416</v>
      </c>
      <c r="I2671" s="116" t="s">
        <v>7997</v>
      </c>
      <c r="J2671" s="116" t="s">
        <v>47</v>
      </c>
      <c r="K2671" s="116">
        <v>1.3633470000000001</v>
      </c>
      <c r="L2671" s="395">
        <v>1.3633470000000001</v>
      </c>
      <c r="M2671" s="395">
        <v>1.2376240000000001</v>
      </c>
      <c r="N2671" s="330">
        <v>9.2216434994172438</v>
      </c>
      <c r="O2671" s="116"/>
      <c r="P2671" s="116"/>
      <c r="Q2671" s="120"/>
    </row>
    <row r="2672" spans="1:17" customFormat="1">
      <c r="A2672" s="117">
        <v>2669</v>
      </c>
      <c r="B2672" s="117"/>
      <c r="C2672" s="117" t="s">
        <v>3676</v>
      </c>
      <c r="D2672" s="117" t="s">
        <v>1060</v>
      </c>
      <c r="E2672" s="396" t="s">
        <v>1060</v>
      </c>
      <c r="F2672" s="116" t="s">
        <v>4342</v>
      </c>
      <c r="G2672" s="596">
        <v>308511340301</v>
      </c>
      <c r="H2672" s="396" t="s">
        <v>5995</v>
      </c>
      <c r="I2672" s="116" t="s">
        <v>7997</v>
      </c>
      <c r="J2672" s="116" t="s">
        <v>47</v>
      </c>
      <c r="K2672" s="116">
        <v>0.3206</v>
      </c>
      <c r="L2672" s="395">
        <v>0.3206</v>
      </c>
      <c r="M2672" s="395">
        <v>0.29107100000000002</v>
      </c>
      <c r="N2672" s="330">
        <v>9.2105427323767852</v>
      </c>
      <c r="O2672" s="116"/>
      <c r="P2672" s="116"/>
      <c r="Q2672" s="120"/>
    </row>
    <row r="2673" spans="1:17" customFormat="1">
      <c r="A2673" s="117">
        <v>2670</v>
      </c>
      <c r="B2673" s="117"/>
      <c r="C2673" s="117" t="s">
        <v>3676</v>
      </c>
      <c r="D2673" s="117" t="s">
        <v>1060</v>
      </c>
      <c r="E2673" s="396" t="s">
        <v>1060</v>
      </c>
      <c r="F2673" s="116" t="s">
        <v>4339</v>
      </c>
      <c r="G2673" s="596">
        <v>308511240204</v>
      </c>
      <c r="H2673" s="396" t="s">
        <v>6430</v>
      </c>
      <c r="I2673" s="116" t="s">
        <v>7997</v>
      </c>
      <c r="J2673" s="116" t="s">
        <v>47</v>
      </c>
      <c r="K2673" s="116">
        <v>0.66816399999999998</v>
      </c>
      <c r="L2673" s="395">
        <v>0.66816399999999998</v>
      </c>
      <c r="M2673" s="395">
        <v>0.60690699999999997</v>
      </c>
      <c r="N2673" s="330">
        <v>9.1679587646146761</v>
      </c>
      <c r="O2673" s="116"/>
      <c r="P2673" s="116"/>
      <c r="Q2673" s="120"/>
    </row>
    <row r="2674" spans="1:17" customFormat="1">
      <c r="A2674" s="117">
        <v>2671</v>
      </c>
      <c r="B2674" s="117"/>
      <c r="C2674" s="117" t="s">
        <v>3676</v>
      </c>
      <c r="D2674" s="117" t="s">
        <v>1060</v>
      </c>
      <c r="E2674" s="396" t="s">
        <v>3721</v>
      </c>
      <c r="F2674" s="116" t="s">
        <v>4325</v>
      </c>
      <c r="G2674" s="596">
        <v>308512140303</v>
      </c>
      <c r="H2674" s="396" t="s">
        <v>6439</v>
      </c>
      <c r="I2674" s="116" t="s">
        <v>7998</v>
      </c>
      <c r="J2674" s="116" t="s">
        <v>47</v>
      </c>
      <c r="K2674" s="116">
        <v>5.5345999999999999E-2</v>
      </c>
      <c r="L2674" s="395">
        <v>5.5345999999999999E-2</v>
      </c>
      <c r="M2674" s="395">
        <v>5.0287999999999999E-2</v>
      </c>
      <c r="N2674" s="330">
        <v>9.1388718245220968</v>
      </c>
      <c r="O2674" s="116"/>
      <c r="P2674" s="116"/>
      <c r="Q2674" s="120"/>
    </row>
    <row r="2675" spans="1:17" customFormat="1">
      <c r="A2675" s="117">
        <v>2672</v>
      </c>
      <c r="B2675" s="117"/>
      <c r="C2675" s="117" t="s">
        <v>3676</v>
      </c>
      <c r="D2675" s="117" t="s">
        <v>1060</v>
      </c>
      <c r="E2675" s="396" t="s">
        <v>1060</v>
      </c>
      <c r="F2675" s="116" t="s">
        <v>4343</v>
      </c>
      <c r="G2675" s="596">
        <v>308511340202</v>
      </c>
      <c r="H2675" s="396" t="s">
        <v>5252</v>
      </c>
      <c r="I2675" s="116" t="s">
        <v>7997</v>
      </c>
      <c r="J2675" s="116" t="s">
        <v>47</v>
      </c>
      <c r="K2675" s="116">
        <v>0.76839999999999997</v>
      </c>
      <c r="L2675" s="395">
        <v>0.76839999999999997</v>
      </c>
      <c r="M2675" s="395">
        <v>0.69845299999999999</v>
      </c>
      <c r="N2675" s="330">
        <v>9.1029411764705852</v>
      </c>
      <c r="O2675" s="116"/>
      <c r="P2675" s="116"/>
      <c r="Q2675" s="120"/>
    </row>
    <row r="2676" spans="1:17" customFormat="1">
      <c r="A2676" s="117">
        <v>2673</v>
      </c>
      <c r="B2676" s="117"/>
      <c r="C2676" s="117" t="s">
        <v>3676</v>
      </c>
      <c r="D2676" s="117" t="s">
        <v>1060</v>
      </c>
      <c r="E2676" s="396" t="s">
        <v>1060</v>
      </c>
      <c r="F2676" s="116" t="s">
        <v>4342</v>
      </c>
      <c r="G2676" s="596">
        <v>308511340303</v>
      </c>
      <c r="H2676" s="396" t="s">
        <v>5997</v>
      </c>
      <c r="I2676" s="116" t="s">
        <v>7997</v>
      </c>
      <c r="J2676" s="116" t="s">
        <v>47</v>
      </c>
      <c r="K2676" s="116">
        <v>0.78200000000000003</v>
      </c>
      <c r="L2676" s="395">
        <v>0.78200000000000003</v>
      </c>
      <c r="M2676" s="395">
        <v>0.71131299999999997</v>
      </c>
      <c r="N2676" s="330">
        <v>9.0392583120204666</v>
      </c>
      <c r="O2676" s="116"/>
      <c r="P2676" s="116"/>
      <c r="Q2676" s="120"/>
    </row>
    <row r="2677" spans="1:17" customFormat="1">
      <c r="A2677" s="117">
        <v>2674</v>
      </c>
      <c r="B2677" s="117"/>
      <c r="C2677" s="117" t="s">
        <v>3676</v>
      </c>
      <c r="D2677" s="117" t="s">
        <v>1060</v>
      </c>
      <c r="E2677" s="396" t="s">
        <v>3720</v>
      </c>
      <c r="F2677" s="116" t="s">
        <v>4318</v>
      </c>
      <c r="G2677" s="596">
        <v>308521240305</v>
      </c>
      <c r="H2677" s="396" t="s">
        <v>5422</v>
      </c>
      <c r="I2677" s="116" t="s">
        <v>7997</v>
      </c>
      <c r="J2677" s="116" t="s">
        <v>47</v>
      </c>
      <c r="K2677" s="116">
        <v>0.84807999999999995</v>
      </c>
      <c r="L2677" s="395">
        <v>0.84807999999999995</v>
      </c>
      <c r="M2677" s="395">
        <v>0.77142500000000003</v>
      </c>
      <c r="N2677" s="330">
        <v>9.0386520139609381</v>
      </c>
      <c r="O2677" s="116"/>
      <c r="P2677" s="116"/>
      <c r="Q2677" s="120"/>
    </row>
    <row r="2678" spans="1:17" customFormat="1">
      <c r="A2678" s="117">
        <v>2675</v>
      </c>
      <c r="B2678" s="117"/>
      <c r="C2678" s="117" t="s">
        <v>3676</v>
      </c>
      <c r="D2678" s="117" t="s">
        <v>1060</v>
      </c>
      <c r="E2678" s="396" t="s">
        <v>1060</v>
      </c>
      <c r="F2678" s="116" t="s">
        <v>4335</v>
      </c>
      <c r="G2678" s="596">
        <v>308511540301</v>
      </c>
      <c r="H2678" s="396" t="s">
        <v>6156</v>
      </c>
      <c r="I2678" s="116" t="s">
        <v>7997</v>
      </c>
      <c r="J2678" s="116" t="s">
        <v>47</v>
      </c>
      <c r="K2678" s="116">
        <v>1.0489999999999999</v>
      </c>
      <c r="L2678" s="395">
        <v>1.0489999999999999</v>
      </c>
      <c r="M2678" s="395">
        <v>0.95421400000000001</v>
      </c>
      <c r="N2678" s="330">
        <v>9.0358436606291637</v>
      </c>
      <c r="O2678" s="116"/>
      <c r="P2678" s="116"/>
      <c r="Q2678" s="120"/>
    </row>
    <row r="2679" spans="1:17" customFormat="1">
      <c r="A2679" s="117">
        <v>2676</v>
      </c>
      <c r="B2679" s="117"/>
      <c r="C2679" s="117" t="s">
        <v>3676</v>
      </c>
      <c r="D2679" s="117" t="s">
        <v>1060</v>
      </c>
      <c r="E2679" s="396" t="s">
        <v>3721</v>
      </c>
      <c r="F2679" s="116" t="s">
        <v>4322</v>
      </c>
      <c r="G2679" s="596">
        <v>308512240305</v>
      </c>
      <c r="H2679" s="396" t="s">
        <v>6484</v>
      </c>
      <c r="I2679" s="116" t="s">
        <v>7997</v>
      </c>
      <c r="J2679" s="116" t="s">
        <v>47</v>
      </c>
      <c r="K2679" s="116">
        <v>0.52200000000000002</v>
      </c>
      <c r="L2679" s="395">
        <v>0.52200000000000002</v>
      </c>
      <c r="M2679" s="395">
        <v>0.47508</v>
      </c>
      <c r="N2679" s="330">
        <v>8.9885057471264389</v>
      </c>
      <c r="O2679" s="116"/>
      <c r="P2679" s="116"/>
      <c r="Q2679" s="120"/>
    </row>
    <row r="2680" spans="1:17" customFormat="1">
      <c r="A2680" s="117">
        <v>2677</v>
      </c>
      <c r="B2680" s="117"/>
      <c r="C2680" s="117" t="s">
        <v>3676</v>
      </c>
      <c r="D2680" s="117" t="s">
        <v>1060</v>
      </c>
      <c r="E2680" s="396" t="s">
        <v>1060</v>
      </c>
      <c r="F2680" s="116" t="s">
        <v>4345</v>
      </c>
      <c r="G2680" s="596">
        <v>308511340402</v>
      </c>
      <c r="H2680" s="396" t="s">
        <v>6163</v>
      </c>
      <c r="I2680" s="116" t="s">
        <v>7997</v>
      </c>
      <c r="J2680" s="116" t="s">
        <v>47</v>
      </c>
      <c r="K2680" s="116">
        <v>0.75560000000000005</v>
      </c>
      <c r="L2680" s="395">
        <v>0.75560000000000005</v>
      </c>
      <c r="M2680" s="395">
        <v>0.68770200000000004</v>
      </c>
      <c r="N2680" s="330">
        <v>8.9859714134462685</v>
      </c>
      <c r="O2680" s="116"/>
      <c r="P2680" s="116"/>
      <c r="Q2680" s="120"/>
    </row>
    <row r="2681" spans="1:17" customFormat="1">
      <c r="A2681" s="117">
        <v>2678</v>
      </c>
      <c r="B2681" s="117"/>
      <c r="C2681" s="117" t="s">
        <v>3676</v>
      </c>
      <c r="D2681" s="117" t="s">
        <v>1060</v>
      </c>
      <c r="E2681" s="396" t="s">
        <v>3721</v>
      </c>
      <c r="F2681" s="116" t="s">
        <v>4324</v>
      </c>
      <c r="G2681" s="596">
        <v>308512140104</v>
      </c>
      <c r="H2681" s="396" t="s">
        <v>5678</v>
      </c>
      <c r="I2681" s="116" t="s">
        <v>7997</v>
      </c>
      <c r="J2681" s="116" t="s">
        <v>47</v>
      </c>
      <c r="K2681" s="116">
        <v>0.92479999999999996</v>
      </c>
      <c r="L2681" s="395">
        <v>0.92479999999999996</v>
      </c>
      <c r="M2681" s="395">
        <v>0.84181499999999998</v>
      </c>
      <c r="N2681" s="330">
        <v>8.9732915224913476</v>
      </c>
      <c r="O2681" s="116"/>
      <c r="P2681" s="116"/>
      <c r="Q2681" s="120"/>
    </row>
    <row r="2682" spans="1:17" customFormat="1">
      <c r="A2682" s="117">
        <v>2679</v>
      </c>
      <c r="B2682" s="117"/>
      <c r="C2682" s="117" t="s">
        <v>3676</v>
      </c>
      <c r="D2682" s="117" t="s">
        <v>1060</v>
      </c>
      <c r="E2682" s="396" t="s">
        <v>1060</v>
      </c>
      <c r="F2682" s="116" t="s">
        <v>4338</v>
      </c>
      <c r="G2682" s="596">
        <v>308511240401</v>
      </c>
      <c r="H2682" s="396" t="s">
        <v>6273</v>
      </c>
      <c r="I2682" s="116" t="s">
        <v>7998</v>
      </c>
      <c r="J2682" s="116" t="s">
        <v>47</v>
      </c>
      <c r="K2682" s="116">
        <v>0.98019999999999996</v>
      </c>
      <c r="L2682" s="395">
        <v>0.98019999999999996</v>
      </c>
      <c r="M2682" s="395">
        <v>0.89244000000000001</v>
      </c>
      <c r="N2682" s="330">
        <v>8.9532748418690016</v>
      </c>
      <c r="O2682" s="116"/>
      <c r="P2682" s="116"/>
      <c r="Q2682" s="120"/>
    </row>
    <row r="2683" spans="1:17" customFormat="1">
      <c r="A2683" s="117">
        <v>2680</v>
      </c>
      <c r="B2683" s="117"/>
      <c r="C2683" s="117" t="s">
        <v>3676</v>
      </c>
      <c r="D2683" s="117" t="s">
        <v>1060</v>
      </c>
      <c r="E2683" s="396" t="s">
        <v>3720</v>
      </c>
      <c r="F2683" s="116" t="s">
        <v>4311</v>
      </c>
      <c r="G2683" s="596">
        <v>308521140303</v>
      </c>
      <c r="H2683" s="396" t="s">
        <v>6156</v>
      </c>
      <c r="I2683" s="116" t="s">
        <v>7997</v>
      </c>
      <c r="J2683" s="116" t="s">
        <v>47</v>
      </c>
      <c r="K2683" s="116">
        <v>0.79281500000000005</v>
      </c>
      <c r="L2683" s="395">
        <v>0.79281500000000005</v>
      </c>
      <c r="M2683" s="395">
        <v>0.72297999999999996</v>
      </c>
      <c r="N2683" s="330">
        <v>8.8084862168349591</v>
      </c>
      <c r="O2683" s="116"/>
      <c r="P2683" s="116"/>
      <c r="Q2683" s="120"/>
    </row>
    <row r="2684" spans="1:17" customFormat="1">
      <c r="A2684" s="117">
        <v>2681</v>
      </c>
      <c r="B2684" s="117"/>
      <c r="C2684" s="117" t="s">
        <v>3676</v>
      </c>
      <c r="D2684" s="117" t="s">
        <v>1060</v>
      </c>
      <c r="E2684" s="396" t="s">
        <v>1060</v>
      </c>
      <c r="F2684" s="116" t="s">
        <v>4348</v>
      </c>
      <c r="G2684" s="596">
        <v>308511440403</v>
      </c>
      <c r="H2684" s="396" t="s">
        <v>6544</v>
      </c>
      <c r="I2684" s="116" t="s">
        <v>7997</v>
      </c>
      <c r="J2684" s="116" t="s">
        <v>47</v>
      </c>
      <c r="K2684" s="116">
        <v>6.8045999999999995E-2</v>
      </c>
      <c r="L2684" s="395">
        <v>6.8045999999999995E-2</v>
      </c>
      <c r="M2684" s="395">
        <v>6.2060999999999998E-2</v>
      </c>
      <c r="N2684" s="330">
        <v>8.7955206771889571</v>
      </c>
      <c r="O2684" s="116"/>
      <c r="P2684" s="116"/>
      <c r="Q2684" s="120"/>
    </row>
    <row r="2685" spans="1:17" customFormat="1">
      <c r="A2685" s="117">
        <v>2682</v>
      </c>
      <c r="B2685" s="117"/>
      <c r="C2685" s="117" t="s">
        <v>3676</v>
      </c>
      <c r="D2685" s="117" t="s">
        <v>1060</v>
      </c>
      <c r="E2685" s="396" t="s">
        <v>3721</v>
      </c>
      <c r="F2685" s="116" t="s">
        <v>4323</v>
      </c>
      <c r="G2685" s="596">
        <v>308512240501</v>
      </c>
      <c r="H2685" s="396" t="s">
        <v>6362</v>
      </c>
      <c r="I2685" s="116" t="s">
        <v>7997</v>
      </c>
      <c r="J2685" s="116" t="s">
        <v>47</v>
      </c>
      <c r="K2685" s="116">
        <v>0.39779999999999999</v>
      </c>
      <c r="L2685" s="395">
        <v>0.39779999999999999</v>
      </c>
      <c r="M2685" s="395">
        <v>0.36284300000000003</v>
      </c>
      <c r="N2685" s="330">
        <v>8.7875816993463953</v>
      </c>
      <c r="O2685" s="116"/>
      <c r="P2685" s="116"/>
      <c r="Q2685" s="120"/>
    </row>
    <row r="2686" spans="1:17" customFormat="1">
      <c r="A2686" s="117">
        <v>2683</v>
      </c>
      <c r="B2686" s="117"/>
      <c r="C2686" s="117" t="s">
        <v>3676</v>
      </c>
      <c r="D2686" s="117" t="s">
        <v>1060</v>
      </c>
      <c r="E2686" s="396" t="s">
        <v>1060</v>
      </c>
      <c r="F2686" s="116" t="s">
        <v>4308</v>
      </c>
      <c r="G2686" s="596">
        <v>308511440102</v>
      </c>
      <c r="H2686" s="396" t="s">
        <v>6576</v>
      </c>
      <c r="I2686" s="116" t="s">
        <v>7997</v>
      </c>
      <c r="J2686" s="116" t="s">
        <v>47</v>
      </c>
      <c r="K2686" s="116">
        <v>0.88375700000000001</v>
      </c>
      <c r="L2686" s="395">
        <v>0.88375700000000001</v>
      </c>
      <c r="M2686" s="395">
        <v>0.80684100000000003</v>
      </c>
      <c r="N2686" s="330">
        <v>8.7032973996245566</v>
      </c>
      <c r="O2686" s="116"/>
      <c r="P2686" s="116"/>
      <c r="Q2686" s="120"/>
    </row>
    <row r="2687" spans="1:17" customFormat="1">
      <c r="A2687" s="117">
        <v>2684</v>
      </c>
      <c r="B2687" s="117"/>
      <c r="C2687" s="117" t="s">
        <v>3676</v>
      </c>
      <c r="D2687" s="117" t="s">
        <v>1060</v>
      </c>
      <c r="E2687" s="396" t="s">
        <v>3720</v>
      </c>
      <c r="F2687" s="116" t="s">
        <v>4317</v>
      </c>
      <c r="G2687" s="596">
        <v>308521240201</v>
      </c>
      <c r="H2687" s="396" t="s">
        <v>5966</v>
      </c>
      <c r="I2687" s="116" t="s">
        <v>7997</v>
      </c>
      <c r="J2687" s="116" t="s">
        <v>47</v>
      </c>
      <c r="K2687" s="116">
        <v>1.0456000000000001</v>
      </c>
      <c r="L2687" s="395">
        <v>1.0456000000000001</v>
      </c>
      <c r="M2687" s="395">
        <v>0.955287</v>
      </c>
      <c r="N2687" s="330">
        <v>8.6374330527926624</v>
      </c>
      <c r="O2687" s="116"/>
      <c r="P2687" s="116"/>
      <c r="Q2687" s="120"/>
    </row>
    <row r="2688" spans="1:17" customFormat="1">
      <c r="A2688" s="117">
        <v>2685</v>
      </c>
      <c r="B2688" s="117"/>
      <c r="C2688" s="117" t="s">
        <v>3676</v>
      </c>
      <c r="D2688" s="117" t="s">
        <v>1060</v>
      </c>
      <c r="E2688" s="396" t="s">
        <v>1060</v>
      </c>
      <c r="F2688" s="116" t="s">
        <v>4348</v>
      </c>
      <c r="G2688" s="596">
        <v>308511440401</v>
      </c>
      <c r="H2688" s="396" t="s">
        <v>6302</v>
      </c>
      <c r="I2688" s="116" t="s">
        <v>7997</v>
      </c>
      <c r="J2688" s="116" t="s">
        <v>47</v>
      </c>
      <c r="K2688" s="116">
        <v>0.61880000000000002</v>
      </c>
      <c r="L2688" s="395">
        <v>0.61880000000000002</v>
      </c>
      <c r="M2688" s="395">
        <v>0.56571300000000002</v>
      </c>
      <c r="N2688" s="330">
        <v>8.5790239172592102</v>
      </c>
      <c r="O2688" s="116"/>
      <c r="P2688" s="116"/>
      <c r="Q2688" s="120"/>
    </row>
    <row r="2689" spans="1:17" customFormat="1">
      <c r="A2689" s="117">
        <v>2686</v>
      </c>
      <c r="B2689" s="117"/>
      <c r="C2689" s="117" t="s">
        <v>3676</v>
      </c>
      <c r="D2689" s="117" t="s">
        <v>1060</v>
      </c>
      <c r="E2689" s="396" t="s">
        <v>3720</v>
      </c>
      <c r="F2689" s="116" t="s">
        <v>4304</v>
      </c>
      <c r="G2689" s="596">
        <v>308521140201</v>
      </c>
      <c r="H2689" s="396" t="s">
        <v>5662</v>
      </c>
      <c r="I2689" s="116" t="s">
        <v>7997</v>
      </c>
      <c r="J2689" s="116" t="s">
        <v>47</v>
      </c>
      <c r="K2689" s="116">
        <v>0.61939999999999995</v>
      </c>
      <c r="L2689" s="395">
        <v>0.61939999999999995</v>
      </c>
      <c r="M2689" s="395">
        <v>0.56637099999999996</v>
      </c>
      <c r="N2689" s="330">
        <v>8.5613496932515325</v>
      </c>
      <c r="O2689" s="116"/>
      <c r="P2689" s="116"/>
      <c r="Q2689" s="120"/>
    </row>
    <row r="2690" spans="1:17" customFormat="1">
      <c r="A2690" s="117">
        <v>2687</v>
      </c>
      <c r="B2690" s="117"/>
      <c r="C2690" s="117" t="s">
        <v>3676</v>
      </c>
      <c r="D2690" s="117" t="s">
        <v>1060</v>
      </c>
      <c r="E2690" s="396" t="s">
        <v>1060</v>
      </c>
      <c r="F2690" s="116" t="s">
        <v>4336</v>
      </c>
      <c r="G2690" s="596">
        <v>308511540106</v>
      </c>
      <c r="H2690" s="396" t="s">
        <v>6621</v>
      </c>
      <c r="I2690" s="116" t="s">
        <v>7997</v>
      </c>
      <c r="J2690" s="116" t="s">
        <v>47</v>
      </c>
      <c r="K2690" s="116">
        <v>0.63848000000000005</v>
      </c>
      <c r="L2690" s="395">
        <v>0.63848000000000005</v>
      </c>
      <c r="M2690" s="395">
        <v>0.58401199999999998</v>
      </c>
      <c r="N2690" s="330">
        <v>8.5308858539030314</v>
      </c>
      <c r="O2690" s="116"/>
      <c r="P2690" s="116"/>
      <c r="Q2690" s="120"/>
    </row>
    <row r="2691" spans="1:17" customFormat="1">
      <c r="A2691" s="117">
        <v>2688</v>
      </c>
      <c r="B2691" s="117"/>
      <c r="C2691" s="117" t="s">
        <v>3676</v>
      </c>
      <c r="D2691" s="117" t="s">
        <v>1060</v>
      </c>
      <c r="E2691" s="396" t="s">
        <v>1060</v>
      </c>
      <c r="F2691" s="116" t="s">
        <v>4334</v>
      </c>
      <c r="G2691" s="596">
        <v>308511640602</v>
      </c>
      <c r="H2691" s="396" t="s">
        <v>6625</v>
      </c>
      <c r="I2691" s="116" t="s">
        <v>7998</v>
      </c>
      <c r="J2691" s="116" t="s">
        <v>47</v>
      </c>
      <c r="K2691" s="116">
        <v>0.190276</v>
      </c>
      <c r="L2691" s="395">
        <v>0.190276</v>
      </c>
      <c r="M2691" s="395">
        <v>0.174066</v>
      </c>
      <c r="N2691" s="330">
        <v>8.5192036830709092</v>
      </c>
      <c r="O2691" s="116"/>
      <c r="P2691" s="116"/>
      <c r="Q2691" s="120"/>
    </row>
    <row r="2692" spans="1:17" customFormat="1">
      <c r="A2692" s="117">
        <v>2689</v>
      </c>
      <c r="B2692" s="117"/>
      <c r="C2692" s="117" t="s">
        <v>3676</v>
      </c>
      <c r="D2692" s="117" t="s">
        <v>1060</v>
      </c>
      <c r="E2692" s="396" t="s">
        <v>3720</v>
      </c>
      <c r="F2692" s="116" t="s">
        <v>4315</v>
      </c>
      <c r="G2692" s="596">
        <v>308521140501</v>
      </c>
      <c r="H2692" s="396" t="s">
        <v>5375</v>
      </c>
      <c r="I2692" s="116" t="s">
        <v>7997</v>
      </c>
      <c r="J2692" s="116" t="s">
        <v>47</v>
      </c>
      <c r="K2692" s="116">
        <v>0.44356099999999998</v>
      </c>
      <c r="L2692" s="395">
        <v>0.44356099999999998</v>
      </c>
      <c r="M2692" s="395">
        <v>0.40592600000000001</v>
      </c>
      <c r="N2692" s="330">
        <v>8.4847405430143716</v>
      </c>
      <c r="O2692" s="116"/>
      <c r="P2692" s="116"/>
      <c r="Q2692" s="120"/>
    </row>
    <row r="2693" spans="1:17" customFormat="1">
      <c r="A2693" s="117">
        <v>2690</v>
      </c>
      <c r="B2693" s="117"/>
      <c r="C2693" s="117" t="s">
        <v>3676</v>
      </c>
      <c r="D2693" s="117" t="s">
        <v>1060</v>
      </c>
      <c r="E2693" s="396" t="s">
        <v>3720</v>
      </c>
      <c r="F2693" s="116" t="s">
        <v>4318</v>
      </c>
      <c r="G2693" s="596">
        <v>308521240301</v>
      </c>
      <c r="H2693" s="396" t="s">
        <v>5523</v>
      </c>
      <c r="I2693" s="116" t="s">
        <v>7997</v>
      </c>
      <c r="J2693" s="116" t="s">
        <v>47</v>
      </c>
      <c r="K2693" s="116">
        <v>1.198</v>
      </c>
      <c r="L2693" s="395">
        <v>1.198</v>
      </c>
      <c r="M2693" s="395">
        <v>1.0965009999999999</v>
      </c>
      <c r="N2693" s="330">
        <v>8.4723706176961606</v>
      </c>
      <c r="O2693" s="116"/>
      <c r="P2693" s="116"/>
      <c r="Q2693" s="120"/>
    </row>
    <row r="2694" spans="1:17" customFormat="1">
      <c r="A2694" s="117">
        <v>2691</v>
      </c>
      <c r="B2694" s="117"/>
      <c r="C2694" s="117" t="s">
        <v>3676</v>
      </c>
      <c r="D2694" s="117" t="s">
        <v>1060</v>
      </c>
      <c r="E2694" s="396" t="s">
        <v>1060</v>
      </c>
      <c r="F2694" s="116" t="s">
        <v>4339</v>
      </c>
      <c r="G2694" s="596">
        <v>308511240203</v>
      </c>
      <c r="H2694" s="396" t="s">
        <v>6651</v>
      </c>
      <c r="I2694" s="116" t="s">
        <v>7997</v>
      </c>
      <c r="J2694" s="116" t="s">
        <v>47</v>
      </c>
      <c r="K2694" s="116">
        <v>0.40607199999999999</v>
      </c>
      <c r="L2694" s="395">
        <v>0.40607199999999999</v>
      </c>
      <c r="M2694" s="395">
        <v>0.371809</v>
      </c>
      <c r="N2694" s="330">
        <v>8.4376662266790099</v>
      </c>
      <c r="O2694" s="116"/>
      <c r="P2694" s="116"/>
      <c r="Q2694" s="120"/>
    </row>
    <row r="2695" spans="1:17" customFormat="1">
      <c r="A2695" s="117">
        <v>2692</v>
      </c>
      <c r="B2695" s="117"/>
      <c r="C2695" s="117" t="s">
        <v>3676</v>
      </c>
      <c r="D2695" s="117" t="s">
        <v>1060</v>
      </c>
      <c r="E2695" s="396" t="s">
        <v>3721</v>
      </c>
      <c r="F2695" s="116" t="s">
        <v>4322</v>
      </c>
      <c r="G2695" s="596">
        <v>308512240304</v>
      </c>
      <c r="H2695" s="396" t="s">
        <v>6665</v>
      </c>
      <c r="I2695" s="116" t="s">
        <v>7997</v>
      </c>
      <c r="J2695" s="116" t="s">
        <v>47</v>
      </c>
      <c r="K2695" s="116">
        <v>0.49459999999999998</v>
      </c>
      <c r="L2695" s="395">
        <v>0.49459999999999998</v>
      </c>
      <c r="M2695" s="395">
        <v>0.45308500000000002</v>
      </c>
      <c r="N2695" s="330">
        <v>8.3936514355034308</v>
      </c>
      <c r="O2695" s="116"/>
      <c r="P2695" s="116"/>
      <c r="Q2695" s="120"/>
    </row>
    <row r="2696" spans="1:17" customFormat="1">
      <c r="A2696" s="117">
        <v>2693</v>
      </c>
      <c r="B2696" s="117"/>
      <c r="C2696" s="117" t="s">
        <v>3676</v>
      </c>
      <c r="D2696" s="117" t="s">
        <v>1060</v>
      </c>
      <c r="E2696" s="396" t="s">
        <v>1060</v>
      </c>
      <c r="F2696" s="116" t="s">
        <v>4330</v>
      </c>
      <c r="G2696" s="596">
        <v>308511640301</v>
      </c>
      <c r="H2696" s="396" t="s">
        <v>6835</v>
      </c>
      <c r="I2696" s="116" t="s">
        <v>7997</v>
      </c>
      <c r="J2696" s="116" t="s">
        <v>47</v>
      </c>
      <c r="K2696" s="116">
        <v>0.83562000000000003</v>
      </c>
      <c r="L2696" s="395">
        <v>0.83562000000000003</v>
      </c>
      <c r="M2696" s="395">
        <v>0.76552900000000002</v>
      </c>
      <c r="N2696" s="330">
        <v>8.3879035925420666</v>
      </c>
      <c r="O2696" s="116"/>
      <c r="P2696" s="116"/>
      <c r="Q2696" s="120"/>
    </row>
    <row r="2697" spans="1:17" customFormat="1">
      <c r="A2697" s="117">
        <v>2694</v>
      </c>
      <c r="B2697" s="117"/>
      <c r="C2697" s="117" t="s">
        <v>3676</v>
      </c>
      <c r="D2697" s="117" t="s">
        <v>1060</v>
      </c>
      <c r="E2697" s="396" t="s">
        <v>3720</v>
      </c>
      <c r="F2697" s="116" t="s">
        <v>4312</v>
      </c>
      <c r="G2697" s="596">
        <v>308212240202</v>
      </c>
      <c r="H2697" s="396" t="s">
        <v>6014</v>
      </c>
      <c r="I2697" s="116" t="s">
        <v>7997</v>
      </c>
      <c r="J2697" s="116" t="s">
        <v>47</v>
      </c>
      <c r="K2697" s="116">
        <v>0.30759999999999998</v>
      </c>
      <c r="L2697" s="395">
        <v>0.30759999999999998</v>
      </c>
      <c r="M2697" s="395">
        <v>0.28185399999999999</v>
      </c>
      <c r="N2697" s="330">
        <v>8.3699609882964854</v>
      </c>
      <c r="O2697" s="116"/>
      <c r="P2697" s="116"/>
      <c r="Q2697" s="120"/>
    </row>
    <row r="2698" spans="1:17" customFormat="1">
      <c r="A2698" s="117">
        <v>2695</v>
      </c>
      <c r="B2698" s="117"/>
      <c r="C2698" s="117" t="s">
        <v>3676</v>
      </c>
      <c r="D2698" s="117" t="s">
        <v>1060</v>
      </c>
      <c r="E2698" s="396" t="s">
        <v>1060</v>
      </c>
      <c r="F2698" s="116" t="s">
        <v>4345</v>
      </c>
      <c r="G2698" s="596">
        <v>308511340401</v>
      </c>
      <c r="H2698" s="396" t="s">
        <v>7096</v>
      </c>
      <c r="I2698" s="116" t="s">
        <v>7997</v>
      </c>
      <c r="J2698" s="116" t="s">
        <v>47</v>
      </c>
      <c r="K2698" s="116">
        <v>0.56743699999999997</v>
      </c>
      <c r="L2698" s="395">
        <v>0.56743699999999997</v>
      </c>
      <c r="M2698" s="395">
        <v>0.52006699999999995</v>
      </c>
      <c r="N2698" s="330">
        <v>8.3480633092308096</v>
      </c>
      <c r="O2698" s="116"/>
      <c r="P2698" s="116"/>
      <c r="Q2698" s="120"/>
    </row>
    <row r="2699" spans="1:17" customFormat="1">
      <c r="A2699" s="117">
        <v>2696</v>
      </c>
      <c r="B2699" s="117"/>
      <c r="C2699" s="117" t="s">
        <v>3676</v>
      </c>
      <c r="D2699" s="117" t="s">
        <v>1060</v>
      </c>
      <c r="E2699" s="396" t="s">
        <v>1060</v>
      </c>
      <c r="F2699" s="116" t="s">
        <v>4330</v>
      </c>
      <c r="G2699" s="596">
        <v>308511640302</v>
      </c>
      <c r="H2699" s="396" t="s">
        <v>6682</v>
      </c>
      <c r="I2699" s="116" t="s">
        <v>7997</v>
      </c>
      <c r="J2699" s="116" t="s">
        <v>47</v>
      </c>
      <c r="K2699" s="116">
        <v>0.40204299999999998</v>
      </c>
      <c r="L2699" s="395">
        <v>0.40204299999999998</v>
      </c>
      <c r="M2699" s="395">
        <v>0.36850500000000003</v>
      </c>
      <c r="N2699" s="330">
        <v>8.3418937775312489</v>
      </c>
      <c r="O2699" s="116"/>
      <c r="P2699" s="116"/>
      <c r="Q2699" s="120"/>
    </row>
    <row r="2700" spans="1:17" customFormat="1">
      <c r="A2700" s="117">
        <v>2697</v>
      </c>
      <c r="B2700" s="117"/>
      <c r="C2700" s="117" t="s">
        <v>3676</v>
      </c>
      <c r="D2700" s="117" t="s">
        <v>1060</v>
      </c>
      <c r="E2700" s="396" t="s">
        <v>1060</v>
      </c>
      <c r="F2700" s="116" t="s">
        <v>4350</v>
      </c>
      <c r="G2700" s="596">
        <v>308511440504</v>
      </c>
      <c r="H2700" s="396" t="s">
        <v>6684</v>
      </c>
      <c r="I2700" s="116" t="s">
        <v>7997</v>
      </c>
      <c r="J2700" s="116" t="s">
        <v>47</v>
      </c>
      <c r="K2700" s="116">
        <v>0.47894700000000001</v>
      </c>
      <c r="L2700" s="395">
        <v>0.47894700000000001</v>
      </c>
      <c r="M2700" s="395">
        <v>0.43901400000000002</v>
      </c>
      <c r="N2700" s="330">
        <v>8.3376657542483823</v>
      </c>
      <c r="O2700" s="116"/>
      <c r="P2700" s="116"/>
      <c r="Q2700" s="120"/>
    </row>
    <row r="2701" spans="1:17" customFormat="1">
      <c r="A2701" s="117">
        <v>2698</v>
      </c>
      <c r="B2701" s="117"/>
      <c r="C2701" s="117" t="s">
        <v>3676</v>
      </c>
      <c r="D2701" s="117" t="s">
        <v>1060</v>
      </c>
      <c r="E2701" s="396" t="s">
        <v>1060</v>
      </c>
      <c r="F2701" s="116" t="s">
        <v>4343</v>
      </c>
      <c r="G2701" s="596">
        <v>308511340203</v>
      </c>
      <c r="H2701" s="396" t="s">
        <v>5562</v>
      </c>
      <c r="I2701" s="116" t="s">
        <v>7997</v>
      </c>
      <c r="J2701" s="116" t="s">
        <v>47</v>
      </c>
      <c r="K2701" s="116">
        <v>0.47244999999999998</v>
      </c>
      <c r="L2701" s="395">
        <v>0.47244999999999998</v>
      </c>
      <c r="M2701" s="395">
        <v>0.43355399999999999</v>
      </c>
      <c r="N2701" s="330">
        <v>8.2328288707799739</v>
      </c>
      <c r="O2701" s="116"/>
      <c r="P2701" s="116"/>
      <c r="Q2701" s="120"/>
    </row>
    <row r="2702" spans="1:17" customFormat="1">
      <c r="A2702" s="117">
        <v>2699</v>
      </c>
      <c r="B2702" s="117"/>
      <c r="C2702" s="117" t="s">
        <v>3676</v>
      </c>
      <c r="D2702" s="117" t="s">
        <v>1060</v>
      </c>
      <c r="E2702" s="396" t="s">
        <v>1060</v>
      </c>
      <c r="F2702" s="116" t="s">
        <v>4337</v>
      </c>
      <c r="G2702" s="596">
        <v>308511540203</v>
      </c>
      <c r="H2702" s="396" t="s">
        <v>6716</v>
      </c>
      <c r="I2702" s="116" t="s">
        <v>7997</v>
      </c>
      <c r="J2702" s="116" t="s">
        <v>47</v>
      </c>
      <c r="K2702" s="116">
        <v>0.48188700000000001</v>
      </c>
      <c r="L2702" s="395">
        <v>0.48188700000000001</v>
      </c>
      <c r="M2702" s="395">
        <v>0.44222400000000001</v>
      </c>
      <c r="N2702" s="330">
        <v>8.2307677941094077</v>
      </c>
      <c r="O2702" s="116"/>
      <c r="P2702" s="116"/>
      <c r="Q2702" s="120"/>
    </row>
    <row r="2703" spans="1:17" customFormat="1">
      <c r="A2703" s="117">
        <v>2700</v>
      </c>
      <c r="B2703" s="117"/>
      <c r="C2703" s="117" t="s">
        <v>3676</v>
      </c>
      <c r="D2703" s="117" t="s">
        <v>1060</v>
      </c>
      <c r="E2703" s="396" t="s">
        <v>1060</v>
      </c>
      <c r="F2703" s="116" t="s">
        <v>4327</v>
      </c>
      <c r="G2703" s="596">
        <v>308511140205</v>
      </c>
      <c r="H2703" s="396" t="s">
        <v>6178</v>
      </c>
      <c r="I2703" s="116" t="s">
        <v>7997</v>
      </c>
      <c r="J2703" s="116" t="s">
        <v>47</v>
      </c>
      <c r="K2703" s="116">
        <v>0.40360000000000001</v>
      </c>
      <c r="L2703" s="395">
        <v>0.40360000000000001</v>
      </c>
      <c r="M2703" s="395">
        <v>0.37046899999999999</v>
      </c>
      <c r="N2703" s="330">
        <v>8.2088701684836529</v>
      </c>
      <c r="O2703" s="116"/>
      <c r="P2703" s="116"/>
      <c r="Q2703" s="120"/>
    </row>
    <row r="2704" spans="1:17" customFormat="1">
      <c r="A2704" s="117">
        <v>2701</v>
      </c>
      <c r="B2704" s="117"/>
      <c r="C2704" s="117" t="s">
        <v>3676</v>
      </c>
      <c r="D2704" s="117" t="s">
        <v>1060</v>
      </c>
      <c r="E2704" s="396" t="s">
        <v>1060</v>
      </c>
      <c r="F2704" s="116" t="s">
        <v>4308</v>
      </c>
      <c r="G2704" s="596">
        <v>308511440101</v>
      </c>
      <c r="H2704" s="396" t="s">
        <v>6728</v>
      </c>
      <c r="I2704" s="116" t="s">
        <v>7997</v>
      </c>
      <c r="J2704" s="116" t="s">
        <v>47</v>
      </c>
      <c r="K2704" s="116">
        <v>0.70375900000000002</v>
      </c>
      <c r="L2704" s="395">
        <v>0.70375900000000002</v>
      </c>
      <c r="M2704" s="395">
        <v>0.64611600000000002</v>
      </c>
      <c r="N2704" s="330">
        <v>8.1907300652638177</v>
      </c>
      <c r="O2704" s="116"/>
      <c r="P2704" s="116"/>
      <c r="Q2704" s="120"/>
    </row>
    <row r="2705" spans="1:17" customFormat="1">
      <c r="A2705" s="117">
        <v>2702</v>
      </c>
      <c r="B2705" s="117"/>
      <c r="C2705" s="117" t="s">
        <v>3676</v>
      </c>
      <c r="D2705" s="117" t="s">
        <v>1060</v>
      </c>
      <c r="E2705" s="396" t="s">
        <v>3721</v>
      </c>
      <c r="F2705" s="116" t="s">
        <v>4323</v>
      </c>
      <c r="G2705" s="596">
        <v>308512240502</v>
      </c>
      <c r="H2705" s="396" t="s">
        <v>6729</v>
      </c>
      <c r="I2705" s="116" t="s">
        <v>7997</v>
      </c>
      <c r="J2705" s="116" t="s">
        <v>47</v>
      </c>
      <c r="K2705" s="116">
        <v>0.53420000000000001</v>
      </c>
      <c r="L2705" s="395">
        <v>0.53420000000000001</v>
      </c>
      <c r="M2705" s="395">
        <v>0.490448</v>
      </c>
      <c r="N2705" s="330">
        <v>8.1901909397229531</v>
      </c>
      <c r="O2705" s="116"/>
      <c r="P2705" s="116"/>
      <c r="Q2705" s="120"/>
    </row>
    <row r="2706" spans="1:17" customFormat="1">
      <c r="A2706" s="117">
        <v>2703</v>
      </c>
      <c r="B2706" s="117"/>
      <c r="C2706" s="117" t="s">
        <v>3676</v>
      </c>
      <c r="D2706" s="117" t="s">
        <v>1060</v>
      </c>
      <c r="E2706" s="396" t="s">
        <v>1060</v>
      </c>
      <c r="F2706" s="116" t="s">
        <v>4337</v>
      </c>
      <c r="G2706" s="596">
        <v>308511540202</v>
      </c>
      <c r="H2706" s="396" t="s">
        <v>5737</v>
      </c>
      <c r="I2706" s="116" t="s">
        <v>7997</v>
      </c>
      <c r="J2706" s="116" t="s">
        <v>47</v>
      </c>
      <c r="K2706" s="116">
        <v>0.73660000000000003</v>
      </c>
      <c r="L2706" s="395">
        <v>0.73660000000000003</v>
      </c>
      <c r="M2706" s="395">
        <v>0.67655100000000001</v>
      </c>
      <c r="N2706" s="330">
        <v>8.1521857181645423</v>
      </c>
      <c r="O2706" s="116"/>
      <c r="P2706" s="116"/>
      <c r="Q2706" s="120"/>
    </row>
    <row r="2707" spans="1:17" customFormat="1">
      <c r="A2707" s="117">
        <v>2704</v>
      </c>
      <c r="B2707" s="117"/>
      <c r="C2707" s="117" t="s">
        <v>3676</v>
      </c>
      <c r="D2707" s="117" t="s">
        <v>1060</v>
      </c>
      <c r="E2707" s="396" t="s">
        <v>1060</v>
      </c>
      <c r="F2707" s="116" t="s">
        <v>4336</v>
      </c>
      <c r="G2707" s="596">
        <v>308511540105</v>
      </c>
      <c r="H2707" s="396" t="s">
        <v>6549</v>
      </c>
      <c r="I2707" s="116" t="s">
        <v>7998</v>
      </c>
      <c r="J2707" s="116" t="s">
        <v>47</v>
      </c>
      <c r="K2707" s="116">
        <v>0.75604400000000005</v>
      </c>
      <c r="L2707" s="395">
        <v>0.75604400000000005</v>
      </c>
      <c r="M2707" s="395">
        <v>0.69506299999999999</v>
      </c>
      <c r="N2707" s="330">
        <v>8.0658004031511474</v>
      </c>
      <c r="O2707" s="116"/>
      <c r="P2707" s="116"/>
      <c r="Q2707" s="120"/>
    </row>
    <row r="2708" spans="1:17" customFormat="1">
      <c r="A2708" s="117">
        <v>2705</v>
      </c>
      <c r="B2708" s="117"/>
      <c r="C2708" s="117" t="s">
        <v>3676</v>
      </c>
      <c r="D2708" s="117" t="s">
        <v>1060</v>
      </c>
      <c r="E2708" s="396" t="s">
        <v>3720</v>
      </c>
      <c r="F2708" s="116" t="s">
        <v>4311</v>
      </c>
      <c r="G2708" s="596">
        <v>308521140302</v>
      </c>
      <c r="H2708" s="396" t="s">
        <v>6070</v>
      </c>
      <c r="I2708" s="116" t="s">
        <v>7997</v>
      </c>
      <c r="J2708" s="116" t="s">
        <v>47</v>
      </c>
      <c r="K2708" s="116">
        <v>0.84803499999999998</v>
      </c>
      <c r="L2708" s="395">
        <v>0.84803499999999998</v>
      </c>
      <c r="M2708" s="395">
        <v>0.77984200000000004</v>
      </c>
      <c r="N2708" s="330">
        <v>8.0412954653994166</v>
      </c>
      <c r="O2708" s="116"/>
      <c r="P2708" s="116"/>
      <c r="Q2708" s="120"/>
    </row>
    <row r="2709" spans="1:17" customFormat="1">
      <c r="A2709" s="117">
        <v>2706</v>
      </c>
      <c r="B2709" s="117"/>
      <c r="C2709" s="117" t="s">
        <v>3676</v>
      </c>
      <c r="D2709" s="117" t="s">
        <v>1060</v>
      </c>
      <c r="E2709" s="396" t="s">
        <v>3720</v>
      </c>
      <c r="F2709" s="116" t="s">
        <v>4315</v>
      </c>
      <c r="G2709" s="596">
        <v>308521140503</v>
      </c>
      <c r="H2709" s="396" t="s">
        <v>5719</v>
      </c>
      <c r="I2709" s="116" t="s">
        <v>7997</v>
      </c>
      <c r="J2709" s="116" t="s">
        <v>47</v>
      </c>
      <c r="K2709" s="116">
        <v>0.22948199999999999</v>
      </c>
      <c r="L2709" s="395">
        <v>0.22948199999999999</v>
      </c>
      <c r="M2709" s="395">
        <v>0.21106900000000001</v>
      </c>
      <c r="N2709" s="330">
        <v>8.0237229935245402</v>
      </c>
      <c r="O2709" s="116"/>
      <c r="P2709" s="116"/>
      <c r="Q2709" s="120"/>
    </row>
    <row r="2710" spans="1:17" customFormat="1">
      <c r="A2710" s="117">
        <v>2707</v>
      </c>
      <c r="B2710" s="117"/>
      <c r="C2710" s="117" t="s">
        <v>3676</v>
      </c>
      <c r="D2710" s="117" t="s">
        <v>1060</v>
      </c>
      <c r="E2710" s="396" t="s">
        <v>1060</v>
      </c>
      <c r="F2710" s="116" t="s">
        <v>4346</v>
      </c>
      <c r="G2710" s="596">
        <v>308511340502</v>
      </c>
      <c r="H2710" s="396" t="s">
        <v>6037</v>
      </c>
      <c r="I2710" s="116" t="s">
        <v>7997</v>
      </c>
      <c r="J2710" s="116" t="s">
        <v>47</v>
      </c>
      <c r="K2710" s="116">
        <v>0.14474000000000001</v>
      </c>
      <c r="L2710" s="395">
        <v>0.14474000000000001</v>
      </c>
      <c r="M2710" s="395">
        <v>0.13313900000000001</v>
      </c>
      <c r="N2710" s="330">
        <v>8.0150614895675005</v>
      </c>
      <c r="O2710" s="116"/>
      <c r="P2710" s="116"/>
      <c r="Q2710" s="120"/>
    </row>
    <row r="2711" spans="1:17" customFormat="1">
      <c r="A2711" s="117">
        <v>2708</v>
      </c>
      <c r="B2711" s="117"/>
      <c r="C2711" s="117" t="s">
        <v>3676</v>
      </c>
      <c r="D2711" s="117" t="s">
        <v>1060</v>
      </c>
      <c r="E2711" s="396" t="s">
        <v>1060</v>
      </c>
      <c r="F2711" s="116" t="s">
        <v>4335</v>
      </c>
      <c r="G2711" s="596">
        <v>308511540302</v>
      </c>
      <c r="H2711" s="396" t="s">
        <v>6820</v>
      </c>
      <c r="I2711" s="116" t="s">
        <v>7997</v>
      </c>
      <c r="J2711" s="116" t="s">
        <v>47</v>
      </c>
      <c r="K2711" s="116">
        <v>0.38900000000000001</v>
      </c>
      <c r="L2711" s="395">
        <v>0.38900000000000001</v>
      </c>
      <c r="M2711" s="395">
        <v>0.35806700000000002</v>
      </c>
      <c r="N2711" s="330">
        <v>7.9519280205655489</v>
      </c>
      <c r="O2711" s="116"/>
      <c r="P2711" s="116"/>
      <c r="Q2711" s="120"/>
    </row>
    <row r="2712" spans="1:17" customFormat="1">
      <c r="A2712" s="117">
        <v>2709</v>
      </c>
      <c r="B2712" s="117"/>
      <c r="C2712" s="117" t="s">
        <v>3676</v>
      </c>
      <c r="D2712" s="117" t="s">
        <v>1060</v>
      </c>
      <c r="E2712" s="396" t="s">
        <v>1060</v>
      </c>
      <c r="F2712" s="116" t="s">
        <v>4344</v>
      </c>
      <c r="G2712" s="596">
        <v>308511340102</v>
      </c>
      <c r="H2712" s="396" t="s">
        <v>6269</v>
      </c>
      <c r="I2712" s="116" t="s">
        <v>7997</v>
      </c>
      <c r="J2712" s="116" t="s">
        <v>47</v>
      </c>
      <c r="K2712" s="116">
        <v>0.55857599999999996</v>
      </c>
      <c r="L2712" s="395">
        <v>0.55857599999999996</v>
      </c>
      <c r="M2712" s="395">
        <v>0.51429000000000002</v>
      </c>
      <c r="N2712" s="330">
        <v>7.9283750107415898</v>
      </c>
      <c r="O2712" s="116"/>
      <c r="P2712" s="116"/>
      <c r="Q2712" s="120"/>
    </row>
    <row r="2713" spans="1:17" customFormat="1">
      <c r="A2713" s="117">
        <v>2710</v>
      </c>
      <c r="B2713" s="117"/>
      <c r="C2713" s="117" t="s">
        <v>3676</v>
      </c>
      <c r="D2713" s="117" t="s">
        <v>1060</v>
      </c>
      <c r="E2713" s="396" t="s">
        <v>3721</v>
      </c>
      <c r="F2713" s="116" t="s">
        <v>4322</v>
      </c>
      <c r="G2713" s="596">
        <v>308512240302</v>
      </c>
      <c r="H2713" s="396" t="s">
        <v>6829</v>
      </c>
      <c r="I2713" s="116" t="s">
        <v>7997</v>
      </c>
      <c r="J2713" s="116" t="s">
        <v>47</v>
      </c>
      <c r="K2713" s="116">
        <v>0.23860000000000001</v>
      </c>
      <c r="L2713" s="395">
        <v>0.23860000000000001</v>
      </c>
      <c r="M2713" s="395">
        <v>0.219691</v>
      </c>
      <c r="N2713" s="330">
        <v>7.9249790444258217</v>
      </c>
      <c r="O2713" s="116"/>
      <c r="P2713" s="116"/>
      <c r="Q2713" s="120"/>
    </row>
    <row r="2714" spans="1:17" customFormat="1">
      <c r="A2714" s="117">
        <v>2711</v>
      </c>
      <c r="B2714" s="117"/>
      <c r="C2714" s="117" t="s">
        <v>3676</v>
      </c>
      <c r="D2714" s="117" t="s">
        <v>1060</v>
      </c>
      <c r="E2714" s="396" t="s">
        <v>1060</v>
      </c>
      <c r="F2714" s="116" t="s">
        <v>4350</v>
      </c>
      <c r="G2714" s="596">
        <v>308511440502</v>
      </c>
      <c r="H2714" s="396" t="s">
        <v>6837</v>
      </c>
      <c r="I2714" s="116" t="s">
        <v>7997</v>
      </c>
      <c r="J2714" s="116" t="s">
        <v>47</v>
      </c>
      <c r="K2714" s="116">
        <v>0.22819999999999999</v>
      </c>
      <c r="L2714" s="395">
        <v>0.22819999999999999</v>
      </c>
      <c r="M2714" s="395">
        <v>0.210178</v>
      </c>
      <c r="N2714" s="330">
        <v>7.8974583698509999</v>
      </c>
      <c r="O2714" s="116"/>
      <c r="P2714" s="116"/>
      <c r="Q2714" s="120"/>
    </row>
    <row r="2715" spans="1:17" customFormat="1">
      <c r="A2715" s="117">
        <v>2712</v>
      </c>
      <c r="B2715" s="117"/>
      <c r="C2715" s="117" t="s">
        <v>3676</v>
      </c>
      <c r="D2715" s="117" t="s">
        <v>1060</v>
      </c>
      <c r="E2715" s="396" t="s">
        <v>3721</v>
      </c>
      <c r="F2715" s="116" t="s">
        <v>4322</v>
      </c>
      <c r="G2715" s="596">
        <v>308512240303</v>
      </c>
      <c r="H2715" s="396" t="s">
        <v>6844</v>
      </c>
      <c r="I2715" s="116" t="s">
        <v>7997</v>
      </c>
      <c r="J2715" s="116" t="s">
        <v>47</v>
      </c>
      <c r="K2715" s="116">
        <v>0.63092000000000004</v>
      </c>
      <c r="L2715" s="395">
        <v>0.63092000000000004</v>
      </c>
      <c r="M2715" s="395">
        <v>0.58123800000000003</v>
      </c>
      <c r="N2715" s="330">
        <v>7.8745324288340841</v>
      </c>
      <c r="O2715" s="116"/>
      <c r="P2715" s="116"/>
      <c r="Q2715" s="120"/>
    </row>
    <row r="2716" spans="1:17" customFormat="1">
      <c r="A2716" s="117">
        <v>2713</v>
      </c>
      <c r="B2716" s="117"/>
      <c r="C2716" s="117" t="s">
        <v>3676</v>
      </c>
      <c r="D2716" s="117" t="s">
        <v>1060</v>
      </c>
      <c r="E2716" s="396" t="s">
        <v>3721</v>
      </c>
      <c r="F2716" s="116" t="s">
        <v>4323</v>
      </c>
      <c r="G2716" s="596">
        <v>308512240503</v>
      </c>
      <c r="H2716" s="396" t="s">
        <v>6854</v>
      </c>
      <c r="I2716" s="116" t="s">
        <v>7997</v>
      </c>
      <c r="J2716" s="116" t="s">
        <v>47</v>
      </c>
      <c r="K2716" s="116">
        <v>0.3478</v>
      </c>
      <c r="L2716" s="395">
        <v>0.3478</v>
      </c>
      <c r="M2716" s="395">
        <v>0.32051000000000002</v>
      </c>
      <c r="N2716" s="330">
        <v>7.846463484761351</v>
      </c>
      <c r="O2716" s="116"/>
      <c r="P2716" s="116"/>
      <c r="Q2716" s="120"/>
    </row>
    <row r="2717" spans="1:17" customFormat="1">
      <c r="A2717" s="117">
        <v>2714</v>
      </c>
      <c r="B2717" s="117"/>
      <c r="C2717" s="117" t="s">
        <v>3676</v>
      </c>
      <c r="D2717" s="117" t="s">
        <v>1060</v>
      </c>
      <c r="E2717" s="396" t="s">
        <v>3720</v>
      </c>
      <c r="F2717" s="116" t="s">
        <v>4304</v>
      </c>
      <c r="G2717" s="596">
        <v>308521140203</v>
      </c>
      <c r="H2717" s="396" t="s">
        <v>5574</v>
      </c>
      <c r="I2717" s="116" t="s">
        <v>7997</v>
      </c>
      <c r="J2717" s="116" t="s">
        <v>47</v>
      </c>
      <c r="K2717" s="116">
        <v>0.66320000000000001</v>
      </c>
      <c r="L2717" s="395">
        <v>0.66320000000000001</v>
      </c>
      <c r="M2717" s="395">
        <v>0.61119999999999997</v>
      </c>
      <c r="N2717" s="330">
        <v>7.8407720144752782</v>
      </c>
      <c r="O2717" s="116"/>
      <c r="P2717" s="116"/>
      <c r="Q2717" s="120"/>
    </row>
    <row r="2718" spans="1:17" customFormat="1">
      <c r="A2718" s="117">
        <v>2715</v>
      </c>
      <c r="B2718" s="117"/>
      <c r="C2718" s="117" t="s">
        <v>3676</v>
      </c>
      <c r="D2718" s="117" t="s">
        <v>1060</v>
      </c>
      <c r="E2718" s="396" t="s">
        <v>1060</v>
      </c>
      <c r="F2718" s="116" t="s">
        <v>4326</v>
      </c>
      <c r="G2718" s="596">
        <v>308511640204</v>
      </c>
      <c r="H2718" s="396" t="s">
        <v>6059</v>
      </c>
      <c r="I2718" s="116" t="s">
        <v>7997</v>
      </c>
      <c r="J2718" s="116" t="s">
        <v>47</v>
      </c>
      <c r="K2718" s="116">
        <v>0.86882499999999996</v>
      </c>
      <c r="L2718" s="395">
        <v>0.86882499999999996</v>
      </c>
      <c r="M2718" s="395">
        <v>0.80086500000000005</v>
      </c>
      <c r="N2718" s="330">
        <v>7.8220585273213725</v>
      </c>
      <c r="O2718" s="116"/>
      <c r="P2718" s="116"/>
      <c r="Q2718" s="120"/>
    </row>
    <row r="2719" spans="1:17" customFormat="1">
      <c r="A2719" s="117">
        <v>2716</v>
      </c>
      <c r="B2719" s="117"/>
      <c r="C2719" s="117" t="s">
        <v>3676</v>
      </c>
      <c r="D2719" s="117" t="s">
        <v>1060</v>
      </c>
      <c r="E2719" s="396" t="s">
        <v>3720</v>
      </c>
      <c r="F2719" s="116" t="s">
        <v>4304</v>
      </c>
      <c r="G2719" s="596">
        <v>308521140202</v>
      </c>
      <c r="H2719" s="396" t="s">
        <v>5636</v>
      </c>
      <c r="I2719" s="116" t="s">
        <v>7997</v>
      </c>
      <c r="J2719" s="116" t="s">
        <v>47</v>
      </c>
      <c r="K2719" s="116">
        <v>0.33051000000000003</v>
      </c>
      <c r="L2719" s="395">
        <v>0.33051000000000003</v>
      </c>
      <c r="M2719" s="395">
        <v>0.30467699999999998</v>
      </c>
      <c r="N2719" s="330">
        <v>7.8161023872197655</v>
      </c>
      <c r="O2719" s="116"/>
      <c r="P2719" s="116"/>
      <c r="Q2719" s="120"/>
    </row>
    <row r="2720" spans="1:17" customFormat="1">
      <c r="A2720" s="117">
        <v>2717</v>
      </c>
      <c r="B2720" s="117"/>
      <c r="C2720" s="117" t="s">
        <v>3676</v>
      </c>
      <c r="D2720" s="117" t="s">
        <v>1060</v>
      </c>
      <c r="E2720" s="396" t="s">
        <v>1060</v>
      </c>
      <c r="F2720" s="116" t="s">
        <v>4344</v>
      </c>
      <c r="G2720" s="596">
        <v>308511340103</v>
      </c>
      <c r="H2720" s="396" t="s">
        <v>7165</v>
      </c>
      <c r="I2720" s="116" t="s">
        <v>7997</v>
      </c>
      <c r="J2720" s="116" t="s">
        <v>47</v>
      </c>
      <c r="K2720" s="116">
        <v>0.47814800000000002</v>
      </c>
      <c r="L2720" s="395">
        <v>0.47814800000000002</v>
      </c>
      <c r="M2720" s="395">
        <v>0.44089200000000001</v>
      </c>
      <c r="N2720" s="330">
        <v>7.7917297573136368</v>
      </c>
      <c r="O2720" s="116"/>
      <c r="P2720" s="116"/>
      <c r="Q2720" s="120"/>
    </row>
    <row r="2721" spans="1:17" customFormat="1">
      <c r="A2721" s="117">
        <v>2718</v>
      </c>
      <c r="B2721" s="117"/>
      <c r="C2721" s="117" t="s">
        <v>3676</v>
      </c>
      <c r="D2721" s="117" t="s">
        <v>1060</v>
      </c>
      <c r="E2721" s="396" t="s">
        <v>1060</v>
      </c>
      <c r="F2721" s="116" t="s">
        <v>4346</v>
      </c>
      <c r="G2721" s="596">
        <v>308511340501</v>
      </c>
      <c r="H2721" s="396" t="s">
        <v>5802</v>
      </c>
      <c r="I2721" s="116" t="s">
        <v>7997</v>
      </c>
      <c r="J2721" s="116" t="s">
        <v>47</v>
      </c>
      <c r="K2721" s="116">
        <v>0.26367400000000002</v>
      </c>
      <c r="L2721" s="395">
        <v>0.26367400000000002</v>
      </c>
      <c r="M2721" s="395">
        <v>0.24329100000000001</v>
      </c>
      <c r="N2721" s="330">
        <v>7.7303791803514983</v>
      </c>
      <c r="O2721" s="116"/>
      <c r="P2721" s="116"/>
      <c r="Q2721" s="120"/>
    </row>
    <row r="2722" spans="1:17" customFormat="1">
      <c r="A2722" s="117">
        <v>2719</v>
      </c>
      <c r="B2722" s="117"/>
      <c r="C2722" s="117" t="s">
        <v>3676</v>
      </c>
      <c r="D2722" s="117" t="s">
        <v>1060</v>
      </c>
      <c r="E2722" s="396" t="s">
        <v>1060</v>
      </c>
      <c r="F2722" s="116" t="s">
        <v>4350</v>
      </c>
      <c r="G2722" s="596">
        <v>308511440503</v>
      </c>
      <c r="H2722" s="396" t="s">
        <v>6427</v>
      </c>
      <c r="I2722" s="116" t="s">
        <v>7997</v>
      </c>
      <c r="J2722" s="116" t="s">
        <v>47</v>
      </c>
      <c r="K2722" s="116">
        <v>0.49132900000000002</v>
      </c>
      <c r="L2722" s="395">
        <v>0.49132900000000002</v>
      </c>
      <c r="M2722" s="395">
        <v>0.45339499999999999</v>
      </c>
      <c r="N2722" s="330">
        <v>7.7206922449112554</v>
      </c>
      <c r="O2722" s="116"/>
      <c r="P2722" s="116"/>
      <c r="Q2722" s="120"/>
    </row>
    <row r="2723" spans="1:17" customFormat="1">
      <c r="A2723" s="117">
        <v>2720</v>
      </c>
      <c r="B2723" s="117"/>
      <c r="C2723" s="117" t="s">
        <v>3676</v>
      </c>
      <c r="D2723" s="117" t="s">
        <v>1060</v>
      </c>
      <c r="E2723" s="396" t="s">
        <v>3721</v>
      </c>
      <c r="F2723" s="116" t="s">
        <v>4321</v>
      </c>
      <c r="G2723" s="596">
        <v>308512240104</v>
      </c>
      <c r="H2723" s="396" t="s">
        <v>6909</v>
      </c>
      <c r="I2723" s="116" t="s">
        <v>7997</v>
      </c>
      <c r="J2723" s="116" t="s">
        <v>47</v>
      </c>
      <c r="K2723" s="116">
        <v>0.46250000000000002</v>
      </c>
      <c r="L2723" s="395">
        <v>0.46250000000000002</v>
      </c>
      <c r="M2723" s="395">
        <v>0.42688799999999999</v>
      </c>
      <c r="N2723" s="330">
        <v>7.6998918918918982</v>
      </c>
      <c r="O2723" s="116"/>
      <c r="P2723" s="116"/>
      <c r="Q2723" s="120"/>
    </row>
    <row r="2724" spans="1:17" customFormat="1">
      <c r="A2724" s="117">
        <v>2721</v>
      </c>
      <c r="B2724" s="117"/>
      <c r="C2724" s="117" t="s">
        <v>3676</v>
      </c>
      <c r="D2724" s="117" t="s">
        <v>1060</v>
      </c>
      <c r="E2724" s="396" t="s">
        <v>1060</v>
      </c>
      <c r="F2724" s="116" t="s">
        <v>4327</v>
      </c>
      <c r="G2724" s="596">
        <v>308511140206</v>
      </c>
      <c r="H2724" s="396" t="s">
        <v>6505</v>
      </c>
      <c r="I2724" s="116" t="s">
        <v>7997</v>
      </c>
      <c r="J2724" s="116" t="s">
        <v>47</v>
      </c>
      <c r="K2724" s="116">
        <v>0.70523499999999995</v>
      </c>
      <c r="L2724" s="395">
        <v>0.70523499999999995</v>
      </c>
      <c r="M2724" s="395">
        <v>0.65121600000000002</v>
      </c>
      <c r="N2724" s="330">
        <v>7.6597162647911592</v>
      </c>
      <c r="O2724" s="116"/>
      <c r="P2724" s="116"/>
      <c r="Q2724" s="120"/>
    </row>
    <row r="2725" spans="1:17" customFormat="1">
      <c r="A2725" s="117">
        <v>2722</v>
      </c>
      <c r="B2725" s="117"/>
      <c r="C2725" s="117" t="s">
        <v>3676</v>
      </c>
      <c r="D2725" s="117" t="s">
        <v>1060</v>
      </c>
      <c r="E2725" s="396" t="s">
        <v>1060</v>
      </c>
      <c r="F2725" s="116" t="s">
        <v>4347</v>
      </c>
      <c r="G2725" s="596">
        <v>308511440302</v>
      </c>
      <c r="H2725" s="396" t="s">
        <v>6921</v>
      </c>
      <c r="I2725" s="116" t="s">
        <v>7997</v>
      </c>
      <c r="J2725" s="116" t="s">
        <v>47</v>
      </c>
      <c r="K2725" s="116">
        <v>1.075375</v>
      </c>
      <c r="L2725" s="395">
        <v>1.075375</v>
      </c>
      <c r="M2725" s="395">
        <v>0.99305600000000005</v>
      </c>
      <c r="N2725" s="330">
        <v>7.6549110775310858</v>
      </c>
      <c r="O2725" s="116"/>
      <c r="P2725" s="116"/>
      <c r="Q2725" s="120"/>
    </row>
    <row r="2726" spans="1:17" customFormat="1">
      <c r="A2726" s="117">
        <v>2723</v>
      </c>
      <c r="B2726" s="117"/>
      <c r="C2726" s="117" t="s">
        <v>3676</v>
      </c>
      <c r="D2726" s="117" t="s">
        <v>1060</v>
      </c>
      <c r="E2726" s="396" t="s">
        <v>1060</v>
      </c>
      <c r="F2726" s="116" t="s">
        <v>4331</v>
      </c>
      <c r="G2726" s="596">
        <v>308511640402</v>
      </c>
      <c r="H2726" s="396" t="s">
        <v>6923</v>
      </c>
      <c r="I2726" s="116" t="s">
        <v>7997</v>
      </c>
      <c r="J2726" s="116" t="s">
        <v>47</v>
      </c>
      <c r="K2726" s="116">
        <v>0.37680000000000002</v>
      </c>
      <c r="L2726" s="395">
        <v>0.37680000000000002</v>
      </c>
      <c r="M2726" s="395">
        <v>0.34797099999999997</v>
      </c>
      <c r="N2726" s="330">
        <v>7.6510084925690141</v>
      </c>
      <c r="O2726" s="116"/>
      <c r="P2726" s="116"/>
      <c r="Q2726" s="120"/>
    </row>
    <row r="2727" spans="1:17" customFormat="1">
      <c r="A2727" s="117">
        <v>2724</v>
      </c>
      <c r="B2727" s="117"/>
      <c r="C2727" s="117" t="s">
        <v>3676</v>
      </c>
      <c r="D2727" s="117" t="s">
        <v>1060</v>
      </c>
      <c r="E2727" s="396" t="s">
        <v>3720</v>
      </c>
      <c r="F2727" s="116" t="s">
        <v>4314</v>
      </c>
      <c r="G2727" s="596">
        <v>308521140104</v>
      </c>
      <c r="H2727" s="396" t="s">
        <v>7220</v>
      </c>
      <c r="I2727" s="116" t="s">
        <v>7997</v>
      </c>
      <c r="J2727" s="116" t="s">
        <v>47</v>
      </c>
      <c r="K2727" s="116">
        <v>0.71496700000000002</v>
      </c>
      <c r="L2727" s="395">
        <v>0.71496700000000002</v>
      </c>
      <c r="M2727" s="395">
        <v>0.66055600000000003</v>
      </c>
      <c r="N2727" s="330">
        <v>7.6102813136830063</v>
      </c>
      <c r="O2727" s="116"/>
      <c r="P2727" s="116"/>
      <c r="Q2727" s="120"/>
    </row>
    <row r="2728" spans="1:17" customFormat="1">
      <c r="A2728" s="117">
        <v>2725</v>
      </c>
      <c r="B2728" s="117"/>
      <c r="C2728" s="117" t="s">
        <v>3676</v>
      </c>
      <c r="D2728" s="117" t="s">
        <v>1060</v>
      </c>
      <c r="E2728" s="396" t="s">
        <v>3720</v>
      </c>
      <c r="F2728" s="116" t="s">
        <v>4313</v>
      </c>
      <c r="G2728" s="596">
        <v>308521140404</v>
      </c>
      <c r="H2728" s="396" t="s">
        <v>5202</v>
      </c>
      <c r="I2728" s="116" t="s">
        <v>7997</v>
      </c>
      <c r="J2728" s="116" t="s">
        <v>47</v>
      </c>
      <c r="K2728" s="116">
        <v>0.29980000000000001</v>
      </c>
      <c r="L2728" s="395">
        <v>0.29980000000000001</v>
      </c>
      <c r="M2728" s="395">
        <v>0.27710699999999999</v>
      </c>
      <c r="N2728" s="330">
        <v>7.5693795863909328</v>
      </c>
      <c r="O2728" s="116"/>
      <c r="P2728" s="116"/>
      <c r="Q2728" s="120"/>
    </row>
    <row r="2729" spans="1:17" customFormat="1">
      <c r="A2729" s="117">
        <v>2726</v>
      </c>
      <c r="B2729" s="117"/>
      <c r="C2729" s="117" t="s">
        <v>3676</v>
      </c>
      <c r="D2729" s="117" t="s">
        <v>1060</v>
      </c>
      <c r="E2729" s="396" t="s">
        <v>1060</v>
      </c>
      <c r="F2729" s="116" t="s">
        <v>4348</v>
      </c>
      <c r="G2729" s="596">
        <v>308511440402</v>
      </c>
      <c r="H2729" s="396" t="s">
        <v>6969</v>
      </c>
      <c r="I2729" s="116" t="s">
        <v>7997</v>
      </c>
      <c r="J2729" s="116" t="s">
        <v>47</v>
      </c>
      <c r="K2729" s="116">
        <v>0.37380000000000002</v>
      </c>
      <c r="L2729" s="395">
        <v>0.37380000000000002</v>
      </c>
      <c r="M2729" s="395">
        <v>0.34590700000000002</v>
      </c>
      <c r="N2729" s="330">
        <v>7.4620117710005349</v>
      </c>
      <c r="O2729" s="116"/>
      <c r="P2729" s="116"/>
      <c r="Q2729" s="120"/>
    </row>
    <row r="2730" spans="1:17" customFormat="1">
      <c r="A2730" s="117">
        <v>2727</v>
      </c>
      <c r="B2730" s="117"/>
      <c r="C2730" s="117" t="s">
        <v>3676</v>
      </c>
      <c r="D2730" s="117" t="s">
        <v>1060</v>
      </c>
      <c r="E2730" s="396" t="s">
        <v>3720</v>
      </c>
      <c r="F2730" s="116" t="s">
        <v>4313</v>
      </c>
      <c r="G2730" s="596">
        <v>308521140403</v>
      </c>
      <c r="H2730" s="396" t="s">
        <v>6229</v>
      </c>
      <c r="I2730" s="116" t="s">
        <v>7997</v>
      </c>
      <c r="J2730" s="116" t="s">
        <v>47</v>
      </c>
      <c r="K2730" s="116">
        <v>0.7802</v>
      </c>
      <c r="L2730" s="395">
        <v>0.7802</v>
      </c>
      <c r="M2730" s="395">
        <v>0.72221100000000005</v>
      </c>
      <c r="N2730" s="330">
        <v>7.4325813893873311</v>
      </c>
      <c r="O2730" s="116"/>
      <c r="P2730" s="116"/>
      <c r="Q2730" s="120"/>
    </row>
    <row r="2731" spans="1:17" customFormat="1">
      <c r="A2731" s="117">
        <v>2728</v>
      </c>
      <c r="B2731" s="117"/>
      <c r="C2731" s="117" t="s">
        <v>3676</v>
      </c>
      <c r="D2731" s="117" t="s">
        <v>1060</v>
      </c>
      <c r="E2731" s="396" t="s">
        <v>1060</v>
      </c>
      <c r="F2731" s="116" t="s">
        <v>4345</v>
      </c>
      <c r="G2731" s="596">
        <v>308511340404</v>
      </c>
      <c r="H2731" s="396" t="s">
        <v>6171</v>
      </c>
      <c r="I2731" s="116" t="s">
        <v>7997</v>
      </c>
      <c r="J2731" s="116" t="s">
        <v>47</v>
      </c>
      <c r="K2731" s="116">
        <v>0.23916000000000001</v>
      </c>
      <c r="L2731" s="395">
        <v>0.23916000000000001</v>
      </c>
      <c r="M2731" s="395">
        <v>0.22153</v>
      </c>
      <c r="N2731" s="330">
        <v>7.3716340525171455</v>
      </c>
      <c r="O2731" s="116"/>
      <c r="P2731" s="116"/>
      <c r="Q2731" s="120"/>
    </row>
    <row r="2732" spans="1:17" customFormat="1">
      <c r="A2732" s="117">
        <v>2729</v>
      </c>
      <c r="B2732" s="117"/>
      <c r="C2732" s="117" t="s">
        <v>3676</v>
      </c>
      <c r="D2732" s="117" t="s">
        <v>1060</v>
      </c>
      <c r="E2732" s="396" t="s">
        <v>1060</v>
      </c>
      <c r="F2732" s="116" t="s">
        <v>4338</v>
      </c>
      <c r="G2732" s="596">
        <v>308511240402</v>
      </c>
      <c r="H2732" s="396" t="s">
        <v>7002</v>
      </c>
      <c r="I2732" s="116" t="s">
        <v>7997</v>
      </c>
      <c r="J2732" s="116" t="s">
        <v>47</v>
      </c>
      <c r="K2732" s="116">
        <v>0.55100000000000005</v>
      </c>
      <c r="L2732" s="395">
        <v>0.55100000000000005</v>
      </c>
      <c r="M2732" s="395">
        <v>0.51039699999999999</v>
      </c>
      <c r="N2732" s="330">
        <v>7.3689655172413886</v>
      </c>
      <c r="O2732" s="116"/>
      <c r="P2732" s="116"/>
      <c r="Q2732" s="120"/>
    </row>
    <row r="2733" spans="1:17" customFormat="1">
      <c r="A2733" s="117">
        <v>2730</v>
      </c>
      <c r="B2733" s="117"/>
      <c r="C2733" s="117" t="s">
        <v>3676</v>
      </c>
      <c r="D2733" s="117" t="s">
        <v>1060</v>
      </c>
      <c r="E2733" s="396" t="s">
        <v>1060</v>
      </c>
      <c r="F2733" s="116" t="s">
        <v>4332</v>
      </c>
      <c r="G2733" s="596">
        <v>308511640502</v>
      </c>
      <c r="H2733" s="396" t="s">
        <v>5931</v>
      </c>
      <c r="I2733" s="116" t="s">
        <v>7997</v>
      </c>
      <c r="J2733" s="116" t="s">
        <v>47</v>
      </c>
      <c r="K2733" s="116">
        <v>0.41619099999999998</v>
      </c>
      <c r="L2733" s="395">
        <v>0.41619099999999998</v>
      </c>
      <c r="M2733" s="395">
        <v>0.38557900000000001</v>
      </c>
      <c r="N2733" s="330">
        <v>7.3552767839765814</v>
      </c>
      <c r="O2733" s="116"/>
      <c r="P2733" s="116"/>
      <c r="Q2733" s="120"/>
    </row>
    <row r="2734" spans="1:17" customFormat="1">
      <c r="A2734" s="117">
        <v>2731</v>
      </c>
      <c r="B2734" s="117"/>
      <c r="C2734" s="117" t="s">
        <v>3676</v>
      </c>
      <c r="D2734" s="117" t="s">
        <v>1060</v>
      </c>
      <c r="E2734" s="396" t="s">
        <v>1060</v>
      </c>
      <c r="F2734" s="116" t="s">
        <v>4332</v>
      </c>
      <c r="G2734" s="596">
        <v>308511640503</v>
      </c>
      <c r="H2734" s="396" t="s">
        <v>6023</v>
      </c>
      <c r="I2734" s="116" t="s">
        <v>7997</v>
      </c>
      <c r="J2734" s="116" t="s">
        <v>47</v>
      </c>
      <c r="K2734" s="116">
        <v>0.56961399999999995</v>
      </c>
      <c r="L2734" s="395">
        <v>0.56961399999999995</v>
      </c>
      <c r="M2734" s="395">
        <v>0.52818200000000004</v>
      </c>
      <c r="N2734" s="330">
        <v>7.2736976268139326</v>
      </c>
      <c r="O2734" s="116"/>
      <c r="P2734" s="116"/>
      <c r="Q2734" s="120"/>
    </row>
    <row r="2735" spans="1:17" customFormat="1">
      <c r="A2735" s="117">
        <v>2732</v>
      </c>
      <c r="B2735" s="117"/>
      <c r="C2735" s="117" t="s">
        <v>3676</v>
      </c>
      <c r="D2735" s="117" t="s">
        <v>1060</v>
      </c>
      <c r="E2735" s="396" t="s">
        <v>1060</v>
      </c>
      <c r="F2735" s="116" t="s">
        <v>4334</v>
      </c>
      <c r="G2735" s="596">
        <v>308511640603</v>
      </c>
      <c r="H2735" s="396" t="s">
        <v>6603</v>
      </c>
      <c r="I2735" s="116" t="s">
        <v>7998</v>
      </c>
      <c r="J2735" s="116" t="s">
        <v>47</v>
      </c>
      <c r="K2735" s="116">
        <v>0.31312699999999999</v>
      </c>
      <c r="L2735" s="395">
        <v>0.31312699999999999</v>
      </c>
      <c r="M2735" s="395">
        <v>0.29039399999999999</v>
      </c>
      <c r="N2735" s="330">
        <v>7.2599935489434015</v>
      </c>
      <c r="O2735" s="116"/>
      <c r="P2735" s="116"/>
      <c r="Q2735" s="120"/>
    </row>
    <row r="2736" spans="1:17" customFormat="1">
      <c r="A2736" s="117">
        <v>2733</v>
      </c>
      <c r="B2736" s="117"/>
      <c r="C2736" s="117" t="s">
        <v>3676</v>
      </c>
      <c r="D2736" s="117" t="s">
        <v>1060</v>
      </c>
      <c r="E2736" s="396" t="s">
        <v>1060</v>
      </c>
      <c r="F2736" s="116" t="s">
        <v>4346</v>
      </c>
      <c r="G2736" s="596">
        <v>308511340503</v>
      </c>
      <c r="H2736" s="396" t="s">
        <v>5821</v>
      </c>
      <c r="I2736" s="116" t="s">
        <v>7997</v>
      </c>
      <c r="J2736" s="116" t="s">
        <v>47</v>
      </c>
      <c r="K2736" s="116">
        <v>0.27639999999999998</v>
      </c>
      <c r="L2736" s="395">
        <v>0.27639999999999998</v>
      </c>
      <c r="M2736" s="395">
        <v>0.25662600000000002</v>
      </c>
      <c r="N2736" s="330">
        <v>7.1541244573082352</v>
      </c>
      <c r="O2736" s="116"/>
      <c r="P2736" s="116"/>
      <c r="Q2736" s="120"/>
    </row>
    <row r="2737" spans="1:17" customFormat="1">
      <c r="A2737" s="117">
        <v>2734</v>
      </c>
      <c r="B2737" s="117"/>
      <c r="C2737" s="117" t="s">
        <v>3676</v>
      </c>
      <c r="D2737" s="117" t="s">
        <v>1060</v>
      </c>
      <c r="E2737" s="396" t="s">
        <v>1060</v>
      </c>
      <c r="F2737" s="116" t="s">
        <v>4336</v>
      </c>
      <c r="G2737" s="596">
        <v>308511540102</v>
      </c>
      <c r="H2737" s="396" t="s">
        <v>6823</v>
      </c>
      <c r="I2737" s="116" t="s">
        <v>7997</v>
      </c>
      <c r="J2737" s="116" t="s">
        <v>47</v>
      </c>
      <c r="K2737" s="116">
        <v>0.41500900000000002</v>
      </c>
      <c r="L2737" s="395">
        <v>0.41500900000000002</v>
      </c>
      <c r="M2737" s="395">
        <v>0.38544800000000001</v>
      </c>
      <c r="N2737" s="330">
        <v>7.1229780558975833</v>
      </c>
      <c r="O2737" s="116"/>
      <c r="P2737" s="116"/>
      <c r="Q2737" s="120"/>
    </row>
    <row r="2738" spans="1:17" customFormat="1">
      <c r="A2738" s="117">
        <v>2735</v>
      </c>
      <c r="B2738" s="117"/>
      <c r="C2738" s="117" t="s">
        <v>3676</v>
      </c>
      <c r="D2738" s="117" t="s">
        <v>1060</v>
      </c>
      <c r="E2738" s="396" t="s">
        <v>1060</v>
      </c>
      <c r="F2738" s="116" t="s">
        <v>4341</v>
      </c>
      <c r="G2738" s="596">
        <v>308511240301</v>
      </c>
      <c r="H2738" s="396" t="s">
        <v>7085</v>
      </c>
      <c r="I2738" s="116" t="s">
        <v>7997</v>
      </c>
      <c r="J2738" s="116" t="s">
        <v>47</v>
      </c>
      <c r="K2738" s="116">
        <v>0.65075400000000005</v>
      </c>
      <c r="L2738" s="395">
        <v>0.65075400000000005</v>
      </c>
      <c r="M2738" s="395">
        <v>0.60440700000000003</v>
      </c>
      <c r="N2738" s="330">
        <v>7.1220461188098758</v>
      </c>
      <c r="O2738" s="116"/>
      <c r="P2738" s="116"/>
      <c r="Q2738" s="120"/>
    </row>
    <row r="2739" spans="1:17" customFormat="1">
      <c r="A2739" s="117">
        <v>2736</v>
      </c>
      <c r="B2739" s="117"/>
      <c r="C2739" s="117" t="s">
        <v>3676</v>
      </c>
      <c r="D2739" s="117" t="s">
        <v>1060</v>
      </c>
      <c r="E2739" s="396" t="s">
        <v>3720</v>
      </c>
      <c r="F2739" s="116" t="s">
        <v>4313</v>
      </c>
      <c r="G2739" s="596">
        <v>308521140402</v>
      </c>
      <c r="H2739" s="396" t="s">
        <v>5798</v>
      </c>
      <c r="I2739" s="116" t="s">
        <v>7997</v>
      </c>
      <c r="J2739" s="116" t="s">
        <v>47</v>
      </c>
      <c r="K2739" s="116">
        <v>0.50760000000000005</v>
      </c>
      <c r="L2739" s="395">
        <v>0.50760000000000005</v>
      </c>
      <c r="M2739" s="395">
        <v>0.47147899999999998</v>
      </c>
      <c r="N2739" s="330">
        <v>7.1160362490149858</v>
      </c>
      <c r="O2739" s="116"/>
      <c r="P2739" s="116"/>
      <c r="Q2739" s="120"/>
    </row>
    <row r="2740" spans="1:17" customFormat="1">
      <c r="A2740" s="117">
        <v>2737</v>
      </c>
      <c r="B2740" s="117"/>
      <c r="C2740" s="117" t="s">
        <v>3676</v>
      </c>
      <c r="D2740" s="117" t="s">
        <v>1060</v>
      </c>
      <c r="E2740" s="396" t="s">
        <v>3720</v>
      </c>
      <c r="F2740" s="116" t="s">
        <v>4304</v>
      </c>
      <c r="G2740" s="596">
        <v>308521140205</v>
      </c>
      <c r="H2740" s="396" t="s">
        <v>5321</v>
      </c>
      <c r="I2740" s="116" t="s">
        <v>7997</v>
      </c>
      <c r="J2740" s="116" t="s">
        <v>47</v>
      </c>
      <c r="K2740" s="116">
        <v>2.9999999999999997E-4</v>
      </c>
      <c r="L2740" s="395">
        <v>2.9999999999999997E-4</v>
      </c>
      <c r="M2740" s="395">
        <v>2.7900000000000001E-4</v>
      </c>
      <c r="N2740" s="330">
        <v>6.9999999999999893</v>
      </c>
      <c r="O2740" s="116"/>
      <c r="P2740" s="116"/>
      <c r="Q2740" s="120"/>
    </row>
    <row r="2741" spans="1:17" customFormat="1">
      <c r="A2741" s="117">
        <v>2738</v>
      </c>
      <c r="B2741" s="117"/>
      <c r="C2741" s="117" t="s">
        <v>3676</v>
      </c>
      <c r="D2741" s="117" t="s">
        <v>1060</v>
      </c>
      <c r="E2741" s="396" t="s">
        <v>1060</v>
      </c>
      <c r="F2741" s="116" t="s">
        <v>4329</v>
      </c>
      <c r="G2741" s="596">
        <v>308511640102</v>
      </c>
      <c r="H2741" s="396" t="s">
        <v>6879</v>
      </c>
      <c r="I2741" s="116" t="s">
        <v>7997</v>
      </c>
      <c r="J2741" s="116" t="s">
        <v>47</v>
      </c>
      <c r="K2741" s="116">
        <v>1.3770530000000001</v>
      </c>
      <c r="L2741" s="395">
        <v>1.3770530000000001</v>
      </c>
      <c r="M2741" s="395">
        <v>1.2811729999999999</v>
      </c>
      <c r="N2741" s="330">
        <v>6.9626949725246732</v>
      </c>
      <c r="O2741" s="116"/>
      <c r="P2741" s="116"/>
      <c r="Q2741" s="120"/>
    </row>
    <row r="2742" spans="1:17" customFormat="1">
      <c r="A2742" s="117">
        <v>2739</v>
      </c>
      <c r="B2742" s="117"/>
      <c r="C2742" s="117" t="s">
        <v>3676</v>
      </c>
      <c r="D2742" s="117" t="s">
        <v>1060</v>
      </c>
      <c r="E2742" s="396" t="s">
        <v>1060</v>
      </c>
      <c r="F2742" s="116" t="s">
        <v>4344</v>
      </c>
      <c r="G2742" s="596">
        <v>308511340104</v>
      </c>
      <c r="H2742" s="396" t="s">
        <v>9965</v>
      </c>
      <c r="I2742" s="116" t="s">
        <v>7997</v>
      </c>
      <c r="J2742" s="116" t="s">
        <v>47</v>
      </c>
      <c r="K2742" s="116">
        <v>1.7706E-2</v>
      </c>
      <c r="L2742" s="395">
        <v>1.7706E-2</v>
      </c>
      <c r="M2742" s="395">
        <v>1.6489E-2</v>
      </c>
      <c r="N2742" s="330">
        <v>6.8733762566361651</v>
      </c>
      <c r="O2742" s="116"/>
      <c r="P2742" s="116"/>
      <c r="Q2742" s="120"/>
    </row>
    <row r="2743" spans="1:17" customFormat="1">
      <c r="A2743" s="117">
        <v>2740</v>
      </c>
      <c r="B2743" s="117"/>
      <c r="C2743" s="117" t="s">
        <v>3676</v>
      </c>
      <c r="D2743" s="117" t="s">
        <v>1060</v>
      </c>
      <c r="E2743" s="396" t="s">
        <v>3721</v>
      </c>
      <c r="F2743" s="116" t="s">
        <v>4321</v>
      </c>
      <c r="G2743" s="596">
        <v>308512240103</v>
      </c>
      <c r="H2743" s="396" t="s">
        <v>7161</v>
      </c>
      <c r="I2743" s="116" t="s">
        <v>7997</v>
      </c>
      <c r="J2743" s="116" t="s">
        <v>47</v>
      </c>
      <c r="K2743" s="116">
        <v>0.86187999999999998</v>
      </c>
      <c r="L2743" s="395">
        <v>0.86187999999999998</v>
      </c>
      <c r="M2743" s="395">
        <v>0.802979</v>
      </c>
      <c r="N2743" s="330">
        <v>6.8340140158722775</v>
      </c>
      <c r="O2743" s="116"/>
      <c r="P2743" s="116"/>
      <c r="Q2743" s="120"/>
    </row>
    <row r="2744" spans="1:17" customFormat="1">
      <c r="A2744" s="117">
        <v>2741</v>
      </c>
      <c r="B2744" s="117"/>
      <c r="C2744" s="117" t="s">
        <v>3676</v>
      </c>
      <c r="D2744" s="117" t="s">
        <v>1060</v>
      </c>
      <c r="E2744" s="396" t="s">
        <v>1060</v>
      </c>
      <c r="F2744" s="116" t="s">
        <v>4332</v>
      </c>
      <c r="G2744" s="596">
        <v>308511640501</v>
      </c>
      <c r="H2744" s="396" t="s">
        <v>6060</v>
      </c>
      <c r="I2744" s="116" t="s">
        <v>7997</v>
      </c>
      <c r="J2744" s="116" t="s">
        <v>47</v>
      </c>
      <c r="K2744" s="116">
        <v>0.84356699999999996</v>
      </c>
      <c r="L2744" s="395">
        <v>0.84356699999999996</v>
      </c>
      <c r="M2744" s="395">
        <v>0.78594600000000003</v>
      </c>
      <c r="N2744" s="330">
        <v>6.8306370448346048</v>
      </c>
      <c r="O2744" s="116"/>
      <c r="P2744" s="116"/>
      <c r="Q2744" s="120"/>
    </row>
    <row r="2745" spans="1:17" customFormat="1">
      <c r="A2745" s="117">
        <v>2742</v>
      </c>
      <c r="B2745" s="117"/>
      <c r="C2745" s="117" t="s">
        <v>3676</v>
      </c>
      <c r="D2745" s="117" t="s">
        <v>1060</v>
      </c>
      <c r="E2745" s="396" t="s">
        <v>1060</v>
      </c>
      <c r="F2745" s="116" t="s">
        <v>4308</v>
      </c>
      <c r="G2745" s="596">
        <v>308511440103</v>
      </c>
      <c r="H2745" s="396" t="s">
        <v>5557</v>
      </c>
      <c r="I2745" s="116" t="s">
        <v>7997</v>
      </c>
      <c r="J2745" s="116" t="s">
        <v>47</v>
      </c>
      <c r="K2745" s="116">
        <v>0.42899999999999999</v>
      </c>
      <c r="L2745" s="395">
        <v>0.42899999999999999</v>
      </c>
      <c r="M2745" s="395">
        <v>0.399835</v>
      </c>
      <c r="N2745" s="330">
        <v>6.7983682983682971</v>
      </c>
      <c r="O2745" s="116"/>
      <c r="P2745" s="116"/>
      <c r="Q2745" s="120"/>
    </row>
    <row r="2746" spans="1:17" customFormat="1">
      <c r="A2746" s="117">
        <v>2743</v>
      </c>
      <c r="B2746" s="117"/>
      <c r="C2746" s="117" t="s">
        <v>3676</v>
      </c>
      <c r="D2746" s="117" t="s">
        <v>1060</v>
      </c>
      <c r="E2746" s="396" t="s">
        <v>3721</v>
      </c>
      <c r="F2746" s="116" t="s">
        <v>4319</v>
      </c>
      <c r="G2746" s="596">
        <v>308512140203</v>
      </c>
      <c r="H2746" s="396" t="s">
        <v>7185</v>
      </c>
      <c r="I2746" s="116" t="s">
        <v>7997</v>
      </c>
      <c r="J2746" s="116" t="s">
        <v>47</v>
      </c>
      <c r="K2746" s="116">
        <v>0.70011599999999996</v>
      </c>
      <c r="L2746" s="395">
        <v>0.70011599999999996</v>
      </c>
      <c r="M2746" s="395">
        <v>0.65279200000000004</v>
      </c>
      <c r="N2746" s="330">
        <v>6.7594512909289213</v>
      </c>
      <c r="O2746" s="116"/>
      <c r="P2746" s="116"/>
      <c r="Q2746" s="120"/>
    </row>
    <row r="2747" spans="1:17" customFormat="1">
      <c r="A2747" s="117">
        <v>2744</v>
      </c>
      <c r="B2747" s="117"/>
      <c r="C2747" s="117" t="s">
        <v>3676</v>
      </c>
      <c r="D2747" s="117" t="s">
        <v>1060</v>
      </c>
      <c r="E2747" s="396" t="s">
        <v>1060</v>
      </c>
      <c r="F2747" s="116" t="s">
        <v>4333</v>
      </c>
      <c r="G2747" s="596">
        <v>308511140302</v>
      </c>
      <c r="H2747" s="396" t="s">
        <v>6240</v>
      </c>
      <c r="I2747" s="116" t="s">
        <v>7997</v>
      </c>
      <c r="J2747" s="116" t="s">
        <v>47</v>
      </c>
      <c r="K2747" s="116">
        <v>0.46052199999999999</v>
      </c>
      <c r="L2747" s="395">
        <v>0.46052199999999999</v>
      </c>
      <c r="M2747" s="395">
        <v>0.42991000000000001</v>
      </c>
      <c r="N2747" s="330">
        <v>6.6472394369867178</v>
      </c>
      <c r="O2747" s="116"/>
      <c r="P2747" s="116"/>
      <c r="Q2747" s="120"/>
    </row>
    <row r="2748" spans="1:17" customFormat="1">
      <c r="A2748" s="117">
        <v>2745</v>
      </c>
      <c r="B2748" s="117"/>
      <c r="C2748" s="117" t="s">
        <v>3676</v>
      </c>
      <c r="D2748" s="117" t="s">
        <v>1060</v>
      </c>
      <c r="E2748" s="396" t="s">
        <v>1060</v>
      </c>
      <c r="F2748" s="116" t="s">
        <v>4336</v>
      </c>
      <c r="G2748" s="596">
        <v>308511540104</v>
      </c>
      <c r="H2748" s="396" t="s">
        <v>7234</v>
      </c>
      <c r="I2748" s="116" t="s">
        <v>7997</v>
      </c>
      <c r="J2748" s="116" t="s">
        <v>47</v>
      </c>
      <c r="K2748" s="116">
        <v>0.32700000000000001</v>
      </c>
      <c r="L2748" s="395">
        <v>0.32700000000000001</v>
      </c>
      <c r="M2748" s="395">
        <v>0.30544700000000002</v>
      </c>
      <c r="N2748" s="330">
        <v>6.5911314984709435</v>
      </c>
      <c r="O2748" s="116"/>
      <c r="P2748" s="116"/>
      <c r="Q2748" s="120"/>
    </row>
    <row r="2749" spans="1:17" customFormat="1">
      <c r="A2749" s="117">
        <v>2746</v>
      </c>
      <c r="B2749" s="117"/>
      <c r="C2749" s="117" t="s">
        <v>3676</v>
      </c>
      <c r="D2749" s="117" t="s">
        <v>1060</v>
      </c>
      <c r="E2749" s="396" t="s">
        <v>3721</v>
      </c>
      <c r="F2749" s="116" t="s">
        <v>4321</v>
      </c>
      <c r="G2749" s="596">
        <v>308512240102</v>
      </c>
      <c r="H2749" s="396" t="s">
        <v>7280</v>
      </c>
      <c r="I2749" s="116" t="s">
        <v>7997</v>
      </c>
      <c r="J2749" s="116" t="s">
        <v>47</v>
      </c>
      <c r="K2749" s="116">
        <v>1.1182000000000001</v>
      </c>
      <c r="L2749" s="395">
        <v>1.1182000000000001</v>
      </c>
      <c r="M2749" s="395">
        <v>1.045885</v>
      </c>
      <c r="N2749" s="330">
        <v>6.4670899660168244</v>
      </c>
      <c r="O2749" s="116"/>
      <c r="P2749" s="116"/>
      <c r="Q2749" s="120"/>
    </row>
    <row r="2750" spans="1:17" customFormat="1">
      <c r="A2750" s="117">
        <v>2747</v>
      </c>
      <c r="B2750" s="117"/>
      <c r="C2750" s="117" t="s">
        <v>3676</v>
      </c>
      <c r="D2750" s="117" t="s">
        <v>1060</v>
      </c>
      <c r="E2750" s="396" t="s">
        <v>1060</v>
      </c>
      <c r="F2750" s="116" t="s">
        <v>4350</v>
      </c>
      <c r="G2750" s="596">
        <v>308511440501</v>
      </c>
      <c r="H2750" s="396" t="s">
        <v>7097</v>
      </c>
      <c r="I2750" s="116" t="s">
        <v>7997</v>
      </c>
      <c r="J2750" s="116" t="s">
        <v>47</v>
      </c>
      <c r="K2750" s="116">
        <v>0.52263099999999996</v>
      </c>
      <c r="L2750" s="395">
        <v>0.52263099999999996</v>
      </c>
      <c r="M2750" s="395">
        <v>0.490956</v>
      </c>
      <c r="N2750" s="330">
        <v>6.060681436807223</v>
      </c>
      <c r="O2750" s="116"/>
      <c r="P2750" s="116"/>
      <c r="Q2750" s="120"/>
    </row>
    <row r="2751" spans="1:17" customFormat="1">
      <c r="A2751" s="117">
        <v>2748</v>
      </c>
      <c r="B2751" s="117"/>
      <c r="C2751" s="117" t="s">
        <v>3676</v>
      </c>
      <c r="D2751" s="117" t="s">
        <v>1060</v>
      </c>
      <c r="E2751" s="396" t="s">
        <v>1060</v>
      </c>
      <c r="F2751" s="116" t="s">
        <v>4334</v>
      </c>
      <c r="G2751" s="596">
        <v>308511640601</v>
      </c>
      <c r="H2751" s="396" t="s">
        <v>6855</v>
      </c>
      <c r="I2751" s="116" t="s">
        <v>7997</v>
      </c>
      <c r="J2751" s="116" t="s">
        <v>47</v>
      </c>
      <c r="K2751" s="116">
        <v>0.55503400000000003</v>
      </c>
      <c r="L2751" s="395">
        <v>0.55503400000000003</v>
      </c>
      <c r="M2751" s="395">
        <v>0.52144000000000001</v>
      </c>
      <c r="N2751" s="330">
        <v>6.0526021829293359</v>
      </c>
      <c r="O2751" s="116"/>
      <c r="P2751" s="116"/>
      <c r="Q2751" s="120"/>
    </row>
    <row r="2752" spans="1:17" customFormat="1">
      <c r="A2752" s="117">
        <v>2749</v>
      </c>
      <c r="B2752" s="117"/>
      <c r="C2752" s="117" t="s">
        <v>3676</v>
      </c>
      <c r="D2752" s="117" t="s">
        <v>1060</v>
      </c>
      <c r="E2752" s="396" t="s">
        <v>1060</v>
      </c>
      <c r="F2752" s="116" t="s">
        <v>4345</v>
      </c>
      <c r="G2752" s="596">
        <v>308511340403</v>
      </c>
      <c r="H2752" s="396" t="s">
        <v>7876</v>
      </c>
      <c r="I2752" s="116" t="s">
        <v>7997</v>
      </c>
      <c r="J2752" s="116" t="s">
        <v>47</v>
      </c>
      <c r="K2752" s="116">
        <v>0.33774599999999999</v>
      </c>
      <c r="L2752" s="395">
        <v>0.33774599999999999</v>
      </c>
      <c r="M2752" s="395">
        <v>0.317604</v>
      </c>
      <c r="N2752" s="330">
        <v>5.9636531594748705</v>
      </c>
      <c r="O2752" s="116"/>
      <c r="P2752" s="116"/>
      <c r="Q2752" s="120"/>
    </row>
    <row r="2753" spans="1:17" customFormat="1">
      <c r="A2753" s="117">
        <v>2750</v>
      </c>
      <c r="B2753" s="117"/>
      <c r="C2753" s="117" t="s">
        <v>3676</v>
      </c>
      <c r="D2753" s="117" t="s">
        <v>1060</v>
      </c>
      <c r="E2753" s="396" t="s">
        <v>3721</v>
      </c>
      <c r="F2753" s="116" t="s">
        <v>4320</v>
      </c>
      <c r="G2753" s="596">
        <v>308512240401</v>
      </c>
      <c r="H2753" s="396" t="s">
        <v>7401</v>
      </c>
      <c r="I2753" s="116" t="s">
        <v>7997</v>
      </c>
      <c r="J2753" s="116" t="s">
        <v>47</v>
      </c>
      <c r="K2753" s="116">
        <v>0.41</v>
      </c>
      <c r="L2753" s="395">
        <v>0.41</v>
      </c>
      <c r="M2753" s="395">
        <v>0.38565300000000002</v>
      </c>
      <c r="N2753" s="330">
        <v>5.9382926829268179</v>
      </c>
      <c r="O2753" s="116"/>
      <c r="P2753" s="116"/>
      <c r="Q2753" s="120"/>
    </row>
    <row r="2754" spans="1:17" customFormat="1">
      <c r="A2754" s="117">
        <v>2751</v>
      </c>
      <c r="B2754" s="117"/>
      <c r="C2754" s="117" t="s">
        <v>3676</v>
      </c>
      <c r="D2754" s="117" t="s">
        <v>1060</v>
      </c>
      <c r="E2754" s="396" t="s">
        <v>3720</v>
      </c>
      <c r="F2754" s="116" t="s">
        <v>4318</v>
      </c>
      <c r="G2754" s="596">
        <v>308521240304</v>
      </c>
      <c r="H2754" s="396" t="s">
        <v>5343</v>
      </c>
      <c r="I2754" s="116" t="s">
        <v>7997</v>
      </c>
      <c r="J2754" s="116" t="s">
        <v>47</v>
      </c>
      <c r="K2754" s="116">
        <v>0.40960000000000002</v>
      </c>
      <c r="L2754" s="395">
        <v>0.40960000000000002</v>
      </c>
      <c r="M2754" s="395">
        <v>0.38563599999999998</v>
      </c>
      <c r="N2754" s="330">
        <v>5.8505859375000098</v>
      </c>
      <c r="O2754" s="116"/>
      <c r="P2754" s="116"/>
      <c r="Q2754" s="120"/>
    </row>
    <row r="2755" spans="1:17" customFormat="1">
      <c r="A2755" s="117">
        <v>2752</v>
      </c>
      <c r="B2755" s="117"/>
      <c r="C2755" s="117" t="s">
        <v>3676</v>
      </c>
      <c r="D2755" s="117" t="s">
        <v>1060</v>
      </c>
      <c r="E2755" s="396" t="s">
        <v>3721</v>
      </c>
      <c r="F2755" s="116" t="s">
        <v>4320</v>
      </c>
      <c r="G2755" s="596">
        <v>308512240402</v>
      </c>
      <c r="H2755" s="396" t="s">
        <v>7461</v>
      </c>
      <c r="I2755" s="116" t="s">
        <v>7997</v>
      </c>
      <c r="J2755" s="116" t="s">
        <v>47</v>
      </c>
      <c r="K2755" s="116">
        <v>1.0416000000000001</v>
      </c>
      <c r="L2755" s="395">
        <v>1.0416000000000001</v>
      </c>
      <c r="M2755" s="395">
        <v>0.98242200000000002</v>
      </c>
      <c r="N2755" s="330">
        <v>5.6814516129032313</v>
      </c>
      <c r="O2755" s="116"/>
      <c r="P2755" s="116"/>
      <c r="Q2755" s="120"/>
    </row>
    <row r="2756" spans="1:17" customFormat="1">
      <c r="A2756" s="117">
        <v>2753</v>
      </c>
      <c r="B2756" s="117"/>
      <c r="C2756" s="117" t="s">
        <v>3676</v>
      </c>
      <c r="D2756" s="117" t="s">
        <v>1060</v>
      </c>
      <c r="E2756" s="396" t="s">
        <v>1060</v>
      </c>
      <c r="F2756" s="116" t="s">
        <v>4336</v>
      </c>
      <c r="G2756" s="596">
        <v>308511540103</v>
      </c>
      <c r="H2756" s="396" t="s">
        <v>6475</v>
      </c>
      <c r="I2756" s="116" t="s">
        <v>7997</v>
      </c>
      <c r="J2756" s="116" t="s">
        <v>47</v>
      </c>
      <c r="K2756" s="116">
        <v>0.74680000000000002</v>
      </c>
      <c r="L2756" s="395">
        <v>0.74680000000000002</v>
      </c>
      <c r="M2756" s="395">
        <v>0.70480299999999996</v>
      </c>
      <c r="N2756" s="330">
        <v>5.623594001071246</v>
      </c>
      <c r="O2756" s="116"/>
      <c r="P2756" s="116"/>
      <c r="Q2756" s="120"/>
    </row>
    <row r="2757" spans="1:17" customFormat="1">
      <c r="A2757" s="117">
        <v>2754</v>
      </c>
      <c r="B2757" s="117"/>
      <c r="C2757" s="117" t="s">
        <v>3676</v>
      </c>
      <c r="D2757" s="117" t="s">
        <v>1060</v>
      </c>
      <c r="E2757" s="396" t="s">
        <v>3720</v>
      </c>
      <c r="F2757" s="116" t="s">
        <v>4314</v>
      </c>
      <c r="G2757" s="596">
        <v>308521140101</v>
      </c>
      <c r="H2757" s="396" t="s">
        <v>6475</v>
      </c>
      <c r="I2757" s="116" t="s">
        <v>7997</v>
      </c>
      <c r="J2757" s="116" t="s">
        <v>47</v>
      </c>
      <c r="K2757" s="116">
        <v>0.533586</v>
      </c>
      <c r="L2757" s="395">
        <v>0.533586</v>
      </c>
      <c r="M2757" s="395">
        <v>0.50418499999999999</v>
      </c>
      <c r="N2757" s="330">
        <v>5.5100771009734162</v>
      </c>
      <c r="O2757" s="116"/>
      <c r="P2757" s="116"/>
      <c r="Q2757" s="120"/>
    </row>
    <row r="2758" spans="1:17" customFormat="1">
      <c r="A2758" s="117">
        <v>2755</v>
      </c>
      <c r="B2758" s="117"/>
      <c r="C2758" s="117" t="s">
        <v>3676</v>
      </c>
      <c r="D2758" s="117" t="s">
        <v>1060</v>
      </c>
      <c r="E2758" s="396" t="s">
        <v>1060</v>
      </c>
      <c r="F2758" s="116" t="s">
        <v>4349</v>
      </c>
      <c r="G2758" s="596">
        <v>308511440202</v>
      </c>
      <c r="H2758" s="396" t="s">
        <v>7515</v>
      </c>
      <c r="I2758" s="116" t="s">
        <v>7997</v>
      </c>
      <c r="J2758" s="116" t="s">
        <v>47</v>
      </c>
      <c r="K2758" s="116">
        <v>1.1948780000000001</v>
      </c>
      <c r="L2758" s="395">
        <v>1.1948780000000001</v>
      </c>
      <c r="M2758" s="395">
        <v>1.130603</v>
      </c>
      <c r="N2758" s="330">
        <v>5.3792102624703171</v>
      </c>
      <c r="O2758" s="116"/>
      <c r="P2758" s="116"/>
      <c r="Q2758" s="120"/>
    </row>
    <row r="2759" spans="1:17" customFormat="1">
      <c r="A2759" s="117">
        <v>2756</v>
      </c>
      <c r="B2759" s="117"/>
      <c r="C2759" s="117" t="s">
        <v>3676</v>
      </c>
      <c r="D2759" s="117" t="s">
        <v>1060</v>
      </c>
      <c r="E2759" s="396" t="s">
        <v>1060</v>
      </c>
      <c r="F2759" s="116" t="s">
        <v>4347</v>
      </c>
      <c r="G2759" s="596">
        <v>308511440303</v>
      </c>
      <c r="H2759" s="396" t="s">
        <v>7541</v>
      </c>
      <c r="I2759" s="116" t="s">
        <v>7997</v>
      </c>
      <c r="J2759" s="116" t="s">
        <v>47</v>
      </c>
      <c r="K2759" s="116">
        <v>0.313</v>
      </c>
      <c r="L2759" s="395">
        <v>0.313</v>
      </c>
      <c r="M2759" s="395">
        <v>0.296568</v>
      </c>
      <c r="N2759" s="330">
        <v>5.2498402555910557</v>
      </c>
      <c r="O2759" s="116"/>
      <c r="P2759" s="116"/>
      <c r="Q2759" s="120"/>
    </row>
    <row r="2760" spans="1:17" customFormat="1">
      <c r="A2760" s="117">
        <v>2757</v>
      </c>
      <c r="B2760" s="117"/>
      <c r="C2760" s="117" t="s">
        <v>3676</v>
      </c>
      <c r="D2760" s="117" t="s">
        <v>1060</v>
      </c>
      <c r="E2760" s="396" t="s">
        <v>3721</v>
      </c>
      <c r="F2760" s="116" t="s">
        <v>4320</v>
      </c>
      <c r="G2760" s="596">
        <v>308512240403</v>
      </c>
      <c r="H2760" s="396" t="s">
        <v>7553</v>
      </c>
      <c r="I2760" s="116" t="s">
        <v>7997</v>
      </c>
      <c r="J2760" s="116" t="s">
        <v>47</v>
      </c>
      <c r="K2760" s="116">
        <v>0.71640000000000004</v>
      </c>
      <c r="L2760" s="395">
        <v>0.71640000000000004</v>
      </c>
      <c r="M2760" s="395">
        <v>0.67913800000000002</v>
      </c>
      <c r="N2760" s="330">
        <v>5.2012841987716376</v>
      </c>
      <c r="O2760" s="116"/>
      <c r="P2760" s="116"/>
      <c r="Q2760" s="120"/>
    </row>
    <row r="2761" spans="1:17" customFormat="1">
      <c r="A2761" s="117">
        <v>2758</v>
      </c>
      <c r="B2761" s="117"/>
      <c r="C2761" s="117" t="s">
        <v>3676</v>
      </c>
      <c r="D2761" s="117" t="s">
        <v>1060</v>
      </c>
      <c r="E2761" s="396" t="s">
        <v>3720</v>
      </c>
      <c r="F2761" s="116" t="s">
        <v>4318</v>
      </c>
      <c r="G2761" s="596">
        <v>308521240303</v>
      </c>
      <c r="H2761" s="396" t="s">
        <v>7571</v>
      </c>
      <c r="I2761" s="116" t="s">
        <v>7997</v>
      </c>
      <c r="J2761" s="116" t="s">
        <v>47</v>
      </c>
      <c r="K2761" s="116">
        <v>0.19939999999999999</v>
      </c>
      <c r="L2761" s="395">
        <v>0.19939999999999999</v>
      </c>
      <c r="M2761" s="395">
        <v>0.18921399999999999</v>
      </c>
      <c r="N2761" s="330">
        <v>5.1083249749247743</v>
      </c>
      <c r="O2761" s="116"/>
      <c r="P2761" s="116"/>
      <c r="Q2761" s="120"/>
    </row>
    <row r="2762" spans="1:17" customFormat="1">
      <c r="A2762" s="117">
        <v>2759</v>
      </c>
      <c r="B2762" s="117"/>
      <c r="C2762" s="117" t="s">
        <v>3676</v>
      </c>
      <c r="D2762" s="117" t="s">
        <v>1060</v>
      </c>
      <c r="E2762" s="396" t="s">
        <v>1060</v>
      </c>
      <c r="F2762" s="116" t="s">
        <v>4343</v>
      </c>
      <c r="G2762" s="596">
        <v>308511340205</v>
      </c>
      <c r="H2762" s="396" t="s">
        <v>5115</v>
      </c>
      <c r="I2762" s="116" t="s">
        <v>7998</v>
      </c>
      <c r="J2762" s="116" t="s">
        <v>47</v>
      </c>
      <c r="K2762" s="116">
        <v>3.1879999999999999E-3</v>
      </c>
      <c r="L2762" s="395">
        <v>3.1879999999999999E-3</v>
      </c>
      <c r="M2762" s="395">
        <v>3.0490000000000001E-3</v>
      </c>
      <c r="N2762" s="330">
        <v>4.3601003764115376</v>
      </c>
      <c r="O2762" s="116"/>
      <c r="P2762" s="116"/>
      <c r="Q2762" s="120"/>
    </row>
    <row r="2763" spans="1:17" customFormat="1">
      <c r="A2763" s="117">
        <v>2760</v>
      </c>
      <c r="B2763" s="117"/>
      <c r="C2763" s="117" t="s">
        <v>3676</v>
      </c>
      <c r="D2763" s="117" t="s">
        <v>1060</v>
      </c>
      <c r="E2763" s="396" t="s">
        <v>1060</v>
      </c>
      <c r="F2763" s="116" t="s">
        <v>4349</v>
      </c>
      <c r="G2763" s="596">
        <v>308511440203</v>
      </c>
      <c r="H2763" s="396" t="s">
        <v>6813</v>
      </c>
      <c r="I2763" s="116" t="s">
        <v>7997</v>
      </c>
      <c r="J2763" s="116" t="s">
        <v>47</v>
      </c>
      <c r="K2763" s="116">
        <v>0.38609199999999999</v>
      </c>
      <c r="L2763" s="395">
        <v>0.38609199999999999</v>
      </c>
      <c r="M2763" s="395">
        <v>0.37106800000000001</v>
      </c>
      <c r="N2763" s="330">
        <v>3.8913005190472694</v>
      </c>
      <c r="O2763" s="116"/>
      <c r="P2763" s="116"/>
      <c r="Q2763" s="120"/>
    </row>
    <row r="2764" spans="1:17" customFormat="1">
      <c r="A2764" s="117">
        <v>2761</v>
      </c>
      <c r="B2764" s="117"/>
      <c r="C2764" s="117" t="s">
        <v>3676</v>
      </c>
      <c r="D2764" s="117" t="s">
        <v>1060</v>
      </c>
      <c r="E2764" s="396" t="s">
        <v>1060</v>
      </c>
      <c r="F2764" s="116" t="s">
        <v>4327</v>
      </c>
      <c r="G2764" s="596">
        <v>308511140201</v>
      </c>
      <c r="H2764" s="396" t="s">
        <v>7869</v>
      </c>
      <c r="I2764" s="116" t="s">
        <v>7997</v>
      </c>
      <c r="J2764" s="116" t="s">
        <v>47</v>
      </c>
      <c r="K2764" s="116">
        <v>0.46754099999999998</v>
      </c>
      <c r="L2764" s="395">
        <v>0.46754099999999998</v>
      </c>
      <c r="M2764" s="395">
        <v>0.45026300000000002</v>
      </c>
      <c r="N2764" s="330">
        <v>3.6955047792599922</v>
      </c>
      <c r="O2764" s="116"/>
      <c r="P2764" s="116"/>
      <c r="Q2764" s="120"/>
    </row>
    <row r="2765" spans="1:17" customFormat="1">
      <c r="A2765" s="117">
        <v>2762</v>
      </c>
      <c r="B2765" s="117"/>
      <c r="C2765" s="117" t="s">
        <v>3676</v>
      </c>
      <c r="D2765" s="117" t="s">
        <v>1060</v>
      </c>
      <c r="E2765" s="396" t="s">
        <v>1060</v>
      </c>
      <c r="F2765" s="116" t="s">
        <v>4340</v>
      </c>
      <c r="G2765" s="596">
        <v>308511240102</v>
      </c>
      <c r="H2765" s="396" t="s">
        <v>7769</v>
      </c>
      <c r="I2765" s="116" t="s">
        <v>7997</v>
      </c>
      <c r="J2765" s="116" t="s">
        <v>47</v>
      </c>
      <c r="K2765" s="116">
        <v>7.6977000000000004E-2</v>
      </c>
      <c r="L2765" s="395">
        <v>7.6977000000000004E-2</v>
      </c>
      <c r="M2765" s="395">
        <v>7.4160000000000004E-2</v>
      </c>
      <c r="N2765" s="330">
        <v>3.6595346661989945</v>
      </c>
      <c r="O2765" s="116"/>
      <c r="P2765" s="116"/>
      <c r="Q2765" s="120"/>
    </row>
    <row r="2766" spans="1:17" customFormat="1">
      <c r="A2766" s="117">
        <v>2763</v>
      </c>
      <c r="B2766" s="117"/>
      <c r="C2766" s="117" t="s">
        <v>3676</v>
      </c>
      <c r="D2766" s="117" t="s">
        <v>1060</v>
      </c>
      <c r="E2766" s="396" t="s">
        <v>1060</v>
      </c>
      <c r="F2766" s="116" t="s">
        <v>4330</v>
      </c>
      <c r="G2766" s="596">
        <v>308511640303</v>
      </c>
      <c r="H2766" s="396" t="s">
        <v>6730</v>
      </c>
      <c r="I2766" s="116" t="s">
        <v>7997</v>
      </c>
      <c r="J2766" s="116" t="s">
        <v>47</v>
      </c>
      <c r="K2766" s="116">
        <v>0.213475</v>
      </c>
      <c r="L2766" s="395">
        <v>0.213475</v>
      </c>
      <c r="M2766" s="395">
        <v>0.20585600000000001</v>
      </c>
      <c r="N2766" s="330">
        <v>3.5690361869071254</v>
      </c>
      <c r="O2766" s="116"/>
      <c r="P2766" s="116"/>
      <c r="Q2766" s="120"/>
    </row>
    <row r="2767" spans="1:17" customFormat="1">
      <c r="A2767" s="117">
        <v>2764</v>
      </c>
      <c r="B2767" s="117"/>
      <c r="C2767" s="117" t="s">
        <v>3676</v>
      </c>
      <c r="D2767" s="117" t="s">
        <v>1060</v>
      </c>
      <c r="E2767" s="396" t="s">
        <v>1060</v>
      </c>
      <c r="F2767" s="116" t="s">
        <v>4328</v>
      </c>
      <c r="G2767" s="596">
        <v>308511140103</v>
      </c>
      <c r="H2767" s="396" t="s">
        <v>5850</v>
      </c>
      <c r="I2767" s="116" t="s">
        <v>7997</v>
      </c>
      <c r="J2767" s="116" t="s">
        <v>47</v>
      </c>
      <c r="K2767" s="116">
        <v>0.40382299999999999</v>
      </c>
      <c r="L2767" s="395">
        <v>0.40382299999999999</v>
      </c>
      <c r="M2767" s="395">
        <v>0.38998899999999997</v>
      </c>
      <c r="N2767" s="330">
        <v>3.4257583149052957</v>
      </c>
      <c r="O2767" s="116"/>
      <c r="P2767" s="116"/>
      <c r="Q2767" s="120"/>
    </row>
    <row r="2768" spans="1:17" customFormat="1">
      <c r="A2768" s="117">
        <v>2765</v>
      </c>
      <c r="B2768" s="117"/>
      <c r="C2768" s="117" t="s">
        <v>3676</v>
      </c>
      <c r="D2768" s="117" t="s">
        <v>1060</v>
      </c>
      <c r="E2768" s="396" t="s">
        <v>1060</v>
      </c>
      <c r="F2768" s="116" t="s">
        <v>4329</v>
      </c>
      <c r="G2768" s="596">
        <v>308511640103</v>
      </c>
      <c r="H2768" s="396" t="s">
        <v>9966</v>
      </c>
      <c r="I2768" s="116" t="s">
        <v>7997</v>
      </c>
      <c r="J2768" s="116" t="s">
        <v>47</v>
      </c>
      <c r="K2768" s="116">
        <v>0.20252100000000001</v>
      </c>
      <c r="L2768" s="395">
        <v>0.20252100000000001</v>
      </c>
      <c r="M2768" s="395">
        <v>0.19672400000000001</v>
      </c>
      <c r="N2768" s="330">
        <v>2.862419205909509</v>
      </c>
      <c r="O2768" s="116"/>
      <c r="P2768" s="116"/>
      <c r="Q2768" s="120"/>
    </row>
    <row r="2769" spans="1:17" customFormat="1">
      <c r="A2769" s="117">
        <v>2766</v>
      </c>
      <c r="B2769" s="117"/>
      <c r="C2769" s="117" t="s">
        <v>3676</v>
      </c>
      <c r="D2769" s="117" t="s">
        <v>1060</v>
      </c>
      <c r="E2769" s="396" t="s">
        <v>1060</v>
      </c>
      <c r="F2769" s="116" t="s">
        <v>4340</v>
      </c>
      <c r="G2769" s="596">
        <v>308511240105</v>
      </c>
      <c r="H2769" s="396" t="s">
        <v>7836</v>
      </c>
      <c r="I2769" s="116" t="s">
        <v>7997</v>
      </c>
      <c r="J2769" s="116" t="s">
        <v>47</v>
      </c>
      <c r="K2769" s="116">
        <v>2.2881079999999998</v>
      </c>
      <c r="L2769" s="395">
        <v>2.2881079999999998</v>
      </c>
      <c r="M2769" s="395">
        <v>2.2263160000000002</v>
      </c>
      <c r="N2769" s="330">
        <v>2.7005718261550427</v>
      </c>
      <c r="O2769" s="116"/>
      <c r="P2769" s="116"/>
      <c r="Q2769" s="120"/>
    </row>
    <row r="2770" spans="1:17" customFormat="1">
      <c r="A2770" s="117">
        <v>2767</v>
      </c>
      <c r="B2770" s="117"/>
      <c r="C2770" s="117" t="s">
        <v>3676</v>
      </c>
      <c r="D2770" s="117" t="s">
        <v>1060</v>
      </c>
      <c r="E2770" s="396" t="s">
        <v>1060</v>
      </c>
      <c r="F2770" s="116" t="s">
        <v>4340</v>
      </c>
      <c r="G2770" s="596">
        <v>308511240101</v>
      </c>
      <c r="H2770" s="396" t="s">
        <v>7944</v>
      </c>
      <c r="I2770" s="116" t="s">
        <v>7997</v>
      </c>
      <c r="J2770" s="116" t="s">
        <v>47</v>
      </c>
      <c r="K2770" s="116">
        <v>1.1440239999999999</v>
      </c>
      <c r="L2770" s="395">
        <v>1.1440239999999999</v>
      </c>
      <c r="M2770" s="395">
        <v>1.1300030000000001</v>
      </c>
      <c r="N2770" s="330">
        <v>1.2255861765137654</v>
      </c>
      <c r="O2770" s="116"/>
      <c r="P2770" s="116"/>
      <c r="Q2770" s="120"/>
    </row>
    <row r="2771" spans="1:17" customFormat="1">
      <c r="A2771" s="117">
        <v>2768</v>
      </c>
      <c r="B2771" s="117"/>
      <c r="C2771" s="117" t="s">
        <v>3676</v>
      </c>
      <c r="D2771" s="117" t="s">
        <v>1060</v>
      </c>
      <c r="E2771" s="396" t="s">
        <v>1060</v>
      </c>
      <c r="F2771" s="116" t="s">
        <v>4328</v>
      </c>
      <c r="G2771" s="596">
        <v>308511140104</v>
      </c>
      <c r="H2771" s="396" t="s">
        <v>7947</v>
      </c>
      <c r="I2771" s="116" t="s">
        <v>7997</v>
      </c>
      <c r="J2771" s="116" t="s">
        <v>47</v>
      </c>
      <c r="K2771" s="116">
        <v>8.0369999999999997E-2</v>
      </c>
      <c r="L2771" s="395">
        <v>8.0369999999999997E-2</v>
      </c>
      <c r="M2771" s="395">
        <v>7.9412999999999997E-2</v>
      </c>
      <c r="N2771" s="330">
        <v>1.1907428144830154</v>
      </c>
      <c r="O2771" s="116"/>
      <c r="P2771" s="116"/>
      <c r="Q2771" s="120"/>
    </row>
    <row r="2772" spans="1:17" customFormat="1">
      <c r="A2772" s="117">
        <v>2769</v>
      </c>
      <c r="B2772" s="117"/>
      <c r="C2772" s="117" t="s">
        <v>3676</v>
      </c>
      <c r="D2772" s="117" t="s">
        <v>1060</v>
      </c>
      <c r="E2772" s="396" t="s">
        <v>1060</v>
      </c>
      <c r="F2772" s="116" t="s">
        <v>4341</v>
      </c>
      <c r="G2772" s="596">
        <v>308511240303</v>
      </c>
      <c r="H2772" s="396" t="s">
        <v>7964</v>
      </c>
      <c r="I2772" s="116" t="s">
        <v>7997</v>
      </c>
      <c r="J2772" s="116" t="s">
        <v>47</v>
      </c>
      <c r="K2772" s="116">
        <v>6.1790999999999999E-2</v>
      </c>
      <c r="L2772" s="395">
        <v>6.1790999999999999E-2</v>
      </c>
      <c r="M2772" s="395">
        <v>6.1251E-2</v>
      </c>
      <c r="N2772" s="330">
        <v>0.87391367674903919</v>
      </c>
      <c r="O2772" s="116"/>
      <c r="P2772" s="116"/>
      <c r="Q2772" s="120"/>
    </row>
    <row r="2773" spans="1:17" customFormat="1">
      <c r="A2773" s="117">
        <v>2770</v>
      </c>
      <c r="B2773" s="117"/>
      <c r="C2773" s="117" t="s">
        <v>3676</v>
      </c>
      <c r="D2773" s="117" t="s">
        <v>3676</v>
      </c>
      <c r="E2773" s="396" t="s">
        <v>3722</v>
      </c>
      <c r="F2773" s="116" t="s">
        <v>4355</v>
      </c>
      <c r="G2773" s="596">
        <v>308122540201</v>
      </c>
      <c r="H2773" s="396" t="s">
        <v>9967</v>
      </c>
      <c r="I2773" s="116" t="s">
        <v>8576</v>
      </c>
      <c r="J2773" s="116" t="s">
        <v>47</v>
      </c>
      <c r="K2773" s="116">
        <v>1.6348199999999999</v>
      </c>
      <c r="L2773" s="395">
        <v>1.6348199999999999</v>
      </c>
      <c r="M2773" s="395">
        <v>1.4744839999999999</v>
      </c>
      <c r="N2773" s="330">
        <v>9.8075629121248848</v>
      </c>
      <c r="O2773" s="116"/>
      <c r="P2773" s="116"/>
      <c r="Q2773" s="120"/>
    </row>
    <row r="2774" spans="1:17" customFormat="1">
      <c r="A2774" s="117">
        <v>2771</v>
      </c>
      <c r="B2774" s="117"/>
      <c r="C2774" s="117" t="s">
        <v>3676</v>
      </c>
      <c r="D2774" s="117" t="s">
        <v>3676</v>
      </c>
      <c r="E2774" s="396" t="s">
        <v>8003</v>
      </c>
      <c r="F2774" s="116" t="s">
        <v>8088</v>
      </c>
      <c r="G2774" s="596">
        <v>308113640105</v>
      </c>
      <c r="H2774" s="396" t="s">
        <v>2292</v>
      </c>
      <c r="I2774" s="116" t="s">
        <v>8575</v>
      </c>
      <c r="J2774" s="116" t="s">
        <v>47</v>
      </c>
      <c r="K2774" s="116">
        <v>1.0844</v>
      </c>
      <c r="L2774" s="395">
        <v>1.0844</v>
      </c>
      <c r="M2774" s="395">
        <v>0.98254999999999992</v>
      </c>
      <c r="N2774" s="330">
        <v>9.3922906676503235</v>
      </c>
      <c r="O2774" s="116"/>
      <c r="P2774" s="116"/>
      <c r="Q2774" s="120"/>
    </row>
    <row r="2775" spans="1:17" customFormat="1">
      <c r="A2775" s="117">
        <v>2772</v>
      </c>
      <c r="B2775" s="117"/>
      <c r="C2775" s="117" t="s">
        <v>3676</v>
      </c>
      <c r="D2775" s="117" t="s">
        <v>3676</v>
      </c>
      <c r="E2775" s="396" t="s">
        <v>8003</v>
      </c>
      <c r="F2775" s="116" t="s">
        <v>8091</v>
      </c>
      <c r="G2775" s="596">
        <v>308113440201</v>
      </c>
      <c r="H2775" s="396" t="s">
        <v>2283</v>
      </c>
      <c r="I2775" s="116" t="s">
        <v>3613</v>
      </c>
      <c r="J2775" s="116" t="s">
        <v>47</v>
      </c>
      <c r="K2775" s="116">
        <v>1.7190000000000001</v>
      </c>
      <c r="L2775" s="395">
        <v>1.7190000000000001</v>
      </c>
      <c r="M2775" s="395">
        <v>1.565844</v>
      </c>
      <c r="N2775" s="330">
        <v>8.909598603839445</v>
      </c>
      <c r="O2775" s="116"/>
      <c r="P2775" s="116"/>
      <c r="Q2775" s="120"/>
    </row>
    <row r="2776" spans="1:17" customFormat="1">
      <c r="A2776" s="117">
        <v>2773</v>
      </c>
      <c r="B2776" s="117"/>
      <c r="C2776" s="117" t="s">
        <v>3676</v>
      </c>
      <c r="D2776" s="117" t="s">
        <v>3676</v>
      </c>
      <c r="E2776" s="396" t="s">
        <v>8003</v>
      </c>
      <c r="F2776" s="116" t="s">
        <v>8088</v>
      </c>
      <c r="G2776" s="596">
        <v>308113640106</v>
      </c>
      <c r="H2776" s="396" t="s">
        <v>2293</v>
      </c>
      <c r="I2776" s="116" t="s">
        <v>3613</v>
      </c>
      <c r="J2776" s="116" t="s">
        <v>47</v>
      </c>
      <c r="K2776" s="116">
        <v>2.1150000000000002</v>
      </c>
      <c r="L2776" s="395">
        <v>2.1150000000000002</v>
      </c>
      <c r="M2776" s="395">
        <v>1.9268259999999999</v>
      </c>
      <c r="N2776" s="330">
        <v>8.8971158392435115</v>
      </c>
      <c r="O2776" s="116"/>
      <c r="P2776" s="116"/>
      <c r="Q2776" s="120"/>
    </row>
    <row r="2777" spans="1:17" customFormat="1">
      <c r="A2777" s="117">
        <v>2774</v>
      </c>
      <c r="B2777" s="117"/>
      <c r="C2777" s="117" t="s">
        <v>3676</v>
      </c>
      <c r="D2777" s="117" t="s">
        <v>3676</v>
      </c>
      <c r="E2777" s="396" t="s">
        <v>8003</v>
      </c>
      <c r="F2777" s="116" t="s">
        <v>8090</v>
      </c>
      <c r="G2777" s="596">
        <v>308113640204</v>
      </c>
      <c r="H2777" s="396" t="s">
        <v>2930</v>
      </c>
      <c r="I2777" s="116" t="s">
        <v>8573</v>
      </c>
      <c r="J2777" s="116" t="s">
        <v>47</v>
      </c>
      <c r="K2777" s="116">
        <v>0.92500000000000004</v>
      </c>
      <c r="L2777" s="395">
        <v>0.92500000000000004</v>
      </c>
      <c r="M2777" s="395">
        <v>0.84572099999999995</v>
      </c>
      <c r="N2777" s="330">
        <v>8.5707027027027127</v>
      </c>
      <c r="O2777" s="116"/>
      <c r="P2777" s="116"/>
      <c r="Q2777" s="120"/>
    </row>
    <row r="2778" spans="1:17" customFormat="1">
      <c r="A2778" s="117">
        <v>2775</v>
      </c>
      <c r="B2778" s="117"/>
      <c r="C2778" s="117" t="s">
        <v>3676</v>
      </c>
      <c r="D2778" s="117" t="s">
        <v>3676</v>
      </c>
      <c r="E2778" s="396" t="s">
        <v>3676</v>
      </c>
      <c r="F2778" s="116" t="s">
        <v>8082</v>
      </c>
      <c r="G2778" s="596">
        <v>308111240103</v>
      </c>
      <c r="H2778" s="396" t="s">
        <v>9968</v>
      </c>
      <c r="I2778" s="116" t="s">
        <v>3613</v>
      </c>
      <c r="J2778" s="116" t="s">
        <v>47</v>
      </c>
      <c r="K2778" s="116">
        <v>0.98180000000000001</v>
      </c>
      <c r="L2778" s="395">
        <v>0.98180000000000001</v>
      </c>
      <c r="M2778" s="395">
        <v>0.89818200000000004</v>
      </c>
      <c r="N2778" s="330">
        <v>8.5168058667753073</v>
      </c>
      <c r="O2778" s="116"/>
      <c r="P2778" s="116"/>
      <c r="Q2778" s="120"/>
    </row>
    <row r="2779" spans="1:17" customFormat="1">
      <c r="A2779" s="117">
        <v>2776</v>
      </c>
      <c r="B2779" s="117"/>
      <c r="C2779" s="117" t="s">
        <v>3676</v>
      </c>
      <c r="D2779" s="117" t="s">
        <v>3676</v>
      </c>
      <c r="E2779" s="396" t="s">
        <v>8003</v>
      </c>
      <c r="F2779" s="116" t="s">
        <v>8090</v>
      </c>
      <c r="G2779" s="596">
        <v>308113640202</v>
      </c>
      <c r="H2779" s="396" t="s">
        <v>2294</v>
      </c>
      <c r="I2779" s="116" t="s">
        <v>3613</v>
      </c>
      <c r="J2779" s="116" t="s">
        <v>47</v>
      </c>
      <c r="K2779" s="116">
        <v>2.2204000000000002</v>
      </c>
      <c r="L2779" s="395">
        <v>2.2204000000000002</v>
      </c>
      <c r="M2779" s="395">
        <v>2.03302</v>
      </c>
      <c r="N2779" s="330">
        <v>8.4390199963970502</v>
      </c>
      <c r="O2779" s="116"/>
      <c r="P2779" s="116"/>
      <c r="Q2779" s="120"/>
    </row>
    <row r="2780" spans="1:17" customFormat="1">
      <c r="A2780" s="117">
        <v>2777</v>
      </c>
      <c r="B2780" s="117"/>
      <c r="C2780" s="117" t="s">
        <v>3676</v>
      </c>
      <c r="D2780" s="117" t="s">
        <v>3676</v>
      </c>
      <c r="E2780" s="396" t="s">
        <v>8003</v>
      </c>
      <c r="F2780" s="116" t="s">
        <v>8094</v>
      </c>
      <c r="G2780" s="596">
        <v>308113440302</v>
      </c>
      <c r="H2780" s="396" t="s">
        <v>9969</v>
      </c>
      <c r="I2780" s="116" t="s">
        <v>3613</v>
      </c>
      <c r="J2780" s="116" t="s">
        <v>47</v>
      </c>
      <c r="K2780" s="116">
        <v>2.1705999999999999</v>
      </c>
      <c r="L2780" s="395">
        <v>2.1705999999999999</v>
      </c>
      <c r="M2780" s="395">
        <v>1.987879</v>
      </c>
      <c r="N2780" s="330">
        <v>8.417995024417209</v>
      </c>
      <c r="O2780" s="116"/>
      <c r="P2780" s="116"/>
      <c r="Q2780" s="120"/>
    </row>
    <row r="2781" spans="1:17" customFormat="1">
      <c r="A2781" s="117">
        <v>2778</v>
      </c>
      <c r="B2781" s="117"/>
      <c r="C2781" s="117" t="s">
        <v>3676</v>
      </c>
      <c r="D2781" s="117" t="s">
        <v>3676</v>
      </c>
      <c r="E2781" s="396" t="s">
        <v>3676</v>
      </c>
      <c r="F2781" s="116" t="s">
        <v>8082</v>
      </c>
      <c r="G2781" s="596">
        <v>308111240105</v>
      </c>
      <c r="H2781" s="396" t="s">
        <v>9970</v>
      </c>
      <c r="I2781" s="116" t="s">
        <v>3613</v>
      </c>
      <c r="J2781" s="116" t="s">
        <v>47</v>
      </c>
      <c r="K2781" s="116">
        <v>0.68679999999999997</v>
      </c>
      <c r="L2781" s="395">
        <v>0.68679999999999997</v>
      </c>
      <c r="M2781" s="395">
        <v>0.63097899999999996</v>
      </c>
      <c r="N2781" s="330">
        <v>8.1276936517181149</v>
      </c>
      <c r="O2781" s="116"/>
      <c r="P2781" s="116"/>
      <c r="Q2781" s="120"/>
    </row>
    <row r="2782" spans="1:17" customFormat="1">
      <c r="A2782" s="117">
        <v>2779</v>
      </c>
      <c r="B2782" s="117"/>
      <c r="C2782" s="117" t="s">
        <v>3676</v>
      </c>
      <c r="D2782" s="117" t="s">
        <v>3676</v>
      </c>
      <c r="E2782" s="396" t="s">
        <v>3722</v>
      </c>
      <c r="F2782" s="116" t="s">
        <v>4352</v>
      </c>
      <c r="G2782" s="596">
        <v>308122340304</v>
      </c>
      <c r="H2782" s="396" t="s">
        <v>2931</v>
      </c>
      <c r="I2782" s="116" t="s">
        <v>8573</v>
      </c>
      <c r="J2782" s="116" t="s">
        <v>47</v>
      </c>
      <c r="K2782" s="116">
        <v>1.2886</v>
      </c>
      <c r="L2782" s="395">
        <v>1.2886</v>
      </c>
      <c r="M2782" s="395">
        <v>1.1847479999999999</v>
      </c>
      <c r="N2782" s="330">
        <v>8.0592891510166123</v>
      </c>
      <c r="O2782" s="116"/>
      <c r="P2782" s="116"/>
      <c r="Q2782" s="120"/>
    </row>
    <row r="2783" spans="1:17" customFormat="1">
      <c r="A2783" s="117">
        <v>2780</v>
      </c>
      <c r="B2783" s="117"/>
      <c r="C2783" s="117" t="s">
        <v>3676</v>
      </c>
      <c r="D2783" s="117" t="s">
        <v>3676</v>
      </c>
      <c r="E2783" s="396" t="s">
        <v>8003</v>
      </c>
      <c r="F2783" s="116" t="s">
        <v>8086</v>
      </c>
      <c r="G2783" s="596">
        <v>308113340102</v>
      </c>
      <c r="H2783" s="396" t="s">
        <v>2943</v>
      </c>
      <c r="I2783" s="116" t="s">
        <v>3613</v>
      </c>
      <c r="J2783" s="116" t="s">
        <v>47</v>
      </c>
      <c r="K2783" s="116">
        <v>2.9189500000000002</v>
      </c>
      <c r="L2783" s="395">
        <v>2.9189500000000002</v>
      </c>
      <c r="M2783" s="395">
        <v>2.6871960000000001</v>
      </c>
      <c r="N2783" s="330">
        <v>7.9396358279518324</v>
      </c>
      <c r="O2783" s="116"/>
      <c r="P2783" s="116"/>
      <c r="Q2783" s="120"/>
    </row>
    <row r="2784" spans="1:17" customFormat="1">
      <c r="A2784" s="117">
        <v>2781</v>
      </c>
      <c r="B2784" s="117"/>
      <c r="C2784" s="117" t="s">
        <v>3676</v>
      </c>
      <c r="D2784" s="117" t="s">
        <v>3676</v>
      </c>
      <c r="E2784" s="396" t="s">
        <v>3676</v>
      </c>
      <c r="F2784" s="116" t="s">
        <v>8092</v>
      </c>
      <c r="G2784" s="596">
        <v>308111740203</v>
      </c>
      <c r="H2784" s="396" t="s">
        <v>9971</v>
      </c>
      <c r="I2784" s="116" t="s">
        <v>3613</v>
      </c>
      <c r="J2784" s="116" t="s">
        <v>47</v>
      </c>
      <c r="K2784" s="116">
        <v>2.8056999999999999</v>
      </c>
      <c r="L2784" s="395">
        <v>2.8056999999999999</v>
      </c>
      <c r="M2784" s="395">
        <v>2.5856570000000003</v>
      </c>
      <c r="N2784" s="330">
        <v>7.8427130484370942</v>
      </c>
      <c r="O2784" s="116"/>
      <c r="P2784" s="116"/>
      <c r="Q2784" s="120"/>
    </row>
    <row r="2785" spans="1:17" customFormat="1">
      <c r="A2785" s="117">
        <v>2782</v>
      </c>
      <c r="B2785" s="117"/>
      <c r="C2785" s="117" t="s">
        <v>3676</v>
      </c>
      <c r="D2785" s="117" t="s">
        <v>3676</v>
      </c>
      <c r="E2785" s="396" t="s">
        <v>8003</v>
      </c>
      <c r="F2785" s="116" t="s">
        <v>8087</v>
      </c>
      <c r="G2785" s="596">
        <v>308113340201</v>
      </c>
      <c r="H2785" s="396" t="s">
        <v>2961</v>
      </c>
      <c r="I2785" s="116" t="s">
        <v>3613</v>
      </c>
      <c r="J2785" s="116" t="s">
        <v>47</v>
      </c>
      <c r="K2785" s="116">
        <v>2.3348</v>
      </c>
      <c r="L2785" s="395">
        <v>2.3348</v>
      </c>
      <c r="M2785" s="395">
        <v>2.1520540000000001</v>
      </c>
      <c r="N2785" s="330">
        <v>7.8270515675860821</v>
      </c>
      <c r="O2785" s="116"/>
      <c r="P2785" s="116"/>
      <c r="Q2785" s="120"/>
    </row>
    <row r="2786" spans="1:17" customFormat="1">
      <c r="A2786" s="117">
        <v>2783</v>
      </c>
      <c r="B2786" s="117"/>
      <c r="C2786" s="117" t="s">
        <v>3676</v>
      </c>
      <c r="D2786" s="117" t="s">
        <v>3676</v>
      </c>
      <c r="E2786" s="396" t="s">
        <v>3676</v>
      </c>
      <c r="F2786" s="116" t="s">
        <v>8093</v>
      </c>
      <c r="G2786" s="596">
        <v>308111240203</v>
      </c>
      <c r="H2786" s="396" t="s">
        <v>3140</v>
      </c>
      <c r="I2786" s="116" t="s">
        <v>3613</v>
      </c>
      <c r="J2786" s="116" t="s">
        <v>47</v>
      </c>
      <c r="K2786" s="116">
        <v>0.68859999999999999</v>
      </c>
      <c r="L2786" s="395">
        <v>0.68859999999999999</v>
      </c>
      <c r="M2786" s="395">
        <v>0.63481300000000007</v>
      </c>
      <c r="N2786" s="330">
        <v>7.811065930874225</v>
      </c>
      <c r="O2786" s="116"/>
      <c r="P2786" s="116"/>
      <c r="Q2786" s="120"/>
    </row>
    <row r="2787" spans="1:17" customFormat="1">
      <c r="A2787" s="117">
        <v>2784</v>
      </c>
      <c r="B2787" s="117"/>
      <c r="C2787" s="117" t="s">
        <v>3676</v>
      </c>
      <c r="D2787" s="117" t="s">
        <v>3676</v>
      </c>
      <c r="E2787" s="396" t="s">
        <v>8003</v>
      </c>
      <c r="F2787" s="116" t="s">
        <v>8091</v>
      </c>
      <c r="G2787" s="596">
        <v>308113440203</v>
      </c>
      <c r="H2787" s="396" t="s">
        <v>2285</v>
      </c>
      <c r="I2787" s="116" t="s">
        <v>3613</v>
      </c>
      <c r="J2787" s="116" t="s">
        <v>47</v>
      </c>
      <c r="K2787" s="116">
        <v>1.4574</v>
      </c>
      <c r="L2787" s="395">
        <v>1.4574</v>
      </c>
      <c r="M2787" s="395">
        <v>1.3441069999999999</v>
      </c>
      <c r="N2787" s="330">
        <v>7.7736379854535533</v>
      </c>
      <c r="O2787" s="116"/>
      <c r="P2787" s="116"/>
      <c r="Q2787" s="120"/>
    </row>
    <row r="2788" spans="1:17" customFormat="1">
      <c r="A2788" s="117">
        <v>2785</v>
      </c>
      <c r="B2788" s="117"/>
      <c r="C2788" s="117" t="s">
        <v>3676</v>
      </c>
      <c r="D2788" s="117" t="s">
        <v>3676</v>
      </c>
      <c r="E2788" s="396" t="s">
        <v>8003</v>
      </c>
      <c r="F2788" s="116" t="s">
        <v>8088</v>
      </c>
      <c r="G2788" s="596">
        <v>308113640101</v>
      </c>
      <c r="H2788" s="396" t="s">
        <v>2288</v>
      </c>
      <c r="I2788" s="116" t="s">
        <v>3613</v>
      </c>
      <c r="J2788" s="116" t="s">
        <v>47</v>
      </c>
      <c r="K2788" s="116">
        <v>0.87590000000000001</v>
      </c>
      <c r="L2788" s="395">
        <v>0.87590000000000001</v>
      </c>
      <c r="M2788" s="395">
        <v>0.80792600000000003</v>
      </c>
      <c r="N2788" s="330">
        <v>7.7604749400616484</v>
      </c>
      <c r="O2788" s="116"/>
      <c r="P2788" s="116"/>
      <c r="Q2788" s="120"/>
    </row>
    <row r="2789" spans="1:17" customFormat="1">
      <c r="A2789" s="117">
        <v>2786</v>
      </c>
      <c r="B2789" s="117"/>
      <c r="C2789" s="117" t="s">
        <v>3676</v>
      </c>
      <c r="D2789" s="117" t="s">
        <v>3676</v>
      </c>
      <c r="E2789" s="396" t="s">
        <v>8003</v>
      </c>
      <c r="F2789" s="116" t="s">
        <v>8086</v>
      </c>
      <c r="G2789" s="596">
        <v>308113340103</v>
      </c>
      <c r="H2789" s="396" t="s">
        <v>2298</v>
      </c>
      <c r="I2789" s="116" t="s">
        <v>3613</v>
      </c>
      <c r="J2789" s="116" t="s">
        <v>47</v>
      </c>
      <c r="K2789" s="116">
        <v>0.9224</v>
      </c>
      <c r="L2789" s="395">
        <v>0.9224</v>
      </c>
      <c r="M2789" s="395">
        <v>0.85295699999999997</v>
      </c>
      <c r="N2789" s="330">
        <v>7.528512575888989</v>
      </c>
      <c r="O2789" s="116"/>
      <c r="P2789" s="116"/>
      <c r="Q2789" s="120"/>
    </row>
    <row r="2790" spans="1:17" customFormat="1">
      <c r="A2790" s="117">
        <v>2787</v>
      </c>
      <c r="B2790" s="117"/>
      <c r="C2790" s="117" t="s">
        <v>3676</v>
      </c>
      <c r="D2790" s="117" t="s">
        <v>3676</v>
      </c>
      <c r="E2790" s="396" t="s">
        <v>3676</v>
      </c>
      <c r="F2790" s="116" t="s">
        <v>8089</v>
      </c>
      <c r="G2790" s="596">
        <v>308111540201</v>
      </c>
      <c r="H2790" s="396" t="s">
        <v>2277</v>
      </c>
      <c r="I2790" s="116" t="s">
        <v>3613</v>
      </c>
      <c r="J2790" s="116" t="s">
        <v>47</v>
      </c>
      <c r="K2790" s="116">
        <v>2.66025</v>
      </c>
      <c r="L2790" s="395">
        <v>2.66025</v>
      </c>
      <c r="M2790" s="395">
        <v>2.4662540000000002</v>
      </c>
      <c r="N2790" s="330">
        <v>7.2923973310779004</v>
      </c>
      <c r="O2790" s="116"/>
      <c r="P2790" s="116"/>
      <c r="Q2790" s="120"/>
    </row>
    <row r="2791" spans="1:17" customFormat="1">
      <c r="A2791" s="117">
        <v>2788</v>
      </c>
      <c r="B2791" s="117"/>
      <c r="C2791" s="117" t="s">
        <v>3676</v>
      </c>
      <c r="D2791" s="117" t="s">
        <v>3676</v>
      </c>
      <c r="E2791" s="396" t="s">
        <v>3676</v>
      </c>
      <c r="F2791" s="116" t="s">
        <v>8032</v>
      </c>
      <c r="G2791" s="596">
        <v>308111140102</v>
      </c>
      <c r="H2791" s="396" t="s">
        <v>3067</v>
      </c>
      <c r="I2791" s="116" t="s">
        <v>3613</v>
      </c>
      <c r="J2791" s="116" t="s">
        <v>47</v>
      </c>
      <c r="K2791" s="116">
        <v>2.6840799999999998</v>
      </c>
      <c r="L2791" s="395">
        <v>2.6840799999999998</v>
      </c>
      <c r="M2791" s="395">
        <v>2.4901770000000001</v>
      </c>
      <c r="N2791" s="330">
        <v>7.2241885487764792</v>
      </c>
      <c r="O2791" s="116"/>
      <c r="P2791" s="116"/>
      <c r="Q2791" s="120"/>
    </row>
    <row r="2792" spans="1:17" customFormat="1">
      <c r="A2792" s="117">
        <v>2789</v>
      </c>
      <c r="B2792" s="117"/>
      <c r="C2792" s="117" t="s">
        <v>3676</v>
      </c>
      <c r="D2792" s="117" t="s">
        <v>3676</v>
      </c>
      <c r="E2792" s="396" t="s">
        <v>3676</v>
      </c>
      <c r="F2792" s="116" t="s">
        <v>8095</v>
      </c>
      <c r="G2792" s="596">
        <v>308111140204</v>
      </c>
      <c r="H2792" s="396" t="s">
        <v>2272</v>
      </c>
      <c r="I2792" s="116" t="s">
        <v>3613</v>
      </c>
      <c r="J2792" s="116" t="s">
        <v>47</v>
      </c>
      <c r="K2792" s="116">
        <v>0.78659999999999997</v>
      </c>
      <c r="L2792" s="395">
        <v>0.78659999999999997</v>
      </c>
      <c r="M2792" s="395">
        <v>0.72998200000000002</v>
      </c>
      <c r="N2792" s="330">
        <v>7.1978133740147401</v>
      </c>
      <c r="O2792" s="116"/>
      <c r="P2792" s="116"/>
      <c r="Q2792" s="120"/>
    </row>
    <row r="2793" spans="1:17" customFormat="1">
      <c r="A2793" s="117">
        <v>2790</v>
      </c>
      <c r="B2793" s="117"/>
      <c r="C2793" s="117" t="s">
        <v>3676</v>
      </c>
      <c r="D2793" s="117" t="s">
        <v>3676</v>
      </c>
      <c r="E2793" s="396" t="s">
        <v>3676</v>
      </c>
      <c r="F2793" s="116" t="s">
        <v>8087</v>
      </c>
      <c r="G2793" s="596">
        <v>308113340202</v>
      </c>
      <c r="H2793" s="396" t="s">
        <v>2281</v>
      </c>
      <c r="I2793" s="116" t="s">
        <v>3613</v>
      </c>
      <c r="J2793" s="116" t="s">
        <v>47</v>
      </c>
      <c r="K2793" s="116">
        <v>1.4712000000000001</v>
      </c>
      <c r="L2793" s="395">
        <v>1.4712000000000001</v>
      </c>
      <c r="M2793" s="395">
        <v>1.365435</v>
      </c>
      <c r="N2793" s="330">
        <v>7.1890293637846732</v>
      </c>
      <c r="O2793" s="116"/>
      <c r="P2793" s="116"/>
      <c r="Q2793" s="120"/>
    </row>
    <row r="2794" spans="1:17" customFormat="1">
      <c r="A2794" s="117">
        <v>2791</v>
      </c>
      <c r="B2794" s="117"/>
      <c r="C2794" s="117" t="s">
        <v>3676</v>
      </c>
      <c r="D2794" s="117" t="s">
        <v>3676</v>
      </c>
      <c r="E2794" s="396" t="s">
        <v>8003</v>
      </c>
      <c r="F2794" s="116" t="s">
        <v>8088</v>
      </c>
      <c r="G2794" s="596">
        <v>308113640102</v>
      </c>
      <c r="H2794" s="396" t="s">
        <v>2289</v>
      </c>
      <c r="I2794" s="116" t="s">
        <v>3613</v>
      </c>
      <c r="J2794" s="116" t="s">
        <v>47</v>
      </c>
      <c r="K2794" s="116">
        <v>1.6402000000000001</v>
      </c>
      <c r="L2794" s="395">
        <v>1.6402000000000001</v>
      </c>
      <c r="M2794" s="395">
        <v>1.525533</v>
      </c>
      <c r="N2794" s="330">
        <v>6.9910376783319146</v>
      </c>
      <c r="O2794" s="116"/>
      <c r="P2794" s="116"/>
      <c r="Q2794" s="120"/>
    </row>
    <row r="2795" spans="1:17" customFormat="1">
      <c r="A2795" s="117">
        <v>2792</v>
      </c>
      <c r="B2795" s="117"/>
      <c r="C2795" s="117" t="s">
        <v>3676</v>
      </c>
      <c r="D2795" s="117" t="s">
        <v>3676</v>
      </c>
      <c r="E2795" s="396" t="s">
        <v>3676</v>
      </c>
      <c r="F2795" s="116" t="s">
        <v>8082</v>
      </c>
      <c r="G2795" s="596">
        <v>308111240101</v>
      </c>
      <c r="H2795" s="396" t="s">
        <v>2244</v>
      </c>
      <c r="I2795" s="116" t="s">
        <v>3613</v>
      </c>
      <c r="J2795" s="116" t="s">
        <v>47</v>
      </c>
      <c r="K2795" s="116">
        <v>2.3523000000000001</v>
      </c>
      <c r="L2795" s="395">
        <v>2.3523000000000001</v>
      </c>
      <c r="M2795" s="395">
        <v>2.1914110000000004</v>
      </c>
      <c r="N2795" s="330">
        <v>6.8396463036177195</v>
      </c>
      <c r="O2795" s="116"/>
      <c r="P2795" s="116"/>
      <c r="Q2795" s="120"/>
    </row>
    <row r="2796" spans="1:17" customFormat="1">
      <c r="A2796" s="117">
        <v>2793</v>
      </c>
      <c r="B2796" s="117"/>
      <c r="C2796" s="117" t="s">
        <v>3676</v>
      </c>
      <c r="D2796" s="117" t="s">
        <v>3676</v>
      </c>
      <c r="E2796" s="396" t="s">
        <v>8003</v>
      </c>
      <c r="F2796" s="116" t="s">
        <v>8090</v>
      </c>
      <c r="G2796" s="596">
        <v>308113640203</v>
      </c>
      <c r="H2796" s="396" t="s">
        <v>2295</v>
      </c>
      <c r="I2796" s="116" t="s">
        <v>3613</v>
      </c>
      <c r="J2796" s="116" t="s">
        <v>47</v>
      </c>
      <c r="K2796" s="116">
        <v>1.7490000000000001</v>
      </c>
      <c r="L2796" s="395">
        <v>1.7490000000000001</v>
      </c>
      <c r="M2796" s="395">
        <v>1.6306719999999999</v>
      </c>
      <c r="N2796" s="330">
        <v>6.7654659805603314</v>
      </c>
      <c r="O2796" s="116"/>
      <c r="P2796" s="116"/>
      <c r="Q2796" s="120"/>
    </row>
    <row r="2797" spans="1:17" customFormat="1">
      <c r="A2797" s="117">
        <v>2794</v>
      </c>
      <c r="B2797" s="117"/>
      <c r="C2797" s="117" t="s">
        <v>3676</v>
      </c>
      <c r="D2797" s="117" t="s">
        <v>3676</v>
      </c>
      <c r="E2797" s="396" t="s">
        <v>3676</v>
      </c>
      <c r="F2797" s="116" t="s">
        <v>8083</v>
      </c>
      <c r="G2797" s="596">
        <v>308111540102</v>
      </c>
      <c r="H2797" s="396" t="s">
        <v>9972</v>
      </c>
      <c r="I2797" s="116" t="s">
        <v>3613</v>
      </c>
      <c r="J2797" s="116" t="s">
        <v>47</v>
      </c>
      <c r="K2797" s="116">
        <v>1.9306000000000001</v>
      </c>
      <c r="L2797" s="395">
        <v>1.9306000000000001</v>
      </c>
      <c r="M2797" s="395">
        <v>1.8019670000000001</v>
      </c>
      <c r="N2797" s="330">
        <v>6.6628509271728991</v>
      </c>
      <c r="O2797" s="116"/>
      <c r="P2797" s="116"/>
      <c r="Q2797" s="120"/>
    </row>
    <row r="2798" spans="1:17" customFormat="1">
      <c r="A2798" s="117">
        <v>2795</v>
      </c>
      <c r="B2798" s="117"/>
      <c r="C2798" s="117" t="s">
        <v>3676</v>
      </c>
      <c r="D2798" s="117" t="s">
        <v>3676</v>
      </c>
      <c r="E2798" s="396" t="s">
        <v>3722</v>
      </c>
      <c r="F2798" s="116" t="s">
        <v>4354</v>
      </c>
      <c r="G2798" s="596">
        <v>308122340102</v>
      </c>
      <c r="H2798" s="396" t="s">
        <v>2952</v>
      </c>
      <c r="I2798" s="116" t="s">
        <v>8573</v>
      </c>
      <c r="J2798" s="116" t="s">
        <v>47</v>
      </c>
      <c r="K2798" s="116">
        <v>1.0662</v>
      </c>
      <c r="L2798" s="395">
        <v>1.0662</v>
      </c>
      <c r="M2798" s="395">
        <v>0.99529299999999998</v>
      </c>
      <c r="N2798" s="330">
        <v>6.6504408178578185</v>
      </c>
      <c r="O2798" s="116"/>
      <c r="P2798" s="116"/>
      <c r="Q2798" s="120"/>
    </row>
    <row r="2799" spans="1:17" customFormat="1">
      <c r="A2799" s="117">
        <v>2796</v>
      </c>
      <c r="B2799" s="117"/>
      <c r="C2799" s="117" t="s">
        <v>3676</v>
      </c>
      <c r="D2799" s="117" t="s">
        <v>3676</v>
      </c>
      <c r="E2799" s="396" t="s">
        <v>3722</v>
      </c>
      <c r="F2799" s="116" t="s">
        <v>4351</v>
      </c>
      <c r="G2799" s="596">
        <v>308122340201</v>
      </c>
      <c r="H2799" s="396" t="s">
        <v>2935</v>
      </c>
      <c r="I2799" s="116" t="s">
        <v>8573</v>
      </c>
      <c r="J2799" s="116" t="s">
        <v>47</v>
      </c>
      <c r="K2799" s="116">
        <v>0.29399999999999998</v>
      </c>
      <c r="L2799" s="395">
        <v>0.29399999999999998</v>
      </c>
      <c r="M2799" s="395">
        <v>0.27463399999999999</v>
      </c>
      <c r="N2799" s="330">
        <v>6.5870748299319715</v>
      </c>
      <c r="O2799" s="116"/>
      <c r="P2799" s="116"/>
      <c r="Q2799" s="120"/>
    </row>
    <row r="2800" spans="1:17" customFormat="1">
      <c r="A2800" s="117">
        <v>2797</v>
      </c>
      <c r="B2800" s="117"/>
      <c r="C2800" s="117" t="s">
        <v>3676</v>
      </c>
      <c r="D2800" s="117" t="s">
        <v>3676</v>
      </c>
      <c r="E2800" s="396" t="s">
        <v>3676</v>
      </c>
      <c r="F2800" s="116" t="s">
        <v>8093</v>
      </c>
      <c r="G2800" s="596">
        <v>308111240201</v>
      </c>
      <c r="H2800" s="396" t="s">
        <v>3104</v>
      </c>
      <c r="I2800" s="116" t="s">
        <v>3613</v>
      </c>
      <c r="J2800" s="116" t="s">
        <v>47</v>
      </c>
      <c r="K2800" s="116">
        <v>0.9204</v>
      </c>
      <c r="L2800" s="395">
        <v>0.9204</v>
      </c>
      <c r="M2800" s="395">
        <v>0.86014999999999997</v>
      </c>
      <c r="N2800" s="330">
        <v>6.5460669274228627</v>
      </c>
      <c r="O2800" s="116"/>
      <c r="P2800" s="116"/>
      <c r="Q2800" s="120"/>
    </row>
    <row r="2801" spans="1:17" customFormat="1">
      <c r="A2801" s="117">
        <v>2798</v>
      </c>
      <c r="B2801" s="117"/>
      <c r="C2801" s="117" t="s">
        <v>3676</v>
      </c>
      <c r="D2801" s="117" t="s">
        <v>3676</v>
      </c>
      <c r="E2801" s="396" t="s">
        <v>3676</v>
      </c>
      <c r="F2801" s="116" t="s">
        <v>8085</v>
      </c>
      <c r="G2801" s="596">
        <v>308111740102</v>
      </c>
      <c r="H2801" s="396" t="s">
        <v>2146</v>
      </c>
      <c r="I2801" s="116" t="s">
        <v>3613</v>
      </c>
      <c r="J2801" s="116" t="s">
        <v>47</v>
      </c>
      <c r="K2801" s="116">
        <v>2.3643000000000001</v>
      </c>
      <c r="L2801" s="395">
        <v>2.3643000000000001</v>
      </c>
      <c r="M2801" s="395">
        <v>2.2099380000000002</v>
      </c>
      <c r="N2801" s="330">
        <v>6.5288668950640725</v>
      </c>
      <c r="O2801" s="116"/>
      <c r="P2801" s="116"/>
      <c r="Q2801" s="120"/>
    </row>
    <row r="2802" spans="1:17" customFormat="1">
      <c r="A2802" s="117">
        <v>2799</v>
      </c>
      <c r="B2802" s="117"/>
      <c r="C2802" s="117" t="s">
        <v>3676</v>
      </c>
      <c r="D2802" s="117" t="s">
        <v>3676</v>
      </c>
      <c r="E2802" s="396" t="s">
        <v>3722</v>
      </c>
      <c r="F2802" s="116" t="s">
        <v>4353</v>
      </c>
      <c r="G2802" s="596">
        <v>308647140206</v>
      </c>
      <c r="H2802" s="396" t="s">
        <v>2955</v>
      </c>
      <c r="I2802" s="116" t="s">
        <v>8573</v>
      </c>
      <c r="J2802" s="116" t="s">
        <v>47</v>
      </c>
      <c r="K2802" s="116">
        <v>0.89280000000000004</v>
      </c>
      <c r="L2802" s="395">
        <v>0.89280000000000004</v>
      </c>
      <c r="M2802" s="395">
        <v>0.83456900000000001</v>
      </c>
      <c r="N2802" s="330">
        <v>6.5222894265233009</v>
      </c>
      <c r="O2802" s="116"/>
      <c r="P2802" s="116"/>
      <c r="Q2802" s="120"/>
    </row>
    <row r="2803" spans="1:17" customFormat="1">
      <c r="A2803" s="117">
        <v>2800</v>
      </c>
      <c r="B2803" s="117"/>
      <c r="C2803" s="117" t="s">
        <v>3676</v>
      </c>
      <c r="D2803" s="117" t="s">
        <v>3676</v>
      </c>
      <c r="E2803" s="396" t="s">
        <v>3676</v>
      </c>
      <c r="F2803" s="116" t="s">
        <v>8089</v>
      </c>
      <c r="G2803" s="596">
        <v>308111540202</v>
      </c>
      <c r="H2803" s="396" t="s">
        <v>2278</v>
      </c>
      <c r="I2803" s="116" t="s">
        <v>3613</v>
      </c>
      <c r="J2803" s="116" t="s">
        <v>47</v>
      </c>
      <c r="K2803" s="116">
        <v>2.5644</v>
      </c>
      <c r="L2803" s="395">
        <v>2.5644</v>
      </c>
      <c r="M2803" s="395">
        <v>2.397262</v>
      </c>
      <c r="N2803" s="330">
        <v>6.5176259553891756</v>
      </c>
      <c r="O2803" s="116"/>
      <c r="P2803" s="116"/>
      <c r="Q2803" s="120"/>
    </row>
    <row r="2804" spans="1:17" customFormat="1">
      <c r="A2804" s="117">
        <v>2801</v>
      </c>
      <c r="B2804" s="117"/>
      <c r="C2804" s="117" t="s">
        <v>3676</v>
      </c>
      <c r="D2804" s="117" t="s">
        <v>3676</v>
      </c>
      <c r="E2804" s="396" t="s">
        <v>3676</v>
      </c>
      <c r="F2804" s="116" t="s">
        <v>8086</v>
      </c>
      <c r="G2804" s="596">
        <v>308113340104</v>
      </c>
      <c r="H2804" s="396" t="s">
        <v>3131</v>
      </c>
      <c r="I2804" s="116" t="s">
        <v>3613</v>
      </c>
      <c r="J2804" s="116" t="s">
        <v>47</v>
      </c>
      <c r="K2804" s="116">
        <v>1.4201999999999999</v>
      </c>
      <c r="L2804" s="395">
        <v>1.4201999999999999</v>
      </c>
      <c r="M2804" s="395">
        <v>1.328247</v>
      </c>
      <c r="N2804" s="330">
        <v>6.4746514575411886</v>
      </c>
      <c r="O2804" s="116"/>
      <c r="P2804" s="116"/>
      <c r="Q2804" s="120"/>
    </row>
    <row r="2805" spans="1:17" customFormat="1">
      <c r="A2805" s="117">
        <v>2802</v>
      </c>
      <c r="B2805" s="117"/>
      <c r="C2805" s="117" t="s">
        <v>3676</v>
      </c>
      <c r="D2805" s="117" t="s">
        <v>3676</v>
      </c>
      <c r="E2805" s="396" t="s">
        <v>3722</v>
      </c>
      <c r="F2805" s="116" t="s">
        <v>8084</v>
      </c>
      <c r="G2805" s="596">
        <v>308113440104</v>
      </c>
      <c r="H2805" s="396" t="s">
        <v>2929</v>
      </c>
      <c r="I2805" s="116" t="s">
        <v>8573</v>
      </c>
      <c r="J2805" s="116" t="s">
        <v>47</v>
      </c>
      <c r="K2805" s="116">
        <v>1.0018</v>
      </c>
      <c r="L2805" s="395">
        <v>1.0018</v>
      </c>
      <c r="M2805" s="395">
        <v>0.93794</v>
      </c>
      <c r="N2805" s="330">
        <v>6.3745258534637683</v>
      </c>
      <c r="O2805" s="116"/>
      <c r="P2805" s="116"/>
      <c r="Q2805" s="120"/>
    </row>
    <row r="2806" spans="1:17" customFormat="1">
      <c r="A2806" s="117">
        <v>2803</v>
      </c>
      <c r="B2806" s="117"/>
      <c r="C2806" s="117" t="s">
        <v>3676</v>
      </c>
      <c r="D2806" s="117" t="s">
        <v>3676</v>
      </c>
      <c r="E2806" s="396" t="s">
        <v>8003</v>
      </c>
      <c r="F2806" s="116" t="s">
        <v>8094</v>
      </c>
      <c r="G2806" s="596">
        <v>308113440301</v>
      </c>
      <c r="H2806" s="396" t="s">
        <v>2286</v>
      </c>
      <c r="I2806" s="116" t="s">
        <v>3613</v>
      </c>
      <c r="J2806" s="116" t="s">
        <v>47</v>
      </c>
      <c r="K2806" s="116">
        <v>1.4054</v>
      </c>
      <c r="L2806" s="395">
        <v>1.4054</v>
      </c>
      <c r="M2806" s="395">
        <v>1.3162659999999999</v>
      </c>
      <c r="N2806" s="330">
        <v>6.34225131635122</v>
      </c>
      <c r="O2806" s="116"/>
      <c r="P2806" s="116"/>
      <c r="Q2806" s="120"/>
    </row>
    <row r="2807" spans="1:17" customFormat="1">
      <c r="A2807" s="117">
        <v>2804</v>
      </c>
      <c r="B2807" s="117"/>
      <c r="C2807" s="117" t="s">
        <v>3676</v>
      </c>
      <c r="D2807" s="117" t="s">
        <v>3676</v>
      </c>
      <c r="E2807" s="396" t="s">
        <v>3722</v>
      </c>
      <c r="F2807" s="116" t="s">
        <v>4354</v>
      </c>
      <c r="G2807" s="596">
        <v>308122340101</v>
      </c>
      <c r="H2807" s="396" t="s">
        <v>2927</v>
      </c>
      <c r="I2807" s="116" t="s">
        <v>8573</v>
      </c>
      <c r="J2807" s="116" t="s">
        <v>47</v>
      </c>
      <c r="K2807" s="116">
        <v>0.2858</v>
      </c>
      <c r="L2807" s="395">
        <v>0.2858</v>
      </c>
      <c r="M2807" s="395">
        <v>0.267787</v>
      </c>
      <c r="N2807" s="330">
        <v>6.3026592022393286</v>
      </c>
      <c r="O2807" s="116"/>
      <c r="P2807" s="116"/>
      <c r="Q2807" s="120"/>
    </row>
    <row r="2808" spans="1:17" customFormat="1">
      <c r="A2808" s="117">
        <v>2805</v>
      </c>
      <c r="B2808" s="117"/>
      <c r="C2808" s="117" t="s">
        <v>3676</v>
      </c>
      <c r="D2808" s="117" t="s">
        <v>3676</v>
      </c>
      <c r="E2808" s="396" t="s">
        <v>3676</v>
      </c>
      <c r="F2808" s="116" t="s">
        <v>8093</v>
      </c>
      <c r="G2808" s="596">
        <v>308111240204</v>
      </c>
      <c r="H2808" s="396" t="s">
        <v>9973</v>
      </c>
      <c r="I2808" s="116" t="s">
        <v>3613</v>
      </c>
      <c r="J2808" s="116" t="s">
        <v>47</v>
      </c>
      <c r="K2808" s="116">
        <v>0.3906</v>
      </c>
      <c r="L2808" s="395">
        <v>0.3906</v>
      </c>
      <c r="M2808" s="395">
        <v>0.36614000000000002</v>
      </c>
      <c r="N2808" s="330">
        <v>6.2621607782898066</v>
      </c>
      <c r="O2808" s="116"/>
      <c r="P2808" s="116"/>
      <c r="Q2808" s="120"/>
    </row>
    <row r="2809" spans="1:17" customFormat="1">
      <c r="A2809" s="117">
        <v>2806</v>
      </c>
      <c r="B2809" s="117"/>
      <c r="C2809" s="117" t="s">
        <v>3676</v>
      </c>
      <c r="D2809" s="117" t="s">
        <v>3676</v>
      </c>
      <c r="E2809" s="396" t="s">
        <v>8003</v>
      </c>
      <c r="F2809" s="116" t="s">
        <v>8084</v>
      </c>
      <c r="G2809" s="596">
        <v>308113440101</v>
      </c>
      <c r="H2809" s="396" t="s">
        <v>3073</v>
      </c>
      <c r="I2809" s="116" t="s">
        <v>3613</v>
      </c>
      <c r="J2809" s="116" t="s">
        <v>47</v>
      </c>
      <c r="K2809" s="116">
        <v>1.5782</v>
      </c>
      <c r="L2809" s="395">
        <v>1.5782</v>
      </c>
      <c r="M2809" s="395">
        <v>1.480836</v>
      </c>
      <c r="N2809" s="330">
        <v>6.1693068052211384</v>
      </c>
      <c r="O2809" s="116"/>
      <c r="P2809" s="116"/>
      <c r="Q2809" s="120"/>
    </row>
    <row r="2810" spans="1:17" customFormat="1">
      <c r="A2810" s="117">
        <v>2807</v>
      </c>
      <c r="B2810" s="117"/>
      <c r="C2810" s="117" t="s">
        <v>3676</v>
      </c>
      <c r="D2810" s="117" t="s">
        <v>3676</v>
      </c>
      <c r="E2810" s="396" t="s">
        <v>3676</v>
      </c>
      <c r="F2810" s="116" t="s">
        <v>8032</v>
      </c>
      <c r="G2810" s="596">
        <v>308111140106</v>
      </c>
      <c r="H2810" s="396" t="s">
        <v>2268</v>
      </c>
      <c r="I2810" s="116" t="s">
        <v>3613</v>
      </c>
      <c r="J2810" s="116" t="s">
        <v>47</v>
      </c>
      <c r="K2810" s="116">
        <v>2.1389</v>
      </c>
      <c r="L2810" s="395">
        <v>2.1389</v>
      </c>
      <c r="M2810" s="395">
        <v>2.0077509999999998</v>
      </c>
      <c r="N2810" s="330">
        <v>6.1316097059236148</v>
      </c>
      <c r="O2810" s="116"/>
      <c r="P2810" s="116"/>
      <c r="Q2810" s="120"/>
    </row>
    <row r="2811" spans="1:17" customFormat="1">
      <c r="A2811" s="117">
        <v>2808</v>
      </c>
      <c r="B2811" s="117"/>
      <c r="C2811" s="117" t="s">
        <v>3676</v>
      </c>
      <c r="D2811" s="117" t="s">
        <v>3676</v>
      </c>
      <c r="E2811" s="396" t="s">
        <v>8003</v>
      </c>
      <c r="F2811" s="116" t="s">
        <v>8094</v>
      </c>
      <c r="G2811" s="596">
        <v>308113440303</v>
      </c>
      <c r="H2811" s="396" t="s">
        <v>2287</v>
      </c>
      <c r="I2811" s="116" t="s">
        <v>3613</v>
      </c>
      <c r="J2811" s="116" t="s">
        <v>47</v>
      </c>
      <c r="K2811" s="116">
        <v>1.5257000000000001</v>
      </c>
      <c r="L2811" s="395">
        <v>1.5257000000000001</v>
      </c>
      <c r="M2811" s="395">
        <v>1.432453</v>
      </c>
      <c r="N2811" s="330">
        <v>6.1117519826964717</v>
      </c>
      <c r="O2811" s="116"/>
      <c r="P2811" s="116"/>
      <c r="Q2811" s="120"/>
    </row>
    <row r="2812" spans="1:17" customFormat="1">
      <c r="A2812" s="117">
        <v>2809</v>
      </c>
      <c r="B2812" s="117"/>
      <c r="C2812" s="117" t="s">
        <v>3676</v>
      </c>
      <c r="D2812" s="117" t="s">
        <v>3676</v>
      </c>
      <c r="E2812" s="396" t="s">
        <v>3722</v>
      </c>
      <c r="F2812" s="116" t="s">
        <v>4354</v>
      </c>
      <c r="G2812" s="596">
        <v>308122340103</v>
      </c>
      <c r="H2812" s="396" t="s">
        <v>2956</v>
      </c>
      <c r="I2812" s="116" t="s">
        <v>8576</v>
      </c>
      <c r="J2812" s="116" t="s">
        <v>47</v>
      </c>
      <c r="K2812" s="116">
        <v>0.24199999999999999</v>
      </c>
      <c r="L2812" s="395">
        <v>0.24199999999999999</v>
      </c>
      <c r="M2812" s="395">
        <v>0.227213</v>
      </c>
      <c r="N2812" s="330">
        <v>6.1103305785123947</v>
      </c>
      <c r="O2812" s="116"/>
      <c r="P2812" s="116"/>
      <c r="Q2812" s="120"/>
    </row>
    <row r="2813" spans="1:17" customFormat="1">
      <c r="A2813" s="117">
        <v>2810</v>
      </c>
      <c r="B2813" s="117"/>
      <c r="C2813" s="117" t="s">
        <v>3676</v>
      </c>
      <c r="D2813" s="117" t="s">
        <v>3676</v>
      </c>
      <c r="E2813" s="396" t="s">
        <v>3676</v>
      </c>
      <c r="F2813" s="116" t="s">
        <v>8093</v>
      </c>
      <c r="G2813" s="596">
        <v>308111240202</v>
      </c>
      <c r="H2813" s="396" t="s">
        <v>3132</v>
      </c>
      <c r="I2813" s="116" t="s">
        <v>3613</v>
      </c>
      <c r="J2813" s="116" t="s">
        <v>47</v>
      </c>
      <c r="K2813" s="116">
        <v>0.94679999999999997</v>
      </c>
      <c r="L2813" s="395">
        <v>0.94679999999999997</v>
      </c>
      <c r="M2813" s="395">
        <v>0.88903799999999999</v>
      </c>
      <c r="N2813" s="330">
        <v>6.1007604562737621</v>
      </c>
      <c r="O2813" s="116"/>
      <c r="P2813" s="116"/>
      <c r="Q2813" s="120"/>
    </row>
    <row r="2814" spans="1:17" customFormat="1">
      <c r="A2814" s="117">
        <v>2811</v>
      </c>
      <c r="B2814" s="117"/>
      <c r="C2814" s="117" t="s">
        <v>3676</v>
      </c>
      <c r="D2814" s="117" t="s">
        <v>3676</v>
      </c>
      <c r="E2814" s="396" t="s">
        <v>3676</v>
      </c>
      <c r="F2814" s="116" t="s">
        <v>8095</v>
      </c>
      <c r="G2814" s="596">
        <v>308111140202</v>
      </c>
      <c r="H2814" s="396" t="s">
        <v>2270</v>
      </c>
      <c r="I2814" s="116" t="s">
        <v>3613</v>
      </c>
      <c r="J2814" s="116" t="s">
        <v>47</v>
      </c>
      <c r="K2814" s="116">
        <v>1.4097999999999999</v>
      </c>
      <c r="L2814" s="395">
        <v>1.4097999999999999</v>
      </c>
      <c r="M2814" s="395">
        <v>1.3238749999999999</v>
      </c>
      <c r="N2814" s="330">
        <v>6.094836146971204</v>
      </c>
      <c r="O2814" s="116"/>
      <c r="P2814" s="116"/>
      <c r="Q2814" s="120"/>
    </row>
    <row r="2815" spans="1:17" customFormat="1">
      <c r="A2815" s="117">
        <v>2812</v>
      </c>
      <c r="B2815" s="117"/>
      <c r="C2815" s="117" t="s">
        <v>3676</v>
      </c>
      <c r="D2815" s="117" t="s">
        <v>3676</v>
      </c>
      <c r="E2815" s="396" t="s">
        <v>3676</v>
      </c>
      <c r="F2815" s="116" t="s">
        <v>8095</v>
      </c>
      <c r="G2815" s="596">
        <v>308111140205</v>
      </c>
      <c r="H2815" s="396" t="s">
        <v>2273</v>
      </c>
      <c r="I2815" s="116" t="s">
        <v>3613</v>
      </c>
      <c r="J2815" s="116" t="s">
        <v>47</v>
      </c>
      <c r="K2815" s="116">
        <v>0.83430000000000004</v>
      </c>
      <c r="L2815" s="395">
        <v>0.83430000000000004</v>
      </c>
      <c r="M2815" s="395">
        <v>0.78372399999999998</v>
      </c>
      <c r="N2815" s="330">
        <v>6.0620879779455903</v>
      </c>
      <c r="O2815" s="116"/>
      <c r="P2815" s="116"/>
      <c r="Q2815" s="120"/>
    </row>
    <row r="2816" spans="1:17" customFormat="1">
      <c r="A2816" s="117">
        <v>2813</v>
      </c>
      <c r="B2816" s="117"/>
      <c r="C2816" s="117" t="s">
        <v>3676</v>
      </c>
      <c r="D2816" s="117" t="s">
        <v>3676</v>
      </c>
      <c r="E2816" s="396" t="s">
        <v>3676</v>
      </c>
      <c r="F2816" s="116" t="s">
        <v>8083</v>
      </c>
      <c r="G2816" s="596">
        <v>308111540101</v>
      </c>
      <c r="H2816" s="396" t="s">
        <v>2427</v>
      </c>
      <c r="I2816" s="116" t="s">
        <v>3613</v>
      </c>
      <c r="J2816" s="116" t="s">
        <v>47</v>
      </c>
      <c r="K2816" s="116">
        <v>1.1044</v>
      </c>
      <c r="L2816" s="395">
        <v>1.1044</v>
      </c>
      <c r="M2816" s="395">
        <v>1.037644</v>
      </c>
      <c r="N2816" s="330">
        <v>6.0445490764215899</v>
      </c>
      <c r="O2816" s="116"/>
      <c r="P2816" s="116"/>
      <c r="Q2816" s="120"/>
    </row>
    <row r="2817" spans="1:17" customFormat="1">
      <c r="A2817" s="117">
        <v>2814</v>
      </c>
      <c r="B2817" s="117"/>
      <c r="C2817" s="117" t="s">
        <v>3676</v>
      </c>
      <c r="D2817" s="117" t="s">
        <v>3676</v>
      </c>
      <c r="E2817" s="396" t="s">
        <v>3676</v>
      </c>
      <c r="F2817" s="116" t="s">
        <v>8082</v>
      </c>
      <c r="G2817" s="596">
        <v>308111240102</v>
      </c>
      <c r="H2817" s="396" t="s">
        <v>3098</v>
      </c>
      <c r="I2817" s="116" t="s">
        <v>3613</v>
      </c>
      <c r="J2817" s="116" t="s">
        <v>47</v>
      </c>
      <c r="K2817" s="116">
        <v>1.0885</v>
      </c>
      <c r="L2817" s="395">
        <v>1.0885</v>
      </c>
      <c r="M2817" s="395">
        <v>1.023342</v>
      </c>
      <c r="N2817" s="330">
        <v>5.9860358291226508</v>
      </c>
      <c r="O2817" s="116"/>
      <c r="P2817" s="116"/>
      <c r="Q2817" s="120"/>
    </row>
    <row r="2818" spans="1:17" customFormat="1">
      <c r="A2818" s="117">
        <v>2815</v>
      </c>
      <c r="B2818" s="117"/>
      <c r="C2818" s="117" t="s">
        <v>3676</v>
      </c>
      <c r="D2818" s="117" t="s">
        <v>3676</v>
      </c>
      <c r="E2818" s="396" t="s">
        <v>3722</v>
      </c>
      <c r="F2818" s="116" t="s">
        <v>4361</v>
      </c>
      <c r="G2818" s="596">
        <v>308122640101</v>
      </c>
      <c r="H2818" s="396" t="s">
        <v>3038</v>
      </c>
      <c r="I2818" s="116" t="s">
        <v>8573</v>
      </c>
      <c r="J2818" s="116" t="s">
        <v>47</v>
      </c>
      <c r="K2818" s="116">
        <v>0.80459999999999998</v>
      </c>
      <c r="L2818" s="395">
        <v>0.80459999999999998</v>
      </c>
      <c r="M2818" s="395">
        <v>0.75646200000000008</v>
      </c>
      <c r="N2818" s="330">
        <v>5.9828486204325007</v>
      </c>
      <c r="O2818" s="116"/>
      <c r="P2818" s="116"/>
      <c r="Q2818" s="120"/>
    </row>
    <row r="2819" spans="1:17" customFormat="1">
      <c r="A2819" s="117">
        <v>2816</v>
      </c>
      <c r="B2819" s="117"/>
      <c r="C2819" s="117" t="s">
        <v>3676</v>
      </c>
      <c r="D2819" s="117" t="s">
        <v>3676</v>
      </c>
      <c r="E2819" s="396" t="s">
        <v>3722</v>
      </c>
      <c r="F2819" s="116" t="s">
        <v>4358</v>
      </c>
      <c r="G2819" s="596">
        <v>308122640201</v>
      </c>
      <c r="H2819" s="396" t="s">
        <v>2950</v>
      </c>
      <c r="I2819" s="116" t="s">
        <v>8572</v>
      </c>
      <c r="J2819" s="116" t="s">
        <v>47</v>
      </c>
      <c r="K2819" s="116">
        <v>0.97540000000000004</v>
      </c>
      <c r="L2819" s="395">
        <v>0.97540000000000004</v>
      </c>
      <c r="M2819" s="395">
        <v>0.91716400000000009</v>
      </c>
      <c r="N2819" s="330">
        <v>5.9704736518351398</v>
      </c>
      <c r="O2819" s="116"/>
      <c r="P2819" s="116"/>
      <c r="Q2819" s="120"/>
    </row>
    <row r="2820" spans="1:17" customFormat="1">
      <c r="A2820" s="117">
        <v>2817</v>
      </c>
      <c r="B2820" s="117"/>
      <c r="C2820" s="117" t="s">
        <v>3676</v>
      </c>
      <c r="D2820" s="117" t="s">
        <v>3676</v>
      </c>
      <c r="E2820" s="396" t="s">
        <v>8003</v>
      </c>
      <c r="F2820" s="116" t="s">
        <v>8082</v>
      </c>
      <c r="G2820" s="596">
        <v>308111240104</v>
      </c>
      <c r="H2820" s="396" t="s">
        <v>3080</v>
      </c>
      <c r="I2820" s="116" t="s">
        <v>3613</v>
      </c>
      <c r="J2820" s="116" t="s">
        <v>47</v>
      </c>
      <c r="K2820" s="116">
        <v>2.3083999999999998</v>
      </c>
      <c r="L2820" s="395">
        <v>2.3083999999999998</v>
      </c>
      <c r="M2820" s="395">
        <v>2.170636</v>
      </c>
      <c r="N2820" s="330">
        <v>5.9679431640963347</v>
      </c>
      <c r="O2820" s="116"/>
      <c r="P2820" s="116"/>
      <c r="Q2820" s="120"/>
    </row>
    <row r="2821" spans="1:17" customFormat="1">
      <c r="A2821" s="117">
        <v>2818</v>
      </c>
      <c r="B2821" s="117"/>
      <c r="C2821" s="117" t="s">
        <v>3676</v>
      </c>
      <c r="D2821" s="117" t="s">
        <v>3676</v>
      </c>
      <c r="E2821" s="396" t="s">
        <v>3676</v>
      </c>
      <c r="F2821" s="116" t="s">
        <v>8083</v>
      </c>
      <c r="G2821" s="596">
        <v>308111540103</v>
      </c>
      <c r="H2821" s="396" t="s">
        <v>2275</v>
      </c>
      <c r="I2821" s="116" t="s">
        <v>3613</v>
      </c>
      <c r="J2821" s="116" t="s">
        <v>47</v>
      </c>
      <c r="K2821" s="116">
        <v>2.6677</v>
      </c>
      <c r="L2821" s="395">
        <v>2.6677</v>
      </c>
      <c r="M2821" s="395">
        <v>2.5096159999999998</v>
      </c>
      <c r="N2821" s="330">
        <v>5.9258537316789788</v>
      </c>
      <c r="O2821" s="116"/>
      <c r="P2821" s="116"/>
      <c r="Q2821" s="120"/>
    </row>
    <row r="2822" spans="1:17" customFormat="1">
      <c r="A2822" s="117">
        <v>2819</v>
      </c>
      <c r="B2822" s="117"/>
      <c r="C2822" s="117" t="s">
        <v>3676</v>
      </c>
      <c r="D2822" s="117" t="s">
        <v>3676</v>
      </c>
      <c r="E2822" s="396" t="s">
        <v>3722</v>
      </c>
      <c r="F2822" s="116" t="s">
        <v>4359</v>
      </c>
      <c r="G2822" s="596">
        <v>308122540101</v>
      </c>
      <c r="H2822" s="396" t="s">
        <v>3129</v>
      </c>
      <c r="I2822" s="116" t="s">
        <v>8575</v>
      </c>
      <c r="J2822" s="116" t="s">
        <v>47</v>
      </c>
      <c r="K2822" s="116">
        <v>0.40620000000000001</v>
      </c>
      <c r="L2822" s="395">
        <v>0.40620000000000001</v>
      </c>
      <c r="M2822" s="395">
        <v>0.38218600000000003</v>
      </c>
      <c r="N2822" s="330">
        <v>5.9118660758247117</v>
      </c>
      <c r="O2822" s="116"/>
      <c r="P2822" s="116"/>
      <c r="Q2822" s="120"/>
    </row>
    <row r="2823" spans="1:17" customFormat="1">
      <c r="A2823" s="117">
        <v>2820</v>
      </c>
      <c r="B2823" s="117"/>
      <c r="C2823" s="117" t="s">
        <v>3676</v>
      </c>
      <c r="D2823" s="117" t="s">
        <v>3676</v>
      </c>
      <c r="E2823" s="396" t="s">
        <v>3676</v>
      </c>
      <c r="F2823" s="116" t="s">
        <v>8095</v>
      </c>
      <c r="G2823" s="596">
        <v>308111140203</v>
      </c>
      <c r="H2823" s="396" t="s">
        <v>2271</v>
      </c>
      <c r="I2823" s="116" t="s">
        <v>3613</v>
      </c>
      <c r="J2823" s="116" t="s">
        <v>47</v>
      </c>
      <c r="K2823" s="116">
        <v>1.3025</v>
      </c>
      <c r="L2823" s="395">
        <v>1.3025</v>
      </c>
      <c r="M2823" s="395">
        <v>1.2264550000000001</v>
      </c>
      <c r="N2823" s="330">
        <v>5.8383877159308959</v>
      </c>
      <c r="O2823" s="116"/>
      <c r="P2823" s="116"/>
      <c r="Q2823" s="120"/>
    </row>
    <row r="2824" spans="1:17" customFormat="1">
      <c r="A2824" s="117">
        <v>2821</v>
      </c>
      <c r="B2824" s="117"/>
      <c r="C2824" s="117" t="s">
        <v>3676</v>
      </c>
      <c r="D2824" s="117" t="s">
        <v>3676</v>
      </c>
      <c r="E2824" s="396" t="s">
        <v>3722</v>
      </c>
      <c r="F2824" s="116" t="s">
        <v>8084</v>
      </c>
      <c r="G2824" s="596">
        <v>308113440105</v>
      </c>
      <c r="H2824" s="396" t="s">
        <v>2938</v>
      </c>
      <c r="I2824" s="116" t="s">
        <v>8573</v>
      </c>
      <c r="J2824" s="116" t="s">
        <v>47</v>
      </c>
      <c r="K2824" s="116">
        <v>0.68820000000000003</v>
      </c>
      <c r="L2824" s="395">
        <v>0.68820000000000003</v>
      </c>
      <c r="M2824" s="395">
        <v>0.64803600000000006</v>
      </c>
      <c r="N2824" s="330">
        <v>5.8360941586748005</v>
      </c>
      <c r="O2824" s="116"/>
      <c r="P2824" s="116"/>
      <c r="Q2824" s="120"/>
    </row>
    <row r="2825" spans="1:17" customFormat="1">
      <c r="A2825" s="117">
        <v>2822</v>
      </c>
      <c r="B2825" s="117"/>
      <c r="C2825" s="117" t="s">
        <v>3676</v>
      </c>
      <c r="D2825" s="117" t="s">
        <v>3676</v>
      </c>
      <c r="E2825" s="396" t="s">
        <v>3676</v>
      </c>
      <c r="F2825" s="116" t="s">
        <v>8032</v>
      </c>
      <c r="G2825" s="596">
        <v>308111140103</v>
      </c>
      <c r="H2825" s="396" t="s">
        <v>3045</v>
      </c>
      <c r="I2825" s="116" t="s">
        <v>3613</v>
      </c>
      <c r="J2825" s="116" t="s">
        <v>47</v>
      </c>
      <c r="K2825" s="116">
        <v>2.1635399999999998</v>
      </c>
      <c r="L2825" s="395">
        <v>2.1635399999999998</v>
      </c>
      <c r="M2825" s="395">
        <v>2.0374720000000002</v>
      </c>
      <c r="N2825" s="330">
        <v>5.8269317877182596</v>
      </c>
      <c r="O2825" s="116"/>
      <c r="P2825" s="116"/>
      <c r="Q2825" s="120"/>
    </row>
    <row r="2826" spans="1:17" customFormat="1">
      <c r="A2826" s="117">
        <v>2823</v>
      </c>
      <c r="B2826" s="117"/>
      <c r="C2826" s="117" t="s">
        <v>3676</v>
      </c>
      <c r="D2826" s="117" t="s">
        <v>3676</v>
      </c>
      <c r="E2826" s="396" t="s">
        <v>8003</v>
      </c>
      <c r="F2826" s="116" t="s">
        <v>8095</v>
      </c>
      <c r="G2826" s="596">
        <v>308111140206</v>
      </c>
      <c r="H2826" s="396" t="s">
        <v>2274</v>
      </c>
      <c r="I2826" s="116" t="s">
        <v>3613</v>
      </c>
      <c r="J2826" s="116" t="s">
        <v>47</v>
      </c>
      <c r="K2826" s="116">
        <v>1.3689</v>
      </c>
      <c r="L2826" s="395">
        <v>1.3689</v>
      </c>
      <c r="M2826" s="395">
        <v>1.2892399999999999</v>
      </c>
      <c r="N2826" s="330">
        <v>5.8192709474760802</v>
      </c>
      <c r="O2826" s="116"/>
      <c r="P2826" s="116"/>
      <c r="Q2826" s="120"/>
    </row>
    <row r="2827" spans="1:17" customFormat="1">
      <c r="A2827" s="117">
        <v>2824</v>
      </c>
      <c r="B2827" s="117"/>
      <c r="C2827" s="117" t="s">
        <v>3676</v>
      </c>
      <c r="D2827" s="117" t="s">
        <v>3676</v>
      </c>
      <c r="E2827" s="396" t="s">
        <v>3722</v>
      </c>
      <c r="F2827" s="116" t="s">
        <v>4356</v>
      </c>
      <c r="G2827" s="596">
        <v>308122540302</v>
      </c>
      <c r="H2827" s="396" t="s">
        <v>2932</v>
      </c>
      <c r="I2827" s="116" t="s">
        <v>8572</v>
      </c>
      <c r="J2827" s="116" t="s">
        <v>47</v>
      </c>
      <c r="K2827" s="116">
        <v>0.83289999999999997</v>
      </c>
      <c r="L2827" s="395">
        <v>0.83289999999999997</v>
      </c>
      <c r="M2827" s="395">
        <v>0.78459800000000002</v>
      </c>
      <c r="N2827" s="330">
        <v>5.7992556129187127</v>
      </c>
      <c r="O2827" s="116"/>
      <c r="P2827" s="116"/>
      <c r="Q2827" s="120"/>
    </row>
    <row r="2828" spans="1:17" customFormat="1">
      <c r="A2828" s="117">
        <v>2825</v>
      </c>
      <c r="B2828" s="117"/>
      <c r="C2828" s="117" t="s">
        <v>3676</v>
      </c>
      <c r="D2828" s="117" t="s">
        <v>3676</v>
      </c>
      <c r="E2828" s="396" t="s">
        <v>3676</v>
      </c>
      <c r="F2828" s="116" t="s">
        <v>8032</v>
      </c>
      <c r="G2828" s="596">
        <v>308111140105</v>
      </c>
      <c r="H2828" s="396" t="s">
        <v>3074</v>
      </c>
      <c r="I2828" s="116" t="s">
        <v>3613</v>
      </c>
      <c r="J2828" s="116" t="s">
        <v>47</v>
      </c>
      <c r="K2828" s="116">
        <v>0.79269999999999996</v>
      </c>
      <c r="L2828" s="395">
        <v>0.79269999999999996</v>
      </c>
      <c r="M2828" s="395">
        <v>0.74673699999999998</v>
      </c>
      <c r="N2828" s="330">
        <v>5.7982843446448822</v>
      </c>
      <c r="O2828" s="116"/>
      <c r="P2828" s="116"/>
      <c r="Q2828" s="120"/>
    </row>
    <row r="2829" spans="1:17" customFormat="1">
      <c r="A2829" s="117">
        <v>2826</v>
      </c>
      <c r="B2829" s="117"/>
      <c r="C2829" s="117" t="s">
        <v>3676</v>
      </c>
      <c r="D2829" s="117" t="s">
        <v>3676</v>
      </c>
      <c r="E2829" s="396" t="s">
        <v>3676</v>
      </c>
      <c r="F2829" s="116" t="s">
        <v>8095</v>
      </c>
      <c r="G2829" s="596">
        <v>308111140201</v>
      </c>
      <c r="H2829" s="396" t="s">
        <v>2269</v>
      </c>
      <c r="I2829" s="116" t="s">
        <v>3613</v>
      </c>
      <c r="J2829" s="116" t="s">
        <v>47</v>
      </c>
      <c r="K2829" s="116">
        <v>0.79430000000000001</v>
      </c>
      <c r="L2829" s="395">
        <v>0.79430000000000001</v>
      </c>
      <c r="M2829" s="395">
        <v>0.74828899999999998</v>
      </c>
      <c r="N2829" s="330">
        <v>5.7926476142515453</v>
      </c>
      <c r="O2829" s="116"/>
      <c r="P2829" s="116"/>
      <c r="Q2829" s="120"/>
    </row>
    <row r="2830" spans="1:17" customFormat="1">
      <c r="A2830" s="117">
        <v>2827</v>
      </c>
      <c r="B2830" s="117"/>
      <c r="C2830" s="117" t="s">
        <v>3676</v>
      </c>
      <c r="D2830" s="117" t="s">
        <v>3676</v>
      </c>
      <c r="E2830" s="396" t="s">
        <v>3722</v>
      </c>
      <c r="F2830" s="116" t="s">
        <v>8089</v>
      </c>
      <c r="G2830" s="596">
        <v>308111540203</v>
      </c>
      <c r="H2830" s="396" t="s">
        <v>2954</v>
      </c>
      <c r="I2830" s="116" t="s">
        <v>8573</v>
      </c>
      <c r="J2830" s="116" t="s">
        <v>47</v>
      </c>
      <c r="K2830" s="116">
        <v>1.1173999999999999</v>
      </c>
      <c r="L2830" s="395">
        <v>1.1173999999999999</v>
      </c>
      <c r="M2830" s="395">
        <v>1.0527740000000001</v>
      </c>
      <c r="N2830" s="330">
        <v>5.7836047968498168</v>
      </c>
      <c r="O2830" s="116"/>
      <c r="P2830" s="116"/>
      <c r="Q2830" s="120"/>
    </row>
    <row r="2831" spans="1:17" customFormat="1">
      <c r="A2831" s="117">
        <v>2828</v>
      </c>
      <c r="B2831" s="117"/>
      <c r="C2831" s="117" t="s">
        <v>3676</v>
      </c>
      <c r="D2831" s="117" t="s">
        <v>3676</v>
      </c>
      <c r="E2831" s="396" t="s">
        <v>8003</v>
      </c>
      <c r="F2831" s="116" t="s">
        <v>8082</v>
      </c>
      <c r="G2831" s="596">
        <v>308111240106</v>
      </c>
      <c r="H2831" s="396" t="s">
        <v>3091</v>
      </c>
      <c r="I2831" s="116" t="s">
        <v>3613</v>
      </c>
      <c r="J2831" s="116" t="s">
        <v>47</v>
      </c>
      <c r="K2831" s="116">
        <v>1.7498</v>
      </c>
      <c r="L2831" s="395">
        <v>1.7498</v>
      </c>
      <c r="M2831" s="395">
        <v>1.6490800000000001</v>
      </c>
      <c r="N2831" s="330">
        <v>5.7560864098754099</v>
      </c>
      <c r="O2831" s="116"/>
      <c r="P2831" s="116"/>
      <c r="Q2831" s="120"/>
    </row>
    <row r="2832" spans="1:17" customFormat="1">
      <c r="A2832" s="117">
        <v>2829</v>
      </c>
      <c r="B2832" s="117"/>
      <c r="C2832" s="117" t="s">
        <v>3676</v>
      </c>
      <c r="D2832" s="117" t="s">
        <v>3676</v>
      </c>
      <c r="E2832" s="396" t="s">
        <v>8003</v>
      </c>
      <c r="F2832" s="116" t="s">
        <v>8084</v>
      </c>
      <c r="G2832" s="596">
        <v>308113440102</v>
      </c>
      <c r="H2832" s="396" t="s">
        <v>2282</v>
      </c>
      <c r="I2832" s="116" t="s">
        <v>3613</v>
      </c>
      <c r="J2832" s="116" t="s">
        <v>47</v>
      </c>
      <c r="K2832" s="116">
        <v>0.91300000000000003</v>
      </c>
      <c r="L2832" s="395">
        <v>0.91300000000000003</v>
      </c>
      <c r="M2832" s="395">
        <v>0.86066399999999998</v>
      </c>
      <c r="N2832" s="330">
        <v>5.7323110624315499</v>
      </c>
      <c r="O2832" s="116"/>
      <c r="P2832" s="116"/>
      <c r="Q2832" s="120"/>
    </row>
    <row r="2833" spans="1:17" customFormat="1">
      <c r="A2833" s="117">
        <v>2830</v>
      </c>
      <c r="B2833" s="117"/>
      <c r="C2833" s="117" t="s">
        <v>3676</v>
      </c>
      <c r="D2833" s="117" t="s">
        <v>3676</v>
      </c>
      <c r="E2833" s="396" t="s">
        <v>3722</v>
      </c>
      <c r="F2833" s="116" t="s">
        <v>4351</v>
      </c>
      <c r="G2833" s="596">
        <v>308122340202</v>
      </c>
      <c r="H2833" s="396" t="s">
        <v>2959</v>
      </c>
      <c r="I2833" s="116" t="s">
        <v>8573</v>
      </c>
      <c r="J2833" s="116" t="s">
        <v>47</v>
      </c>
      <c r="K2833" s="116">
        <v>0.31540000000000001</v>
      </c>
      <c r="L2833" s="395">
        <v>0.31540000000000001</v>
      </c>
      <c r="M2833" s="395">
        <v>0.29735600000000001</v>
      </c>
      <c r="N2833" s="330">
        <v>5.7209892200380486</v>
      </c>
      <c r="O2833" s="116"/>
      <c r="P2833" s="116"/>
      <c r="Q2833" s="120"/>
    </row>
    <row r="2834" spans="1:17" customFormat="1">
      <c r="A2834" s="117">
        <v>2831</v>
      </c>
      <c r="B2834" s="117"/>
      <c r="C2834" s="117" t="s">
        <v>3676</v>
      </c>
      <c r="D2834" s="117" t="s">
        <v>3676</v>
      </c>
      <c r="E2834" s="396" t="s">
        <v>8003</v>
      </c>
      <c r="F2834" s="116" t="s">
        <v>8090</v>
      </c>
      <c r="G2834" s="596">
        <v>308113640201</v>
      </c>
      <c r="H2834" s="396" t="s">
        <v>2414</v>
      </c>
      <c r="I2834" s="116" t="s">
        <v>3613</v>
      </c>
      <c r="J2834" s="116" t="s">
        <v>47</v>
      </c>
      <c r="K2834" s="116">
        <v>1.5446</v>
      </c>
      <c r="L2834" s="395">
        <v>1.5446</v>
      </c>
      <c r="M2834" s="395">
        <v>1.4586129999999999</v>
      </c>
      <c r="N2834" s="330">
        <v>5.5669428978376301</v>
      </c>
      <c r="O2834" s="116"/>
      <c r="P2834" s="116"/>
      <c r="Q2834" s="120"/>
    </row>
    <row r="2835" spans="1:17" customFormat="1">
      <c r="A2835" s="117">
        <v>2832</v>
      </c>
      <c r="B2835" s="117"/>
      <c r="C2835" s="117" t="s">
        <v>3676</v>
      </c>
      <c r="D2835" s="117" t="s">
        <v>3676</v>
      </c>
      <c r="E2835" s="396" t="s">
        <v>3676</v>
      </c>
      <c r="F2835" s="116" t="s">
        <v>8085</v>
      </c>
      <c r="G2835" s="596">
        <v>308111740101</v>
      </c>
      <c r="H2835" s="396" t="s">
        <v>2276</v>
      </c>
      <c r="I2835" s="116" t="s">
        <v>8573</v>
      </c>
      <c r="J2835" s="116" t="s">
        <v>47</v>
      </c>
      <c r="K2835" s="116">
        <v>1.5721000000000001</v>
      </c>
      <c r="L2835" s="395">
        <v>1.5721000000000001</v>
      </c>
      <c r="M2835" s="395">
        <v>1.4860259999999998</v>
      </c>
      <c r="N2835" s="330">
        <v>5.4750970040073916</v>
      </c>
      <c r="O2835" s="116"/>
      <c r="P2835" s="116"/>
      <c r="Q2835" s="120"/>
    </row>
    <row r="2836" spans="1:17" customFormat="1">
      <c r="A2836" s="117">
        <v>2833</v>
      </c>
      <c r="B2836" s="117"/>
      <c r="C2836" s="117" t="s">
        <v>3676</v>
      </c>
      <c r="D2836" s="117" t="s">
        <v>3676</v>
      </c>
      <c r="E2836" s="396" t="s">
        <v>3722</v>
      </c>
      <c r="F2836" s="116" t="s">
        <v>4357</v>
      </c>
      <c r="G2836" s="596">
        <v>308122540502</v>
      </c>
      <c r="H2836" s="396" t="s">
        <v>2949</v>
      </c>
      <c r="I2836" s="116" t="s">
        <v>8573</v>
      </c>
      <c r="J2836" s="116" t="s">
        <v>47</v>
      </c>
      <c r="K2836" s="116">
        <v>0.15870000000000001</v>
      </c>
      <c r="L2836" s="395">
        <v>0.15870000000000001</v>
      </c>
      <c r="M2836" s="395">
        <v>0.150084</v>
      </c>
      <c r="N2836" s="330">
        <v>5.4291115311909337</v>
      </c>
      <c r="O2836" s="116"/>
      <c r="P2836" s="116"/>
      <c r="Q2836" s="120"/>
    </row>
    <row r="2837" spans="1:17" customFormat="1">
      <c r="A2837" s="117">
        <v>2834</v>
      </c>
      <c r="B2837" s="117"/>
      <c r="C2837" s="117" t="s">
        <v>3676</v>
      </c>
      <c r="D2837" s="117" t="s">
        <v>3676</v>
      </c>
      <c r="E2837" s="396" t="s">
        <v>3722</v>
      </c>
      <c r="F2837" s="116" t="s">
        <v>4352</v>
      </c>
      <c r="G2837" s="596">
        <v>308122340301</v>
      </c>
      <c r="H2837" s="396" t="s">
        <v>2933</v>
      </c>
      <c r="I2837" s="116" t="s">
        <v>8573</v>
      </c>
      <c r="J2837" s="116" t="s">
        <v>47</v>
      </c>
      <c r="K2837" s="116">
        <v>1.1519999999999999</v>
      </c>
      <c r="L2837" s="395">
        <v>1.1519999999999999</v>
      </c>
      <c r="M2837" s="395">
        <v>1.0895710000000001</v>
      </c>
      <c r="N2837" s="330">
        <v>5.4191840277777645</v>
      </c>
      <c r="O2837" s="116"/>
      <c r="P2837" s="116"/>
      <c r="Q2837" s="120"/>
    </row>
    <row r="2838" spans="1:17" customFormat="1">
      <c r="A2838" s="117">
        <v>2835</v>
      </c>
      <c r="B2838" s="117"/>
      <c r="C2838" s="117" t="s">
        <v>3676</v>
      </c>
      <c r="D2838" s="117" t="s">
        <v>3676</v>
      </c>
      <c r="E2838" s="396" t="s">
        <v>3676</v>
      </c>
      <c r="F2838" s="116" t="s">
        <v>8085</v>
      </c>
      <c r="G2838" s="596">
        <v>308111740105</v>
      </c>
      <c r="H2838" s="396" t="s">
        <v>2198</v>
      </c>
      <c r="I2838" s="116" t="s">
        <v>3613</v>
      </c>
      <c r="J2838" s="116" t="s">
        <v>47</v>
      </c>
      <c r="K2838" s="116">
        <v>1.6253500000000001</v>
      </c>
      <c r="L2838" s="395">
        <v>1.6253500000000001</v>
      </c>
      <c r="M2838" s="395">
        <v>1.537725</v>
      </c>
      <c r="N2838" s="330">
        <v>5.391146522287511</v>
      </c>
      <c r="O2838" s="116"/>
      <c r="P2838" s="116"/>
      <c r="Q2838" s="120"/>
    </row>
    <row r="2839" spans="1:17" customFormat="1">
      <c r="A2839" s="117">
        <v>2836</v>
      </c>
      <c r="B2839" s="117"/>
      <c r="C2839" s="117" t="s">
        <v>3676</v>
      </c>
      <c r="D2839" s="117" t="s">
        <v>3676</v>
      </c>
      <c r="E2839" s="396" t="s">
        <v>3722</v>
      </c>
      <c r="F2839" s="116" t="s">
        <v>8084</v>
      </c>
      <c r="G2839" s="596">
        <v>308113440103</v>
      </c>
      <c r="H2839" s="396" t="s">
        <v>2928</v>
      </c>
      <c r="I2839" s="116" t="s">
        <v>8573</v>
      </c>
      <c r="J2839" s="116" t="s">
        <v>47</v>
      </c>
      <c r="K2839" s="116">
        <v>2.0672000000000001</v>
      </c>
      <c r="L2839" s="395">
        <v>2.0672000000000001</v>
      </c>
      <c r="M2839" s="395">
        <v>1.9560899999999999</v>
      </c>
      <c r="N2839" s="330">
        <v>5.3749032507740058</v>
      </c>
      <c r="O2839" s="116"/>
      <c r="P2839" s="116"/>
      <c r="Q2839" s="120"/>
    </row>
    <row r="2840" spans="1:17" customFormat="1">
      <c r="A2840" s="117">
        <v>2837</v>
      </c>
      <c r="B2840" s="117"/>
      <c r="C2840" s="117" t="s">
        <v>3676</v>
      </c>
      <c r="D2840" s="117" t="s">
        <v>3676</v>
      </c>
      <c r="E2840" s="396" t="s">
        <v>8003</v>
      </c>
      <c r="F2840" s="116" t="s">
        <v>8086</v>
      </c>
      <c r="G2840" s="596">
        <v>308113340101</v>
      </c>
      <c r="H2840" s="396" t="s">
        <v>2280</v>
      </c>
      <c r="I2840" s="116" t="s">
        <v>3613</v>
      </c>
      <c r="J2840" s="116" t="s">
        <v>47</v>
      </c>
      <c r="K2840" s="116">
        <v>1.5710599999999999</v>
      </c>
      <c r="L2840" s="395">
        <v>1.5710599999999999</v>
      </c>
      <c r="M2840" s="395">
        <v>1.4866630000000001</v>
      </c>
      <c r="N2840" s="330">
        <v>5.3719781548763157</v>
      </c>
      <c r="O2840" s="116"/>
      <c r="P2840" s="116"/>
      <c r="Q2840" s="120"/>
    </row>
    <row r="2841" spans="1:17" customFormat="1">
      <c r="A2841" s="117">
        <v>2838</v>
      </c>
      <c r="B2841" s="117"/>
      <c r="C2841" s="117" t="s">
        <v>3676</v>
      </c>
      <c r="D2841" s="117" t="s">
        <v>3676</v>
      </c>
      <c r="E2841" s="396" t="s">
        <v>8003</v>
      </c>
      <c r="F2841" s="116" t="s">
        <v>8091</v>
      </c>
      <c r="G2841" s="596">
        <v>308113440202</v>
      </c>
      <c r="H2841" s="396" t="s">
        <v>2284</v>
      </c>
      <c r="I2841" s="116" t="s">
        <v>3613</v>
      </c>
      <c r="J2841" s="116" t="s">
        <v>47</v>
      </c>
      <c r="K2841" s="116">
        <v>1.1068</v>
      </c>
      <c r="L2841" s="395">
        <v>1.1068</v>
      </c>
      <c r="M2841" s="395">
        <v>1.047461</v>
      </c>
      <c r="N2841" s="330">
        <v>5.3613118901337211</v>
      </c>
      <c r="O2841" s="116"/>
      <c r="P2841" s="116"/>
      <c r="Q2841" s="120"/>
    </row>
    <row r="2842" spans="1:17" customFormat="1">
      <c r="A2842" s="117">
        <v>2839</v>
      </c>
      <c r="B2842" s="117"/>
      <c r="C2842" s="117" t="s">
        <v>3676</v>
      </c>
      <c r="D2842" s="117" t="s">
        <v>3676</v>
      </c>
      <c r="E2842" s="396" t="s">
        <v>3676</v>
      </c>
      <c r="F2842" s="116" t="s">
        <v>8032</v>
      </c>
      <c r="G2842" s="596">
        <v>308111140101</v>
      </c>
      <c r="H2842" s="396" t="s">
        <v>2266</v>
      </c>
      <c r="I2842" s="116" t="s">
        <v>3613</v>
      </c>
      <c r="J2842" s="116" t="s">
        <v>47</v>
      </c>
      <c r="K2842" s="116">
        <v>2.0199999999999999E-2</v>
      </c>
      <c r="L2842" s="395">
        <v>2.0199999999999999E-2</v>
      </c>
      <c r="M2842" s="395">
        <v>1.9118E-2</v>
      </c>
      <c r="N2842" s="330">
        <v>5.356435643564355</v>
      </c>
      <c r="O2842" s="116"/>
      <c r="P2842" s="116"/>
      <c r="Q2842" s="120"/>
    </row>
    <row r="2843" spans="1:17" customFormat="1">
      <c r="A2843" s="117">
        <v>2840</v>
      </c>
      <c r="B2843" s="117"/>
      <c r="C2843" s="117" t="s">
        <v>3676</v>
      </c>
      <c r="D2843" s="117" t="s">
        <v>3676</v>
      </c>
      <c r="E2843" s="396" t="s">
        <v>3676</v>
      </c>
      <c r="F2843" s="116" t="s">
        <v>8085</v>
      </c>
      <c r="G2843" s="596">
        <v>308111740103</v>
      </c>
      <c r="H2843" s="396" t="s">
        <v>2279</v>
      </c>
      <c r="I2843" s="116" t="s">
        <v>3613</v>
      </c>
      <c r="J2843" s="116" t="s">
        <v>47</v>
      </c>
      <c r="K2843" s="116">
        <v>1.61686</v>
      </c>
      <c r="L2843" s="395">
        <v>1.61686</v>
      </c>
      <c r="M2843" s="395">
        <v>1.5309360000000001</v>
      </c>
      <c r="N2843" s="330">
        <v>5.3142510792523714</v>
      </c>
      <c r="O2843" s="116"/>
      <c r="P2843" s="116"/>
      <c r="Q2843" s="120"/>
    </row>
    <row r="2844" spans="1:17" customFormat="1">
      <c r="A2844" s="117">
        <v>2841</v>
      </c>
      <c r="B2844" s="117"/>
      <c r="C2844" s="117" t="s">
        <v>3676</v>
      </c>
      <c r="D2844" s="117" t="s">
        <v>3676</v>
      </c>
      <c r="E2844" s="396" t="s">
        <v>3676</v>
      </c>
      <c r="F2844" s="116" t="s">
        <v>8092</v>
      </c>
      <c r="G2844" s="596">
        <v>308111740201</v>
      </c>
      <c r="H2844" s="396" t="s">
        <v>3005</v>
      </c>
      <c r="I2844" s="116" t="s">
        <v>3613</v>
      </c>
      <c r="J2844" s="116" t="s">
        <v>47</v>
      </c>
      <c r="K2844" s="116">
        <v>0.44795000000000001</v>
      </c>
      <c r="L2844" s="395">
        <v>0.44795000000000001</v>
      </c>
      <c r="M2844" s="395">
        <v>0.42421399999999998</v>
      </c>
      <c r="N2844" s="330">
        <v>5.2988056702757085</v>
      </c>
      <c r="O2844" s="116"/>
      <c r="P2844" s="116"/>
      <c r="Q2844" s="120"/>
    </row>
    <row r="2845" spans="1:17" customFormat="1">
      <c r="A2845" s="117">
        <v>2842</v>
      </c>
      <c r="B2845" s="117"/>
      <c r="C2845" s="117" t="s">
        <v>3676</v>
      </c>
      <c r="D2845" s="117" t="s">
        <v>3676</v>
      </c>
      <c r="E2845" s="396" t="s">
        <v>3676</v>
      </c>
      <c r="F2845" s="116" t="s">
        <v>8083</v>
      </c>
      <c r="G2845" s="596">
        <v>308111540104</v>
      </c>
      <c r="H2845" s="396" t="s">
        <v>2939</v>
      </c>
      <c r="I2845" s="116" t="s">
        <v>3613</v>
      </c>
      <c r="J2845" s="116" t="s">
        <v>47</v>
      </c>
      <c r="K2845" s="116">
        <v>1.3424</v>
      </c>
      <c r="L2845" s="395">
        <v>1.3424</v>
      </c>
      <c r="M2845" s="395">
        <v>1.271811</v>
      </c>
      <c r="N2845" s="330">
        <v>5.2584177592371875</v>
      </c>
      <c r="O2845" s="116"/>
      <c r="P2845" s="116"/>
      <c r="Q2845" s="120"/>
    </row>
    <row r="2846" spans="1:17" customFormat="1">
      <c r="A2846" s="117">
        <v>2843</v>
      </c>
      <c r="B2846" s="117"/>
      <c r="C2846" s="117" t="s">
        <v>3676</v>
      </c>
      <c r="D2846" s="117" t="s">
        <v>3676</v>
      </c>
      <c r="E2846" s="396" t="s">
        <v>8003</v>
      </c>
      <c r="F2846" s="116" t="s">
        <v>8088</v>
      </c>
      <c r="G2846" s="596">
        <v>308113640104</v>
      </c>
      <c r="H2846" s="396" t="s">
        <v>2291</v>
      </c>
      <c r="I2846" s="116" t="s">
        <v>3613</v>
      </c>
      <c r="J2846" s="116" t="s">
        <v>47</v>
      </c>
      <c r="K2846" s="116">
        <v>1.32778</v>
      </c>
      <c r="L2846" s="395">
        <v>1.32778</v>
      </c>
      <c r="M2846" s="395">
        <v>1.2608619999999999</v>
      </c>
      <c r="N2846" s="330">
        <v>5.0398409375047093</v>
      </c>
      <c r="O2846" s="116"/>
      <c r="P2846" s="116"/>
      <c r="Q2846" s="120"/>
    </row>
    <row r="2847" spans="1:17" customFormat="1">
      <c r="A2847" s="117">
        <v>2844</v>
      </c>
      <c r="B2847" s="117"/>
      <c r="C2847" s="117" t="s">
        <v>3676</v>
      </c>
      <c r="D2847" s="117" t="s">
        <v>3676</v>
      </c>
      <c r="E2847" s="396" t="s">
        <v>3722</v>
      </c>
      <c r="F2847" s="116" t="s">
        <v>4360</v>
      </c>
      <c r="G2847" s="596">
        <v>308122640301</v>
      </c>
      <c r="H2847" s="396" t="s">
        <v>2946</v>
      </c>
      <c r="I2847" s="116" t="s">
        <v>8572</v>
      </c>
      <c r="J2847" s="116" t="s">
        <v>47</v>
      </c>
      <c r="K2847" s="116">
        <v>2.56</v>
      </c>
      <c r="L2847" s="395">
        <v>2.56</v>
      </c>
      <c r="M2847" s="395">
        <v>2.4315020000000001</v>
      </c>
      <c r="N2847" s="330">
        <v>5.0194531250000001</v>
      </c>
      <c r="O2847" s="116"/>
      <c r="P2847" s="116"/>
      <c r="Q2847" s="120"/>
    </row>
    <row r="2848" spans="1:17" customFormat="1">
      <c r="A2848" s="117">
        <v>2845</v>
      </c>
      <c r="B2848" s="117"/>
      <c r="C2848" s="117" t="s">
        <v>3676</v>
      </c>
      <c r="D2848" s="117" t="s">
        <v>3676</v>
      </c>
      <c r="E2848" s="396" t="s">
        <v>3676</v>
      </c>
      <c r="F2848" s="116" t="s">
        <v>8092</v>
      </c>
      <c r="G2848" s="596">
        <v>308111740202</v>
      </c>
      <c r="H2848" s="396" t="s">
        <v>3009</v>
      </c>
      <c r="I2848" s="116" t="s">
        <v>3613</v>
      </c>
      <c r="J2848" s="116" t="s">
        <v>47</v>
      </c>
      <c r="K2848" s="116">
        <v>1.4994000000000001</v>
      </c>
      <c r="L2848" s="395">
        <v>1.4994000000000001</v>
      </c>
      <c r="M2848" s="395">
        <v>1.426007</v>
      </c>
      <c r="N2848" s="330">
        <v>4.8948245965052717</v>
      </c>
      <c r="O2848" s="116"/>
      <c r="P2848" s="116"/>
      <c r="Q2848" s="120"/>
    </row>
    <row r="2849" spans="1:17" customFormat="1">
      <c r="A2849" s="117">
        <v>2846</v>
      </c>
      <c r="B2849" s="117"/>
      <c r="C2849" s="117" t="s">
        <v>3676</v>
      </c>
      <c r="D2849" s="117" t="s">
        <v>3676</v>
      </c>
      <c r="E2849" s="396" t="s">
        <v>3722</v>
      </c>
      <c r="F2849" s="116" t="s">
        <v>4359</v>
      </c>
      <c r="G2849" s="596">
        <v>308122540102</v>
      </c>
      <c r="H2849" s="396" t="s">
        <v>2987</v>
      </c>
      <c r="I2849" s="116" t="s">
        <v>8574</v>
      </c>
      <c r="J2849" s="116" t="s">
        <v>47</v>
      </c>
      <c r="K2849" s="116">
        <v>0.39500000000000002</v>
      </c>
      <c r="L2849" s="395">
        <v>0.39500000000000002</v>
      </c>
      <c r="M2849" s="395">
        <v>0.37571700000000002</v>
      </c>
      <c r="N2849" s="330">
        <v>4.8817721518987325</v>
      </c>
      <c r="O2849" s="116"/>
      <c r="P2849" s="116"/>
      <c r="Q2849" s="120"/>
    </row>
    <row r="2850" spans="1:17" customFormat="1">
      <c r="A2850" s="117">
        <v>2847</v>
      </c>
      <c r="B2850" s="117"/>
      <c r="C2850" s="117" t="s">
        <v>3676</v>
      </c>
      <c r="D2850" s="117" t="s">
        <v>3676</v>
      </c>
      <c r="E2850" s="396" t="s">
        <v>3676</v>
      </c>
      <c r="F2850" s="116" t="s">
        <v>8032</v>
      </c>
      <c r="G2850" s="596">
        <v>308111140104</v>
      </c>
      <c r="H2850" s="396" t="s">
        <v>3050</v>
      </c>
      <c r="I2850" s="116" t="s">
        <v>3613</v>
      </c>
      <c r="J2850" s="116" t="s">
        <v>47</v>
      </c>
      <c r="K2850" s="116">
        <v>0.90510000000000002</v>
      </c>
      <c r="L2850" s="395">
        <v>0.90510000000000002</v>
      </c>
      <c r="M2850" s="395">
        <v>0.86170400000000003</v>
      </c>
      <c r="N2850" s="330">
        <v>4.7946083305712071</v>
      </c>
      <c r="O2850" s="116"/>
      <c r="P2850" s="116"/>
      <c r="Q2850" s="120"/>
    </row>
    <row r="2851" spans="1:17" customFormat="1">
      <c r="A2851" s="117">
        <v>2848</v>
      </c>
      <c r="B2851" s="117"/>
      <c r="C2851" s="117" t="s">
        <v>3676</v>
      </c>
      <c r="D2851" s="117" t="s">
        <v>3676</v>
      </c>
      <c r="E2851" s="396" t="s">
        <v>3676</v>
      </c>
      <c r="F2851" s="116" t="s">
        <v>8085</v>
      </c>
      <c r="G2851" s="596">
        <v>308111740104</v>
      </c>
      <c r="H2851" s="396" t="s">
        <v>2975</v>
      </c>
      <c r="I2851" s="116" t="s">
        <v>3613</v>
      </c>
      <c r="J2851" s="116" t="s">
        <v>47</v>
      </c>
      <c r="K2851" s="116">
        <v>1.9437500000000001</v>
      </c>
      <c r="L2851" s="395">
        <v>1.9437500000000001</v>
      </c>
      <c r="M2851" s="395">
        <v>1.851048</v>
      </c>
      <c r="N2851" s="330">
        <v>4.7692347266881061</v>
      </c>
      <c r="O2851" s="116"/>
      <c r="P2851" s="116"/>
      <c r="Q2851" s="120"/>
    </row>
    <row r="2852" spans="1:17" customFormat="1">
      <c r="A2852" s="117">
        <v>2849</v>
      </c>
      <c r="B2852" s="117"/>
      <c r="C2852" s="117" t="s">
        <v>3676</v>
      </c>
      <c r="D2852" s="117" t="s">
        <v>3676</v>
      </c>
      <c r="E2852" s="396" t="s">
        <v>3722</v>
      </c>
      <c r="F2852" s="116" t="s">
        <v>4359</v>
      </c>
      <c r="G2852" s="596">
        <v>308122540103</v>
      </c>
      <c r="H2852" s="396" t="s">
        <v>3125</v>
      </c>
      <c r="I2852" s="116" t="s">
        <v>8572</v>
      </c>
      <c r="J2852" s="116" t="s">
        <v>47</v>
      </c>
      <c r="K2852" s="116">
        <v>0.17957999999999999</v>
      </c>
      <c r="L2852" s="395">
        <v>0.17957999999999999</v>
      </c>
      <c r="M2852" s="395">
        <v>0.171376</v>
      </c>
      <c r="N2852" s="330">
        <v>4.5684374651965642</v>
      </c>
      <c r="O2852" s="116"/>
      <c r="P2852" s="116"/>
      <c r="Q2852" s="120"/>
    </row>
    <row r="2853" spans="1:17" customFormat="1">
      <c r="A2853" s="117">
        <v>2850</v>
      </c>
      <c r="B2853" s="117"/>
      <c r="C2853" s="117" t="s">
        <v>3676</v>
      </c>
      <c r="D2853" s="117" t="s">
        <v>3676</v>
      </c>
      <c r="E2853" s="396" t="s">
        <v>3722</v>
      </c>
      <c r="F2853" s="116" t="s">
        <v>4357</v>
      </c>
      <c r="G2853" s="596">
        <v>308122540501</v>
      </c>
      <c r="H2853" s="396" t="s">
        <v>2267</v>
      </c>
      <c r="I2853" s="116" t="s">
        <v>8572</v>
      </c>
      <c r="J2853" s="116" t="s">
        <v>47</v>
      </c>
      <c r="K2853" s="116">
        <v>0.17799999999999999</v>
      </c>
      <c r="L2853" s="395">
        <v>0.17799999999999999</v>
      </c>
      <c r="M2853" s="395">
        <v>0.17069200000000001</v>
      </c>
      <c r="N2853" s="330">
        <v>4.1056179775280794</v>
      </c>
      <c r="O2853" s="116"/>
      <c r="P2853" s="116"/>
      <c r="Q2853" s="120"/>
    </row>
    <row r="2854" spans="1:17" customFormat="1">
      <c r="A2854" s="117">
        <v>2851</v>
      </c>
      <c r="B2854" s="117"/>
      <c r="C2854" s="117" t="s">
        <v>3676</v>
      </c>
      <c r="D2854" s="117" t="s">
        <v>3676</v>
      </c>
      <c r="E2854" s="396" t="s">
        <v>3722</v>
      </c>
      <c r="F2854" s="116" t="s">
        <v>4351</v>
      </c>
      <c r="G2854" s="596">
        <v>308122340203</v>
      </c>
      <c r="H2854" s="396" t="s">
        <v>2934</v>
      </c>
      <c r="I2854" s="116" t="s">
        <v>8573</v>
      </c>
      <c r="J2854" s="116" t="s">
        <v>47</v>
      </c>
      <c r="K2854" s="116">
        <v>0.76659999999999995</v>
      </c>
      <c r="L2854" s="395">
        <v>0.76659999999999995</v>
      </c>
      <c r="M2854" s="395">
        <v>0.73520000000000008</v>
      </c>
      <c r="N2854" s="330">
        <v>4.096008348552032</v>
      </c>
      <c r="O2854" s="116"/>
      <c r="P2854" s="116"/>
      <c r="Q2854" s="120"/>
    </row>
    <row r="2855" spans="1:17" customFormat="1">
      <c r="A2855" s="117">
        <v>2852</v>
      </c>
      <c r="B2855" s="117"/>
      <c r="C2855" s="117" t="s">
        <v>3676</v>
      </c>
      <c r="D2855" s="117" t="s">
        <v>3676</v>
      </c>
      <c r="E2855" s="396" t="s">
        <v>3722</v>
      </c>
      <c r="F2855" s="116" t="s">
        <v>4357</v>
      </c>
      <c r="G2855" s="596">
        <v>308122540503</v>
      </c>
      <c r="H2855" s="396" t="s">
        <v>2984</v>
      </c>
      <c r="I2855" s="116" t="s">
        <v>8573</v>
      </c>
      <c r="J2855" s="116" t="s">
        <v>47</v>
      </c>
      <c r="K2855" s="116">
        <v>0.21260000000000001</v>
      </c>
      <c r="L2855" s="395">
        <v>0.21260000000000001</v>
      </c>
      <c r="M2855" s="395">
        <v>0.20392899999999997</v>
      </c>
      <c r="N2855" s="330">
        <v>4.0785512699906112</v>
      </c>
      <c r="O2855" s="116"/>
      <c r="P2855" s="116"/>
      <c r="Q2855" s="120"/>
    </row>
    <row r="2856" spans="1:17" customFormat="1">
      <c r="A2856" s="117">
        <v>2853</v>
      </c>
      <c r="B2856" s="117"/>
      <c r="C2856" s="117" t="s">
        <v>3676</v>
      </c>
      <c r="D2856" s="117" t="s">
        <v>3676</v>
      </c>
      <c r="E2856" s="396" t="s">
        <v>3722</v>
      </c>
      <c r="F2856" s="116" t="s">
        <v>4356</v>
      </c>
      <c r="G2856" s="596">
        <v>308122540301</v>
      </c>
      <c r="H2856" s="396" t="s">
        <v>2942</v>
      </c>
      <c r="I2856" s="116" t="s">
        <v>8572</v>
      </c>
      <c r="J2856" s="116" t="s">
        <v>47</v>
      </c>
      <c r="K2856" s="116">
        <v>0.1855</v>
      </c>
      <c r="L2856" s="395">
        <v>0.1855</v>
      </c>
      <c r="M2856" s="395">
        <v>0.17825199999999999</v>
      </c>
      <c r="N2856" s="330">
        <v>3.9072776280323476</v>
      </c>
      <c r="O2856" s="116"/>
      <c r="P2856" s="116"/>
      <c r="Q2856" s="120"/>
    </row>
    <row r="2857" spans="1:17" customFormat="1">
      <c r="A2857" s="117">
        <v>2854</v>
      </c>
      <c r="B2857" s="117"/>
      <c r="C2857" s="117" t="s">
        <v>3676</v>
      </c>
      <c r="D2857" s="117" t="s">
        <v>3676</v>
      </c>
      <c r="E2857" s="396" t="s">
        <v>3722</v>
      </c>
      <c r="F2857" s="116" t="s">
        <v>4352</v>
      </c>
      <c r="G2857" s="596">
        <v>308122340302</v>
      </c>
      <c r="H2857" s="396" t="s">
        <v>2960</v>
      </c>
      <c r="I2857" s="116" t="s">
        <v>8573</v>
      </c>
      <c r="J2857" s="116" t="s">
        <v>47</v>
      </c>
      <c r="K2857" s="116">
        <v>1.6160000000000001</v>
      </c>
      <c r="L2857" s="395">
        <v>1.6160000000000001</v>
      </c>
      <c r="M2857" s="395">
        <v>1.553463</v>
      </c>
      <c r="N2857" s="330">
        <v>3.869863861386142</v>
      </c>
      <c r="O2857" s="116"/>
      <c r="P2857" s="116"/>
      <c r="Q2857" s="120"/>
    </row>
    <row r="2858" spans="1:17" customFormat="1">
      <c r="A2858" s="117">
        <v>2855</v>
      </c>
      <c r="B2858" s="117"/>
      <c r="C2858" s="117" t="s">
        <v>3676</v>
      </c>
      <c r="D2858" s="117" t="s">
        <v>3676</v>
      </c>
      <c r="E2858" s="396" t="s">
        <v>3722</v>
      </c>
      <c r="F2858" s="116" t="s">
        <v>4351</v>
      </c>
      <c r="G2858" s="596">
        <v>308122340204</v>
      </c>
      <c r="H2858" s="396" t="s">
        <v>3085</v>
      </c>
      <c r="I2858" s="116" t="s">
        <v>8572</v>
      </c>
      <c r="J2858" s="116" t="s">
        <v>47</v>
      </c>
      <c r="K2858" s="116">
        <v>0.61080000000000001</v>
      </c>
      <c r="L2858" s="395">
        <v>0.61080000000000001</v>
      </c>
      <c r="M2858" s="395">
        <v>0.58794199999999996</v>
      </c>
      <c r="N2858" s="330">
        <v>3.7423051735429023</v>
      </c>
      <c r="O2858" s="116"/>
      <c r="P2858" s="116"/>
      <c r="Q2858" s="120"/>
    </row>
    <row r="2859" spans="1:17" customFormat="1">
      <c r="A2859" s="117">
        <v>2856</v>
      </c>
      <c r="B2859" s="117"/>
      <c r="C2859" s="117" t="s">
        <v>3676</v>
      </c>
      <c r="D2859" s="117" t="s">
        <v>3676</v>
      </c>
      <c r="E2859" s="396" t="s">
        <v>8003</v>
      </c>
      <c r="F2859" s="116" t="s">
        <v>8088</v>
      </c>
      <c r="G2859" s="596">
        <v>308113640103</v>
      </c>
      <c r="H2859" s="396" t="s">
        <v>2290</v>
      </c>
      <c r="I2859" s="116" t="s">
        <v>8576</v>
      </c>
      <c r="J2859" s="116" t="s">
        <v>47</v>
      </c>
      <c r="K2859" s="116">
        <v>0.83762999999999999</v>
      </c>
      <c r="L2859" s="395">
        <v>0.83762999999999999</v>
      </c>
      <c r="M2859" s="395">
        <v>0.80702799999999997</v>
      </c>
      <c r="N2859" s="330">
        <v>3.6534030538543294</v>
      </c>
      <c r="O2859" s="116"/>
      <c r="P2859" s="116"/>
      <c r="Q2859" s="120"/>
    </row>
    <row r="2860" spans="1:17" customFormat="1">
      <c r="A2860" s="117">
        <v>2857</v>
      </c>
      <c r="B2860" s="117"/>
      <c r="C2860" s="117" t="s">
        <v>3676</v>
      </c>
      <c r="D2860" s="117" t="s">
        <v>3676</v>
      </c>
      <c r="E2860" s="396" t="s">
        <v>3722</v>
      </c>
      <c r="F2860" s="116" t="s">
        <v>4361</v>
      </c>
      <c r="G2860" s="596">
        <v>308122640105</v>
      </c>
      <c r="H2860" s="396" t="s">
        <v>3158</v>
      </c>
      <c r="I2860" s="116" t="s">
        <v>8575</v>
      </c>
      <c r="J2860" s="116" t="s">
        <v>47</v>
      </c>
      <c r="K2860" s="116">
        <v>0.45772000000000002</v>
      </c>
      <c r="L2860" s="395">
        <v>0.45772000000000002</v>
      </c>
      <c r="M2860" s="395">
        <v>0.444664</v>
      </c>
      <c r="N2860" s="330">
        <v>2.8523988464563512</v>
      </c>
      <c r="O2860" s="116"/>
      <c r="P2860" s="116"/>
      <c r="Q2860" s="120"/>
    </row>
    <row r="2861" spans="1:17" customFormat="1">
      <c r="A2861" s="117">
        <v>2858</v>
      </c>
      <c r="B2861" s="117"/>
      <c r="C2861" s="117" t="s">
        <v>3676</v>
      </c>
      <c r="D2861" s="117" t="s">
        <v>3676</v>
      </c>
      <c r="E2861" s="396" t="s">
        <v>3722</v>
      </c>
      <c r="F2861" s="116" t="s">
        <v>4360</v>
      </c>
      <c r="G2861" s="596">
        <v>308122640306</v>
      </c>
      <c r="H2861" s="396" t="s">
        <v>3068</v>
      </c>
      <c r="I2861" s="116" t="s">
        <v>8575</v>
      </c>
      <c r="J2861" s="116" t="s">
        <v>47</v>
      </c>
      <c r="K2861" s="116">
        <v>6.948E-2</v>
      </c>
      <c r="L2861" s="395">
        <v>6.948E-2</v>
      </c>
      <c r="M2861" s="395">
        <v>6.9356000000000001E-2</v>
      </c>
      <c r="N2861" s="330">
        <v>0.17846862406447769</v>
      </c>
      <c r="O2861" s="116"/>
      <c r="P2861" s="116"/>
      <c r="Q2861" s="120"/>
    </row>
    <row r="2862" spans="1:17" customFormat="1">
      <c r="A2862" s="117">
        <v>2859</v>
      </c>
      <c r="B2862" s="117"/>
      <c r="C2862" s="117" t="s">
        <v>3676</v>
      </c>
      <c r="D2862" s="117" t="s">
        <v>3676</v>
      </c>
      <c r="E2862" s="396" t="s">
        <v>3722</v>
      </c>
      <c r="F2862" s="116" t="s">
        <v>4360</v>
      </c>
      <c r="G2862" s="596">
        <v>308122640304</v>
      </c>
      <c r="H2862" s="396" t="s">
        <v>6931</v>
      </c>
      <c r="I2862" s="116" t="s">
        <v>7997</v>
      </c>
      <c r="J2862" s="116" t="s">
        <v>47</v>
      </c>
      <c r="K2862" s="116">
        <v>1.1022000000000001</v>
      </c>
      <c r="L2862" s="395">
        <v>1.1022000000000001</v>
      </c>
      <c r="M2862" s="395">
        <v>1.0181199999999999</v>
      </c>
      <c r="N2862" s="330">
        <v>7.6283796044275221</v>
      </c>
      <c r="O2862" s="116"/>
      <c r="P2862" s="116"/>
      <c r="Q2862" s="120"/>
    </row>
    <row r="2863" spans="1:17" customFormat="1">
      <c r="A2863" s="117">
        <v>2860</v>
      </c>
      <c r="B2863" s="117"/>
      <c r="C2863" s="117" t="s">
        <v>3676</v>
      </c>
      <c r="D2863" s="117" t="s">
        <v>3676</v>
      </c>
      <c r="E2863" s="396" t="s">
        <v>3722</v>
      </c>
      <c r="F2863" s="116" t="s">
        <v>4353</v>
      </c>
      <c r="G2863" s="596">
        <v>308647140204</v>
      </c>
      <c r="H2863" s="396" t="s">
        <v>7007</v>
      </c>
      <c r="I2863" s="116" t="s">
        <v>7998</v>
      </c>
      <c r="J2863" s="116" t="s">
        <v>47</v>
      </c>
      <c r="K2863" s="116">
        <v>0.51219999999999999</v>
      </c>
      <c r="L2863" s="395">
        <v>0.51219999999999999</v>
      </c>
      <c r="M2863" s="395">
        <v>0.47452</v>
      </c>
      <c r="N2863" s="330">
        <v>7.3565013666536494</v>
      </c>
      <c r="O2863" s="116"/>
      <c r="P2863" s="116"/>
      <c r="Q2863" s="120"/>
    </row>
    <row r="2864" spans="1:17" customFormat="1">
      <c r="A2864" s="117">
        <v>2861</v>
      </c>
      <c r="B2864" s="117"/>
      <c r="C2864" s="117" t="s">
        <v>3676</v>
      </c>
      <c r="D2864" s="117" t="s">
        <v>3676</v>
      </c>
      <c r="E2864" s="396" t="s">
        <v>3722</v>
      </c>
      <c r="F2864" s="116" t="s">
        <v>4354</v>
      </c>
      <c r="G2864" s="596">
        <v>308122340105</v>
      </c>
      <c r="H2864" s="396" t="s">
        <v>6419</v>
      </c>
      <c r="I2864" s="116" t="s">
        <v>7998</v>
      </c>
      <c r="J2864" s="116" t="s">
        <v>47</v>
      </c>
      <c r="K2864" s="116">
        <v>0.23948</v>
      </c>
      <c r="L2864" s="395">
        <v>0.23948</v>
      </c>
      <c r="M2864" s="395">
        <v>0.22192200000000001</v>
      </c>
      <c r="N2864" s="330">
        <v>7.3317187239017825</v>
      </c>
      <c r="O2864" s="116"/>
      <c r="P2864" s="116"/>
      <c r="Q2864" s="120"/>
    </row>
    <row r="2865" spans="1:17" customFormat="1">
      <c r="A2865" s="117">
        <v>2862</v>
      </c>
      <c r="B2865" s="117"/>
      <c r="C2865" s="117" t="s">
        <v>3676</v>
      </c>
      <c r="D2865" s="117" t="s">
        <v>3676</v>
      </c>
      <c r="E2865" s="396" t="s">
        <v>3722</v>
      </c>
      <c r="F2865" s="116" t="s">
        <v>4360</v>
      </c>
      <c r="G2865" s="596">
        <v>308122640302</v>
      </c>
      <c r="H2865" s="396" t="s">
        <v>7124</v>
      </c>
      <c r="I2865" s="116" t="s">
        <v>7997</v>
      </c>
      <c r="J2865" s="116" t="s">
        <v>47</v>
      </c>
      <c r="K2865" s="116">
        <v>0.5978</v>
      </c>
      <c r="L2865" s="395">
        <v>0.5978</v>
      </c>
      <c r="M2865" s="395">
        <v>0.55615800000000004</v>
      </c>
      <c r="N2865" s="330">
        <v>6.9658748745399723</v>
      </c>
      <c r="O2865" s="116"/>
      <c r="P2865" s="116"/>
      <c r="Q2865" s="120"/>
    </row>
    <row r="2866" spans="1:17" customFormat="1">
      <c r="A2866" s="117">
        <v>2863</v>
      </c>
      <c r="B2866" s="117"/>
      <c r="C2866" s="117" t="s">
        <v>3676</v>
      </c>
      <c r="D2866" s="117" t="s">
        <v>3676</v>
      </c>
      <c r="E2866" s="396" t="s">
        <v>3722</v>
      </c>
      <c r="F2866" s="116" t="s">
        <v>4358</v>
      </c>
      <c r="G2866" s="596">
        <v>308122640203</v>
      </c>
      <c r="H2866" s="396" t="s">
        <v>7157</v>
      </c>
      <c r="I2866" s="116" t="s">
        <v>7997</v>
      </c>
      <c r="J2866" s="116" t="s">
        <v>47</v>
      </c>
      <c r="K2866" s="116">
        <v>0.91259999999999997</v>
      </c>
      <c r="L2866" s="395">
        <v>0.91259999999999997</v>
      </c>
      <c r="M2866" s="395">
        <v>0.85006999999999999</v>
      </c>
      <c r="N2866" s="330">
        <v>6.8518518518518494</v>
      </c>
      <c r="O2866" s="116"/>
      <c r="P2866" s="116"/>
      <c r="Q2866" s="120"/>
    </row>
    <row r="2867" spans="1:17" customFormat="1">
      <c r="A2867" s="117">
        <v>2864</v>
      </c>
      <c r="B2867" s="117"/>
      <c r="C2867" s="117" t="s">
        <v>3676</v>
      </c>
      <c r="D2867" s="117" t="s">
        <v>3676</v>
      </c>
      <c r="E2867" s="396" t="s">
        <v>3722</v>
      </c>
      <c r="F2867" s="116" t="s">
        <v>4351</v>
      </c>
      <c r="G2867" s="596">
        <v>308122340208</v>
      </c>
      <c r="H2867" s="396" t="s">
        <v>7266</v>
      </c>
      <c r="I2867" s="116" t="s">
        <v>7998</v>
      </c>
      <c r="J2867" s="116" t="s">
        <v>47</v>
      </c>
      <c r="K2867" s="116">
        <v>0.20760000000000001</v>
      </c>
      <c r="L2867" s="395">
        <v>0.20760000000000001</v>
      </c>
      <c r="M2867" s="395">
        <v>0.19408600000000001</v>
      </c>
      <c r="N2867" s="330">
        <v>6.5096339113680139</v>
      </c>
      <c r="O2867" s="116"/>
      <c r="P2867" s="116"/>
      <c r="Q2867" s="120"/>
    </row>
    <row r="2868" spans="1:17" customFormat="1">
      <c r="A2868" s="117">
        <v>2865</v>
      </c>
      <c r="B2868" s="117"/>
      <c r="C2868" s="117" t="s">
        <v>3676</v>
      </c>
      <c r="D2868" s="117" t="s">
        <v>3676</v>
      </c>
      <c r="E2868" s="396" t="s">
        <v>3722</v>
      </c>
      <c r="F2868" s="116" t="s">
        <v>4351</v>
      </c>
      <c r="G2868" s="596">
        <v>308122340206</v>
      </c>
      <c r="H2868" s="396" t="s">
        <v>7383</v>
      </c>
      <c r="I2868" s="116" t="s">
        <v>7998</v>
      </c>
      <c r="J2868" s="116" t="s">
        <v>47</v>
      </c>
      <c r="K2868" s="116">
        <v>0.81679999999999997</v>
      </c>
      <c r="L2868" s="395">
        <v>0.81679999999999997</v>
      </c>
      <c r="M2868" s="395">
        <v>0.76781900000000003</v>
      </c>
      <c r="N2868" s="330">
        <v>5.996694417237995</v>
      </c>
      <c r="O2868" s="116"/>
      <c r="P2868" s="116"/>
      <c r="Q2868" s="120"/>
    </row>
    <row r="2869" spans="1:17" customFormat="1">
      <c r="A2869" s="117">
        <v>2866</v>
      </c>
      <c r="B2869" s="117"/>
      <c r="C2869" s="117" t="s">
        <v>3676</v>
      </c>
      <c r="D2869" s="117" t="s">
        <v>3676</v>
      </c>
      <c r="E2869" s="396" t="s">
        <v>3722</v>
      </c>
      <c r="F2869" s="116" t="s">
        <v>4360</v>
      </c>
      <c r="G2869" s="596">
        <v>308122640303</v>
      </c>
      <c r="H2869" s="396" t="s">
        <v>7395</v>
      </c>
      <c r="I2869" s="116" t="s">
        <v>7997</v>
      </c>
      <c r="J2869" s="116" t="s">
        <v>47</v>
      </c>
      <c r="K2869" s="116">
        <v>0.46899999999999997</v>
      </c>
      <c r="L2869" s="395">
        <v>0.46899999999999997</v>
      </c>
      <c r="M2869" s="395">
        <v>0.44104500000000002</v>
      </c>
      <c r="N2869" s="330">
        <v>5.9605543710021225</v>
      </c>
      <c r="O2869" s="116"/>
      <c r="P2869" s="116"/>
      <c r="Q2869" s="120"/>
    </row>
    <row r="2870" spans="1:17" customFormat="1">
      <c r="A2870" s="117">
        <v>2867</v>
      </c>
      <c r="B2870" s="117"/>
      <c r="C2870" s="117" t="s">
        <v>3676</v>
      </c>
      <c r="D2870" s="117" t="s">
        <v>3676</v>
      </c>
      <c r="E2870" s="396" t="s">
        <v>3722</v>
      </c>
      <c r="F2870" s="116" t="s">
        <v>4355</v>
      </c>
      <c r="G2870" s="596">
        <v>308122540203</v>
      </c>
      <c r="H2870" s="396" t="s">
        <v>7422</v>
      </c>
      <c r="I2870" s="116" t="s">
        <v>7997</v>
      </c>
      <c r="J2870" s="116" t="s">
        <v>47</v>
      </c>
      <c r="K2870" s="116">
        <v>0.78720000000000001</v>
      </c>
      <c r="L2870" s="395">
        <v>0.78720000000000001</v>
      </c>
      <c r="M2870" s="395">
        <v>0.74106700000000003</v>
      </c>
      <c r="N2870" s="330">
        <v>5.8603912601625989</v>
      </c>
      <c r="O2870" s="116"/>
      <c r="P2870" s="116"/>
      <c r="Q2870" s="120"/>
    </row>
    <row r="2871" spans="1:17" customFormat="1">
      <c r="A2871" s="117">
        <v>2868</v>
      </c>
      <c r="B2871" s="117"/>
      <c r="C2871" s="117" t="s">
        <v>3676</v>
      </c>
      <c r="D2871" s="117" t="s">
        <v>3676</v>
      </c>
      <c r="E2871" s="396" t="s">
        <v>3722</v>
      </c>
      <c r="F2871" s="116" t="s">
        <v>4356</v>
      </c>
      <c r="G2871" s="596">
        <v>308122540304</v>
      </c>
      <c r="H2871" s="396" t="s">
        <v>7244</v>
      </c>
      <c r="I2871" s="116" t="s">
        <v>7997</v>
      </c>
      <c r="J2871" s="116" t="s">
        <v>47</v>
      </c>
      <c r="K2871" s="116">
        <v>1.4490000000000001</v>
      </c>
      <c r="L2871" s="395">
        <v>1.4490000000000001</v>
      </c>
      <c r="M2871" s="395">
        <v>1.3669899999999999</v>
      </c>
      <c r="N2871" s="330">
        <v>5.6597653554175382</v>
      </c>
      <c r="O2871" s="116"/>
      <c r="P2871" s="116"/>
      <c r="Q2871" s="120"/>
    </row>
    <row r="2872" spans="1:17" customFormat="1">
      <c r="A2872" s="117">
        <v>2869</v>
      </c>
      <c r="B2872" s="117"/>
      <c r="C2872" s="117" t="s">
        <v>3676</v>
      </c>
      <c r="D2872" s="117" t="s">
        <v>3676</v>
      </c>
      <c r="E2872" s="396" t="s">
        <v>3722</v>
      </c>
      <c r="F2872" s="116" t="s">
        <v>4358</v>
      </c>
      <c r="G2872" s="596">
        <v>308122640202</v>
      </c>
      <c r="H2872" s="396" t="s">
        <v>7481</v>
      </c>
      <c r="I2872" s="116" t="s">
        <v>7997</v>
      </c>
      <c r="J2872" s="116" t="s">
        <v>47</v>
      </c>
      <c r="K2872" s="116">
        <v>1.5629999999999999</v>
      </c>
      <c r="L2872" s="395">
        <v>1.5629999999999999</v>
      </c>
      <c r="M2872" s="395">
        <v>1.4766699999999999</v>
      </c>
      <c r="N2872" s="330">
        <v>5.5233525271913004</v>
      </c>
      <c r="O2872" s="116"/>
      <c r="P2872" s="116"/>
      <c r="Q2872" s="120"/>
    </row>
    <row r="2873" spans="1:17" customFormat="1">
      <c r="A2873" s="117">
        <v>2870</v>
      </c>
      <c r="B2873" s="117"/>
      <c r="C2873" s="117" t="s">
        <v>3676</v>
      </c>
      <c r="D2873" s="117" t="s">
        <v>3676</v>
      </c>
      <c r="E2873" s="396" t="s">
        <v>3722</v>
      </c>
      <c r="F2873" s="116" t="s">
        <v>4356</v>
      </c>
      <c r="G2873" s="596">
        <v>308122540303</v>
      </c>
      <c r="H2873" s="396" t="s">
        <v>7835</v>
      </c>
      <c r="I2873" s="116" t="s">
        <v>7997</v>
      </c>
      <c r="J2873" s="116" t="s">
        <v>47</v>
      </c>
      <c r="K2873" s="116">
        <v>1.494</v>
      </c>
      <c r="L2873" s="395">
        <v>1.494</v>
      </c>
      <c r="M2873" s="395">
        <v>1.4117409999999999</v>
      </c>
      <c r="N2873" s="330">
        <v>5.5059571619812644</v>
      </c>
      <c r="O2873" s="116"/>
      <c r="P2873" s="116"/>
      <c r="Q2873" s="120"/>
    </row>
    <row r="2874" spans="1:17" customFormat="1">
      <c r="A2874" s="117">
        <v>2871</v>
      </c>
      <c r="B2874" s="117"/>
      <c r="C2874" s="117" t="s">
        <v>3676</v>
      </c>
      <c r="D2874" s="117" t="s">
        <v>3676</v>
      </c>
      <c r="E2874" s="396" t="s">
        <v>3722</v>
      </c>
      <c r="F2874" s="116" t="s">
        <v>4361</v>
      </c>
      <c r="G2874" s="596">
        <v>308122640102</v>
      </c>
      <c r="H2874" s="396" t="s">
        <v>7492</v>
      </c>
      <c r="I2874" s="116" t="s">
        <v>7997</v>
      </c>
      <c r="J2874" s="116" t="s">
        <v>47</v>
      </c>
      <c r="K2874" s="116">
        <v>1.0234000000000001</v>
      </c>
      <c r="L2874" s="395">
        <v>1.0234000000000001</v>
      </c>
      <c r="M2874" s="395">
        <v>0.96728099999999995</v>
      </c>
      <c r="N2874" s="330">
        <v>5.4835841313269631</v>
      </c>
      <c r="O2874" s="116"/>
      <c r="P2874" s="116"/>
      <c r="Q2874" s="120"/>
    </row>
    <row r="2875" spans="1:17" customFormat="1">
      <c r="A2875" s="117">
        <v>2872</v>
      </c>
      <c r="B2875" s="117"/>
      <c r="C2875" s="117" t="s">
        <v>3676</v>
      </c>
      <c r="D2875" s="117" t="s">
        <v>3676</v>
      </c>
      <c r="E2875" s="396" t="s">
        <v>3722</v>
      </c>
      <c r="F2875" s="116" t="s">
        <v>4355</v>
      </c>
      <c r="G2875" s="596">
        <v>308122540202</v>
      </c>
      <c r="H2875" s="396" t="s">
        <v>6445</v>
      </c>
      <c r="I2875" s="116" t="s">
        <v>7997</v>
      </c>
      <c r="J2875" s="116" t="s">
        <v>47</v>
      </c>
      <c r="K2875" s="116">
        <v>0.92220000000000002</v>
      </c>
      <c r="L2875" s="395">
        <v>0.92220000000000002</v>
      </c>
      <c r="M2875" s="395">
        <v>0.87859699999999996</v>
      </c>
      <c r="N2875" s="330">
        <v>4.7281500759054493</v>
      </c>
      <c r="O2875" s="116"/>
      <c r="P2875" s="116"/>
      <c r="Q2875" s="120"/>
    </row>
    <row r="2876" spans="1:17" customFormat="1">
      <c r="A2876" s="117">
        <v>2873</v>
      </c>
      <c r="B2876" s="117"/>
      <c r="C2876" s="117" t="s">
        <v>3676</v>
      </c>
      <c r="D2876" s="117" t="s">
        <v>3676</v>
      </c>
      <c r="E2876" s="396" t="s">
        <v>3722</v>
      </c>
      <c r="F2876" s="116" t="s">
        <v>4358</v>
      </c>
      <c r="G2876" s="596">
        <v>308122640204</v>
      </c>
      <c r="H2876" s="396" t="s">
        <v>7651</v>
      </c>
      <c r="I2876" s="116" t="s">
        <v>7997</v>
      </c>
      <c r="J2876" s="116" t="s">
        <v>47</v>
      </c>
      <c r="K2876" s="116">
        <v>1.0760000000000001</v>
      </c>
      <c r="L2876" s="395">
        <v>1.0760000000000001</v>
      </c>
      <c r="M2876" s="395">
        <v>1.026073</v>
      </c>
      <c r="N2876" s="330">
        <v>4.640055762081789</v>
      </c>
      <c r="O2876" s="116"/>
      <c r="P2876" s="116"/>
      <c r="Q2876" s="120"/>
    </row>
    <row r="2877" spans="1:17" customFormat="1">
      <c r="A2877" s="117">
        <v>2874</v>
      </c>
      <c r="B2877" s="117"/>
      <c r="C2877" s="117" t="s">
        <v>3676</v>
      </c>
      <c r="D2877" s="117" t="s">
        <v>3676</v>
      </c>
      <c r="E2877" s="396" t="s">
        <v>3722</v>
      </c>
      <c r="F2877" s="116" t="s">
        <v>4361</v>
      </c>
      <c r="G2877" s="596">
        <v>308122640104</v>
      </c>
      <c r="H2877" s="396" t="s">
        <v>7663</v>
      </c>
      <c r="I2877" s="116" t="s">
        <v>7997</v>
      </c>
      <c r="J2877" s="116" t="s">
        <v>47</v>
      </c>
      <c r="K2877" s="116">
        <v>0.54520000000000002</v>
      </c>
      <c r="L2877" s="395">
        <v>0.54520000000000002</v>
      </c>
      <c r="M2877" s="395">
        <v>0.52034599999999998</v>
      </c>
      <c r="N2877" s="330">
        <v>4.5586940572267132</v>
      </c>
      <c r="O2877" s="116"/>
      <c r="P2877" s="116"/>
      <c r="Q2877" s="120"/>
    </row>
    <row r="2878" spans="1:17" customFormat="1">
      <c r="A2878" s="117">
        <v>2875</v>
      </c>
      <c r="B2878" s="117"/>
      <c r="C2878" s="117" t="s">
        <v>3676</v>
      </c>
      <c r="D2878" s="117" t="s">
        <v>3676</v>
      </c>
      <c r="E2878" s="396" t="s">
        <v>3722</v>
      </c>
      <c r="F2878" s="116" t="s">
        <v>4359</v>
      </c>
      <c r="G2878" s="596">
        <v>308122540105</v>
      </c>
      <c r="H2878" s="396" t="s">
        <v>6678</v>
      </c>
      <c r="I2878" s="116" t="s">
        <v>7997</v>
      </c>
      <c r="J2878" s="116" t="s">
        <v>47</v>
      </c>
      <c r="K2878" s="116">
        <v>0.52580000000000005</v>
      </c>
      <c r="L2878" s="395">
        <v>0.52580000000000005</v>
      </c>
      <c r="M2878" s="395">
        <v>0.50237100000000001</v>
      </c>
      <c r="N2878" s="330">
        <v>4.4558767592240454</v>
      </c>
      <c r="O2878" s="116"/>
      <c r="P2878" s="116"/>
      <c r="Q2878" s="120"/>
    </row>
    <row r="2879" spans="1:17" customFormat="1">
      <c r="A2879" s="117">
        <v>2876</v>
      </c>
      <c r="B2879" s="117"/>
      <c r="C2879" s="117" t="s">
        <v>3676</v>
      </c>
      <c r="D2879" s="117" t="s">
        <v>3676</v>
      </c>
      <c r="E2879" s="396" t="s">
        <v>3722</v>
      </c>
      <c r="F2879" s="116" t="s">
        <v>4360</v>
      </c>
      <c r="G2879" s="596">
        <v>308122640305</v>
      </c>
      <c r="H2879" s="396" t="s">
        <v>7693</v>
      </c>
      <c r="I2879" s="116" t="s">
        <v>7997</v>
      </c>
      <c r="J2879" s="116" t="s">
        <v>47</v>
      </c>
      <c r="K2879" s="116">
        <v>0.2752</v>
      </c>
      <c r="L2879" s="395">
        <v>0.2752</v>
      </c>
      <c r="M2879" s="395">
        <v>0.26343699999999998</v>
      </c>
      <c r="N2879" s="330">
        <v>4.2743459302325668</v>
      </c>
      <c r="O2879" s="116"/>
      <c r="P2879" s="116"/>
      <c r="Q2879" s="120"/>
    </row>
    <row r="2880" spans="1:17" customFormat="1">
      <c r="A2880" s="117">
        <v>2877</v>
      </c>
      <c r="B2880" s="117"/>
      <c r="C2880" s="117" t="s">
        <v>3676</v>
      </c>
      <c r="D2880" s="117" t="s">
        <v>3676</v>
      </c>
      <c r="E2880" s="396" t="s">
        <v>3722</v>
      </c>
      <c r="F2880" s="116" t="s">
        <v>4351</v>
      </c>
      <c r="G2880" s="596">
        <v>308122340207</v>
      </c>
      <c r="H2880" s="396" t="s">
        <v>7702</v>
      </c>
      <c r="I2880" s="116" t="s">
        <v>7998</v>
      </c>
      <c r="J2880" s="116" t="s">
        <v>47</v>
      </c>
      <c r="K2880" s="116">
        <v>0.30121999999999999</v>
      </c>
      <c r="L2880" s="395">
        <v>0.30121999999999999</v>
      </c>
      <c r="M2880" s="395">
        <v>0.28850599999999998</v>
      </c>
      <c r="N2880" s="330">
        <v>4.2208352699023983</v>
      </c>
      <c r="O2880" s="116"/>
      <c r="P2880" s="116"/>
      <c r="Q2880" s="120"/>
    </row>
    <row r="2881" spans="1:17" customFormat="1">
      <c r="A2881" s="117">
        <v>2878</v>
      </c>
      <c r="B2881" s="117"/>
      <c r="C2881" s="117" t="s">
        <v>3676</v>
      </c>
      <c r="D2881" s="117" t="s">
        <v>3676</v>
      </c>
      <c r="E2881" s="396" t="s">
        <v>3722</v>
      </c>
      <c r="F2881" s="116" t="s">
        <v>4359</v>
      </c>
      <c r="G2881" s="596">
        <v>308122540104</v>
      </c>
      <c r="H2881" s="396" t="s">
        <v>7766</v>
      </c>
      <c r="I2881" s="116" t="s">
        <v>7997</v>
      </c>
      <c r="J2881" s="116" t="s">
        <v>47</v>
      </c>
      <c r="K2881" s="116">
        <v>0.35549999999999998</v>
      </c>
      <c r="L2881" s="395">
        <v>0.35549999999999998</v>
      </c>
      <c r="M2881" s="395">
        <v>0.34243600000000002</v>
      </c>
      <c r="N2881" s="330">
        <v>3.6748241912798774</v>
      </c>
      <c r="O2881" s="116"/>
      <c r="P2881" s="116"/>
      <c r="Q2881" s="120"/>
    </row>
    <row r="2882" spans="1:17" customFormat="1">
      <c r="A2882" s="117">
        <v>2879</v>
      </c>
      <c r="B2882" s="117"/>
      <c r="C2882" s="117" t="s">
        <v>3676</v>
      </c>
      <c r="D2882" s="117" t="s">
        <v>3676</v>
      </c>
      <c r="E2882" s="396" t="s">
        <v>3722</v>
      </c>
      <c r="F2882" s="116" t="s">
        <v>4352</v>
      </c>
      <c r="G2882" s="596">
        <v>308122340303</v>
      </c>
      <c r="H2882" s="396" t="s">
        <v>7233</v>
      </c>
      <c r="I2882" s="116" t="s">
        <v>7998</v>
      </c>
      <c r="J2882" s="116" t="s">
        <v>47</v>
      </c>
      <c r="K2882" s="116">
        <v>0.14099999999999999</v>
      </c>
      <c r="L2882" s="395">
        <v>0.14099999999999999</v>
      </c>
      <c r="M2882" s="395">
        <v>0.13619400000000001</v>
      </c>
      <c r="N2882" s="330">
        <v>3.4085106382978561</v>
      </c>
      <c r="O2882" s="116"/>
      <c r="P2882" s="116"/>
      <c r="Q2882" s="120"/>
    </row>
    <row r="2883" spans="1:17" customFormat="1">
      <c r="A2883" s="117">
        <v>2880</v>
      </c>
      <c r="B2883" s="117"/>
      <c r="C2883" s="117" t="s">
        <v>3676</v>
      </c>
      <c r="D2883" s="117" t="s">
        <v>3676</v>
      </c>
      <c r="E2883" s="396" t="s">
        <v>3722</v>
      </c>
      <c r="F2883" s="116" t="s">
        <v>4355</v>
      </c>
      <c r="G2883" s="596">
        <v>308122540204</v>
      </c>
      <c r="H2883" s="396" t="s">
        <v>7950</v>
      </c>
      <c r="I2883" s="116" t="s">
        <v>7997</v>
      </c>
      <c r="J2883" s="116" t="s">
        <v>47</v>
      </c>
      <c r="K2883" s="116">
        <v>0.69110000000000005</v>
      </c>
      <c r="L2883" s="395">
        <v>0.69110000000000005</v>
      </c>
      <c r="M2883" s="395">
        <v>0.668462</v>
      </c>
      <c r="N2883" s="330">
        <v>3.2756475184488565</v>
      </c>
      <c r="O2883" s="116"/>
      <c r="P2883" s="116"/>
      <c r="Q2883" s="120"/>
    </row>
    <row r="2884" spans="1:17" customFormat="1">
      <c r="A2884" s="117">
        <v>2881</v>
      </c>
      <c r="B2884" s="117"/>
      <c r="C2884" s="117" t="s">
        <v>3676</v>
      </c>
      <c r="D2884" s="117" t="s">
        <v>3676</v>
      </c>
      <c r="E2884" s="396" t="s">
        <v>3722</v>
      </c>
      <c r="F2884" s="116" t="s">
        <v>4351</v>
      </c>
      <c r="G2884" s="596">
        <v>308122340205</v>
      </c>
      <c r="H2884" s="396" t="s">
        <v>7782</v>
      </c>
      <c r="I2884" s="116" t="s">
        <v>7998</v>
      </c>
      <c r="J2884" s="116" t="s">
        <v>47</v>
      </c>
      <c r="K2884" s="116">
        <v>0.80859999999999999</v>
      </c>
      <c r="L2884" s="395">
        <v>0.80859999999999999</v>
      </c>
      <c r="M2884" s="395">
        <v>0.78382200000000002</v>
      </c>
      <c r="N2884" s="330">
        <v>3.0643086816720215</v>
      </c>
      <c r="O2884" s="116"/>
      <c r="P2884" s="116"/>
      <c r="Q2884" s="120"/>
    </row>
    <row r="2885" spans="1:17" customFormat="1">
      <c r="A2885" s="117">
        <v>2882</v>
      </c>
      <c r="B2885" s="117"/>
      <c r="C2885" s="117" t="s">
        <v>3676</v>
      </c>
      <c r="D2885" s="117" t="s">
        <v>3676</v>
      </c>
      <c r="E2885" s="396" t="s">
        <v>3722</v>
      </c>
      <c r="F2885" s="116" t="s">
        <v>4361</v>
      </c>
      <c r="G2885" s="596">
        <v>308122640103</v>
      </c>
      <c r="H2885" s="396" t="s">
        <v>7828</v>
      </c>
      <c r="I2885" s="116" t="s">
        <v>7997</v>
      </c>
      <c r="J2885" s="116" t="s">
        <v>47</v>
      </c>
      <c r="K2885" s="116">
        <v>0.86680000000000001</v>
      </c>
      <c r="L2885" s="395">
        <v>0.86680000000000001</v>
      </c>
      <c r="M2885" s="395">
        <v>0.84229199999999993</v>
      </c>
      <c r="N2885" s="330">
        <v>2.8274111675127003</v>
      </c>
      <c r="O2885" s="116"/>
      <c r="P2885" s="116"/>
      <c r="Q2885" s="120"/>
    </row>
    <row r="2886" spans="1:17" customFormat="1">
      <c r="A2886" s="117">
        <v>2883</v>
      </c>
      <c r="B2886" s="117"/>
      <c r="C2886" s="117" t="s">
        <v>3676</v>
      </c>
      <c r="D2886" s="117" t="s">
        <v>3676</v>
      </c>
      <c r="E2886" s="396" t="s">
        <v>3722</v>
      </c>
      <c r="F2886" s="116" t="s">
        <v>4354</v>
      </c>
      <c r="G2886" s="596">
        <v>308122340104</v>
      </c>
      <c r="H2886" s="396" t="s">
        <v>7381</v>
      </c>
      <c r="I2886" s="116" t="s">
        <v>7998</v>
      </c>
      <c r="J2886" s="116" t="s">
        <v>47</v>
      </c>
      <c r="K2886" s="116">
        <v>0.57320000000000004</v>
      </c>
      <c r="L2886" s="395">
        <v>0.57320000000000004</v>
      </c>
      <c r="M2886" s="395">
        <v>0.557647</v>
      </c>
      <c r="N2886" s="330">
        <v>2.7133635729239427</v>
      </c>
      <c r="O2886" s="116"/>
      <c r="P2886" s="116"/>
      <c r="Q2886" s="120"/>
    </row>
    <row r="2887" spans="1:17" customFormat="1">
      <c r="A2887" s="117">
        <v>2884</v>
      </c>
      <c r="B2887" s="117"/>
      <c r="C2887" s="117" t="s">
        <v>3676</v>
      </c>
      <c r="D2887" s="117" t="s">
        <v>3676</v>
      </c>
      <c r="E2887" s="396" t="s">
        <v>3722</v>
      </c>
      <c r="F2887" s="116" t="s">
        <v>4360</v>
      </c>
      <c r="G2887" s="596">
        <v>308122640307</v>
      </c>
      <c r="H2887" s="396" t="s">
        <v>5850</v>
      </c>
      <c r="I2887" s="116" t="s">
        <v>7997</v>
      </c>
      <c r="J2887" s="116" t="s">
        <v>47</v>
      </c>
      <c r="K2887" s="116">
        <v>0.10392</v>
      </c>
      <c r="L2887" s="395">
        <v>0.10392</v>
      </c>
      <c r="M2887" s="395">
        <v>0.101461</v>
      </c>
      <c r="N2887" s="330">
        <v>2.3662432640492717</v>
      </c>
      <c r="O2887" s="116"/>
      <c r="P2887" s="116"/>
      <c r="Q2887" s="120"/>
    </row>
    <row r="2888" spans="1:17" customFormat="1">
      <c r="A2888" s="117">
        <v>2885</v>
      </c>
      <c r="B2888" s="117"/>
      <c r="C2888" s="117" t="s">
        <v>3676</v>
      </c>
      <c r="D2888" s="117" t="s">
        <v>3676</v>
      </c>
      <c r="E2888" s="396" t="s">
        <v>3722</v>
      </c>
      <c r="F2888" s="116" t="s">
        <v>4357</v>
      </c>
      <c r="G2888" s="596">
        <v>308122540504</v>
      </c>
      <c r="H2888" s="396" t="s">
        <v>7766</v>
      </c>
      <c r="I2888" s="116" t="s">
        <v>7997</v>
      </c>
      <c r="J2888" s="116" t="s">
        <v>47</v>
      </c>
      <c r="K2888" s="116">
        <v>0.47260000000000002</v>
      </c>
      <c r="L2888" s="395">
        <v>0.47260000000000002</v>
      </c>
      <c r="M2888" s="395">
        <v>0.463229</v>
      </c>
      <c r="N2888" s="330">
        <v>1.9828607702073671</v>
      </c>
      <c r="O2888" s="116"/>
      <c r="P2888" s="116"/>
      <c r="Q2888" s="120"/>
    </row>
    <row r="2889" spans="1:17" customFormat="1">
      <c r="A2889" s="117">
        <v>2886</v>
      </c>
      <c r="B2889" s="117"/>
      <c r="C2889" s="117" t="s">
        <v>3676</v>
      </c>
      <c r="D2889" s="117" t="s">
        <v>3683</v>
      </c>
      <c r="E2889" s="396" t="s">
        <v>1025</v>
      </c>
      <c r="F2889" s="116" t="s">
        <v>4374</v>
      </c>
      <c r="G2889" s="596">
        <v>308647340101</v>
      </c>
      <c r="H2889" s="396" t="s">
        <v>3021</v>
      </c>
      <c r="I2889" s="116" t="s">
        <v>8573</v>
      </c>
      <c r="J2889" s="116" t="s">
        <v>47</v>
      </c>
      <c r="K2889" s="116">
        <v>2.96</v>
      </c>
      <c r="L2889" s="395">
        <v>2.96</v>
      </c>
      <c r="M2889" s="395">
        <v>2.6886960000000002</v>
      </c>
      <c r="N2889" s="330">
        <v>9.1656756756756685</v>
      </c>
      <c r="O2889" s="116"/>
      <c r="P2889" s="116"/>
      <c r="Q2889" s="120"/>
    </row>
    <row r="2890" spans="1:17" customFormat="1">
      <c r="A2890" s="117">
        <v>2887</v>
      </c>
      <c r="B2890" s="117"/>
      <c r="C2890" s="117" t="s">
        <v>3676</v>
      </c>
      <c r="D2890" s="117" t="s">
        <v>3683</v>
      </c>
      <c r="E2890" s="396" t="s">
        <v>3723</v>
      </c>
      <c r="F2890" s="116" t="s">
        <v>4382</v>
      </c>
      <c r="G2890" s="596">
        <v>308634240301</v>
      </c>
      <c r="H2890" s="396" t="s">
        <v>2958</v>
      </c>
      <c r="I2890" s="116" t="s">
        <v>8573</v>
      </c>
      <c r="J2890" s="116" t="s">
        <v>47</v>
      </c>
      <c r="K2890" s="116">
        <v>0.7198</v>
      </c>
      <c r="L2890" s="395">
        <v>0.7198</v>
      </c>
      <c r="M2890" s="395">
        <v>0.664489</v>
      </c>
      <c r="N2890" s="330">
        <v>7.6842178382884141</v>
      </c>
      <c r="O2890" s="116"/>
      <c r="P2890" s="116"/>
      <c r="Q2890" s="120"/>
    </row>
    <row r="2891" spans="1:17" customFormat="1">
      <c r="A2891" s="117">
        <v>2888</v>
      </c>
      <c r="B2891" s="117"/>
      <c r="C2891" s="117" t="s">
        <v>3676</v>
      </c>
      <c r="D2891" s="117" t="s">
        <v>3683</v>
      </c>
      <c r="E2891" s="396" t="s">
        <v>3723</v>
      </c>
      <c r="F2891" s="116" t="s">
        <v>4253</v>
      </c>
      <c r="G2891" s="596">
        <v>308634240401</v>
      </c>
      <c r="H2891" s="396" t="s">
        <v>2951</v>
      </c>
      <c r="I2891" s="116" t="s">
        <v>3613</v>
      </c>
      <c r="J2891" s="116" t="s">
        <v>47</v>
      </c>
      <c r="K2891" s="116">
        <v>1.2762</v>
      </c>
      <c r="L2891" s="395">
        <v>1.2762</v>
      </c>
      <c r="M2891" s="395">
        <v>1.1791970000000001</v>
      </c>
      <c r="N2891" s="330">
        <v>7.600924619965518</v>
      </c>
      <c r="O2891" s="116"/>
      <c r="P2891" s="116"/>
      <c r="Q2891" s="120"/>
    </row>
    <row r="2892" spans="1:17" customFormat="1">
      <c r="A2892" s="117">
        <v>2889</v>
      </c>
      <c r="B2892" s="117"/>
      <c r="C2892" s="117" t="s">
        <v>3676</v>
      </c>
      <c r="D2892" s="117" t="s">
        <v>3683</v>
      </c>
      <c r="E2892" s="396" t="s">
        <v>1026</v>
      </c>
      <c r="F2892" s="116" t="s">
        <v>4366</v>
      </c>
      <c r="G2892" s="596">
        <v>308653240201</v>
      </c>
      <c r="H2892" s="396" t="s">
        <v>3003</v>
      </c>
      <c r="I2892" s="116" t="s">
        <v>8573</v>
      </c>
      <c r="J2892" s="116" t="s">
        <v>47</v>
      </c>
      <c r="K2892" s="116">
        <v>0.3145</v>
      </c>
      <c r="L2892" s="395">
        <v>0.3145</v>
      </c>
      <c r="M2892" s="395">
        <v>0.290601</v>
      </c>
      <c r="N2892" s="330">
        <v>7.5990461049284583</v>
      </c>
      <c r="O2892" s="116"/>
      <c r="P2892" s="116"/>
      <c r="Q2892" s="120"/>
    </row>
    <row r="2893" spans="1:17" customFormat="1">
      <c r="A2893" s="117">
        <v>2890</v>
      </c>
      <c r="B2893" s="117"/>
      <c r="C2893" s="117" t="s">
        <v>3676</v>
      </c>
      <c r="D2893" s="117" t="s">
        <v>3683</v>
      </c>
      <c r="E2893" s="396" t="s">
        <v>1026</v>
      </c>
      <c r="F2893" s="116" t="s">
        <v>8096</v>
      </c>
      <c r="G2893" s="596">
        <v>308653340103</v>
      </c>
      <c r="H2893" s="396" t="s">
        <v>3066</v>
      </c>
      <c r="I2893" s="116" t="s">
        <v>8572</v>
      </c>
      <c r="J2893" s="116" t="s">
        <v>47</v>
      </c>
      <c r="K2893" s="116">
        <v>1.421843</v>
      </c>
      <c r="L2893" s="395">
        <v>1.421843</v>
      </c>
      <c r="M2893" s="395">
        <v>1.3158789999999998</v>
      </c>
      <c r="N2893" s="330">
        <v>7.452580910831939</v>
      </c>
      <c r="O2893" s="116"/>
      <c r="P2893" s="116"/>
      <c r="Q2893" s="120"/>
    </row>
    <row r="2894" spans="1:17" customFormat="1">
      <c r="A2894" s="117">
        <v>2891</v>
      </c>
      <c r="B2894" s="117"/>
      <c r="C2894" s="117" t="s">
        <v>3676</v>
      </c>
      <c r="D2894" s="117" t="s">
        <v>3683</v>
      </c>
      <c r="E2894" s="396" t="s">
        <v>3723</v>
      </c>
      <c r="F2894" s="116" t="s">
        <v>4253</v>
      </c>
      <c r="G2894" s="596">
        <v>308634240404</v>
      </c>
      <c r="H2894" s="396" t="s">
        <v>2953</v>
      </c>
      <c r="I2894" s="116" t="s">
        <v>8573</v>
      </c>
      <c r="J2894" s="116" t="s">
        <v>47</v>
      </c>
      <c r="K2894" s="116">
        <v>0.81459999999999999</v>
      </c>
      <c r="L2894" s="395">
        <v>0.81459999999999999</v>
      </c>
      <c r="M2894" s="395">
        <v>0.75634100000000004</v>
      </c>
      <c r="N2894" s="330">
        <v>7.1518536705131295</v>
      </c>
      <c r="O2894" s="116"/>
      <c r="P2894" s="116"/>
      <c r="Q2894" s="120"/>
    </row>
    <row r="2895" spans="1:17" customFormat="1">
      <c r="A2895" s="117">
        <v>2892</v>
      </c>
      <c r="B2895" s="117"/>
      <c r="C2895" s="117" t="s">
        <v>3676</v>
      </c>
      <c r="D2895" s="117" t="s">
        <v>3683</v>
      </c>
      <c r="E2895" s="396" t="s">
        <v>1026</v>
      </c>
      <c r="F2895" s="116" t="s">
        <v>4367</v>
      </c>
      <c r="G2895" s="596">
        <v>308653240101</v>
      </c>
      <c r="H2895" s="396" t="s">
        <v>2994</v>
      </c>
      <c r="I2895" s="116" t="s">
        <v>8573</v>
      </c>
      <c r="J2895" s="116" t="s">
        <v>47</v>
      </c>
      <c r="K2895" s="116">
        <v>0.4778</v>
      </c>
      <c r="L2895" s="395">
        <v>0.4778</v>
      </c>
      <c r="M2895" s="395">
        <v>0.44402000000000003</v>
      </c>
      <c r="N2895" s="330">
        <v>7.069903725408115</v>
      </c>
      <c r="O2895" s="116"/>
      <c r="P2895" s="116"/>
      <c r="Q2895" s="120"/>
    </row>
    <row r="2896" spans="1:17" customFormat="1">
      <c r="A2896" s="117">
        <v>2893</v>
      </c>
      <c r="B2896" s="117"/>
      <c r="C2896" s="117" t="s">
        <v>3676</v>
      </c>
      <c r="D2896" s="117" t="s">
        <v>3683</v>
      </c>
      <c r="E2896" s="396" t="s">
        <v>1026</v>
      </c>
      <c r="F2896" s="116" t="s">
        <v>8096</v>
      </c>
      <c r="G2896" s="596">
        <v>308653340101</v>
      </c>
      <c r="H2896" s="396" t="s">
        <v>2968</v>
      </c>
      <c r="I2896" s="116" t="s">
        <v>8573</v>
      </c>
      <c r="J2896" s="116" t="s">
        <v>47</v>
      </c>
      <c r="K2896" s="116">
        <v>1.2677</v>
      </c>
      <c r="L2896" s="395">
        <v>1.2677</v>
      </c>
      <c r="M2896" s="395">
        <v>1.1838169999999999</v>
      </c>
      <c r="N2896" s="330">
        <v>6.6169440719413233</v>
      </c>
      <c r="O2896" s="116"/>
      <c r="P2896" s="116"/>
      <c r="Q2896" s="120"/>
    </row>
    <row r="2897" spans="1:17" customFormat="1">
      <c r="A2897" s="117">
        <v>2894</v>
      </c>
      <c r="B2897" s="117"/>
      <c r="C2897" s="117" t="s">
        <v>3676</v>
      </c>
      <c r="D2897" s="117" t="s">
        <v>3683</v>
      </c>
      <c r="E2897" s="396" t="s">
        <v>3723</v>
      </c>
      <c r="F2897" s="116" t="s">
        <v>4383</v>
      </c>
      <c r="G2897" s="596">
        <v>308634240101</v>
      </c>
      <c r="H2897" s="396" t="s">
        <v>8337</v>
      </c>
      <c r="I2897" s="116" t="s">
        <v>3613</v>
      </c>
      <c r="J2897" s="116" t="s">
        <v>47</v>
      </c>
      <c r="K2897" s="116">
        <v>1.331</v>
      </c>
      <c r="L2897" s="395">
        <v>1.331</v>
      </c>
      <c r="M2897" s="395">
        <v>1.2448669999999999</v>
      </c>
      <c r="N2897" s="330">
        <v>6.4712997746055612</v>
      </c>
      <c r="O2897" s="116"/>
      <c r="P2897" s="116"/>
      <c r="Q2897" s="120"/>
    </row>
    <row r="2898" spans="1:17" customFormat="1">
      <c r="A2898" s="117">
        <v>2895</v>
      </c>
      <c r="B2898" s="117"/>
      <c r="C2898" s="117" t="s">
        <v>3676</v>
      </c>
      <c r="D2898" s="117" t="s">
        <v>3683</v>
      </c>
      <c r="E2898" s="396" t="s">
        <v>3723</v>
      </c>
      <c r="F2898" s="116" t="s">
        <v>4383</v>
      </c>
      <c r="G2898" s="596">
        <v>308634240102</v>
      </c>
      <c r="H2898" s="396" t="s">
        <v>9974</v>
      </c>
      <c r="I2898" s="116" t="s">
        <v>3613</v>
      </c>
      <c r="J2898" s="116" t="s">
        <v>47</v>
      </c>
      <c r="K2898" s="116">
        <v>1.8131900000000001</v>
      </c>
      <c r="L2898" s="395">
        <v>1.8131900000000001</v>
      </c>
      <c r="M2898" s="395">
        <v>1.699173</v>
      </c>
      <c r="N2898" s="330">
        <v>6.2881992510437428</v>
      </c>
      <c r="O2898" s="116"/>
      <c r="P2898" s="116"/>
      <c r="Q2898" s="120"/>
    </row>
    <row r="2899" spans="1:17" customFormat="1">
      <c r="A2899" s="117">
        <v>2896</v>
      </c>
      <c r="B2899" s="117"/>
      <c r="C2899" s="117" t="s">
        <v>3676</v>
      </c>
      <c r="D2899" s="117" t="s">
        <v>3683</v>
      </c>
      <c r="E2899" s="396" t="s">
        <v>3723</v>
      </c>
      <c r="F2899" s="116" t="s">
        <v>4381</v>
      </c>
      <c r="G2899" s="596">
        <v>308634240202</v>
      </c>
      <c r="H2899" s="396" t="s">
        <v>3001</v>
      </c>
      <c r="I2899" s="116" t="s">
        <v>8573</v>
      </c>
      <c r="J2899" s="116" t="s">
        <v>47</v>
      </c>
      <c r="K2899" s="116">
        <v>0.60499999999999998</v>
      </c>
      <c r="L2899" s="395">
        <v>0.60499999999999998</v>
      </c>
      <c r="M2899" s="395">
        <v>0.56937400000000005</v>
      </c>
      <c r="N2899" s="330">
        <v>5.8885950413223043</v>
      </c>
      <c r="O2899" s="116"/>
      <c r="P2899" s="116"/>
      <c r="Q2899" s="120"/>
    </row>
    <row r="2900" spans="1:17" customFormat="1">
      <c r="A2900" s="117">
        <v>2897</v>
      </c>
      <c r="B2900" s="117"/>
      <c r="C2900" s="117" t="s">
        <v>3676</v>
      </c>
      <c r="D2900" s="117" t="s">
        <v>3683</v>
      </c>
      <c r="E2900" s="396" t="s">
        <v>1026</v>
      </c>
      <c r="F2900" s="116" t="s">
        <v>8096</v>
      </c>
      <c r="G2900" s="596">
        <v>308653340102</v>
      </c>
      <c r="H2900" s="396" t="s">
        <v>3049</v>
      </c>
      <c r="I2900" s="116" t="s">
        <v>8573</v>
      </c>
      <c r="J2900" s="116" t="s">
        <v>47</v>
      </c>
      <c r="K2900" s="116">
        <v>1.8461970000000001</v>
      </c>
      <c r="L2900" s="395">
        <v>1.8461970000000001</v>
      </c>
      <c r="M2900" s="395">
        <v>1.7395930000000002</v>
      </c>
      <c r="N2900" s="330">
        <v>5.7742483602779071</v>
      </c>
      <c r="O2900" s="116"/>
      <c r="P2900" s="116"/>
      <c r="Q2900" s="120"/>
    </row>
    <row r="2901" spans="1:17" customFormat="1">
      <c r="A2901" s="117">
        <v>2898</v>
      </c>
      <c r="B2901" s="117"/>
      <c r="C2901" s="117" t="s">
        <v>3676</v>
      </c>
      <c r="D2901" s="117" t="s">
        <v>3683</v>
      </c>
      <c r="E2901" s="396" t="s">
        <v>1025</v>
      </c>
      <c r="F2901" s="116" t="s">
        <v>4373</v>
      </c>
      <c r="G2901" s="596">
        <v>308647140101</v>
      </c>
      <c r="H2901" s="396" t="s">
        <v>3055</v>
      </c>
      <c r="I2901" s="116" t="s">
        <v>3613</v>
      </c>
      <c r="J2901" s="116" t="s">
        <v>47</v>
      </c>
      <c r="K2901" s="116">
        <v>1.7159599999999999</v>
      </c>
      <c r="L2901" s="395">
        <v>1.7159599999999999</v>
      </c>
      <c r="M2901" s="395">
        <v>1.6198619999999999</v>
      </c>
      <c r="N2901" s="330">
        <v>5.6002470920068079</v>
      </c>
      <c r="O2901" s="116"/>
      <c r="P2901" s="116"/>
      <c r="Q2901" s="120"/>
    </row>
    <row r="2902" spans="1:17" customFormat="1">
      <c r="A2902" s="117">
        <v>2899</v>
      </c>
      <c r="B2902" s="117"/>
      <c r="C2902" s="117" t="s">
        <v>3676</v>
      </c>
      <c r="D2902" s="117" t="s">
        <v>3683</v>
      </c>
      <c r="E2902" s="396" t="s">
        <v>1025</v>
      </c>
      <c r="F2902" s="116" t="s">
        <v>4369</v>
      </c>
      <c r="G2902" s="596">
        <v>308647240201</v>
      </c>
      <c r="H2902" s="396" t="s">
        <v>3013</v>
      </c>
      <c r="I2902" s="116" t="s">
        <v>8574</v>
      </c>
      <c r="J2902" s="116" t="s">
        <v>47</v>
      </c>
      <c r="K2902" s="116">
        <v>0.443</v>
      </c>
      <c r="L2902" s="395">
        <v>0.443</v>
      </c>
      <c r="M2902" s="395">
        <v>0.41827500000000001</v>
      </c>
      <c r="N2902" s="330">
        <v>5.5812641083521433</v>
      </c>
      <c r="O2902" s="116"/>
      <c r="P2902" s="116"/>
      <c r="Q2902" s="120"/>
    </row>
    <row r="2903" spans="1:17" customFormat="1">
      <c r="A2903" s="117">
        <v>2900</v>
      </c>
      <c r="B2903" s="117"/>
      <c r="C2903" s="117" t="s">
        <v>3676</v>
      </c>
      <c r="D2903" s="117" t="s">
        <v>3683</v>
      </c>
      <c r="E2903" s="396" t="s">
        <v>1025</v>
      </c>
      <c r="F2903" s="116" t="s">
        <v>4368</v>
      </c>
      <c r="G2903" s="596">
        <v>308647240101</v>
      </c>
      <c r="H2903" s="396" t="s">
        <v>3032</v>
      </c>
      <c r="I2903" s="116" t="s">
        <v>8573</v>
      </c>
      <c r="J2903" s="116" t="s">
        <v>47</v>
      </c>
      <c r="K2903" s="116">
        <v>0.65700000000000003</v>
      </c>
      <c r="L2903" s="395">
        <v>0.65700000000000003</v>
      </c>
      <c r="M2903" s="395">
        <v>0.62061299999999997</v>
      </c>
      <c r="N2903" s="330">
        <v>5.5383561643835701</v>
      </c>
      <c r="O2903" s="116"/>
      <c r="P2903" s="116"/>
      <c r="Q2903" s="120"/>
    </row>
    <row r="2904" spans="1:17" customFormat="1">
      <c r="A2904" s="117">
        <v>2901</v>
      </c>
      <c r="B2904" s="117"/>
      <c r="C2904" s="117" t="s">
        <v>3676</v>
      </c>
      <c r="D2904" s="117" t="s">
        <v>3683</v>
      </c>
      <c r="E2904" s="396" t="s">
        <v>3723</v>
      </c>
      <c r="F2904" s="116" t="s">
        <v>4380</v>
      </c>
      <c r="G2904" s="596">
        <v>308634140201</v>
      </c>
      <c r="H2904" s="396" t="s">
        <v>3047</v>
      </c>
      <c r="I2904" s="116" t="s">
        <v>8572</v>
      </c>
      <c r="J2904" s="116" t="s">
        <v>47</v>
      </c>
      <c r="K2904" s="116">
        <v>3.6700000000000003E-2</v>
      </c>
      <c r="L2904" s="395">
        <v>3.6700000000000003E-2</v>
      </c>
      <c r="M2904" s="395">
        <v>3.4744999999999998E-2</v>
      </c>
      <c r="N2904" s="330">
        <v>5.3269754768392508</v>
      </c>
      <c r="O2904" s="116"/>
      <c r="P2904" s="116"/>
      <c r="Q2904" s="120"/>
    </row>
    <row r="2905" spans="1:17" customFormat="1">
      <c r="A2905" s="117">
        <v>2902</v>
      </c>
      <c r="B2905" s="117"/>
      <c r="C2905" s="117" t="s">
        <v>3676</v>
      </c>
      <c r="D2905" s="117" t="s">
        <v>3683</v>
      </c>
      <c r="E2905" s="396" t="s">
        <v>1025</v>
      </c>
      <c r="F2905" s="116" t="s">
        <v>4376</v>
      </c>
      <c r="G2905" s="596">
        <v>308647340301</v>
      </c>
      <c r="H2905" s="396" t="s">
        <v>3042</v>
      </c>
      <c r="I2905" s="116" t="s">
        <v>8572</v>
      </c>
      <c r="J2905" s="116" t="s">
        <v>47</v>
      </c>
      <c r="K2905" s="116">
        <v>2.4500000000000001E-2</v>
      </c>
      <c r="L2905" s="395">
        <v>2.4500000000000001E-2</v>
      </c>
      <c r="M2905" s="395">
        <v>2.3234000000000001E-2</v>
      </c>
      <c r="N2905" s="330">
        <v>5.1673469387755091</v>
      </c>
      <c r="O2905" s="116"/>
      <c r="P2905" s="116"/>
      <c r="Q2905" s="120"/>
    </row>
    <row r="2906" spans="1:17" customFormat="1">
      <c r="A2906" s="117">
        <v>2903</v>
      </c>
      <c r="B2906" s="117"/>
      <c r="C2906" s="117" t="s">
        <v>3676</v>
      </c>
      <c r="D2906" s="117" t="s">
        <v>3683</v>
      </c>
      <c r="E2906" s="396" t="s">
        <v>3723</v>
      </c>
      <c r="F2906" s="116" t="s">
        <v>4383</v>
      </c>
      <c r="G2906" s="596">
        <v>308634240103</v>
      </c>
      <c r="H2906" s="396" t="s">
        <v>8336</v>
      </c>
      <c r="I2906" s="116" t="s">
        <v>8572</v>
      </c>
      <c r="J2906" s="116" t="s">
        <v>47</v>
      </c>
      <c r="K2906" s="116">
        <v>0.10954999999999999</v>
      </c>
      <c r="L2906" s="395">
        <v>0.10954999999999999</v>
      </c>
      <c r="M2906" s="395">
        <v>0.10403900000000001</v>
      </c>
      <c r="N2906" s="330">
        <v>5.0305796439981636</v>
      </c>
      <c r="O2906" s="116"/>
      <c r="P2906" s="116"/>
      <c r="Q2906" s="120"/>
    </row>
    <row r="2907" spans="1:17" customFormat="1">
      <c r="A2907" s="117">
        <v>2904</v>
      </c>
      <c r="B2907" s="117"/>
      <c r="C2907" s="117" t="s">
        <v>3676</v>
      </c>
      <c r="D2907" s="117" t="s">
        <v>3683</v>
      </c>
      <c r="E2907" s="396" t="s">
        <v>1025</v>
      </c>
      <c r="F2907" s="116" t="s">
        <v>4369</v>
      </c>
      <c r="G2907" s="596">
        <v>308647240204</v>
      </c>
      <c r="H2907" s="396" t="s">
        <v>3089</v>
      </c>
      <c r="I2907" s="116" t="s">
        <v>8572</v>
      </c>
      <c r="J2907" s="116" t="s">
        <v>47</v>
      </c>
      <c r="K2907" s="116">
        <v>4.1099999999999998E-2</v>
      </c>
      <c r="L2907" s="395">
        <v>4.1099999999999998E-2</v>
      </c>
      <c r="M2907" s="395">
        <v>3.9190999999999997E-2</v>
      </c>
      <c r="N2907" s="330">
        <v>4.6447688564476914</v>
      </c>
      <c r="O2907" s="116"/>
      <c r="P2907" s="116"/>
      <c r="Q2907" s="120"/>
    </row>
    <row r="2908" spans="1:17" customFormat="1">
      <c r="A2908" s="117">
        <v>2905</v>
      </c>
      <c r="B2908" s="117"/>
      <c r="C2908" s="117" t="s">
        <v>3676</v>
      </c>
      <c r="D2908" s="117" t="s">
        <v>3683</v>
      </c>
      <c r="E2908" s="396" t="s">
        <v>1026</v>
      </c>
      <c r="F2908" s="116" t="s">
        <v>4365</v>
      </c>
      <c r="G2908" s="596">
        <v>308653240301</v>
      </c>
      <c r="H2908" s="396" t="s">
        <v>3141</v>
      </c>
      <c r="I2908" s="116" t="s">
        <v>8573</v>
      </c>
      <c r="J2908" s="116" t="s">
        <v>47</v>
      </c>
      <c r="K2908" s="116">
        <v>1.2E-2</v>
      </c>
      <c r="L2908" s="395">
        <v>1.2E-2</v>
      </c>
      <c r="M2908" s="395">
        <v>1.1462999999999999E-2</v>
      </c>
      <c r="N2908" s="330">
        <v>4.4750000000000085</v>
      </c>
      <c r="O2908" s="116"/>
      <c r="P2908" s="116"/>
      <c r="Q2908" s="120"/>
    </row>
    <row r="2909" spans="1:17" customFormat="1">
      <c r="A2909" s="117">
        <v>2906</v>
      </c>
      <c r="B2909" s="117"/>
      <c r="C2909" s="117" t="s">
        <v>3676</v>
      </c>
      <c r="D2909" s="117" t="s">
        <v>3683</v>
      </c>
      <c r="E2909" s="396" t="s">
        <v>1026</v>
      </c>
      <c r="F2909" s="116" t="s">
        <v>9975</v>
      </c>
      <c r="G2909" s="596">
        <v>308653440101</v>
      </c>
      <c r="H2909" s="396" t="s">
        <v>9976</v>
      </c>
      <c r="I2909" s="116" t="s">
        <v>8573</v>
      </c>
      <c r="J2909" s="116" t="s">
        <v>47</v>
      </c>
      <c r="K2909" s="116">
        <v>6.9999999999999994E-5</v>
      </c>
      <c r="L2909" s="395">
        <v>6.9999999999999994E-5</v>
      </c>
      <c r="M2909" s="395">
        <v>6.7000000000000002E-5</v>
      </c>
      <c r="N2909" s="330">
        <v>4.285714285714274</v>
      </c>
      <c r="O2909" s="116"/>
      <c r="P2909" s="116"/>
      <c r="Q2909" s="120"/>
    </row>
    <row r="2910" spans="1:17" customFormat="1">
      <c r="A2910" s="117">
        <v>2907</v>
      </c>
      <c r="B2910" s="117"/>
      <c r="C2910" s="117" t="s">
        <v>3676</v>
      </c>
      <c r="D2910" s="117" t="s">
        <v>3683</v>
      </c>
      <c r="E2910" s="396" t="s">
        <v>1026</v>
      </c>
      <c r="F2910" s="116" t="s">
        <v>4362</v>
      </c>
      <c r="G2910" s="596">
        <v>308653140105</v>
      </c>
      <c r="H2910" s="396" t="s">
        <v>2977</v>
      </c>
      <c r="I2910" s="116" t="s">
        <v>3613</v>
      </c>
      <c r="J2910" s="116" t="s">
        <v>47</v>
      </c>
      <c r="K2910" s="116">
        <v>0.93286000000000002</v>
      </c>
      <c r="L2910" s="395">
        <v>0.93286000000000002</v>
      </c>
      <c r="M2910" s="395">
        <v>0.89296600000000004</v>
      </c>
      <c r="N2910" s="330">
        <v>4.2765259524473107</v>
      </c>
      <c r="O2910" s="116"/>
      <c r="P2910" s="116"/>
      <c r="Q2910" s="120"/>
    </row>
    <row r="2911" spans="1:17" customFormat="1">
      <c r="A2911" s="117">
        <v>2908</v>
      </c>
      <c r="B2911" s="117"/>
      <c r="C2911" s="117" t="s">
        <v>3676</v>
      </c>
      <c r="D2911" s="117" t="s">
        <v>3683</v>
      </c>
      <c r="E2911" s="396" t="s">
        <v>1026</v>
      </c>
      <c r="F2911" s="116" t="s">
        <v>4362</v>
      </c>
      <c r="G2911" s="596">
        <v>308653140102</v>
      </c>
      <c r="H2911" s="396" t="s">
        <v>2999</v>
      </c>
      <c r="I2911" s="116" t="s">
        <v>3613</v>
      </c>
      <c r="J2911" s="116" t="s">
        <v>47</v>
      </c>
      <c r="K2911" s="116">
        <v>2.4029199999999999</v>
      </c>
      <c r="L2911" s="395">
        <v>2.4029199999999999</v>
      </c>
      <c r="M2911" s="395">
        <v>2.3003079999999998</v>
      </c>
      <c r="N2911" s="330">
        <v>4.2703044629034732</v>
      </c>
      <c r="O2911" s="116"/>
      <c r="P2911" s="116"/>
      <c r="Q2911" s="120"/>
    </row>
    <row r="2912" spans="1:17" customFormat="1">
      <c r="A2912" s="117">
        <v>2909</v>
      </c>
      <c r="B2912" s="117"/>
      <c r="C2912" s="117" t="s">
        <v>3676</v>
      </c>
      <c r="D2912" s="117" t="s">
        <v>3683</v>
      </c>
      <c r="E2912" s="396" t="s">
        <v>1026</v>
      </c>
      <c r="F2912" s="116" t="s">
        <v>4362</v>
      </c>
      <c r="G2912" s="596">
        <v>308653140101</v>
      </c>
      <c r="H2912" s="396" t="s">
        <v>3010</v>
      </c>
      <c r="I2912" s="116" t="s">
        <v>3613</v>
      </c>
      <c r="J2912" s="116" t="s">
        <v>47</v>
      </c>
      <c r="K2912" s="116">
        <v>2.0314000000000001</v>
      </c>
      <c r="L2912" s="395">
        <v>2.0314000000000001</v>
      </c>
      <c r="M2912" s="395">
        <v>1.944852</v>
      </c>
      <c r="N2912" s="330">
        <v>4.2605099931082044</v>
      </c>
      <c r="O2912" s="116"/>
      <c r="P2912" s="116"/>
      <c r="Q2912" s="120"/>
    </row>
    <row r="2913" spans="1:17" customFormat="1">
      <c r="A2913" s="117">
        <v>2910</v>
      </c>
      <c r="B2913" s="117"/>
      <c r="C2913" s="117" t="s">
        <v>3676</v>
      </c>
      <c r="D2913" s="117" t="s">
        <v>3683</v>
      </c>
      <c r="E2913" s="396" t="s">
        <v>3723</v>
      </c>
      <c r="F2913" s="116" t="s">
        <v>4378</v>
      </c>
      <c r="G2913" s="596">
        <v>308634140101</v>
      </c>
      <c r="H2913" s="396" t="s">
        <v>3035</v>
      </c>
      <c r="I2913" s="116" t="s">
        <v>8573</v>
      </c>
      <c r="J2913" s="116" t="s">
        <v>47</v>
      </c>
      <c r="K2913" s="116">
        <v>0.78320000000000001</v>
      </c>
      <c r="L2913" s="395">
        <v>0.78320000000000001</v>
      </c>
      <c r="M2913" s="395">
        <v>0.74996600000000002</v>
      </c>
      <c r="N2913" s="330">
        <v>4.2433605720122554</v>
      </c>
      <c r="O2913" s="116"/>
      <c r="P2913" s="116"/>
      <c r="Q2913" s="120"/>
    </row>
    <row r="2914" spans="1:17" customFormat="1">
      <c r="A2914" s="117">
        <v>2911</v>
      </c>
      <c r="B2914" s="117"/>
      <c r="C2914" s="117" t="s">
        <v>3676</v>
      </c>
      <c r="D2914" s="117" t="s">
        <v>3683</v>
      </c>
      <c r="E2914" s="396" t="s">
        <v>1025</v>
      </c>
      <c r="F2914" s="116" t="s">
        <v>4370</v>
      </c>
      <c r="G2914" s="596">
        <v>308647240305</v>
      </c>
      <c r="H2914" s="396" t="s">
        <v>3152</v>
      </c>
      <c r="I2914" s="116" t="s">
        <v>8572</v>
      </c>
      <c r="J2914" s="116" t="s">
        <v>47</v>
      </c>
      <c r="K2914" s="116">
        <v>0.2651</v>
      </c>
      <c r="L2914" s="395">
        <v>0.2651</v>
      </c>
      <c r="M2914" s="395">
        <v>0.25404900000000002</v>
      </c>
      <c r="N2914" s="330">
        <v>4.1686156167483883</v>
      </c>
      <c r="O2914" s="116"/>
      <c r="P2914" s="116"/>
      <c r="Q2914" s="120"/>
    </row>
    <row r="2915" spans="1:17" customFormat="1">
      <c r="A2915" s="117">
        <v>2912</v>
      </c>
      <c r="B2915" s="117"/>
      <c r="C2915" s="117" t="s">
        <v>3676</v>
      </c>
      <c r="D2915" s="117" t="s">
        <v>3683</v>
      </c>
      <c r="E2915" s="396" t="s">
        <v>1025</v>
      </c>
      <c r="F2915" s="116" t="s">
        <v>4375</v>
      </c>
      <c r="G2915" s="596">
        <v>308647340201</v>
      </c>
      <c r="H2915" s="396" t="s">
        <v>9977</v>
      </c>
      <c r="I2915" s="116" t="s">
        <v>8573</v>
      </c>
      <c r="J2915" s="116" t="s">
        <v>47</v>
      </c>
      <c r="K2915" s="116">
        <v>0.23469000000000001</v>
      </c>
      <c r="L2915" s="395">
        <v>0.23469000000000001</v>
      </c>
      <c r="M2915" s="395">
        <v>0.22501699999999999</v>
      </c>
      <c r="N2915" s="330">
        <v>4.1216072265541834</v>
      </c>
      <c r="O2915" s="116"/>
      <c r="P2915" s="116"/>
      <c r="Q2915" s="120"/>
    </row>
    <row r="2916" spans="1:17" customFormat="1">
      <c r="A2916" s="117">
        <v>2913</v>
      </c>
      <c r="B2916" s="117"/>
      <c r="C2916" s="117" t="s">
        <v>3676</v>
      </c>
      <c r="D2916" s="117" t="s">
        <v>3683</v>
      </c>
      <c r="E2916" s="396" t="s">
        <v>1025</v>
      </c>
      <c r="F2916" s="116" t="s">
        <v>4377</v>
      </c>
      <c r="G2916" s="596">
        <v>308647340404</v>
      </c>
      <c r="H2916" s="396" t="s">
        <v>3107</v>
      </c>
      <c r="I2916" s="116" t="s">
        <v>8576</v>
      </c>
      <c r="J2916" s="116" t="s">
        <v>47</v>
      </c>
      <c r="K2916" s="116">
        <v>5.9299999999999999E-2</v>
      </c>
      <c r="L2916" s="395">
        <v>5.9299999999999999E-2</v>
      </c>
      <c r="M2916" s="395">
        <v>5.6901E-2</v>
      </c>
      <c r="N2916" s="330">
        <v>4.0455311973018517</v>
      </c>
      <c r="O2916" s="116"/>
      <c r="P2916" s="116"/>
      <c r="Q2916" s="120"/>
    </row>
    <row r="2917" spans="1:17" customFormat="1">
      <c r="A2917" s="117">
        <v>2914</v>
      </c>
      <c r="B2917" s="117"/>
      <c r="C2917" s="117" t="s">
        <v>3676</v>
      </c>
      <c r="D2917" s="117" t="s">
        <v>3683</v>
      </c>
      <c r="E2917" s="396" t="s">
        <v>3723</v>
      </c>
      <c r="F2917" s="116" t="s">
        <v>4381</v>
      </c>
      <c r="G2917" s="596">
        <v>308634240201</v>
      </c>
      <c r="H2917" s="396" t="s">
        <v>3034</v>
      </c>
      <c r="I2917" s="116" t="s">
        <v>8576</v>
      </c>
      <c r="J2917" s="116" t="s">
        <v>47</v>
      </c>
      <c r="K2917" s="116">
        <v>9.0200000000000002E-2</v>
      </c>
      <c r="L2917" s="395">
        <v>9.0200000000000002E-2</v>
      </c>
      <c r="M2917" s="395">
        <v>8.6571000000000009E-2</v>
      </c>
      <c r="N2917" s="330">
        <v>4.0232815964523212</v>
      </c>
      <c r="O2917" s="116"/>
      <c r="P2917" s="116"/>
      <c r="Q2917" s="120"/>
    </row>
    <row r="2918" spans="1:17" customFormat="1">
      <c r="A2918" s="117">
        <v>2915</v>
      </c>
      <c r="B2918" s="117"/>
      <c r="C2918" s="117" t="s">
        <v>3676</v>
      </c>
      <c r="D2918" s="117" t="s">
        <v>3683</v>
      </c>
      <c r="E2918" s="396" t="s">
        <v>1026</v>
      </c>
      <c r="F2918" s="116" t="s">
        <v>4363</v>
      </c>
      <c r="G2918" s="596">
        <v>308653140201</v>
      </c>
      <c r="H2918" s="396" t="s">
        <v>3095</v>
      </c>
      <c r="I2918" s="116" t="s">
        <v>8573</v>
      </c>
      <c r="J2918" s="116" t="s">
        <v>47</v>
      </c>
      <c r="K2918" s="116">
        <v>1.7999999999999999E-2</v>
      </c>
      <c r="L2918" s="395">
        <v>1.7999999999999999E-2</v>
      </c>
      <c r="M2918" s="395">
        <v>1.7285999999999999E-2</v>
      </c>
      <c r="N2918" s="330">
        <v>3.9666666666666637</v>
      </c>
      <c r="O2918" s="116"/>
      <c r="P2918" s="116"/>
      <c r="Q2918" s="120"/>
    </row>
    <row r="2919" spans="1:17" customFormat="1">
      <c r="A2919" s="117">
        <v>2916</v>
      </c>
      <c r="B2919" s="117"/>
      <c r="C2919" s="117" t="s">
        <v>3676</v>
      </c>
      <c r="D2919" s="117" t="s">
        <v>3683</v>
      </c>
      <c r="E2919" s="396" t="s">
        <v>3723</v>
      </c>
      <c r="F2919" s="116" t="s">
        <v>4253</v>
      </c>
      <c r="G2919" s="596">
        <v>308634240402</v>
      </c>
      <c r="H2919" s="396" t="s">
        <v>3082</v>
      </c>
      <c r="I2919" s="116" t="s">
        <v>8572</v>
      </c>
      <c r="J2919" s="116" t="s">
        <v>47</v>
      </c>
      <c r="K2919" s="116">
        <v>0.3992</v>
      </c>
      <c r="L2919" s="395">
        <v>0.3992</v>
      </c>
      <c r="M2919" s="395">
        <v>0.38412800000000002</v>
      </c>
      <c r="N2919" s="330">
        <v>3.7755511022044024</v>
      </c>
      <c r="O2919" s="116"/>
      <c r="P2919" s="116"/>
      <c r="Q2919" s="120"/>
    </row>
    <row r="2920" spans="1:17" customFormat="1">
      <c r="A2920" s="117">
        <v>2917</v>
      </c>
      <c r="B2920" s="117"/>
      <c r="C2920" s="117" t="s">
        <v>3676</v>
      </c>
      <c r="D2920" s="117" t="s">
        <v>3683</v>
      </c>
      <c r="E2920" s="396" t="s">
        <v>3723</v>
      </c>
      <c r="F2920" s="116" t="s">
        <v>4385</v>
      </c>
      <c r="G2920" s="596">
        <v>308634340201</v>
      </c>
      <c r="H2920" s="396" t="s">
        <v>3119</v>
      </c>
      <c r="I2920" s="116" t="s">
        <v>8573</v>
      </c>
      <c r="J2920" s="116" t="s">
        <v>47</v>
      </c>
      <c r="K2920" s="116">
        <v>0.55149999999999999</v>
      </c>
      <c r="L2920" s="395">
        <v>0.55149999999999999</v>
      </c>
      <c r="M2920" s="395">
        <v>0.53310400000000002</v>
      </c>
      <c r="N2920" s="330">
        <v>3.3356300997280091</v>
      </c>
      <c r="O2920" s="116"/>
      <c r="P2920" s="116"/>
      <c r="Q2920" s="120"/>
    </row>
    <row r="2921" spans="1:17" customFormat="1">
      <c r="A2921" s="117">
        <v>2918</v>
      </c>
      <c r="B2921" s="117"/>
      <c r="C2921" s="117" t="s">
        <v>3676</v>
      </c>
      <c r="D2921" s="117" t="s">
        <v>3683</v>
      </c>
      <c r="E2921" s="396" t="s">
        <v>1025</v>
      </c>
      <c r="F2921" s="116" t="s">
        <v>4371</v>
      </c>
      <c r="G2921" s="596">
        <v>308647240403</v>
      </c>
      <c r="H2921" s="396" t="s">
        <v>9978</v>
      </c>
      <c r="I2921" s="116" t="s">
        <v>8573</v>
      </c>
      <c r="J2921" s="116" t="s">
        <v>47</v>
      </c>
      <c r="K2921" s="116">
        <v>0.4264</v>
      </c>
      <c r="L2921" s="395">
        <v>0.4264</v>
      </c>
      <c r="M2921" s="395">
        <v>0.41267100000000001</v>
      </c>
      <c r="N2921" s="330">
        <v>3.2197467166979341</v>
      </c>
      <c r="O2921" s="116"/>
      <c r="P2921" s="116"/>
      <c r="Q2921" s="120"/>
    </row>
    <row r="2922" spans="1:17" customFormat="1">
      <c r="A2922" s="117">
        <v>2919</v>
      </c>
      <c r="B2922" s="117"/>
      <c r="C2922" s="117" t="s">
        <v>3676</v>
      </c>
      <c r="D2922" s="117" t="s">
        <v>3683</v>
      </c>
      <c r="E2922" s="396" t="s">
        <v>1025</v>
      </c>
      <c r="F2922" s="116" t="s">
        <v>4370</v>
      </c>
      <c r="G2922" s="596">
        <v>308647240301</v>
      </c>
      <c r="H2922" s="396" t="s">
        <v>3149</v>
      </c>
      <c r="I2922" s="116" t="s">
        <v>8574</v>
      </c>
      <c r="J2922" s="116" t="s">
        <v>47</v>
      </c>
      <c r="K2922" s="116">
        <v>0.13805000000000001</v>
      </c>
      <c r="L2922" s="395">
        <v>0.13805000000000001</v>
      </c>
      <c r="M2922" s="395">
        <v>0.13366999999999998</v>
      </c>
      <c r="N2922" s="330">
        <v>3.1727634914886074</v>
      </c>
      <c r="O2922" s="116"/>
      <c r="P2922" s="116"/>
      <c r="Q2922" s="120"/>
    </row>
    <row r="2923" spans="1:17" customFormat="1">
      <c r="A2923" s="117">
        <v>2920</v>
      </c>
      <c r="B2923" s="117"/>
      <c r="C2923" s="117" t="s">
        <v>3676</v>
      </c>
      <c r="D2923" s="117" t="s">
        <v>3683</v>
      </c>
      <c r="E2923" s="396" t="s">
        <v>1025</v>
      </c>
      <c r="F2923" s="116" t="s">
        <v>4353</v>
      </c>
      <c r="G2923" s="596">
        <v>308647140202</v>
      </c>
      <c r="H2923" s="396" t="s">
        <v>3106</v>
      </c>
      <c r="I2923" s="116" t="s">
        <v>8573</v>
      </c>
      <c r="J2923" s="116" t="s">
        <v>47</v>
      </c>
      <c r="K2923" s="116">
        <v>0.21640000000000001</v>
      </c>
      <c r="L2923" s="395">
        <v>0.21640000000000001</v>
      </c>
      <c r="M2923" s="395">
        <v>0.210229</v>
      </c>
      <c r="N2923" s="330">
        <v>2.8516635859519455</v>
      </c>
      <c r="O2923" s="116"/>
      <c r="P2923" s="116"/>
      <c r="Q2923" s="120"/>
    </row>
    <row r="2924" spans="1:17" customFormat="1">
      <c r="A2924" s="117">
        <v>2921</v>
      </c>
      <c r="B2924" s="117"/>
      <c r="C2924" s="117" t="s">
        <v>3676</v>
      </c>
      <c r="D2924" s="117" t="s">
        <v>3683</v>
      </c>
      <c r="E2924" s="396" t="s">
        <v>3723</v>
      </c>
      <c r="F2924" s="116" t="s">
        <v>4386</v>
      </c>
      <c r="G2924" s="596">
        <v>308634340102</v>
      </c>
      <c r="H2924" s="396" t="s">
        <v>9979</v>
      </c>
      <c r="I2924" s="116" t="s">
        <v>8572</v>
      </c>
      <c r="J2924" s="116" t="s">
        <v>47</v>
      </c>
      <c r="K2924" s="116">
        <v>0.27060000000000001</v>
      </c>
      <c r="L2924" s="395">
        <v>0.27060000000000001</v>
      </c>
      <c r="M2924" s="395">
        <v>0.26313399999999998</v>
      </c>
      <c r="N2924" s="330">
        <v>2.7590539541759154</v>
      </c>
      <c r="O2924" s="116"/>
      <c r="P2924" s="116"/>
      <c r="Q2924" s="120"/>
    </row>
    <row r="2925" spans="1:17" customFormat="1">
      <c r="A2925" s="117">
        <v>2922</v>
      </c>
      <c r="B2925" s="117"/>
      <c r="C2925" s="117" t="s">
        <v>3676</v>
      </c>
      <c r="D2925" s="117" t="s">
        <v>3683</v>
      </c>
      <c r="E2925" s="396" t="s">
        <v>1026</v>
      </c>
      <c r="F2925" s="116" t="s">
        <v>4367</v>
      </c>
      <c r="G2925" s="596">
        <v>308653240102</v>
      </c>
      <c r="H2925" s="396" t="s">
        <v>3154</v>
      </c>
      <c r="I2925" s="116" t="s">
        <v>8572</v>
      </c>
      <c r="J2925" s="116" t="s">
        <v>47</v>
      </c>
      <c r="K2925" s="116">
        <v>0.32979999999999998</v>
      </c>
      <c r="L2925" s="395">
        <v>0.32979999999999998</v>
      </c>
      <c r="M2925" s="395">
        <v>0.32092300000000001</v>
      </c>
      <c r="N2925" s="330">
        <v>2.6916312916919249</v>
      </c>
      <c r="O2925" s="116"/>
      <c r="P2925" s="116"/>
      <c r="Q2925" s="120"/>
    </row>
    <row r="2926" spans="1:17" customFormat="1">
      <c r="A2926" s="117">
        <v>2923</v>
      </c>
      <c r="B2926" s="117"/>
      <c r="C2926" s="117" t="s">
        <v>3676</v>
      </c>
      <c r="D2926" s="117" t="s">
        <v>3683</v>
      </c>
      <c r="E2926" s="396" t="s">
        <v>1026</v>
      </c>
      <c r="F2926" s="116" t="s">
        <v>9975</v>
      </c>
      <c r="G2926" s="596">
        <v>308653440102</v>
      </c>
      <c r="H2926" s="396" t="s">
        <v>9980</v>
      </c>
      <c r="I2926" s="116" t="s">
        <v>8573</v>
      </c>
      <c r="J2926" s="116" t="s">
        <v>47</v>
      </c>
      <c r="K2926" s="116">
        <v>3.7399999999999998E-4</v>
      </c>
      <c r="L2926" s="395">
        <v>3.7399999999999998E-4</v>
      </c>
      <c r="M2926" s="395">
        <v>3.6400000000000001E-4</v>
      </c>
      <c r="N2926" s="330">
        <v>2.6737967914438427</v>
      </c>
      <c r="O2926" s="116"/>
      <c r="P2926" s="116"/>
      <c r="Q2926" s="120"/>
    </row>
    <row r="2927" spans="1:17" customFormat="1">
      <c r="A2927" s="117">
        <v>2924</v>
      </c>
      <c r="B2927" s="117"/>
      <c r="C2927" s="117" t="s">
        <v>3676</v>
      </c>
      <c r="D2927" s="117" t="s">
        <v>3683</v>
      </c>
      <c r="E2927" s="396" t="s">
        <v>1026</v>
      </c>
      <c r="F2927" s="116" t="s">
        <v>9975</v>
      </c>
      <c r="G2927" s="596">
        <v>308653440103</v>
      </c>
      <c r="H2927" s="396" t="s">
        <v>9981</v>
      </c>
      <c r="I2927" s="116" t="s">
        <v>8573</v>
      </c>
      <c r="J2927" s="116" t="s">
        <v>47</v>
      </c>
      <c r="K2927" s="116">
        <v>3.0699999999999998E-4</v>
      </c>
      <c r="L2927" s="395">
        <v>3.0699999999999998E-4</v>
      </c>
      <c r="M2927" s="395">
        <v>2.99E-4</v>
      </c>
      <c r="N2927" s="330">
        <v>2.6058631921824031</v>
      </c>
      <c r="O2927" s="116"/>
      <c r="P2927" s="116"/>
      <c r="Q2927" s="120"/>
    </row>
    <row r="2928" spans="1:17" customFormat="1">
      <c r="A2928" s="117">
        <v>2925</v>
      </c>
      <c r="B2928" s="117"/>
      <c r="C2928" s="117" t="s">
        <v>3676</v>
      </c>
      <c r="D2928" s="117" t="s">
        <v>3683</v>
      </c>
      <c r="E2928" s="396" t="s">
        <v>3723</v>
      </c>
      <c r="F2928" s="116" t="s">
        <v>4386</v>
      </c>
      <c r="G2928" s="596">
        <v>308634340101</v>
      </c>
      <c r="H2928" s="396" t="s">
        <v>9982</v>
      </c>
      <c r="I2928" s="116" t="s">
        <v>8573</v>
      </c>
      <c r="J2928" s="116" t="s">
        <v>47</v>
      </c>
      <c r="K2928" s="116">
        <v>0.77659999999999996</v>
      </c>
      <c r="L2928" s="395">
        <v>0.77659999999999996</v>
      </c>
      <c r="M2928" s="395">
        <v>0.75788599999999995</v>
      </c>
      <c r="N2928" s="330">
        <v>2.4097347411795016</v>
      </c>
      <c r="O2928" s="116"/>
      <c r="P2928" s="116"/>
      <c r="Q2928" s="120"/>
    </row>
    <row r="2929" spans="1:17" customFormat="1">
      <c r="A2929" s="117">
        <v>2926</v>
      </c>
      <c r="B2929" s="117"/>
      <c r="C2929" s="117" t="s">
        <v>3676</v>
      </c>
      <c r="D2929" s="117" t="s">
        <v>3683</v>
      </c>
      <c r="E2929" s="396" t="s">
        <v>1025</v>
      </c>
      <c r="F2929" s="116" t="s">
        <v>4353</v>
      </c>
      <c r="G2929" s="596">
        <v>308647140203</v>
      </c>
      <c r="H2929" s="396" t="s">
        <v>3135</v>
      </c>
      <c r="I2929" s="116" t="s">
        <v>8576</v>
      </c>
      <c r="J2929" s="116" t="s">
        <v>47</v>
      </c>
      <c r="K2929" s="116">
        <v>0.15490000000000001</v>
      </c>
      <c r="L2929" s="395">
        <v>0.15490000000000001</v>
      </c>
      <c r="M2929" s="395">
        <v>0.151895</v>
      </c>
      <c r="N2929" s="330">
        <v>1.9399612653324774</v>
      </c>
      <c r="O2929" s="116"/>
      <c r="P2929" s="116"/>
      <c r="Q2929" s="120"/>
    </row>
    <row r="2930" spans="1:17" customFormat="1">
      <c r="A2930" s="117">
        <v>2927</v>
      </c>
      <c r="B2930" s="117"/>
      <c r="C2930" s="117" t="s">
        <v>3676</v>
      </c>
      <c r="D2930" s="117" t="s">
        <v>3683</v>
      </c>
      <c r="E2930" s="396" t="s">
        <v>1025</v>
      </c>
      <c r="F2930" s="116" t="s">
        <v>4353</v>
      </c>
      <c r="G2930" s="596">
        <v>308647140201</v>
      </c>
      <c r="H2930" s="396" t="s">
        <v>3150</v>
      </c>
      <c r="I2930" s="116" t="s">
        <v>8573</v>
      </c>
      <c r="J2930" s="116" t="s">
        <v>47</v>
      </c>
      <c r="K2930" s="116">
        <v>0.42620000000000002</v>
      </c>
      <c r="L2930" s="395">
        <v>0.42620000000000002</v>
      </c>
      <c r="M2930" s="395">
        <v>0.42003699999999999</v>
      </c>
      <c r="N2930" s="330">
        <v>1.4460347254810018</v>
      </c>
      <c r="O2930" s="116"/>
      <c r="P2930" s="116"/>
      <c r="Q2930" s="120"/>
    </row>
    <row r="2931" spans="1:17" customFormat="1">
      <c r="A2931" s="117">
        <v>2928</v>
      </c>
      <c r="B2931" s="117"/>
      <c r="C2931" s="117" t="s">
        <v>3676</v>
      </c>
      <c r="D2931" s="117" t="s">
        <v>3683</v>
      </c>
      <c r="E2931" s="396" t="s">
        <v>1025</v>
      </c>
      <c r="F2931" s="116" t="s">
        <v>4373</v>
      </c>
      <c r="G2931" s="596">
        <v>308647140102</v>
      </c>
      <c r="H2931" s="396" t="s">
        <v>3142</v>
      </c>
      <c r="I2931" s="116" t="s">
        <v>8572</v>
      </c>
      <c r="J2931" s="116" t="s">
        <v>47</v>
      </c>
      <c r="K2931" s="116">
        <v>5.2183E-2</v>
      </c>
      <c r="L2931" s="395">
        <v>5.2183E-2</v>
      </c>
      <c r="M2931" s="395">
        <v>5.1433E-2</v>
      </c>
      <c r="N2931" s="330">
        <v>1.4372496790142397</v>
      </c>
      <c r="O2931" s="116"/>
      <c r="P2931" s="116"/>
      <c r="Q2931" s="120"/>
    </row>
    <row r="2932" spans="1:17" customFormat="1">
      <c r="A2932" s="117">
        <v>2929</v>
      </c>
      <c r="B2932" s="117"/>
      <c r="C2932" s="117" t="s">
        <v>3676</v>
      </c>
      <c r="D2932" s="117" t="s">
        <v>3683</v>
      </c>
      <c r="E2932" s="396" t="s">
        <v>1026</v>
      </c>
      <c r="F2932" s="116" t="s">
        <v>4364</v>
      </c>
      <c r="G2932" s="596">
        <v>308653240404</v>
      </c>
      <c r="H2932" s="396" t="s">
        <v>9983</v>
      </c>
      <c r="I2932" s="116" t="s">
        <v>8572</v>
      </c>
      <c r="J2932" s="116" t="s">
        <v>47</v>
      </c>
      <c r="K2932" s="116">
        <v>1.8E-5</v>
      </c>
      <c r="L2932" s="395">
        <v>1.8E-5</v>
      </c>
      <c r="M2932" s="395">
        <v>1.8E-5</v>
      </c>
      <c r="N2932" s="330">
        <v>0</v>
      </c>
      <c r="O2932" s="116"/>
      <c r="P2932" s="116"/>
      <c r="Q2932" s="120"/>
    </row>
    <row r="2933" spans="1:17" customFormat="1">
      <c r="A2933" s="117">
        <v>2930</v>
      </c>
      <c r="B2933" s="117"/>
      <c r="C2933" s="117" t="s">
        <v>3676</v>
      </c>
      <c r="D2933" s="117" t="s">
        <v>3683</v>
      </c>
      <c r="E2933" s="396" t="s">
        <v>1025</v>
      </c>
      <c r="F2933" s="116" t="s">
        <v>4371</v>
      </c>
      <c r="G2933" s="596">
        <v>308647240401</v>
      </c>
      <c r="H2933" s="396" t="s">
        <v>5955</v>
      </c>
      <c r="I2933" s="116" t="s">
        <v>7997</v>
      </c>
      <c r="J2933" s="116" t="s">
        <v>47</v>
      </c>
      <c r="K2933" s="116">
        <v>0.49619999999999997</v>
      </c>
      <c r="L2933" s="395">
        <v>0.49619999999999997</v>
      </c>
      <c r="M2933" s="395">
        <v>0.43955</v>
      </c>
      <c r="N2933" s="330">
        <v>11.416767432486896</v>
      </c>
      <c r="O2933" s="116"/>
      <c r="P2933" s="116"/>
      <c r="Q2933" s="120"/>
    </row>
    <row r="2934" spans="1:17" customFormat="1">
      <c r="A2934" s="117">
        <v>2931</v>
      </c>
      <c r="B2934" s="117"/>
      <c r="C2934" s="117" t="s">
        <v>3676</v>
      </c>
      <c r="D2934" s="117" t="s">
        <v>3683</v>
      </c>
      <c r="E2934" s="396" t="s">
        <v>1025</v>
      </c>
      <c r="F2934" s="116" t="s">
        <v>4368</v>
      </c>
      <c r="G2934" s="596">
        <v>308647240102</v>
      </c>
      <c r="H2934" s="396" t="s">
        <v>5086</v>
      </c>
      <c r="I2934" s="116" t="s">
        <v>7997</v>
      </c>
      <c r="J2934" s="116" t="s">
        <v>47</v>
      </c>
      <c r="K2934" s="116">
        <v>1.1523000000000001</v>
      </c>
      <c r="L2934" s="395">
        <v>1.1523000000000001</v>
      </c>
      <c r="M2934" s="395">
        <v>1.033933</v>
      </c>
      <c r="N2934" s="330">
        <v>10.2722381324308</v>
      </c>
      <c r="O2934" s="116"/>
      <c r="P2934" s="116"/>
      <c r="Q2934" s="120"/>
    </row>
    <row r="2935" spans="1:17" customFormat="1">
      <c r="A2935" s="117">
        <v>2932</v>
      </c>
      <c r="B2935" s="117"/>
      <c r="C2935" s="117" t="s">
        <v>3676</v>
      </c>
      <c r="D2935" s="117" t="s">
        <v>3683</v>
      </c>
      <c r="E2935" s="396" t="s">
        <v>3723</v>
      </c>
      <c r="F2935" s="116" t="s">
        <v>4387</v>
      </c>
      <c r="G2935" s="596">
        <v>308634340501</v>
      </c>
      <c r="H2935" s="396" t="s">
        <v>6389</v>
      </c>
      <c r="I2935" s="116" t="s">
        <v>7997</v>
      </c>
      <c r="J2935" s="116" t="s">
        <v>47</v>
      </c>
      <c r="K2935" s="116">
        <v>0.32319999999999999</v>
      </c>
      <c r="L2935" s="395">
        <v>0.32319999999999999</v>
      </c>
      <c r="M2935" s="395">
        <v>0.29308899999999999</v>
      </c>
      <c r="N2935" s="330">
        <v>9.3165222772277225</v>
      </c>
      <c r="O2935" s="116"/>
      <c r="P2935" s="116"/>
      <c r="Q2935" s="120"/>
    </row>
    <row r="2936" spans="1:17" customFormat="1">
      <c r="A2936" s="117">
        <v>2933</v>
      </c>
      <c r="B2936" s="117"/>
      <c r="C2936" s="117" t="s">
        <v>3676</v>
      </c>
      <c r="D2936" s="117" t="s">
        <v>3683</v>
      </c>
      <c r="E2936" s="396" t="s">
        <v>3723</v>
      </c>
      <c r="F2936" s="116" t="s">
        <v>4386</v>
      </c>
      <c r="G2936" s="596">
        <v>308634340105</v>
      </c>
      <c r="H2936" s="396" t="s">
        <v>5551</v>
      </c>
      <c r="I2936" s="116" t="s">
        <v>7997</v>
      </c>
      <c r="J2936" s="116" t="s">
        <v>47</v>
      </c>
      <c r="K2936" s="116">
        <v>0.74382000000000004</v>
      </c>
      <c r="L2936" s="395">
        <v>0.74382000000000004</v>
      </c>
      <c r="M2936" s="395">
        <v>0.67586599999999997</v>
      </c>
      <c r="N2936" s="330">
        <v>9.1358124277379016</v>
      </c>
      <c r="O2936" s="116"/>
      <c r="P2936" s="116"/>
      <c r="Q2936" s="120"/>
    </row>
    <row r="2937" spans="1:17" customFormat="1">
      <c r="A2937" s="117">
        <v>2934</v>
      </c>
      <c r="B2937" s="117"/>
      <c r="C2937" s="117" t="s">
        <v>3676</v>
      </c>
      <c r="D2937" s="117" t="s">
        <v>3683</v>
      </c>
      <c r="E2937" s="396" t="s">
        <v>3723</v>
      </c>
      <c r="F2937" s="116" t="s">
        <v>4388</v>
      </c>
      <c r="G2937" s="596">
        <v>308634340401</v>
      </c>
      <c r="H2937" s="396" t="s">
        <v>5963</v>
      </c>
      <c r="I2937" s="116" t="s">
        <v>7997</v>
      </c>
      <c r="J2937" s="116" t="s">
        <v>47</v>
      </c>
      <c r="K2937" s="116">
        <v>1.0024</v>
      </c>
      <c r="L2937" s="395">
        <v>1.0024</v>
      </c>
      <c r="M2937" s="395">
        <v>0.91089100000000001</v>
      </c>
      <c r="N2937" s="330">
        <v>9.1289904229848329</v>
      </c>
      <c r="O2937" s="116"/>
      <c r="P2937" s="116"/>
      <c r="Q2937" s="120"/>
    </row>
    <row r="2938" spans="1:17" customFormat="1">
      <c r="A2938" s="117">
        <v>2935</v>
      </c>
      <c r="B2938" s="117"/>
      <c r="C2938" s="117" t="s">
        <v>3676</v>
      </c>
      <c r="D2938" s="117" t="s">
        <v>3683</v>
      </c>
      <c r="E2938" s="396" t="s">
        <v>3723</v>
      </c>
      <c r="F2938" s="116" t="s">
        <v>4384</v>
      </c>
      <c r="G2938" s="596">
        <v>308634340302</v>
      </c>
      <c r="H2938" s="396" t="s">
        <v>6224</v>
      </c>
      <c r="I2938" s="116" t="s">
        <v>7997</v>
      </c>
      <c r="J2938" s="116" t="s">
        <v>47</v>
      </c>
      <c r="K2938" s="116">
        <v>0.65569999999999995</v>
      </c>
      <c r="L2938" s="395">
        <v>0.65569999999999995</v>
      </c>
      <c r="M2938" s="395">
        <v>0.59587999999999997</v>
      </c>
      <c r="N2938" s="330">
        <v>9.1230745767881629</v>
      </c>
      <c r="O2938" s="116"/>
      <c r="P2938" s="116"/>
      <c r="Q2938" s="120"/>
    </row>
    <row r="2939" spans="1:17" customFormat="1">
      <c r="A2939" s="117">
        <v>2936</v>
      </c>
      <c r="B2939" s="117"/>
      <c r="C2939" s="117" t="s">
        <v>3676</v>
      </c>
      <c r="D2939" s="117" t="s">
        <v>3683</v>
      </c>
      <c r="E2939" s="396" t="s">
        <v>1025</v>
      </c>
      <c r="F2939" s="116" t="s">
        <v>4353</v>
      </c>
      <c r="G2939" s="596">
        <v>308647140205</v>
      </c>
      <c r="H2939" s="396" t="s">
        <v>5252</v>
      </c>
      <c r="I2939" s="116" t="s">
        <v>7997</v>
      </c>
      <c r="J2939" s="116" t="s">
        <v>47</v>
      </c>
      <c r="K2939" s="116">
        <v>0.80610000000000004</v>
      </c>
      <c r="L2939" s="395">
        <v>0.80610000000000004</v>
      </c>
      <c r="M2939" s="395">
        <v>0.73382899999999995</v>
      </c>
      <c r="N2939" s="330">
        <v>8.9655129636521629</v>
      </c>
      <c r="O2939" s="116"/>
      <c r="P2939" s="116"/>
      <c r="Q2939" s="120"/>
    </row>
    <row r="2940" spans="1:17" customFormat="1">
      <c r="A2940" s="117">
        <v>2937</v>
      </c>
      <c r="B2940" s="117"/>
      <c r="C2940" s="117" t="s">
        <v>3676</v>
      </c>
      <c r="D2940" s="117" t="s">
        <v>3683</v>
      </c>
      <c r="E2940" s="396" t="s">
        <v>3723</v>
      </c>
      <c r="F2940" s="116" t="s">
        <v>4387</v>
      </c>
      <c r="G2940" s="596">
        <v>308634340502</v>
      </c>
      <c r="H2940" s="396" t="s">
        <v>6485</v>
      </c>
      <c r="I2940" s="116" t="s">
        <v>7997</v>
      </c>
      <c r="J2940" s="116" t="s">
        <v>47</v>
      </c>
      <c r="K2940" s="116">
        <v>1.0550999999999999</v>
      </c>
      <c r="L2940" s="395">
        <v>1.0550999999999999</v>
      </c>
      <c r="M2940" s="395">
        <v>0.961534</v>
      </c>
      <c r="N2940" s="330">
        <v>8.8679745995640165</v>
      </c>
      <c r="O2940" s="116"/>
      <c r="P2940" s="116"/>
      <c r="Q2940" s="120"/>
    </row>
    <row r="2941" spans="1:17" customFormat="1">
      <c r="A2941" s="117">
        <v>2938</v>
      </c>
      <c r="B2941" s="117"/>
      <c r="C2941" s="117" t="s">
        <v>3676</v>
      </c>
      <c r="D2941" s="117" t="s">
        <v>3683</v>
      </c>
      <c r="E2941" s="396" t="s">
        <v>1025</v>
      </c>
      <c r="F2941" s="116" t="s">
        <v>4368</v>
      </c>
      <c r="G2941" s="596">
        <v>308647240104</v>
      </c>
      <c r="H2941" s="396" t="s">
        <v>6558</v>
      </c>
      <c r="I2941" s="116" t="s">
        <v>7998</v>
      </c>
      <c r="J2941" s="116" t="s">
        <v>47</v>
      </c>
      <c r="K2941" s="116">
        <v>0.1318</v>
      </c>
      <c r="L2941" s="395">
        <v>0.1318</v>
      </c>
      <c r="M2941" s="395">
        <v>0.120258</v>
      </c>
      <c r="N2941" s="330">
        <v>8.7572078907435493</v>
      </c>
      <c r="O2941" s="116"/>
      <c r="P2941" s="116"/>
      <c r="Q2941" s="120"/>
    </row>
    <row r="2942" spans="1:17" customFormat="1">
      <c r="A2942" s="117">
        <v>2939</v>
      </c>
      <c r="B2942" s="117"/>
      <c r="C2942" s="117" t="s">
        <v>3676</v>
      </c>
      <c r="D2942" s="117" t="s">
        <v>3683</v>
      </c>
      <c r="E2942" s="396" t="s">
        <v>3723</v>
      </c>
      <c r="F2942" s="116" t="s">
        <v>4383</v>
      </c>
      <c r="G2942" s="596">
        <v>308634240105</v>
      </c>
      <c r="H2942" s="396" t="s">
        <v>6611</v>
      </c>
      <c r="I2942" s="116" t="s">
        <v>7997</v>
      </c>
      <c r="J2942" s="116" t="s">
        <v>47</v>
      </c>
      <c r="K2942" s="116">
        <v>1.25082</v>
      </c>
      <c r="L2942" s="395">
        <v>1.25082</v>
      </c>
      <c r="M2942" s="395">
        <v>1.14154</v>
      </c>
      <c r="N2942" s="330">
        <v>8.7366687453030849</v>
      </c>
      <c r="O2942" s="116"/>
      <c r="P2942" s="116"/>
      <c r="Q2942" s="120"/>
    </row>
    <row r="2943" spans="1:17" customFormat="1">
      <c r="A2943" s="117">
        <v>2940</v>
      </c>
      <c r="B2943" s="117"/>
      <c r="C2943" s="117" t="s">
        <v>3676</v>
      </c>
      <c r="D2943" s="117" t="s">
        <v>3683</v>
      </c>
      <c r="E2943" s="396" t="s">
        <v>3723</v>
      </c>
      <c r="F2943" s="116" t="s">
        <v>4253</v>
      </c>
      <c r="G2943" s="596">
        <v>308634240403</v>
      </c>
      <c r="H2943" s="396" t="s">
        <v>7053</v>
      </c>
      <c r="I2943" s="116" t="s">
        <v>7997</v>
      </c>
      <c r="J2943" s="116" t="s">
        <v>47</v>
      </c>
      <c r="K2943" s="116">
        <v>1.4673499999999999</v>
      </c>
      <c r="L2943" s="395">
        <v>1.4673499999999999</v>
      </c>
      <c r="M2943" s="395">
        <v>1.339426</v>
      </c>
      <c r="N2943" s="330">
        <v>8.7180291000783683</v>
      </c>
      <c r="O2943" s="116"/>
      <c r="P2943" s="116"/>
      <c r="Q2943" s="120"/>
    </row>
    <row r="2944" spans="1:17" customFormat="1">
      <c r="A2944" s="117">
        <v>2941</v>
      </c>
      <c r="B2944" s="117"/>
      <c r="C2944" s="117" t="s">
        <v>3676</v>
      </c>
      <c r="D2944" s="117" t="s">
        <v>3683</v>
      </c>
      <c r="E2944" s="396" t="s">
        <v>3723</v>
      </c>
      <c r="F2944" s="116" t="s">
        <v>4387</v>
      </c>
      <c r="G2944" s="596">
        <v>308634340503</v>
      </c>
      <c r="H2944" s="396" t="s">
        <v>6441</v>
      </c>
      <c r="I2944" s="116" t="s">
        <v>7998</v>
      </c>
      <c r="J2944" s="116" t="s">
        <v>47</v>
      </c>
      <c r="K2944" s="116">
        <v>0.22750000000000001</v>
      </c>
      <c r="L2944" s="395">
        <v>0.22750000000000001</v>
      </c>
      <c r="M2944" s="395">
        <v>0.20807999999999999</v>
      </c>
      <c r="N2944" s="330">
        <v>8.536263736263745</v>
      </c>
      <c r="O2944" s="116"/>
      <c r="P2944" s="116"/>
      <c r="Q2944" s="120"/>
    </row>
    <row r="2945" spans="1:17" customFormat="1">
      <c r="A2945" s="117">
        <v>2942</v>
      </c>
      <c r="B2945" s="117"/>
      <c r="C2945" s="117" t="s">
        <v>3676</v>
      </c>
      <c r="D2945" s="117" t="s">
        <v>3683</v>
      </c>
      <c r="E2945" s="396" t="s">
        <v>1025</v>
      </c>
      <c r="F2945" s="116" t="s">
        <v>4373</v>
      </c>
      <c r="G2945" s="596">
        <v>308647140103</v>
      </c>
      <c r="H2945" s="396" t="s">
        <v>5410</v>
      </c>
      <c r="I2945" s="116" t="s">
        <v>7997</v>
      </c>
      <c r="J2945" s="116" t="s">
        <v>47</v>
      </c>
      <c r="K2945" s="116">
        <v>1.152717</v>
      </c>
      <c r="L2945" s="395">
        <v>1.152717</v>
      </c>
      <c r="M2945" s="395">
        <v>1.055301</v>
      </c>
      <c r="N2945" s="330">
        <v>8.4509901389499724</v>
      </c>
      <c r="O2945" s="116"/>
      <c r="P2945" s="116"/>
      <c r="Q2945" s="120"/>
    </row>
    <row r="2946" spans="1:17" customFormat="1">
      <c r="A2946" s="117">
        <v>2943</v>
      </c>
      <c r="B2946" s="117"/>
      <c r="C2946" s="117" t="s">
        <v>3676</v>
      </c>
      <c r="D2946" s="117" t="s">
        <v>3683</v>
      </c>
      <c r="E2946" s="396" t="s">
        <v>1025</v>
      </c>
      <c r="F2946" s="116" t="s">
        <v>4372</v>
      </c>
      <c r="G2946" s="596">
        <v>308647240501</v>
      </c>
      <c r="H2946" s="396" t="s">
        <v>6117</v>
      </c>
      <c r="I2946" s="116" t="s">
        <v>7998</v>
      </c>
      <c r="J2946" s="116" t="s">
        <v>47</v>
      </c>
      <c r="K2946" s="116">
        <v>0.3644</v>
      </c>
      <c r="L2946" s="395">
        <v>0.3644</v>
      </c>
      <c r="M2946" s="395">
        <v>0.33385999999999999</v>
      </c>
      <c r="N2946" s="330">
        <v>8.3809001097694882</v>
      </c>
      <c r="O2946" s="116"/>
      <c r="P2946" s="116"/>
      <c r="Q2946" s="120"/>
    </row>
    <row r="2947" spans="1:17" customFormat="1">
      <c r="A2947" s="117">
        <v>2944</v>
      </c>
      <c r="B2947" s="117"/>
      <c r="C2947" s="117" t="s">
        <v>3676</v>
      </c>
      <c r="D2947" s="117" t="s">
        <v>3683</v>
      </c>
      <c r="E2947" s="396" t="s">
        <v>1026</v>
      </c>
      <c r="F2947" s="116" t="s">
        <v>4365</v>
      </c>
      <c r="G2947" s="596">
        <v>308653240304</v>
      </c>
      <c r="H2947" s="396" t="s">
        <v>6697</v>
      </c>
      <c r="I2947" s="116" t="s">
        <v>7997</v>
      </c>
      <c r="J2947" s="116" t="s">
        <v>47</v>
      </c>
      <c r="K2947" s="116">
        <v>0.56499999999999995</v>
      </c>
      <c r="L2947" s="395">
        <v>0.56499999999999995</v>
      </c>
      <c r="M2947" s="395">
        <v>0.51825299999999996</v>
      </c>
      <c r="N2947" s="330">
        <v>8.2738053097345112</v>
      </c>
      <c r="O2947" s="116"/>
      <c r="P2947" s="116"/>
      <c r="Q2947" s="120"/>
    </row>
    <row r="2948" spans="1:17" customFormat="1">
      <c r="A2948" s="117">
        <v>2945</v>
      </c>
      <c r="B2948" s="117"/>
      <c r="C2948" s="117" t="s">
        <v>3676</v>
      </c>
      <c r="D2948" s="117" t="s">
        <v>3683</v>
      </c>
      <c r="E2948" s="396" t="s">
        <v>3723</v>
      </c>
      <c r="F2948" s="116" t="s">
        <v>4385</v>
      </c>
      <c r="G2948" s="596">
        <v>308634340204</v>
      </c>
      <c r="H2948" s="396" t="s">
        <v>5177</v>
      </c>
      <c r="I2948" s="116" t="s">
        <v>7998</v>
      </c>
      <c r="J2948" s="116" t="s">
        <v>47</v>
      </c>
      <c r="K2948" s="116">
        <v>0.21160000000000001</v>
      </c>
      <c r="L2948" s="395">
        <v>0.21160000000000001</v>
      </c>
      <c r="M2948" s="395">
        <v>0.194692</v>
      </c>
      <c r="N2948" s="330">
        <v>7.9905482041587925</v>
      </c>
      <c r="O2948" s="116"/>
      <c r="P2948" s="116"/>
      <c r="Q2948" s="120"/>
    </row>
    <row r="2949" spans="1:17" customFormat="1">
      <c r="A2949" s="117">
        <v>2946</v>
      </c>
      <c r="B2949" s="117"/>
      <c r="C2949" s="117" t="s">
        <v>3676</v>
      </c>
      <c r="D2949" s="117" t="s">
        <v>3683</v>
      </c>
      <c r="E2949" s="396" t="s">
        <v>1025</v>
      </c>
      <c r="F2949" s="116" t="s">
        <v>4374</v>
      </c>
      <c r="G2949" s="596">
        <v>308647340102</v>
      </c>
      <c r="H2949" s="396" t="s">
        <v>6507</v>
      </c>
      <c r="I2949" s="116" t="s">
        <v>7997</v>
      </c>
      <c r="J2949" s="116" t="s">
        <v>47</v>
      </c>
      <c r="K2949" s="116">
        <v>0.31240000000000001</v>
      </c>
      <c r="L2949" s="395">
        <v>0.31240000000000001</v>
      </c>
      <c r="M2949" s="395">
        <v>0.28775499999999998</v>
      </c>
      <c r="N2949" s="330">
        <v>7.8889244558258724</v>
      </c>
      <c r="O2949" s="116"/>
      <c r="P2949" s="116"/>
      <c r="Q2949" s="120"/>
    </row>
    <row r="2950" spans="1:17" customFormat="1">
      <c r="A2950" s="117">
        <v>2947</v>
      </c>
      <c r="B2950" s="117"/>
      <c r="C2950" s="117" t="s">
        <v>3676</v>
      </c>
      <c r="D2950" s="117" t="s">
        <v>3683</v>
      </c>
      <c r="E2950" s="396" t="s">
        <v>3723</v>
      </c>
      <c r="F2950" s="116" t="s">
        <v>4378</v>
      </c>
      <c r="G2950" s="596">
        <v>308634140102</v>
      </c>
      <c r="H2950" s="396" t="s">
        <v>6638</v>
      </c>
      <c r="I2950" s="116" t="s">
        <v>7997</v>
      </c>
      <c r="J2950" s="116" t="s">
        <v>47</v>
      </c>
      <c r="K2950" s="116">
        <v>0.59199999999999997</v>
      </c>
      <c r="L2950" s="395">
        <v>0.59199999999999997</v>
      </c>
      <c r="M2950" s="395">
        <v>0.54547699999999999</v>
      </c>
      <c r="N2950" s="330">
        <v>7.8586148648648617</v>
      </c>
      <c r="O2950" s="116"/>
      <c r="P2950" s="116"/>
      <c r="Q2950" s="120"/>
    </row>
    <row r="2951" spans="1:17" customFormat="1">
      <c r="A2951" s="117">
        <v>2948</v>
      </c>
      <c r="B2951" s="117"/>
      <c r="C2951" s="117" t="s">
        <v>3676</v>
      </c>
      <c r="D2951" s="117" t="s">
        <v>3683</v>
      </c>
      <c r="E2951" s="396" t="s">
        <v>3723</v>
      </c>
      <c r="F2951" s="116" t="s">
        <v>4379</v>
      </c>
      <c r="G2951" s="596">
        <v>308634140301</v>
      </c>
      <c r="H2951" s="396" t="s">
        <v>6508</v>
      </c>
      <c r="I2951" s="116" t="s">
        <v>7997</v>
      </c>
      <c r="J2951" s="116" t="s">
        <v>47</v>
      </c>
      <c r="K2951" s="116">
        <v>1.0482</v>
      </c>
      <c r="L2951" s="395">
        <v>1.0482</v>
      </c>
      <c r="M2951" s="395">
        <v>0.96653100000000003</v>
      </c>
      <c r="N2951" s="330">
        <v>7.7913566113337138</v>
      </c>
      <c r="O2951" s="116"/>
      <c r="P2951" s="116"/>
      <c r="Q2951" s="120"/>
    </row>
    <row r="2952" spans="1:17" customFormat="1">
      <c r="A2952" s="117">
        <v>2949</v>
      </c>
      <c r="B2952" s="117"/>
      <c r="C2952" s="117" t="s">
        <v>3676</v>
      </c>
      <c r="D2952" s="117" t="s">
        <v>3683</v>
      </c>
      <c r="E2952" s="396" t="s">
        <v>1025</v>
      </c>
      <c r="F2952" s="116" t="s">
        <v>4376</v>
      </c>
      <c r="G2952" s="596">
        <v>308647340302</v>
      </c>
      <c r="H2952" s="396" t="s">
        <v>5866</v>
      </c>
      <c r="I2952" s="116" t="s">
        <v>7997</v>
      </c>
      <c r="J2952" s="116" t="s">
        <v>47</v>
      </c>
      <c r="K2952" s="116">
        <v>0.48659999999999998</v>
      </c>
      <c r="L2952" s="395">
        <v>0.48659999999999998</v>
      </c>
      <c r="M2952" s="395">
        <v>0.44898500000000002</v>
      </c>
      <c r="N2952" s="330">
        <v>7.7301685162350919</v>
      </c>
      <c r="O2952" s="116"/>
      <c r="P2952" s="116"/>
      <c r="Q2952" s="120"/>
    </row>
    <row r="2953" spans="1:17" customFormat="1">
      <c r="A2953" s="117">
        <v>2950</v>
      </c>
      <c r="B2953" s="117"/>
      <c r="C2953" s="117" t="s">
        <v>3676</v>
      </c>
      <c r="D2953" s="117" t="s">
        <v>3683</v>
      </c>
      <c r="E2953" s="396" t="s">
        <v>1026</v>
      </c>
      <c r="F2953" s="116" t="s">
        <v>4364</v>
      </c>
      <c r="G2953" s="596">
        <v>308653240401</v>
      </c>
      <c r="H2953" s="396" t="s">
        <v>6284</v>
      </c>
      <c r="I2953" s="116" t="s">
        <v>7997</v>
      </c>
      <c r="J2953" s="116" t="s">
        <v>47</v>
      </c>
      <c r="K2953" s="116">
        <v>0.38540000000000002</v>
      </c>
      <c r="L2953" s="395">
        <v>0.38540000000000002</v>
      </c>
      <c r="M2953" s="395">
        <v>0.35567900000000002</v>
      </c>
      <c r="N2953" s="330">
        <v>7.7117280747275547</v>
      </c>
      <c r="O2953" s="116"/>
      <c r="P2953" s="116"/>
      <c r="Q2953" s="120"/>
    </row>
    <row r="2954" spans="1:17" customFormat="1">
      <c r="A2954" s="117">
        <v>2951</v>
      </c>
      <c r="B2954" s="117"/>
      <c r="C2954" s="117" t="s">
        <v>3676</v>
      </c>
      <c r="D2954" s="117" t="s">
        <v>3683</v>
      </c>
      <c r="E2954" s="396" t="s">
        <v>1025</v>
      </c>
      <c r="F2954" s="116" t="s">
        <v>4376</v>
      </c>
      <c r="G2954" s="596">
        <v>308647340304</v>
      </c>
      <c r="H2954" s="396" t="s">
        <v>6476</v>
      </c>
      <c r="I2954" s="116" t="s">
        <v>7998</v>
      </c>
      <c r="J2954" s="116" t="s">
        <v>47</v>
      </c>
      <c r="K2954" s="116">
        <v>0.4264</v>
      </c>
      <c r="L2954" s="395">
        <v>0.4264</v>
      </c>
      <c r="M2954" s="395">
        <v>0.39356099999999999</v>
      </c>
      <c r="N2954" s="330">
        <v>7.7014540337711086</v>
      </c>
      <c r="O2954" s="116"/>
      <c r="P2954" s="116"/>
      <c r="Q2954" s="120"/>
    </row>
    <row r="2955" spans="1:17" customFormat="1">
      <c r="A2955" s="117">
        <v>2952</v>
      </c>
      <c r="B2955" s="117"/>
      <c r="C2955" s="117" t="s">
        <v>3676</v>
      </c>
      <c r="D2955" s="117" t="s">
        <v>3683</v>
      </c>
      <c r="E2955" s="396" t="s">
        <v>3723</v>
      </c>
      <c r="F2955" s="116" t="s">
        <v>4378</v>
      </c>
      <c r="G2955" s="596">
        <v>308634140103</v>
      </c>
      <c r="H2955" s="396" t="s">
        <v>6528</v>
      </c>
      <c r="I2955" s="116" t="s">
        <v>7997</v>
      </c>
      <c r="J2955" s="116" t="s">
        <v>47</v>
      </c>
      <c r="K2955" s="116">
        <v>1.0737000000000001</v>
      </c>
      <c r="L2955" s="395">
        <v>1.0737000000000001</v>
      </c>
      <c r="M2955" s="395">
        <v>0.99110900000000002</v>
      </c>
      <c r="N2955" s="330">
        <v>7.6921858992269794</v>
      </c>
      <c r="O2955" s="116"/>
      <c r="P2955" s="116"/>
      <c r="Q2955" s="120"/>
    </row>
    <row r="2956" spans="1:17" customFormat="1">
      <c r="A2956" s="117">
        <v>2953</v>
      </c>
      <c r="B2956" s="117"/>
      <c r="C2956" s="117" t="s">
        <v>3676</v>
      </c>
      <c r="D2956" s="117" t="s">
        <v>3683</v>
      </c>
      <c r="E2956" s="396" t="s">
        <v>3723</v>
      </c>
      <c r="F2956" s="116" t="s">
        <v>4384</v>
      </c>
      <c r="G2956" s="596">
        <v>308634340301</v>
      </c>
      <c r="H2956" s="396" t="s">
        <v>5968</v>
      </c>
      <c r="I2956" s="116" t="s">
        <v>7998</v>
      </c>
      <c r="J2956" s="116" t="s">
        <v>47</v>
      </c>
      <c r="K2956" s="116">
        <v>0.2238</v>
      </c>
      <c r="L2956" s="395">
        <v>0.2238</v>
      </c>
      <c r="M2956" s="395">
        <v>0.20682</v>
      </c>
      <c r="N2956" s="330">
        <v>7.5871313672922227</v>
      </c>
      <c r="O2956" s="116"/>
      <c r="P2956" s="116"/>
      <c r="Q2956" s="120"/>
    </row>
    <row r="2957" spans="1:17" customFormat="1">
      <c r="A2957" s="117">
        <v>2954</v>
      </c>
      <c r="B2957" s="117"/>
      <c r="C2957" s="117" t="s">
        <v>3676</v>
      </c>
      <c r="D2957" s="117" t="s">
        <v>3683</v>
      </c>
      <c r="E2957" s="396" t="s">
        <v>1025</v>
      </c>
      <c r="F2957" s="116" t="s">
        <v>4370</v>
      </c>
      <c r="G2957" s="596">
        <v>308647240302</v>
      </c>
      <c r="H2957" s="396" t="s">
        <v>5924</v>
      </c>
      <c r="I2957" s="116" t="s">
        <v>7997</v>
      </c>
      <c r="J2957" s="116" t="s">
        <v>47</v>
      </c>
      <c r="K2957" s="116">
        <v>0.61355000000000004</v>
      </c>
      <c r="L2957" s="395">
        <v>0.61355000000000004</v>
      </c>
      <c r="M2957" s="395">
        <v>0.56712300000000004</v>
      </c>
      <c r="N2957" s="330">
        <v>7.5669464591312838</v>
      </c>
      <c r="O2957" s="116"/>
      <c r="P2957" s="116"/>
      <c r="Q2957" s="120"/>
    </row>
    <row r="2958" spans="1:17" customFormat="1">
      <c r="A2958" s="117">
        <v>2955</v>
      </c>
      <c r="B2958" s="117"/>
      <c r="C2958" s="117" t="s">
        <v>3676</v>
      </c>
      <c r="D2958" s="117" t="s">
        <v>3683</v>
      </c>
      <c r="E2958" s="396" t="s">
        <v>3723</v>
      </c>
      <c r="F2958" s="116" t="s">
        <v>4380</v>
      </c>
      <c r="G2958" s="596">
        <v>308634140202</v>
      </c>
      <c r="H2958" s="396" t="s">
        <v>5471</v>
      </c>
      <c r="I2958" s="116" t="s">
        <v>7997</v>
      </c>
      <c r="J2958" s="116" t="s">
        <v>47</v>
      </c>
      <c r="K2958" s="116">
        <v>1.2767999999999999</v>
      </c>
      <c r="L2958" s="395">
        <v>1.2767999999999999</v>
      </c>
      <c r="M2958" s="395">
        <v>1.1802029999999999</v>
      </c>
      <c r="N2958" s="330">
        <v>7.5655545112781999</v>
      </c>
      <c r="O2958" s="116"/>
      <c r="P2958" s="116"/>
      <c r="Q2958" s="120"/>
    </row>
    <row r="2959" spans="1:17" customFormat="1">
      <c r="A2959" s="117">
        <v>2956</v>
      </c>
      <c r="B2959" s="117"/>
      <c r="C2959" s="117" t="s">
        <v>3676</v>
      </c>
      <c r="D2959" s="117" t="s">
        <v>3683</v>
      </c>
      <c r="E2959" s="396" t="s">
        <v>3723</v>
      </c>
      <c r="F2959" s="116" t="s">
        <v>4385</v>
      </c>
      <c r="G2959" s="596">
        <v>308634340202</v>
      </c>
      <c r="H2959" s="396" t="s">
        <v>6897</v>
      </c>
      <c r="I2959" s="116" t="s">
        <v>7997</v>
      </c>
      <c r="J2959" s="116" t="s">
        <v>47</v>
      </c>
      <c r="K2959" s="116">
        <v>1.2037</v>
      </c>
      <c r="L2959" s="395">
        <v>1.2037</v>
      </c>
      <c r="M2959" s="395">
        <v>1.1135280000000001</v>
      </c>
      <c r="N2959" s="330">
        <v>7.4912353576472483</v>
      </c>
      <c r="O2959" s="116"/>
      <c r="P2959" s="116"/>
      <c r="Q2959" s="120"/>
    </row>
    <row r="2960" spans="1:17" customFormat="1">
      <c r="A2960" s="117">
        <v>2957</v>
      </c>
      <c r="B2960" s="117"/>
      <c r="C2960" s="117" t="s">
        <v>3676</v>
      </c>
      <c r="D2960" s="117" t="s">
        <v>3683</v>
      </c>
      <c r="E2960" s="396" t="s">
        <v>1026</v>
      </c>
      <c r="F2960" s="116" t="s">
        <v>4365</v>
      </c>
      <c r="G2960" s="596">
        <v>308653240302</v>
      </c>
      <c r="H2960" s="396" t="s">
        <v>6310</v>
      </c>
      <c r="I2960" s="116" t="s">
        <v>7997</v>
      </c>
      <c r="J2960" s="116" t="s">
        <v>47</v>
      </c>
      <c r="K2960" s="116">
        <v>0.89639999999999997</v>
      </c>
      <c r="L2960" s="395">
        <v>0.89639999999999997</v>
      </c>
      <c r="M2960" s="395">
        <v>0.83020400000000005</v>
      </c>
      <c r="N2960" s="330">
        <v>7.3846497099509065</v>
      </c>
      <c r="O2960" s="116"/>
      <c r="P2960" s="116"/>
      <c r="Q2960" s="120"/>
    </row>
    <row r="2961" spans="1:17" customFormat="1">
      <c r="A2961" s="117">
        <v>2958</v>
      </c>
      <c r="B2961" s="117"/>
      <c r="C2961" s="117" t="s">
        <v>3676</v>
      </c>
      <c r="D2961" s="117" t="s">
        <v>3683</v>
      </c>
      <c r="E2961" s="396" t="s">
        <v>3723</v>
      </c>
      <c r="F2961" s="116" t="s">
        <v>4385</v>
      </c>
      <c r="G2961" s="596">
        <v>308634340203</v>
      </c>
      <c r="H2961" s="396" t="s">
        <v>6659</v>
      </c>
      <c r="I2961" s="116" t="s">
        <v>7997</v>
      </c>
      <c r="J2961" s="116" t="s">
        <v>47</v>
      </c>
      <c r="K2961" s="116">
        <v>0.67220000000000002</v>
      </c>
      <c r="L2961" s="395">
        <v>0.67220000000000002</v>
      </c>
      <c r="M2961" s="395">
        <v>0.62272799999999995</v>
      </c>
      <c r="N2961" s="330">
        <v>7.3597143707230099</v>
      </c>
      <c r="O2961" s="116"/>
      <c r="P2961" s="116"/>
      <c r="Q2961" s="120"/>
    </row>
    <row r="2962" spans="1:17" customFormat="1">
      <c r="A2962" s="117">
        <v>2959</v>
      </c>
      <c r="B2962" s="117"/>
      <c r="C2962" s="117" t="s">
        <v>3676</v>
      </c>
      <c r="D2962" s="117" t="s">
        <v>3683</v>
      </c>
      <c r="E2962" s="396" t="s">
        <v>1026</v>
      </c>
      <c r="F2962" s="116" t="s">
        <v>4363</v>
      </c>
      <c r="G2962" s="596">
        <v>308653140203</v>
      </c>
      <c r="H2962" s="396" t="s">
        <v>5789</v>
      </c>
      <c r="I2962" s="116" t="s">
        <v>7997</v>
      </c>
      <c r="J2962" s="116" t="s">
        <v>47</v>
      </c>
      <c r="K2962" s="116">
        <v>0.2928</v>
      </c>
      <c r="L2962" s="395">
        <v>0.2928</v>
      </c>
      <c r="M2962" s="395">
        <v>0.27171000000000001</v>
      </c>
      <c r="N2962" s="330">
        <v>7.2028688524590159</v>
      </c>
      <c r="O2962" s="116"/>
      <c r="P2962" s="116"/>
      <c r="Q2962" s="120"/>
    </row>
    <row r="2963" spans="1:17" customFormat="1">
      <c r="A2963" s="117">
        <v>2960</v>
      </c>
      <c r="B2963" s="117"/>
      <c r="C2963" s="117" t="s">
        <v>3676</v>
      </c>
      <c r="D2963" s="117" t="s">
        <v>3683</v>
      </c>
      <c r="E2963" s="396" t="s">
        <v>1025</v>
      </c>
      <c r="F2963" s="116" t="s">
        <v>4377</v>
      </c>
      <c r="G2963" s="596">
        <v>308647340401</v>
      </c>
      <c r="H2963" s="396" t="s">
        <v>6415</v>
      </c>
      <c r="I2963" s="116" t="s">
        <v>7998</v>
      </c>
      <c r="J2963" s="116" t="s">
        <v>47</v>
      </c>
      <c r="K2963" s="116">
        <v>0.436</v>
      </c>
      <c r="L2963" s="395">
        <v>0.436</v>
      </c>
      <c r="M2963" s="395">
        <v>0.40482000000000001</v>
      </c>
      <c r="N2963" s="330">
        <v>7.1513761467889871</v>
      </c>
      <c r="O2963" s="116"/>
      <c r="P2963" s="116"/>
      <c r="Q2963" s="120"/>
    </row>
    <row r="2964" spans="1:17" customFormat="1">
      <c r="A2964" s="117">
        <v>2961</v>
      </c>
      <c r="B2964" s="117"/>
      <c r="C2964" s="117" t="s">
        <v>3676</v>
      </c>
      <c r="D2964" s="117" t="s">
        <v>3683</v>
      </c>
      <c r="E2964" s="396" t="s">
        <v>1026</v>
      </c>
      <c r="F2964" s="116" t="s">
        <v>4364</v>
      </c>
      <c r="G2964" s="596">
        <v>308653240402</v>
      </c>
      <c r="H2964" s="396" t="s">
        <v>6280</v>
      </c>
      <c r="I2964" s="116" t="s">
        <v>7997</v>
      </c>
      <c r="J2964" s="116" t="s">
        <v>47</v>
      </c>
      <c r="K2964" s="116">
        <v>1.3005990000000001</v>
      </c>
      <c r="L2964" s="395">
        <v>1.3005990000000001</v>
      </c>
      <c r="M2964" s="395">
        <v>1.20862</v>
      </c>
      <c r="N2964" s="330">
        <v>7.0720491096794653</v>
      </c>
      <c r="O2964" s="116"/>
      <c r="P2964" s="116"/>
      <c r="Q2964" s="120"/>
    </row>
    <row r="2965" spans="1:17" customFormat="1">
      <c r="A2965" s="117">
        <v>2962</v>
      </c>
      <c r="B2965" s="117"/>
      <c r="C2965" s="117" t="s">
        <v>3676</v>
      </c>
      <c r="D2965" s="117" t="s">
        <v>3683</v>
      </c>
      <c r="E2965" s="396" t="s">
        <v>3723</v>
      </c>
      <c r="F2965" s="116" t="s">
        <v>4379</v>
      </c>
      <c r="G2965" s="596">
        <v>308634140302</v>
      </c>
      <c r="H2965" s="396" t="s">
        <v>6491</v>
      </c>
      <c r="I2965" s="116" t="s">
        <v>7997</v>
      </c>
      <c r="J2965" s="116" t="s">
        <v>47</v>
      </c>
      <c r="K2965" s="116">
        <v>0.85289999999999999</v>
      </c>
      <c r="L2965" s="395">
        <v>0.85289999999999999</v>
      </c>
      <c r="M2965" s="395">
        <v>0.79275200000000001</v>
      </c>
      <c r="N2965" s="330">
        <v>7.0521749325829495</v>
      </c>
      <c r="O2965" s="116"/>
      <c r="P2965" s="116"/>
      <c r="Q2965" s="120"/>
    </row>
    <row r="2966" spans="1:17" customFormat="1">
      <c r="A2966" s="117">
        <v>2963</v>
      </c>
      <c r="B2966" s="117"/>
      <c r="C2966" s="117" t="s">
        <v>3676</v>
      </c>
      <c r="D2966" s="117" t="s">
        <v>3683</v>
      </c>
      <c r="E2966" s="396" t="s">
        <v>1025</v>
      </c>
      <c r="F2966" s="116" t="s">
        <v>4372</v>
      </c>
      <c r="G2966" s="596">
        <v>308647240503</v>
      </c>
      <c r="H2966" s="396" t="s">
        <v>5835</v>
      </c>
      <c r="I2966" s="116" t="s">
        <v>7997</v>
      </c>
      <c r="J2966" s="116" t="s">
        <v>47</v>
      </c>
      <c r="K2966" s="116">
        <v>0.72199999999999998</v>
      </c>
      <c r="L2966" s="395">
        <v>0.72199999999999998</v>
      </c>
      <c r="M2966" s="395">
        <v>0.67191299999999998</v>
      </c>
      <c r="N2966" s="330">
        <v>6.9372576177285321</v>
      </c>
      <c r="O2966" s="116"/>
      <c r="P2966" s="116"/>
      <c r="Q2966" s="120"/>
    </row>
    <row r="2967" spans="1:17" customFormat="1">
      <c r="A2967" s="117">
        <v>2964</v>
      </c>
      <c r="B2967" s="117"/>
      <c r="C2967" s="117" t="s">
        <v>3676</v>
      </c>
      <c r="D2967" s="117" t="s">
        <v>3683</v>
      </c>
      <c r="E2967" s="396" t="s">
        <v>1025</v>
      </c>
      <c r="F2967" s="116" t="s">
        <v>4368</v>
      </c>
      <c r="G2967" s="596">
        <v>308647240103</v>
      </c>
      <c r="H2967" s="396" t="s">
        <v>5845</v>
      </c>
      <c r="I2967" s="116" t="s">
        <v>7997</v>
      </c>
      <c r="J2967" s="116" t="s">
        <v>47</v>
      </c>
      <c r="K2967" s="116">
        <v>0.27750000000000002</v>
      </c>
      <c r="L2967" s="395">
        <v>0.27750000000000002</v>
      </c>
      <c r="M2967" s="395">
        <v>0.25825599999999999</v>
      </c>
      <c r="N2967" s="330">
        <v>6.9347747747747874</v>
      </c>
      <c r="O2967" s="116"/>
      <c r="P2967" s="116"/>
      <c r="Q2967" s="120"/>
    </row>
    <row r="2968" spans="1:17" customFormat="1">
      <c r="A2968" s="117">
        <v>2965</v>
      </c>
      <c r="B2968" s="117"/>
      <c r="C2968" s="117" t="s">
        <v>3676</v>
      </c>
      <c r="D2968" s="117" t="s">
        <v>3683</v>
      </c>
      <c r="E2968" s="396" t="s">
        <v>3723</v>
      </c>
      <c r="F2968" s="116" t="s">
        <v>4380</v>
      </c>
      <c r="G2968" s="596">
        <v>308634140203</v>
      </c>
      <c r="H2968" s="396" t="s">
        <v>6503</v>
      </c>
      <c r="I2968" s="116" t="s">
        <v>7997</v>
      </c>
      <c r="J2968" s="116" t="s">
        <v>47</v>
      </c>
      <c r="K2968" s="116">
        <v>1.0676000000000001</v>
      </c>
      <c r="L2968" s="395">
        <v>1.0676000000000001</v>
      </c>
      <c r="M2968" s="395">
        <v>0.99416899999999997</v>
      </c>
      <c r="N2968" s="330">
        <v>6.8781378793555756</v>
      </c>
      <c r="O2968" s="116"/>
      <c r="P2968" s="116"/>
      <c r="Q2968" s="120"/>
    </row>
    <row r="2969" spans="1:17" customFormat="1">
      <c r="A2969" s="117">
        <v>2966</v>
      </c>
      <c r="B2969" s="117"/>
      <c r="C2969" s="117" t="s">
        <v>3676</v>
      </c>
      <c r="D2969" s="117" t="s">
        <v>3683</v>
      </c>
      <c r="E2969" s="396" t="s">
        <v>1026</v>
      </c>
      <c r="F2969" s="116" t="s">
        <v>4366</v>
      </c>
      <c r="G2969" s="596">
        <v>308653240203</v>
      </c>
      <c r="H2969" s="396" t="s">
        <v>5982</v>
      </c>
      <c r="I2969" s="116" t="s">
        <v>7997</v>
      </c>
      <c r="J2969" s="116" t="s">
        <v>47</v>
      </c>
      <c r="K2969" s="116">
        <v>0.4204</v>
      </c>
      <c r="L2969" s="395">
        <v>0.4204</v>
      </c>
      <c r="M2969" s="395">
        <v>0.39180300000000001</v>
      </c>
      <c r="N2969" s="330">
        <v>6.8023311132254962</v>
      </c>
      <c r="O2969" s="116"/>
      <c r="P2969" s="116"/>
      <c r="Q2969" s="120"/>
    </row>
    <row r="2970" spans="1:17" customFormat="1">
      <c r="A2970" s="117">
        <v>2967</v>
      </c>
      <c r="B2970" s="117"/>
      <c r="C2970" s="117" t="s">
        <v>3676</v>
      </c>
      <c r="D2970" s="117" t="s">
        <v>3683</v>
      </c>
      <c r="E2970" s="396" t="s">
        <v>1025</v>
      </c>
      <c r="F2970" s="116" t="s">
        <v>4375</v>
      </c>
      <c r="G2970" s="596">
        <v>308647340203</v>
      </c>
      <c r="H2970" s="396" t="s">
        <v>6368</v>
      </c>
      <c r="I2970" s="116" t="s">
        <v>7997</v>
      </c>
      <c r="J2970" s="116" t="s">
        <v>47</v>
      </c>
      <c r="K2970" s="116">
        <v>0.54800000000000004</v>
      </c>
      <c r="L2970" s="395">
        <v>0.54800000000000004</v>
      </c>
      <c r="M2970" s="395">
        <v>0.51112899999999994</v>
      </c>
      <c r="N2970" s="330">
        <v>6.7282846715328635</v>
      </c>
      <c r="O2970" s="116"/>
      <c r="P2970" s="116"/>
      <c r="Q2970" s="120"/>
    </row>
    <row r="2971" spans="1:17" customFormat="1">
      <c r="A2971" s="117">
        <v>2968</v>
      </c>
      <c r="B2971" s="117"/>
      <c r="C2971" s="117" t="s">
        <v>3676</v>
      </c>
      <c r="D2971" s="117" t="s">
        <v>3683</v>
      </c>
      <c r="E2971" s="396" t="s">
        <v>3723</v>
      </c>
      <c r="F2971" s="116" t="s">
        <v>4378</v>
      </c>
      <c r="G2971" s="596">
        <v>308634140104</v>
      </c>
      <c r="H2971" s="396" t="s">
        <v>5640</v>
      </c>
      <c r="I2971" s="116" t="s">
        <v>7998</v>
      </c>
      <c r="J2971" s="116" t="s">
        <v>47</v>
      </c>
      <c r="K2971" s="116">
        <v>0.37230000000000002</v>
      </c>
      <c r="L2971" s="395">
        <v>0.37230000000000002</v>
      </c>
      <c r="M2971" s="395">
        <v>0.34749000000000002</v>
      </c>
      <c r="N2971" s="330">
        <v>6.6639806607574528</v>
      </c>
      <c r="O2971" s="116"/>
      <c r="P2971" s="116"/>
      <c r="Q2971" s="120"/>
    </row>
    <row r="2972" spans="1:17" customFormat="1">
      <c r="A2972" s="117">
        <v>2969</v>
      </c>
      <c r="B2972" s="117"/>
      <c r="C2972" s="117" t="s">
        <v>3676</v>
      </c>
      <c r="D2972" s="117" t="s">
        <v>3683</v>
      </c>
      <c r="E2972" s="396" t="s">
        <v>1025</v>
      </c>
      <c r="F2972" s="116" t="s">
        <v>4373</v>
      </c>
      <c r="G2972" s="596">
        <v>308647140104</v>
      </c>
      <c r="H2972" s="396" t="s">
        <v>6806</v>
      </c>
      <c r="I2972" s="116" t="s">
        <v>7997</v>
      </c>
      <c r="J2972" s="116" t="s">
        <v>47</v>
      </c>
      <c r="K2972" s="116">
        <v>0.79759999999999998</v>
      </c>
      <c r="L2972" s="395">
        <v>0.79759999999999998</v>
      </c>
      <c r="M2972" s="395">
        <v>0.74447799999999997</v>
      </c>
      <c r="N2972" s="330">
        <v>6.6602306920762286</v>
      </c>
      <c r="O2972" s="116"/>
      <c r="P2972" s="116"/>
      <c r="Q2972" s="120"/>
    </row>
    <row r="2973" spans="1:17" customFormat="1">
      <c r="A2973" s="117">
        <v>2970</v>
      </c>
      <c r="B2973" s="117"/>
      <c r="C2973" s="117" t="s">
        <v>3676</v>
      </c>
      <c r="D2973" s="117" t="s">
        <v>3683</v>
      </c>
      <c r="E2973" s="396" t="s">
        <v>1025</v>
      </c>
      <c r="F2973" s="116" t="s">
        <v>4372</v>
      </c>
      <c r="G2973" s="596">
        <v>308647240502</v>
      </c>
      <c r="H2973" s="396" t="s">
        <v>6147</v>
      </c>
      <c r="I2973" s="116" t="s">
        <v>7997</v>
      </c>
      <c r="J2973" s="116" t="s">
        <v>47</v>
      </c>
      <c r="K2973" s="116">
        <v>0.28989999999999999</v>
      </c>
      <c r="L2973" s="395">
        <v>0.28989999999999999</v>
      </c>
      <c r="M2973" s="395">
        <v>0.27096199999999998</v>
      </c>
      <c r="N2973" s="330">
        <v>6.5325974473956574</v>
      </c>
      <c r="O2973" s="116"/>
      <c r="P2973" s="116"/>
      <c r="Q2973" s="120"/>
    </row>
    <row r="2974" spans="1:17" customFormat="1">
      <c r="A2974" s="117">
        <v>2971</v>
      </c>
      <c r="B2974" s="117"/>
      <c r="C2974" s="117" t="s">
        <v>3676</v>
      </c>
      <c r="D2974" s="117" t="s">
        <v>3683</v>
      </c>
      <c r="E2974" s="396" t="s">
        <v>1025</v>
      </c>
      <c r="F2974" s="116" t="s">
        <v>4374</v>
      </c>
      <c r="G2974" s="596">
        <v>308647340103</v>
      </c>
      <c r="H2974" s="396" t="s">
        <v>4979</v>
      </c>
      <c r="I2974" s="116" t="s">
        <v>7997</v>
      </c>
      <c r="J2974" s="116" t="s">
        <v>47</v>
      </c>
      <c r="K2974" s="116">
        <v>0.44209999999999999</v>
      </c>
      <c r="L2974" s="395">
        <v>0.44209999999999999</v>
      </c>
      <c r="M2974" s="395">
        <v>0.41324</v>
      </c>
      <c r="N2974" s="330">
        <v>6.5279348563673372</v>
      </c>
      <c r="O2974" s="116"/>
      <c r="P2974" s="116"/>
      <c r="Q2974" s="120"/>
    </row>
    <row r="2975" spans="1:17" customFormat="1">
      <c r="A2975" s="117">
        <v>2972</v>
      </c>
      <c r="B2975" s="117"/>
      <c r="C2975" s="117" t="s">
        <v>3676</v>
      </c>
      <c r="D2975" s="117" t="s">
        <v>3683</v>
      </c>
      <c r="E2975" s="396" t="s">
        <v>1025</v>
      </c>
      <c r="F2975" s="116" t="s">
        <v>4375</v>
      </c>
      <c r="G2975" s="596">
        <v>308647340205</v>
      </c>
      <c r="H2975" s="396" t="s">
        <v>5890</v>
      </c>
      <c r="I2975" s="116" t="s">
        <v>7997</v>
      </c>
      <c r="J2975" s="116" t="s">
        <v>47</v>
      </c>
      <c r="K2975" s="116">
        <v>0.4738</v>
      </c>
      <c r="L2975" s="395">
        <v>0.4738</v>
      </c>
      <c r="M2975" s="395">
        <v>0.44345099999999998</v>
      </c>
      <c r="N2975" s="330">
        <v>6.4054453355846377</v>
      </c>
      <c r="O2975" s="116"/>
      <c r="P2975" s="116"/>
      <c r="Q2975" s="120"/>
    </row>
    <row r="2976" spans="1:17" customFormat="1">
      <c r="A2976" s="117">
        <v>2973</v>
      </c>
      <c r="B2976" s="117"/>
      <c r="C2976" s="117" t="s">
        <v>3676</v>
      </c>
      <c r="D2976" s="117" t="s">
        <v>3683</v>
      </c>
      <c r="E2976" s="396" t="s">
        <v>1025</v>
      </c>
      <c r="F2976" s="116" t="s">
        <v>4369</v>
      </c>
      <c r="G2976" s="596">
        <v>308647240203</v>
      </c>
      <c r="H2976" s="396" t="s">
        <v>5942</v>
      </c>
      <c r="I2976" s="116" t="s">
        <v>7997</v>
      </c>
      <c r="J2976" s="116" t="s">
        <v>47</v>
      </c>
      <c r="K2976" s="116">
        <v>0.8216</v>
      </c>
      <c r="L2976" s="395">
        <v>0.8216</v>
      </c>
      <c r="M2976" s="395">
        <v>0.76919999999999999</v>
      </c>
      <c r="N2976" s="330">
        <v>6.3777994157740991</v>
      </c>
      <c r="O2976" s="116"/>
      <c r="P2976" s="116"/>
      <c r="Q2976" s="120"/>
    </row>
    <row r="2977" spans="1:17" customFormat="1">
      <c r="A2977" s="117">
        <v>2974</v>
      </c>
      <c r="B2977" s="117"/>
      <c r="C2977" s="117" t="s">
        <v>3676</v>
      </c>
      <c r="D2977" s="117" t="s">
        <v>3683</v>
      </c>
      <c r="E2977" s="396" t="s">
        <v>3723</v>
      </c>
      <c r="F2977" s="116" t="s">
        <v>4379</v>
      </c>
      <c r="G2977" s="596">
        <v>308634140303</v>
      </c>
      <c r="H2977" s="396" t="s">
        <v>6791</v>
      </c>
      <c r="I2977" s="116" t="s">
        <v>7997</v>
      </c>
      <c r="J2977" s="116" t="s">
        <v>47</v>
      </c>
      <c r="K2977" s="116">
        <v>0.37730000000000002</v>
      </c>
      <c r="L2977" s="395">
        <v>0.37730000000000002</v>
      </c>
      <c r="M2977" s="395">
        <v>0.35331800000000002</v>
      </c>
      <c r="N2977" s="330">
        <v>6.3562152133580714</v>
      </c>
      <c r="O2977" s="116"/>
      <c r="P2977" s="116"/>
      <c r="Q2977" s="120"/>
    </row>
    <row r="2978" spans="1:17" customFormat="1">
      <c r="A2978" s="117">
        <v>2975</v>
      </c>
      <c r="B2978" s="117"/>
      <c r="C2978" s="117" t="s">
        <v>3676</v>
      </c>
      <c r="D2978" s="117" t="s">
        <v>3683</v>
      </c>
      <c r="E2978" s="396" t="s">
        <v>1026</v>
      </c>
      <c r="F2978" s="116" t="s">
        <v>4367</v>
      </c>
      <c r="G2978" s="596">
        <v>308653240104</v>
      </c>
      <c r="H2978" s="396" t="s">
        <v>6362</v>
      </c>
      <c r="I2978" s="116" t="s">
        <v>7997</v>
      </c>
      <c r="J2978" s="116" t="s">
        <v>47</v>
      </c>
      <c r="K2978" s="116">
        <v>0.83009999999999995</v>
      </c>
      <c r="L2978" s="395">
        <v>0.83009999999999995</v>
      </c>
      <c r="M2978" s="395">
        <v>0.77866400000000002</v>
      </c>
      <c r="N2978" s="330">
        <v>6.1963618841103392</v>
      </c>
      <c r="O2978" s="116"/>
      <c r="P2978" s="116"/>
      <c r="Q2978" s="120"/>
    </row>
    <row r="2979" spans="1:17" customFormat="1">
      <c r="A2979" s="117">
        <v>2976</v>
      </c>
      <c r="B2979" s="117"/>
      <c r="C2979" s="117" t="s">
        <v>3676</v>
      </c>
      <c r="D2979" s="117" t="s">
        <v>3683</v>
      </c>
      <c r="E2979" s="396" t="s">
        <v>1026</v>
      </c>
      <c r="F2979" s="116" t="s">
        <v>4362</v>
      </c>
      <c r="G2979" s="596">
        <v>308653140106</v>
      </c>
      <c r="H2979" s="396" t="s">
        <v>5635</v>
      </c>
      <c r="I2979" s="116" t="s">
        <v>7997</v>
      </c>
      <c r="J2979" s="116" t="s">
        <v>47</v>
      </c>
      <c r="K2979" s="116">
        <v>1.3378000000000001</v>
      </c>
      <c r="L2979" s="395">
        <v>1.3378000000000001</v>
      </c>
      <c r="M2979" s="395">
        <v>1.255447</v>
      </c>
      <c r="N2979" s="330">
        <v>6.1558528928090981</v>
      </c>
      <c r="O2979" s="116"/>
      <c r="P2979" s="116"/>
      <c r="Q2979" s="120"/>
    </row>
    <row r="2980" spans="1:17" customFormat="1">
      <c r="A2980" s="117">
        <v>2977</v>
      </c>
      <c r="B2980" s="117"/>
      <c r="C2980" s="117" t="s">
        <v>3676</v>
      </c>
      <c r="D2980" s="117" t="s">
        <v>3683</v>
      </c>
      <c r="E2980" s="396" t="s">
        <v>1026</v>
      </c>
      <c r="F2980" s="116" t="s">
        <v>4365</v>
      </c>
      <c r="G2980" s="596">
        <v>308653240303</v>
      </c>
      <c r="H2980" s="396" t="s">
        <v>7017</v>
      </c>
      <c r="I2980" s="116" t="s">
        <v>7997</v>
      </c>
      <c r="J2980" s="116" t="s">
        <v>47</v>
      </c>
      <c r="K2980" s="116">
        <v>0.59560000000000002</v>
      </c>
      <c r="L2980" s="395">
        <v>0.59560000000000002</v>
      </c>
      <c r="M2980" s="395">
        <v>0.559226</v>
      </c>
      <c r="N2980" s="330">
        <v>6.1071188717259934</v>
      </c>
      <c r="O2980" s="116"/>
      <c r="P2980" s="116"/>
      <c r="Q2980" s="120"/>
    </row>
    <row r="2981" spans="1:17" customFormat="1">
      <c r="A2981" s="117">
        <v>2978</v>
      </c>
      <c r="B2981" s="117"/>
      <c r="C2981" s="117" t="s">
        <v>3676</v>
      </c>
      <c r="D2981" s="117" t="s">
        <v>3683</v>
      </c>
      <c r="E2981" s="396" t="s">
        <v>1025</v>
      </c>
      <c r="F2981" s="116" t="s">
        <v>4371</v>
      </c>
      <c r="G2981" s="596">
        <v>308647240404</v>
      </c>
      <c r="H2981" s="396" t="s">
        <v>2439</v>
      </c>
      <c r="I2981" s="116" t="s">
        <v>7997</v>
      </c>
      <c r="J2981" s="116" t="s">
        <v>47</v>
      </c>
      <c r="K2981" s="116">
        <v>0.33679999999999999</v>
      </c>
      <c r="L2981" s="395">
        <v>0.33679999999999999</v>
      </c>
      <c r="M2981" s="395">
        <v>0.316552</v>
      </c>
      <c r="N2981" s="330">
        <v>6.0118764845605668</v>
      </c>
      <c r="O2981" s="116"/>
      <c r="P2981" s="116"/>
      <c r="Q2981" s="120"/>
    </row>
    <row r="2982" spans="1:17" customFormat="1">
      <c r="A2982" s="117">
        <v>2979</v>
      </c>
      <c r="B2982" s="117"/>
      <c r="C2982" s="117" t="s">
        <v>3676</v>
      </c>
      <c r="D2982" s="117" t="s">
        <v>3683</v>
      </c>
      <c r="E2982" s="396" t="s">
        <v>3723</v>
      </c>
      <c r="F2982" s="116" t="s">
        <v>4388</v>
      </c>
      <c r="G2982" s="596">
        <v>308634340402</v>
      </c>
      <c r="H2982" s="396" t="s">
        <v>6512</v>
      </c>
      <c r="I2982" s="116" t="s">
        <v>7997</v>
      </c>
      <c r="J2982" s="116" t="s">
        <v>47</v>
      </c>
      <c r="K2982" s="116">
        <v>0.52339999999999998</v>
      </c>
      <c r="L2982" s="395">
        <v>0.52339999999999998</v>
      </c>
      <c r="M2982" s="395">
        <v>0.49203999999999998</v>
      </c>
      <c r="N2982" s="330">
        <v>5.9915934275888416</v>
      </c>
      <c r="O2982" s="116"/>
      <c r="P2982" s="116"/>
      <c r="Q2982" s="120"/>
    </row>
    <row r="2983" spans="1:17" customFormat="1">
      <c r="A2983" s="117">
        <v>2980</v>
      </c>
      <c r="B2983" s="117"/>
      <c r="C2983" s="117" t="s">
        <v>3676</v>
      </c>
      <c r="D2983" s="117" t="s">
        <v>3683</v>
      </c>
      <c r="E2983" s="396" t="s">
        <v>1026</v>
      </c>
      <c r="F2983" s="116" t="s">
        <v>4365</v>
      </c>
      <c r="G2983" s="596">
        <v>308653240305</v>
      </c>
      <c r="H2983" s="396" t="s">
        <v>6463</v>
      </c>
      <c r="I2983" s="116" t="s">
        <v>7997</v>
      </c>
      <c r="J2983" s="116" t="s">
        <v>47</v>
      </c>
      <c r="K2983" s="116">
        <v>1.02918</v>
      </c>
      <c r="L2983" s="395">
        <v>1.02918</v>
      </c>
      <c r="M2983" s="395">
        <v>0.96808000000000005</v>
      </c>
      <c r="N2983" s="330">
        <v>5.9367651917060114</v>
      </c>
      <c r="O2983" s="116"/>
      <c r="P2983" s="116"/>
      <c r="Q2983" s="120"/>
    </row>
    <row r="2984" spans="1:17" customFormat="1">
      <c r="A2984" s="117">
        <v>2981</v>
      </c>
      <c r="B2984" s="117"/>
      <c r="C2984" s="117" t="s">
        <v>3676</v>
      </c>
      <c r="D2984" s="117" t="s">
        <v>3683</v>
      </c>
      <c r="E2984" s="396" t="s">
        <v>1025</v>
      </c>
      <c r="F2984" s="116" t="s">
        <v>4370</v>
      </c>
      <c r="G2984" s="596">
        <v>308647240303</v>
      </c>
      <c r="H2984" s="396" t="s">
        <v>5490</v>
      </c>
      <c r="I2984" s="116" t="s">
        <v>7997</v>
      </c>
      <c r="J2984" s="116" t="s">
        <v>47</v>
      </c>
      <c r="K2984" s="116">
        <v>0.25390000000000001</v>
      </c>
      <c r="L2984" s="395">
        <v>0.25390000000000001</v>
      </c>
      <c r="M2984" s="395">
        <v>0.23883599999999999</v>
      </c>
      <c r="N2984" s="330">
        <v>5.9330445057109182</v>
      </c>
      <c r="O2984" s="116"/>
      <c r="P2984" s="116"/>
      <c r="Q2984" s="120"/>
    </row>
    <row r="2985" spans="1:17" customFormat="1">
      <c r="A2985" s="117">
        <v>2982</v>
      </c>
      <c r="B2985" s="117"/>
      <c r="C2985" s="117" t="s">
        <v>3676</v>
      </c>
      <c r="D2985" s="117" t="s">
        <v>3683</v>
      </c>
      <c r="E2985" s="396" t="s">
        <v>3723</v>
      </c>
      <c r="F2985" s="116" t="s">
        <v>4383</v>
      </c>
      <c r="G2985" s="596">
        <v>308634240104</v>
      </c>
      <c r="H2985" s="396" t="s">
        <v>7504</v>
      </c>
      <c r="I2985" s="116" t="s">
        <v>7998</v>
      </c>
      <c r="J2985" s="116" t="s">
        <v>47</v>
      </c>
      <c r="K2985" s="116">
        <v>0.99006000000000005</v>
      </c>
      <c r="L2985" s="395">
        <v>0.99006000000000005</v>
      </c>
      <c r="M2985" s="395">
        <v>0.93215400000000004</v>
      </c>
      <c r="N2985" s="330">
        <v>5.8487364402157453</v>
      </c>
      <c r="O2985" s="116"/>
      <c r="P2985" s="116"/>
      <c r="Q2985" s="120"/>
    </row>
    <row r="2986" spans="1:17" customFormat="1">
      <c r="A2986" s="117">
        <v>2983</v>
      </c>
      <c r="B2986" s="117"/>
      <c r="C2986" s="117" t="s">
        <v>3676</v>
      </c>
      <c r="D2986" s="117" t="s">
        <v>3683</v>
      </c>
      <c r="E2986" s="396" t="s">
        <v>3723</v>
      </c>
      <c r="F2986" s="116" t="s">
        <v>4382</v>
      </c>
      <c r="G2986" s="596">
        <v>308634240302</v>
      </c>
      <c r="H2986" s="396" t="s">
        <v>5944</v>
      </c>
      <c r="I2986" s="116" t="s">
        <v>7997</v>
      </c>
      <c r="J2986" s="116" t="s">
        <v>47</v>
      </c>
      <c r="K2986" s="116">
        <v>0.80859999999999999</v>
      </c>
      <c r="L2986" s="395">
        <v>0.80859999999999999</v>
      </c>
      <c r="M2986" s="395">
        <v>0.76163899999999995</v>
      </c>
      <c r="N2986" s="330">
        <v>5.8076923076923119</v>
      </c>
      <c r="O2986" s="116"/>
      <c r="P2986" s="116"/>
      <c r="Q2986" s="120"/>
    </row>
    <row r="2987" spans="1:17" customFormat="1">
      <c r="A2987" s="117">
        <v>2984</v>
      </c>
      <c r="B2987" s="117"/>
      <c r="C2987" s="117" t="s">
        <v>3676</v>
      </c>
      <c r="D2987" s="117" t="s">
        <v>3683</v>
      </c>
      <c r="E2987" s="396" t="s">
        <v>3723</v>
      </c>
      <c r="F2987" s="116" t="s">
        <v>4381</v>
      </c>
      <c r="G2987" s="596">
        <v>308634240204</v>
      </c>
      <c r="H2987" s="396" t="s">
        <v>6093</v>
      </c>
      <c r="I2987" s="116" t="s">
        <v>7997</v>
      </c>
      <c r="J2987" s="116" t="s">
        <v>47</v>
      </c>
      <c r="K2987" s="116">
        <v>1.4799</v>
      </c>
      <c r="L2987" s="395">
        <v>1.4799</v>
      </c>
      <c r="M2987" s="395">
        <v>1.394166</v>
      </c>
      <c r="N2987" s="330">
        <v>5.7932292722481229</v>
      </c>
      <c r="O2987" s="116"/>
      <c r="P2987" s="116"/>
      <c r="Q2987" s="120"/>
    </row>
    <row r="2988" spans="1:17" customFormat="1">
      <c r="A2988" s="117">
        <v>2985</v>
      </c>
      <c r="B2988" s="117"/>
      <c r="C2988" s="117" t="s">
        <v>3676</v>
      </c>
      <c r="D2988" s="117" t="s">
        <v>3683</v>
      </c>
      <c r="E2988" s="396" t="s">
        <v>1025</v>
      </c>
      <c r="F2988" s="116" t="s">
        <v>4375</v>
      </c>
      <c r="G2988" s="596">
        <v>308647340204</v>
      </c>
      <c r="H2988" s="396" t="s">
        <v>9984</v>
      </c>
      <c r="I2988" s="116" t="s">
        <v>7997</v>
      </c>
      <c r="J2988" s="116" t="s">
        <v>47</v>
      </c>
      <c r="K2988" s="116">
        <v>0.59499999999999997</v>
      </c>
      <c r="L2988" s="395">
        <v>0.59499999999999997</v>
      </c>
      <c r="M2988" s="395">
        <v>0.561087</v>
      </c>
      <c r="N2988" s="330">
        <v>5.6996638655462135</v>
      </c>
      <c r="O2988" s="116"/>
      <c r="P2988" s="116"/>
      <c r="Q2988" s="120"/>
    </row>
    <row r="2989" spans="1:17" customFormat="1">
      <c r="A2989" s="117">
        <v>2986</v>
      </c>
      <c r="B2989" s="117"/>
      <c r="C2989" s="117" t="s">
        <v>3676</v>
      </c>
      <c r="D2989" s="117" t="s">
        <v>3683</v>
      </c>
      <c r="E2989" s="396" t="s">
        <v>1026</v>
      </c>
      <c r="F2989" s="116" t="s">
        <v>4362</v>
      </c>
      <c r="G2989" s="596">
        <v>308653140103</v>
      </c>
      <c r="H2989" s="396" t="s">
        <v>5940</v>
      </c>
      <c r="I2989" s="116" t="s">
        <v>7997</v>
      </c>
      <c r="J2989" s="116" t="s">
        <v>47</v>
      </c>
      <c r="K2989" s="116">
        <v>1.1841999999999999</v>
      </c>
      <c r="L2989" s="395">
        <v>1.1841999999999999</v>
      </c>
      <c r="M2989" s="395">
        <v>1.118142</v>
      </c>
      <c r="N2989" s="330">
        <v>5.5782806958284032</v>
      </c>
      <c r="O2989" s="116"/>
      <c r="P2989" s="116"/>
      <c r="Q2989" s="120"/>
    </row>
    <row r="2990" spans="1:17" customFormat="1">
      <c r="A2990" s="117">
        <v>2987</v>
      </c>
      <c r="B2990" s="117"/>
      <c r="C2990" s="117" t="s">
        <v>3676</v>
      </c>
      <c r="D2990" s="117" t="s">
        <v>3683</v>
      </c>
      <c r="E2990" s="396" t="s">
        <v>1025</v>
      </c>
      <c r="F2990" s="116" t="s">
        <v>4375</v>
      </c>
      <c r="G2990" s="596">
        <v>308647340202</v>
      </c>
      <c r="H2990" s="396" t="s">
        <v>6412</v>
      </c>
      <c r="I2990" s="116" t="s">
        <v>7997</v>
      </c>
      <c r="J2990" s="116" t="s">
        <v>47</v>
      </c>
      <c r="K2990" s="116">
        <v>0.73799999999999999</v>
      </c>
      <c r="L2990" s="395">
        <v>0.73799999999999999</v>
      </c>
      <c r="M2990" s="395">
        <v>0.69698300000000002</v>
      </c>
      <c r="N2990" s="330">
        <v>5.5578590785907824</v>
      </c>
      <c r="O2990" s="116"/>
      <c r="P2990" s="116"/>
      <c r="Q2990" s="120"/>
    </row>
    <row r="2991" spans="1:17" customFormat="1">
      <c r="A2991" s="117">
        <v>2988</v>
      </c>
      <c r="B2991" s="117"/>
      <c r="C2991" s="117" t="s">
        <v>3676</v>
      </c>
      <c r="D2991" s="117" t="s">
        <v>3683</v>
      </c>
      <c r="E2991" s="396" t="s">
        <v>3723</v>
      </c>
      <c r="F2991" s="116" t="s">
        <v>4382</v>
      </c>
      <c r="G2991" s="596">
        <v>308634240303</v>
      </c>
      <c r="H2991" s="396" t="s">
        <v>6875</v>
      </c>
      <c r="I2991" s="116" t="s">
        <v>7997</v>
      </c>
      <c r="J2991" s="116" t="s">
        <v>47</v>
      </c>
      <c r="K2991" s="116">
        <v>0.75739999999999996</v>
      </c>
      <c r="L2991" s="395">
        <v>0.75739999999999996</v>
      </c>
      <c r="M2991" s="395">
        <v>0.71565199999999995</v>
      </c>
      <c r="N2991" s="330">
        <v>5.5120147874306848</v>
      </c>
      <c r="O2991" s="116"/>
      <c r="P2991" s="116"/>
      <c r="Q2991" s="120"/>
    </row>
    <row r="2992" spans="1:17" customFormat="1">
      <c r="A2992" s="117">
        <v>2989</v>
      </c>
      <c r="B2992" s="117"/>
      <c r="C2992" s="117" t="s">
        <v>3676</v>
      </c>
      <c r="D2992" s="117" t="s">
        <v>3683</v>
      </c>
      <c r="E2992" s="396" t="s">
        <v>1025</v>
      </c>
      <c r="F2992" s="116" t="s">
        <v>4371</v>
      </c>
      <c r="G2992" s="596">
        <v>308647240402</v>
      </c>
      <c r="H2992" s="396" t="s">
        <v>7555</v>
      </c>
      <c r="I2992" s="116" t="s">
        <v>7997</v>
      </c>
      <c r="J2992" s="116" t="s">
        <v>47</v>
      </c>
      <c r="K2992" s="116">
        <v>0.1399</v>
      </c>
      <c r="L2992" s="395">
        <v>0.1399</v>
      </c>
      <c r="M2992" s="395">
        <v>0.13264899999999999</v>
      </c>
      <c r="N2992" s="330">
        <v>5.1829878484631937</v>
      </c>
      <c r="O2992" s="116"/>
      <c r="P2992" s="116"/>
      <c r="Q2992" s="120"/>
    </row>
    <row r="2993" spans="1:17" customFormat="1">
      <c r="A2993" s="117">
        <v>2990</v>
      </c>
      <c r="B2993" s="117"/>
      <c r="C2993" s="117" t="s">
        <v>3676</v>
      </c>
      <c r="D2993" s="117" t="s">
        <v>3683</v>
      </c>
      <c r="E2993" s="396" t="s">
        <v>1025</v>
      </c>
      <c r="F2993" s="116" t="s">
        <v>4377</v>
      </c>
      <c r="G2993" s="596">
        <v>308647340403</v>
      </c>
      <c r="H2993" s="396" t="s">
        <v>6481</v>
      </c>
      <c r="I2993" s="116" t="s">
        <v>7997</v>
      </c>
      <c r="J2993" s="116" t="s">
        <v>47</v>
      </c>
      <c r="K2993" s="116">
        <v>0.47960000000000003</v>
      </c>
      <c r="L2993" s="395">
        <v>0.47960000000000003</v>
      </c>
      <c r="M2993" s="395">
        <v>0.45515600000000001</v>
      </c>
      <c r="N2993" s="330">
        <v>5.0967472894078441</v>
      </c>
      <c r="O2993" s="116"/>
      <c r="P2993" s="116"/>
      <c r="Q2993" s="120"/>
    </row>
    <row r="2994" spans="1:17" customFormat="1">
      <c r="A2994" s="117">
        <v>2991</v>
      </c>
      <c r="B2994" s="117"/>
      <c r="C2994" s="117" t="s">
        <v>3676</v>
      </c>
      <c r="D2994" s="117" t="s">
        <v>3683</v>
      </c>
      <c r="E2994" s="396" t="s">
        <v>1025</v>
      </c>
      <c r="F2994" s="116" t="s">
        <v>4370</v>
      </c>
      <c r="G2994" s="596">
        <v>308647240304</v>
      </c>
      <c r="H2994" s="396" t="s">
        <v>5177</v>
      </c>
      <c r="I2994" s="116" t="s">
        <v>7997</v>
      </c>
      <c r="J2994" s="116" t="s">
        <v>47</v>
      </c>
      <c r="K2994" s="116">
        <v>0.95020000000000004</v>
      </c>
      <c r="L2994" s="395">
        <v>0.95020000000000004</v>
      </c>
      <c r="M2994" s="395">
        <v>0.90203599999999995</v>
      </c>
      <c r="N2994" s="330">
        <v>5.0688276152389067</v>
      </c>
      <c r="O2994" s="116"/>
      <c r="P2994" s="116"/>
      <c r="Q2994" s="120"/>
    </row>
    <row r="2995" spans="1:17" customFormat="1">
      <c r="A2995" s="117">
        <v>2992</v>
      </c>
      <c r="B2995" s="117"/>
      <c r="C2995" s="117" t="s">
        <v>3676</v>
      </c>
      <c r="D2995" s="117" t="s">
        <v>3683</v>
      </c>
      <c r="E2995" s="396" t="s">
        <v>3723</v>
      </c>
      <c r="F2995" s="116" t="s">
        <v>4388</v>
      </c>
      <c r="G2995" s="596">
        <v>308634340403</v>
      </c>
      <c r="H2995" s="396" t="s">
        <v>6429</v>
      </c>
      <c r="I2995" s="116" t="s">
        <v>7997</v>
      </c>
      <c r="J2995" s="116" t="s">
        <v>47</v>
      </c>
      <c r="K2995" s="116">
        <v>0.77700000000000002</v>
      </c>
      <c r="L2995" s="395">
        <v>0.77700000000000002</v>
      </c>
      <c r="M2995" s="395">
        <v>0.73929500000000004</v>
      </c>
      <c r="N2995" s="330">
        <v>4.8526383526383512</v>
      </c>
      <c r="O2995" s="116"/>
      <c r="P2995" s="116"/>
      <c r="Q2995" s="120"/>
    </row>
    <row r="2996" spans="1:17" customFormat="1">
      <c r="A2996" s="117">
        <v>2993</v>
      </c>
      <c r="B2996" s="117"/>
      <c r="C2996" s="117" t="s">
        <v>3676</v>
      </c>
      <c r="D2996" s="117" t="s">
        <v>3683</v>
      </c>
      <c r="E2996" s="396" t="s">
        <v>3723</v>
      </c>
      <c r="F2996" s="116" t="s">
        <v>4386</v>
      </c>
      <c r="G2996" s="596">
        <v>308634340103</v>
      </c>
      <c r="H2996" s="396" t="s">
        <v>7083</v>
      </c>
      <c r="I2996" s="116" t="s">
        <v>7997</v>
      </c>
      <c r="J2996" s="116" t="s">
        <v>47</v>
      </c>
      <c r="K2996" s="116">
        <v>0.80079999999999996</v>
      </c>
      <c r="L2996" s="395">
        <v>0.80079999999999996</v>
      </c>
      <c r="M2996" s="395">
        <v>0.76392000000000004</v>
      </c>
      <c r="N2996" s="330">
        <v>4.6053946053945953</v>
      </c>
      <c r="O2996" s="116"/>
      <c r="P2996" s="116"/>
      <c r="Q2996" s="120"/>
    </row>
    <row r="2997" spans="1:17" customFormat="1">
      <c r="A2997" s="117">
        <v>2994</v>
      </c>
      <c r="B2997" s="117"/>
      <c r="C2997" s="117" t="s">
        <v>3676</v>
      </c>
      <c r="D2997" s="117" t="s">
        <v>3683</v>
      </c>
      <c r="E2997" s="396" t="s">
        <v>3723</v>
      </c>
      <c r="F2997" s="116" t="s">
        <v>4381</v>
      </c>
      <c r="G2997" s="596">
        <v>308634240203</v>
      </c>
      <c r="H2997" s="396" t="s">
        <v>2875</v>
      </c>
      <c r="I2997" s="116" t="s">
        <v>7997</v>
      </c>
      <c r="J2997" s="116" t="s">
        <v>47</v>
      </c>
      <c r="K2997" s="116">
        <v>1.4209000000000001</v>
      </c>
      <c r="L2997" s="395">
        <v>1.4209000000000001</v>
      </c>
      <c r="M2997" s="395">
        <v>1.356843</v>
      </c>
      <c r="N2997" s="330">
        <v>4.508199028784575</v>
      </c>
      <c r="O2997" s="116"/>
      <c r="P2997" s="116"/>
      <c r="Q2997" s="120"/>
    </row>
    <row r="2998" spans="1:17" customFormat="1">
      <c r="A2998" s="117">
        <v>2995</v>
      </c>
      <c r="B2998" s="117"/>
      <c r="C2998" s="117" t="s">
        <v>3676</v>
      </c>
      <c r="D2998" s="117" t="s">
        <v>3683</v>
      </c>
      <c r="E2998" s="396" t="s">
        <v>1026</v>
      </c>
      <c r="F2998" s="116" t="s">
        <v>4367</v>
      </c>
      <c r="G2998" s="596">
        <v>308653240103</v>
      </c>
      <c r="H2998" s="396" t="s">
        <v>7683</v>
      </c>
      <c r="I2998" s="116" t="s">
        <v>7997</v>
      </c>
      <c r="J2998" s="116" t="s">
        <v>47</v>
      </c>
      <c r="K2998" s="116">
        <v>0.53700000000000003</v>
      </c>
      <c r="L2998" s="395">
        <v>0.53700000000000003</v>
      </c>
      <c r="M2998" s="395">
        <v>0.51345700000000005</v>
      </c>
      <c r="N2998" s="330">
        <v>4.384171322160145</v>
      </c>
      <c r="O2998" s="116"/>
      <c r="P2998" s="116"/>
      <c r="Q2998" s="120"/>
    </row>
    <row r="2999" spans="1:17" customFormat="1">
      <c r="A2999" s="117">
        <v>2996</v>
      </c>
      <c r="B2999" s="117"/>
      <c r="C2999" s="117" t="s">
        <v>3676</v>
      </c>
      <c r="D2999" s="117" t="s">
        <v>3683</v>
      </c>
      <c r="E2999" s="396" t="s">
        <v>1025</v>
      </c>
      <c r="F2999" s="116" t="s">
        <v>4369</v>
      </c>
      <c r="G2999" s="596">
        <v>308647240202</v>
      </c>
      <c r="H2999" s="396" t="s">
        <v>7270</v>
      </c>
      <c r="I2999" s="116" t="s">
        <v>7997</v>
      </c>
      <c r="J2999" s="116" t="s">
        <v>47</v>
      </c>
      <c r="K2999" s="116">
        <v>0.66790000000000005</v>
      </c>
      <c r="L2999" s="395">
        <v>0.66790000000000005</v>
      </c>
      <c r="M2999" s="395">
        <v>0.639432</v>
      </c>
      <c r="N2999" s="330">
        <v>4.2623147177721279</v>
      </c>
      <c r="O2999" s="116"/>
      <c r="P2999" s="116"/>
      <c r="Q2999" s="120"/>
    </row>
    <row r="3000" spans="1:17" customFormat="1">
      <c r="A3000" s="117">
        <v>2997</v>
      </c>
      <c r="B3000" s="117"/>
      <c r="C3000" s="117" t="s">
        <v>3676</v>
      </c>
      <c r="D3000" s="117" t="s">
        <v>3683</v>
      </c>
      <c r="E3000" s="396" t="s">
        <v>1026</v>
      </c>
      <c r="F3000" s="116" t="s">
        <v>4363</v>
      </c>
      <c r="G3000" s="596">
        <v>308653140202</v>
      </c>
      <c r="H3000" s="396" t="s">
        <v>6410</v>
      </c>
      <c r="I3000" s="116" t="s">
        <v>7997</v>
      </c>
      <c r="J3000" s="116" t="s">
        <v>47</v>
      </c>
      <c r="K3000" s="116">
        <v>0.86040000000000005</v>
      </c>
      <c r="L3000" s="395">
        <v>0.86040000000000005</v>
      </c>
      <c r="M3000" s="395">
        <v>0.82394299999999998</v>
      </c>
      <c r="N3000" s="330">
        <v>4.2372152487215331</v>
      </c>
      <c r="O3000" s="116"/>
      <c r="P3000" s="116"/>
      <c r="Q3000" s="120"/>
    </row>
    <row r="3001" spans="1:17" customFormat="1">
      <c r="A3001" s="117">
        <v>2998</v>
      </c>
      <c r="B3001" s="117"/>
      <c r="C3001" s="117" t="s">
        <v>3676</v>
      </c>
      <c r="D3001" s="117" t="s">
        <v>3683</v>
      </c>
      <c r="E3001" s="396" t="s">
        <v>1025</v>
      </c>
      <c r="F3001" s="116" t="s">
        <v>4368</v>
      </c>
      <c r="G3001" s="596">
        <v>308647240105</v>
      </c>
      <c r="H3001" s="396" t="s">
        <v>5638</v>
      </c>
      <c r="I3001" s="116" t="s">
        <v>7997</v>
      </c>
      <c r="J3001" s="116" t="s">
        <v>47</v>
      </c>
      <c r="K3001" s="116">
        <v>5.9299999999999999E-2</v>
      </c>
      <c r="L3001" s="395">
        <v>5.9299999999999999E-2</v>
      </c>
      <c r="M3001" s="395">
        <v>5.6835999999999998E-2</v>
      </c>
      <c r="N3001" s="330">
        <v>4.1551433389544705</v>
      </c>
      <c r="O3001" s="116"/>
      <c r="P3001" s="116"/>
      <c r="Q3001" s="120"/>
    </row>
    <row r="3002" spans="1:17" customFormat="1">
      <c r="A3002" s="117">
        <v>2999</v>
      </c>
      <c r="B3002" s="117"/>
      <c r="C3002" s="117" t="s">
        <v>3676</v>
      </c>
      <c r="D3002" s="117" t="s">
        <v>3683</v>
      </c>
      <c r="E3002" s="396" t="s">
        <v>3723</v>
      </c>
      <c r="F3002" s="116" t="s">
        <v>4386</v>
      </c>
      <c r="G3002" s="596">
        <v>308634340104</v>
      </c>
      <c r="H3002" s="396" t="s">
        <v>6003</v>
      </c>
      <c r="I3002" s="116" t="s">
        <v>7997</v>
      </c>
      <c r="J3002" s="116" t="s">
        <v>47</v>
      </c>
      <c r="K3002" s="116">
        <v>0.94299999999999995</v>
      </c>
      <c r="L3002" s="395">
        <v>0.94299999999999995</v>
      </c>
      <c r="M3002" s="395">
        <v>0.90395300000000001</v>
      </c>
      <c r="N3002" s="330">
        <v>4.1407211028631963</v>
      </c>
      <c r="O3002" s="116"/>
      <c r="P3002" s="116"/>
      <c r="Q3002" s="120"/>
    </row>
    <row r="3003" spans="1:17" customFormat="1">
      <c r="A3003" s="117">
        <v>3000</v>
      </c>
      <c r="B3003" s="117"/>
      <c r="C3003" s="117" t="s">
        <v>3676</v>
      </c>
      <c r="D3003" s="117" t="s">
        <v>3683</v>
      </c>
      <c r="E3003" s="396" t="s">
        <v>1026</v>
      </c>
      <c r="F3003" s="116" t="s">
        <v>4364</v>
      </c>
      <c r="G3003" s="596">
        <v>308653240403</v>
      </c>
      <c r="H3003" s="396" t="s">
        <v>5858</v>
      </c>
      <c r="I3003" s="116" t="s">
        <v>7997</v>
      </c>
      <c r="J3003" s="116" t="s">
        <v>47</v>
      </c>
      <c r="K3003" s="116">
        <v>1.103283</v>
      </c>
      <c r="L3003" s="395">
        <v>1.103283</v>
      </c>
      <c r="M3003" s="395">
        <v>1.066195</v>
      </c>
      <c r="N3003" s="330">
        <v>3.3616035051750108</v>
      </c>
      <c r="O3003" s="116"/>
      <c r="P3003" s="116"/>
      <c r="Q3003" s="120"/>
    </row>
    <row r="3004" spans="1:17" customFormat="1">
      <c r="A3004" s="117">
        <v>3001</v>
      </c>
      <c r="B3004" s="117"/>
      <c r="C3004" s="117" t="s">
        <v>3676</v>
      </c>
      <c r="D3004" s="117" t="s">
        <v>3683</v>
      </c>
      <c r="E3004" s="396" t="s">
        <v>1026</v>
      </c>
      <c r="F3004" s="116" t="s">
        <v>4366</v>
      </c>
      <c r="G3004" s="596">
        <v>308653240202</v>
      </c>
      <c r="H3004" s="396" t="s">
        <v>6591</v>
      </c>
      <c r="I3004" s="116" t="s">
        <v>7997</v>
      </c>
      <c r="J3004" s="116" t="s">
        <v>47</v>
      </c>
      <c r="K3004" s="116">
        <v>0.4194</v>
      </c>
      <c r="L3004" s="395">
        <v>0.4194</v>
      </c>
      <c r="M3004" s="395">
        <v>0.40555200000000002</v>
      </c>
      <c r="N3004" s="330">
        <v>3.3018597997138701</v>
      </c>
      <c r="O3004" s="116"/>
      <c r="P3004" s="116"/>
      <c r="Q3004" s="120"/>
    </row>
    <row r="3005" spans="1:17" customFormat="1">
      <c r="A3005" s="117">
        <v>3002</v>
      </c>
      <c r="B3005" s="117"/>
      <c r="C3005" s="117" t="s">
        <v>3676</v>
      </c>
      <c r="D3005" s="117" t="s">
        <v>3683</v>
      </c>
      <c r="E3005" s="396" t="s">
        <v>1025</v>
      </c>
      <c r="F3005" s="116" t="s">
        <v>4376</v>
      </c>
      <c r="G3005" s="596">
        <v>308647340303</v>
      </c>
      <c r="H3005" s="396" t="s">
        <v>6447</v>
      </c>
      <c r="I3005" s="116" t="s">
        <v>7997</v>
      </c>
      <c r="J3005" s="116" t="s">
        <v>47</v>
      </c>
      <c r="K3005" s="116">
        <v>0.63900000000000001</v>
      </c>
      <c r="L3005" s="395">
        <v>0.63900000000000001</v>
      </c>
      <c r="M3005" s="395">
        <v>0.61802699999999999</v>
      </c>
      <c r="N3005" s="330">
        <v>3.2821596244131488</v>
      </c>
      <c r="O3005" s="116"/>
      <c r="P3005" s="116"/>
      <c r="Q3005" s="120"/>
    </row>
    <row r="3006" spans="1:17" customFormat="1">
      <c r="A3006" s="117">
        <v>3003</v>
      </c>
      <c r="B3006" s="117"/>
      <c r="C3006" s="117" t="s">
        <v>3676</v>
      </c>
      <c r="D3006" s="117" t="s">
        <v>3683</v>
      </c>
      <c r="E3006" s="396" t="s">
        <v>1025</v>
      </c>
      <c r="F3006" s="116" t="s">
        <v>4377</v>
      </c>
      <c r="G3006" s="596">
        <v>308647340402</v>
      </c>
      <c r="H3006" s="396" t="s">
        <v>7127</v>
      </c>
      <c r="I3006" s="116" t="s">
        <v>7997</v>
      </c>
      <c r="J3006" s="116" t="s">
        <v>47</v>
      </c>
      <c r="K3006" s="116">
        <v>0.34639999999999999</v>
      </c>
      <c r="L3006" s="395">
        <v>0.34639999999999999</v>
      </c>
      <c r="M3006" s="395">
        <v>0.33506000000000002</v>
      </c>
      <c r="N3006" s="330">
        <v>3.2736720554272409</v>
      </c>
      <c r="O3006" s="116"/>
      <c r="P3006" s="116"/>
      <c r="Q3006" s="120"/>
    </row>
    <row r="3007" spans="1:17" customFormat="1">
      <c r="A3007" s="117">
        <v>3004</v>
      </c>
      <c r="B3007" s="117"/>
      <c r="C3007" s="117" t="s">
        <v>3676</v>
      </c>
      <c r="D3007" s="117" t="s">
        <v>3683</v>
      </c>
      <c r="E3007" s="396" t="s">
        <v>1026</v>
      </c>
      <c r="F3007" s="116" t="s">
        <v>4362</v>
      </c>
      <c r="G3007" s="596">
        <v>308653140104</v>
      </c>
      <c r="H3007" s="396" t="s">
        <v>7141</v>
      </c>
      <c r="I3007" s="116" t="s">
        <v>7997</v>
      </c>
      <c r="J3007" s="116" t="s">
        <v>47</v>
      </c>
      <c r="K3007" s="116">
        <v>0.70279999999999998</v>
      </c>
      <c r="L3007" s="395">
        <v>0.70279999999999998</v>
      </c>
      <c r="M3007" s="395">
        <v>0.68022300000000002</v>
      </c>
      <c r="N3007" s="330">
        <v>3.2124359704040919</v>
      </c>
      <c r="O3007" s="116"/>
      <c r="P3007" s="116"/>
      <c r="Q3007" s="120"/>
    </row>
    <row r="3008" spans="1:17" customFormat="1">
      <c r="A3008" s="117">
        <v>3005</v>
      </c>
      <c r="B3008" s="117"/>
      <c r="C3008" s="117" t="s">
        <v>3676</v>
      </c>
      <c r="D3008" s="117" t="s">
        <v>3683</v>
      </c>
      <c r="E3008" s="396" t="s">
        <v>1026</v>
      </c>
      <c r="F3008" s="116" t="s">
        <v>4367</v>
      </c>
      <c r="G3008" s="596">
        <v>308653240105</v>
      </c>
      <c r="H3008" s="396" t="s">
        <v>7845</v>
      </c>
      <c r="I3008" s="116" t="s">
        <v>7997</v>
      </c>
      <c r="J3008" s="116" t="s">
        <v>47</v>
      </c>
      <c r="K3008" s="116">
        <v>0.74219999999999997</v>
      </c>
      <c r="L3008" s="395">
        <v>0.74219999999999997</v>
      </c>
      <c r="M3008" s="395">
        <v>0.72247399999999995</v>
      </c>
      <c r="N3008" s="330">
        <v>2.6577741848558372</v>
      </c>
      <c r="O3008" s="116"/>
      <c r="P3008" s="116"/>
      <c r="Q3008" s="120"/>
    </row>
    <row r="3009" spans="1:17" customFormat="1">
      <c r="A3009" s="117">
        <v>3006</v>
      </c>
      <c r="B3009" s="117"/>
      <c r="C3009" s="117" t="s">
        <v>3676</v>
      </c>
      <c r="D3009" s="117" t="s">
        <v>1059</v>
      </c>
      <c r="E3009" s="396" t="s">
        <v>1059</v>
      </c>
      <c r="F3009" s="116" t="s">
        <v>8099</v>
      </c>
      <c r="G3009" s="596">
        <v>308211140105</v>
      </c>
      <c r="H3009" s="396" t="s">
        <v>2229</v>
      </c>
      <c r="I3009" s="116" t="s">
        <v>3613</v>
      </c>
      <c r="J3009" s="116" t="s">
        <v>47</v>
      </c>
      <c r="K3009" s="116">
        <v>0.2074</v>
      </c>
      <c r="L3009" s="395">
        <v>0.2074</v>
      </c>
      <c r="M3009" s="395">
        <v>0.18712100000000001</v>
      </c>
      <c r="N3009" s="330">
        <v>9.7777242044358683</v>
      </c>
      <c r="O3009" s="116"/>
      <c r="P3009" s="116"/>
      <c r="Q3009" s="120"/>
    </row>
    <row r="3010" spans="1:17" customFormat="1">
      <c r="A3010" s="117">
        <v>3007</v>
      </c>
      <c r="B3010" s="117"/>
      <c r="C3010" s="117" t="s">
        <v>3676</v>
      </c>
      <c r="D3010" s="117" t="s">
        <v>1059</v>
      </c>
      <c r="E3010" s="396" t="s">
        <v>1059</v>
      </c>
      <c r="F3010" s="116" t="s">
        <v>8097</v>
      </c>
      <c r="G3010" s="596">
        <v>308211240305</v>
      </c>
      <c r="H3010" s="396" t="s">
        <v>2409</v>
      </c>
      <c r="I3010" s="116" t="s">
        <v>3613</v>
      </c>
      <c r="J3010" s="116" t="s">
        <v>47</v>
      </c>
      <c r="K3010" s="116">
        <v>2.1052200000000001</v>
      </c>
      <c r="L3010" s="395">
        <v>2.1052200000000001</v>
      </c>
      <c r="M3010" s="395">
        <v>1.9050989999999999</v>
      </c>
      <c r="N3010" s="330">
        <v>9.505942371818632</v>
      </c>
      <c r="O3010" s="116"/>
      <c r="P3010" s="116"/>
      <c r="Q3010" s="120"/>
    </row>
    <row r="3011" spans="1:17" customFormat="1">
      <c r="A3011" s="117">
        <v>3008</v>
      </c>
      <c r="B3011" s="117"/>
      <c r="C3011" s="117" t="s">
        <v>3676</v>
      </c>
      <c r="D3011" s="117" t="s">
        <v>1059</v>
      </c>
      <c r="E3011" s="396" t="s">
        <v>1059</v>
      </c>
      <c r="F3011" s="116" t="s">
        <v>4446</v>
      </c>
      <c r="G3011" s="596">
        <v>308211340201</v>
      </c>
      <c r="H3011" s="396" t="s">
        <v>2305</v>
      </c>
      <c r="I3011" s="116" t="s">
        <v>3613</v>
      </c>
      <c r="J3011" s="116" t="s">
        <v>47</v>
      </c>
      <c r="K3011" s="116">
        <v>1.565544</v>
      </c>
      <c r="L3011" s="395">
        <v>1.565544</v>
      </c>
      <c r="M3011" s="395">
        <v>1.4218649999999999</v>
      </c>
      <c r="N3011" s="330">
        <v>9.1775766123468969</v>
      </c>
      <c r="O3011" s="116"/>
      <c r="P3011" s="116"/>
      <c r="Q3011" s="120"/>
    </row>
    <row r="3012" spans="1:17" customFormat="1">
      <c r="A3012" s="117">
        <v>3009</v>
      </c>
      <c r="B3012" s="117"/>
      <c r="C3012" s="117" t="s">
        <v>3676</v>
      </c>
      <c r="D3012" s="117" t="s">
        <v>1059</v>
      </c>
      <c r="E3012" s="396" t="s">
        <v>1059</v>
      </c>
      <c r="F3012" s="116" t="s">
        <v>8097</v>
      </c>
      <c r="G3012" s="596">
        <v>308211240304</v>
      </c>
      <c r="H3012" s="396" t="s">
        <v>2936</v>
      </c>
      <c r="I3012" s="116" t="s">
        <v>3613</v>
      </c>
      <c r="J3012" s="116" t="s">
        <v>47</v>
      </c>
      <c r="K3012" s="116">
        <v>1.7121999999999999</v>
      </c>
      <c r="L3012" s="395">
        <v>1.7121999999999999</v>
      </c>
      <c r="M3012" s="395">
        <v>1.5581320000000001</v>
      </c>
      <c r="N3012" s="330">
        <v>8.9982478682396838</v>
      </c>
      <c r="O3012" s="116"/>
      <c r="P3012" s="116"/>
      <c r="Q3012" s="120"/>
    </row>
    <row r="3013" spans="1:17" customFormat="1">
      <c r="A3013" s="117">
        <v>3010</v>
      </c>
      <c r="B3013" s="117"/>
      <c r="C3013" s="117" t="s">
        <v>3676</v>
      </c>
      <c r="D3013" s="117" t="s">
        <v>1059</v>
      </c>
      <c r="E3013" s="396" t="s">
        <v>1059</v>
      </c>
      <c r="F3013" s="116" t="s">
        <v>4446</v>
      </c>
      <c r="G3013" s="596">
        <v>308211340203</v>
      </c>
      <c r="H3013" s="396" t="s">
        <v>2306</v>
      </c>
      <c r="I3013" s="116" t="s">
        <v>3613</v>
      </c>
      <c r="J3013" s="116" t="s">
        <v>47</v>
      </c>
      <c r="K3013" s="116">
        <v>2.4436149999999999</v>
      </c>
      <c r="L3013" s="395">
        <v>2.4436149999999999</v>
      </c>
      <c r="M3013" s="395">
        <v>2.223846</v>
      </c>
      <c r="N3013" s="330">
        <v>8.9936016925743179</v>
      </c>
      <c r="O3013" s="116"/>
      <c r="P3013" s="116"/>
      <c r="Q3013" s="120"/>
    </row>
    <row r="3014" spans="1:17" customFormat="1">
      <c r="A3014" s="117">
        <v>3011</v>
      </c>
      <c r="B3014" s="117"/>
      <c r="C3014" s="117" t="s">
        <v>3676</v>
      </c>
      <c r="D3014" s="117" t="s">
        <v>1059</v>
      </c>
      <c r="E3014" s="396" t="s">
        <v>1059</v>
      </c>
      <c r="F3014" s="116" t="s">
        <v>8098</v>
      </c>
      <c r="G3014" s="596">
        <v>308211240402</v>
      </c>
      <c r="H3014" s="396" t="s">
        <v>2283</v>
      </c>
      <c r="I3014" s="116" t="s">
        <v>3613</v>
      </c>
      <c r="J3014" s="116" t="s">
        <v>47</v>
      </c>
      <c r="K3014" s="116">
        <v>0.52300000000000002</v>
      </c>
      <c r="L3014" s="395">
        <v>0.52300000000000002</v>
      </c>
      <c r="M3014" s="395">
        <v>0.477995</v>
      </c>
      <c r="N3014" s="330">
        <v>8.6051625239005762</v>
      </c>
      <c r="O3014" s="116"/>
      <c r="P3014" s="116"/>
      <c r="Q3014" s="120"/>
    </row>
    <row r="3015" spans="1:17" customFormat="1">
      <c r="A3015" s="117">
        <v>3012</v>
      </c>
      <c r="B3015" s="117"/>
      <c r="C3015" s="117" t="s">
        <v>3676</v>
      </c>
      <c r="D3015" s="117" t="s">
        <v>1059</v>
      </c>
      <c r="E3015" s="396" t="s">
        <v>3725</v>
      </c>
      <c r="F3015" s="116" t="s">
        <v>4418</v>
      </c>
      <c r="G3015" s="596">
        <v>308235140106</v>
      </c>
      <c r="H3015" s="396" t="s">
        <v>2957</v>
      </c>
      <c r="I3015" s="116" t="s">
        <v>8573</v>
      </c>
      <c r="J3015" s="116" t="s">
        <v>47</v>
      </c>
      <c r="K3015" s="116">
        <v>1.2936000000000001</v>
      </c>
      <c r="L3015" s="395">
        <v>1.2936000000000001</v>
      </c>
      <c r="M3015" s="395">
        <v>1.183546</v>
      </c>
      <c r="N3015" s="330">
        <v>8.5075757575757631</v>
      </c>
      <c r="O3015" s="116"/>
      <c r="P3015" s="116"/>
      <c r="Q3015" s="120"/>
    </row>
    <row r="3016" spans="1:17" customFormat="1">
      <c r="A3016" s="117">
        <v>3013</v>
      </c>
      <c r="B3016" s="117"/>
      <c r="C3016" s="117" t="s">
        <v>3676</v>
      </c>
      <c r="D3016" s="117" t="s">
        <v>1059</v>
      </c>
      <c r="E3016" s="396" t="s">
        <v>1059</v>
      </c>
      <c r="F3016" s="116" t="s">
        <v>4432</v>
      </c>
      <c r="G3016" s="596">
        <v>308211340306</v>
      </c>
      <c r="H3016" s="396" t="s">
        <v>2308</v>
      </c>
      <c r="I3016" s="116" t="s">
        <v>3613</v>
      </c>
      <c r="J3016" s="116" t="s">
        <v>47</v>
      </c>
      <c r="K3016" s="116">
        <v>1.434355</v>
      </c>
      <c r="L3016" s="395">
        <v>1.434355</v>
      </c>
      <c r="M3016" s="395">
        <v>1.313056</v>
      </c>
      <c r="N3016" s="330">
        <v>8.4566930780734229</v>
      </c>
      <c r="O3016" s="116"/>
      <c r="P3016" s="116"/>
      <c r="Q3016" s="120"/>
    </row>
    <row r="3017" spans="1:17" customFormat="1">
      <c r="A3017" s="117">
        <v>3014</v>
      </c>
      <c r="B3017" s="117"/>
      <c r="C3017" s="117" t="s">
        <v>3676</v>
      </c>
      <c r="D3017" s="117" t="s">
        <v>1059</v>
      </c>
      <c r="E3017" s="396" t="s">
        <v>1059</v>
      </c>
      <c r="F3017" s="116" t="s">
        <v>8099</v>
      </c>
      <c r="G3017" s="596">
        <v>308211140101</v>
      </c>
      <c r="H3017" s="396" t="s">
        <v>2296</v>
      </c>
      <c r="I3017" s="116" t="s">
        <v>3613</v>
      </c>
      <c r="J3017" s="116" t="s">
        <v>47</v>
      </c>
      <c r="K3017" s="116">
        <v>2.0958999999999999</v>
      </c>
      <c r="L3017" s="395">
        <v>2.0958999999999999</v>
      </c>
      <c r="M3017" s="395">
        <v>1.919389</v>
      </c>
      <c r="N3017" s="330">
        <v>8.4217281358843383</v>
      </c>
      <c r="O3017" s="116"/>
      <c r="P3017" s="116"/>
      <c r="Q3017" s="120"/>
    </row>
    <row r="3018" spans="1:17" customFormat="1">
      <c r="A3018" s="117">
        <v>3015</v>
      </c>
      <c r="B3018" s="117"/>
      <c r="C3018" s="117" t="s">
        <v>3676</v>
      </c>
      <c r="D3018" s="117" t="s">
        <v>1059</v>
      </c>
      <c r="E3018" s="396" t="s">
        <v>3726</v>
      </c>
      <c r="F3018" s="116" t="s">
        <v>4447</v>
      </c>
      <c r="G3018" s="596">
        <v>308212140303</v>
      </c>
      <c r="H3018" s="396" t="s">
        <v>2980</v>
      </c>
      <c r="I3018" s="116" t="s">
        <v>8573</v>
      </c>
      <c r="J3018" s="116" t="s">
        <v>47</v>
      </c>
      <c r="K3018" s="116">
        <v>1.1162000000000001</v>
      </c>
      <c r="L3018" s="395">
        <v>1.1162000000000001</v>
      </c>
      <c r="M3018" s="395">
        <v>1.0229250000000001</v>
      </c>
      <c r="N3018" s="330">
        <v>8.356477333811144</v>
      </c>
      <c r="O3018" s="116"/>
      <c r="P3018" s="116"/>
      <c r="Q3018" s="120"/>
    </row>
    <row r="3019" spans="1:17" customFormat="1">
      <c r="A3019" s="117">
        <v>3016</v>
      </c>
      <c r="B3019" s="117"/>
      <c r="C3019" s="117" t="s">
        <v>3676</v>
      </c>
      <c r="D3019" s="117" t="s">
        <v>1059</v>
      </c>
      <c r="E3019" s="396" t="s">
        <v>1059</v>
      </c>
      <c r="F3019" s="116" t="s">
        <v>8099</v>
      </c>
      <c r="G3019" s="596">
        <v>308211140103</v>
      </c>
      <c r="H3019" s="396" t="s">
        <v>2267</v>
      </c>
      <c r="I3019" s="116" t="s">
        <v>3613</v>
      </c>
      <c r="J3019" s="116" t="s">
        <v>47</v>
      </c>
      <c r="K3019" s="116">
        <v>1.14682</v>
      </c>
      <c r="L3019" s="395">
        <v>1.14682</v>
      </c>
      <c r="M3019" s="395">
        <v>1.052376</v>
      </c>
      <c r="N3019" s="330">
        <v>8.235294117647058</v>
      </c>
      <c r="O3019" s="116"/>
      <c r="P3019" s="116"/>
      <c r="Q3019" s="120"/>
    </row>
    <row r="3020" spans="1:17" customFormat="1">
      <c r="A3020" s="117">
        <v>3017</v>
      </c>
      <c r="B3020" s="117"/>
      <c r="C3020" s="117" t="s">
        <v>3676</v>
      </c>
      <c r="D3020" s="117" t="s">
        <v>1059</v>
      </c>
      <c r="E3020" s="396" t="s">
        <v>1059</v>
      </c>
      <c r="F3020" s="116" t="s">
        <v>8098</v>
      </c>
      <c r="G3020" s="596">
        <v>308211240403</v>
      </c>
      <c r="H3020" s="396" t="s">
        <v>2304</v>
      </c>
      <c r="I3020" s="116" t="s">
        <v>3613</v>
      </c>
      <c r="J3020" s="116" t="s">
        <v>47</v>
      </c>
      <c r="K3020" s="116">
        <v>0.83320000000000005</v>
      </c>
      <c r="L3020" s="395">
        <v>0.83320000000000005</v>
      </c>
      <c r="M3020" s="395">
        <v>0.76458700000000002</v>
      </c>
      <c r="N3020" s="330">
        <v>8.2348775804128689</v>
      </c>
      <c r="O3020" s="116"/>
      <c r="P3020" s="116"/>
      <c r="Q3020" s="120"/>
    </row>
    <row r="3021" spans="1:17" customFormat="1">
      <c r="A3021" s="117">
        <v>3018</v>
      </c>
      <c r="B3021" s="117"/>
      <c r="C3021" s="117" t="s">
        <v>3676</v>
      </c>
      <c r="D3021" s="117" t="s">
        <v>1059</v>
      </c>
      <c r="E3021" s="396" t="s">
        <v>1059</v>
      </c>
      <c r="F3021" s="116" t="s">
        <v>8099</v>
      </c>
      <c r="G3021" s="596">
        <v>308211140104</v>
      </c>
      <c r="H3021" s="396" t="s">
        <v>2945</v>
      </c>
      <c r="I3021" s="116" t="s">
        <v>3613</v>
      </c>
      <c r="J3021" s="116" t="s">
        <v>47</v>
      </c>
      <c r="K3021" s="116">
        <v>2.4800499999999999</v>
      </c>
      <c r="L3021" s="395">
        <v>2.4800499999999999</v>
      </c>
      <c r="M3021" s="395">
        <v>2.2829760000000001</v>
      </c>
      <c r="N3021" s="330">
        <v>7.9463720489506162</v>
      </c>
      <c r="O3021" s="116"/>
      <c r="P3021" s="116"/>
      <c r="Q3021" s="120"/>
    </row>
    <row r="3022" spans="1:17" customFormat="1">
      <c r="A3022" s="117">
        <v>3019</v>
      </c>
      <c r="B3022" s="117"/>
      <c r="C3022" s="117" t="s">
        <v>3676</v>
      </c>
      <c r="D3022" s="117" t="s">
        <v>1059</v>
      </c>
      <c r="E3022" s="396" t="s">
        <v>1059</v>
      </c>
      <c r="F3022" s="116" t="s">
        <v>8097</v>
      </c>
      <c r="G3022" s="596">
        <v>308211240303</v>
      </c>
      <c r="H3022" s="396" t="s">
        <v>2941</v>
      </c>
      <c r="I3022" s="116" t="s">
        <v>3613</v>
      </c>
      <c r="J3022" s="116" t="s">
        <v>47</v>
      </c>
      <c r="K3022" s="116">
        <v>1.9410000000000001</v>
      </c>
      <c r="L3022" s="395">
        <v>1.9410000000000001</v>
      </c>
      <c r="M3022" s="395">
        <v>1.7869489999999999</v>
      </c>
      <c r="N3022" s="330">
        <v>7.9366821226172153</v>
      </c>
      <c r="O3022" s="116"/>
      <c r="P3022" s="116"/>
      <c r="Q3022" s="120"/>
    </row>
    <row r="3023" spans="1:17" customFormat="1">
      <c r="A3023" s="117">
        <v>3020</v>
      </c>
      <c r="B3023" s="117"/>
      <c r="C3023" s="117" t="s">
        <v>3676</v>
      </c>
      <c r="D3023" s="117" t="s">
        <v>1059</v>
      </c>
      <c r="E3023" s="396" t="s">
        <v>3725</v>
      </c>
      <c r="F3023" s="116" t="s">
        <v>4416</v>
      </c>
      <c r="G3023" s="596">
        <v>308235140301</v>
      </c>
      <c r="H3023" s="396" t="s">
        <v>3138</v>
      </c>
      <c r="I3023" s="116" t="s">
        <v>8573</v>
      </c>
      <c r="J3023" s="116" t="s">
        <v>47</v>
      </c>
      <c r="K3023" s="116">
        <v>0.61899999999999999</v>
      </c>
      <c r="L3023" s="395">
        <v>0.61899999999999999</v>
      </c>
      <c r="M3023" s="395">
        <v>0.57005899999999998</v>
      </c>
      <c r="N3023" s="330">
        <v>7.9064620355411979</v>
      </c>
      <c r="O3023" s="116"/>
      <c r="P3023" s="116"/>
      <c r="Q3023" s="120"/>
    </row>
    <row r="3024" spans="1:17" customFormat="1">
      <c r="A3024" s="117">
        <v>3021</v>
      </c>
      <c r="B3024" s="117"/>
      <c r="C3024" s="117" t="s">
        <v>3676</v>
      </c>
      <c r="D3024" s="117" t="s">
        <v>1059</v>
      </c>
      <c r="E3024" s="396" t="s">
        <v>1059</v>
      </c>
      <c r="F3024" s="116" t="s">
        <v>4446</v>
      </c>
      <c r="G3024" s="596">
        <v>308211340202</v>
      </c>
      <c r="H3024" s="396" t="s">
        <v>2250</v>
      </c>
      <c r="I3024" s="116" t="s">
        <v>3613</v>
      </c>
      <c r="J3024" s="116" t="s">
        <v>47</v>
      </c>
      <c r="K3024" s="116">
        <v>0.45048500000000002</v>
      </c>
      <c r="L3024" s="395">
        <v>0.45048500000000002</v>
      </c>
      <c r="M3024" s="395">
        <v>0.41489900000000002</v>
      </c>
      <c r="N3024" s="330">
        <v>7.8994861094154087</v>
      </c>
      <c r="O3024" s="116"/>
      <c r="P3024" s="116"/>
      <c r="Q3024" s="120"/>
    </row>
    <row r="3025" spans="1:17" customFormat="1">
      <c r="A3025" s="117">
        <v>3022</v>
      </c>
      <c r="B3025" s="117"/>
      <c r="C3025" s="117" t="s">
        <v>3676</v>
      </c>
      <c r="D3025" s="117" t="s">
        <v>1059</v>
      </c>
      <c r="E3025" s="396" t="s">
        <v>1059</v>
      </c>
      <c r="F3025" s="116" t="s">
        <v>4433</v>
      </c>
      <c r="G3025" s="596">
        <v>308211240201</v>
      </c>
      <c r="H3025" s="396" t="s">
        <v>2302</v>
      </c>
      <c r="I3025" s="116" t="s">
        <v>3613</v>
      </c>
      <c r="J3025" s="116" t="s">
        <v>47</v>
      </c>
      <c r="K3025" s="116">
        <v>0.85940000000000005</v>
      </c>
      <c r="L3025" s="395">
        <v>0.85940000000000005</v>
      </c>
      <c r="M3025" s="395">
        <v>0.79199300000000006</v>
      </c>
      <c r="N3025" s="330">
        <v>7.8434954619501962</v>
      </c>
      <c r="O3025" s="116"/>
      <c r="P3025" s="116"/>
      <c r="Q3025" s="120"/>
    </row>
    <row r="3026" spans="1:17" customFormat="1">
      <c r="A3026" s="117">
        <v>3023</v>
      </c>
      <c r="B3026" s="117"/>
      <c r="C3026" s="117" t="s">
        <v>3676</v>
      </c>
      <c r="D3026" s="117" t="s">
        <v>1059</v>
      </c>
      <c r="E3026" s="396" t="s">
        <v>1059</v>
      </c>
      <c r="F3026" s="116" t="s">
        <v>8098</v>
      </c>
      <c r="G3026" s="596">
        <v>308211240401</v>
      </c>
      <c r="H3026" s="396" t="s">
        <v>2303</v>
      </c>
      <c r="I3026" s="116" t="s">
        <v>3613</v>
      </c>
      <c r="J3026" s="116" t="s">
        <v>47</v>
      </c>
      <c r="K3026" s="116">
        <v>1.2238500000000001</v>
      </c>
      <c r="L3026" s="395">
        <v>1.2238500000000001</v>
      </c>
      <c r="M3026" s="395">
        <v>1.1283559999999999</v>
      </c>
      <c r="N3026" s="330">
        <v>7.8027536054255169</v>
      </c>
      <c r="O3026" s="116"/>
      <c r="P3026" s="116"/>
      <c r="Q3026" s="120"/>
    </row>
    <row r="3027" spans="1:17" customFormat="1">
      <c r="A3027" s="117">
        <v>3024</v>
      </c>
      <c r="B3027" s="117"/>
      <c r="C3027" s="117" t="s">
        <v>3676</v>
      </c>
      <c r="D3027" s="117" t="s">
        <v>1059</v>
      </c>
      <c r="E3027" s="396" t="s">
        <v>1059</v>
      </c>
      <c r="F3027" s="116" t="s">
        <v>8097</v>
      </c>
      <c r="G3027" s="596">
        <v>308211240301</v>
      </c>
      <c r="H3027" s="396" t="s">
        <v>3040</v>
      </c>
      <c r="I3027" s="116" t="s">
        <v>3613</v>
      </c>
      <c r="J3027" s="116" t="s">
        <v>47</v>
      </c>
      <c r="K3027" s="116">
        <v>0.84289999999999998</v>
      </c>
      <c r="L3027" s="395">
        <v>0.84289999999999998</v>
      </c>
      <c r="M3027" s="395">
        <v>0.77803699999999998</v>
      </c>
      <c r="N3027" s="330">
        <v>7.695218887175229</v>
      </c>
      <c r="O3027" s="116"/>
      <c r="P3027" s="116"/>
      <c r="Q3027" s="120"/>
    </row>
    <row r="3028" spans="1:17" customFormat="1">
      <c r="A3028" s="117">
        <v>3025</v>
      </c>
      <c r="B3028" s="117"/>
      <c r="C3028" s="117" t="s">
        <v>3676</v>
      </c>
      <c r="D3028" s="117" t="s">
        <v>1059</v>
      </c>
      <c r="E3028" s="396" t="s">
        <v>3726</v>
      </c>
      <c r="F3028" s="116" t="s">
        <v>8098</v>
      </c>
      <c r="G3028" s="596">
        <v>308211240404</v>
      </c>
      <c r="H3028" s="396" t="s">
        <v>2992</v>
      </c>
      <c r="I3028" s="116" t="s">
        <v>8573</v>
      </c>
      <c r="J3028" s="116" t="s">
        <v>47</v>
      </c>
      <c r="K3028" s="116">
        <v>0.25080000000000002</v>
      </c>
      <c r="L3028" s="395">
        <v>0.25080000000000002</v>
      </c>
      <c r="M3028" s="395">
        <v>0.231573</v>
      </c>
      <c r="N3028" s="330">
        <v>7.6662679425837403</v>
      </c>
      <c r="O3028" s="116"/>
      <c r="P3028" s="116"/>
      <c r="Q3028" s="120"/>
    </row>
    <row r="3029" spans="1:17" customFormat="1">
      <c r="A3029" s="117">
        <v>3026</v>
      </c>
      <c r="B3029" s="117"/>
      <c r="C3029" s="117" t="s">
        <v>3676</v>
      </c>
      <c r="D3029" s="117" t="s">
        <v>1059</v>
      </c>
      <c r="E3029" s="396" t="s">
        <v>1059</v>
      </c>
      <c r="F3029" s="116" t="s">
        <v>8097</v>
      </c>
      <c r="G3029" s="596">
        <v>308211240302</v>
      </c>
      <c r="H3029" s="396" t="s">
        <v>3037</v>
      </c>
      <c r="I3029" s="116" t="s">
        <v>3613</v>
      </c>
      <c r="J3029" s="116" t="s">
        <v>47</v>
      </c>
      <c r="K3029" s="116">
        <v>0.60660000000000003</v>
      </c>
      <c r="L3029" s="395">
        <v>0.60660000000000003</v>
      </c>
      <c r="M3029" s="395">
        <v>0.56045400000000001</v>
      </c>
      <c r="N3029" s="330">
        <v>7.6073194856577677</v>
      </c>
      <c r="O3029" s="116"/>
      <c r="P3029" s="116"/>
      <c r="Q3029" s="120"/>
    </row>
    <row r="3030" spans="1:17" customFormat="1">
      <c r="A3030" s="117">
        <v>3027</v>
      </c>
      <c r="B3030" s="117"/>
      <c r="C3030" s="117" t="s">
        <v>3676</v>
      </c>
      <c r="D3030" s="117" t="s">
        <v>1059</v>
      </c>
      <c r="E3030" s="396" t="s">
        <v>3725</v>
      </c>
      <c r="F3030" s="116" t="s">
        <v>4419</v>
      </c>
      <c r="G3030" s="596">
        <v>308235240501</v>
      </c>
      <c r="H3030" s="396" t="s">
        <v>2963</v>
      </c>
      <c r="I3030" s="116" t="s">
        <v>8573</v>
      </c>
      <c r="J3030" s="116" t="s">
        <v>47</v>
      </c>
      <c r="K3030" s="116">
        <v>1.7407999999999999</v>
      </c>
      <c r="L3030" s="395">
        <v>1.7407999999999999</v>
      </c>
      <c r="M3030" s="395">
        <v>1.610015</v>
      </c>
      <c r="N3030" s="330">
        <v>7.5129250919117609</v>
      </c>
      <c r="O3030" s="116"/>
      <c r="P3030" s="116"/>
      <c r="Q3030" s="120"/>
    </row>
    <row r="3031" spans="1:17" customFormat="1">
      <c r="A3031" s="117">
        <v>3028</v>
      </c>
      <c r="B3031" s="117"/>
      <c r="C3031" s="117" t="s">
        <v>3676</v>
      </c>
      <c r="D3031" s="117" t="s">
        <v>1059</v>
      </c>
      <c r="E3031" s="396" t="s">
        <v>1059</v>
      </c>
      <c r="F3031" s="116" t="s">
        <v>8099</v>
      </c>
      <c r="G3031" s="596">
        <v>308211140102</v>
      </c>
      <c r="H3031" s="396" t="s">
        <v>2297</v>
      </c>
      <c r="I3031" s="116" t="s">
        <v>3613</v>
      </c>
      <c r="J3031" s="116" t="s">
        <v>47</v>
      </c>
      <c r="K3031" s="116">
        <v>2.410625</v>
      </c>
      <c r="L3031" s="395">
        <v>2.410625</v>
      </c>
      <c r="M3031" s="395">
        <v>2.2336279999999999</v>
      </c>
      <c r="N3031" s="330">
        <v>7.3423697173969433</v>
      </c>
      <c r="O3031" s="116"/>
      <c r="P3031" s="116"/>
      <c r="Q3031" s="120"/>
    </row>
    <row r="3032" spans="1:17" customFormat="1">
      <c r="A3032" s="117">
        <v>3029</v>
      </c>
      <c r="B3032" s="117"/>
      <c r="C3032" s="117" t="s">
        <v>3676</v>
      </c>
      <c r="D3032" s="117" t="s">
        <v>1059</v>
      </c>
      <c r="E3032" s="396" t="s">
        <v>1059</v>
      </c>
      <c r="F3032" s="116" t="s">
        <v>4432</v>
      </c>
      <c r="G3032" s="596">
        <v>308211340308</v>
      </c>
      <c r="H3032" s="396" t="s">
        <v>2309</v>
      </c>
      <c r="I3032" s="116" t="s">
        <v>3613</v>
      </c>
      <c r="J3032" s="116" t="s">
        <v>47</v>
      </c>
      <c r="K3032" s="116">
        <v>0.55200000000000005</v>
      </c>
      <c r="L3032" s="395">
        <v>0.55200000000000005</v>
      </c>
      <c r="M3032" s="395">
        <v>0.51157900000000001</v>
      </c>
      <c r="N3032" s="330">
        <v>7.3226449275362384</v>
      </c>
      <c r="O3032" s="116"/>
      <c r="P3032" s="116"/>
      <c r="Q3032" s="120"/>
    </row>
    <row r="3033" spans="1:17" customFormat="1">
      <c r="A3033" s="117">
        <v>3030</v>
      </c>
      <c r="B3033" s="117"/>
      <c r="C3033" s="117" t="s">
        <v>3676</v>
      </c>
      <c r="D3033" s="117" t="s">
        <v>1059</v>
      </c>
      <c r="E3033" s="396" t="s">
        <v>3726</v>
      </c>
      <c r="F3033" s="116" t="s">
        <v>4443</v>
      </c>
      <c r="G3033" s="596">
        <v>308212140101</v>
      </c>
      <c r="H3033" s="396" t="s">
        <v>2981</v>
      </c>
      <c r="I3033" s="116" t="s">
        <v>8573</v>
      </c>
      <c r="J3033" s="116" t="s">
        <v>47</v>
      </c>
      <c r="K3033" s="116">
        <v>0.34310000000000002</v>
      </c>
      <c r="L3033" s="395">
        <v>0.34310000000000002</v>
      </c>
      <c r="M3033" s="395">
        <v>0.31833299999999998</v>
      </c>
      <c r="N3033" s="330">
        <v>7.2185951617604314</v>
      </c>
      <c r="O3033" s="116"/>
      <c r="P3033" s="116"/>
      <c r="Q3033" s="120"/>
    </row>
    <row r="3034" spans="1:17" customFormat="1">
      <c r="A3034" s="117">
        <v>3031</v>
      </c>
      <c r="B3034" s="117"/>
      <c r="C3034" s="117" t="s">
        <v>3676</v>
      </c>
      <c r="D3034" s="117" t="s">
        <v>1059</v>
      </c>
      <c r="E3034" s="396" t="s">
        <v>1059</v>
      </c>
      <c r="F3034" s="116" t="s">
        <v>4433</v>
      </c>
      <c r="G3034" s="596">
        <v>308211240203</v>
      </c>
      <c r="H3034" s="396" t="s">
        <v>3093</v>
      </c>
      <c r="I3034" s="116" t="s">
        <v>3613</v>
      </c>
      <c r="J3034" s="116" t="s">
        <v>47</v>
      </c>
      <c r="K3034" s="116">
        <v>2.3E-2</v>
      </c>
      <c r="L3034" s="395">
        <v>2.3E-2</v>
      </c>
      <c r="M3034" s="395">
        <v>2.1346E-2</v>
      </c>
      <c r="N3034" s="330">
        <v>7.1913043478260841</v>
      </c>
      <c r="O3034" s="116"/>
      <c r="P3034" s="116"/>
      <c r="Q3034" s="120"/>
    </row>
    <row r="3035" spans="1:17" customFormat="1">
      <c r="A3035" s="117">
        <v>3032</v>
      </c>
      <c r="B3035" s="117"/>
      <c r="C3035" s="117" t="s">
        <v>3676</v>
      </c>
      <c r="D3035" s="117" t="s">
        <v>1059</v>
      </c>
      <c r="E3035" s="396" t="s">
        <v>3726</v>
      </c>
      <c r="F3035" s="116" t="s">
        <v>4433</v>
      </c>
      <c r="G3035" s="596">
        <v>308211240207</v>
      </c>
      <c r="H3035" s="396" t="s">
        <v>2969</v>
      </c>
      <c r="I3035" s="116" t="s">
        <v>8573</v>
      </c>
      <c r="J3035" s="116" t="s">
        <v>47</v>
      </c>
      <c r="K3035" s="116">
        <v>0.91080000000000005</v>
      </c>
      <c r="L3035" s="395">
        <v>0.91080000000000005</v>
      </c>
      <c r="M3035" s="395">
        <v>0.84541500000000003</v>
      </c>
      <c r="N3035" s="330">
        <v>7.1788537549407145</v>
      </c>
      <c r="O3035" s="116"/>
      <c r="P3035" s="116"/>
      <c r="Q3035" s="120"/>
    </row>
    <row r="3036" spans="1:17" customFormat="1">
      <c r="A3036" s="117">
        <v>3033</v>
      </c>
      <c r="B3036" s="117"/>
      <c r="C3036" s="117" t="s">
        <v>3676</v>
      </c>
      <c r="D3036" s="117" t="s">
        <v>1059</v>
      </c>
      <c r="E3036" s="396" t="s">
        <v>1059</v>
      </c>
      <c r="F3036" s="116" t="s">
        <v>8100</v>
      </c>
      <c r="G3036" s="596">
        <v>308211240104</v>
      </c>
      <c r="H3036" s="396" t="s">
        <v>3012</v>
      </c>
      <c r="I3036" s="116" t="s">
        <v>3613</v>
      </c>
      <c r="J3036" s="116" t="s">
        <v>47</v>
      </c>
      <c r="K3036" s="116">
        <v>1.7012499999999999</v>
      </c>
      <c r="L3036" s="395">
        <v>1.7012499999999999</v>
      </c>
      <c r="M3036" s="395">
        <v>1.579893</v>
      </c>
      <c r="N3036" s="330">
        <v>7.1334019103600266</v>
      </c>
      <c r="O3036" s="116"/>
      <c r="P3036" s="116"/>
      <c r="Q3036" s="120"/>
    </row>
    <row r="3037" spans="1:17" customFormat="1">
      <c r="A3037" s="117">
        <v>3034</v>
      </c>
      <c r="B3037" s="117"/>
      <c r="C3037" s="117" t="s">
        <v>3676</v>
      </c>
      <c r="D3037" s="117" t="s">
        <v>1059</v>
      </c>
      <c r="E3037" s="396" t="s">
        <v>1059</v>
      </c>
      <c r="F3037" s="116" t="s">
        <v>4446</v>
      </c>
      <c r="G3037" s="596">
        <v>308211340206</v>
      </c>
      <c r="H3037" s="396" t="s">
        <v>3029</v>
      </c>
      <c r="I3037" s="116" t="s">
        <v>3613</v>
      </c>
      <c r="J3037" s="116" t="s">
        <v>47</v>
      </c>
      <c r="K3037" s="116">
        <v>1.0362560000000001</v>
      </c>
      <c r="L3037" s="395">
        <v>1.0362560000000001</v>
      </c>
      <c r="M3037" s="395">
        <v>0.96236500000000003</v>
      </c>
      <c r="N3037" s="330">
        <v>7.1305739122379057</v>
      </c>
      <c r="O3037" s="116"/>
      <c r="P3037" s="116"/>
      <c r="Q3037" s="120"/>
    </row>
    <row r="3038" spans="1:17" customFormat="1">
      <c r="A3038" s="117">
        <v>3035</v>
      </c>
      <c r="B3038" s="117"/>
      <c r="C3038" s="117" t="s">
        <v>3676</v>
      </c>
      <c r="D3038" s="117" t="s">
        <v>1059</v>
      </c>
      <c r="E3038" s="396" t="s">
        <v>1059</v>
      </c>
      <c r="F3038" s="116" t="s">
        <v>8100</v>
      </c>
      <c r="G3038" s="596">
        <v>308211240103</v>
      </c>
      <c r="H3038" s="396" t="s">
        <v>2300</v>
      </c>
      <c r="I3038" s="116" t="s">
        <v>3613</v>
      </c>
      <c r="J3038" s="116" t="s">
        <v>47</v>
      </c>
      <c r="K3038" s="116">
        <v>1.9681999999999999</v>
      </c>
      <c r="L3038" s="395">
        <v>1.9681999999999999</v>
      </c>
      <c r="M3038" s="395">
        <v>1.8279970000000001</v>
      </c>
      <c r="N3038" s="330">
        <v>7.1234122548521421</v>
      </c>
      <c r="O3038" s="116"/>
      <c r="P3038" s="116"/>
      <c r="Q3038" s="120"/>
    </row>
    <row r="3039" spans="1:17" customFormat="1">
      <c r="A3039" s="117">
        <v>3036</v>
      </c>
      <c r="B3039" s="117"/>
      <c r="C3039" s="117" t="s">
        <v>3676</v>
      </c>
      <c r="D3039" s="117" t="s">
        <v>1059</v>
      </c>
      <c r="E3039" s="396" t="s">
        <v>3726</v>
      </c>
      <c r="F3039" s="116" t="s">
        <v>4452</v>
      </c>
      <c r="G3039" s="596">
        <v>308212340201</v>
      </c>
      <c r="H3039" s="396" t="s">
        <v>2948</v>
      </c>
      <c r="I3039" s="116" t="s">
        <v>8573</v>
      </c>
      <c r="J3039" s="116" t="s">
        <v>47</v>
      </c>
      <c r="K3039" s="116">
        <v>0.46700000000000003</v>
      </c>
      <c r="L3039" s="395">
        <v>0.46700000000000003</v>
      </c>
      <c r="M3039" s="395">
        <v>0.43400699999999998</v>
      </c>
      <c r="N3039" s="330">
        <v>7.0648822269807381</v>
      </c>
      <c r="O3039" s="116"/>
      <c r="P3039" s="116"/>
      <c r="Q3039" s="120"/>
    </row>
    <row r="3040" spans="1:17" customFormat="1">
      <c r="A3040" s="117">
        <v>3037</v>
      </c>
      <c r="B3040" s="117"/>
      <c r="C3040" s="117" t="s">
        <v>3676</v>
      </c>
      <c r="D3040" s="117" t="s">
        <v>1059</v>
      </c>
      <c r="E3040" s="396" t="s">
        <v>3725</v>
      </c>
      <c r="F3040" s="116" t="s">
        <v>4425</v>
      </c>
      <c r="G3040" s="596">
        <v>308235340101</v>
      </c>
      <c r="H3040" s="396" t="s">
        <v>2978</v>
      </c>
      <c r="I3040" s="116" t="s">
        <v>8573</v>
      </c>
      <c r="J3040" s="116" t="s">
        <v>47</v>
      </c>
      <c r="K3040" s="116">
        <v>0.3906</v>
      </c>
      <c r="L3040" s="395">
        <v>0.3906</v>
      </c>
      <c r="M3040" s="395">
        <v>0.36317299999999997</v>
      </c>
      <c r="N3040" s="330">
        <v>7.021761392729144</v>
      </c>
      <c r="O3040" s="116"/>
      <c r="P3040" s="116"/>
      <c r="Q3040" s="120"/>
    </row>
    <row r="3041" spans="1:17" customFormat="1">
      <c r="A3041" s="117">
        <v>3038</v>
      </c>
      <c r="B3041" s="117"/>
      <c r="C3041" s="117" t="s">
        <v>3676</v>
      </c>
      <c r="D3041" s="117" t="s">
        <v>1059</v>
      </c>
      <c r="E3041" s="396" t="s">
        <v>3726</v>
      </c>
      <c r="F3041" s="116" t="s">
        <v>4449</v>
      </c>
      <c r="G3041" s="596">
        <v>308211340102</v>
      </c>
      <c r="H3041" s="396" t="s">
        <v>2965</v>
      </c>
      <c r="I3041" s="116" t="s">
        <v>8573</v>
      </c>
      <c r="J3041" s="116" t="s">
        <v>47</v>
      </c>
      <c r="K3041" s="116">
        <v>1.6335999999999999</v>
      </c>
      <c r="L3041" s="395">
        <v>1.6335999999999999</v>
      </c>
      <c r="M3041" s="395">
        <v>1.522097</v>
      </c>
      <c r="N3041" s="330">
        <v>6.8255999020568021</v>
      </c>
      <c r="O3041" s="116"/>
      <c r="P3041" s="116"/>
      <c r="Q3041" s="120"/>
    </row>
    <row r="3042" spans="1:17" customFormat="1">
      <c r="A3042" s="117">
        <v>3039</v>
      </c>
      <c r="B3042" s="117"/>
      <c r="C3042" s="117" t="s">
        <v>3676</v>
      </c>
      <c r="D3042" s="117" t="s">
        <v>1059</v>
      </c>
      <c r="E3042" s="396" t="s">
        <v>3726</v>
      </c>
      <c r="F3042" s="116" t="s">
        <v>4434</v>
      </c>
      <c r="G3042" s="596">
        <v>308212440101</v>
      </c>
      <c r="H3042" s="396" t="s">
        <v>3048</v>
      </c>
      <c r="I3042" s="116" t="s">
        <v>8573</v>
      </c>
      <c r="J3042" s="116" t="s">
        <v>47</v>
      </c>
      <c r="K3042" s="116">
        <v>0.64729999999999999</v>
      </c>
      <c r="L3042" s="395">
        <v>0.64729999999999999</v>
      </c>
      <c r="M3042" s="395">
        <v>0.60319199999999995</v>
      </c>
      <c r="N3042" s="330">
        <v>6.814151089139509</v>
      </c>
      <c r="O3042" s="116"/>
      <c r="P3042" s="116"/>
      <c r="Q3042" s="120"/>
    </row>
    <row r="3043" spans="1:17" customFormat="1">
      <c r="A3043" s="117">
        <v>3040</v>
      </c>
      <c r="B3043" s="117"/>
      <c r="C3043" s="117" t="s">
        <v>3676</v>
      </c>
      <c r="D3043" s="117" t="s">
        <v>1059</v>
      </c>
      <c r="E3043" s="396" t="s">
        <v>3725</v>
      </c>
      <c r="F3043" s="116" t="s">
        <v>4423</v>
      </c>
      <c r="G3043" s="596">
        <v>308235240901</v>
      </c>
      <c r="H3043" s="396" t="s">
        <v>2997</v>
      </c>
      <c r="I3043" s="116" t="s">
        <v>8573</v>
      </c>
      <c r="J3043" s="116" t="s">
        <v>47</v>
      </c>
      <c r="K3043" s="116">
        <v>0.75280000000000002</v>
      </c>
      <c r="L3043" s="395">
        <v>0.75280000000000002</v>
      </c>
      <c r="M3043" s="395">
        <v>0.70173099999999999</v>
      </c>
      <c r="N3043" s="330">
        <v>6.7838735387885265</v>
      </c>
      <c r="O3043" s="116"/>
      <c r="P3043" s="116"/>
      <c r="Q3043" s="120"/>
    </row>
    <row r="3044" spans="1:17" customFormat="1">
      <c r="A3044" s="117">
        <v>3041</v>
      </c>
      <c r="B3044" s="117"/>
      <c r="C3044" s="117" t="s">
        <v>3676</v>
      </c>
      <c r="D3044" s="117" t="s">
        <v>1059</v>
      </c>
      <c r="E3044" s="396" t="s">
        <v>1059</v>
      </c>
      <c r="F3044" s="116" t="s">
        <v>8100</v>
      </c>
      <c r="G3044" s="596">
        <v>308211240106</v>
      </c>
      <c r="H3044" s="396" t="s">
        <v>2967</v>
      </c>
      <c r="I3044" s="116" t="s">
        <v>3613</v>
      </c>
      <c r="J3044" s="116" t="s">
        <v>47</v>
      </c>
      <c r="K3044" s="116">
        <v>1.3208</v>
      </c>
      <c r="L3044" s="395">
        <v>1.3208</v>
      </c>
      <c r="M3044" s="395">
        <v>1.2324980000000001</v>
      </c>
      <c r="N3044" s="330">
        <v>6.6854936402180405</v>
      </c>
      <c r="O3044" s="116"/>
      <c r="P3044" s="116"/>
      <c r="Q3044" s="120"/>
    </row>
    <row r="3045" spans="1:17" customFormat="1">
      <c r="A3045" s="117">
        <v>3042</v>
      </c>
      <c r="B3045" s="117"/>
      <c r="C3045" s="117" t="s">
        <v>3676</v>
      </c>
      <c r="D3045" s="117" t="s">
        <v>1059</v>
      </c>
      <c r="E3045" s="396" t="s">
        <v>3725</v>
      </c>
      <c r="F3045" s="116" t="s">
        <v>4426</v>
      </c>
      <c r="G3045" s="596">
        <v>308235340204</v>
      </c>
      <c r="H3045" s="396" t="s">
        <v>2940</v>
      </c>
      <c r="I3045" s="116" t="s">
        <v>8576</v>
      </c>
      <c r="J3045" s="116" t="s">
        <v>47</v>
      </c>
      <c r="K3045" s="116">
        <v>1.6272</v>
      </c>
      <c r="L3045" s="395">
        <v>1.6272</v>
      </c>
      <c r="M3045" s="395">
        <v>1.518745</v>
      </c>
      <c r="N3045" s="330">
        <v>6.665130285152407</v>
      </c>
      <c r="O3045" s="116"/>
      <c r="P3045" s="116"/>
      <c r="Q3045" s="120"/>
    </row>
    <row r="3046" spans="1:17" customFormat="1">
      <c r="A3046" s="117">
        <v>3043</v>
      </c>
      <c r="B3046" s="117"/>
      <c r="C3046" s="117" t="s">
        <v>3676</v>
      </c>
      <c r="D3046" s="117" t="s">
        <v>1059</v>
      </c>
      <c r="E3046" s="396" t="s">
        <v>1059</v>
      </c>
      <c r="F3046" s="116" t="s">
        <v>8097</v>
      </c>
      <c r="G3046" s="596">
        <v>308211240306</v>
      </c>
      <c r="H3046" s="396" t="s">
        <v>3112</v>
      </c>
      <c r="I3046" s="116" t="s">
        <v>3613</v>
      </c>
      <c r="J3046" s="116" t="s">
        <v>47</v>
      </c>
      <c r="K3046" s="116">
        <v>0.73419999999999996</v>
      </c>
      <c r="L3046" s="395">
        <v>0.73419999999999996</v>
      </c>
      <c r="M3046" s="395">
        <v>0.68705000000000005</v>
      </c>
      <c r="N3046" s="330">
        <v>6.4219558703350472</v>
      </c>
      <c r="O3046" s="116"/>
      <c r="P3046" s="116"/>
      <c r="Q3046" s="120"/>
    </row>
    <row r="3047" spans="1:17" customFormat="1">
      <c r="A3047" s="117">
        <v>3044</v>
      </c>
      <c r="B3047" s="117"/>
      <c r="C3047" s="117" t="s">
        <v>3676</v>
      </c>
      <c r="D3047" s="117" t="s">
        <v>1059</v>
      </c>
      <c r="E3047" s="396" t="s">
        <v>1059</v>
      </c>
      <c r="F3047" s="116" t="s">
        <v>4433</v>
      </c>
      <c r="G3047" s="596">
        <v>308211240202</v>
      </c>
      <c r="H3047" s="396" t="s">
        <v>3136</v>
      </c>
      <c r="I3047" s="116" t="s">
        <v>3613</v>
      </c>
      <c r="J3047" s="116" t="s">
        <v>47</v>
      </c>
      <c r="K3047" s="116">
        <v>0.26500000000000001</v>
      </c>
      <c r="L3047" s="395">
        <v>0.26500000000000001</v>
      </c>
      <c r="M3047" s="395">
        <v>0.24804299999999999</v>
      </c>
      <c r="N3047" s="330">
        <v>6.3988679245283118</v>
      </c>
      <c r="O3047" s="116"/>
      <c r="P3047" s="116"/>
      <c r="Q3047" s="120"/>
    </row>
    <row r="3048" spans="1:17" customFormat="1">
      <c r="A3048" s="117">
        <v>3045</v>
      </c>
      <c r="B3048" s="117"/>
      <c r="C3048" s="117" t="s">
        <v>3676</v>
      </c>
      <c r="D3048" s="117" t="s">
        <v>1059</v>
      </c>
      <c r="E3048" s="396" t="s">
        <v>3725</v>
      </c>
      <c r="F3048" s="116" t="s">
        <v>4425</v>
      </c>
      <c r="G3048" s="596">
        <v>308235340102</v>
      </c>
      <c r="H3048" s="396" t="s">
        <v>3025</v>
      </c>
      <c r="I3048" s="116" t="s">
        <v>8572</v>
      </c>
      <c r="J3048" s="116" t="s">
        <v>47</v>
      </c>
      <c r="K3048" s="116">
        <v>9.9949999999999997E-2</v>
      </c>
      <c r="L3048" s="395">
        <v>9.9949999999999997E-2</v>
      </c>
      <c r="M3048" s="395">
        <v>9.3639E-2</v>
      </c>
      <c r="N3048" s="330">
        <v>6.3141570785392673</v>
      </c>
      <c r="O3048" s="116"/>
      <c r="P3048" s="116"/>
      <c r="Q3048" s="120"/>
    </row>
    <row r="3049" spans="1:17" customFormat="1">
      <c r="A3049" s="117">
        <v>3046</v>
      </c>
      <c r="B3049" s="117"/>
      <c r="C3049" s="117" t="s">
        <v>3676</v>
      </c>
      <c r="D3049" s="117" t="s">
        <v>1059</v>
      </c>
      <c r="E3049" s="396" t="s">
        <v>3724</v>
      </c>
      <c r="F3049" s="116" t="s">
        <v>4389</v>
      </c>
      <c r="G3049" s="596">
        <v>308223140201</v>
      </c>
      <c r="H3049" s="396" t="s">
        <v>3147</v>
      </c>
      <c r="I3049" s="116" t="s">
        <v>8572</v>
      </c>
      <c r="J3049" s="116" t="s">
        <v>47</v>
      </c>
      <c r="K3049" s="116">
        <v>5.1397999999999999E-2</v>
      </c>
      <c r="L3049" s="395">
        <v>5.1397999999999999E-2</v>
      </c>
      <c r="M3049" s="395">
        <v>4.8157999999999999E-2</v>
      </c>
      <c r="N3049" s="330">
        <v>6.3037472275185804</v>
      </c>
      <c r="O3049" s="116"/>
      <c r="P3049" s="116"/>
      <c r="Q3049" s="120"/>
    </row>
    <row r="3050" spans="1:17" customFormat="1">
      <c r="A3050" s="117">
        <v>3047</v>
      </c>
      <c r="B3050" s="117"/>
      <c r="C3050" s="117" t="s">
        <v>3676</v>
      </c>
      <c r="D3050" s="117" t="s">
        <v>1059</v>
      </c>
      <c r="E3050" s="396" t="s">
        <v>1059</v>
      </c>
      <c r="F3050" s="116" t="s">
        <v>4446</v>
      </c>
      <c r="G3050" s="596">
        <v>308211340207</v>
      </c>
      <c r="H3050" s="396" t="s">
        <v>2307</v>
      </c>
      <c r="I3050" s="116" t="s">
        <v>3613</v>
      </c>
      <c r="J3050" s="116" t="s">
        <v>47</v>
      </c>
      <c r="K3050" s="116">
        <v>0.65680000000000005</v>
      </c>
      <c r="L3050" s="395">
        <v>0.65680000000000005</v>
      </c>
      <c r="M3050" s="395">
        <v>0.61595800000000001</v>
      </c>
      <c r="N3050" s="330">
        <v>6.2183313032886787</v>
      </c>
      <c r="O3050" s="116"/>
      <c r="P3050" s="116"/>
      <c r="Q3050" s="120"/>
    </row>
    <row r="3051" spans="1:17" customFormat="1">
      <c r="A3051" s="117">
        <v>3048</v>
      </c>
      <c r="B3051" s="117"/>
      <c r="C3051" s="117" t="s">
        <v>3676</v>
      </c>
      <c r="D3051" s="117" t="s">
        <v>1059</v>
      </c>
      <c r="E3051" s="396" t="s">
        <v>3726</v>
      </c>
      <c r="F3051" s="116" t="s">
        <v>4444</v>
      </c>
      <c r="G3051" s="596">
        <v>308212140403</v>
      </c>
      <c r="H3051" s="396" t="s">
        <v>9985</v>
      </c>
      <c r="I3051" s="116" t="s">
        <v>8573</v>
      </c>
      <c r="J3051" s="116" t="s">
        <v>47</v>
      </c>
      <c r="K3051" s="116">
        <v>0.1474</v>
      </c>
      <c r="L3051" s="395">
        <v>0.1474</v>
      </c>
      <c r="M3051" s="395">
        <v>0.13855700000000001</v>
      </c>
      <c r="N3051" s="330">
        <v>5.999321573948432</v>
      </c>
      <c r="O3051" s="116"/>
      <c r="P3051" s="116"/>
      <c r="Q3051" s="120"/>
    </row>
    <row r="3052" spans="1:17" customFormat="1">
      <c r="A3052" s="117">
        <v>3049</v>
      </c>
      <c r="B3052" s="117"/>
      <c r="C3052" s="117" t="s">
        <v>3676</v>
      </c>
      <c r="D3052" s="117" t="s">
        <v>1059</v>
      </c>
      <c r="E3052" s="396" t="s">
        <v>1059</v>
      </c>
      <c r="F3052" s="116" t="s">
        <v>8100</v>
      </c>
      <c r="G3052" s="596">
        <v>308211240102</v>
      </c>
      <c r="H3052" s="396" t="s">
        <v>2299</v>
      </c>
      <c r="I3052" s="116" t="s">
        <v>3613</v>
      </c>
      <c r="J3052" s="116" t="s">
        <v>47</v>
      </c>
      <c r="K3052" s="116">
        <v>1.8551</v>
      </c>
      <c r="L3052" s="395">
        <v>1.8551</v>
      </c>
      <c r="M3052" s="395">
        <v>1.7450019999999999</v>
      </c>
      <c r="N3052" s="330">
        <v>5.9348822165920998</v>
      </c>
      <c r="O3052" s="116"/>
      <c r="P3052" s="116"/>
      <c r="Q3052" s="120"/>
    </row>
    <row r="3053" spans="1:17" customFormat="1">
      <c r="A3053" s="117">
        <v>3050</v>
      </c>
      <c r="B3053" s="117"/>
      <c r="C3053" s="117" t="s">
        <v>3676</v>
      </c>
      <c r="D3053" s="117" t="s">
        <v>1059</v>
      </c>
      <c r="E3053" s="396" t="s">
        <v>1059</v>
      </c>
      <c r="F3053" s="116" t="s">
        <v>8100</v>
      </c>
      <c r="G3053" s="596">
        <v>308211240101</v>
      </c>
      <c r="H3053" s="396" t="s">
        <v>2257</v>
      </c>
      <c r="I3053" s="116" t="s">
        <v>3613</v>
      </c>
      <c r="J3053" s="116" t="s">
        <v>47</v>
      </c>
      <c r="K3053" s="116">
        <v>0.25635000000000002</v>
      </c>
      <c r="L3053" s="395">
        <v>0.25635000000000002</v>
      </c>
      <c r="M3053" s="395">
        <v>0.24113799999999999</v>
      </c>
      <c r="N3053" s="330">
        <v>5.9340745075092762</v>
      </c>
      <c r="O3053" s="116"/>
      <c r="P3053" s="116"/>
      <c r="Q3053" s="120"/>
    </row>
    <row r="3054" spans="1:17" customFormat="1">
      <c r="A3054" s="117">
        <v>3051</v>
      </c>
      <c r="B3054" s="117"/>
      <c r="C3054" s="117" t="s">
        <v>3676</v>
      </c>
      <c r="D3054" s="117" t="s">
        <v>1059</v>
      </c>
      <c r="E3054" s="396" t="s">
        <v>3725</v>
      </c>
      <c r="F3054" s="116" t="s">
        <v>4426</v>
      </c>
      <c r="G3054" s="596">
        <v>308235340203</v>
      </c>
      <c r="H3054" s="396" t="s">
        <v>2947</v>
      </c>
      <c r="I3054" s="116" t="s">
        <v>8576</v>
      </c>
      <c r="J3054" s="116" t="s">
        <v>47</v>
      </c>
      <c r="K3054" s="116">
        <v>0.82320000000000004</v>
      </c>
      <c r="L3054" s="395">
        <v>0.82320000000000004</v>
      </c>
      <c r="M3054" s="395">
        <v>0.77440699999999996</v>
      </c>
      <c r="N3054" s="330">
        <v>5.9272351797862104</v>
      </c>
      <c r="O3054" s="116"/>
      <c r="P3054" s="116"/>
      <c r="Q3054" s="120"/>
    </row>
    <row r="3055" spans="1:17" customFormat="1">
      <c r="A3055" s="117">
        <v>3052</v>
      </c>
      <c r="B3055" s="117"/>
      <c r="C3055" s="117" t="s">
        <v>3676</v>
      </c>
      <c r="D3055" s="117" t="s">
        <v>1059</v>
      </c>
      <c r="E3055" s="396" t="s">
        <v>3725</v>
      </c>
      <c r="F3055" s="116" t="s">
        <v>4308</v>
      </c>
      <c r="G3055" s="596">
        <v>308235140401</v>
      </c>
      <c r="H3055" s="396" t="s">
        <v>3156</v>
      </c>
      <c r="I3055" s="116" t="s">
        <v>8572</v>
      </c>
      <c r="J3055" s="116" t="s">
        <v>47</v>
      </c>
      <c r="K3055" s="116">
        <v>4.4936999999999998E-2</v>
      </c>
      <c r="L3055" s="395">
        <v>4.4936999999999998E-2</v>
      </c>
      <c r="M3055" s="395">
        <v>4.2296E-2</v>
      </c>
      <c r="N3055" s="330">
        <v>5.8771168524823594</v>
      </c>
      <c r="O3055" s="116"/>
      <c r="P3055" s="116"/>
      <c r="Q3055" s="120"/>
    </row>
    <row r="3056" spans="1:17" customFormat="1">
      <c r="A3056" s="117">
        <v>3053</v>
      </c>
      <c r="B3056" s="117"/>
      <c r="C3056" s="117" t="s">
        <v>3676</v>
      </c>
      <c r="D3056" s="117" t="s">
        <v>1059</v>
      </c>
      <c r="E3056" s="396" t="s">
        <v>3725</v>
      </c>
      <c r="F3056" s="116" t="s">
        <v>4418</v>
      </c>
      <c r="G3056" s="596">
        <v>308235140101</v>
      </c>
      <c r="H3056" s="396" t="s">
        <v>2979</v>
      </c>
      <c r="I3056" s="116" t="s">
        <v>8573</v>
      </c>
      <c r="J3056" s="116" t="s">
        <v>47</v>
      </c>
      <c r="K3056" s="116">
        <v>2.0249999999999999</v>
      </c>
      <c r="L3056" s="395">
        <v>2.0249999999999999</v>
      </c>
      <c r="M3056" s="395">
        <v>1.907656</v>
      </c>
      <c r="N3056" s="330">
        <v>5.7947654320987603</v>
      </c>
      <c r="O3056" s="116"/>
      <c r="P3056" s="116"/>
      <c r="Q3056" s="120"/>
    </row>
    <row r="3057" spans="1:17" customFormat="1">
      <c r="A3057" s="117">
        <v>3054</v>
      </c>
      <c r="B3057" s="117"/>
      <c r="C3057" s="117" t="s">
        <v>3676</v>
      </c>
      <c r="D3057" s="117" t="s">
        <v>1059</v>
      </c>
      <c r="E3057" s="396" t="s">
        <v>3726</v>
      </c>
      <c r="F3057" s="116" t="s">
        <v>4453</v>
      </c>
      <c r="G3057" s="596">
        <v>308212340101</v>
      </c>
      <c r="H3057" s="396" t="s">
        <v>2991</v>
      </c>
      <c r="I3057" s="116" t="s">
        <v>8573</v>
      </c>
      <c r="J3057" s="116" t="s">
        <v>47</v>
      </c>
      <c r="K3057" s="116">
        <v>2.3605</v>
      </c>
      <c r="L3057" s="395">
        <v>2.3605</v>
      </c>
      <c r="M3057" s="395">
        <v>2.2239119999999999</v>
      </c>
      <c r="N3057" s="330">
        <v>5.7864011861893729</v>
      </c>
      <c r="O3057" s="116"/>
      <c r="P3057" s="116"/>
      <c r="Q3057" s="120"/>
    </row>
    <row r="3058" spans="1:17" customFormat="1">
      <c r="A3058" s="117">
        <v>3055</v>
      </c>
      <c r="B3058" s="117"/>
      <c r="C3058" s="117" t="s">
        <v>3676</v>
      </c>
      <c r="D3058" s="117" t="s">
        <v>1059</v>
      </c>
      <c r="E3058" s="396" t="s">
        <v>3724</v>
      </c>
      <c r="F3058" s="116" t="s">
        <v>4402</v>
      </c>
      <c r="G3058" s="596">
        <v>308223640201</v>
      </c>
      <c r="H3058" s="396" t="s">
        <v>3105</v>
      </c>
      <c r="I3058" s="116" t="s">
        <v>8573</v>
      </c>
      <c r="J3058" s="116" t="s">
        <v>47</v>
      </c>
      <c r="K3058" s="116">
        <v>0.37819999999999998</v>
      </c>
      <c r="L3058" s="395">
        <v>0.37819999999999998</v>
      </c>
      <c r="M3058" s="395">
        <v>0.35653300000000004</v>
      </c>
      <c r="N3058" s="330">
        <v>5.7289793759915231</v>
      </c>
      <c r="O3058" s="116"/>
      <c r="P3058" s="116"/>
      <c r="Q3058" s="120"/>
    </row>
    <row r="3059" spans="1:17" customFormat="1">
      <c r="A3059" s="117">
        <v>3056</v>
      </c>
      <c r="B3059" s="117"/>
      <c r="C3059" s="117" t="s">
        <v>3676</v>
      </c>
      <c r="D3059" s="117" t="s">
        <v>1059</v>
      </c>
      <c r="E3059" s="396" t="s">
        <v>3725</v>
      </c>
      <c r="F3059" s="116" t="s">
        <v>4426</v>
      </c>
      <c r="G3059" s="596">
        <v>308235340201</v>
      </c>
      <c r="H3059" s="396" t="s">
        <v>2267</v>
      </c>
      <c r="I3059" s="116" t="s">
        <v>8572</v>
      </c>
      <c r="J3059" s="116" t="s">
        <v>47</v>
      </c>
      <c r="K3059" s="116">
        <v>7.2031999999999999E-2</v>
      </c>
      <c r="L3059" s="395">
        <v>7.2031999999999999E-2</v>
      </c>
      <c r="M3059" s="395">
        <v>6.7920999999999995E-2</v>
      </c>
      <c r="N3059" s="330">
        <v>5.7071856952465625</v>
      </c>
      <c r="O3059" s="116"/>
      <c r="P3059" s="116"/>
      <c r="Q3059" s="120"/>
    </row>
    <row r="3060" spans="1:17" customFormat="1">
      <c r="A3060" s="117">
        <v>3057</v>
      </c>
      <c r="B3060" s="117"/>
      <c r="C3060" s="117" t="s">
        <v>3676</v>
      </c>
      <c r="D3060" s="117" t="s">
        <v>1059</v>
      </c>
      <c r="E3060" s="396" t="s">
        <v>3725</v>
      </c>
      <c r="F3060" s="116" t="s">
        <v>4421</v>
      </c>
      <c r="G3060" s="596">
        <v>308235240402</v>
      </c>
      <c r="H3060" s="396" t="s">
        <v>2970</v>
      </c>
      <c r="I3060" s="116" t="s">
        <v>8573</v>
      </c>
      <c r="J3060" s="116" t="s">
        <v>47</v>
      </c>
      <c r="K3060" s="116">
        <v>1.330185</v>
      </c>
      <c r="L3060" s="395">
        <v>1.330185</v>
      </c>
      <c r="M3060" s="395">
        <v>1.25545</v>
      </c>
      <c r="N3060" s="330">
        <v>5.6183914267564283</v>
      </c>
      <c r="O3060" s="116"/>
      <c r="P3060" s="116"/>
      <c r="Q3060" s="120"/>
    </row>
    <row r="3061" spans="1:17" customFormat="1">
      <c r="A3061" s="117">
        <v>3058</v>
      </c>
      <c r="B3061" s="117"/>
      <c r="C3061" s="117" t="s">
        <v>3676</v>
      </c>
      <c r="D3061" s="117" t="s">
        <v>1059</v>
      </c>
      <c r="E3061" s="396" t="s">
        <v>1059</v>
      </c>
      <c r="F3061" s="116" t="s">
        <v>4449</v>
      </c>
      <c r="G3061" s="596">
        <v>308211340101</v>
      </c>
      <c r="H3061" s="396" t="s">
        <v>2349</v>
      </c>
      <c r="I3061" s="116" t="s">
        <v>3613</v>
      </c>
      <c r="J3061" s="116" t="s">
        <v>47</v>
      </c>
      <c r="K3061" s="116">
        <v>1.0882499999999999</v>
      </c>
      <c r="L3061" s="395">
        <v>1.0882499999999999</v>
      </c>
      <c r="M3061" s="395">
        <v>1.02765</v>
      </c>
      <c r="N3061" s="330">
        <v>5.5685733976567873</v>
      </c>
      <c r="O3061" s="116"/>
      <c r="P3061" s="116"/>
      <c r="Q3061" s="120"/>
    </row>
    <row r="3062" spans="1:17" customFormat="1">
      <c r="A3062" s="117">
        <v>3059</v>
      </c>
      <c r="B3062" s="117"/>
      <c r="C3062" s="117" t="s">
        <v>3676</v>
      </c>
      <c r="D3062" s="117" t="s">
        <v>1059</v>
      </c>
      <c r="E3062" s="396" t="s">
        <v>3726</v>
      </c>
      <c r="F3062" s="116" t="s">
        <v>4432</v>
      </c>
      <c r="G3062" s="596">
        <v>308211340303</v>
      </c>
      <c r="H3062" s="396" t="s">
        <v>2966</v>
      </c>
      <c r="I3062" s="116" t="s">
        <v>8574</v>
      </c>
      <c r="J3062" s="116" t="s">
        <v>47</v>
      </c>
      <c r="K3062" s="116">
        <v>5.7700000000000001E-2</v>
      </c>
      <c r="L3062" s="395">
        <v>5.7700000000000001E-2</v>
      </c>
      <c r="M3062" s="395">
        <v>5.4578000000000002E-2</v>
      </c>
      <c r="N3062" s="330">
        <v>5.4107452339688038</v>
      </c>
      <c r="O3062" s="116"/>
      <c r="P3062" s="116"/>
      <c r="Q3062" s="120"/>
    </row>
    <row r="3063" spans="1:17" customFormat="1">
      <c r="A3063" s="117">
        <v>3060</v>
      </c>
      <c r="B3063" s="117"/>
      <c r="C3063" s="117" t="s">
        <v>3676</v>
      </c>
      <c r="D3063" s="117" t="s">
        <v>1059</v>
      </c>
      <c r="E3063" s="396" t="s">
        <v>1059</v>
      </c>
      <c r="F3063" s="116" t="s">
        <v>8100</v>
      </c>
      <c r="G3063" s="596">
        <v>308211240105</v>
      </c>
      <c r="H3063" s="396" t="s">
        <v>2301</v>
      </c>
      <c r="I3063" s="116" t="s">
        <v>3613</v>
      </c>
      <c r="J3063" s="116" t="s">
        <v>47</v>
      </c>
      <c r="K3063" s="116">
        <v>0.70682</v>
      </c>
      <c r="L3063" s="395">
        <v>0.70682</v>
      </c>
      <c r="M3063" s="395">
        <v>0.66860600000000003</v>
      </c>
      <c r="N3063" s="330">
        <v>5.4064684077983038</v>
      </c>
      <c r="O3063" s="116"/>
      <c r="P3063" s="116"/>
      <c r="Q3063" s="120"/>
    </row>
    <row r="3064" spans="1:17" customFormat="1">
      <c r="A3064" s="117">
        <v>3061</v>
      </c>
      <c r="B3064" s="117"/>
      <c r="C3064" s="117" t="s">
        <v>3676</v>
      </c>
      <c r="D3064" s="117" t="s">
        <v>1059</v>
      </c>
      <c r="E3064" s="396" t="s">
        <v>3724</v>
      </c>
      <c r="F3064" s="116" t="s">
        <v>4390</v>
      </c>
      <c r="G3064" s="596">
        <v>308223140101</v>
      </c>
      <c r="H3064" s="396" t="s">
        <v>3046</v>
      </c>
      <c r="I3064" s="116" t="s">
        <v>3613</v>
      </c>
      <c r="J3064" s="116" t="s">
        <v>47</v>
      </c>
      <c r="K3064" s="116">
        <v>2.1692999999999998</v>
      </c>
      <c r="L3064" s="395">
        <v>2.1692999999999998</v>
      </c>
      <c r="M3064" s="395">
        <v>2.0621909999999999</v>
      </c>
      <c r="N3064" s="330">
        <v>4.9374913566588265</v>
      </c>
      <c r="O3064" s="116"/>
      <c r="P3064" s="116"/>
      <c r="Q3064" s="120"/>
    </row>
    <row r="3065" spans="1:17" customFormat="1">
      <c r="A3065" s="117">
        <v>3062</v>
      </c>
      <c r="B3065" s="117"/>
      <c r="C3065" s="117" t="s">
        <v>3676</v>
      </c>
      <c r="D3065" s="117" t="s">
        <v>1059</v>
      </c>
      <c r="E3065" s="396" t="s">
        <v>3724</v>
      </c>
      <c r="F3065" s="116" t="s">
        <v>4403</v>
      </c>
      <c r="G3065" s="596">
        <v>308223640104</v>
      </c>
      <c r="H3065" s="396" t="s">
        <v>3151</v>
      </c>
      <c r="I3065" s="116" t="s">
        <v>8574</v>
      </c>
      <c r="J3065" s="116" t="s">
        <v>47</v>
      </c>
      <c r="K3065" s="116">
        <v>1.7979999999999999E-2</v>
      </c>
      <c r="L3065" s="395">
        <v>1.7979999999999999E-2</v>
      </c>
      <c r="M3065" s="395">
        <v>1.7111000000000001E-2</v>
      </c>
      <c r="N3065" s="330">
        <v>4.8331479421579431</v>
      </c>
      <c r="O3065" s="116"/>
      <c r="P3065" s="116"/>
      <c r="Q3065" s="120"/>
    </row>
    <row r="3066" spans="1:17" customFormat="1">
      <c r="A3066" s="117">
        <v>3063</v>
      </c>
      <c r="B3066" s="117"/>
      <c r="C3066" s="117" t="s">
        <v>3676</v>
      </c>
      <c r="D3066" s="117" t="s">
        <v>1059</v>
      </c>
      <c r="E3066" s="396" t="s">
        <v>3726</v>
      </c>
      <c r="F3066" s="116" t="s">
        <v>4442</v>
      </c>
      <c r="G3066" s="596">
        <v>308212540301</v>
      </c>
      <c r="H3066" s="396" t="s">
        <v>3062</v>
      </c>
      <c r="I3066" s="116" t="s">
        <v>8573</v>
      </c>
      <c r="J3066" s="116" t="s">
        <v>47</v>
      </c>
      <c r="K3066" s="116">
        <v>0.36020000000000002</v>
      </c>
      <c r="L3066" s="395">
        <v>0.36020000000000002</v>
      </c>
      <c r="M3066" s="395">
        <v>0.34284900000000001</v>
      </c>
      <c r="N3066" s="330">
        <v>4.8170460855080526</v>
      </c>
      <c r="O3066" s="116"/>
      <c r="P3066" s="116"/>
      <c r="Q3066" s="120"/>
    </row>
    <row r="3067" spans="1:17" customFormat="1">
      <c r="A3067" s="117">
        <v>3064</v>
      </c>
      <c r="B3067" s="117"/>
      <c r="C3067" s="117" t="s">
        <v>3676</v>
      </c>
      <c r="D3067" s="117" t="s">
        <v>1059</v>
      </c>
      <c r="E3067" s="396" t="s">
        <v>3725</v>
      </c>
      <c r="F3067" s="116" t="s">
        <v>4425</v>
      </c>
      <c r="G3067" s="596">
        <v>308235340103</v>
      </c>
      <c r="H3067" s="396" t="s">
        <v>3126</v>
      </c>
      <c r="I3067" s="116" t="s">
        <v>8573</v>
      </c>
      <c r="J3067" s="116" t="s">
        <v>47</v>
      </c>
      <c r="K3067" s="116">
        <v>1.1092200000000001</v>
      </c>
      <c r="L3067" s="395">
        <v>1.1092200000000001</v>
      </c>
      <c r="M3067" s="395">
        <v>1.0563640000000001</v>
      </c>
      <c r="N3067" s="330">
        <v>4.765150285786409</v>
      </c>
      <c r="O3067" s="116"/>
      <c r="P3067" s="116"/>
      <c r="Q3067" s="120"/>
    </row>
    <row r="3068" spans="1:17" customFormat="1">
      <c r="A3068" s="117">
        <v>3065</v>
      </c>
      <c r="B3068" s="117"/>
      <c r="C3068" s="117" t="s">
        <v>3676</v>
      </c>
      <c r="D3068" s="117" t="s">
        <v>1059</v>
      </c>
      <c r="E3068" s="396" t="s">
        <v>1059</v>
      </c>
      <c r="F3068" s="116" t="s">
        <v>4432</v>
      </c>
      <c r="G3068" s="596">
        <v>308211340302</v>
      </c>
      <c r="H3068" s="396" t="s">
        <v>2151</v>
      </c>
      <c r="I3068" s="116" t="s">
        <v>3613</v>
      </c>
      <c r="J3068" s="116" t="s">
        <v>47</v>
      </c>
      <c r="K3068" s="116">
        <v>0.71243000000000001</v>
      </c>
      <c r="L3068" s="395">
        <v>0.71243000000000001</v>
      </c>
      <c r="M3068" s="395">
        <v>0.67889299999999997</v>
      </c>
      <c r="N3068" s="330">
        <v>4.7074098507923638</v>
      </c>
      <c r="O3068" s="116"/>
      <c r="P3068" s="116"/>
      <c r="Q3068" s="120"/>
    </row>
    <row r="3069" spans="1:17" customFormat="1">
      <c r="A3069" s="117">
        <v>3066</v>
      </c>
      <c r="B3069" s="117"/>
      <c r="C3069" s="117" t="s">
        <v>3676</v>
      </c>
      <c r="D3069" s="117" t="s">
        <v>1059</v>
      </c>
      <c r="E3069" s="396" t="s">
        <v>3724</v>
      </c>
      <c r="F3069" s="116" t="s">
        <v>4403</v>
      </c>
      <c r="G3069" s="596">
        <v>308223640101</v>
      </c>
      <c r="H3069" s="396" t="s">
        <v>3102</v>
      </c>
      <c r="I3069" s="116" t="s">
        <v>8573</v>
      </c>
      <c r="J3069" s="116" t="s">
        <v>47</v>
      </c>
      <c r="K3069" s="116">
        <v>0.40694999999999998</v>
      </c>
      <c r="L3069" s="395">
        <v>0.40694999999999998</v>
      </c>
      <c r="M3069" s="395">
        <v>0.38832299999999997</v>
      </c>
      <c r="N3069" s="330">
        <v>4.5772207887946932</v>
      </c>
      <c r="O3069" s="116"/>
      <c r="P3069" s="116"/>
      <c r="Q3069" s="120"/>
    </row>
    <row r="3070" spans="1:17" customFormat="1">
      <c r="A3070" s="117">
        <v>3067</v>
      </c>
      <c r="B3070" s="117"/>
      <c r="C3070" s="117" t="s">
        <v>3676</v>
      </c>
      <c r="D3070" s="117" t="s">
        <v>1059</v>
      </c>
      <c r="E3070" s="396" t="s">
        <v>3725</v>
      </c>
      <c r="F3070" s="116" t="s">
        <v>4421</v>
      </c>
      <c r="G3070" s="596">
        <v>308235240401</v>
      </c>
      <c r="H3070" s="396" t="s">
        <v>2976</v>
      </c>
      <c r="I3070" s="116" t="s">
        <v>8573</v>
      </c>
      <c r="J3070" s="116" t="s">
        <v>47</v>
      </c>
      <c r="K3070" s="116">
        <v>0.7238</v>
      </c>
      <c r="L3070" s="395">
        <v>0.7238</v>
      </c>
      <c r="M3070" s="395">
        <v>0.69104399999999999</v>
      </c>
      <c r="N3070" s="330">
        <v>4.5255595468361438</v>
      </c>
      <c r="O3070" s="116"/>
      <c r="P3070" s="116"/>
      <c r="Q3070" s="120"/>
    </row>
    <row r="3071" spans="1:17" customFormat="1">
      <c r="A3071" s="117">
        <v>3068</v>
      </c>
      <c r="B3071" s="117"/>
      <c r="C3071" s="117" t="s">
        <v>3676</v>
      </c>
      <c r="D3071" s="117" t="s">
        <v>1059</v>
      </c>
      <c r="E3071" s="396" t="s">
        <v>1059</v>
      </c>
      <c r="F3071" s="116" t="s">
        <v>4432</v>
      </c>
      <c r="G3071" s="596">
        <v>308211340301</v>
      </c>
      <c r="H3071" s="396" t="s">
        <v>2964</v>
      </c>
      <c r="I3071" s="116" t="s">
        <v>3613</v>
      </c>
      <c r="J3071" s="116" t="s">
        <v>47</v>
      </c>
      <c r="K3071" s="116">
        <v>0.90168000000000004</v>
      </c>
      <c r="L3071" s="395">
        <v>0.90168000000000004</v>
      </c>
      <c r="M3071" s="395">
        <v>0.86203799999999997</v>
      </c>
      <c r="N3071" s="330">
        <v>4.3964599414426475</v>
      </c>
      <c r="O3071" s="116"/>
      <c r="P3071" s="116"/>
      <c r="Q3071" s="120"/>
    </row>
    <row r="3072" spans="1:17" customFormat="1">
      <c r="A3072" s="117">
        <v>3069</v>
      </c>
      <c r="B3072" s="117"/>
      <c r="C3072" s="117" t="s">
        <v>3676</v>
      </c>
      <c r="D3072" s="117" t="s">
        <v>1059</v>
      </c>
      <c r="E3072" s="396" t="s">
        <v>3724</v>
      </c>
      <c r="F3072" s="116" t="s">
        <v>4389</v>
      </c>
      <c r="G3072" s="596">
        <v>308223140202</v>
      </c>
      <c r="H3072" s="396" t="s">
        <v>3058</v>
      </c>
      <c r="I3072" s="116" t="s">
        <v>8573</v>
      </c>
      <c r="J3072" s="116" t="s">
        <v>47</v>
      </c>
      <c r="K3072" s="116">
        <v>0.56110000000000004</v>
      </c>
      <c r="L3072" s="395">
        <v>0.56110000000000004</v>
      </c>
      <c r="M3072" s="395">
        <v>0.53653499999999998</v>
      </c>
      <c r="N3072" s="330">
        <v>4.3780074852967488</v>
      </c>
      <c r="O3072" s="116"/>
      <c r="P3072" s="116"/>
      <c r="Q3072" s="120"/>
    </row>
    <row r="3073" spans="1:17" customFormat="1">
      <c r="A3073" s="117">
        <v>3070</v>
      </c>
      <c r="B3073" s="117"/>
      <c r="C3073" s="117" t="s">
        <v>3676</v>
      </c>
      <c r="D3073" s="117" t="s">
        <v>1059</v>
      </c>
      <c r="E3073" s="396" t="s">
        <v>3724</v>
      </c>
      <c r="F3073" s="116" t="s">
        <v>4415</v>
      </c>
      <c r="G3073" s="596">
        <v>308223540103</v>
      </c>
      <c r="H3073" s="396" t="s">
        <v>3110</v>
      </c>
      <c r="I3073" s="116" t="s">
        <v>8574</v>
      </c>
      <c r="J3073" s="116" t="s">
        <v>47</v>
      </c>
      <c r="K3073" s="116">
        <v>5.4000000000000003E-3</v>
      </c>
      <c r="L3073" s="395">
        <v>5.4000000000000003E-3</v>
      </c>
      <c r="M3073" s="395">
        <v>5.1640000000000002E-3</v>
      </c>
      <c r="N3073" s="330">
        <v>4.370370370370372</v>
      </c>
      <c r="O3073" s="116"/>
      <c r="P3073" s="116"/>
      <c r="Q3073" s="120"/>
    </row>
    <row r="3074" spans="1:17" customFormat="1">
      <c r="A3074" s="117">
        <v>3071</v>
      </c>
      <c r="B3074" s="117"/>
      <c r="C3074" s="117" t="s">
        <v>3676</v>
      </c>
      <c r="D3074" s="117" t="s">
        <v>1059</v>
      </c>
      <c r="E3074" s="396" t="s">
        <v>3725</v>
      </c>
      <c r="F3074" s="116" t="s">
        <v>4421</v>
      </c>
      <c r="G3074" s="596">
        <v>308235240407</v>
      </c>
      <c r="H3074" s="396" t="s">
        <v>3017</v>
      </c>
      <c r="I3074" s="116" t="s">
        <v>8575</v>
      </c>
      <c r="J3074" s="116" t="s">
        <v>47</v>
      </c>
      <c r="K3074" s="116">
        <v>0.4955</v>
      </c>
      <c r="L3074" s="395">
        <v>0.4955</v>
      </c>
      <c r="M3074" s="395">
        <v>0.47431099999999998</v>
      </c>
      <c r="N3074" s="330">
        <v>4.2762865792129192</v>
      </c>
      <c r="O3074" s="116"/>
      <c r="P3074" s="116"/>
      <c r="Q3074" s="120"/>
    </row>
    <row r="3075" spans="1:17" customFormat="1">
      <c r="A3075" s="117">
        <v>3072</v>
      </c>
      <c r="B3075" s="117"/>
      <c r="C3075" s="117" t="s">
        <v>3676</v>
      </c>
      <c r="D3075" s="117" t="s">
        <v>1059</v>
      </c>
      <c r="E3075" s="396" t="s">
        <v>3725</v>
      </c>
      <c r="F3075" s="116" t="s">
        <v>4431</v>
      </c>
      <c r="G3075" s="596">
        <v>308235240101</v>
      </c>
      <c r="H3075" s="396" t="s">
        <v>3054</v>
      </c>
      <c r="I3075" s="116" t="s">
        <v>8573</v>
      </c>
      <c r="J3075" s="116" t="s">
        <v>47</v>
      </c>
      <c r="K3075" s="116">
        <v>0.31359999999999999</v>
      </c>
      <c r="L3075" s="395">
        <v>0.31359999999999999</v>
      </c>
      <c r="M3075" s="395">
        <v>0.30019200000000001</v>
      </c>
      <c r="N3075" s="330">
        <v>4.2755102040816251</v>
      </c>
      <c r="O3075" s="116"/>
      <c r="P3075" s="116"/>
      <c r="Q3075" s="120"/>
    </row>
    <row r="3076" spans="1:17" customFormat="1">
      <c r="A3076" s="117">
        <v>3073</v>
      </c>
      <c r="B3076" s="117"/>
      <c r="C3076" s="117" t="s">
        <v>3676</v>
      </c>
      <c r="D3076" s="117" t="s">
        <v>1059</v>
      </c>
      <c r="E3076" s="396" t="s">
        <v>3725</v>
      </c>
      <c r="F3076" s="116" t="s">
        <v>4418</v>
      </c>
      <c r="G3076" s="596">
        <v>308235140102</v>
      </c>
      <c r="H3076" s="396" t="s">
        <v>3101</v>
      </c>
      <c r="I3076" s="116" t="s">
        <v>8576</v>
      </c>
      <c r="J3076" s="116" t="s">
        <v>47</v>
      </c>
      <c r="K3076" s="116">
        <v>1.0398000000000001</v>
      </c>
      <c r="L3076" s="395">
        <v>1.0398000000000001</v>
      </c>
      <c r="M3076" s="395">
        <v>0.99562600000000001</v>
      </c>
      <c r="N3076" s="330">
        <v>4.2483169840353954</v>
      </c>
      <c r="O3076" s="116"/>
      <c r="P3076" s="116"/>
      <c r="Q3076" s="120"/>
    </row>
    <row r="3077" spans="1:17" customFormat="1">
      <c r="A3077" s="117">
        <v>3074</v>
      </c>
      <c r="B3077" s="117"/>
      <c r="C3077" s="117" t="s">
        <v>3676</v>
      </c>
      <c r="D3077" s="117" t="s">
        <v>1059</v>
      </c>
      <c r="E3077" s="396" t="s">
        <v>3726</v>
      </c>
      <c r="F3077" s="116" t="s">
        <v>4451</v>
      </c>
      <c r="G3077" s="596">
        <v>308212240101</v>
      </c>
      <c r="H3077" s="396" t="s">
        <v>3088</v>
      </c>
      <c r="I3077" s="116" t="s">
        <v>8573</v>
      </c>
      <c r="J3077" s="116" t="s">
        <v>47</v>
      </c>
      <c r="K3077" s="116">
        <v>2.0526399999999998</v>
      </c>
      <c r="L3077" s="395">
        <v>2.0526399999999998</v>
      </c>
      <c r="M3077" s="395">
        <v>1.966167</v>
      </c>
      <c r="N3077" s="330">
        <v>4.2127698963286209</v>
      </c>
      <c r="O3077" s="116"/>
      <c r="P3077" s="116"/>
      <c r="Q3077" s="120"/>
    </row>
    <row r="3078" spans="1:17" customFormat="1">
      <c r="A3078" s="117">
        <v>3075</v>
      </c>
      <c r="B3078" s="117"/>
      <c r="C3078" s="117" t="s">
        <v>3676</v>
      </c>
      <c r="D3078" s="117" t="s">
        <v>1059</v>
      </c>
      <c r="E3078" s="396" t="s">
        <v>3726</v>
      </c>
      <c r="F3078" s="116" t="s">
        <v>4448</v>
      </c>
      <c r="G3078" s="596">
        <v>308212140201</v>
      </c>
      <c r="H3078" s="396" t="s">
        <v>2982</v>
      </c>
      <c r="I3078" s="116" t="s">
        <v>8574</v>
      </c>
      <c r="J3078" s="116" t="s">
        <v>47</v>
      </c>
      <c r="K3078" s="116">
        <v>2.5700000000000001E-2</v>
      </c>
      <c r="L3078" s="395">
        <v>2.5700000000000001E-2</v>
      </c>
      <c r="M3078" s="395">
        <v>2.4634E-2</v>
      </c>
      <c r="N3078" s="330">
        <v>4.1478599221789914</v>
      </c>
      <c r="O3078" s="116"/>
      <c r="P3078" s="116"/>
      <c r="Q3078" s="120"/>
    </row>
    <row r="3079" spans="1:17" customFormat="1">
      <c r="A3079" s="117">
        <v>3076</v>
      </c>
      <c r="B3079" s="117"/>
      <c r="C3079" s="117" t="s">
        <v>3676</v>
      </c>
      <c r="D3079" s="117" t="s">
        <v>1059</v>
      </c>
      <c r="E3079" s="396" t="s">
        <v>3726</v>
      </c>
      <c r="F3079" s="116" t="s">
        <v>4411</v>
      </c>
      <c r="G3079" s="596">
        <v>308212540201</v>
      </c>
      <c r="H3079" s="396" t="s">
        <v>9986</v>
      </c>
      <c r="I3079" s="116" t="s">
        <v>8573</v>
      </c>
      <c r="J3079" s="116" t="s">
        <v>47</v>
      </c>
      <c r="K3079" s="116">
        <v>0.97919999999999996</v>
      </c>
      <c r="L3079" s="395">
        <v>0.97919999999999996</v>
      </c>
      <c r="M3079" s="395">
        <v>0.93860100000000002</v>
      </c>
      <c r="N3079" s="330">
        <v>4.146139705882347</v>
      </c>
      <c r="O3079" s="116"/>
      <c r="P3079" s="116"/>
      <c r="Q3079" s="120"/>
    </row>
    <row r="3080" spans="1:17" customFormat="1">
      <c r="A3080" s="117">
        <v>3077</v>
      </c>
      <c r="B3080" s="117"/>
      <c r="C3080" s="117" t="s">
        <v>3676</v>
      </c>
      <c r="D3080" s="117" t="s">
        <v>1059</v>
      </c>
      <c r="E3080" s="396" t="s">
        <v>3724</v>
      </c>
      <c r="F3080" s="116" t="s">
        <v>4391</v>
      </c>
      <c r="G3080" s="596">
        <v>308223140401</v>
      </c>
      <c r="H3080" s="396" t="s">
        <v>3051</v>
      </c>
      <c r="I3080" s="116" t="s">
        <v>8573</v>
      </c>
      <c r="J3080" s="116" t="s">
        <v>47</v>
      </c>
      <c r="K3080" s="116">
        <v>0.29659999999999997</v>
      </c>
      <c r="L3080" s="395">
        <v>0.29659999999999997</v>
      </c>
      <c r="M3080" s="395">
        <v>0.28436700000000004</v>
      </c>
      <c r="N3080" s="330">
        <v>4.1244099797707143</v>
      </c>
      <c r="O3080" s="116"/>
      <c r="P3080" s="116"/>
      <c r="Q3080" s="120"/>
    </row>
    <row r="3081" spans="1:17" customFormat="1">
      <c r="A3081" s="117">
        <v>3078</v>
      </c>
      <c r="B3081" s="117"/>
      <c r="C3081" s="117" t="s">
        <v>3676</v>
      </c>
      <c r="D3081" s="117" t="s">
        <v>1059</v>
      </c>
      <c r="E3081" s="396" t="s">
        <v>3724</v>
      </c>
      <c r="F3081" s="116" t="s">
        <v>4397</v>
      </c>
      <c r="G3081" s="596">
        <v>308223240101</v>
      </c>
      <c r="H3081" s="396" t="s">
        <v>3044</v>
      </c>
      <c r="I3081" s="116" t="s">
        <v>8573</v>
      </c>
      <c r="J3081" s="116" t="s">
        <v>47</v>
      </c>
      <c r="K3081" s="116">
        <v>1.5241</v>
      </c>
      <c r="L3081" s="395">
        <v>1.5241</v>
      </c>
      <c r="M3081" s="395">
        <v>1.46269</v>
      </c>
      <c r="N3081" s="330">
        <v>4.0292631717078908</v>
      </c>
      <c r="O3081" s="116"/>
      <c r="P3081" s="116"/>
      <c r="Q3081" s="120"/>
    </row>
    <row r="3082" spans="1:17" customFormat="1">
      <c r="A3082" s="117">
        <v>3079</v>
      </c>
      <c r="B3082" s="117"/>
      <c r="C3082" s="117" t="s">
        <v>3676</v>
      </c>
      <c r="D3082" s="117" t="s">
        <v>1059</v>
      </c>
      <c r="E3082" s="396" t="s">
        <v>3726</v>
      </c>
      <c r="F3082" s="116" t="s">
        <v>4439</v>
      </c>
      <c r="G3082" s="596">
        <v>308212640201</v>
      </c>
      <c r="H3082" s="396" t="s">
        <v>3052</v>
      </c>
      <c r="I3082" s="116" t="s">
        <v>8573</v>
      </c>
      <c r="J3082" s="116" t="s">
        <v>47</v>
      </c>
      <c r="K3082" s="116">
        <v>0.87839999999999996</v>
      </c>
      <c r="L3082" s="395">
        <v>0.87839999999999996</v>
      </c>
      <c r="M3082" s="395">
        <v>0.84301100000000007</v>
      </c>
      <c r="N3082" s="330">
        <v>4.0288023679417</v>
      </c>
      <c r="O3082" s="116"/>
      <c r="P3082" s="116"/>
      <c r="Q3082" s="120"/>
    </row>
    <row r="3083" spans="1:17" customFormat="1">
      <c r="A3083" s="117">
        <v>3080</v>
      </c>
      <c r="B3083" s="117"/>
      <c r="C3083" s="117" t="s">
        <v>3676</v>
      </c>
      <c r="D3083" s="117" t="s">
        <v>1059</v>
      </c>
      <c r="E3083" s="396" t="s">
        <v>3724</v>
      </c>
      <c r="F3083" s="116" t="s">
        <v>4415</v>
      </c>
      <c r="G3083" s="596">
        <v>308223540101</v>
      </c>
      <c r="H3083" s="396" t="s">
        <v>2267</v>
      </c>
      <c r="I3083" s="116" t="s">
        <v>8572</v>
      </c>
      <c r="J3083" s="116" t="s">
        <v>47</v>
      </c>
      <c r="K3083" s="116">
        <v>8.5975999999999997E-2</v>
      </c>
      <c r="L3083" s="395">
        <v>8.5975999999999997E-2</v>
      </c>
      <c r="M3083" s="395">
        <v>8.2525000000000001E-2</v>
      </c>
      <c r="N3083" s="330">
        <v>4.0139108588443237</v>
      </c>
      <c r="O3083" s="116"/>
      <c r="P3083" s="116"/>
      <c r="Q3083" s="120"/>
    </row>
    <row r="3084" spans="1:17" customFormat="1">
      <c r="A3084" s="117">
        <v>3081</v>
      </c>
      <c r="B3084" s="117"/>
      <c r="C3084" s="117" t="s">
        <v>3676</v>
      </c>
      <c r="D3084" s="117" t="s">
        <v>1059</v>
      </c>
      <c r="E3084" s="396" t="s">
        <v>3724</v>
      </c>
      <c r="F3084" s="116" t="s">
        <v>4397</v>
      </c>
      <c r="G3084" s="596">
        <v>308223240106</v>
      </c>
      <c r="H3084" s="396" t="s">
        <v>3057</v>
      </c>
      <c r="I3084" s="116" t="s">
        <v>8573</v>
      </c>
      <c r="J3084" s="116" t="s">
        <v>47</v>
      </c>
      <c r="K3084" s="116">
        <v>1.0468</v>
      </c>
      <c r="L3084" s="395">
        <v>1.0468</v>
      </c>
      <c r="M3084" s="395">
        <v>1.005976</v>
      </c>
      <c r="N3084" s="330">
        <v>3.8998853649216634</v>
      </c>
      <c r="O3084" s="116"/>
      <c r="P3084" s="116"/>
      <c r="Q3084" s="120"/>
    </row>
    <row r="3085" spans="1:17" customFormat="1">
      <c r="A3085" s="117">
        <v>3082</v>
      </c>
      <c r="B3085" s="117"/>
      <c r="C3085" s="117" t="s">
        <v>3676</v>
      </c>
      <c r="D3085" s="117" t="s">
        <v>1059</v>
      </c>
      <c r="E3085" s="396" t="s">
        <v>3726</v>
      </c>
      <c r="F3085" s="116" t="s">
        <v>4450</v>
      </c>
      <c r="G3085" s="596">
        <v>308512240201</v>
      </c>
      <c r="H3085" s="396" t="s">
        <v>3094</v>
      </c>
      <c r="I3085" s="116" t="s">
        <v>8576</v>
      </c>
      <c r="J3085" s="116" t="s">
        <v>47</v>
      </c>
      <c r="K3085" s="116">
        <v>0.77900000000000003</v>
      </c>
      <c r="L3085" s="395">
        <v>0.77900000000000003</v>
      </c>
      <c r="M3085" s="395">
        <v>0.7487950000000001</v>
      </c>
      <c r="N3085" s="330">
        <v>3.877406931964047</v>
      </c>
      <c r="O3085" s="116"/>
      <c r="P3085" s="116"/>
      <c r="Q3085" s="120"/>
    </row>
    <row r="3086" spans="1:17" customFormat="1">
      <c r="A3086" s="117">
        <v>3083</v>
      </c>
      <c r="B3086" s="117"/>
      <c r="C3086" s="117" t="s">
        <v>3676</v>
      </c>
      <c r="D3086" s="117" t="s">
        <v>1059</v>
      </c>
      <c r="E3086" s="396" t="s">
        <v>3724</v>
      </c>
      <c r="F3086" s="116" t="s">
        <v>4390</v>
      </c>
      <c r="G3086" s="596">
        <v>308223140103</v>
      </c>
      <c r="H3086" s="396" t="s">
        <v>9987</v>
      </c>
      <c r="I3086" s="116" t="s">
        <v>3613</v>
      </c>
      <c r="J3086" s="116" t="s">
        <v>47</v>
      </c>
      <c r="K3086" s="116">
        <v>9.4100000000000003E-2</v>
      </c>
      <c r="L3086" s="395">
        <v>9.4100000000000003E-2</v>
      </c>
      <c r="M3086" s="395">
        <v>9.0487999999999999E-2</v>
      </c>
      <c r="N3086" s="330">
        <v>3.8384697130712047</v>
      </c>
      <c r="O3086" s="116"/>
      <c r="P3086" s="116"/>
      <c r="Q3086" s="120"/>
    </row>
    <row r="3087" spans="1:17" customFormat="1">
      <c r="A3087" s="117">
        <v>3084</v>
      </c>
      <c r="B3087" s="117"/>
      <c r="C3087" s="117" t="s">
        <v>3676</v>
      </c>
      <c r="D3087" s="117" t="s">
        <v>1059</v>
      </c>
      <c r="E3087" s="396" t="s">
        <v>3724</v>
      </c>
      <c r="F3087" s="116" t="s">
        <v>4415</v>
      </c>
      <c r="G3087" s="596">
        <v>308223540102</v>
      </c>
      <c r="H3087" s="396" t="s">
        <v>3122</v>
      </c>
      <c r="I3087" s="116" t="s">
        <v>8573</v>
      </c>
      <c r="J3087" s="116" t="s">
        <v>47</v>
      </c>
      <c r="K3087" s="116">
        <v>0.41794999999999999</v>
      </c>
      <c r="L3087" s="395">
        <v>0.41794999999999999</v>
      </c>
      <c r="M3087" s="395">
        <v>0.40262300000000001</v>
      </c>
      <c r="N3087" s="330">
        <v>3.667185069984443</v>
      </c>
      <c r="O3087" s="116"/>
      <c r="P3087" s="116"/>
      <c r="Q3087" s="120"/>
    </row>
    <row r="3088" spans="1:17" customFormat="1">
      <c r="A3088" s="117">
        <v>3085</v>
      </c>
      <c r="B3088" s="117"/>
      <c r="C3088" s="117" t="s">
        <v>3676</v>
      </c>
      <c r="D3088" s="117" t="s">
        <v>1059</v>
      </c>
      <c r="E3088" s="396" t="s">
        <v>3726</v>
      </c>
      <c r="F3088" s="116" t="s">
        <v>4436</v>
      </c>
      <c r="G3088" s="596">
        <v>308212440202</v>
      </c>
      <c r="H3088" s="396" t="s">
        <v>9988</v>
      </c>
      <c r="I3088" s="116" t="s">
        <v>8573</v>
      </c>
      <c r="J3088" s="116" t="s">
        <v>47</v>
      </c>
      <c r="K3088" s="116">
        <v>0.28770000000000001</v>
      </c>
      <c r="L3088" s="395">
        <v>0.28770000000000001</v>
      </c>
      <c r="M3088" s="395">
        <v>0.277167</v>
      </c>
      <c r="N3088" s="330">
        <v>3.6611053180396294</v>
      </c>
      <c r="O3088" s="116"/>
      <c r="P3088" s="116"/>
      <c r="Q3088" s="120"/>
    </row>
    <row r="3089" spans="1:17" customFormat="1">
      <c r="A3089" s="117">
        <v>3086</v>
      </c>
      <c r="B3089" s="117"/>
      <c r="C3089" s="117" t="s">
        <v>3676</v>
      </c>
      <c r="D3089" s="117" t="s">
        <v>1059</v>
      </c>
      <c r="E3089" s="396" t="s">
        <v>3726</v>
      </c>
      <c r="F3089" s="116" t="s">
        <v>4453</v>
      </c>
      <c r="G3089" s="596">
        <v>308212340105</v>
      </c>
      <c r="H3089" s="396" t="s">
        <v>2983</v>
      </c>
      <c r="I3089" s="116" t="s">
        <v>8573</v>
      </c>
      <c r="J3089" s="116" t="s">
        <v>47</v>
      </c>
      <c r="K3089" s="116">
        <v>0.73280000000000001</v>
      </c>
      <c r="L3089" s="395">
        <v>0.73280000000000001</v>
      </c>
      <c r="M3089" s="395">
        <v>0.70621199999999995</v>
      </c>
      <c r="N3089" s="330">
        <v>3.6282751091703132</v>
      </c>
      <c r="O3089" s="116"/>
      <c r="P3089" s="116"/>
      <c r="Q3089" s="120"/>
    </row>
    <row r="3090" spans="1:17" customFormat="1">
      <c r="A3090" s="117">
        <v>3087</v>
      </c>
      <c r="B3090" s="117"/>
      <c r="C3090" s="117" t="s">
        <v>3676</v>
      </c>
      <c r="D3090" s="117" t="s">
        <v>1059</v>
      </c>
      <c r="E3090" s="396" t="s">
        <v>3726</v>
      </c>
      <c r="F3090" s="116" t="s">
        <v>4437</v>
      </c>
      <c r="G3090" s="596">
        <v>308212640101</v>
      </c>
      <c r="H3090" s="396" t="s">
        <v>3144</v>
      </c>
      <c r="I3090" s="116" t="s">
        <v>8576</v>
      </c>
      <c r="J3090" s="116" t="s">
        <v>47</v>
      </c>
      <c r="K3090" s="116">
        <v>5.7000000000000002E-2</v>
      </c>
      <c r="L3090" s="395">
        <v>5.7000000000000002E-2</v>
      </c>
      <c r="M3090" s="395">
        <v>5.5018999999999998E-2</v>
      </c>
      <c r="N3090" s="330">
        <v>3.4754385964912342</v>
      </c>
      <c r="O3090" s="116"/>
      <c r="P3090" s="116"/>
      <c r="Q3090" s="120"/>
    </row>
    <row r="3091" spans="1:17" customFormat="1">
      <c r="A3091" s="117">
        <v>3088</v>
      </c>
      <c r="B3091" s="117"/>
      <c r="C3091" s="117" t="s">
        <v>3676</v>
      </c>
      <c r="D3091" s="117" t="s">
        <v>1059</v>
      </c>
      <c r="E3091" s="396" t="s">
        <v>3726</v>
      </c>
      <c r="F3091" s="116" t="s">
        <v>4434</v>
      </c>
      <c r="G3091" s="596">
        <v>308212440102</v>
      </c>
      <c r="H3091" s="396" t="s">
        <v>3092</v>
      </c>
      <c r="I3091" s="116" t="s">
        <v>8574</v>
      </c>
      <c r="J3091" s="116" t="s">
        <v>47</v>
      </c>
      <c r="K3091" s="116">
        <v>0.11267000000000001</v>
      </c>
      <c r="L3091" s="395">
        <v>0.11267000000000001</v>
      </c>
      <c r="M3091" s="395">
        <v>0.108766</v>
      </c>
      <c r="N3091" s="330">
        <v>3.4649862430105656</v>
      </c>
      <c r="O3091" s="116"/>
      <c r="P3091" s="116"/>
      <c r="Q3091" s="120"/>
    </row>
    <row r="3092" spans="1:17" customFormat="1">
      <c r="A3092" s="117">
        <v>3089</v>
      </c>
      <c r="B3092" s="117"/>
      <c r="C3092" s="117" t="s">
        <v>3676</v>
      </c>
      <c r="D3092" s="117" t="s">
        <v>1059</v>
      </c>
      <c r="E3092" s="396" t="s">
        <v>3726</v>
      </c>
      <c r="F3092" s="116" t="s">
        <v>4445</v>
      </c>
      <c r="G3092" s="596">
        <v>308212540401</v>
      </c>
      <c r="H3092" s="396" t="s">
        <v>2998</v>
      </c>
      <c r="I3092" s="116" t="s">
        <v>8573</v>
      </c>
      <c r="J3092" s="116" t="s">
        <v>47</v>
      </c>
      <c r="K3092" s="116">
        <v>0.47865999999999997</v>
      </c>
      <c r="L3092" s="395">
        <v>0.47865999999999997</v>
      </c>
      <c r="M3092" s="395">
        <v>0.46207599999999999</v>
      </c>
      <c r="N3092" s="330">
        <v>3.4646722099193559</v>
      </c>
      <c r="O3092" s="116"/>
      <c r="P3092" s="116"/>
      <c r="Q3092" s="120"/>
    </row>
    <row r="3093" spans="1:17" customFormat="1">
      <c r="A3093" s="117">
        <v>3090</v>
      </c>
      <c r="B3093" s="117"/>
      <c r="C3093" s="117" t="s">
        <v>3676</v>
      </c>
      <c r="D3093" s="117" t="s">
        <v>1059</v>
      </c>
      <c r="E3093" s="396" t="s">
        <v>3726</v>
      </c>
      <c r="F3093" s="116" t="s">
        <v>4442</v>
      </c>
      <c r="G3093" s="596">
        <v>308212540302</v>
      </c>
      <c r="H3093" s="396" t="s">
        <v>3065</v>
      </c>
      <c r="I3093" s="116" t="s">
        <v>8573</v>
      </c>
      <c r="J3093" s="116" t="s">
        <v>47</v>
      </c>
      <c r="K3093" s="116">
        <v>0.14072000000000001</v>
      </c>
      <c r="L3093" s="395">
        <v>0.14072000000000001</v>
      </c>
      <c r="M3093" s="395">
        <v>0.136097</v>
      </c>
      <c r="N3093" s="330">
        <v>3.2852472996020579</v>
      </c>
      <c r="O3093" s="116"/>
      <c r="P3093" s="116"/>
      <c r="Q3093" s="120"/>
    </row>
    <row r="3094" spans="1:17" customFormat="1">
      <c r="A3094" s="117">
        <v>3091</v>
      </c>
      <c r="B3094" s="117"/>
      <c r="C3094" s="117" t="s">
        <v>3676</v>
      </c>
      <c r="D3094" s="117" t="s">
        <v>1059</v>
      </c>
      <c r="E3094" s="396" t="s">
        <v>3724</v>
      </c>
      <c r="F3094" s="116" t="s">
        <v>4412</v>
      </c>
      <c r="G3094" s="596">
        <v>308223440101</v>
      </c>
      <c r="H3094" s="396" t="s">
        <v>9989</v>
      </c>
      <c r="I3094" s="116" t="s">
        <v>8573</v>
      </c>
      <c r="J3094" s="116" t="s">
        <v>47</v>
      </c>
      <c r="K3094" s="116">
        <v>2.0785749999999998</v>
      </c>
      <c r="L3094" s="395">
        <v>2.0785749999999998</v>
      </c>
      <c r="M3094" s="395">
        <v>2.0118119999999999</v>
      </c>
      <c r="N3094" s="330">
        <v>3.2119601169070116</v>
      </c>
      <c r="O3094" s="116"/>
      <c r="P3094" s="116"/>
      <c r="Q3094" s="120"/>
    </row>
    <row r="3095" spans="1:17" customFormat="1">
      <c r="A3095" s="117">
        <v>3092</v>
      </c>
      <c r="B3095" s="117"/>
      <c r="C3095" s="117" t="s">
        <v>3676</v>
      </c>
      <c r="D3095" s="117" t="s">
        <v>1059</v>
      </c>
      <c r="E3095" s="396" t="s">
        <v>3726</v>
      </c>
      <c r="F3095" s="116" t="s">
        <v>4441</v>
      </c>
      <c r="G3095" s="596">
        <v>308212540101</v>
      </c>
      <c r="H3095" s="396" t="s">
        <v>2995</v>
      </c>
      <c r="I3095" s="116" t="s">
        <v>8573</v>
      </c>
      <c r="J3095" s="116" t="s">
        <v>47</v>
      </c>
      <c r="K3095" s="116">
        <v>0.2409</v>
      </c>
      <c r="L3095" s="395">
        <v>0.2409</v>
      </c>
      <c r="M3095" s="395">
        <v>0.23332800000000001</v>
      </c>
      <c r="N3095" s="330">
        <v>3.1432129514321274</v>
      </c>
      <c r="O3095" s="116"/>
      <c r="P3095" s="116"/>
      <c r="Q3095" s="120"/>
    </row>
    <row r="3096" spans="1:17" customFormat="1">
      <c r="A3096" s="117">
        <v>3093</v>
      </c>
      <c r="B3096" s="117"/>
      <c r="C3096" s="117" t="s">
        <v>3676</v>
      </c>
      <c r="D3096" s="117" t="s">
        <v>1059</v>
      </c>
      <c r="E3096" s="396" t="s">
        <v>3725</v>
      </c>
      <c r="F3096" s="116" t="s">
        <v>4429</v>
      </c>
      <c r="G3096" s="596">
        <v>308235240301</v>
      </c>
      <c r="H3096" s="396" t="s">
        <v>9990</v>
      </c>
      <c r="I3096" s="116" t="s">
        <v>8573</v>
      </c>
      <c r="J3096" s="116" t="s">
        <v>47</v>
      </c>
      <c r="K3096" s="116">
        <v>5.1200000000000002E-2</v>
      </c>
      <c r="L3096" s="395">
        <v>5.1200000000000002E-2</v>
      </c>
      <c r="M3096" s="395">
        <v>4.9611000000000002E-2</v>
      </c>
      <c r="N3096" s="330">
        <v>3.103515625</v>
      </c>
      <c r="O3096" s="116"/>
      <c r="P3096" s="116"/>
      <c r="Q3096" s="120"/>
    </row>
    <row r="3097" spans="1:17" customFormat="1">
      <c r="A3097" s="117">
        <v>3094</v>
      </c>
      <c r="B3097" s="117"/>
      <c r="C3097" s="117" t="s">
        <v>3676</v>
      </c>
      <c r="D3097" s="117" t="s">
        <v>1059</v>
      </c>
      <c r="E3097" s="396" t="s">
        <v>3724</v>
      </c>
      <c r="F3097" s="116" t="s">
        <v>4390</v>
      </c>
      <c r="G3097" s="596">
        <v>308223140102</v>
      </c>
      <c r="H3097" s="396" t="s">
        <v>9991</v>
      </c>
      <c r="I3097" s="116" t="s">
        <v>3613</v>
      </c>
      <c r="J3097" s="116" t="s">
        <v>47</v>
      </c>
      <c r="K3097" s="116">
        <v>3.2054999999999998</v>
      </c>
      <c r="L3097" s="395">
        <v>3.2054999999999998</v>
      </c>
      <c r="M3097" s="395">
        <v>3.1080990000000002</v>
      </c>
      <c r="N3097" s="330">
        <v>3.0385587271876346</v>
      </c>
      <c r="O3097" s="116"/>
      <c r="P3097" s="116"/>
      <c r="Q3097" s="120"/>
    </row>
    <row r="3098" spans="1:17" customFormat="1">
      <c r="A3098" s="117">
        <v>3095</v>
      </c>
      <c r="B3098" s="117"/>
      <c r="C3098" s="117" t="s">
        <v>3676</v>
      </c>
      <c r="D3098" s="117" t="s">
        <v>1059</v>
      </c>
      <c r="E3098" s="396" t="s">
        <v>3725</v>
      </c>
      <c r="F3098" s="116" t="s">
        <v>4423</v>
      </c>
      <c r="G3098" s="596">
        <v>308235240902</v>
      </c>
      <c r="H3098" s="396" t="s">
        <v>3006</v>
      </c>
      <c r="I3098" s="116" t="s">
        <v>8573</v>
      </c>
      <c r="J3098" s="116" t="s">
        <v>47</v>
      </c>
      <c r="K3098" s="116">
        <v>0.41260000000000002</v>
      </c>
      <c r="L3098" s="395">
        <v>0.41260000000000002</v>
      </c>
      <c r="M3098" s="395">
        <v>0.40070800000000001</v>
      </c>
      <c r="N3098" s="330">
        <v>2.8822103732428532</v>
      </c>
      <c r="O3098" s="116"/>
      <c r="P3098" s="116"/>
      <c r="Q3098" s="120"/>
    </row>
    <row r="3099" spans="1:17" customFormat="1">
      <c r="A3099" s="117">
        <v>3096</v>
      </c>
      <c r="B3099" s="117"/>
      <c r="C3099" s="117" t="s">
        <v>3676</v>
      </c>
      <c r="D3099" s="117" t="s">
        <v>1059</v>
      </c>
      <c r="E3099" s="396" t="s">
        <v>3726</v>
      </c>
      <c r="F3099" s="116" t="s">
        <v>4312</v>
      </c>
      <c r="G3099" s="596">
        <v>308212240201</v>
      </c>
      <c r="H3099" s="396" t="s">
        <v>3025</v>
      </c>
      <c r="I3099" s="116" t="s">
        <v>8572</v>
      </c>
      <c r="J3099" s="116" t="s">
        <v>47</v>
      </c>
      <c r="K3099" s="116">
        <v>8.3599999999999994E-2</v>
      </c>
      <c r="L3099" s="395">
        <v>8.3599999999999994E-2</v>
      </c>
      <c r="M3099" s="395">
        <v>8.1240999999999994E-2</v>
      </c>
      <c r="N3099" s="330">
        <v>2.8217703349282299</v>
      </c>
      <c r="O3099" s="116"/>
      <c r="P3099" s="116"/>
      <c r="Q3099" s="120"/>
    </row>
    <row r="3100" spans="1:17" customFormat="1">
      <c r="A3100" s="117">
        <v>3097</v>
      </c>
      <c r="B3100" s="117"/>
      <c r="C3100" s="117" t="s">
        <v>3676</v>
      </c>
      <c r="D3100" s="117" t="s">
        <v>1059</v>
      </c>
      <c r="E3100" s="396" t="s">
        <v>3725</v>
      </c>
      <c r="F3100" s="116" t="s">
        <v>4420</v>
      </c>
      <c r="G3100" s="596">
        <v>308235240701</v>
      </c>
      <c r="H3100" s="396" t="s">
        <v>3023</v>
      </c>
      <c r="I3100" s="116" t="s">
        <v>8573</v>
      </c>
      <c r="J3100" s="116" t="s">
        <v>47</v>
      </c>
      <c r="K3100" s="116">
        <v>0.29189999999999999</v>
      </c>
      <c r="L3100" s="395">
        <v>0.29189999999999999</v>
      </c>
      <c r="M3100" s="395">
        <v>0.28370400000000001</v>
      </c>
      <c r="N3100" s="330">
        <v>2.8078108941418227</v>
      </c>
      <c r="O3100" s="116"/>
      <c r="P3100" s="116"/>
      <c r="Q3100" s="120"/>
    </row>
    <row r="3101" spans="1:17" customFormat="1">
      <c r="A3101" s="117">
        <v>3098</v>
      </c>
      <c r="B3101" s="117"/>
      <c r="C3101" s="117" t="s">
        <v>3676</v>
      </c>
      <c r="D3101" s="117" t="s">
        <v>1059</v>
      </c>
      <c r="E3101" s="396" t="s">
        <v>3726</v>
      </c>
      <c r="F3101" s="116" t="s">
        <v>4440</v>
      </c>
      <c r="G3101" s="596">
        <v>308212640305</v>
      </c>
      <c r="H3101" s="396" t="s">
        <v>9992</v>
      </c>
      <c r="I3101" s="116" t="s">
        <v>8574</v>
      </c>
      <c r="J3101" s="116" t="s">
        <v>47</v>
      </c>
      <c r="K3101" s="116">
        <v>3.4136E-2</v>
      </c>
      <c r="L3101" s="395">
        <v>3.4136E-2</v>
      </c>
      <c r="M3101" s="395">
        <v>3.3182999999999997E-2</v>
      </c>
      <c r="N3101" s="330">
        <v>2.7917740801499957</v>
      </c>
      <c r="O3101" s="116"/>
      <c r="P3101" s="116"/>
      <c r="Q3101" s="120"/>
    </row>
    <row r="3102" spans="1:17" customFormat="1">
      <c r="A3102" s="117">
        <v>3099</v>
      </c>
      <c r="B3102" s="117"/>
      <c r="C3102" s="117" t="s">
        <v>3676</v>
      </c>
      <c r="D3102" s="117" t="s">
        <v>1059</v>
      </c>
      <c r="E3102" s="396" t="s">
        <v>3724</v>
      </c>
      <c r="F3102" s="116" t="s">
        <v>4404</v>
      </c>
      <c r="G3102" s="596">
        <v>308223640305</v>
      </c>
      <c r="H3102" s="396" t="s">
        <v>8338</v>
      </c>
      <c r="I3102" s="116" t="s">
        <v>8573</v>
      </c>
      <c r="J3102" s="116" t="s">
        <v>47</v>
      </c>
      <c r="K3102" s="116">
        <v>0.41095999999999999</v>
      </c>
      <c r="L3102" s="395">
        <v>0.41095999999999999</v>
      </c>
      <c r="M3102" s="395">
        <v>0.40007900000000002</v>
      </c>
      <c r="N3102" s="330">
        <v>2.6477029394588221</v>
      </c>
      <c r="O3102" s="116"/>
      <c r="P3102" s="116"/>
      <c r="Q3102" s="120"/>
    </row>
    <row r="3103" spans="1:17" customFormat="1">
      <c r="A3103" s="117">
        <v>3100</v>
      </c>
      <c r="B3103" s="117"/>
      <c r="C3103" s="117" t="s">
        <v>3676</v>
      </c>
      <c r="D3103" s="117" t="s">
        <v>1059</v>
      </c>
      <c r="E3103" s="396" t="s">
        <v>3724</v>
      </c>
      <c r="F3103" s="116" t="s">
        <v>4396</v>
      </c>
      <c r="G3103" s="596">
        <v>308223140503</v>
      </c>
      <c r="H3103" s="396" t="s">
        <v>3115</v>
      </c>
      <c r="I3103" s="116" t="s">
        <v>8573</v>
      </c>
      <c r="J3103" s="116" t="s">
        <v>47</v>
      </c>
      <c r="K3103" s="116">
        <v>7.0699999999999999E-2</v>
      </c>
      <c r="L3103" s="395">
        <v>7.0699999999999999E-2</v>
      </c>
      <c r="M3103" s="395">
        <v>6.8884000000000001E-2</v>
      </c>
      <c r="N3103" s="330">
        <v>2.5685997171145662</v>
      </c>
      <c r="O3103" s="116"/>
      <c r="P3103" s="116"/>
      <c r="Q3103" s="120"/>
    </row>
    <row r="3104" spans="1:17" customFormat="1">
      <c r="A3104" s="117">
        <v>3101</v>
      </c>
      <c r="B3104" s="117"/>
      <c r="C3104" s="117" t="s">
        <v>3676</v>
      </c>
      <c r="D3104" s="117" t="s">
        <v>1059</v>
      </c>
      <c r="E3104" s="396" t="s">
        <v>3724</v>
      </c>
      <c r="F3104" s="116" t="s">
        <v>4392</v>
      </c>
      <c r="G3104" s="596">
        <v>308223140301</v>
      </c>
      <c r="H3104" s="396" t="s">
        <v>3109</v>
      </c>
      <c r="I3104" s="116" t="s">
        <v>8573</v>
      </c>
      <c r="J3104" s="116" t="s">
        <v>47</v>
      </c>
      <c r="K3104" s="116">
        <v>2.3800000000000002E-2</v>
      </c>
      <c r="L3104" s="395">
        <v>2.3800000000000002E-2</v>
      </c>
      <c r="M3104" s="395">
        <v>2.3215E-2</v>
      </c>
      <c r="N3104" s="330">
        <v>2.45798319327732</v>
      </c>
      <c r="O3104" s="116"/>
      <c r="P3104" s="116"/>
      <c r="Q3104" s="120"/>
    </row>
    <row r="3105" spans="1:17" customFormat="1">
      <c r="A3105" s="117">
        <v>3102</v>
      </c>
      <c r="B3105" s="117"/>
      <c r="C3105" s="117" t="s">
        <v>3676</v>
      </c>
      <c r="D3105" s="117" t="s">
        <v>1059</v>
      </c>
      <c r="E3105" s="396" t="s">
        <v>3724</v>
      </c>
      <c r="F3105" s="116" t="s">
        <v>4407</v>
      </c>
      <c r="G3105" s="596">
        <v>308223340101</v>
      </c>
      <c r="H3105" s="396" t="s">
        <v>9993</v>
      </c>
      <c r="I3105" s="116" t="s">
        <v>8573</v>
      </c>
      <c r="J3105" s="116" t="s">
        <v>47</v>
      </c>
      <c r="K3105" s="116">
        <v>0.74191700000000005</v>
      </c>
      <c r="L3105" s="395">
        <v>0.74191700000000005</v>
      </c>
      <c r="M3105" s="395">
        <v>0.72375599999999995</v>
      </c>
      <c r="N3105" s="330">
        <v>2.4478479398639057</v>
      </c>
      <c r="O3105" s="116"/>
      <c r="P3105" s="116"/>
      <c r="Q3105" s="120"/>
    </row>
    <row r="3106" spans="1:17" customFormat="1">
      <c r="A3106" s="117">
        <v>3103</v>
      </c>
      <c r="B3106" s="117"/>
      <c r="C3106" s="117" t="s">
        <v>3676</v>
      </c>
      <c r="D3106" s="117" t="s">
        <v>1059</v>
      </c>
      <c r="E3106" s="396" t="s">
        <v>3724</v>
      </c>
      <c r="F3106" s="116" t="s">
        <v>4404</v>
      </c>
      <c r="G3106" s="596">
        <v>308223640304</v>
      </c>
      <c r="H3106" s="396" t="s">
        <v>2212</v>
      </c>
      <c r="I3106" s="116" t="s">
        <v>8572</v>
      </c>
      <c r="J3106" s="116" t="s">
        <v>47</v>
      </c>
      <c r="K3106" s="116">
        <v>1.1585E-2</v>
      </c>
      <c r="L3106" s="395">
        <v>1.1585E-2</v>
      </c>
      <c r="M3106" s="395">
        <v>1.1339E-2</v>
      </c>
      <c r="N3106" s="330">
        <v>2.1234354769097945</v>
      </c>
      <c r="O3106" s="116"/>
      <c r="P3106" s="116"/>
      <c r="Q3106" s="120"/>
    </row>
    <row r="3107" spans="1:17" customFormat="1">
      <c r="A3107" s="117">
        <v>3104</v>
      </c>
      <c r="B3107" s="117"/>
      <c r="C3107" s="117" t="s">
        <v>3676</v>
      </c>
      <c r="D3107" s="117" t="s">
        <v>1059</v>
      </c>
      <c r="E3107" s="396" t="s">
        <v>3724</v>
      </c>
      <c r="F3107" s="116" t="s">
        <v>4399</v>
      </c>
      <c r="G3107" s="596">
        <v>308223240301</v>
      </c>
      <c r="H3107" s="396" t="s">
        <v>3077</v>
      </c>
      <c r="I3107" s="116" t="s">
        <v>8573</v>
      </c>
      <c r="J3107" s="116" t="s">
        <v>47</v>
      </c>
      <c r="K3107" s="116">
        <v>3.925E-2</v>
      </c>
      <c r="L3107" s="395">
        <v>3.925E-2</v>
      </c>
      <c r="M3107" s="395">
        <v>3.8428999999999998E-2</v>
      </c>
      <c r="N3107" s="330">
        <v>2.0917197452229357</v>
      </c>
      <c r="O3107" s="116"/>
      <c r="P3107" s="116"/>
      <c r="Q3107" s="120"/>
    </row>
    <row r="3108" spans="1:17" customFormat="1">
      <c r="A3108" s="117">
        <v>3105</v>
      </c>
      <c r="B3108" s="117"/>
      <c r="C3108" s="117" t="s">
        <v>3676</v>
      </c>
      <c r="D3108" s="117" t="s">
        <v>1059</v>
      </c>
      <c r="E3108" s="396" t="s">
        <v>3725</v>
      </c>
      <c r="F3108" s="116" t="s">
        <v>4308</v>
      </c>
      <c r="G3108" s="596">
        <v>308235140402</v>
      </c>
      <c r="H3108" s="396" t="s">
        <v>9994</v>
      </c>
      <c r="I3108" s="116" t="s">
        <v>8574</v>
      </c>
      <c r="J3108" s="116" t="s">
        <v>47</v>
      </c>
      <c r="K3108" s="116">
        <v>3.3552999999999999E-2</v>
      </c>
      <c r="L3108" s="395">
        <v>3.3552999999999999E-2</v>
      </c>
      <c r="M3108" s="395">
        <v>3.2855000000000002E-2</v>
      </c>
      <c r="N3108" s="330">
        <v>2.0802908830804911</v>
      </c>
      <c r="O3108" s="116"/>
      <c r="P3108" s="116"/>
      <c r="Q3108" s="120"/>
    </row>
    <row r="3109" spans="1:17" customFormat="1">
      <c r="A3109" s="117">
        <v>3106</v>
      </c>
      <c r="B3109" s="117"/>
      <c r="C3109" s="117" t="s">
        <v>3676</v>
      </c>
      <c r="D3109" s="117" t="s">
        <v>1059</v>
      </c>
      <c r="E3109" s="396" t="s">
        <v>3724</v>
      </c>
      <c r="F3109" s="116" t="s">
        <v>4389</v>
      </c>
      <c r="G3109" s="596">
        <v>308223140206</v>
      </c>
      <c r="H3109" s="396" t="s">
        <v>3084</v>
      </c>
      <c r="I3109" s="116" t="s">
        <v>8573</v>
      </c>
      <c r="J3109" s="116" t="s">
        <v>47</v>
      </c>
      <c r="K3109" s="116">
        <v>1.66E-2</v>
      </c>
      <c r="L3109" s="395">
        <v>1.66E-2</v>
      </c>
      <c r="M3109" s="395">
        <v>1.6303000000000002E-2</v>
      </c>
      <c r="N3109" s="330">
        <v>1.7891566265060159</v>
      </c>
      <c r="O3109" s="116"/>
      <c r="P3109" s="116"/>
      <c r="Q3109" s="120"/>
    </row>
    <row r="3110" spans="1:17" customFormat="1">
      <c r="A3110" s="117">
        <v>3107</v>
      </c>
      <c r="B3110" s="117"/>
      <c r="C3110" s="117" t="s">
        <v>3676</v>
      </c>
      <c r="D3110" s="117" t="s">
        <v>1059</v>
      </c>
      <c r="E3110" s="396" t="s">
        <v>3726</v>
      </c>
      <c r="F3110" s="116" t="s">
        <v>4439</v>
      </c>
      <c r="G3110" s="596">
        <v>308212640202</v>
      </c>
      <c r="H3110" s="396" t="s">
        <v>9995</v>
      </c>
      <c r="I3110" s="116" t="s">
        <v>8574</v>
      </c>
      <c r="J3110" s="116" t="s">
        <v>47</v>
      </c>
      <c r="K3110" s="116">
        <v>2.2599999999999999E-4</v>
      </c>
      <c r="L3110" s="395">
        <v>2.2599999999999999E-4</v>
      </c>
      <c r="M3110" s="395">
        <v>2.22E-4</v>
      </c>
      <c r="N3110" s="330">
        <v>1.769911504424774</v>
      </c>
      <c r="O3110" s="116"/>
      <c r="P3110" s="116"/>
      <c r="Q3110" s="120"/>
    </row>
    <row r="3111" spans="1:17" customFormat="1">
      <c r="A3111" s="117">
        <v>3108</v>
      </c>
      <c r="B3111" s="117"/>
      <c r="C3111" s="117" t="s">
        <v>3676</v>
      </c>
      <c r="D3111" s="117" t="s">
        <v>1059</v>
      </c>
      <c r="E3111" s="396" t="s">
        <v>3726</v>
      </c>
      <c r="F3111" s="116" t="s">
        <v>4440</v>
      </c>
      <c r="G3111" s="596">
        <v>308212640301</v>
      </c>
      <c r="H3111" s="396" t="s">
        <v>3076</v>
      </c>
      <c r="I3111" s="116" t="s">
        <v>8576</v>
      </c>
      <c r="J3111" s="116" t="s">
        <v>47</v>
      </c>
      <c r="K3111" s="116">
        <v>0.10371</v>
      </c>
      <c r="L3111" s="395">
        <v>0.10371</v>
      </c>
      <c r="M3111" s="395">
        <v>0.10188900000000001</v>
      </c>
      <c r="N3111" s="330">
        <v>1.7558576800694143</v>
      </c>
      <c r="O3111" s="116"/>
      <c r="P3111" s="116"/>
      <c r="Q3111" s="120"/>
    </row>
    <row r="3112" spans="1:17" customFormat="1">
      <c r="A3112" s="117">
        <v>3109</v>
      </c>
      <c r="B3112" s="117"/>
      <c r="C3112" s="117" t="s">
        <v>3676</v>
      </c>
      <c r="D3112" s="117" t="s">
        <v>1059</v>
      </c>
      <c r="E3112" s="396" t="s">
        <v>3725</v>
      </c>
      <c r="F3112" s="116" t="s">
        <v>4426</v>
      </c>
      <c r="G3112" s="596">
        <v>308235340205</v>
      </c>
      <c r="H3112" s="396" t="s">
        <v>9996</v>
      </c>
      <c r="I3112" s="116" t="s">
        <v>8574</v>
      </c>
      <c r="J3112" s="116" t="s">
        <v>47</v>
      </c>
      <c r="K3112" s="116">
        <v>8.4800000000000001E-4</v>
      </c>
      <c r="L3112" s="395">
        <v>8.4800000000000001E-4</v>
      </c>
      <c r="M3112" s="395">
        <v>8.3900000000000001E-4</v>
      </c>
      <c r="N3112" s="330">
        <v>1.0613207547169814</v>
      </c>
      <c r="O3112" s="116"/>
      <c r="P3112" s="116"/>
      <c r="Q3112" s="120"/>
    </row>
    <row r="3113" spans="1:17" customFormat="1">
      <c r="A3113" s="117">
        <v>3110</v>
      </c>
      <c r="B3113" s="117"/>
      <c r="C3113" s="117" t="s">
        <v>3676</v>
      </c>
      <c r="D3113" s="117" t="s">
        <v>1059</v>
      </c>
      <c r="E3113" s="396" t="s">
        <v>1059</v>
      </c>
      <c r="F3113" s="116" t="s">
        <v>4433</v>
      </c>
      <c r="G3113" s="596">
        <v>308211240204</v>
      </c>
      <c r="H3113" s="396" t="s">
        <v>2244</v>
      </c>
      <c r="I3113" s="116" t="s">
        <v>3613</v>
      </c>
      <c r="J3113" s="116" t="s">
        <v>47</v>
      </c>
      <c r="K3113" s="116">
        <v>0.5605</v>
      </c>
      <c r="L3113" s="395">
        <v>0.5605</v>
      </c>
      <c r="M3113" s="395">
        <v>0.55623699999999998</v>
      </c>
      <c r="N3113" s="330">
        <v>0.76057091882248296</v>
      </c>
      <c r="O3113" s="116"/>
      <c r="P3113" s="116"/>
      <c r="Q3113" s="120"/>
    </row>
    <row r="3114" spans="1:17" customFormat="1">
      <c r="A3114" s="117">
        <v>3111</v>
      </c>
      <c r="B3114" s="117"/>
      <c r="C3114" s="117" t="s">
        <v>3676</v>
      </c>
      <c r="D3114" s="117" t="s">
        <v>1059</v>
      </c>
      <c r="E3114" s="396" t="s">
        <v>3726</v>
      </c>
      <c r="F3114" s="116" t="s">
        <v>4436</v>
      </c>
      <c r="G3114" s="596">
        <v>308212440201</v>
      </c>
      <c r="H3114" s="396" t="s">
        <v>9997</v>
      </c>
      <c r="I3114" s="116" t="s">
        <v>8574</v>
      </c>
      <c r="J3114" s="116" t="s">
        <v>47</v>
      </c>
      <c r="K3114" s="116">
        <v>5.3800000000000001E-2</v>
      </c>
      <c r="L3114" s="395">
        <v>5.3800000000000001E-2</v>
      </c>
      <c r="M3114" s="395">
        <v>5.3564000000000001E-2</v>
      </c>
      <c r="N3114" s="330">
        <v>0.43866171003717491</v>
      </c>
      <c r="O3114" s="116"/>
      <c r="P3114" s="116"/>
      <c r="Q3114" s="120"/>
    </row>
    <row r="3115" spans="1:17" customFormat="1">
      <c r="A3115" s="117">
        <v>3112</v>
      </c>
      <c r="B3115" s="117"/>
      <c r="C3115" s="117" t="s">
        <v>3676</v>
      </c>
      <c r="D3115" s="117" t="s">
        <v>1059</v>
      </c>
      <c r="E3115" s="396" t="s">
        <v>1059</v>
      </c>
      <c r="F3115" s="116" t="s">
        <v>8100</v>
      </c>
      <c r="G3115" s="596">
        <v>308211240107</v>
      </c>
      <c r="H3115" s="396" t="s">
        <v>9998</v>
      </c>
      <c r="I3115" s="116" t="s">
        <v>3613</v>
      </c>
      <c r="J3115" s="116" t="s">
        <v>47</v>
      </c>
      <c r="K3115" s="116">
        <v>0.10358000000000001</v>
      </c>
      <c r="L3115" s="395">
        <v>0.10358000000000001</v>
      </c>
      <c r="M3115" s="395">
        <v>0.103522</v>
      </c>
      <c r="N3115" s="330">
        <v>5.5995365900755448E-2</v>
      </c>
      <c r="O3115" s="116"/>
      <c r="P3115" s="116"/>
      <c r="Q3115" s="120"/>
    </row>
    <row r="3116" spans="1:17" customFormat="1">
      <c r="A3116" s="117">
        <v>3113</v>
      </c>
      <c r="B3116" s="117"/>
      <c r="C3116" s="117" t="s">
        <v>3676</v>
      </c>
      <c r="D3116" s="117" t="s">
        <v>1059</v>
      </c>
      <c r="E3116" s="396" t="s">
        <v>3724</v>
      </c>
      <c r="F3116" s="116" t="s">
        <v>4393</v>
      </c>
      <c r="G3116" s="596">
        <v>308223440204</v>
      </c>
      <c r="H3116" s="396" t="s">
        <v>9999</v>
      </c>
      <c r="I3116" s="116" t="s">
        <v>7997</v>
      </c>
      <c r="J3116" s="116" t="s">
        <v>47</v>
      </c>
      <c r="K3116" s="116">
        <v>0.2344</v>
      </c>
      <c r="L3116" s="395">
        <v>0.2344</v>
      </c>
      <c r="M3116" s="395">
        <v>0.202074</v>
      </c>
      <c r="N3116" s="330">
        <v>13.790955631399315</v>
      </c>
      <c r="O3116" s="116"/>
      <c r="P3116" s="116"/>
      <c r="Q3116" s="120"/>
    </row>
    <row r="3117" spans="1:17" customFormat="1">
      <c r="A3117" s="117">
        <v>3114</v>
      </c>
      <c r="B3117" s="117"/>
      <c r="C3117" s="117" t="s">
        <v>3676</v>
      </c>
      <c r="D3117" s="117" t="s">
        <v>1059</v>
      </c>
      <c r="E3117" s="396" t="s">
        <v>3724</v>
      </c>
      <c r="F3117" s="116" t="s">
        <v>4402</v>
      </c>
      <c r="G3117" s="596">
        <v>308223640205</v>
      </c>
      <c r="H3117" s="396" t="s">
        <v>5306</v>
      </c>
      <c r="I3117" s="116" t="s">
        <v>7997</v>
      </c>
      <c r="J3117" s="116" t="s">
        <v>47</v>
      </c>
      <c r="K3117" s="116">
        <v>0.81859999999999999</v>
      </c>
      <c r="L3117" s="395">
        <v>0.81859999999999999</v>
      </c>
      <c r="M3117" s="395">
        <v>0.71697100000000002</v>
      </c>
      <c r="N3117" s="330">
        <v>12.414976789640846</v>
      </c>
      <c r="O3117" s="116"/>
      <c r="P3117" s="116"/>
      <c r="Q3117" s="120"/>
    </row>
    <row r="3118" spans="1:17" customFormat="1">
      <c r="A3118" s="117">
        <v>3115</v>
      </c>
      <c r="B3118" s="117"/>
      <c r="C3118" s="117" t="s">
        <v>3676</v>
      </c>
      <c r="D3118" s="117" t="s">
        <v>1059</v>
      </c>
      <c r="E3118" s="396" t="s">
        <v>3725</v>
      </c>
      <c r="F3118" s="116" t="s">
        <v>4420</v>
      </c>
      <c r="G3118" s="596">
        <v>308235240702</v>
      </c>
      <c r="H3118" s="396" t="s">
        <v>5205</v>
      </c>
      <c r="I3118" s="116" t="s">
        <v>7997</v>
      </c>
      <c r="J3118" s="116" t="s">
        <v>47</v>
      </c>
      <c r="K3118" s="116">
        <v>0.5726</v>
      </c>
      <c r="L3118" s="395">
        <v>0.5726</v>
      </c>
      <c r="M3118" s="395">
        <v>0.50376100000000001</v>
      </c>
      <c r="N3118" s="330">
        <v>12.02217953195948</v>
      </c>
      <c r="O3118" s="116"/>
      <c r="P3118" s="116"/>
      <c r="Q3118" s="120"/>
    </row>
    <row r="3119" spans="1:17" customFormat="1">
      <c r="A3119" s="117">
        <v>3116</v>
      </c>
      <c r="B3119" s="117"/>
      <c r="C3119" s="117" t="s">
        <v>3676</v>
      </c>
      <c r="D3119" s="117" t="s">
        <v>1059</v>
      </c>
      <c r="E3119" s="396" t="s">
        <v>3724</v>
      </c>
      <c r="F3119" s="116" t="s">
        <v>4413</v>
      </c>
      <c r="G3119" s="596">
        <v>308223440403</v>
      </c>
      <c r="H3119" s="396" t="s">
        <v>5415</v>
      </c>
      <c r="I3119" s="116" t="s">
        <v>7997</v>
      </c>
      <c r="J3119" s="116" t="s">
        <v>47</v>
      </c>
      <c r="K3119" s="116">
        <v>0.63300000000000001</v>
      </c>
      <c r="L3119" s="395">
        <v>0.63300000000000001</v>
      </c>
      <c r="M3119" s="395">
        <v>0.55843500000000001</v>
      </c>
      <c r="N3119" s="330">
        <v>11.779620853080567</v>
      </c>
      <c r="O3119" s="116"/>
      <c r="P3119" s="116"/>
      <c r="Q3119" s="120"/>
    </row>
    <row r="3120" spans="1:17" customFormat="1">
      <c r="A3120" s="117">
        <v>3117</v>
      </c>
      <c r="B3120" s="117"/>
      <c r="C3120" s="117" t="s">
        <v>3676</v>
      </c>
      <c r="D3120" s="117" t="s">
        <v>1059</v>
      </c>
      <c r="E3120" s="396" t="s">
        <v>3724</v>
      </c>
      <c r="F3120" s="116" t="s">
        <v>4411</v>
      </c>
      <c r="G3120" s="596">
        <v>308212540207</v>
      </c>
      <c r="H3120" s="396" t="s">
        <v>5779</v>
      </c>
      <c r="I3120" s="116" t="s">
        <v>7997</v>
      </c>
      <c r="J3120" s="116" t="s">
        <v>47</v>
      </c>
      <c r="K3120" s="116">
        <v>0.27060000000000001</v>
      </c>
      <c r="L3120" s="395">
        <v>0.27060000000000001</v>
      </c>
      <c r="M3120" s="395">
        <v>0.23951500000000001</v>
      </c>
      <c r="N3120" s="330">
        <v>11.487435328898744</v>
      </c>
      <c r="O3120" s="116"/>
      <c r="P3120" s="116"/>
      <c r="Q3120" s="120"/>
    </row>
    <row r="3121" spans="1:17" customFormat="1">
      <c r="A3121" s="117">
        <v>3118</v>
      </c>
      <c r="B3121" s="117"/>
      <c r="C3121" s="117" t="s">
        <v>3676</v>
      </c>
      <c r="D3121" s="117" t="s">
        <v>1059</v>
      </c>
      <c r="E3121" s="396" t="s">
        <v>3725</v>
      </c>
      <c r="F3121" s="116" t="s">
        <v>4418</v>
      </c>
      <c r="G3121" s="596">
        <v>308235140105</v>
      </c>
      <c r="H3121" s="396" t="s">
        <v>5052</v>
      </c>
      <c r="I3121" s="116" t="s">
        <v>7997</v>
      </c>
      <c r="J3121" s="116" t="s">
        <v>47</v>
      </c>
      <c r="K3121" s="116">
        <v>7.2400000000000006E-2</v>
      </c>
      <c r="L3121" s="395">
        <v>7.2400000000000006E-2</v>
      </c>
      <c r="M3121" s="395">
        <v>6.4332E-2</v>
      </c>
      <c r="N3121" s="330">
        <v>11.143646408839786</v>
      </c>
      <c r="O3121" s="116"/>
      <c r="P3121" s="116"/>
      <c r="Q3121" s="120"/>
    </row>
    <row r="3122" spans="1:17" customFormat="1">
      <c r="A3122" s="117">
        <v>3119</v>
      </c>
      <c r="B3122" s="117"/>
      <c r="C3122" s="117" t="s">
        <v>3676</v>
      </c>
      <c r="D3122" s="117" t="s">
        <v>1059</v>
      </c>
      <c r="E3122" s="396" t="s">
        <v>3724</v>
      </c>
      <c r="F3122" s="116" t="s">
        <v>4405</v>
      </c>
      <c r="G3122" s="596">
        <v>308223340208</v>
      </c>
      <c r="H3122" s="396" t="s">
        <v>5895</v>
      </c>
      <c r="I3122" s="116" t="s">
        <v>7998</v>
      </c>
      <c r="J3122" s="116" t="s">
        <v>47</v>
      </c>
      <c r="K3122" s="116">
        <v>0.32779999999999998</v>
      </c>
      <c r="L3122" s="395">
        <v>0.32779999999999998</v>
      </c>
      <c r="M3122" s="395">
        <v>0.29149900000000001</v>
      </c>
      <c r="N3122" s="330">
        <v>11.07413056741915</v>
      </c>
      <c r="O3122" s="116"/>
      <c r="P3122" s="116"/>
      <c r="Q3122" s="120"/>
    </row>
    <row r="3123" spans="1:17" customFormat="1">
      <c r="A3123" s="117">
        <v>3120</v>
      </c>
      <c r="B3123" s="117"/>
      <c r="C3123" s="117" t="s">
        <v>3676</v>
      </c>
      <c r="D3123" s="117" t="s">
        <v>1059</v>
      </c>
      <c r="E3123" s="396" t="s">
        <v>3724</v>
      </c>
      <c r="F3123" s="116" t="s">
        <v>4405</v>
      </c>
      <c r="G3123" s="596">
        <v>308223340205</v>
      </c>
      <c r="H3123" s="396" t="s">
        <v>5941</v>
      </c>
      <c r="I3123" s="116" t="s">
        <v>7998</v>
      </c>
      <c r="J3123" s="116" t="s">
        <v>47</v>
      </c>
      <c r="K3123" s="116">
        <v>0.48280000000000001</v>
      </c>
      <c r="L3123" s="395">
        <v>0.48280000000000001</v>
      </c>
      <c r="M3123" s="395">
        <v>0.43021399999999999</v>
      </c>
      <c r="N3123" s="330">
        <v>10.891880695940353</v>
      </c>
      <c r="O3123" s="116"/>
      <c r="P3123" s="116"/>
      <c r="Q3123" s="120"/>
    </row>
    <row r="3124" spans="1:17" customFormat="1">
      <c r="A3124" s="117">
        <v>3121</v>
      </c>
      <c r="B3124" s="117"/>
      <c r="C3124" s="117" t="s">
        <v>3676</v>
      </c>
      <c r="D3124" s="117" t="s">
        <v>1059</v>
      </c>
      <c r="E3124" s="396" t="s">
        <v>3724</v>
      </c>
      <c r="F3124" s="116" t="s">
        <v>4414</v>
      </c>
      <c r="G3124" s="596">
        <v>308223440302</v>
      </c>
      <c r="H3124" s="396" t="s">
        <v>5262</v>
      </c>
      <c r="I3124" s="116" t="s">
        <v>7997</v>
      </c>
      <c r="J3124" s="116" t="s">
        <v>47</v>
      </c>
      <c r="K3124" s="116">
        <v>0.81198000000000004</v>
      </c>
      <c r="L3124" s="395">
        <v>0.81198000000000004</v>
      </c>
      <c r="M3124" s="395">
        <v>0.72358299999999998</v>
      </c>
      <c r="N3124" s="330">
        <v>10.886598192073702</v>
      </c>
      <c r="O3124" s="116"/>
      <c r="P3124" s="116"/>
      <c r="Q3124" s="120"/>
    </row>
    <row r="3125" spans="1:17" customFormat="1">
      <c r="A3125" s="117">
        <v>3122</v>
      </c>
      <c r="B3125" s="117"/>
      <c r="C3125" s="117" t="s">
        <v>3676</v>
      </c>
      <c r="D3125" s="117" t="s">
        <v>1059</v>
      </c>
      <c r="E3125" s="396" t="s">
        <v>3724</v>
      </c>
      <c r="F3125" s="116" t="s">
        <v>4406</v>
      </c>
      <c r="G3125" s="596">
        <v>308223340402</v>
      </c>
      <c r="H3125" s="396" t="s">
        <v>6238</v>
      </c>
      <c r="I3125" s="116" t="s">
        <v>7997</v>
      </c>
      <c r="J3125" s="116" t="s">
        <v>47</v>
      </c>
      <c r="K3125" s="116">
        <v>0.57640000000000002</v>
      </c>
      <c r="L3125" s="395">
        <v>0.57640000000000002</v>
      </c>
      <c r="M3125" s="395">
        <v>0.51369500000000001</v>
      </c>
      <c r="N3125" s="330">
        <v>10.878730048577378</v>
      </c>
      <c r="O3125" s="116"/>
      <c r="P3125" s="116"/>
      <c r="Q3125" s="120"/>
    </row>
    <row r="3126" spans="1:17" customFormat="1">
      <c r="A3126" s="117">
        <v>3123</v>
      </c>
      <c r="B3126" s="117"/>
      <c r="C3126" s="117" t="s">
        <v>3676</v>
      </c>
      <c r="D3126" s="117" t="s">
        <v>1059</v>
      </c>
      <c r="E3126" s="396" t="s">
        <v>3724</v>
      </c>
      <c r="F3126" s="116" t="s">
        <v>4407</v>
      </c>
      <c r="G3126" s="596">
        <v>308223340102</v>
      </c>
      <c r="H3126" s="396" t="s">
        <v>6098</v>
      </c>
      <c r="I3126" s="116" t="s">
        <v>7997</v>
      </c>
      <c r="J3126" s="116" t="s">
        <v>47</v>
      </c>
      <c r="K3126" s="116">
        <v>0.44159999999999999</v>
      </c>
      <c r="L3126" s="395">
        <v>0.44159999999999999</v>
      </c>
      <c r="M3126" s="395">
        <v>0.39513799999999999</v>
      </c>
      <c r="N3126" s="330">
        <v>10.521286231884059</v>
      </c>
      <c r="O3126" s="116"/>
      <c r="P3126" s="116"/>
      <c r="Q3126" s="120"/>
    </row>
    <row r="3127" spans="1:17" customFormat="1">
      <c r="A3127" s="117">
        <v>3124</v>
      </c>
      <c r="B3127" s="117"/>
      <c r="C3127" s="117" t="s">
        <v>3676</v>
      </c>
      <c r="D3127" s="117" t="s">
        <v>1059</v>
      </c>
      <c r="E3127" s="396" t="s">
        <v>3725</v>
      </c>
      <c r="F3127" s="116" t="s">
        <v>4420</v>
      </c>
      <c r="G3127" s="596">
        <v>308235240703</v>
      </c>
      <c r="H3127" s="396" t="s">
        <v>5143</v>
      </c>
      <c r="I3127" s="116" t="s">
        <v>7997</v>
      </c>
      <c r="J3127" s="116" t="s">
        <v>47</v>
      </c>
      <c r="K3127" s="116">
        <v>0.62490000000000001</v>
      </c>
      <c r="L3127" s="395">
        <v>0.62490000000000001</v>
      </c>
      <c r="M3127" s="395">
        <v>0.55934200000000001</v>
      </c>
      <c r="N3127" s="330">
        <v>10.490958553368539</v>
      </c>
      <c r="O3127" s="116"/>
      <c r="P3127" s="116"/>
      <c r="Q3127" s="120"/>
    </row>
    <row r="3128" spans="1:17" customFormat="1">
      <c r="A3128" s="117">
        <v>3125</v>
      </c>
      <c r="B3128" s="117"/>
      <c r="C3128" s="117" t="s">
        <v>3676</v>
      </c>
      <c r="D3128" s="117" t="s">
        <v>1059</v>
      </c>
      <c r="E3128" s="396" t="s">
        <v>3726</v>
      </c>
      <c r="F3128" s="116" t="s">
        <v>4434</v>
      </c>
      <c r="G3128" s="596">
        <v>308212440106</v>
      </c>
      <c r="H3128" s="396" t="s">
        <v>5293</v>
      </c>
      <c r="I3128" s="116" t="s">
        <v>7997</v>
      </c>
      <c r="J3128" s="116" t="s">
        <v>47</v>
      </c>
      <c r="K3128" s="116">
        <v>1.6319999999999999</v>
      </c>
      <c r="L3128" s="395">
        <v>1.6319999999999999</v>
      </c>
      <c r="M3128" s="395">
        <v>1.465646</v>
      </c>
      <c r="N3128" s="330">
        <v>10.193259803921563</v>
      </c>
      <c r="O3128" s="116"/>
      <c r="P3128" s="116"/>
      <c r="Q3128" s="120"/>
    </row>
    <row r="3129" spans="1:17" customFormat="1">
      <c r="A3129" s="117">
        <v>3126</v>
      </c>
      <c r="B3129" s="117"/>
      <c r="C3129" s="117" t="s">
        <v>3676</v>
      </c>
      <c r="D3129" s="117" t="s">
        <v>1059</v>
      </c>
      <c r="E3129" s="396" t="s">
        <v>3724</v>
      </c>
      <c r="F3129" s="116" t="s">
        <v>4408</v>
      </c>
      <c r="G3129" s="596">
        <v>308223340301</v>
      </c>
      <c r="H3129" s="396" t="s">
        <v>5837</v>
      </c>
      <c r="I3129" s="116" t="s">
        <v>7997</v>
      </c>
      <c r="J3129" s="116" t="s">
        <v>47</v>
      </c>
      <c r="K3129" s="116">
        <v>0.78439999999999999</v>
      </c>
      <c r="L3129" s="395">
        <v>0.78439999999999999</v>
      </c>
      <c r="M3129" s="395">
        <v>0.70533999999999997</v>
      </c>
      <c r="N3129" s="330">
        <v>10.079041305456403</v>
      </c>
      <c r="O3129" s="116"/>
      <c r="P3129" s="116"/>
      <c r="Q3129" s="120"/>
    </row>
    <row r="3130" spans="1:17" customFormat="1">
      <c r="A3130" s="117">
        <v>3127</v>
      </c>
      <c r="B3130" s="117"/>
      <c r="C3130" s="117" t="s">
        <v>3676</v>
      </c>
      <c r="D3130" s="117" t="s">
        <v>1059</v>
      </c>
      <c r="E3130" s="396" t="s">
        <v>3725</v>
      </c>
      <c r="F3130" s="116" t="s">
        <v>4418</v>
      </c>
      <c r="G3130" s="596">
        <v>308235140104</v>
      </c>
      <c r="H3130" s="396" t="s">
        <v>5344</v>
      </c>
      <c r="I3130" s="116" t="s">
        <v>7997</v>
      </c>
      <c r="J3130" s="116" t="s">
        <v>47</v>
      </c>
      <c r="K3130" s="116">
        <v>0.72099999999999997</v>
      </c>
      <c r="L3130" s="395">
        <v>0.72099999999999997</v>
      </c>
      <c r="M3130" s="395">
        <v>0.64853499999999997</v>
      </c>
      <c r="N3130" s="330">
        <v>10.050624133148405</v>
      </c>
      <c r="O3130" s="116"/>
      <c r="P3130" s="116"/>
      <c r="Q3130" s="120"/>
    </row>
    <row r="3131" spans="1:17" customFormat="1">
      <c r="A3131" s="117">
        <v>3128</v>
      </c>
      <c r="B3131" s="117"/>
      <c r="C3131" s="117" t="s">
        <v>3676</v>
      </c>
      <c r="D3131" s="117" t="s">
        <v>1059</v>
      </c>
      <c r="E3131" s="396" t="s">
        <v>3724</v>
      </c>
      <c r="F3131" s="116" t="s">
        <v>4390</v>
      </c>
      <c r="G3131" s="596">
        <v>308223140106</v>
      </c>
      <c r="H3131" s="396" t="s">
        <v>5327</v>
      </c>
      <c r="I3131" s="116" t="s">
        <v>7997</v>
      </c>
      <c r="J3131" s="116" t="s">
        <v>47</v>
      </c>
      <c r="K3131" s="116">
        <v>0.372</v>
      </c>
      <c r="L3131" s="395">
        <v>0.372</v>
      </c>
      <c r="M3131" s="395">
        <v>0.33488299999999999</v>
      </c>
      <c r="N3131" s="330">
        <v>9.9776881720430151</v>
      </c>
      <c r="O3131" s="116"/>
      <c r="P3131" s="116"/>
      <c r="Q3131" s="120"/>
    </row>
    <row r="3132" spans="1:17" customFormat="1">
      <c r="A3132" s="117">
        <v>3129</v>
      </c>
      <c r="B3132" s="117"/>
      <c r="C3132" s="117" t="s">
        <v>3676</v>
      </c>
      <c r="D3132" s="117" t="s">
        <v>1059</v>
      </c>
      <c r="E3132" s="396" t="s">
        <v>3724</v>
      </c>
      <c r="F3132" s="116" t="s">
        <v>4404</v>
      </c>
      <c r="G3132" s="596">
        <v>308223640301</v>
      </c>
      <c r="H3132" s="396" t="s">
        <v>5237</v>
      </c>
      <c r="I3132" s="116" t="s">
        <v>7997</v>
      </c>
      <c r="J3132" s="116" t="s">
        <v>47</v>
      </c>
      <c r="K3132" s="116">
        <v>3.6084999999999999E-2</v>
      </c>
      <c r="L3132" s="395">
        <v>3.6084999999999999E-2</v>
      </c>
      <c r="M3132" s="395">
        <v>3.2486000000000001E-2</v>
      </c>
      <c r="N3132" s="330">
        <v>9.9736732714424221</v>
      </c>
      <c r="O3132" s="116"/>
      <c r="P3132" s="116"/>
      <c r="Q3132" s="120"/>
    </row>
    <row r="3133" spans="1:17" customFormat="1">
      <c r="A3133" s="117">
        <v>3130</v>
      </c>
      <c r="B3133" s="117"/>
      <c r="C3133" s="117" t="s">
        <v>3676</v>
      </c>
      <c r="D3133" s="117" t="s">
        <v>1059</v>
      </c>
      <c r="E3133" s="396" t="s">
        <v>3725</v>
      </c>
      <c r="F3133" s="116" t="s">
        <v>4416</v>
      </c>
      <c r="G3133" s="596">
        <v>308235140302</v>
      </c>
      <c r="H3133" s="396" t="s">
        <v>5173</v>
      </c>
      <c r="I3133" s="116" t="s">
        <v>7997</v>
      </c>
      <c r="J3133" s="116" t="s">
        <v>47</v>
      </c>
      <c r="K3133" s="116">
        <v>0.43759999999999999</v>
      </c>
      <c r="L3133" s="395">
        <v>0.43759999999999999</v>
      </c>
      <c r="M3133" s="395">
        <v>0.39407799999999998</v>
      </c>
      <c r="N3133" s="330">
        <v>9.9456124314442427</v>
      </c>
      <c r="O3133" s="116"/>
      <c r="P3133" s="116"/>
      <c r="Q3133" s="120"/>
    </row>
    <row r="3134" spans="1:17" customFormat="1">
      <c r="A3134" s="117">
        <v>3131</v>
      </c>
      <c r="B3134" s="117"/>
      <c r="C3134" s="117" t="s">
        <v>3676</v>
      </c>
      <c r="D3134" s="117" t="s">
        <v>1059</v>
      </c>
      <c r="E3134" s="396" t="s">
        <v>3724</v>
      </c>
      <c r="F3134" s="116" t="s">
        <v>4414</v>
      </c>
      <c r="G3134" s="596">
        <v>308223440301</v>
      </c>
      <c r="H3134" s="396" t="s">
        <v>6207</v>
      </c>
      <c r="I3134" s="116" t="s">
        <v>7997</v>
      </c>
      <c r="J3134" s="116" t="s">
        <v>47</v>
      </c>
      <c r="K3134" s="116">
        <v>0.54320000000000002</v>
      </c>
      <c r="L3134" s="395">
        <v>0.54320000000000002</v>
      </c>
      <c r="M3134" s="395">
        <v>0.48949700000000002</v>
      </c>
      <c r="N3134" s="330">
        <v>9.8864138438880698</v>
      </c>
      <c r="O3134" s="116"/>
      <c r="P3134" s="116"/>
      <c r="Q3134" s="120"/>
    </row>
    <row r="3135" spans="1:17" customFormat="1">
      <c r="A3135" s="117">
        <v>3132</v>
      </c>
      <c r="B3135" s="117"/>
      <c r="C3135" s="117" t="s">
        <v>3676</v>
      </c>
      <c r="D3135" s="117" t="s">
        <v>1059</v>
      </c>
      <c r="E3135" s="396" t="s">
        <v>3725</v>
      </c>
      <c r="F3135" s="116" t="s">
        <v>4308</v>
      </c>
      <c r="G3135" s="596">
        <v>308235140405</v>
      </c>
      <c r="H3135" s="396" t="s">
        <v>5215</v>
      </c>
      <c r="I3135" s="116" t="s">
        <v>7997</v>
      </c>
      <c r="J3135" s="116" t="s">
        <v>47</v>
      </c>
      <c r="K3135" s="116">
        <v>0.28691</v>
      </c>
      <c r="L3135" s="395">
        <v>0.28691</v>
      </c>
      <c r="M3135" s="395">
        <v>0.25863700000000001</v>
      </c>
      <c r="N3135" s="330">
        <v>9.8543097138475453</v>
      </c>
      <c r="O3135" s="116"/>
      <c r="P3135" s="116"/>
      <c r="Q3135" s="120"/>
    </row>
    <row r="3136" spans="1:17" customFormat="1">
      <c r="A3136" s="117">
        <v>3133</v>
      </c>
      <c r="B3136" s="117"/>
      <c r="C3136" s="117" t="s">
        <v>3676</v>
      </c>
      <c r="D3136" s="117" t="s">
        <v>1059</v>
      </c>
      <c r="E3136" s="396" t="s">
        <v>3724</v>
      </c>
      <c r="F3136" s="116" t="s">
        <v>4396</v>
      </c>
      <c r="G3136" s="596">
        <v>308223140501</v>
      </c>
      <c r="H3136" s="396" t="s">
        <v>5945</v>
      </c>
      <c r="I3136" s="116" t="s">
        <v>7997</v>
      </c>
      <c r="J3136" s="116" t="s">
        <v>47</v>
      </c>
      <c r="K3136" s="116">
        <v>0.67130000000000001</v>
      </c>
      <c r="L3136" s="395">
        <v>0.67130000000000001</v>
      </c>
      <c r="M3136" s="395">
        <v>0.60550899999999996</v>
      </c>
      <c r="N3136" s="330">
        <v>9.8005362729033276</v>
      </c>
      <c r="O3136" s="116"/>
      <c r="P3136" s="116"/>
      <c r="Q3136" s="120"/>
    </row>
    <row r="3137" spans="1:17" customFormat="1">
      <c r="A3137" s="117">
        <v>3134</v>
      </c>
      <c r="B3137" s="117"/>
      <c r="C3137" s="117" t="s">
        <v>3676</v>
      </c>
      <c r="D3137" s="117" t="s">
        <v>1059</v>
      </c>
      <c r="E3137" s="396" t="s">
        <v>1059</v>
      </c>
      <c r="F3137" s="116" t="s">
        <v>4432</v>
      </c>
      <c r="G3137" s="596">
        <v>308211340305</v>
      </c>
      <c r="H3137" s="396" t="s">
        <v>6237</v>
      </c>
      <c r="I3137" s="116" t="s">
        <v>7998</v>
      </c>
      <c r="J3137" s="116" t="s">
        <v>47</v>
      </c>
      <c r="K3137" s="116">
        <v>0.15809999999999999</v>
      </c>
      <c r="L3137" s="395">
        <v>0.15809999999999999</v>
      </c>
      <c r="M3137" s="395">
        <v>0.142628</v>
      </c>
      <c r="N3137" s="330">
        <v>9.7862112586970174</v>
      </c>
      <c r="O3137" s="116"/>
      <c r="P3137" s="116"/>
      <c r="Q3137" s="120"/>
    </row>
    <row r="3138" spans="1:17" customFormat="1">
      <c r="A3138" s="117">
        <v>3135</v>
      </c>
      <c r="B3138" s="117"/>
      <c r="C3138" s="117" t="s">
        <v>3676</v>
      </c>
      <c r="D3138" s="117" t="s">
        <v>1059</v>
      </c>
      <c r="E3138" s="396" t="s">
        <v>3725</v>
      </c>
      <c r="F3138" s="116" t="s">
        <v>4419</v>
      </c>
      <c r="G3138" s="596">
        <v>308235240502</v>
      </c>
      <c r="H3138" s="396" t="s">
        <v>5479</v>
      </c>
      <c r="I3138" s="116" t="s">
        <v>7997</v>
      </c>
      <c r="J3138" s="116" t="s">
        <v>47</v>
      </c>
      <c r="K3138" s="116">
        <v>0.6744</v>
      </c>
      <c r="L3138" s="395">
        <v>0.6744</v>
      </c>
      <c r="M3138" s="395">
        <v>0.60853599999999997</v>
      </c>
      <c r="N3138" s="330">
        <v>9.7663107947805496</v>
      </c>
      <c r="O3138" s="116"/>
      <c r="P3138" s="116"/>
      <c r="Q3138" s="120"/>
    </row>
    <row r="3139" spans="1:17" customFormat="1">
      <c r="A3139" s="117">
        <v>3136</v>
      </c>
      <c r="B3139" s="117"/>
      <c r="C3139" s="117" t="s">
        <v>3676</v>
      </c>
      <c r="D3139" s="117" t="s">
        <v>1059</v>
      </c>
      <c r="E3139" s="396" t="s">
        <v>3724</v>
      </c>
      <c r="F3139" s="116" t="s">
        <v>4402</v>
      </c>
      <c r="G3139" s="596">
        <v>308223640206</v>
      </c>
      <c r="H3139" s="396" t="s">
        <v>6249</v>
      </c>
      <c r="I3139" s="116" t="s">
        <v>7998</v>
      </c>
      <c r="J3139" s="116" t="s">
        <v>47</v>
      </c>
      <c r="K3139" s="116">
        <v>0.20599999999999999</v>
      </c>
      <c r="L3139" s="395">
        <v>0.20599999999999999</v>
      </c>
      <c r="M3139" s="395">
        <v>0.18590400000000001</v>
      </c>
      <c r="N3139" s="330">
        <v>9.7553398058252299</v>
      </c>
      <c r="O3139" s="116"/>
      <c r="P3139" s="116"/>
      <c r="Q3139" s="120"/>
    </row>
    <row r="3140" spans="1:17" customFormat="1">
      <c r="A3140" s="117">
        <v>3137</v>
      </c>
      <c r="B3140" s="117"/>
      <c r="C3140" s="117" t="s">
        <v>3676</v>
      </c>
      <c r="D3140" s="117" t="s">
        <v>1059</v>
      </c>
      <c r="E3140" s="396" t="s">
        <v>3725</v>
      </c>
      <c r="F3140" s="116" t="s">
        <v>4417</v>
      </c>
      <c r="G3140" s="596">
        <v>308235140204</v>
      </c>
      <c r="H3140" s="396" t="s">
        <v>6251</v>
      </c>
      <c r="I3140" s="116" t="s">
        <v>7998</v>
      </c>
      <c r="J3140" s="116" t="s">
        <v>47</v>
      </c>
      <c r="K3140" s="116">
        <v>0.18160000000000001</v>
      </c>
      <c r="L3140" s="395">
        <v>0.18160000000000001</v>
      </c>
      <c r="M3140" s="395">
        <v>0.163887</v>
      </c>
      <c r="N3140" s="330">
        <v>9.7538546255506642</v>
      </c>
      <c r="O3140" s="116"/>
      <c r="P3140" s="116"/>
      <c r="Q3140" s="120"/>
    </row>
    <row r="3141" spans="1:17" customFormat="1">
      <c r="A3141" s="117">
        <v>3138</v>
      </c>
      <c r="B3141" s="117"/>
      <c r="C3141" s="117" t="s">
        <v>3676</v>
      </c>
      <c r="D3141" s="117" t="s">
        <v>1059</v>
      </c>
      <c r="E3141" s="396" t="s">
        <v>3724</v>
      </c>
      <c r="F3141" s="116" t="s">
        <v>4397</v>
      </c>
      <c r="G3141" s="596">
        <v>308223240107</v>
      </c>
      <c r="H3141" s="396" t="s">
        <v>2687</v>
      </c>
      <c r="I3141" s="116" t="s">
        <v>7997</v>
      </c>
      <c r="J3141" s="116" t="s">
        <v>47</v>
      </c>
      <c r="K3141" s="116">
        <v>0.3478</v>
      </c>
      <c r="L3141" s="395">
        <v>0.3478</v>
      </c>
      <c r="M3141" s="395">
        <v>0.313888</v>
      </c>
      <c r="N3141" s="330">
        <v>9.7504312823461756</v>
      </c>
      <c r="O3141" s="116"/>
      <c r="P3141" s="116"/>
      <c r="Q3141" s="120"/>
    </row>
    <row r="3142" spans="1:17" customFormat="1">
      <c r="A3142" s="117">
        <v>3139</v>
      </c>
      <c r="B3142" s="117"/>
      <c r="C3142" s="117" t="s">
        <v>3676</v>
      </c>
      <c r="D3142" s="117" t="s">
        <v>1059</v>
      </c>
      <c r="E3142" s="396" t="s">
        <v>3724</v>
      </c>
      <c r="F3142" s="116" t="s">
        <v>4409</v>
      </c>
      <c r="G3142" s="596">
        <v>308223340502</v>
      </c>
      <c r="H3142" s="396" t="s">
        <v>6261</v>
      </c>
      <c r="I3142" s="116" t="s">
        <v>7997</v>
      </c>
      <c r="J3142" s="116" t="s">
        <v>47</v>
      </c>
      <c r="K3142" s="116">
        <v>0.76061999999999996</v>
      </c>
      <c r="L3142" s="395">
        <v>0.76061999999999996</v>
      </c>
      <c r="M3142" s="395">
        <v>0.686608</v>
      </c>
      <c r="N3142" s="330">
        <v>9.730483027004281</v>
      </c>
      <c r="O3142" s="116"/>
      <c r="P3142" s="116"/>
      <c r="Q3142" s="120"/>
    </row>
    <row r="3143" spans="1:17" customFormat="1">
      <c r="A3143" s="117">
        <v>3140</v>
      </c>
      <c r="B3143" s="117"/>
      <c r="C3143" s="117" t="s">
        <v>3676</v>
      </c>
      <c r="D3143" s="117" t="s">
        <v>1059</v>
      </c>
      <c r="E3143" s="396" t="s">
        <v>3724</v>
      </c>
      <c r="F3143" s="116" t="s">
        <v>4392</v>
      </c>
      <c r="G3143" s="596">
        <v>308223140304</v>
      </c>
      <c r="H3143" s="396" t="s">
        <v>5993</v>
      </c>
      <c r="I3143" s="116" t="s">
        <v>7997</v>
      </c>
      <c r="J3143" s="116" t="s">
        <v>47</v>
      </c>
      <c r="K3143" s="116">
        <v>0.46339999999999998</v>
      </c>
      <c r="L3143" s="395">
        <v>0.46339999999999998</v>
      </c>
      <c r="M3143" s="395">
        <v>0.41836400000000001</v>
      </c>
      <c r="N3143" s="330">
        <v>9.7186016400517836</v>
      </c>
      <c r="O3143" s="116"/>
      <c r="P3143" s="116"/>
      <c r="Q3143" s="120"/>
    </row>
    <row r="3144" spans="1:17" customFormat="1">
      <c r="A3144" s="117">
        <v>3141</v>
      </c>
      <c r="B3144" s="117"/>
      <c r="C3144" s="117" t="s">
        <v>3676</v>
      </c>
      <c r="D3144" s="117" t="s">
        <v>1059</v>
      </c>
      <c r="E3144" s="396" t="s">
        <v>3724</v>
      </c>
      <c r="F3144" s="116" t="s">
        <v>4389</v>
      </c>
      <c r="G3144" s="596">
        <v>308223140203</v>
      </c>
      <c r="H3144" s="396" t="s">
        <v>5654</v>
      </c>
      <c r="I3144" s="116" t="s">
        <v>7997</v>
      </c>
      <c r="J3144" s="116" t="s">
        <v>47</v>
      </c>
      <c r="K3144" s="116">
        <v>0.6048</v>
      </c>
      <c r="L3144" s="395">
        <v>0.6048</v>
      </c>
      <c r="M3144" s="395">
        <v>0.54634499999999997</v>
      </c>
      <c r="N3144" s="330">
        <v>9.6651785714285765</v>
      </c>
      <c r="O3144" s="116"/>
      <c r="P3144" s="116"/>
      <c r="Q3144" s="120"/>
    </row>
    <row r="3145" spans="1:17" customFormat="1">
      <c r="A3145" s="117">
        <v>3142</v>
      </c>
      <c r="B3145" s="117"/>
      <c r="C3145" s="117" t="s">
        <v>3676</v>
      </c>
      <c r="D3145" s="117" t="s">
        <v>1059</v>
      </c>
      <c r="E3145" s="396" t="s">
        <v>3724</v>
      </c>
      <c r="F3145" s="116" t="s">
        <v>4397</v>
      </c>
      <c r="G3145" s="596">
        <v>308223240103</v>
      </c>
      <c r="H3145" s="396" t="s">
        <v>5613</v>
      </c>
      <c r="I3145" s="116" t="s">
        <v>7997</v>
      </c>
      <c r="J3145" s="116" t="s">
        <v>47</v>
      </c>
      <c r="K3145" s="116">
        <v>0.60536000000000001</v>
      </c>
      <c r="L3145" s="395">
        <v>0.60536000000000001</v>
      </c>
      <c r="M3145" s="395">
        <v>0.54687699999999995</v>
      </c>
      <c r="N3145" s="330">
        <v>9.6608629575789706</v>
      </c>
      <c r="O3145" s="116"/>
      <c r="P3145" s="116"/>
      <c r="Q3145" s="120"/>
    </row>
    <row r="3146" spans="1:17" customFormat="1">
      <c r="A3146" s="117">
        <v>3143</v>
      </c>
      <c r="B3146" s="117"/>
      <c r="C3146" s="117" t="s">
        <v>3676</v>
      </c>
      <c r="D3146" s="117" t="s">
        <v>1059</v>
      </c>
      <c r="E3146" s="396" t="s">
        <v>3726</v>
      </c>
      <c r="F3146" s="116" t="s">
        <v>4451</v>
      </c>
      <c r="G3146" s="596">
        <v>308212240104</v>
      </c>
      <c r="H3146" s="396" t="s">
        <v>6265</v>
      </c>
      <c r="I3146" s="116" t="s">
        <v>7998</v>
      </c>
      <c r="J3146" s="116" t="s">
        <v>47</v>
      </c>
      <c r="K3146" s="116">
        <v>0.197189</v>
      </c>
      <c r="L3146" s="395">
        <v>0.197189</v>
      </c>
      <c r="M3146" s="395">
        <v>0.1782</v>
      </c>
      <c r="N3146" s="330">
        <v>9.629847506706767</v>
      </c>
      <c r="O3146" s="116"/>
      <c r="P3146" s="116"/>
      <c r="Q3146" s="120"/>
    </row>
    <row r="3147" spans="1:17" customFormat="1">
      <c r="A3147" s="117">
        <v>3144</v>
      </c>
      <c r="B3147" s="117"/>
      <c r="C3147" s="117" t="s">
        <v>3676</v>
      </c>
      <c r="D3147" s="117" t="s">
        <v>1059</v>
      </c>
      <c r="E3147" s="396" t="s">
        <v>3726</v>
      </c>
      <c r="F3147" s="116" t="s">
        <v>4451</v>
      </c>
      <c r="G3147" s="596">
        <v>308212240105</v>
      </c>
      <c r="H3147" s="396" t="s">
        <v>6221</v>
      </c>
      <c r="I3147" s="116" t="s">
        <v>7998</v>
      </c>
      <c r="J3147" s="116" t="s">
        <v>47</v>
      </c>
      <c r="K3147" s="116">
        <v>0.33380900000000002</v>
      </c>
      <c r="L3147" s="395">
        <v>0.33380900000000002</v>
      </c>
      <c r="M3147" s="395">
        <v>0.30168</v>
      </c>
      <c r="N3147" s="330">
        <v>9.6249651746957134</v>
      </c>
      <c r="O3147" s="116"/>
      <c r="P3147" s="116"/>
      <c r="Q3147" s="120"/>
    </row>
    <row r="3148" spans="1:17" customFormat="1">
      <c r="A3148" s="117">
        <v>3145</v>
      </c>
      <c r="B3148" s="117"/>
      <c r="C3148" s="117" t="s">
        <v>3676</v>
      </c>
      <c r="D3148" s="117" t="s">
        <v>1059</v>
      </c>
      <c r="E3148" s="396" t="s">
        <v>3724</v>
      </c>
      <c r="F3148" s="116" t="s">
        <v>4399</v>
      </c>
      <c r="G3148" s="596">
        <v>308223240303</v>
      </c>
      <c r="H3148" s="396" t="s">
        <v>5761</v>
      </c>
      <c r="I3148" s="116" t="s">
        <v>7997</v>
      </c>
      <c r="J3148" s="116" t="s">
        <v>47</v>
      </c>
      <c r="K3148" s="116">
        <v>0.59640000000000004</v>
      </c>
      <c r="L3148" s="395">
        <v>0.59640000000000004</v>
      </c>
      <c r="M3148" s="395">
        <v>0.53901399999999999</v>
      </c>
      <c r="N3148" s="330">
        <v>9.6220657276995389</v>
      </c>
      <c r="O3148" s="116"/>
      <c r="P3148" s="116"/>
      <c r="Q3148" s="120"/>
    </row>
    <row r="3149" spans="1:17" customFormat="1">
      <c r="A3149" s="117">
        <v>3146</v>
      </c>
      <c r="B3149" s="117"/>
      <c r="C3149" s="117" t="s">
        <v>3676</v>
      </c>
      <c r="D3149" s="117" t="s">
        <v>1059</v>
      </c>
      <c r="E3149" s="396" t="s">
        <v>3724</v>
      </c>
      <c r="F3149" s="116" t="s">
        <v>4409</v>
      </c>
      <c r="G3149" s="596">
        <v>308223340501</v>
      </c>
      <c r="H3149" s="396" t="s">
        <v>5191</v>
      </c>
      <c r="I3149" s="116" t="s">
        <v>7998</v>
      </c>
      <c r="J3149" s="116" t="s">
        <v>47</v>
      </c>
      <c r="K3149" s="116">
        <v>0.62195900000000004</v>
      </c>
      <c r="L3149" s="395">
        <v>0.62195900000000004</v>
      </c>
      <c r="M3149" s="395">
        <v>0.56226900000000002</v>
      </c>
      <c r="N3149" s="330">
        <v>9.5970956284899831</v>
      </c>
      <c r="O3149" s="116"/>
      <c r="P3149" s="116"/>
      <c r="Q3149" s="120"/>
    </row>
    <row r="3150" spans="1:17" customFormat="1">
      <c r="A3150" s="117">
        <v>3147</v>
      </c>
      <c r="B3150" s="117"/>
      <c r="C3150" s="117" t="s">
        <v>3676</v>
      </c>
      <c r="D3150" s="117" t="s">
        <v>1059</v>
      </c>
      <c r="E3150" s="396" t="s">
        <v>3724</v>
      </c>
      <c r="F3150" s="116" t="s">
        <v>4389</v>
      </c>
      <c r="G3150" s="596">
        <v>308223140205</v>
      </c>
      <c r="H3150" s="396" t="s">
        <v>5770</v>
      </c>
      <c r="I3150" s="116" t="s">
        <v>7997</v>
      </c>
      <c r="J3150" s="116" t="s">
        <v>47</v>
      </c>
      <c r="K3150" s="116">
        <v>0.60550000000000004</v>
      </c>
      <c r="L3150" s="395">
        <v>0.60550000000000004</v>
      </c>
      <c r="M3150" s="395">
        <v>0.54770399999999997</v>
      </c>
      <c r="N3150" s="330">
        <v>9.5451692815854781</v>
      </c>
      <c r="O3150" s="116"/>
      <c r="P3150" s="116"/>
      <c r="Q3150" s="120"/>
    </row>
    <row r="3151" spans="1:17" customFormat="1">
      <c r="A3151" s="117">
        <v>3148</v>
      </c>
      <c r="B3151" s="117"/>
      <c r="C3151" s="117" t="s">
        <v>3676</v>
      </c>
      <c r="D3151" s="117" t="s">
        <v>1059</v>
      </c>
      <c r="E3151" s="396" t="s">
        <v>3724</v>
      </c>
      <c r="F3151" s="116" t="s">
        <v>4392</v>
      </c>
      <c r="G3151" s="596">
        <v>308223140303</v>
      </c>
      <c r="H3151" s="396" t="s">
        <v>5674</v>
      </c>
      <c r="I3151" s="116" t="s">
        <v>7997</v>
      </c>
      <c r="J3151" s="116" t="s">
        <v>47</v>
      </c>
      <c r="K3151" s="116">
        <v>0.2954</v>
      </c>
      <c r="L3151" s="395">
        <v>0.2954</v>
      </c>
      <c r="M3151" s="395">
        <v>0.26730500000000001</v>
      </c>
      <c r="N3151" s="330">
        <v>9.510832769126603</v>
      </c>
      <c r="O3151" s="116"/>
      <c r="P3151" s="116"/>
      <c r="Q3151" s="120"/>
    </row>
    <row r="3152" spans="1:17" customFormat="1">
      <c r="A3152" s="117">
        <v>3149</v>
      </c>
      <c r="B3152" s="117"/>
      <c r="C3152" s="117" t="s">
        <v>3676</v>
      </c>
      <c r="D3152" s="117" t="s">
        <v>1059</v>
      </c>
      <c r="E3152" s="396" t="s">
        <v>3724</v>
      </c>
      <c r="F3152" s="116" t="s">
        <v>4412</v>
      </c>
      <c r="G3152" s="596">
        <v>308223440105</v>
      </c>
      <c r="H3152" s="396" t="s">
        <v>5920</v>
      </c>
      <c r="I3152" s="116" t="s">
        <v>7997</v>
      </c>
      <c r="J3152" s="116" t="s">
        <v>47</v>
      </c>
      <c r="K3152" s="116">
        <v>0.83819999999999995</v>
      </c>
      <c r="L3152" s="395">
        <v>0.83819999999999995</v>
      </c>
      <c r="M3152" s="395">
        <v>0.758718</v>
      </c>
      <c r="N3152" s="330">
        <v>9.4824624194702878</v>
      </c>
      <c r="O3152" s="116"/>
      <c r="P3152" s="116"/>
      <c r="Q3152" s="120"/>
    </row>
    <row r="3153" spans="1:17" customFormat="1">
      <c r="A3153" s="117">
        <v>3150</v>
      </c>
      <c r="B3153" s="117"/>
      <c r="C3153" s="117" t="s">
        <v>3676</v>
      </c>
      <c r="D3153" s="117" t="s">
        <v>1059</v>
      </c>
      <c r="E3153" s="396" t="s">
        <v>3724</v>
      </c>
      <c r="F3153" s="116" t="s">
        <v>4415</v>
      </c>
      <c r="G3153" s="596">
        <v>308223540106</v>
      </c>
      <c r="H3153" s="396" t="s">
        <v>5475</v>
      </c>
      <c r="I3153" s="116" t="s">
        <v>7997</v>
      </c>
      <c r="J3153" s="116" t="s">
        <v>47</v>
      </c>
      <c r="K3153" s="116">
        <v>0.34437400000000001</v>
      </c>
      <c r="L3153" s="395">
        <v>0.34437400000000001</v>
      </c>
      <c r="M3153" s="395">
        <v>0.31182100000000001</v>
      </c>
      <c r="N3153" s="330">
        <v>9.452804218669236</v>
      </c>
      <c r="O3153" s="116"/>
      <c r="P3153" s="116"/>
      <c r="Q3153" s="120"/>
    </row>
    <row r="3154" spans="1:17" customFormat="1">
      <c r="A3154" s="117">
        <v>3151</v>
      </c>
      <c r="B3154" s="117"/>
      <c r="C3154" s="117" t="s">
        <v>3676</v>
      </c>
      <c r="D3154" s="117" t="s">
        <v>1059</v>
      </c>
      <c r="E3154" s="396" t="s">
        <v>3726</v>
      </c>
      <c r="F3154" s="116" t="s">
        <v>4451</v>
      </c>
      <c r="G3154" s="596">
        <v>308212240103</v>
      </c>
      <c r="H3154" s="396" t="s">
        <v>5836</v>
      </c>
      <c r="I3154" s="116" t="s">
        <v>7997</v>
      </c>
      <c r="J3154" s="116" t="s">
        <v>47</v>
      </c>
      <c r="K3154" s="116">
        <v>0.53552</v>
      </c>
      <c r="L3154" s="395">
        <v>0.53552</v>
      </c>
      <c r="M3154" s="395">
        <v>0.484987</v>
      </c>
      <c r="N3154" s="330">
        <v>9.4362488795936645</v>
      </c>
      <c r="O3154" s="116"/>
      <c r="P3154" s="116"/>
      <c r="Q3154" s="120"/>
    </row>
    <row r="3155" spans="1:17" customFormat="1">
      <c r="A3155" s="117">
        <v>3152</v>
      </c>
      <c r="B3155" s="117"/>
      <c r="C3155" s="117" t="s">
        <v>3676</v>
      </c>
      <c r="D3155" s="117" t="s">
        <v>1059</v>
      </c>
      <c r="E3155" s="396" t="s">
        <v>3724</v>
      </c>
      <c r="F3155" s="116" t="s">
        <v>4391</v>
      </c>
      <c r="G3155" s="596">
        <v>308223140404</v>
      </c>
      <c r="H3155" s="396" t="s">
        <v>5187</v>
      </c>
      <c r="I3155" s="116" t="s">
        <v>7997</v>
      </c>
      <c r="J3155" s="116" t="s">
        <v>47</v>
      </c>
      <c r="K3155" s="116">
        <v>0.41860000000000003</v>
      </c>
      <c r="L3155" s="395">
        <v>0.41860000000000003</v>
      </c>
      <c r="M3155" s="395">
        <v>0.37915900000000002</v>
      </c>
      <c r="N3155" s="330">
        <v>9.4221213569039666</v>
      </c>
      <c r="O3155" s="116"/>
      <c r="P3155" s="116"/>
      <c r="Q3155" s="120"/>
    </row>
    <row r="3156" spans="1:17" customFormat="1">
      <c r="A3156" s="117">
        <v>3153</v>
      </c>
      <c r="B3156" s="117"/>
      <c r="C3156" s="117" t="s">
        <v>3676</v>
      </c>
      <c r="D3156" s="117" t="s">
        <v>1059</v>
      </c>
      <c r="E3156" s="396" t="s">
        <v>3724</v>
      </c>
      <c r="F3156" s="116" t="s">
        <v>4399</v>
      </c>
      <c r="G3156" s="596">
        <v>308223240306</v>
      </c>
      <c r="H3156" s="396" t="s">
        <v>6036</v>
      </c>
      <c r="I3156" s="116" t="s">
        <v>7997</v>
      </c>
      <c r="J3156" s="116" t="s">
        <v>47</v>
      </c>
      <c r="K3156" s="116">
        <v>6.6000000000000003E-2</v>
      </c>
      <c r="L3156" s="395">
        <v>6.6000000000000003E-2</v>
      </c>
      <c r="M3156" s="395">
        <v>5.9784999999999998E-2</v>
      </c>
      <c r="N3156" s="330">
        <v>9.416666666666675</v>
      </c>
      <c r="O3156" s="116"/>
      <c r="P3156" s="116"/>
      <c r="Q3156" s="120"/>
    </row>
    <row r="3157" spans="1:17" customFormat="1">
      <c r="A3157" s="117">
        <v>3154</v>
      </c>
      <c r="B3157" s="117"/>
      <c r="C3157" s="117" t="s">
        <v>3676</v>
      </c>
      <c r="D3157" s="117" t="s">
        <v>1059</v>
      </c>
      <c r="E3157" s="396" t="s">
        <v>3724</v>
      </c>
      <c r="F3157" s="116" t="s">
        <v>4403</v>
      </c>
      <c r="G3157" s="596">
        <v>308223640102</v>
      </c>
      <c r="H3157" s="396" t="s">
        <v>6274</v>
      </c>
      <c r="I3157" s="116" t="s">
        <v>7997</v>
      </c>
      <c r="J3157" s="116" t="s">
        <v>47</v>
      </c>
      <c r="K3157" s="116">
        <v>0.32672000000000001</v>
      </c>
      <c r="L3157" s="395">
        <v>0.32672000000000001</v>
      </c>
      <c r="M3157" s="395">
        <v>0.29633799999999999</v>
      </c>
      <c r="N3157" s="330">
        <v>9.2990940254652354</v>
      </c>
      <c r="O3157" s="116"/>
      <c r="P3157" s="116"/>
      <c r="Q3157" s="120"/>
    </row>
    <row r="3158" spans="1:17" customFormat="1">
      <c r="A3158" s="117">
        <v>3155</v>
      </c>
      <c r="B3158" s="117"/>
      <c r="C3158" s="117" t="s">
        <v>3676</v>
      </c>
      <c r="D3158" s="117" t="s">
        <v>1059</v>
      </c>
      <c r="E3158" s="396" t="s">
        <v>3724</v>
      </c>
      <c r="F3158" s="116" t="s">
        <v>4399</v>
      </c>
      <c r="G3158" s="596">
        <v>308223240307</v>
      </c>
      <c r="H3158" s="396" t="s">
        <v>5695</v>
      </c>
      <c r="I3158" s="116" t="s">
        <v>7997</v>
      </c>
      <c r="J3158" s="116" t="s">
        <v>47</v>
      </c>
      <c r="K3158" s="116">
        <v>0.57430000000000003</v>
      </c>
      <c r="L3158" s="395">
        <v>0.57430000000000003</v>
      </c>
      <c r="M3158" s="395">
        <v>0.52101500000000001</v>
      </c>
      <c r="N3158" s="330">
        <v>9.2782517847814781</v>
      </c>
      <c r="O3158" s="116"/>
      <c r="P3158" s="116"/>
      <c r="Q3158" s="120"/>
    </row>
    <row r="3159" spans="1:17" customFormat="1">
      <c r="A3159" s="117">
        <v>3156</v>
      </c>
      <c r="B3159" s="117"/>
      <c r="C3159" s="117" t="s">
        <v>3676</v>
      </c>
      <c r="D3159" s="117" t="s">
        <v>1059</v>
      </c>
      <c r="E3159" s="396" t="s">
        <v>3724</v>
      </c>
      <c r="F3159" s="116" t="s">
        <v>4408</v>
      </c>
      <c r="G3159" s="596">
        <v>308223340304</v>
      </c>
      <c r="H3159" s="396" t="s">
        <v>6008</v>
      </c>
      <c r="I3159" s="116" t="s">
        <v>7997</v>
      </c>
      <c r="J3159" s="116" t="s">
        <v>47</v>
      </c>
      <c r="K3159" s="116">
        <v>0.73799999999999999</v>
      </c>
      <c r="L3159" s="395">
        <v>0.73799999999999999</v>
      </c>
      <c r="M3159" s="395">
        <v>0.66956300000000002</v>
      </c>
      <c r="N3159" s="330">
        <v>9.2733062330623266</v>
      </c>
      <c r="O3159" s="116"/>
      <c r="P3159" s="116"/>
      <c r="Q3159" s="120"/>
    </row>
    <row r="3160" spans="1:17" customFormat="1">
      <c r="A3160" s="117">
        <v>3157</v>
      </c>
      <c r="B3160" s="117"/>
      <c r="C3160" s="117" t="s">
        <v>3676</v>
      </c>
      <c r="D3160" s="117" t="s">
        <v>1059</v>
      </c>
      <c r="E3160" s="396" t="s">
        <v>3724</v>
      </c>
      <c r="F3160" s="116" t="s">
        <v>4392</v>
      </c>
      <c r="G3160" s="596">
        <v>308223140302</v>
      </c>
      <c r="H3160" s="396" t="s">
        <v>6150</v>
      </c>
      <c r="I3160" s="116" t="s">
        <v>7997</v>
      </c>
      <c r="J3160" s="116" t="s">
        <v>47</v>
      </c>
      <c r="K3160" s="116">
        <v>0.27039999999999997</v>
      </c>
      <c r="L3160" s="395">
        <v>0.27039999999999997</v>
      </c>
      <c r="M3160" s="395">
        <v>0.24545500000000001</v>
      </c>
      <c r="N3160" s="330">
        <v>9.2252218934911134</v>
      </c>
      <c r="O3160" s="116"/>
      <c r="P3160" s="116"/>
      <c r="Q3160" s="120"/>
    </row>
    <row r="3161" spans="1:17" customFormat="1">
      <c r="A3161" s="117">
        <v>3158</v>
      </c>
      <c r="B3161" s="117"/>
      <c r="C3161" s="117" t="s">
        <v>3676</v>
      </c>
      <c r="D3161" s="117" t="s">
        <v>1059</v>
      </c>
      <c r="E3161" s="396" t="s">
        <v>3724</v>
      </c>
      <c r="F3161" s="116" t="s">
        <v>4393</v>
      </c>
      <c r="G3161" s="596">
        <v>308223440203</v>
      </c>
      <c r="H3161" s="396" t="s">
        <v>5418</v>
      </c>
      <c r="I3161" s="116" t="s">
        <v>7997</v>
      </c>
      <c r="J3161" s="116" t="s">
        <v>47</v>
      </c>
      <c r="K3161" s="116">
        <v>0.38119999999999998</v>
      </c>
      <c r="L3161" s="395">
        <v>0.38119999999999998</v>
      </c>
      <c r="M3161" s="395">
        <v>0.34616999999999998</v>
      </c>
      <c r="N3161" s="330">
        <v>9.1894018887723004</v>
      </c>
      <c r="O3161" s="116"/>
      <c r="P3161" s="116"/>
      <c r="Q3161" s="120"/>
    </row>
    <row r="3162" spans="1:17" customFormat="1">
      <c r="A3162" s="117">
        <v>3159</v>
      </c>
      <c r="B3162" s="117"/>
      <c r="C3162" s="117" t="s">
        <v>3676</v>
      </c>
      <c r="D3162" s="117" t="s">
        <v>1059</v>
      </c>
      <c r="E3162" s="396" t="s">
        <v>3725</v>
      </c>
      <c r="F3162" s="116" t="s">
        <v>4421</v>
      </c>
      <c r="G3162" s="596">
        <v>308235240405</v>
      </c>
      <c r="H3162" s="396" t="s">
        <v>5280</v>
      </c>
      <c r="I3162" s="116" t="s">
        <v>7997</v>
      </c>
      <c r="J3162" s="116" t="s">
        <v>47</v>
      </c>
      <c r="K3162" s="116">
        <v>1.3912</v>
      </c>
      <c r="L3162" s="395">
        <v>1.3912</v>
      </c>
      <c r="M3162" s="395">
        <v>1.263409</v>
      </c>
      <c r="N3162" s="330">
        <v>9.1856670500287514</v>
      </c>
      <c r="O3162" s="116"/>
      <c r="P3162" s="116"/>
      <c r="Q3162" s="120"/>
    </row>
    <row r="3163" spans="1:17" customFormat="1">
      <c r="A3163" s="117">
        <v>3160</v>
      </c>
      <c r="B3163" s="117"/>
      <c r="C3163" s="117" t="s">
        <v>3676</v>
      </c>
      <c r="D3163" s="117" t="s">
        <v>1059</v>
      </c>
      <c r="E3163" s="396" t="s">
        <v>3724</v>
      </c>
      <c r="F3163" s="116" t="s">
        <v>4396</v>
      </c>
      <c r="G3163" s="596">
        <v>308223140505</v>
      </c>
      <c r="H3163" s="396" t="s">
        <v>5985</v>
      </c>
      <c r="I3163" s="116" t="s">
        <v>7997</v>
      </c>
      <c r="J3163" s="116" t="s">
        <v>47</v>
      </c>
      <c r="K3163" s="116">
        <v>1.2732000000000001</v>
      </c>
      <c r="L3163" s="395">
        <v>1.2732000000000001</v>
      </c>
      <c r="M3163" s="395">
        <v>1.1563840000000001</v>
      </c>
      <c r="N3163" s="330">
        <v>9.1749921457744286</v>
      </c>
      <c r="O3163" s="116"/>
      <c r="P3163" s="116"/>
      <c r="Q3163" s="120"/>
    </row>
    <row r="3164" spans="1:17" customFormat="1">
      <c r="A3164" s="117">
        <v>3161</v>
      </c>
      <c r="B3164" s="117"/>
      <c r="C3164" s="117" t="s">
        <v>3676</v>
      </c>
      <c r="D3164" s="117" t="s">
        <v>1059</v>
      </c>
      <c r="E3164" s="396" t="s">
        <v>3726</v>
      </c>
      <c r="F3164" s="116" t="s">
        <v>4441</v>
      </c>
      <c r="G3164" s="596">
        <v>308212540105</v>
      </c>
      <c r="H3164" s="396" t="s">
        <v>6433</v>
      </c>
      <c r="I3164" s="116" t="s">
        <v>7997</v>
      </c>
      <c r="J3164" s="116" t="s">
        <v>47</v>
      </c>
      <c r="K3164" s="116">
        <v>0.50280000000000002</v>
      </c>
      <c r="L3164" s="395">
        <v>0.50280000000000002</v>
      </c>
      <c r="M3164" s="395">
        <v>0.45673900000000001</v>
      </c>
      <c r="N3164" s="330">
        <v>9.1608989657915707</v>
      </c>
      <c r="O3164" s="116"/>
      <c r="P3164" s="116"/>
      <c r="Q3164" s="120"/>
    </row>
    <row r="3165" spans="1:17" customFormat="1">
      <c r="A3165" s="117">
        <v>3162</v>
      </c>
      <c r="B3165" s="117"/>
      <c r="C3165" s="117" t="s">
        <v>3676</v>
      </c>
      <c r="D3165" s="117" t="s">
        <v>1059</v>
      </c>
      <c r="E3165" s="396" t="s">
        <v>3724</v>
      </c>
      <c r="F3165" s="116" t="s">
        <v>4396</v>
      </c>
      <c r="G3165" s="596">
        <v>308223140502</v>
      </c>
      <c r="H3165" s="396" t="s">
        <v>5908</v>
      </c>
      <c r="I3165" s="116" t="s">
        <v>7997</v>
      </c>
      <c r="J3165" s="116" t="s">
        <v>47</v>
      </c>
      <c r="K3165" s="116">
        <v>0.48599999999999999</v>
      </c>
      <c r="L3165" s="395">
        <v>0.48599999999999999</v>
      </c>
      <c r="M3165" s="395">
        <v>0.441492</v>
      </c>
      <c r="N3165" s="330">
        <v>9.1580246913580226</v>
      </c>
      <c r="O3165" s="116"/>
      <c r="P3165" s="116"/>
      <c r="Q3165" s="120"/>
    </row>
    <row r="3166" spans="1:17" customFormat="1">
      <c r="A3166" s="117">
        <v>3163</v>
      </c>
      <c r="B3166" s="117"/>
      <c r="C3166" s="117" t="s">
        <v>3676</v>
      </c>
      <c r="D3166" s="117" t="s">
        <v>1059</v>
      </c>
      <c r="E3166" s="396" t="s">
        <v>3725</v>
      </c>
      <c r="F3166" s="116" t="s">
        <v>4424</v>
      </c>
      <c r="G3166" s="596">
        <v>308235340402</v>
      </c>
      <c r="H3166" s="396" t="s">
        <v>5129</v>
      </c>
      <c r="I3166" s="116" t="s">
        <v>7997</v>
      </c>
      <c r="J3166" s="116" t="s">
        <v>47</v>
      </c>
      <c r="K3166" s="116">
        <v>0.19220000000000001</v>
      </c>
      <c r="L3166" s="395">
        <v>0.19220000000000001</v>
      </c>
      <c r="M3166" s="395">
        <v>0.17460500000000001</v>
      </c>
      <c r="N3166" s="330">
        <v>9.1545265348595208</v>
      </c>
      <c r="O3166" s="116"/>
      <c r="P3166" s="116"/>
      <c r="Q3166" s="120"/>
    </row>
    <row r="3167" spans="1:17" customFormat="1">
      <c r="A3167" s="117">
        <v>3164</v>
      </c>
      <c r="B3167" s="117"/>
      <c r="C3167" s="117" t="s">
        <v>3676</v>
      </c>
      <c r="D3167" s="117" t="s">
        <v>1059</v>
      </c>
      <c r="E3167" s="396" t="s">
        <v>3724</v>
      </c>
      <c r="F3167" s="116" t="s">
        <v>4408</v>
      </c>
      <c r="G3167" s="596">
        <v>308223340305</v>
      </c>
      <c r="H3167" s="396" t="s">
        <v>6092</v>
      </c>
      <c r="I3167" s="116" t="s">
        <v>7997</v>
      </c>
      <c r="J3167" s="116" t="s">
        <v>47</v>
      </c>
      <c r="K3167" s="116">
        <v>0.90300000000000002</v>
      </c>
      <c r="L3167" s="395">
        <v>0.90300000000000002</v>
      </c>
      <c r="M3167" s="395">
        <v>0.82067199999999996</v>
      </c>
      <c r="N3167" s="330">
        <v>9.1171650055371067</v>
      </c>
      <c r="O3167" s="116"/>
      <c r="P3167" s="116"/>
      <c r="Q3167" s="120"/>
    </row>
    <row r="3168" spans="1:17" customFormat="1">
      <c r="A3168" s="117">
        <v>3165</v>
      </c>
      <c r="B3168" s="117"/>
      <c r="C3168" s="117" t="s">
        <v>3676</v>
      </c>
      <c r="D3168" s="117" t="s">
        <v>1059</v>
      </c>
      <c r="E3168" s="396" t="s">
        <v>3724</v>
      </c>
      <c r="F3168" s="116" t="s">
        <v>4394</v>
      </c>
      <c r="G3168" s="596">
        <v>308223140601</v>
      </c>
      <c r="H3168" s="396" t="s">
        <v>5202</v>
      </c>
      <c r="I3168" s="116" t="s">
        <v>7997</v>
      </c>
      <c r="J3168" s="116" t="s">
        <v>47</v>
      </c>
      <c r="K3168" s="116">
        <v>0.71619999999999995</v>
      </c>
      <c r="L3168" s="395">
        <v>0.71619999999999995</v>
      </c>
      <c r="M3168" s="395">
        <v>0.65105599999999997</v>
      </c>
      <c r="N3168" s="330">
        <v>9.0957833007539772</v>
      </c>
      <c r="O3168" s="116"/>
      <c r="P3168" s="116"/>
      <c r="Q3168" s="120"/>
    </row>
    <row r="3169" spans="1:17" customFormat="1">
      <c r="A3169" s="117">
        <v>3166</v>
      </c>
      <c r="B3169" s="117"/>
      <c r="C3169" s="117" t="s">
        <v>3676</v>
      </c>
      <c r="D3169" s="117" t="s">
        <v>1059</v>
      </c>
      <c r="E3169" s="396" t="s">
        <v>3724</v>
      </c>
      <c r="F3169" s="116" t="s">
        <v>4407</v>
      </c>
      <c r="G3169" s="596">
        <v>308223340106</v>
      </c>
      <c r="H3169" s="396" t="s">
        <v>6456</v>
      </c>
      <c r="I3169" s="116" t="s">
        <v>7997</v>
      </c>
      <c r="J3169" s="116" t="s">
        <v>47</v>
      </c>
      <c r="K3169" s="116">
        <v>0.88660000000000005</v>
      </c>
      <c r="L3169" s="395">
        <v>0.88660000000000005</v>
      </c>
      <c r="M3169" s="395">
        <v>0.80609500000000001</v>
      </c>
      <c r="N3169" s="330">
        <v>9.0801939995488432</v>
      </c>
      <c r="O3169" s="116"/>
      <c r="P3169" s="116"/>
      <c r="Q3169" s="120"/>
    </row>
    <row r="3170" spans="1:17" customFormat="1">
      <c r="A3170" s="117">
        <v>3167</v>
      </c>
      <c r="B3170" s="117"/>
      <c r="C3170" s="117" t="s">
        <v>3676</v>
      </c>
      <c r="D3170" s="117" t="s">
        <v>1059</v>
      </c>
      <c r="E3170" s="396" t="s">
        <v>3725</v>
      </c>
      <c r="F3170" s="116" t="s">
        <v>4422</v>
      </c>
      <c r="G3170" s="596">
        <v>308235240802</v>
      </c>
      <c r="H3170" s="396" t="s">
        <v>5308</v>
      </c>
      <c r="I3170" s="116" t="s">
        <v>7997</v>
      </c>
      <c r="J3170" s="116" t="s">
        <v>47</v>
      </c>
      <c r="K3170" s="116">
        <v>0.47</v>
      </c>
      <c r="L3170" s="395">
        <v>0.47</v>
      </c>
      <c r="M3170" s="395">
        <v>0.427421</v>
      </c>
      <c r="N3170" s="330">
        <v>9.0593617021276547</v>
      </c>
      <c r="O3170" s="116"/>
      <c r="P3170" s="116"/>
      <c r="Q3170" s="120"/>
    </row>
    <row r="3171" spans="1:17" customFormat="1">
      <c r="A3171" s="117">
        <v>3168</v>
      </c>
      <c r="B3171" s="117"/>
      <c r="C3171" s="117" t="s">
        <v>3676</v>
      </c>
      <c r="D3171" s="117" t="s">
        <v>1059</v>
      </c>
      <c r="E3171" s="396" t="s">
        <v>3724</v>
      </c>
      <c r="F3171" s="116" t="s">
        <v>4406</v>
      </c>
      <c r="G3171" s="596">
        <v>308223340403</v>
      </c>
      <c r="H3171" s="396" t="s">
        <v>6464</v>
      </c>
      <c r="I3171" s="116" t="s">
        <v>7998</v>
      </c>
      <c r="J3171" s="116" t="s">
        <v>47</v>
      </c>
      <c r="K3171" s="116">
        <v>0.30680000000000002</v>
      </c>
      <c r="L3171" s="395">
        <v>0.30680000000000002</v>
      </c>
      <c r="M3171" s="395">
        <v>0.27900999999999998</v>
      </c>
      <c r="N3171" s="330">
        <v>9.0580182529335183</v>
      </c>
      <c r="O3171" s="116"/>
      <c r="P3171" s="116"/>
      <c r="Q3171" s="120"/>
    </row>
    <row r="3172" spans="1:17" customFormat="1">
      <c r="A3172" s="117">
        <v>3169</v>
      </c>
      <c r="B3172" s="117"/>
      <c r="C3172" s="117" t="s">
        <v>3676</v>
      </c>
      <c r="D3172" s="117" t="s">
        <v>1059</v>
      </c>
      <c r="E3172" s="396" t="s">
        <v>3726</v>
      </c>
      <c r="F3172" s="116" t="s">
        <v>4434</v>
      </c>
      <c r="G3172" s="596">
        <v>308212440105</v>
      </c>
      <c r="H3172" s="396" t="s">
        <v>5718</v>
      </c>
      <c r="I3172" s="116" t="s">
        <v>7997</v>
      </c>
      <c r="J3172" s="116" t="s">
        <v>47</v>
      </c>
      <c r="K3172" s="116">
        <v>0.94879999999999998</v>
      </c>
      <c r="L3172" s="395">
        <v>0.94879999999999998</v>
      </c>
      <c r="M3172" s="395">
        <v>0.86290100000000003</v>
      </c>
      <c r="N3172" s="330">
        <v>9.0534359190556444</v>
      </c>
      <c r="O3172" s="116"/>
      <c r="P3172" s="116"/>
      <c r="Q3172" s="120"/>
    </row>
    <row r="3173" spans="1:17" customFormat="1">
      <c r="A3173" s="117">
        <v>3170</v>
      </c>
      <c r="B3173" s="117"/>
      <c r="C3173" s="117" t="s">
        <v>3676</v>
      </c>
      <c r="D3173" s="117" t="s">
        <v>1059</v>
      </c>
      <c r="E3173" s="396" t="s">
        <v>3724</v>
      </c>
      <c r="F3173" s="116" t="s">
        <v>4402</v>
      </c>
      <c r="G3173" s="596">
        <v>308223640202</v>
      </c>
      <c r="H3173" s="396" t="s">
        <v>6115</v>
      </c>
      <c r="I3173" s="116" t="s">
        <v>7997</v>
      </c>
      <c r="J3173" s="116" t="s">
        <v>47</v>
      </c>
      <c r="K3173" s="116">
        <v>0.64090000000000003</v>
      </c>
      <c r="L3173" s="395">
        <v>0.64090000000000003</v>
      </c>
      <c r="M3173" s="395">
        <v>0.58287800000000001</v>
      </c>
      <c r="N3173" s="330">
        <v>9.0532064284599816</v>
      </c>
      <c r="O3173" s="116"/>
      <c r="P3173" s="116"/>
      <c r="Q3173" s="120"/>
    </row>
    <row r="3174" spans="1:17" customFormat="1">
      <c r="A3174" s="117">
        <v>3171</v>
      </c>
      <c r="B3174" s="117"/>
      <c r="C3174" s="117" t="s">
        <v>3676</v>
      </c>
      <c r="D3174" s="117" t="s">
        <v>1059</v>
      </c>
      <c r="E3174" s="396" t="s">
        <v>3724</v>
      </c>
      <c r="F3174" s="116" t="s">
        <v>4405</v>
      </c>
      <c r="G3174" s="596">
        <v>308223340203</v>
      </c>
      <c r="H3174" s="396" t="s">
        <v>6522</v>
      </c>
      <c r="I3174" s="116" t="s">
        <v>7997</v>
      </c>
      <c r="J3174" s="116" t="s">
        <v>47</v>
      </c>
      <c r="K3174" s="116">
        <v>0.74870199999999998</v>
      </c>
      <c r="L3174" s="395">
        <v>0.74870199999999998</v>
      </c>
      <c r="M3174" s="395">
        <v>0.68099299999999996</v>
      </c>
      <c r="N3174" s="330">
        <v>9.0435179817871489</v>
      </c>
      <c r="O3174" s="116"/>
      <c r="P3174" s="116"/>
      <c r="Q3174" s="120"/>
    </row>
    <row r="3175" spans="1:17" customFormat="1">
      <c r="A3175" s="117">
        <v>3172</v>
      </c>
      <c r="B3175" s="117"/>
      <c r="C3175" s="117" t="s">
        <v>3676</v>
      </c>
      <c r="D3175" s="117" t="s">
        <v>1059</v>
      </c>
      <c r="E3175" s="396" t="s">
        <v>3724</v>
      </c>
      <c r="F3175" s="116" t="s">
        <v>4402</v>
      </c>
      <c r="G3175" s="596">
        <v>308223640203</v>
      </c>
      <c r="H3175" s="396" t="s">
        <v>6131</v>
      </c>
      <c r="I3175" s="116" t="s">
        <v>7997</v>
      </c>
      <c r="J3175" s="116" t="s">
        <v>47</v>
      </c>
      <c r="K3175" s="116">
        <v>0.81410000000000005</v>
      </c>
      <c r="L3175" s="395">
        <v>0.81410000000000005</v>
      </c>
      <c r="M3175" s="395">
        <v>0.74051400000000001</v>
      </c>
      <c r="N3175" s="330">
        <v>9.0389387053187615</v>
      </c>
      <c r="O3175" s="116"/>
      <c r="P3175" s="116"/>
      <c r="Q3175" s="120"/>
    </row>
    <row r="3176" spans="1:17" customFormat="1">
      <c r="A3176" s="117">
        <v>3173</v>
      </c>
      <c r="B3176" s="117"/>
      <c r="C3176" s="117" t="s">
        <v>3676</v>
      </c>
      <c r="D3176" s="117" t="s">
        <v>1059</v>
      </c>
      <c r="E3176" s="396" t="s">
        <v>3724</v>
      </c>
      <c r="F3176" s="116" t="s">
        <v>4403</v>
      </c>
      <c r="G3176" s="596">
        <v>308223640103</v>
      </c>
      <c r="H3176" s="396" t="s">
        <v>5697</v>
      </c>
      <c r="I3176" s="116" t="s">
        <v>7997</v>
      </c>
      <c r="J3176" s="116" t="s">
        <v>47</v>
      </c>
      <c r="K3176" s="116">
        <v>0.64424999999999999</v>
      </c>
      <c r="L3176" s="395">
        <v>0.64424999999999999</v>
      </c>
      <c r="M3176" s="395">
        <v>0.58605499999999999</v>
      </c>
      <c r="N3176" s="330">
        <v>9.0329840900271634</v>
      </c>
      <c r="O3176" s="116"/>
      <c r="P3176" s="116"/>
      <c r="Q3176" s="120"/>
    </row>
    <row r="3177" spans="1:17" customFormat="1">
      <c r="A3177" s="117">
        <v>3174</v>
      </c>
      <c r="B3177" s="117"/>
      <c r="C3177" s="117" t="s">
        <v>3676</v>
      </c>
      <c r="D3177" s="117" t="s">
        <v>1059</v>
      </c>
      <c r="E3177" s="396" t="s">
        <v>3724</v>
      </c>
      <c r="F3177" s="116" t="s">
        <v>4404</v>
      </c>
      <c r="G3177" s="596">
        <v>308223640302</v>
      </c>
      <c r="H3177" s="396" t="s">
        <v>6563</v>
      </c>
      <c r="I3177" s="116" t="s">
        <v>7997</v>
      </c>
      <c r="J3177" s="116" t="s">
        <v>47</v>
      </c>
      <c r="K3177" s="116">
        <v>0.93752000000000002</v>
      </c>
      <c r="L3177" s="395">
        <v>0.93752000000000002</v>
      </c>
      <c r="M3177" s="395">
        <v>0.85304400000000002</v>
      </c>
      <c r="N3177" s="330">
        <v>9.0105811076030378</v>
      </c>
      <c r="O3177" s="116"/>
      <c r="P3177" s="116"/>
      <c r="Q3177" s="120"/>
    </row>
    <row r="3178" spans="1:17" customFormat="1">
      <c r="A3178" s="117">
        <v>3175</v>
      </c>
      <c r="B3178" s="117"/>
      <c r="C3178" s="117" t="s">
        <v>3676</v>
      </c>
      <c r="D3178" s="117" t="s">
        <v>1059</v>
      </c>
      <c r="E3178" s="396" t="s">
        <v>3726</v>
      </c>
      <c r="F3178" s="116" t="s">
        <v>4452</v>
      </c>
      <c r="G3178" s="596">
        <v>308212340202</v>
      </c>
      <c r="H3178" s="396" t="s">
        <v>5182</v>
      </c>
      <c r="I3178" s="116" t="s">
        <v>7997</v>
      </c>
      <c r="J3178" s="116" t="s">
        <v>47</v>
      </c>
      <c r="K3178" s="116">
        <v>0.54379999999999995</v>
      </c>
      <c r="L3178" s="395">
        <v>0.54379999999999995</v>
      </c>
      <c r="M3178" s="395">
        <v>0.49482599999999999</v>
      </c>
      <c r="N3178" s="330">
        <v>9.0058845163663062</v>
      </c>
      <c r="O3178" s="116"/>
      <c r="P3178" s="116"/>
      <c r="Q3178" s="120"/>
    </row>
    <row r="3179" spans="1:17" customFormat="1">
      <c r="A3179" s="117">
        <v>3176</v>
      </c>
      <c r="B3179" s="117"/>
      <c r="C3179" s="117" t="s">
        <v>3676</v>
      </c>
      <c r="D3179" s="117" t="s">
        <v>1059</v>
      </c>
      <c r="E3179" s="396" t="s">
        <v>3725</v>
      </c>
      <c r="F3179" s="116" t="s">
        <v>4421</v>
      </c>
      <c r="G3179" s="596">
        <v>308235240403</v>
      </c>
      <c r="H3179" s="396" t="s">
        <v>5265</v>
      </c>
      <c r="I3179" s="116" t="s">
        <v>7997</v>
      </c>
      <c r="J3179" s="116" t="s">
        <v>47</v>
      </c>
      <c r="K3179" s="116">
        <v>1.1457999999999999</v>
      </c>
      <c r="L3179" s="395">
        <v>1.1457999999999999</v>
      </c>
      <c r="M3179" s="395">
        <v>1.0426569999999999</v>
      </c>
      <c r="N3179" s="330">
        <v>9.0018327805899805</v>
      </c>
      <c r="O3179" s="116"/>
      <c r="P3179" s="116"/>
      <c r="Q3179" s="120"/>
    </row>
    <row r="3180" spans="1:17" customFormat="1">
      <c r="A3180" s="117">
        <v>3177</v>
      </c>
      <c r="B3180" s="117"/>
      <c r="C3180" s="117" t="s">
        <v>3676</v>
      </c>
      <c r="D3180" s="117" t="s">
        <v>1059</v>
      </c>
      <c r="E3180" s="396" t="s">
        <v>3724</v>
      </c>
      <c r="F3180" s="116" t="s">
        <v>4394</v>
      </c>
      <c r="G3180" s="596">
        <v>308223140603</v>
      </c>
      <c r="H3180" s="396" t="s">
        <v>6402</v>
      </c>
      <c r="I3180" s="116" t="s">
        <v>7997</v>
      </c>
      <c r="J3180" s="116" t="s">
        <v>47</v>
      </c>
      <c r="K3180" s="116">
        <v>0.3034</v>
      </c>
      <c r="L3180" s="395">
        <v>0.3034</v>
      </c>
      <c r="M3180" s="395">
        <v>0.27611999999999998</v>
      </c>
      <c r="N3180" s="330">
        <v>8.9914304548450978</v>
      </c>
      <c r="O3180" s="116"/>
      <c r="P3180" s="116"/>
      <c r="Q3180" s="120"/>
    </row>
    <row r="3181" spans="1:17" customFormat="1">
      <c r="A3181" s="117">
        <v>3178</v>
      </c>
      <c r="B3181" s="117"/>
      <c r="C3181" s="117" t="s">
        <v>3676</v>
      </c>
      <c r="D3181" s="117" t="s">
        <v>1059</v>
      </c>
      <c r="E3181" s="396" t="s">
        <v>3724</v>
      </c>
      <c r="F3181" s="116" t="s">
        <v>4397</v>
      </c>
      <c r="G3181" s="596">
        <v>308223240105</v>
      </c>
      <c r="H3181" s="396" t="s">
        <v>5214</v>
      </c>
      <c r="I3181" s="116" t="s">
        <v>7997</v>
      </c>
      <c r="J3181" s="116" t="s">
        <v>47</v>
      </c>
      <c r="K3181" s="116">
        <v>0.40239999999999998</v>
      </c>
      <c r="L3181" s="395">
        <v>0.40239999999999998</v>
      </c>
      <c r="M3181" s="395">
        <v>0.36624000000000001</v>
      </c>
      <c r="N3181" s="330">
        <v>8.9860834990059573</v>
      </c>
      <c r="O3181" s="116"/>
      <c r="P3181" s="116"/>
      <c r="Q3181" s="120"/>
    </row>
    <row r="3182" spans="1:17" customFormat="1">
      <c r="A3182" s="117">
        <v>3179</v>
      </c>
      <c r="B3182" s="117"/>
      <c r="C3182" s="117" t="s">
        <v>3676</v>
      </c>
      <c r="D3182" s="117" t="s">
        <v>1059</v>
      </c>
      <c r="E3182" s="396" t="s">
        <v>3726</v>
      </c>
      <c r="F3182" s="116" t="s">
        <v>4437</v>
      </c>
      <c r="G3182" s="596">
        <v>308212640102</v>
      </c>
      <c r="H3182" s="396" t="s">
        <v>5965</v>
      </c>
      <c r="I3182" s="116" t="s">
        <v>7997</v>
      </c>
      <c r="J3182" s="116" t="s">
        <v>47</v>
      </c>
      <c r="K3182" s="116">
        <v>1.008</v>
      </c>
      <c r="L3182" s="395">
        <v>1.008</v>
      </c>
      <c r="M3182" s="395">
        <v>0.91742299999999999</v>
      </c>
      <c r="N3182" s="330">
        <v>8.9858134920634942</v>
      </c>
      <c r="O3182" s="116"/>
      <c r="P3182" s="116"/>
      <c r="Q3182" s="120"/>
    </row>
    <row r="3183" spans="1:17" customFormat="1">
      <c r="A3183" s="117">
        <v>3180</v>
      </c>
      <c r="B3183" s="117"/>
      <c r="C3183" s="117" t="s">
        <v>3676</v>
      </c>
      <c r="D3183" s="117" t="s">
        <v>1059</v>
      </c>
      <c r="E3183" s="396" t="s">
        <v>3724</v>
      </c>
      <c r="F3183" s="116" t="s">
        <v>4392</v>
      </c>
      <c r="G3183" s="596">
        <v>308223140305</v>
      </c>
      <c r="H3183" s="396" t="s">
        <v>5332</v>
      </c>
      <c r="I3183" s="116" t="s">
        <v>7997</v>
      </c>
      <c r="J3183" s="116" t="s">
        <v>47</v>
      </c>
      <c r="K3183" s="116">
        <v>0.96209999999999996</v>
      </c>
      <c r="L3183" s="395">
        <v>0.96209999999999996</v>
      </c>
      <c r="M3183" s="395">
        <v>0.87576100000000001</v>
      </c>
      <c r="N3183" s="330">
        <v>8.9740151751377137</v>
      </c>
      <c r="O3183" s="116"/>
      <c r="P3183" s="116"/>
      <c r="Q3183" s="120"/>
    </row>
    <row r="3184" spans="1:17" customFormat="1">
      <c r="A3184" s="117">
        <v>3181</v>
      </c>
      <c r="B3184" s="117"/>
      <c r="C3184" s="117" t="s">
        <v>3676</v>
      </c>
      <c r="D3184" s="117" t="s">
        <v>1059</v>
      </c>
      <c r="E3184" s="396" t="s">
        <v>3724</v>
      </c>
      <c r="F3184" s="116" t="s">
        <v>4394</v>
      </c>
      <c r="G3184" s="596">
        <v>308223140602</v>
      </c>
      <c r="H3184" s="396" t="s">
        <v>9888</v>
      </c>
      <c r="I3184" s="116" t="s">
        <v>7997</v>
      </c>
      <c r="J3184" s="116" t="s">
        <v>47</v>
      </c>
      <c r="K3184" s="116">
        <v>0.36919999999999997</v>
      </c>
      <c r="L3184" s="395">
        <v>0.36919999999999997</v>
      </c>
      <c r="M3184" s="395">
        <v>0.33607799999999999</v>
      </c>
      <c r="N3184" s="330">
        <v>8.9712892741061712</v>
      </c>
      <c r="O3184" s="116"/>
      <c r="P3184" s="116"/>
      <c r="Q3184" s="120"/>
    </row>
    <row r="3185" spans="1:17" customFormat="1">
      <c r="A3185" s="117">
        <v>3182</v>
      </c>
      <c r="B3185" s="117"/>
      <c r="C3185" s="117" t="s">
        <v>3676</v>
      </c>
      <c r="D3185" s="117" t="s">
        <v>1059</v>
      </c>
      <c r="E3185" s="396" t="s">
        <v>3724</v>
      </c>
      <c r="F3185" s="116" t="s">
        <v>4397</v>
      </c>
      <c r="G3185" s="596">
        <v>308223240102</v>
      </c>
      <c r="H3185" s="396" t="s">
        <v>6071</v>
      </c>
      <c r="I3185" s="116" t="s">
        <v>7997</v>
      </c>
      <c r="J3185" s="116" t="s">
        <v>47</v>
      </c>
      <c r="K3185" s="116">
        <v>0.22450000000000001</v>
      </c>
      <c r="L3185" s="395">
        <v>0.22450000000000001</v>
      </c>
      <c r="M3185" s="395">
        <v>0.20437900000000001</v>
      </c>
      <c r="N3185" s="330">
        <v>8.9625835189309573</v>
      </c>
      <c r="O3185" s="116"/>
      <c r="P3185" s="116"/>
      <c r="Q3185" s="120"/>
    </row>
    <row r="3186" spans="1:17" customFormat="1">
      <c r="A3186" s="117">
        <v>3183</v>
      </c>
      <c r="B3186" s="117"/>
      <c r="C3186" s="117" t="s">
        <v>3676</v>
      </c>
      <c r="D3186" s="117" t="s">
        <v>1059</v>
      </c>
      <c r="E3186" s="396" t="s">
        <v>3725</v>
      </c>
      <c r="F3186" s="116" t="s">
        <v>4418</v>
      </c>
      <c r="G3186" s="596">
        <v>308235140103</v>
      </c>
      <c r="H3186" s="396" t="s">
        <v>5382</v>
      </c>
      <c r="I3186" s="116" t="s">
        <v>7997</v>
      </c>
      <c r="J3186" s="116" t="s">
        <v>47</v>
      </c>
      <c r="K3186" s="116">
        <v>0.83321999999999996</v>
      </c>
      <c r="L3186" s="395">
        <v>0.83321999999999996</v>
      </c>
      <c r="M3186" s="395">
        <v>0.75866900000000004</v>
      </c>
      <c r="N3186" s="330">
        <v>8.9473368378099334</v>
      </c>
      <c r="O3186" s="116"/>
      <c r="P3186" s="116"/>
      <c r="Q3186" s="120"/>
    </row>
    <row r="3187" spans="1:17" customFormat="1">
      <c r="A3187" s="117">
        <v>3184</v>
      </c>
      <c r="B3187" s="117"/>
      <c r="C3187" s="117" t="s">
        <v>3676</v>
      </c>
      <c r="D3187" s="117" t="s">
        <v>1059</v>
      </c>
      <c r="E3187" s="396" t="s">
        <v>3724</v>
      </c>
      <c r="F3187" s="116" t="s">
        <v>4414</v>
      </c>
      <c r="G3187" s="596">
        <v>308223440303</v>
      </c>
      <c r="H3187" s="396" t="s">
        <v>6501</v>
      </c>
      <c r="I3187" s="116" t="s">
        <v>7998</v>
      </c>
      <c r="J3187" s="116" t="s">
        <v>47</v>
      </c>
      <c r="K3187" s="116">
        <v>0.63519999999999999</v>
      </c>
      <c r="L3187" s="395">
        <v>0.63519999999999999</v>
      </c>
      <c r="M3187" s="395">
        <v>0.57840199999999997</v>
      </c>
      <c r="N3187" s="330">
        <v>8.9417506297229252</v>
      </c>
      <c r="O3187" s="116"/>
      <c r="P3187" s="116"/>
      <c r="Q3187" s="120"/>
    </row>
    <row r="3188" spans="1:17" customFormat="1">
      <c r="A3188" s="117">
        <v>3185</v>
      </c>
      <c r="B3188" s="117"/>
      <c r="C3188" s="117" t="s">
        <v>3676</v>
      </c>
      <c r="D3188" s="117" t="s">
        <v>1059</v>
      </c>
      <c r="E3188" s="396" t="s">
        <v>3726</v>
      </c>
      <c r="F3188" s="116" t="s">
        <v>4438</v>
      </c>
      <c r="G3188" s="596">
        <v>308212640401</v>
      </c>
      <c r="H3188" s="396" t="s">
        <v>5550</v>
      </c>
      <c r="I3188" s="116" t="s">
        <v>7997</v>
      </c>
      <c r="J3188" s="116" t="s">
        <v>47</v>
      </c>
      <c r="K3188" s="116">
        <v>0.27779999999999999</v>
      </c>
      <c r="L3188" s="395">
        <v>0.27779999999999999</v>
      </c>
      <c r="M3188" s="395">
        <v>0.25297500000000001</v>
      </c>
      <c r="N3188" s="330">
        <v>8.9362850971922203</v>
      </c>
      <c r="O3188" s="116"/>
      <c r="P3188" s="116"/>
      <c r="Q3188" s="120"/>
    </row>
    <row r="3189" spans="1:17" customFormat="1">
      <c r="A3189" s="117">
        <v>3186</v>
      </c>
      <c r="B3189" s="117"/>
      <c r="C3189" s="117" t="s">
        <v>3676</v>
      </c>
      <c r="D3189" s="117" t="s">
        <v>1059</v>
      </c>
      <c r="E3189" s="396" t="s">
        <v>3726</v>
      </c>
      <c r="F3189" s="116" t="s">
        <v>4441</v>
      </c>
      <c r="G3189" s="596">
        <v>308212540102</v>
      </c>
      <c r="H3189" s="396" t="s">
        <v>5798</v>
      </c>
      <c r="I3189" s="116" t="s">
        <v>7997</v>
      </c>
      <c r="J3189" s="116" t="s">
        <v>47</v>
      </c>
      <c r="K3189" s="116">
        <v>1.1352</v>
      </c>
      <c r="L3189" s="395">
        <v>1.1352</v>
      </c>
      <c r="M3189" s="395">
        <v>1.0338160000000001</v>
      </c>
      <c r="N3189" s="330">
        <v>8.9309372797744828</v>
      </c>
      <c r="O3189" s="116"/>
      <c r="P3189" s="116"/>
      <c r="Q3189" s="120"/>
    </row>
    <row r="3190" spans="1:17" customFormat="1">
      <c r="A3190" s="117">
        <v>3187</v>
      </c>
      <c r="B3190" s="117"/>
      <c r="C3190" s="117" t="s">
        <v>3676</v>
      </c>
      <c r="D3190" s="117" t="s">
        <v>1059</v>
      </c>
      <c r="E3190" s="396" t="s">
        <v>3726</v>
      </c>
      <c r="F3190" s="116" t="s">
        <v>4312</v>
      </c>
      <c r="G3190" s="596">
        <v>308212240204</v>
      </c>
      <c r="H3190" s="396" t="s">
        <v>5869</v>
      </c>
      <c r="I3190" s="116" t="s">
        <v>7997</v>
      </c>
      <c r="J3190" s="116" t="s">
        <v>47</v>
      </c>
      <c r="K3190" s="116">
        <v>0.3392</v>
      </c>
      <c r="L3190" s="395">
        <v>0.3392</v>
      </c>
      <c r="M3190" s="395">
        <v>0.30906699999999998</v>
      </c>
      <c r="N3190" s="330">
        <v>8.8835495283018933</v>
      </c>
      <c r="O3190" s="116"/>
      <c r="P3190" s="116"/>
      <c r="Q3190" s="120"/>
    </row>
    <row r="3191" spans="1:17" customFormat="1">
      <c r="A3191" s="117">
        <v>3188</v>
      </c>
      <c r="B3191" s="117"/>
      <c r="C3191" s="117" t="s">
        <v>3676</v>
      </c>
      <c r="D3191" s="117" t="s">
        <v>1059</v>
      </c>
      <c r="E3191" s="396" t="s">
        <v>3724</v>
      </c>
      <c r="F3191" s="116" t="s">
        <v>4398</v>
      </c>
      <c r="G3191" s="596">
        <v>308223240404</v>
      </c>
      <c r="H3191" s="396" t="s">
        <v>5519</v>
      </c>
      <c r="I3191" s="116" t="s">
        <v>7997</v>
      </c>
      <c r="J3191" s="116" t="s">
        <v>47</v>
      </c>
      <c r="K3191" s="116">
        <v>0.35270000000000001</v>
      </c>
      <c r="L3191" s="395">
        <v>0.35270000000000001</v>
      </c>
      <c r="M3191" s="395">
        <v>0.32138899999999998</v>
      </c>
      <c r="N3191" s="330">
        <v>8.8775163028069279</v>
      </c>
      <c r="O3191" s="116"/>
      <c r="P3191" s="116"/>
      <c r="Q3191" s="120"/>
    </row>
    <row r="3192" spans="1:17" customFormat="1">
      <c r="A3192" s="117">
        <v>3189</v>
      </c>
      <c r="B3192" s="117"/>
      <c r="C3192" s="117" t="s">
        <v>3676</v>
      </c>
      <c r="D3192" s="117" t="s">
        <v>1059</v>
      </c>
      <c r="E3192" s="396" t="s">
        <v>3726</v>
      </c>
      <c r="F3192" s="116" t="s">
        <v>4445</v>
      </c>
      <c r="G3192" s="596">
        <v>308212540404</v>
      </c>
      <c r="H3192" s="396" t="s">
        <v>5873</v>
      </c>
      <c r="I3192" s="116" t="s">
        <v>7997</v>
      </c>
      <c r="J3192" s="116" t="s">
        <v>47</v>
      </c>
      <c r="K3192" s="116">
        <v>0.78539999999999999</v>
      </c>
      <c r="L3192" s="395">
        <v>0.78539999999999999</v>
      </c>
      <c r="M3192" s="395">
        <v>0.71569400000000005</v>
      </c>
      <c r="N3192" s="330">
        <v>8.8752228163992797</v>
      </c>
      <c r="O3192" s="116"/>
      <c r="P3192" s="116"/>
      <c r="Q3192" s="120"/>
    </row>
    <row r="3193" spans="1:17" customFormat="1">
      <c r="A3193" s="117">
        <v>3190</v>
      </c>
      <c r="B3193" s="117"/>
      <c r="C3193" s="117" t="s">
        <v>3676</v>
      </c>
      <c r="D3193" s="117" t="s">
        <v>1059</v>
      </c>
      <c r="E3193" s="396" t="s">
        <v>3724</v>
      </c>
      <c r="F3193" s="116" t="s">
        <v>4396</v>
      </c>
      <c r="G3193" s="596">
        <v>308223140504</v>
      </c>
      <c r="H3193" s="396" t="s">
        <v>5954</v>
      </c>
      <c r="I3193" s="116" t="s">
        <v>7997</v>
      </c>
      <c r="J3193" s="116" t="s">
        <v>47</v>
      </c>
      <c r="K3193" s="116">
        <v>0.77400000000000002</v>
      </c>
      <c r="L3193" s="395">
        <v>0.77400000000000002</v>
      </c>
      <c r="M3193" s="395">
        <v>0.70539200000000002</v>
      </c>
      <c r="N3193" s="330">
        <v>8.8640826873385006</v>
      </c>
      <c r="O3193" s="116"/>
      <c r="P3193" s="116"/>
      <c r="Q3193" s="120"/>
    </row>
    <row r="3194" spans="1:17" customFormat="1">
      <c r="A3194" s="117">
        <v>3191</v>
      </c>
      <c r="B3194" s="117"/>
      <c r="C3194" s="117" t="s">
        <v>3676</v>
      </c>
      <c r="D3194" s="117" t="s">
        <v>1059</v>
      </c>
      <c r="E3194" s="396" t="s">
        <v>3726</v>
      </c>
      <c r="F3194" s="116" t="s">
        <v>4405</v>
      </c>
      <c r="G3194" s="596">
        <v>308212240301</v>
      </c>
      <c r="H3194" s="396" t="s">
        <v>6356</v>
      </c>
      <c r="I3194" s="116" t="s">
        <v>7997</v>
      </c>
      <c r="J3194" s="116" t="s">
        <v>47</v>
      </c>
      <c r="K3194" s="116">
        <v>0.5806</v>
      </c>
      <c r="L3194" s="395">
        <v>0.5806</v>
      </c>
      <c r="M3194" s="395">
        <v>0.52918799999999999</v>
      </c>
      <c r="N3194" s="330">
        <v>8.8549776093696195</v>
      </c>
      <c r="O3194" s="116"/>
      <c r="P3194" s="116"/>
      <c r="Q3194" s="120"/>
    </row>
    <row r="3195" spans="1:17" customFormat="1">
      <c r="A3195" s="117">
        <v>3192</v>
      </c>
      <c r="B3195" s="117"/>
      <c r="C3195" s="117" t="s">
        <v>3676</v>
      </c>
      <c r="D3195" s="117" t="s">
        <v>1059</v>
      </c>
      <c r="E3195" s="396" t="s">
        <v>3724</v>
      </c>
      <c r="F3195" s="116" t="s">
        <v>4399</v>
      </c>
      <c r="G3195" s="596">
        <v>308223240305</v>
      </c>
      <c r="H3195" s="396" t="s">
        <v>6498</v>
      </c>
      <c r="I3195" s="116" t="s">
        <v>7997</v>
      </c>
      <c r="J3195" s="116" t="s">
        <v>47</v>
      </c>
      <c r="K3195" s="116">
        <v>0.74080000000000001</v>
      </c>
      <c r="L3195" s="395">
        <v>0.74080000000000001</v>
      </c>
      <c r="M3195" s="395">
        <v>0.67525400000000002</v>
      </c>
      <c r="N3195" s="330">
        <v>8.8480021598272138</v>
      </c>
      <c r="O3195" s="116"/>
      <c r="P3195" s="116"/>
      <c r="Q3195" s="120"/>
    </row>
    <row r="3196" spans="1:17" customFormat="1">
      <c r="A3196" s="117">
        <v>3193</v>
      </c>
      <c r="B3196" s="117"/>
      <c r="C3196" s="117" t="s">
        <v>3676</v>
      </c>
      <c r="D3196" s="117" t="s">
        <v>1059</v>
      </c>
      <c r="E3196" s="396" t="s">
        <v>3726</v>
      </c>
      <c r="F3196" s="116" t="s">
        <v>4440</v>
      </c>
      <c r="G3196" s="596">
        <v>308212640302</v>
      </c>
      <c r="H3196" s="396" t="s">
        <v>6377</v>
      </c>
      <c r="I3196" s="116" t="s">
        <v>7997</v>
      </c>
      <c r="J3196" s="116" t="s">
        <v>47</v>
      </c>
      <c r="K3196" s="116">
        <v>0.43735400000000002</v>
      </c>
      <c r="L3196" s="395">
        <v>0.43735400000000002</v>
      </c>
      <c r="M3196" s="395">
        <v>0.39870499999999998</v>
      </c>
      <c r="N3196" s="330">
        <v>8.8370061780617171</v>
      </c>
      <c r="O3196" s="116"/>
      <c r="P3196" s="116"/>
      <c r="Q3196" s="120"/>
    </row>
    <row r="3197" spans="1:17" customFormat="1">
      <c r="A3197" s="117">
        <v>3194</v>
      </c>
      <c r="B3197" s="117"/>
      <c r="C3197" s="117" t="s">
        <v>3676</v>
      </c>
      <c r="D3197" s="117" t="s">
        <v>1059</v>
      </c>
      <c r="E3197" s="396" t="s">
        <v>3726</v>
      </c>
      <c r="F3197" s="116" t="s">
        <v>4436</v>
      </c>
      <c r="G3197" s="596">
        <v>308212440203</v>
      </c>
      <c r="H3197" s="396" t="s">
        <v>5267</v>
      </c>
      <c r="I3197" s="116" t="s">
        <v>7997</v>
      </c>
      <c r="J3197" s="116" t="s">
        <v>47</v>
      </c>
      <c r="K3197" s="116">
        <v>0.65039999999999998</v>
      </c>
      <c r="L3197" s="395">
        <v>0.65039999999999998</v>
      </c>
      <c r="M3197" s="395">
        <v>0.59294199999999997</v>
      </c>
      <c r="N3197" s="330">
        <v>8.8342558425584272</v>
      </c>
      <c r="O3197" s="116"/>
      <c r="P3197" s="116"/>
      <c r="Q3197" s="120"/>
    </row>
    <row r="3198" spans="1:17" customFormat="1">
      <c r="A3198" s="117">
        <v>3195</v>
      </c>
      <c r="B3198" s="117"/>
      <c r="C3198" s="117" t="s">
        <v>3676</v>
      </c>
      <c r="D3198" s="117" t="s">
        <v>1059</v>
      </c>
      <c r="E3198" s="396" t="s">
        <v>3726</v>
      </c>
      <c r="F3198" s="116" t="s">
        <v>4435</v>
      </c>
      <c r="G3198" s="596">
        <v>308212440302</v>
      </c>
      <c r="H3198" s="396" t="s">
        <v>6403</v>
      </c>
      <c r="I3198" s="116" t="s">
        <v>7997</v>
      </c>
      <c r="J3198" s="116" t="s">
        <v>47</v>
      </c>
      <c r="K3198" s="116">
        <v>0.93440000000000001</v>
      </c>
      <c r="L3198" s="395">
        <v>0.93440000000000001</v>
      </c>
      <c r="M3198" s="395">
        <v>0.85236699999999999</v>
      </c>
      <c r="N3198" s="330">
        <v>8.779216609589044</v>
      </c>
      <c r="O3198" s="116"/>
      <c r="P3198" s="116"/>
      <c r="Q3198" s="120"/>
    </row>
    <row r="3199" spans="1:17" customFormat="1">
      <c r="A3199" s="117">
        <v>3196</v>
      </c>
      <c r="B3199" s="117"/>
      <c r="C3199" s="117" t="s">
        <v>3676</v>
      </c>
      <c r="D3199" s="117" t="s">
        <v>1059</v>
      </c>
      <c r="E3199" s="396" t="s">
        <v>3726</v>
      </c>
      <c r="F3199" s="116" t="s">
        <v>4439</v>
      </c>
      <c r="G3199" s="596">
        <v>308212640204</v>
      </c>
      <c r="H3199" s="396" t="s">
        <v>6062</v>
      </c>
      <c r="I3199" s="116" t="s">
        <v>7997</v>
      </c>
      <c r="J3199" s="116" t="s">
        <v>47</v>
      </c>
      <c r="K3199" s="116">
        <v>0.48699999999999999</v>
      </c>
      <c r="L3199" s="395">
        <v>0.48699999999999999</v>
      </c>
      <c r="M3199" s="395">
        <v>0.444297</v>
      </c>
      <c r="N3199" s="330">
        <v>8.7685831622176575</v>
      </c>
      <c r="O3199" s="116"/>
      <c r="P3199" s="116"/>
      <c r="Q3199" s="120"/>
    </row>
    <row r="3200" spans="1:17" customFormat="1">
      <c r="A3200" s="117">
        <v>3197</v>
      </c>
      <c r="B3200" s="117"/>
      <c r="C3200" s="117" t="s">
        <v>3676</v>
      </c>
      <c r="D3200" s="117" t="s">
        <v>1059</v>
      </c>
      <c r="E3200" s="396" t="s">
        <v>3726</v>
      </c>
      <c r="F3200" s="116" t="s">
        <v>4451</v>
      </c>
      <c r="G3200" s="596">
        <v>308212240102</v>
      </c>
      <c r="H3200" s="396" t="s">
        <v>6232</v>
      </c>
      <c r="I3200" s="116" t="s">
        <v>7997</v>
      </c>
      <c r="J3200" s="116" t="s">
        <v>47</v>
      </c>
      <c r="K3200" s="116">
        <v>0.72570199999999996</v>
      </c>
      <c r="L3200" s="395">
        <v>0.72570199999999996</v>
      </c>
      <c r="M3200" s="395">
        <v>0.66217700000000002</v>
      </c>
      <c r="N3200" s="330">
        <v>8.7535930726386244</v>
      </c>
      <c r="O3200" s="116"/>
      <c r="P3200" s="116"/>
      <c r="Q3200" s="120"/>
    </row>
    <row r="3201" spans="1:17" customFormat="1">
      <c r="A3201" s="117">
        <v>3198</v>
      </c>
      <c r="B3201" s="117"/>
      <c r="C3201" s="117" t="s">
        <v>3676</v>
      </c>
      <c r="D3201" s="117" t="s">
        <v>1059</v>
      </c>
      <c r="E3201" s="396" t="s">
        <v>3725</v>
      </c>
      <c r="F3201" s="116" t="s">
        <v>4416</v>
      </c>
      <c r="G3201" s="596">
        <v>308235140304</v>
      </c>
      <c r="H3201" s="396" t="s">
        <v>5210</v>
      </c>
      <c r="I3201" s="116" t="s">
        <v>7997</v>
      </c>
      <c r="J3201" s="116" t="s">
        <v>47</v>
      </c>
      <c r="K3201" s="116">
        <v>0.54559999999999997</v>
      </c>
      <c r="L3201" s="395">
        <v>0.54559999999999997</v>
      </c>
      <c r="M3201" s="395">
        <v>0.49791000000000002</v>
      </c>
      <c r="N3201" s="330">
        <v>8.7408357771260921</v>
      </c>
      <c r="O3201" s="116"/>
      <c r="P3201" s="116"/>
      <c r="Q3201" s="120"/>
    </row>
    <row r="3202" spans="1:17" customFormat="1">
      <c r="A3202" s="117">
        <v>3199</v>
      </c>
      <c r="B3202" s="117"/>
      <c r="C3202" s="117" t="s">
        <v>3676</v>
      </c>
      <c r="D3202" s="117" t="s">
        <v>1059</v>
      </c>
      <c r="E3202" s="396" t="s">
        <v>3724</v>
      </c>
      <c r="F3202" s="116" t="s">
        <v>4415</v>
      </c>
      <c r="G3202" s="596">
        <v>308223540104</v>
      </c>
      <c r="H3202" s="396" t="s">
        <v>5391</v>
      </c>
      <c r="I3202" s="116" t="s">
        <v>7997</v>
      </c>
      <c r="J3202" s="116" t="s">
        <v>47</v>
      </c>
      <c r="K3202" s="116">
        <v>0.85650000000000004</v>
      </c>
      <c r="L3202" s="395">
        <v>0.85650000000000004</v>
      </c>
      <c r="M3202" s="395">
        <v>0.78176400000000001</v>
      </c>
      <c r="N3202" s="330">
        <v>8.7257443082311763</v>
      </c>
      <c r="O3202" s="116"/>
      <c r="P3202" s="116"/>
      <c r="Q3202" s="120"/>
    </row>
    <row r="3203" spans="1:17" customFormat="1">
      <c r="A3203" s="117">
        <v>3200</v>
      </c>
      <c r="B3203" s="117"/>
      <c r="C3203" s="117" t="s">
        <v>3676</v>
      </c>
      <c r="D3203" s="117" t="s">
        <v>1059</v>
      </c>
      <c r="E3203" s="396" t="s">
        <v>3724</v>
      </c>
      <c r="F3203" s="116" t="s">
        <v>4412</v>
      </c>
      <c r="G3203" s="596">
        <v>308223440102</v>
      </c>
      <c r="H3203" s="396" t="s">
        <v>6351</v>
      </c>
      <c r="I3203" s="116" t="s">
        <v>7997</v>
      </c>
      <c r="J3203" s="116" t="s">
        <v>47</v>
      </c>
      <c r="K3203" s="116">
        <v>0.61080000000000001</v>
      </c>
      <c r="L3203" s="395">
        <v>0.61080000000000001</v>
      </c>
      <c r="M3203" s="395">
        <v>0.557504</v>
      </c>
      <c r="N3203" s="330">
        <v>8.7256057629338599</v>
      </c>
      <c r="O3203" s="116"/>
      <c r="P3203" s="116"/>
      <c r="Q3203" s="120"/>
    </row>
    <row r="3204" spans="1:17" customFormat="1">
      <c r="A3204" s="117">
        <v>3201</v>
      </c>
      <c r="B3204" s="117"/>
      <c r="C3204" s="117" t="s">
        <v>3676</v>
      </c>
      <c r="D3204" s="117" t="s">
        <v>1059</v>
      </c>
      <c r="E3204" s="396" t="s">
        <v>3726</v>
      </c>
      <c r="F3204" s="116" t="s">
        <v>4434</v>
      </c>
      <c r="G3204" s="596">
        <v>308212440107</v>
      </c>
      <c r="H3204" s="396" t="s">
        <v>5953</v>
      </c>
      <c r="I3204" s="116" t="s">
        <v>7997</v>
      </c>
      <c r="J3204" s="116" t="s">
        <v>47</v>
      </c>
      <c r="K3204" s="116">
        <v>0.56064000000000003</v>
      </c>
      <c r="L3204" s="395">
        <v>0.56064000000000003</v>
      </c>
      <c r="M3204" s="395">
        <v>0.511737</v>
      </c>
      <c r="N3204" s="330">
        <v>8.7227097602739772</v>
      </c>
      <c r="O3204" s="116"/>
      <c r="P3204" s="116"/>
      <c r="Q3204" s="120"/>
    </row>
    <row r="3205" spans="1:17" customFormat="1">
      <c r="A3205" s="117">
        <v>3202</v>
      </c>
      <c r="B3205" s="117"/>
      <c r="C3205" s="117" t="s">
        <v>3676</v>
      </c>
      <c r="D3205" s="117" t="s">
        <v>1059</v>
      </c>
      <c r="E3205" s="396" t="s">
        <v>3724</v>
      </c>
      <c r="F3205" s="116" t="s">
        <v>4406</v>
      </c>
      <c r="G3205" s="596">
        <v>308223340404</v>
      </c>
      <c r="H3205" s="396" t="s">
        <v>6330</v>
      </c>
      <c r="I3205" s="116" t="s">
        <v>7997</v>
      </c>
      <c r="J3205" s="116" t="s">
        <v>47</v>
      </c>
      <c r="K3205" s="116">
        <v>0.53259999999999996</v>
      </c>
      <c r="L3205" s="395">
        <v>0.53259999999999996</v>
      </c>
      <c r="M3205" s="395">
        <v>0.48635299999999998</v>
      </c>
      <c r="N3205" s="330">
        <v>8.6832519714607557</v>
      </c>
      <c r="O3205" s="116"/>
      <c r="P3205" s="116"/>
      <c r="Q3205" s="120"/>
    </row>
    <row r="3206" spans="1:17" customFormat="1">
      <c r="A3206" s="117">
        <v>3203</v>
      </c>
      <c r="B3206" s="117"/>
      <c r="C3206" s="117" t="s">
        <v>3676</v>
      </c>
      <c r="D3206" s="117" t="s">
        <v>1059</v>
      </c>
      <c r="E3206" s="396" t="s">
        <v>3724</v>
      </c>
      <c r="F3206" s="116" t="s">
        <v>4401</v>
      </c>
      <c r="G3206" s="596">
        <v>308223240503</v>
      </c>
      <c r="H3206" s="396" t="s">
        <v>5613</v>
      </c>
      <c r="I3206" s="116" t="s">
        <v>7997</v>
      </c>
      <c r="J3206" s="116" t="s">
        <v>47</v>
      </c>
      <c r="K3206" s="116">
        <v>8.3800000000000003E-3</v>
      </c>
      <c r="L3206" s="395">
        <v>8.3800000000000003E-3</v>
      </c>
      <c r="M3206" s="395">
        <v>7.6540000000000002E-3</v>
      </c>
      <c r="N3206" s="330">
        <v>8.663484486873509</v>
      </c>
      <c r="O3206" s="116"/>
      <c r="P3206" s="116"/>
      <c r="Q3206" s="120"/>
    </row>
    <row r="3207" spans="1:17" customFormat="1">
      <c r="A3207" s="117">
        <v>3204</v>
      </c>
      <c r="B3207" s="117"/>
      <c r="C3207" s="117" t="s">
        <v>3676</v>
      </c>
      <c r="D3207" s="117" t="s">
        <v>1059</v>
      </c>
      <c r="E3207" s="396" t="s">
        <v>3726</v>
      </c>
      <c r="F3207" s="116" t="s">
        <v>4435</v>
      </c>
      <c r="G3207" s="596">
        <v>308212440303</v>
      </c>
      <c r="H3207" s="396" t="s">
        <v>6140</v>
      </c>
      <c r="I3207" s="116" t="s">
        <v>7997</v>
      </c>
      <c r="J3207" s="116" t="s">
        <v>47</v>
      </c>
      <c r="K3207" s="116">
        <v>1.498</v>
      </c>
      <c r="L3207" s="395">
        <v>1.498</v>
      </c>
      <c r="M3207" s="395">
        <v>1.3683940000000001</v>
      </c>
      <c r="N3207" s="330">
        <v>8.6519359145527286</v>
      </c>
      <c r="O3207" s="116"/>
      <c r="P3207" s="116"/>
      <c r="Q3207" s="120"/>
    </row>
    <row r="3208" spans="1:17" customFormat="1">
      <c r="A3208" s="117">
        <v>3205</v>
      </c>
      <c r="B3208" s="117"/>
      <c r="C3208" s="117" t="s">
        <v>3676</v>
      </c>
      <c r="D3208" s="117" t="s">
        <v>1059</v>
      </c>
      <c r="E3208" s="396" t="s">
        <v>3726</v>
      </c>
      <c r="F3208" s="116" t="s">
        <v>4438</v>
      </c>
      <c r="G3208" s="596">
        <v>308212640402</v>
      </c>
      <c r="H3208" s="396" t="s">
        <v>6086</v>
      </c>
      <c r="I3208" s="116" t="s">
        <v>7997</v>
      </c>
      <c r="J3208" s="116" t="s">
        <v>47</v>
      </c>
      <c r="K3208" s="116">
        <v>0.51339999999999997</v>
      </c>
      <c r="L3208" s="395">
        <v>0.51339999999999997</v>
      </c>
      <c r="M3208" s="395">
        <v>0.46909600000000001</v>
      </c>
      <c r="N3208" s="330">
        <v>8.6295286326451031</v>
      </c>
      <c r="O3208" s="116"/>
      <c r="P3208" s="116"/>
      <c r="Q3208" s="120"/>
    </row>
    <row r="3209" spans="1:17" customFormat="1">
      <c r="A3209" s="117">
        <v>3206</v>
      </c>
      <c r="B3209" s="117"/>
      <c r="C3209" s="117" t="s">
        <v>3676</v>
      </c>
      <c r="D3209" s="117" t="s">
        <v>1059</v>
      </c>
      <c r="E3209" s="396" t="s">
        <v>3724</v>
      </c>
      <c r="F3209" s="116" t="s">
        <v>4391</v>
      </c>
      <c r="G3209" s="596">
        <v>308223140402</v>
      </c>
      <c r="H3209" s="396" t="s">
        <v>5975</v>
      </c>
      <c r="I3209" s="116" t="s">
        <v>7997</v>
      </c>
      <c r="J3209" s="116" t="s">
        <v>47</v>
      </c>
      <c r="K3209" s="116">
        <v>0.42280000000000001</v>
      </c>
      <c r="L3209" s="395">
        <v>0.42280000000000001</v>
      </c>
      <c r="M3209" s="395">
        <v>0.386349</v>
      </c>
      <c r="N3209" s="330">
        <v>8.6213339640491977</v>
      </c>
      <c r="O3209" s="116"/>
      <c r="P3209" s="116"/>
      <c r="Q3209" s="120"/>
    </row>
    <row r="3210" spans="1:17" customFormat="1">
      <c r="A3210" s="117">
        <v>3207</v>
      </c>
      <c r="B3210" s="117"/>
      <c r="C3210" s="117" t="s">
        <v>3676</v>
      </c>
      <c r="D3210" s="117" t="s">
        <v>1059</v>
      </c>
      <c r="E3210" s="396" t="s">
        <v>3726</v>
      </c>
      <c r="F3210" s="116" t="s">
        <v>4405</v>
      </c>
      <c r="G3210" s="596">
        <v>308212240302</v>
      </c>
      <c r="H3210" s="396" t="s">
        <v>6090</v>
      </c>
      <c r="I3210" s="116" t="s">
        <v>7997</v>
      </c>
      <c r="J3210" s="116" t="s">
        <v>47</v>
      </c>
      <c r="K3210" s="116">
        <v>0.2576</v>
      </c>
      <c r="L3210" s="395">
        <v>0.2576</v>
      </c>
      <c r="M3210" s="395">
        <v>0.23539399999999999</v>
      </c>
      <c r="N3210" s="330">
        <v>8.6203416149068328</v>
      </c>
      <c r="O3210" s="116"/>
      <c r="P3210" s="116"/>
      <c r="Q3210" s="120"/>
    </row>
    <row r="3211" spans="1:17" customFormat="1">
      <c r="A3211" s="117">
        <v>3208</v>
      </c>
      <c r="B3211" s="117"/>
      <c r="C3211" s="117" t="s">
        <v>3676</v>
      </c>
      <c r="D3211" s="117" t="s">
        <v>1059</v>
      </c>
      <c r="E3211" s="396" t="s">
        <v>3726</v>
      </c>
      <c r="F3211" s="116" t="s">
        <v>4442</v>
      </c>
      <c r="G3211" s="596">
        <v>308212540303</v>
      </c>
      <c r="H3211" s="396" t="s">
        <v>6425</v>
      </c>
      <c r="I3211" s="116" t="s">
        <v>7997</v>
      </c>
      <c r="J3211" s="116" t="s">
        <v>47</v>
      </c>
      <c r="K3211" s="116">
        <v>0.5171</v>
      </c>
      <c r="L3211" s="395">
        <v>0.5171</v>
      </c>
      <c r="M3211" s="395">
        <v>0.47270800000000002</v>
      </c>
      <c r="N3211" s="330">
        <v>8.5847998452910446</v>
      </c>
      <c r="O3211" s="116"/>
      <c r="P3211" s="116"/>
      <c r="Q3211" s="120"/>
    </row>
    <row r="3212" spans="1:17" customFormat="1">
      <c r="A3212" s="117">
        <v>3209</v>
      </c>
      <c r="B3212" s="117"/>
      <c r="C3212" s="117" t="s">
        <v>3676</v>
      </c>
      <c r="D3212" s="117" t="s">
        <v>1059</v>
      </c>
      <c r="E3212" s="396" t="s">
        <v>3724</v>
      </c>
      <c r="F3212" s="116" t="s">
        <v>4412</v>
      </c>
      <c r="G3212" s="596">
        <v>308223440103</v>
      </c>
      <c r="H3212" s="396" t="s">
        <v>5671</v>
      </c>
      <c r="I3212" s="116" t="s">
        <v>7997</v>
      </c>
      <c r="J3212" s="116" t="s">
        <v>47</v>
      </c>
      <c r="K3212" s="116">
        <v>0.73021199999999997</v>
      </c>
      <c r="L3212" s="395">
        <v>0.73021199999999997</v>
      </c>
      <c r="M3212" s="395">
        <v>0.66770300000000005</v>
      </c>
      <c r="N3212" s="330">
        <v>8.5603906810624757</v>
      </c>
      <c r="O3212" s="116"/>
      <c r="P3212" s="116"/>
      <c r="Q3212" s="120"/>
    </row>
    <row r="3213" spans="1:17" customFormat="1">
      <c r="A3213" s="117">
        <v>3210</v>
      </c>
      <c r="B3213" s="117"/>
      <c r="C3213" s="117" t="s">
        <v>3676</v>
      </c>
      <c r="D3213" s="117" t="s">
        <v>1059</v>
      </c>
      <c r="E3213" s="396" t="s">
        <v>3725</v>
      </c>
      <c r="F3213" s="116" t="s">
        <v>4422</v>
      </c>
      <c r="G3213" s="596">
        <v>308235240803</v>
      </c>
      <c r="H3213" s="396" t="s">
        <v>5289</v>
      </c>
      <c r="I3213" s="116" t="s">
        <v>7997</v>
      </c>
      <c r="J3213" s="116" t="s">
        <v>47</v>
      </c>
      <c r="K3213" s="116">
        <v>0.55630000000000002</v>
      </c>
      <c r="L3213" s="395">
        <v>0.55630000000000002</v>
      </c>
      <c r="M3213" s="395">
        <v>0.50878500000000004</v>
      </c>
      <c r="N3213" s="330">
        <v>8.5412547186769672</v>
      </c>
      <c r="O3213" s="116"/>
      <c r="P3213" s="116"/>
      <c r="Q3213" s="120"/>
    </row>
    <row r="3214" spans="1:17" customFormat="1">
      <c r="A3214" s="117">
        <v>3211</v>
      </c>
      <c r="B3214" s="117"/>
      <c r="C3214" s="117" t="s">
        <v>3676</v>
      </c>
      <c r="D3214" s="117" t="s">
        <v>1059</v>
      </c>
      <c r="E3214" s="396" t="s">
        <v>3724</v>
      </c>
      <c r="F3214" s="116" t="s">
        <v>4400</v>
      </c>
      <c r="G3214" s="596">
        <v>308223240201</v>
      </c>
      <c r="H3214" s="396" t="s">
        <v>5477</v>
      </c>
      <c r="I3214" s="116" t="s">
        <v>7997</v>
      </c>
      <c r="J3214" s="116" t="s">
        <v>47</v>
      </c>
      <c r="K3214" s="116">
        <v>0.47839999999999999</v>
      </c>
      <c r="L3214" s="395">
        <v>0.47839999999999999</v>
      </c>
      <c r="M3214" s="395">
        <v>0.43771700000000002</v>
      </c>
      <c r="N3214" s="330">
        <v>8.503971571906348</v>
      </c>
      <c r="O3214" s="116"/>
      <c r="P3214" s="116"/>
      <c r="Q3214" s="120"/>
    </row>
    <row r="3215" spans="1:17" customFormat="1">
      <c r="A3215" s="117">
        <v>3212</v>
      </c>
      <c r="B3215" s="117"/>
      <c r="C3215" s="117" t="s">
        <v>3676</v>
      </c>
      <c r="D3215" s="117" t="s">
        <v>1059</v>
      </c>
      <c r="E3215" s="396" t="s">
        <v>3726</v>
      </c>
      <c r="F3215" s="116" t="s">
        <v>4437</v>
      </c>
      <c r="G3215" s="596">
        <v>308212640103</v>
      </c>
      <c r="H3215" s="396" t="s">
        <v>6045</v>
      </c>
      <c r="I3215" s="116" t="s">
        <v>7997</v>
      </c>
      <c r="J3215" s="116" t="s">
        <v>47</v>
      </c>
      <c r="K3215" s="116">
        <v>0.44280000000000003</v>
      </c>
      <c r="L3215" s="395">
        <v>0.44280000000000003</v>
      </c>
      <c r="M3215" s="395">
        <v>0.40515899999999999</v>
      </c>
      <c r="N3215" s="330">
        <v>8.5006775067750748</v>
      </c>
      <c r="O3215" s="116"/>
      <c r="P3215" s="116"/>
      <c r="Q3215" s="120"/>
    </row>
    <row r="3216" spans="1:17" customFormat="1">
      <c r="A3216" s="117">
        <v>3213</v>
      </c>
      <c r="B3216" s="117"/>
      <c r="C3216" s="117" t="s">
        <v>3676</v>
      </c>
      <c r="D3216" s="117" t="s">
        <v>1059</v>
      </c>
      <c r="E3216" s="396" t="s">
        <v>3726</v>
      </c>
      <c r="F3216" s="116" t="s">
        <v>4405</v>
      </c>
      <c r="G3216" s="596">
        <v>308212240304</v>
      </c>
      <c r="H3216" s="396" t="s">
        <v>6654</v>
      </c>
      <c r="I3216" s="116" t="s">
        <v>7997</v>
      </c>
      <c r="J3216" s="116" t="s">
        <v>47</v>
      </c>
      <c r="K3216" s="116">
        <v>0.52559999999999996</v>
      </c>
      <c r="L3216" s="395">
        <v>0.52559999999999996</v>
      </c>
      <c r="M3216" s="395">
        <v>0.48132000000000003</v>
      </c>
      <c r="N3216" s="330">
        <v>8.4246575342465633</v>
      </c>
      <c r="O3216" s="116"/>
      <c r="P3216" s="116"/>
      <c r="Q3216" s="120"/>
    </row>
    <row r="3217" spans="1:17" customFormat="1">
      <c r="A3217" s="117">
        <v>3214</v>
      </c>
      <c r="B3217" s="117"/>
      <c r="C3217" s="117" t="s">
        <v>3676</v>
      </c>
      <c r="D3217" s="117" t="s">
        <v>1059</v>
      </c>
      <c r="E3217" s="396" t="s">
        <v>3726</v>
      </c>
      <c r="F3217" s="116" t="s">
        <v>4442</v>
      </c>
      <c r="G3217" s="596">
        <v>308212540304</v>
      </c>
      <c r="H3217" s="396" t="s">
        <v>5792</v>
      </c>
      <c r="I3217" s="116" t="s">
        <v>7997</v>
      </c>
      <c r="J3217" s="116" t="s">
        <v>47</v>
      </c>
      <c r="K3217" s="116">
        <v>0.40899999999999997</v>
      </c>
      <c r="L3217" s="395">
        <v>0.40899999999999997</v>
      </c>
      <c r="M3217" s="395">
        <v>0.37458799999999998</v>
      </c>
      <c r="N3217" s="330">
        <v>8.4136919315403436</v>
      </c>
      <c r="O3217" s="116"/>
      <c r="P3217" s="116"/>
      <c r="Q3217" s="120"/>
    </row>
    <row r="3218" spans="1:17" customFormat="1">
      <c r="A3218" s="117">
        <v>3215</v>
      </c>
      <c r="B3218" s="117"/>
      <c r="C3218" s="117" t="s">
        <v>3676</v>
      </c>
      <c r="D3218" s="117" t="s">
        <v>1059</v>
      </c>
      <c r="E3218" s="396" t="s">
        <v>3726</v>
      </c>
      <c r="F3218" s="116" t="s">
        <v>4441</v>
      </c>
      <c r="G3218" s="596">
        <v>308212540106</v>
      </c>
      <c r="H3218" s="396" t="s">
        <v>6668</v>
      </c>
      <c r="I3218" s="116" t="s">
        <v>7998</v>
      </c>
      <c r="J3218" s="116" t="s">
        <v>47</v>
      </c>
      <c r="K3218" s="116">
        <v>0.61931999999999998</v>
      </c>
      <c r="L3218" s="395">
        <v>0.61931999999999998</v>
      </c>
      <c r="M3218" s="395">
        <v>0.56742700000000001</v>
      </c>
      <c r="N3218" s="330">
        <v>8.3790286120260884</v>
      </c>
      <c r="O3218" s="116"/>
      <c r="P3218" s="116"/>
      <c r="Q3218" s="120"/>
    </row>
    <row r="3219" spans="1:17" customFormat="1">
      <c r="A3219" s="117">
        <v>3216</v>
      </c>
      <c r="B3219" s="117"/>
      <c r="C3219" s="117" t="s">
        <v>3676</v>
      </c>
      <c r="D3219" s="117" t="s">
        <v>1059</v>
      </c>
      <c r="E3219" s="396" t="s">
        <v>3726</v>
      </c>
      <c r="F3219" s="116" t="s">
        <v>4440</v>
      </c>
      <c r="G3219" s="596">
        <v>308212640304</v>
      </c>
      <c r="H3219" s="396" t="s">
        <v>6460</v>
      </c>
      <c r="I3219" s="116" t="s">
        <v>7997</v>
      </c>
      <c r="J3219" s="116" t="s">
        <v>47</v>
      </c>
      <c r="K3219" s="116">
        <v>0.28120000000000001</v>
      </c>
      <c r="L3219" s="395">
        <v>0.28120000000000001</v>
      </c>
      <c r="M3219" s="395">
        <v>0.257687</v>
      </c>
      <c r="N3219" s="330">
        <v>8.3616642958748244</v>
      </c>
      <c r="O3219" s="116"/>
      <c r="P3219" s="116"/>
      <c r="Q3219" s="120"/>
    </row>
    <row r="3220" spans="1:17" customFormat="1">
      <c r="A3220" s="117">
        <v>3217</v>
      </c>
      <c r="B3220" s="117"/>
      <c r="C3220" s="117" t="s">
        <v>3676</v>
      </c>
      <c r="D3220" s="117" t="s">
        <v>1059</v>
      </c>
      <c r="E3220" s="396" t="s">
        <v>3726</v>
      </c>
      <c r="F3220" s="116" t="s">
        <v>4312</v>
      </c>
      <c r="G3220" s="596">
        <v>308212240203</v>
      </c>
      <c r="H3220" s="396" t="s">
        <v>6073</v>
      </c>
      <c r="I3220" s="116" t="s">
        <v>7997</v>
      </c>
      <c r="J3220" s="116" t="s">
        <v>47</v>
      </c>
      <c r="K3220" s="116">
        <v>0.32890000000000003</v>
      </c>
      <c r="L3220" s="395">
        <v>0.32890000000000003</v>
      </c>
      <c r="M3220" s="395">
        <v>0.30146600000000001</v>
      </c>
      <c r="N3220" s="330">
        <v>8.3411371237458241</v>
      </c>
      <c r="O3220" s="116"/>
      <c r="P3220" s="116"/>
      <c r="Q3220" s="120"/>
    </row>
    <row r="3221" spans="1:17" customFormat="1">
      <c r="A3221" s="117">
        <v>3218</v>
      </c>
      <c r="B3221" s="117"/>
      <c r="C3221" s="117" t="s">
        <v>3676</v>
      </c>
      <c r="D3221" s="117" t="s">
        <v>1059</v>
      </c>
      <c r="E3221" s="396" t="s">
        <v>3726</v>
      </c>
      <c r="F3221" s="116" t="s">
        <v>4443</v>
      </c>
      <c r="G3221" s="596">
        <v>308212140103</v>
      </c>
      <c r="H3221" s="396" t="s">
        <v>6218</v>
      </c>
      <c r="I3221" s="116" t="s">
        <v>7997</v>
      </c>
      <c r="J3221" s="116" t="s">
        <v>47</v>
      </c>
      <c r="K3221" s="116">
        <v>0.79620000000000002</v>
      </c>
      <c r="L3221" s="395">
        <v>0.79620000000000002</v>
      </c>
      <c r="M3221" s="395">
        <v>0.72997299999999998</v>
      </c>
      <c r="N3221" s="330">
        <v>8.3178849535292692</v>
      </c>
      <c r="O3221" s="116"/>
      <c r="P3221" s="116"/>
      <c r="Q3221" s="120"/>
    </row>
    <row r="3222" spans="1:17" customFormat="1">
      <c r="A3222" s="117">
        <v>3219</v>
      </c>
      <c r="B3222" s="117"/>
      <c r="C3222" s="117" t="s">
        <v>3676</v>
      </c>
      <c r="D3222" s="117" t="s">
        <v>1059</v>
      </c>
      <c r="E3222" s="396" t="s">
        <v>3726</v>
      </c>
      <c r="F3222" s="116" t="s">
        <v>4411</v>
      </c>
      <c r="G3222" s="596">
        <v>308212540204</v>
      </c>
      <c r="H3222" s="396" t="s">
        <v>6364</v>
      </c>
      <c r="I3222" s="116" t="s">
        <v>7997</v>
      </c>
      <c r="J3222" s="116" t="s">
        <v>47</v>
      </c>
      <c r="K3222" s="116">
        <v>0.33279999999999998</v>
      </c>
      <c r="L3222" s="395">
        <v>0.33279999999999998</v>
      </c>
      <c r="M3222" s="395">
        <v>0.30512600000000001</v>
      </c>
      <c r="N3222" s="330">
        <v>8.3155048076923013</v>
      </c>
      <c r="O3222" s="116"/>
      <c r="P3222" s="116"/>
      <c r="Q3222" s="120"/>
    </row>
    <row r="3223" spans="1:17" customFormat="1">
      <c r="A3223" s="117">
        <v>3220</v>
      </c>
      <c r="B3223" s="117"/>
      <c r="C3223" s="117" t="s">
        <v>3676</v>
      </c>
      <c r="D3223" s="117" t="s">
        <v>1059</v>
      </c>
      <c r="E3223" s="396" t="s">
        <v>3726</v>
      </c>
      <c r="F3223" s="116" t="s">
        <v>4448</v>
      </c>
      <c r="G3223" s="596">
        <v>308212140203</v>
      </c>
      <c r="H3223" s="396" t="s">
        <v>6692</v>
      </c>
      <c r="I3223" s="116" t="s">
        <v>7997</v>
      </c>
      <c r="J3223" s="116" t="s">
        <v>47</v>
      </c>
      <c r="K3223" s="116">
        <v>0.50029999999999997</v>
      </c>
      <c r="L3223" s="395">
        <v>0.50029999999999997</v>
      </c>
      <c r="M3223" s="395">
        <v>0.45878099999999999</v>
      </c>
      <c r="N3223" s="330">
        <v>8.2988207075754499</v>
      </c>
      <c r="O3223" s="116"/>
      <c r="P3223" s="116"/>
      <c r="Q3223" s="120"/>
    </row>
    <row r="3224" spans="1:17" customFormat="1">
      <c r="A3224" s="117">
        <v>3221</v>
      </c>
      <c r="B3224" s="117"/>
      <c r="C3224" s="117" t="s">
        <v>3676</v>
      </c>
      <c r="D3224" s="117" t="s">
        <v>1059</v>
      </c>
      <c r="E3224" s="396" t="s">
        <v>3724</v>
      </c>
      <c r="F3224" s="116" t="s">
        <v>4415</v>
      </c>
      <c r="G3224" s="596">
        <v>308223540107</v>
      </c>
      <c r="H3224" s="396" t="s">
        <v>6815</v>
      </c>
      <c r="I3224" s="116" t="s">
        <v>7997</v>
      </c>
      <c r="J3224" s="116" t="s">
        <v>47</v>
      </c>
      <c r="K3224" s="116">
        <v>0.27947</v>
      </c>
      <c r="L3224" s="395">
        <v>0.27947</v>
      </c>
      <c r="M3224" s="395">
        <v>0.25628800000000002</v>
      </c>
      <c r="N3224" s="330">
        <v>8.2949869395641684</v>
      </c>
      <c r="O3224" s="116"/>
      <c r="P3224" s="116"/>
      <c r="Q3224" s="120"/>
    </row>
    <row r="3225" spans="1:17" customFormat="1">
      <c r="A3225" s="117">
        <v>3222</v>
      </c>
      <c r="B3225" s="117"/>
      <c r="C3225" s="117" t="s">
        <v>3676</v>
      </c>
      <c r="D3225" s="117" t="s">
        <v>1059</v>
      </c>
      <c r="E3225" s="396" t="s">
        <v>3726</v>
      </c>
      <c r="F3225" s="116" t="s">
        <v>4411</v>
      </c>
      <c r="G3225" s="596">
        <v>308212540205</v>
      </c>
      <c r="H3225" s="396" t="s">
        <v>5885</v>
      </c>
      <c r="I3225" s="116" t="s">
        <v>7997</v>
      </c>
      <c r="J3225" s="116" t="s">
        <v>47</v>
      </c>
      <c r="K3225" s="116">
        <v>0.56999999999999995</v>
      </c>
      <c r="L3225" s="395">
        <v>0.56999999999999995</v>
      </c>
      <c r="M3225" s="395">
        <v>0.52283599999999997</v>
      </c>
      <c r="N3225" s="330">
        <v>8.2743859649122786</v>
      </c>
      <c r="O3225" s="116"/>
      <c r="P3225" s="116"/>
      <c r="Q3225" s="120"/>
    </row>
    <row r="3226" spans="1:17" customFormat="1">
      <c r="A3226" s="117">
        <v>3223</v>
      </c>
      <c r="B3226" s="117"/>
      <c r="C3226" s="117" t="s">
        <v>3676</v>
      </c>
      <c r="D3226" s="117" t="s">
        <v>1059</v>
      </c>
      <c r="E3226" s="396" t="s">
        <v>3724</v>
      </c>
      <c r="F3226" s="116" t="s">
        <v>4393</v>
      </c>
      <c r="G3226" s="596">
        <v>308223440202</v>
      </c>
      <c r="H3226" s="396" t="s">
        <v>5794</v>
      </c>
      <c r="I3226" s="116" t="s">
        <v>7997</v>
      </c>
      <c r="J3226" s="116" t="s">
        <v>47</v>
      </c>
      <c r="K3226" s="116">
        <v>0.63680000000000003</v>
      </c>
      <c r="L3226" s="395">
        <v>0.63680000000000003</v>
      </c>
      <c r="M3226" s="395">
        <v>0.58416000000000001</v>
      </c>
      <c r="N3226" s="330">
        <v>8.2663316582914614</v>
      </c>
      <c r="O3226" s="116"/>
      <c r="P3226" s="116"/>
      <c r="Q3226" s="120"/>
    </row>
    <row r="3227" spans="1:17" customFormat="1">
      <c r="A3227" s="117">
        <v>3224</v>
      </c>
      <c r="B3227" s="117"/>
      <c r="C3227" s="117" t="s">
        <v>3676</v>
      </c>
      <c r="D3227" s="117" t="s">
        <v>1059</v>
      </c>
      <c r="E3227" s="396" t="s">
        <v>3725</v>
      </c>
      <c r="F3227" s="116" t="s">
        <v>4417</v>
      </c>
      <c r="G3227" s="596">
        <v>308235140203</v>
      </c>
      <c r="H3227" s="396" t="s">
        <v>6029</v>
      </c>
      <c r="I3227" s="116" t="s">
        <v>7997</v>
      </c>
      <c r="J3227" s="116" t="s">
        <v>47</v>
      </c>
      <c r="K3227" s="116">
        <v>0.22720000000000001</v>
      </c>
      <c r="L3227" s="395">
        <v>0.22720000000000001</v>
      </c>
      <c r="M3227" s="395">
        <v>0.208452</v>
      </c>
      <c r="N3227" s="330">
        <v>8.2517605633802873</v>
      </c>
      <c r="O3227" s="116"/>
      <c r="P3227" s="116"/>
      <c r="Q3227" s="120"/>
    </row>
    <row r="3228" spans="1:17" customFormat="1">
      <c r="A3228" s="117">
        <v>3225</v>
      </c>
      <c r="B3228" s="117"/>
      <c r="C3228" s="117" t="s">
        <v>3676</v>
      </c>
      <c r="D3228" s="117" t="s">
        <v>1059</v>
      </c>
      <c r="E3228" s="396" t="s">
        <v>3724</v>
      </c>
      <c r="F3228" s="116" t="s">
        <v>4398</v>
      </c>
      <c r="G3228" s="596">
        <v>308223240401</v>
      </c>
      <c r="H3228" s="396" t="s">
        <v>6343</v>
      </c>
      <c r="I3228" s="116" t="s">
        <v>7997</v>
      </c>
      <c r="J3228" s="116" t="s">
        <v>47</v>
      </c>
      <c r="K3228" s="116">
        <v>0.1696</v>
      </c>
      <c r="L3228" s="395">
        <v>0.1696</v>
      </c>
      <c r="M3228" s="395">
        <v>0.15563199999999999</v>
      </c>
      <c r="N3228" s="330">
        <v>8.2358490566037776</v>
      </c>
      <c r="O3228" s="116"/>
      <c r="P3228" s="116"/>
      <c r="Q3228" s="120"/>
    </row>
    <row r="3229" spans="1:17" customFormat="1">
      <c r="A3229" s="117">
        <v>3226</v>
      </c>
      <c r="B3229" s="117"/>
      <c r="C3229" s="117" t="s">
        <v>3676</v>
      </c>
      <c r="D3229" s="117" t="s">
        <v>1059</v>
      </c>
      <c r="E3229" s="396" t="s">
        <v>3724</v>
      </c>
      <c r="F3229" s="116" t="s">
        <v>4405</v>
      </c>
      <c r="G3229" s="596">
        <v>308223340207</v>
      </c>
      <c r="H3229" s="396" t="s">
        <v>6712</v>
      </c>
      <c r="I3229" s="116" t="s">
        <v>7997</v>
      </c>
      <c r="J3229" s="116" t="s">
        <v>47</v>
      </c>
      <c r="K3229" s="116">
        <v>0.41339999999999999</v>
      </c>
      <c r="L3229" s="395">
        <v>0.41339999999999999</v>
      </c>
      <c r="M3229" s="395">
        <v>0.37936700000000001</v>
      </c>
      <c r="N3229" s="330">
        <v>8.2324625060474066</v>
      </c>
      <c r="O3229" s="116"/>
      <c r="P3229" s="116"/>
      <c r="Q3229" s="120"/>
    </row>
    <row r="3230" spans="1:17" customFormat="1">
      <c r="A3230" s="117">
        <v>3227</v>
      </c>
      <c r="B3230" s="117"/>
      <c r="C3230" s="117" t="s">
        <v>3676</v>
      </c>
      <c r="D3230" s="117" t="s">
        <v>1059</v>
      </c>
      <c r="E3230" s="396" t="s">
        <v>3724</v>
      </c>
      <c r="F3230" s="116" t="s">
        <v>4399</v>
      </c>
      <c r="G3230" s="596">
        <v>308223240302</v>
      </c>
      <c r="H3230" s="396" t="s">
        <v>3246</v>
      </c>
      <c r="I3230" s="116" t="s">
        <v>7997</v>
      </c>
      <c r="J3230" s="116" t="s">
        <v>47</v>
      </c>
      <c r="K3230" s="116">
        <v>1.03565</v>
      </c>
      <c r="L3230" s="395">
        <v>1.03565</v>
      </c>
      <c r="M3230" s="395">
        <v>0.95053100000000001</v>
      </c>
      <c r="N3230" s="330">
        <v>8.2188963452903927</v>
      </c>
      <c r="O3230" s="116"/>
      <c r="P3230" s="116"/>
      <c r="Q3230" s="120"/>
    </row>
    <row r="3231" spans="1:17" customFormat="1">
      <c r="A3231" s="117">
        <v>3228</v>
      </c>
      <c r="B3231" s="117"/>
      <c r="C3231" s="117" t="s">
        <v>3676</v>
      </c>
      <c r="D3231" s="117" t="s">
        <v>1059</v>
      </c>
      <c r="E3231" s="396" t="s">
        <v>3724</v>
      </c>
      <c r="F3231" s="116" t="s">
        <v>4405</v>
      </c>
      <c r="G3231" s="596">
        <v>308223340206</v>
      </c>
      <c r="H3231" s="396" t="s">
        <v>6554</v>
      </c>
      <c r="I3231" s="116" t="s">
        <v>7998</v>
      </c>
      <c r="J3231" s="116" t="s">
        <v>47</v>
      </c>
      <c r="K3231" s="116">
        <v>0.27939999999999998</v>
      </c>
      <c r="L3231" s="395">
        <v>0.27939999999999998</v>
      </c>
      <c r="M3231" s="395">
        <v>0.25652399999999997</v>
      </c>
      <c r="N3231" s="330">
        <v>8.187544738725844</v>
      </c>
      <c r="O3231" s="116"/>
      <c r="P3231" s="116"/>
      <c r="Q3231" s="120"/>
    </row>
    <row r="3232" spans="1:17" customFormat="1">
      <c r="A3232" s="117">
        <v>3229</v>
      </c>
      <c r="B3232" s="117"/>
      <c r="C3232" s="117" t="s">
        <v>3676</v>
      </c>
      <c r="D3232" s="117" t="s">
        <v>1059</v>
      </c>
      <c r="E3232" s="396" t="s">
        <v>3724</v>
      </c>
      <c r="F3232" s="116" t="s">
        <v>4407</v>
      </c>
      <c r="G3232" s="596">
        <v>308223340108</v>
      </c>
      <c r="H3232" s="396" t="s">
        <v>5334</v>
      </c>
      <c r="I3232" s="116" t="s">
        <v>7997</v>
      </c>
      <c r="J3232" s="116" t="s">
        <v>47</v>
      </c>
      <c r="K3232" s="116">
        <v>0.29420000000000002</v>
      </c>
      <c r="L3232" s="395">
        <v>0.29420000000000002</v>
      </c>
      <c r="M3232" s="395">
        <v>0.27015099999999997</v>
      </c>
      <c r="N3232" s="330">
        <v>8.1743711760707143</v>
      </c>
      <c r="O3232" s="116"/>
      <c r="P3232" s="116"/>
      <c r="Q3232" s="120"/>
    </row>
    <row r="3233" spans="1:17" customFormat="1">
      <c r="A3233" s="117">
        <v>3230</v>
      </c>
      <c r="B3233" s="117"/>
      <c r="C3233" s="117" t="s">
        <v>3676</v>
      </c>
      <c r="D3233" s="117" t="s">
        <v>1059</v>
      </c>
      <c r="E3233" s="396" t="s">
        <v>3725</v>
      </c>
      <c r="F3233" s="116" t="s">
        <v>4308</v>
      </c>
      <c r="G3233" s="596">
        <v>308235140403</v>
      </c>
      <c r="H3233" s="396" t="s">
        <v>5521</v>
      </c>
      <c r="I3233" s="116" t="s">
        <v>7997</v>
      </c>
      <c r="J3233" s="116" t="s">
        <v>47</v>
      </c>
      <c r="K3233" s="116">
        <v>0.76800000000000002</v>
      </c>
      <c r="L3233" s="395">
        <v>0.76800000000000002</v>
      </c>
      <c r="M3233" s="395">
        <v>0.70526900000000003</v>
      </c>
      <c r="N3233" s="330">
        <v>8.1680989583333314</v>
      </c>
      <c r="O3233" s="116"/>
      <c r="P3233" s="116"/>
      <c r="Q3233" s="120"/>
    </row>
    <row r="3234" spans="1:17" customFormat="1">
      <c r="A3234" s="117">
        <v>3231</v>
      </c>
      <c r="B3234" s="117"/>
      <c r="C3234" s="117" t="s">
        <v>3676</v>
      </c>
      <c r="D3234" s="117" t="s">
        <v>1059</v>
      </c>
      <c r="E3234" s="396" t="s">
        <v>3726</v>
      </c>
      <c r="F3234" s="116" t="s">
        <v>4402</v>
      </c>
      <c r="G3234" s="596">
        <v>308223640204</v>
      </c>
      <c r="H3234" s="396" t="s">
        <v>6266</v>
      </c>
      <c r="I3234" s="116" t="s">
        <v>7997</v>
      </c>
      <c r="J3234" s="116" t="s">
        <v>47</v>
      </c>
      <c r="K3234" s="116">
        <v>0.69279999999999997</v>
      </c>
      <c r="L3234" s="395">
        <v>0.69279999999999997</v>
      </c>
      <c r="M3234" s="395">
        <v>0.63634199999999996</v>
      </c>
      <c r="N3234" s="330">
        <v>8.1492494226327956</v>
      </c>
      <c r="O3234" s="116"/>
      <c r="P3234" s="116"/>
      <c r="Q3234" s="120"/>
    </row>
    <row r="3235" spans="1:17" customFormat="1">
      <c r="A3235" s="117">
        <v>3232</v>
      </c>
      <c r="B3235" s="117"/>
      <c r="C3235" s="117" t="s">
        <v>3676</v>
      </c>
      <c r="D3235" s="117" t="s">
        <v>1059</v>
      </c>
      <c r="E3235" s="396" t="s">
        <v>3725</v>
      </c>
      <c r="F3235" s="116" t="s">
        <v>4426</v>
      </c>
      <c r="G3235" s="596">
        <v>308235340202</v>
      </c>
      <c r="H3235" s="396" t="s">
        <v>5390</v>
      </c>
      <c r="I3235" s="116" t="s">
        <v>7997</v>
      </c>
      <c r="J3235" s="116" t="s">
        <v>47</v>
      </c>
      <c r="K3235" s="116">
        <v>0.66479999999999995</v>
      </c>
      <c r="L3235" s="395">
        <v>0.66479999999999995</v>
      </c>
      <c r="M3235" s="395">
        <v>0.61067000000000005</v>
      </c>
      <c r="N3235" s="330">
        <v>8.1422984356197219</v>
      </c>
      <c r="O3235" s="116"/>
      <c r="P3235" s="116"/>
      <c r="Q3235" s="120"/>
    </row>
    <row r="3236" spans="1:17" customFormat="1">
      <c r="A3236" s="117">
        <v>3233</v>
      </c>
      <c r="B3236" s="117"/>
      <c r="C3236" s="117" t="s">
        <v>3676</v>
      </c>
      <c r="D3236" s="117" t="s">
        <v>1059</v>
      </c>
      <c r="E3236" s="396" t="s">
        <v>3724</v>
      </c>
      <c r="F3236" s="116" t="s">
        <v>4395</v>
      </c>
      <c r="G3236" s="596">
        <v>308223140703</v>
      </c>
      <c r="H3236" s="396" t="s">
        <v>5197</v>
      </c>
      <c r="I3236" s="116" t="s">
        <v>7997</v>
      </c>
      <c r="J3236" s="116" t="s">
        <v>47</v>
      </c>
      <c r="K3236" s="116">
        <v>0.33739999999999998</v>
      </c>
      <c r="L3236" s="395">
        <v>0.33739999999999998</v>
      </c>
      <c r="M3236" s="395">
        <v>0.30997799999999998</v>
      </c>
      <c r="N3236" s="330">
        <v>8.1274451689389462</v>
      </c>
      <c r="O3236" s="116"/>
      <c r="P3236" s="116"/>
      <c r="Q3236" s="120"/>
    </row>
    <row r="3237" spans="1:17" customFormat="1">
      <c r="A3237" s="117">
        <v>3234</v>
      </c>
      <c r="B3237" s="117"/>
      <c r="C3237" s="117" t="s">
        <v>3676</v>
      </c>
      <c r="D3237" s="117" t="s">
        <v>1059</v>
      </c>
      <c r="E3237" s="396" t="s">
        <v>3726</v>
      </c>
      <c r="F3237" s="116" t="s">
        <v>4441</v>
      </c>
      <c r="G3237" s="596">
        <v>308212540104</v>
      </c>
      <c r="H3237" s="396" t="s">
        <v>6761</v>
      </c>
      <c r="I3237" s="116" t="s">
        <v>7998</v>
      </c>
      <c r="J3237" s="116" t="s">
        <v>47</v>
      </c>
      <c r="K3237" s="116">
        <v>0.1144</v>
      </c>
      <c r="L3237" s="395">
        <v>0.1144</v>
      </c>
      <c r="M3237" s="395">
        <v>0.10512100000000001</v>
      </c>
      <c r="N3237" s="330">
        <v>8.1110139860139814</v>
      </c>
      <c r="O3237" s="116"/>
      <c r="P3237" s="116"/>
      <c r="Q3237" s="120"/>
    </row>
    <row r="3238" spans="1:17" customFormat="1">
      <c r="A3238" s="117">
        <v>3235</v>
      </c>
      <c r="B3238" s="117"/>
      <c r="C3238" s="117" t="s">
        <v>3676</v>
      </c>
      <c r="D3238" s="117" t="s">
        <v>1059</v>
      </c>
      <c r="E3238" s="396" t="s">
        <v>3725</v>
      </c>
      <c r="F3238" s="116" t="s">
        <v>4416</v>
      </c>
      <c r="G3238" s="596">
        <v>308235140303</v>
      </c>
      <c r="H3238" s="396" t="s">
        <v>5376</v>
      </c>
      <c r="I3238" s="116" t="s">
        <v>7997</v>
      </c>
      <c r="J3238" s="116" t="s">
        <v>47</v>
      </c>
      <c r="K3238" s="116">
        <v>0.5796</v>
      </c>
      <c r="L3238" s="395">
        <v>0.5796</v>
      </c>
      <c r="M3238" s="395">
        <v>0.53259999999999996</v>
      </c>
      <c r="N3238" s="330">
        <v>8.1090407177363772</v>
      </c>
      <c r="O3238" s="116"/>
      <c r="P3238" s="116"/>
      <c r="Q3238" s="120"/>
    </row>
    <row r="3239" spans="1:17" customFormat="1">
      <c r="A3239" s="117">
        <v>3236</v>
      </c>
      <c r="B3239" s="117"/>
      <c r="C3239" s="117" t="s">
        <v>3676</v>
      </c>
      <c r="D3239" s="117" t="s">
        <v>1059</v>
      </c>
      <c r="E3239" s="396" t="s">
        <v>3725</v>
      </c>
      <c r="F3239" s="116" t="s">
        <v>4308</v>
      </c>
      <c r="G3239" s="596">
        <v>308235140404</v>
      </c>
      <c r="H3239" s="396" t="s">
        <v>5557</v>
      </c>
      <c r="I3239" s="116" t="s">
        <v>7997</v>
      </c>
      <c r="J3239" s="116" t="s">
        <v>47</v>
      </c>
      <c r="K3239" s="116">
        <v>0.50960000000000005</v>
      </c>
      <c r="L3239" s="395">
        <v>0.50960000000000005</v>
      </c>
      <c r="M3239" s="395">
        <v>0.46834399999999998</v>
      </c>
      <c r="N3239" s="330">
        <v>8.0957613814756808</v>
      </c>
      <c r="O3239" s="116"/>
      <c r="P3239" s="116"/>
      <c r="Q3239" s="120"/>
    </row>
    <row r="3240" spans="1:17" customFormat="1">
      <c r="A3240" s="117">
        <v>3237</v>
      </c>
      <c r="B3240" s="117"/>
      <c r="C3240" s="117" t="s">
        <v>3676</v>
      </c>
      <c r="D3240" s="117" t="s">
        <v>1059</v>
      </c>
      <c r="E3240" s="396" t="s">
        <v>3724</v>
      </c>
      <c r="F3240" s="116" t="s">
        <v>4408</v>
      </c>
      <c r="G3240" s="596">
        <v>308223340302</v>
      </c>
      <c r="H3240" s="396" t="s">
        <v>6273</v>
      </c>
      <c r="I3240" s="116" t="s">
        <v>7997</v>
      </c>
      <c r="J3240" s="116" t="s">
        <v>47</v>
      </c>
      <c r="K3240" s="116">
        <v>0.95760000000000001</v>
      </c>
      <c r="L3240" s="395">
        <v>0.95760000000000001</v>
      </c>
      <c r="M3240" s="395">
        <v>0.88026400000000005</v>
      </c>
      <c r="N3240" s="330">
        <v>8.0760233918128623</v>
      </c>
      <c r="O3240" s="116"/>
      <c r="P3240" s="116"/>
      <c r="Q3240" s="120"/>
    </row>
    <row r="3241" spans="1:17" customFormat="1">
      <c r="A3241" s="117">
        <v>3238</v>
      </c>
      <c r="B3241" s="117"/>
      <c r="C3241" s="117" t="s">
        <v>3676</v>
      </c>
      <c r="D3241" s="117" t="s">
        <v>1059</v>
      </c>
      <c r="E3241" s="396" t="s">
        <v>3726</v>
      </c>
      <c r="F3241" s="116" t="s">
        <v>4439</v>
      </c>
      <c r="G3241" s="596">
        <v>308212640203</v>
      </c>
      <c r="H3241" s="396" t="s">
        <v>6067</v>
      </c>
      <c r="I3241" s="116" t="s">
        <v>7997</v>
      </c>
      <c r="J3241" s="116" t="s">
        <v>47</v>
      </c>
      <c r="K3241" s="116">
        <v>1.156614</v>
      </c>
      <c r="L3241" s="395">
        <v>1.156614</v>
      </c>
      <c r="M3241" s="395">
        <v>1.063207</v>
      </c>
      <c r="N3241" s="330">
        <v>8.0759008623447421</v>
      </c>
      <c r="O3241" s="116"/>
      <c r="P3241" s="116"/>
      <c r="Q3241" s="120"/>
    </row>
    <row r="3242" spans="1:17" customFormat="1">
      <c r="A3242" s="117">
        <v>3239</v>
      </c>
      <c r="B3242" s="117"/>
      <c r="C3242" s="117" t="s">
        <v>3676</v>
      </c>
      <c r="D3242" s="117" t="s">
        <v>1059</v>
      </c>
      <c r="E3242" s="396" t="s">
        <v>3726</v>
      </c>
      <c r="F3242" s="116" t="s">
        <v>4433</v>
      </c>
      <c r="G3242" s="596">
        <v>308211240206</v>
      </c>
      <c r="H3242" s="396" t="s">
        <v>6780</v>
      </c>
      <c r="I3242" s="116" t="s">
        <v>7997</v>
      </c>
      <c r="J3242" s="116" t="s">
        <v>47</v>
      </c>
      <c r="K3242" s="116">
        <v>1.2554000000000001</v>
      </c>
      <c r="L3242" s="395">
        <v>1.2554000000000001</v>
      </c>
      <c r="M3242" s="395">
        <v>1.1542319999999999</v>
      </c>
      <c r="N3242" s="330">
        <v>8.0586267325155454</v>
      </c>
      <c r="O3242" s="116"/>
      <c r="P3242" s="116"/>
      <c r="Q3242" s="120"/>
    </row>
    <row r="3243" spans="1:17" customFormat="1">
      <c r="A3243" s="117">
        <v>3240</v>
      </c>
      <c r="B3243" s="117"/>
      <c r="C3243" s="117" t="s">
        <v>3676</v>
      </c>
      <c r="D3243" s="117" t="s">
        <v>1059</v>
      </c>
      <c r="E3243" s="396" t="s">
        <v>3724</v>
      </c>
      <c r="F3243" s="116" t="s">
        <v>4404</v>
      </c>
      <c r="G3243" s="596">
        <v>308223640303</v>
      </c>
      <c r="H3243" s="396" t="s">
        <v>6330</v>
      </c>
      <c r="I3243" s="116" t="s">
        <v>7997</v>
      </c>
      <c r="J3243" s="116" t="s">
        <v>47</v>
      </c>
      <c r="K3243" s="116">
        <v>0.29020000000000001</v>
      </c>
      <c r="L3243" s="395">
        <v>0.29020000000000001</v>
      </c>
      <c r="M3243" s="395">
        <v>0.266897</v>
      </c>
      <c r="N3243" s="330">
        <v>8.0299793246037261</v>
      </c>
      <c r="O3243" s="116"/>
      <c r="P3243" s="116"/>
      <c r="Q3243" s="120"/>
    </row>
    <row r="3244" spans="1:17" customFormat="1">
      <c r="A3244" s="117">
        <v>3241</v>
      </c>
      <c r="B3244" s="117"/>
      <c r="C3244" s="117" t="s">
        <v>3676</v>
      </c>
      <c r="D3244" s="117" t="s">
        <v>1059</v>
      </c>
      <c r="E3244" s="396" t="s">
        <v>3726</v>
      </c>
      <c r="F3244" s="116" t="s">
        <v>4434</v>
      </c>
      <c r="G3244" s="596">
        <v>308212440104</v>
      </c>
      <c r="H3244" s="396" t="s">
        <v>5868</v>
      </c>
      <c r="I3244" s="116" t="s">
        <v>7997</v>
      </c>
      <c r="J3244" s="116" t="s">
        <v>47</v>
      </c>
      <c r="K3244" s="116">
        <v>1.0578000000000001</v>
      </c>
      <c r="L3244" s="395">
        <v>1.0578000000000001</v>
      </c>
      <c r="M3244" s="395">
        <v>0.97314900000000004</v>
      </c>
      <c r="N3244" s="330">
        <v>8.0025524673851418</v>
      </c>
      <c r="O3244" s="116"/>
      <c r="P3244" s="116"/>
      <c r="Q3244" s="120"/>
    </row>
    <row r="3245" spans="1:17" customFormat="1">
      <c r="A3245" s="117">
        <v>3242</v>
      </c>
      <c r="B3245" s="117"/>
      <c r="C3245" s="117" t="s">
        <v>3676</v>
      </c>
      <c r="D3245" s="117" t="s">
        <v>1059</v>
      </c>
      <c r="E3245" s="396" t="s">
        <v>3726</v>
      </c>
      <c r="F3245" s="116" t="s">
        <v>4445</v>
      </c>
      <c r="G3245" s="596">
        <v>308212540402</v>
      </c>
      <c r="H3245" s="396" t="s">
        <v>6810</v>
      </c>
      <c r="I3245" s="116" t="s">
        <v>7997</v>
      </c>
      <c r="J3245" s="116" t="s">
        <v>47</v>
      </c>
      <c r="K3245" s="116">
        <v>0.79120000000000001</v>
      </c>
      <c r="L3245" s="395">
        <v>0.79120000000000001</v>
      </c>
      <c r="M3245" s="395">
        <v>0.72802599999999995</v>
      </c>
      <c r="N3245" s="330">
        <v>7.9845803842264989</v>
      </c>
      <c r="O3245" s="116"/>
      <c r="P3245" s="116"/>
      <c r="Q3245" s="120"/>
    </row>
    <row r="3246" spans="1:17" customFormat="1">
      <c r="A3246" s="117">
        <v>3243</v>
      </c>
      <c r="B3246" s="117"/>
      <c r="C3246" s="117" t="s">
        <v>3676</v>
      </c>
      <c r="D3246" s="117" t="s">
        <v>1059</v>
      </c>
      <c r="E3246" s="396" t="s">
        <v>3726</v>
      </c>
      <c r="F3246" s="116" t="s">
        <v>4437</v>
      </c>
      <c r="G3246" s="596">
        <v>308212640105</v>
      </c>
      <c r="H3246" s="396" t="s">
        <v>6676</v>
      </c>
      <c r="I3246" s="116" t="s">
        <v>7997</v>
      </c>
      <c r="J3246" s="116" t="s">
        <v>47</v>
      </c>
      <c r="K3246" s="116">
        <v>0.73960000000000004</v>
      </c>
      <c r="L3246" s="395">
        <v>0.73960000000000004</v>
      </c>
      <c r="M3246" s="395">
        <v>0.68067200000000005</v>
      </c>
      <c r="N3246" s="330">
        <v>7.9675500270416411</v>
      </c>
      <c r="O3246" s="116"/>
      <c r="P3246" s="116"/>
      <c r="Q3246" s="120"/>
    </row>
    <row r="3247" spans="1:17" customFormat="1">
      <c r="A3247" s="117">
        <v>3244</v>
      </c>
      <c r="B3247" s="117"/>
      <c r="C3247" s="117" t="s">
        <v>3676</v>
      </c>
      <c r="D3247" s="117" t="s">
        <v>1059</v>
      </c>
      <c r="E3247" s="396" t="s">
        <v>3725</v>
      </c>
      <c r="F3247" s="116" t="s">
        <v>4421</v>
      </c>
      <c r="G3247" s="596">
        <v>308235240406</v>
      </c>
      <c r="H3247" s="396" t="s">
        <v>7630</v>
      </c>
      <c r="I3247" s="116" t="s">
        <v>7997</v>
      </c>
      <c r="J3247" s="116" t="s">
        <v>47</v>
      </c>
      <c r="K3247" s="116">
        <v>0.27045000000000002</v>
      </c>
      <c r="L3247" s="395">
        <v>0.27045000000000002</v>
      </c>
      <c r="M3247" s="395">
        <v>0.248942</v>
      </c>
      <c r="N3247" s="330">
        <v>7.9526714734701525</v>
      </c>
      <c r="O3247" s="116"/>
      <c r="P3247" s="116"/>
      <c r="Q3247" s="120"/>
    </row>
    <row r="3248" spans="1:17" customFormat="1">
      <c r="A3248" s="117">
        <v>3245</v>
      </c>
      <c r="B3248" s="117"/>
      <c r="C3248" s="117" t="s">
        <v>3676</v>
      </c>
      <c r="D3248" s="117" t="s">
        <v>1059</v>
      </c>
      <c r="E3248" s="396" t="s">
        <v>3724</v>
      </c>
      <c r="F3248" s="116" t="s">
        <v>4410</v>
      </c>
      <c r="G3248" s="596">
        <v>308223340604</v>
      </c>
      <c r="H3248" s="396" t="s">
        <v>6821</v>
      </c>
      <c r="I3248" s="116" t="s">
        <v>7997</v>
      </c>
      <c r="J3248" s="116" t="s">
        <v>47</v>
      </c>
      <c r="K3248" s="116">
        <v>0.45150000000000001</v>
      </c>
      <c r="L3248" s="395">
        <v>0.45150000000000001</v>
      </c>
      <c r="M3248" s="395">
        <v>0.41561300000000001</v>
      </c>
      <c r="N3248" s="330">
        <v>7.9483942414174971</v>
      </c>
      <c r="O3248" s="116"/>
      <c r="P3248" s="116"/>
      <c r="Q3248" s="120"/>
    </row>
    <row r="3249" spans="1:17" customFormat="1">
      <c r="A3249" s="117">
        <v>3246</v>
      </c>
      <c r="B3249" s="117"/>
      <c r="C3249" s="117" t="s">
        <v>3676</v>
      </c>
      <c r="D3249" s="117" t="s">
        <v>1059</v>
      </c>
      <c r="E3249" s="396" t="s">
        <v>3724</v>
      </c>
      <c r="F3249" s="116" t="s">
        <v>4407</v>
      </c>
      <c r="G3249" s="596">
        <v>308223340104</v>
      </c>
      <c r="H3249" s="396" t="s">
        <v>6110</v>
      </c>
      <c r="I3249" s="116" t="s">
        <v>7997</v>
      </c>
      <c r="J3249" s="116" t="s">
        <v>47</v>
      </c>
      <c r="K3249" s="116">
        <v>0.80120000000000002</v>
      </c>
      <c r="L3249" s="395">
        <v>0.80120000000000002</v>
      </c>
      <c r="M3249" s="395">
        <v>0.73762899999999998</v>
      </c>
      <c r="N3249" s="330">
        <v>7.9344732900649086</v>
      </c>
      <c r="O3249" s="116"/>
      <c r="P3249" s="116"/>
      <c r="Q3249" s="120"/>
    </row>
    <row r="3250" spans="1:17" customFormat="1">
      <c r="A3250" s="117">
        <v>3247</v>
      </c>
      <c r="B3250" s="117"/>
      <c r="C3250" s="117" t="s">
        <v>3676</v>
      </c>
      <c r="D3250" s="117" t="s">
        <v>1059</v>
      </c>
      <c r="E3250" s="396" t="s">
        <v>3726</v>
      </c>
      <c r="F3250" s="116" t="s">
        <v>4439</v>
      </c>
      <c r="G3250" s="596">
        <v>308212640205</v>
      </c>
      <c r="H3250" s="396" t="s">
        <v>6244</v>
      </c>
      <c r="I3250" s="116" t="s">
        <v>7997</v>
      </c>
      <c r="J3250" s="116" t="s">
        <v>47</v>
      </c>
      <c r="K3250" s="116">
        <v>1.01576</v>
      </c>
      <c r="L3250" s="395">
        <v>1.01576</v>
      </c>
      <c r="M3250" s="395">
        <v>0.93526699999999996</v>
      </c>
      <c r="N3250" s="330">
        <v>7.9244112782547091</v>
      </c>
      <c r="O3250" s="116"/>
      <c r="P3250" s="116"/>
      <c r="Q3250" s="120"/>
    </row>
    <row r="3251" spans="1:17" customFormat="1">
      <c r="A3251" s="117">
        <v>3248</v>
      </c>
      <c r="B3251" s="117"/>
      <c r="C3251" s="117" t="s">
        <v>3676</v>
      </c>
      <c r="D3251" s="117" t="s">
        <v>1059</v>
      </c>
      <c r="E3251" s="396" t="s">
        <v>3724</v>
      </c>
      <c r="F3251" s="116" t="s">
        <v>4401</v>
      </c>
      <c r="G3251" s="596">
        <v>308223240501</v>
      </c>
      <c r="H3251" s="396" t="s">
        <v>5454</v>
      </c>
      <c r="I3251" s="116" t="s">
        <v>7997</v>
      </c>
      <c r="J3251" s="116" t="s">
        <v>47</v>
      </c>
      <c r="K3251" s="116">
        <v>0.44035999999999997</v>
      </c>
      <c r="L3251" s="395">
        <v>0.44035999999999997</v>
      </c>
      <c r="M3251" s="395">
        <v>0.40571400000000002</v>
      </c>
      <c r="N3251" s="330">
        <v>7.8676537378508398</v>
      </c>
      <c r="O3251" s="116"/>
      <c r="P3251" s="116"/>
      <c r="Q3251" s="120"/>
    </row>
    <row r="3252" spans="1:17" customFormat="1">
      <c r="A3252" s="117">
        <v>3249</v>
      </c>
      <c r="B3252" s="117"/>
      <c r="C3252" s="117" t="s">
        <v>3676</v>
      </c>
      <c r="D3252" s="117" t="s">
        <v>1059</v>
      </c>
      <c r="E3252" s="396" t="s">
        <v>3724</v>
      </c>
      <c r="F3252" s="116" t="s">
        <v>4405</v>
      </c>
      <c r="G3252" s="596">
        <v>308223340201</v>
      </c>
      <c r="H3252" s="396" t="s">
        <v>6305</v>
      </c>
      <c r="I3252" s="116" t="s">
        <v>7997</v>
      </c>
      <c r="J3252" s="116" t="s">
        <v>47</v>
      </c>
      <c r="K3252" s="116">
        <v>0.79279999999999995</v>
      </c>
      <c r="L3252" s="395">
        <v>0.79279999999999995</v>
      </c>
      <c r="M3252" s="395">
        <v>0.73090699999999997</v>
      </c>
      <c r="N3252" s="330">
        <v>7.806886982845608</v>
      </c>
      <c r="O3252" s="116"/>
      <c r="P3252" s="116"/>
      <c r="Q3252" s="120"/>
    </row>
    <row r="3253" spans="1:17" customFormat="1">
      <c r="A3253" s="117">
        <v>3250</v>
      </c>
      <c r="B3253" s="117"/>
      <c r="C3253" s="117" t="s">
        <v>3676</v>
      </c>
      <c r="D3253" s="117" t="s">
        <v>1059</v>
      </c>
      <c r="E3253" s="396" t="s">
        <v>3724</v>
      </c>
      <c r="F3253" s="116" t="s">
        <v>4409</v>
      </c>
      <c r="G3253" s="596">
        <v>308223340504</v>
      </c>
      <c r="H3253" s="396" t="s">
        <v>6311</v>
      </c>
      <c r="I3253" s="116" t="s">
        <v>7997</v>
      </c>
      <c r="J3253" s="116" t="s">
        <v>47</v>
      </c>
      <c r="K3253" s="116">
        <v>0.27428000000000002</v>
      </c>
      <c r="L3253" s="395">
        <v>0.27428000000000002</v>
      </c>
      <c r="M3253" s="395">
        <v>0.25294499999999998</v>
      </c>
      <c r="N3253" s="330">
        <v>7.7785474697389692</v>
      </c>
      <c r="O3253" s="116"/>
      <c r="P3253" s="116"/>
      <c r="Q3253" s="120"/>
    </row>
    <row r="3254" spans="1:17" customFormat="1">
      <c r="A3254" s="117">
        <v>3251</v>
      </c>
      <c r="B3254" s="117"/>
      <c r="C3254" s="117" t="s">
        <v>3676</v>
      </c>
      <c r="D3254" s="117" t="s">
        <v>1059</v>
      </c>
      <c r="E3254" s="396" t="s">
        <v>3725</v>
      </c>
      <c r="F3254" s="116" t="s">
        <v>4428</v>
      </c>
      <c r="G3254" s="596">
        <v>308235240602</v>
      </c>
      <c r="H3254" s="396" t="s">
        <v>5564</v>
      </c>
      <c r="I3254" s="116" t="s">
        <v>7997</v>
      </c>
      <c r="J3254" s="116" t="s">
        <v>47</v>
      </c>
      <c r="K3254" s="116">
        <v>0.71060000000000001</v>
      </c>
      <c r="L3254" s="395">
        <v>0.71060000000000001</v>
      </c>
      <c r="M3254" s="395">
        <v>0.65548300000000004</v>
      </c>
      <c r="N3254" s="330">
        <v>7.7564030396847699</v>
      </c>
      <c r="O3254" s="116"/>
      <c r="P3254" s="116"/>
      <c r="Q3254" s="120"/>
    </row>
    <row r="3255" spans="1:17" customFormat="1">
      <c r="A3255" s="117">
        <v>3252</v>
      </c>
      <c r="B3255" s="117"/>
      <c r="C3255" s="117" t="s">
        <v>3676</v>
      </c>
      <c r="D3255" s="117" t="s">
        <v>1059</v>
      </c>
      <c r="E3255" s="396" t="s">
        <v>3724</v>
      </c>
      <c r="F3255" s="116" t="s">
        <v>4400</v>
      </c>
      <c r="G3255" s="596">
        <v>308223240203</v>
      </c>
      <c r="H3255" s="396" t="s">
        <v>5733</v>
      </c>
      <c r="I3255" s="116" t="s">
        <v>7997</v>
      </c>
      <c r="J3255" s="116" t="s">
        <v>47</v>
      </c>
      <c r="K3255" s="116">
        <v>0.57599999999999996</v>
      </c>
      <c r="L3255" s="395">
        <v>0.57599999999999996</v>
      </c>
      <c r="M3255" s="395">
        <v>0.53149500000000005</v>
      </c>
      <c r="N3255" s="330">
        <v>7.726562499999984</v>
      </c>
      <c r="O3255" s="116"/>
      <c r="P3255" s="116"/>
      <c r="Q3255" s="120"/>
    </row>
    <row r="3256" spans="1:17" customFormat="1">
      <c r="A3256" s="117">
        <v>3253</v>
      </c>
      <c r="B3256" s="117"/>
      <c r="C3256" s="117" t="s">
        <v>3676</v>
      </c>
      <c r="D3256" s="117" t="s">
        <v>1059</v>
      </c>
      <c r="E3256" s="396" t="s">
        <v>3724</v>
      </c>
      <c r="F3256" s="116" t="s">
        <v>4412</v>
      </c>
      <c r="G3256" s="596">
        <v>308223440106</v>
      </c>
      <c r="H3256" s="396" t="s">
        <v>6908</v>
      </c>
      <c r="I3256" s="116" t="s">
        <v>7998</v>
      </c>
      <c r="J3256" s="116" t="s">
        <v>47</v>
      </c>
      <c r="K3256" s="116">
        <v>0.224</v>
      </c>
      <c r="L3256" s="395">
        <v>0.224</v>
      </c>
      <c r="M3256" s="395">
        <v>0.20675199999999999</v>
      </c>
      <c r="N3256" s="330">
        <v>7.7000000000000055</v>
      </c>
      <c r="O3256" s="116"/>
      <c r="P3256" s="116"/>
      <c r="Q3256" s="120"/>
    </row>
    <row r="3257" spans="1:17" customFormat="1">
      <c r="A3257" s="117">
        <v>3254</v>
      </c>
      <c r="B3257" s="117"/>
      <c r="C3257" s="117" t="s">
        <v>3676</v>
      </c>
      <c r="D3257" s="117" t="s">
        <v>1059</v>
      </c>
      <c r="E3257" s="396" t="s">
        <v>3725</v>
      </c>
      <c r="F3257" s="116" t="s">
        <v>4417</v>
      </c>
      <c r="G3257" s="596">
        <v>308235140205</v>
      </c>
      <c r="H3257" s="396" t="s">
        <v>5903</v>
      </c>
      <c r="I3257" s="116" t="s">
        <v>7997</v>
      </c>
      <c r="J3257" s="116" t="s">
        <v>47</v>
      </c>
      <c r="K3257" s="116">
        <v>0.40739999999999998</v>
      </c>
      <c r="L3257" s="395">
        <v>0.40739999999999998</v>
      </c>
      <c r="M3257" s="395">
        <v>0.37612400000000001</v>
      </c>
      <c r="N3257" s="330">
        <v>7.6769759450171753</v>
      </c>
      <c r="O3257" s="116"/>
      <c r="P3257" s="116"/>
      <c r="Q3257" s="120"/>
    </row>
    <row r="3258" spans="1:17" customFormat="1">
      <c r="A3258" s="117">
        <v>3255</v>
      </c>
      <c r="B3258" s="117"/>
      <c r="C3258" s="117" t="s">
        <v>3676</v>
      </c>
      <c r="D3258" s="117" t="s">
        <v>1059</v>
      </c>
      <c r="E3258" s="396" t="s">
        <v>3726</v>
      </c>
      <c r="F3258" s="116" t="s">
        <v>4445</v>
      </c>
      <c r="G3258" s="596">
        <v>308212540403</v>
      </c>
      <c r="H3258" s="396" t="s">
        <v>6919</v>
      </c>
      <c r="I3258" s="116" t="s">
        <v>7998</v>
      </c>
      <c r="J3258" s="116" t="s">
        <v>47</v>
      </c>
      <c r="K3258" s="116">
        <v>0.81940000000000002</v>
      </c>
      <c r="L3258" s="395">
        <v>0.81940000000000002</v>
      </c>
      <c r="M3258" s="395">
        <v>0.75665000000000004</v>
      </c>
      <c r="N3258" s="330">
        <v>7.65804247010007</v>
      </c>
      <c r="O3258" s="116"/>
      <c r="P3258" s="116"/>
      <c r="Q3258" s="120"/>
    </row>
    <row r="3259" spans="1:17" customFormat="1">
      <c r="A3259" s="117">
        <v>3256</v>
      </c>
      <c r="B3259" s="117"/>
      <c r="C3259" s="117" t="s">
        <v>3676</v>
      </c>
      <c r="D3259" s="117" t="s">
        <v>1059</v>
      </c>
      <c r="E3259" s="396" t="s">
        <v>3726</v>
      </c>
      <c r="F3259" s="116" t="s">
        <v>4432</v>
      </c>
      <c r="G3259" s="596">
        <v>308211340307</v>
      </c>
      <c r="H3259" s="396" t="s">
        <v>6666</v>
      </c>
      <c r="I3259" s="116" t="s">
        <v>7997</v>
      </c>
      <c r="J3259" s="116" t="s">
        <v>47</v>
      </c>
      <c r="K3259" s="116">
        <v>1.1372</v>
      </c>
      <c r="L3259" s="395">
        <v>1.1372</v>
      </c>
      <c r="M3259" s="395">
        <v>1.0501290000000001</v>
      </c>
      <c r="N3259" s="330">
        <v>7.6566127330284823</v>
      </c>
      <c r="O3259" s="116"/>
      <c r="P3259" s="116"/>
      <c r="Q3259" s="120"/>
    </row>
    <row r="3260" spans="1:17" customFormat="1">
      <c r="A3260" s="117">
        <v>3257</v>
      </c>
      <c r="B3260" s="117"/>
      <c r="C3260" s="117" t="s">
        <v>3676</v>
      </c>
      <c r="D3260" s="117" t="s">
        <v>1059</v>
      </c>
      <c r="E3260" s="396" t="s">
        <v>3725</v>
      </c>
      <c r="F3260" s="116" t="s">
        <v>4427</v>
      </c>
      <c r="G3260" s="596">
        <v>308235340301</v>
      </c>
      <c r="H3260" s="396" t="s">
        <v>5766</v>
      </c>
      <c r="I3260" s="116" t="s">
        <v>7997</v>
      </c>
      <c r="J3260" s="116" t="s">
        <v>47</v>
      </c>
      <c r="K3260" s="116">
        <v>0.14119999999999999</v>
      </c>
      <c r="L3260" s="395">
        <v>0.14119999999999999</v>
      </c>
      <c r="M3260" s="395">
        <v>0.13039200000000001</v>
      </c>
      <c r="N3260" s="330">
        <v>7.6543909348441828</v>
      </c>
      <c r="O3260" s="116"/>
      <c r="P3260" s="116"/>
      <c r="Q3260" s="120"/>
    </row>
    <row r="3261" spans="1:17" customFormat="1">
      <c r="A3261" s="117">
        <v>3258</v>
      </c>
      <c r="B3261" s="117"/>
      <c r="C3261" s="117" t="s">
        <v>3676</v>
      </c>
      <c r="D3261" s="117" t="s">
        <v>1059</v>
      </c>
      <c r="E3261" s="396" t="s">
        <v>3726</v>
      </c>
      <c r="F3261" s="116" t="s">
        <v>4441</v>
      </c>
      <c r="G3261" s="596">
        <v>308212540103</v>
      </c>
      <c r="H3261" s="396" t="s">
        <v>6574</v>
      </c>
      <c r="I3261" s="116" t="s">
        <v>7997</v>
      </c>
      <c r="J3261" s="116" t="s">
        <v>47</v>
      </c>
      <c r="K3261" s="116">
        <v>0.68111999999999995</v>
      </c>
      <c r="L3261" s="395">
        <v>0.68111999999999995</v>
      </c>
      <c r="M3261" s="395">
        <v>0.62902599999999997</v>
      </c>
      <c r="N3261" s="330">
        <v>7.648285177354941</v>
      </c>
      <c r="O3261" s="116"/>
      <c r="P3261" s="116"/>
      <c r="Q3261" s="120"/>
    </row>
    <row r="3262" spans="1:17" customFormat="1">
      <c r="A3262" s="117">
        <v>3259</v>
      </c>
      <c r="B3262" s="117"/>
      <c r="C3262" s="117" t="s">
        <v>3676</v>
      </c>
      <c r="D3262" s="117" t="s">
        <v>1059</v>
      </c>
      <c r="E3262" s="396" t="s">
        <v>3724</v>
      </c>
      <c r="F3262" s="116" t="s">
        <v>4415</v>
      </c>
      <c r="G3262" s="596">
        <v>308223540105</v>
      </c>
      <c r="H3262" s="396" t="s">
        <v>6939</v>
      </c>
      <c r="I3262" s="116" t="s">
        <v>7997</v>
      </c>
      <c r="J3262" s="116" t="s">
        <v>47</v>
      </c>
      <c r="K3262" s="116">
        <v>0.48665000000000003</v>
      </c>
      <c r="L3262" s="395">
        <v>0.48665000000000003</v>
      </c>
      <c r="M3262" s="395">
        <v>0.44969199999999998</v>
      </c>
      <c r="N3262" s="330">
        <v>7.5943696701941938</v>
      </c>
      <c r="O3262" s="116"/>
      <c r="P3262" s="116"/>
      <c r="Q3262" s="120"/>
    </row>
    <row r="3263" spans="1:17" customFormat="1">
      <c r="A3263" s="117">
        <v>3260</v>
      </c>
      <c r="B3263" s="117"/>
      <c r="C3263" s="117" t="s">
        <v>3676</v>
      </c>
      <c r="D3263" s="117" t="s">
        <v>1059</v>
      </c>
      <c r="E3263" s="396" t="s">
        <v>3726</v>
      </c>
      <c r="F3263" s="116" t="s">
        <v>4434</v>
      </c>
      <c r="G3263" s="596">
        <v>308212440103</v>
      </c>
      <c r="H3263" s="396" t="s">
        <v>2835</v>
      </c>
      <c r="I3263" s="116" t="s">
        <v>7997</v>
      </c>
      <c r="J3263" s="116" t="s">
        <v>47</v>
      </c>
      <c r="K3263" s="116">
        <v>0.64993000000000001</v>
      </c>
      <c r="L3263" s="395">
        <v>0.64993000000000001</v>
      </c>
      <c r="M3263" s="395">
        <v>0.600688</v>
      </c>
      <c r="N3263" s="330">
        <v>7.5765082393488541</v>
      </c>
      <c r="O3263" s="116"/>
      <c r="P3263" s="116"/>
      <c r="Q3263" s="120"/>
    </row>
    <row r="3264" spans="1:17" customFormat="1">
      <c r="A3264" s="117">
        <v>3261</v>
      </c>
      <c r="B3264" s="117"/>
      <c r="C3264" s="117" t="s">
        <v>3676</v>
      </c>
      <c r="D3264" s="117" t="s">
        <v>1059</v>
      </c>
      <c r="E3264" s="396" t="s">
        <v>3726</v>
      </c>
      <c r="F3264" s="116" t="s">
        <v>4411</v>
      </c>
      <c r="G3264" s="596">
        <v>308212540202</v>
      </c>
      <c r="H3264" s="396" t="s">
        <v>6495</v>
      </c>
      <c r="I3264" s="116" t="s">
        <v>7997</v>
      </c>
      <c r="J3264" s="116" t="s">
        <v>47</v>
      </c>
      <c r="K3264" s="116">
        <v>0.25919999999999999</v>
      </c>
      <c r="L3264" s="395">
        <v>0.25919999999999999</v>
      </c>
      <c r="M3264" s="395">
        <v>0.23957000000000001</v>
      </c>
      <c r="N3264" s="330">
        <v>7.5733024691357951</v>
      </c>
      <c r="O3264" s="116"/>
      <c r="P3264" s="116"/>
      <c r="Q3264" s="120"/>
    </row>
    <row r="3265" spans="1:17" customFormat="1">
      <c r="A3265" s="117">
        <v>3262</v>
      </c>
      <c r="B3265" s="117"/>
      <c r="C3265" s="117" t="s">
        <v>3676</v>
      </c>
      <c r="D3265" s="117" t="s">
        <v>1059</v>
      </c>
      <c r="E3265" s="396" t="s">
        <v>3726</v>
      </c>
      <c r="F3265" s="116" t="s">
        <v>4435</v>
      </c>
      <c r="G3265" s="596">
        <v>308212440301</v>
      </c>
      <c r="H3265" s="396" t="s">
        <v>6074</v>
      </c>
      <c r="I3265" s="116" t="s">
        <v>7997</v>
      </c>
      <c r="J3265" s="116" t="s">
        <v>47</v>
      </c>
      <c r="K3265" s="116">
        <v>0.80300000000000005</v>
      </c>
      <c r="L3265" s="395">
        <v>0.80300000000000005</v>
      </c>
      <c r="M3265" s="395">
        <v>0.74228099999999997</v>
      </c>
      <c r="N3265" s="330">
        <v>7.5615193026152019</v>
      </c>
      <c r="O3265" s="116"/>
      <c r="P3265" s="116"/>
      <c r="Q3265" s="120"/>
    </row>
    <row r="3266" spans="1:17" customFormat="1">
      <c r="A3266" s="117">
        <v>3263</v>
      </c>
      <c r="B3266" s="117"/>
      <c r="C3266" s="117" t="s">
        <v>3676</v>
      </c>
      <c r="D3266" s="117" t="s">
        <v>1059</v>
      </c>
      <c r="E3266" s="396" t="s">
        <v>3725</v>
      </c>
      <c r="F3266" s="116" t="s">
        <v>4417</v>
      </c>
      <c r="G3266" s="596">
        <v>308235140202</v>
      </c>
      <c r="H3266" s="396" t="s">
        <v>5530</v>
      </c>
      <c r="I3266" s="116" t="s">
        <v>7997</v>
      </c>
      <c r="J3266" s="116" t="s">
        <v>47</v>
      </c>
      <c r="K3266" s="116">
        <v>0.66459999999999997</v>
      </c>
      <c r="L3266" s="395">
        <v>0.66459999999999997</v>
      </c>
      <c r="M3266" s="395">
        <v>0.61435300000000004</v>
      </c>
      <c r="N3266" s="330">
        <v>7.5604875112849728</v>
      </c>
      <c r="O3266" s="116"/>
      <c r="P3266" s="116"/>
      <c r="Q3266" s="120"/>
    </row>
    <row r="3267" spans="1:17" customFormat="1">
      <c r="A3267" s="117">
        <v>3264</v>
      </c>
      <c r="B3267" s="117"/>
      <c r="C3267" s="117" t="s">
        <v>3676</v>
      </c>
      <c r="D3267" s="117" t="s">
        <v>1059</v>
      </c>
      <c r="E3267" s="396" t="s">
        <v>3724</v>
      </c>
      <c r="F3267" s="116" t="s">
        <v>4398</v>
      </c>
      <c r="G3267" s="596">
        <v>308223240402</v>
      </c>
      <c r="H3267" s="396" t="s">
        <v>5518</v>
      </c>
      <c r="I3267" s="116" t="s">
        <v>7997</v>
      </c>
      <c r="J3267" s="116" t="s">
        <v>47</v>
      </c>
      <c r="K3267" s="116">
        <v>0.3624</v>
      </c>
      <c r="L3267" s="395">
        <v>0.3624</v>
      </c>
      <c r="M3267" s="395">
        <v>0.33501500000000001</v>
      </c>
      <c r="N3267" s="330">
        <v>7.5565673289183204</v>
      </c>
      <c r="O3267" s="116"/>
      <c r="P3267" s="116"/>
      <c r="Q3267" s="120"/>
    </row>
    <row r="3268" spans="1:17" customFormat="1">
      <c r="A3268" s="117">
        <v>3265</v>
      </c>
      <c r="B3268" s="117"/>
      <c r="C3268" s="117" t="s">
        <v>3676</v>
      </c>
      <c r="D3268" s="117" t="s">
        <v>1059</v>
      </c>
      <c r="E3268" s="396" t="s">
        <v>3726</v>
      </c>
      <c r="F3268" s="116" t="s">
        <v>4443</v>
      </c>
      <c r="G3268" s="596">
        <v>308212140102</v>
      </c>
      <c r="H3268" s="396" t="s">
        <v>6953</v>
      </c>
      <c r="I3268" s="116" t="s">
        <v>7997</v>
      </c>
      <c r="J3268" s="116" t="s">
        <v>47</v>
      </c>
      <c r="K3268" s="116">
        <v>0.73909999999999998</v>
      </c>
      <c r="L3268" s="395">
        <v>0.73909999999999998</v>
      </c>
      <c r="M3268" s="395">
        <v>0.68343900000000002</v>
      </c>
      <c r="N3268" s="330">
        <v>7.5309159788932432</v>
      </c>
      <c r="O3268" s="116"/>
      <c r="P3268" s="116"/>
      <c r="Q3268" s="120"/>
    </row>
    <row r="3269" spans="1:17" customFormat="1">
      <c r="A3269" s="117">
        <v>3266</v>
      </c>
      <c r="B3269" s="117"/>
      <c r="C3269" s="117" t="s">
        <v>3676</v>
      </c>
      <c r="D3269" s="117" t="s">
        <v>1059</v>
      </c>
      <c r="E3269" s="396" t="s">
        <v>3724</v>
      </c>
      <c r="F3269" s="116" t="s">
        <v>4393</v>
      </c>
      <c r="G3269" s="596">
        <v>308223440201</v>
      </c>
      <c r="H3269" s="396" t="s">
        <v>2835</v>
      </c>
      <c r="I3269" s="116" t="s">
        <v>7997</v>
      </c>
      <c r="J3269" s="116" t="s">
        <v>47</v>
      </c>
      <c r="K3269" s="116">
        <v>0.84219999999999995</v>
      </c>
      <c r="L3269" s="395">
        <v>0.84219999999999995</v>
      </c>
      <c r="M3269" s="395">
        <v>0.779582</v>
      </c>
      <c r="N3269" s="330">
        <v>7.4350510567561088</v>
      </c>
      <c r="O3269" s="116"/>
      <c r="P3269" s="116"/>
      <c r="Q3269" s="120"/>
    </row>
    <row r="3270" spans="1:17" customFormat="1">
      <c r="A3270" s="117">
        <v>3267</v>
      </c>
      <c r="B3270" s="117"/>
      <c r="C3270" s="117" t="s">
        <v>3676</v>
      </c>
      <c r="D3270" s="117" t="s">
        <v>1059</v>
      </c>
      <c r="E3270" s="396" t="s">
        <v>3724</v>
      </c>
      <c r="F3270" s="116" t="s">
        <v>4390</v>
      </c>
      <c r="G3270" s="596">
        <v>308223140105</v>
      </c>
      <c r="H3270" s="396" t="s">
        <v>5957</v>
      </c>
      <c r="I3270" s="116" t="s">
        <v>7997</v>
      </c>
      <c r="J3270" s="116" t="s">
        <v>47</v>
      </c>
      <c r="K3270" s="116">
        <v>0.76870000000000005</v>
      </c>
      <c r="L3270" s="395">
        <v>0.76870000000000005</v>
      </c>
      <c r="M3270" s="395">
        <v>0.71165699999999998</v>
      </c>
      <c r="N3270" s="330">
        <v>7.4207102901001774</v>
      </c>
      <c r="O3270" s="116"/>
      <c r="P3270" s="116"/>
      <c r="Q3270" s="120"/>
    </row>
    <row r="3271" spans="1:17" customFormat="1">
      <c r="A3271" s="117">
        <v>3268</v>
      </c>
      <c r="B3271" s="117"/>
      <c r="C3271" s="117" t="s">
        <v>3676</v>
      </c>
      <c r="D3271" s="117" t="s">
        <v>1059</v>
      </c>
      <c r="E3271" s="396" t="s">
        <v>3724</v>
      </c>
      <c r="F3271" s="116" t="s">
        <v>4398</v>
      </c>
      <c r="G3271" s="596">
        <v>308223240403</v>
      </c>
      <c r="H3271" s="396" t="s">
        <v>5335</v>
      </c>
      <c r="I3271" s="116" t="s">
        <v>7997</v>
      </c>
      <c r="J3271" s="116" t="s">
        <v>47</v>
      </c>
      <c r="K3271" s="116">
        <v>0.33779999999999999</v>
      </c>
      <c r="L3271" s="395">
        <v>0.33779999999999999</v>
      </c>
      <c r="M3271" s="395">
        <v>0.31276399999999999</v>
      </c>
      <c r="N3271" s="330">
        <v>7.4114860864416823</v>
      </c>
      <c r="O3271" s="116"/>
      <c r="P3271" s="116"/>
      <c r="Q3271" s="120"/>
    </row>
    <row r="3272" spans="1:17" customFormat="1">
      <c r="A3272" s="117">
        <v>3269</v>
      </c>
      <c r="B3272" s="117"/>
      <c r="C3272" s="117" t="s">
        <v>3676</v>
      </c>
      <c r="D3272" s="117" t="s">
        <v>1059</v>
      </c>
      <c r="E3272" s="396" t="s">
        <v>3726</v>
      </c>
      <c r="F3272" s="116" t="s">
        <v>4432</v>
      </c>
      <c r="G3272" s="596">
        <v>308211340304</v>
      </c>
      <c r="H3272" s="396" t="s">
        <v>6988</v>
      </c>
      <c r="I3272" s="116" t="s">
        <v>7997</v>
      </c>
      <c r="J3272" s="116" t="s">
        <v>47</v>
      </c>
      <c r="K3272" s="116">
        <v>0.76029999999999998</v>
      </c>
      <c r="L3272" s="395">
        <v>0.76029999999999998</v>
      </c>
      <c r="M3272" s="395">
        <v>0.704067</v>
      </c>
      <c r="N3272" s="330">
        <v>7.3961594107589086</v>
      </c>
      <c r="O3272" s="116"/>
      <c r="P3272" s="116"/>
      <c r="Q3272" s="120"/>
    </row>
    <row r="3273" spans="1:17" customFormat="1">
      <c r="A3273" s="117">
        <v>3270</v>
      </c>
      <c r="B3273" s="117"/>
      <c r="C3273" s="117" t="s">
        <v>3676</v>
      </c>
      <c r="D3273" s="117" t="s">
        <v>1059</v>
      </c>
      <c r="E3273" s="396" t="s">
        <v>3724</v>
      </c>
      <c r="F3273" s="116" t="s">
        <v>4391</v>
      </c>
      <c r="G3273" s="596">
        <v>308223140403</v>
      </c>
      <c r="H3273" s="396" t="s">
        <v>7698</v>
      </c>
      <c r="I3273" s="116" t="s">
        <v>7997</v>
      </c>
      <c r="J3273" s="116" t="s">
        <v>47</v>
      </c>
      <c r="K3273" s="116">
        <v>0.54879999999999995</v>
      </c>
      <c r="L3273" s="395">
        <v>0.54879999999999995</v>
      </c>
      <c r="M3273" s="395">
        <v>0.50821499999999997</v>
      </c>
      <c r="N3273" s="330">
        <v>7.3952259475218636</v>
      </c>
      <c r="O3273" s="116"/>
      <c r="P3273" s="116"/>
      <c r="Q3273" s="120"/>
    </row>
    <row r="3274" spans="1:17" customFormat="1">
      <c r="A3274" s="117">
        <v>3271</v>
      </c>
      <c r="B3274" s="117"/>
      <c r="C3274" s="117" t="s">
        <v>3676</v>
      </c>
      <c r="D3274" s="117" t="s">
        <v>1059</v>
      </c>
      <c r="E3274" s="396" t="s">
        <v>3724</v>
      </c>
      <c r="F3274" s="116" t="s">
        <v>4400</v>
      </c>
      <c r="G3274" s="596">
        <v>308223240205</v>
      </c>
      <c r="H3274" s="396" t="s">
        <v>5419</v>
      </c>
      <c r="I3274" s="116" t="s">
        <v>7997</v>
      </c>
      <c r="J3274" s="116" t="s">
        <v>47</v>
      </c>
      <c r="K3274" s="116">
        <v>0.40460000000000002</v>
      </c>
      <c r="L3274" s="395">
        <v>0.40460000000000002</v>
      </c>
      <c r="M3274" s="395">
        <v>0.37475799999999998</v>
      </c>
      <c r="N3274" s="330">
        <v>7.3756796836381699</v>
      </c>
      <c r="O3274" s="116"/>
      <c r="P3274" s="116"/>
      <c r="Q3274" s="120"/>
    </row>
    <row r="3275" spans="1:17" customFormat="1">
      <c r="A3275" s="117">
        <v>3272</v>
      </c>
      <c r="B3275" s="117"/>
      <c r="C3275" s="117" t="s">
        <v>3676</v>
      </c>
      <c r="D3275" s="117" t="s">
        <v>1059</v>
      </c>
      <c r="E3275" s="396" t="s">
        <v>3724</v>
      </c>
      <c r="F3275" s="116" t="s">
        <v>4413</v>
      </c>
      <c r="G3275" s="596">
        <v>308223440404</v>
      </c>
      <c r="H3275" s="396" t="s">
        <v>5755</v>
      </c>
      <c r="I3275" s="116" t="s">
        <v>7997</v>
      </c>
      <c r="J3275" s="116" t="s">
        <v>47</v>
      </c>
      <c r="K3275" s="116">
        <v>0.39040000000000002</v>
      </c>
      <c r="L3275" s="395">
        <v>0.39040000000000002</v>
      </c>
      <c r="M3275" s="395">
        <v>0.36182999999999998</v>
      </c>
      <c r="N3275" s="330">
        <v>7.31813524590165</v>
      </c>
      <c r="O3275" s="116"/>
      <c r="P3275" s="116"/>
      <c r="Q3275" s="120"/>
    </row>
    <row r="3276" spans="1:17" customFormat="1">
      <c r="A3276" s="117">
        <v>3273</v>
      </c>
      <c r="B3276" s="117"/>
      <c r="C3276" s="117" t="s">
        <v>3676</v>
      </c>
      <c r="D3276" s="117" t="s">
        <v>1059</v>
      </c>
      <c r="E3276" s="396" t="s">
        <v>3724</v>
      </c>
      <c r="F3276" s="116" t="s">
        <v>4413</v>
      </c>
      <c r="G3276" s="596">
        <v>308223440401</v>
      </c>
      <c r="H3276" s="396" t="s">
        <v>5707</v>
      </c>
      <c r="I3276" s="116" t="s">
        <v>7997</v>
      </c>
      <c r="J3276" s="116" t="s">
        <v>47</v>
      </c>
      <c r="K3276" s="116">
        <v>0.28339999999999999</v>
      </c>
      <c r="L3276" s="395">
        <v>0.28339999999999999</v>
      </c>
      <c r="M3276" s="395">
        <v>0.262739</v>
      </c>
      <c r="N3276" s="330">
        <v>7.2904022582921613</v>
      </c>
      <c r="O3276" s="116"/>
      <c r="P3276" s="116"/>
      <c r="Q3276" s="120"/>
    </row>
    <row r="3277" spans="1:17" customFormat="1">
      <c r="A3277" s="117">
        <v>3274</v>
      </c>
      <c r="B3277" s="117"/>
      <c r="C3277" s="117" t="s">
        <v>3676</v>
      </c>
      <c r="D3277" s="117" t="s">
        <v>1059</v>
      </c>
      <c r="E3277" s="396" t="s">
        <v>3726</v>
      </c>
      <c r="F3277" s="116" t="s">
        <v>4436</v>
      </c>
      <c r="G3277" s="596">
        <v>308212440204</v>
      </c>
      <c r="H3277" s="396" t="s">
        <v>6503</v>
      </c>
      <c r="I3277" s="116" t="s">
        <v>7997</v>
      </c>
      <c r="J3277" s="116" t="s">
        <v>47</v>
      </c>
      <c r="K3277" s="116">
        <v>0.99960000000000004</v>
      </c>
      <c r="L3277" s="395">
        <v>0.99960000000000004</v>
      </c>
      <c r="M3277" s="395">
        <v>0.92703199999999997</v>
      </c>
      <c r="N3277" s="330">
        <v>7.2597038815526291</v>
      </c>
      <c r="O3277" s="116"/>
      <c r="P3277" s="116"/>
      <c r="Q3277" s="120"/>
    </row>
    <row r="3278" spans="1:17" customFormat="1">
      <c r="A3278" s="117">
        <v>3275</v>
      </c>
      <c r="B3278" s="117"/>
      <c r="C3278" s="117" t="s">
        <v>3676</v>
      </c>
      <c r="D3278" s="117" t="s">
        <v>1059</v>
      </c>
      <c r="E3278" s="396" t="s">
        <v>3726</v>
      </c>
      <c r="F3278" s="116" t="s">
        <v>4436</v>
      </c>
      <c r="G3278" s="596">
        <v>308212440205</v>
      </c>
      <c r="H3278" s="396" t="s">
        <v>5744</v>
      </c>
      <c r="I3278" s="116" t="s">
        <v>7997</v>
      </c>
      <c r="J3278" s="116" t="s">
        <v>47</v>
      </c>
      <c r="K3278" s="116">
        <v>0.36292000000000002</v>
      </c>
      <c r="L3278" s="395">
        <v>0.36292000000000002</v>
      </c>
      <c r="M3278" s="395">
        <v>0.33663799999999999</v>
      </c>
      <c r="N3278" s="330">
        <v>7.2418163782651899</v>
      </c>
      <c r="O3278" s="116"/>
      <c r="P3278" s="116"/>
      <c r="Q3278" s="120"/>
    </row>
    <row r="3279" spans="1:17" customFormat="1">
      <c r="A3279" s="117">
        <v>3276</v>
      </c>
      <c r="B3279" s="117"/>
      <c r="C3279" s="117" t="s">
        <v>3676</v>
      </c>
      <c r="D3279" s="117" t="s">
        <v>1059</v>
      </c>
      <c r="E3279" s="396" t="s">
        <v>3724</v>
      </c>
      <c r="F3279" s="116" t="s">
        <v>4395</v>
      </c>
      <c r="G3279" s="596">
        <v>308223140701</v>
      </c>
      <c r="H3279" s="396" t="s">
        <v>5566</v>
      </c>
      <c r="I3279" s="116" t="s">
        <v>7997</v>
      </c>
      <c r="J3279" s="116" t="s">
        <v>47</v>
      </c>
      <c r="K3279" s="116">
        <v>0.73282000000000003</v>
      </c>
      <c r="L3279" s="395">
        <v>0.73282000000000003</v>
      </c>
      <c r="M3279" s="395">
        <v>0.67982500000000001</v>
      </c>
      <c r="N3279" s="330">
        <v>7.2316530662372775</v>
      </c>
      <c r="O3279" s="116"/>
      <c r="P3279" s="116"/>
      <c r="Q3279" s="120"/>
    </row>
    <row r="3280" spans="1:17" customFormat="1">
      <c r="A3280" s="117">
        <v>3277</v>
      </c>
      <c r="B3280" s="117"/>
      <c r="C3280" s="117" t="s">
        <v>3676</v>
      </c>
      <c r="D3280" s="117" t="s">
        <v>1059</v>
      </c>
      <c r="E3280" s="396" t="s">
        <v>3726</v>
      </c>
      <c r="F3280" s="116" t="s">
        <v>4452</v>
      </c>
      <c r="G3280" s="596">
        <v>308212340203</v>
      </c>
      <c r="H3280" s="396" t="s">
        <v>6312</v>
      </c>
      <c r="I3280" s="116" t="s">
        <v>7997</v>
      </c>
      <c r="J3280" s="116" t="s">
        <v>47</v>
      </c>
      <c r="K3280" s="116">
        <v>0.47220000000000001</v>
      </c>
      <c r="L3280" s="395">
        <v>0.47220000000000001</v>
      </c>
      <c r="M3280" s="395">
        <v>0.43809799999999999</v>
      </c>
      <c r="N3280" s="330">
        <v>7.2219398559932273</v>
      </c>
      <c r="O3280" s="116"/>
      <c r="P3280" s="116"/>
      <c r="Q3280" s="120"/>
    </row>
    <row r="3281" spans="1:17" customFormat="1">
      <c r="A3281" s="117">
        <v>3278</v>
      </c>
      <c r="B3281" s="117"/>
      <c r="C3281" s="117" t="s">
        <v>3676</v>
      </c>
      <c r="D3281" s="117" t="s">
        <v>1059</v>
      </c>
      <c r="E3281" s="396" t="s">
        <v>3726</v>
      </c>
      <c r="F3281" s="116" t="s">
        <v>4453</v>
      </c>
      <c r="G3281" s="596">
        <v>308212340103</v>
      </c>
      <c r="H3281" s="396" t="s">
        <v>5467</v>
      </c>
      <c r="I3281" s="116" t="s">
        <v>7997</v>
      </c>
      <c r="J3281" s="116" t="s">
        <v>47</v>
      </c>
      <c r="K3281" s="116">
        <v>1.119</v>
      </c>
      <c r="L3281" s="395">
        <v>1.119</v>
      </c>
      <c r="M3281" s="395">
        <v>1.0383579999999999</v>
      </c>
      <c r="N3281" s="330">
        <v>7.2066130473637271</v>
      </c>
      <c r="O3281" s="116"/>
      <c r="P3281" s="116"/>
      <c r="Q3281" s="120"/>
    </row>
    <row r="3282" spans="1:17" customFormat="1">
      <c r="A3282" s="117">
        <v>3279</v>
      </c>
      <c r="B3282" s="117"/>
      <c r="C3282" s="117" t="s">
        <v>3676</v>
      </c>
      <c r="D3282" s="117" t="s">
        <v>1059</v>
      </c>
      <c r="E3282" s="396" t="s">
        <v>3726</v>
      </c>
      <c r="F3282" s="116" t="s">
        <v>4447</v>
      </c>
      <c r="G3282" s="596">
        <v>308212140301</v>
      </c>
      <c r="H3282" s="396" t="s">
        <v>7082</v>
      </c>
      <c r="I3282" s="116" t="s">
        <v>7997</v>
      </c>
      <c r="J3282" s="116" t="s">
        <v>47</v>
      </c>
      <c r="K3282" s="116">
        <v>0.1216</v>
      </c>
      <c r="L3282" s="395">
        <v>0.1216</v>
      </c>
      <c r="M3282" s="395">
        <v>0.112918</v>
      </c>
      <c r="N3282" s="330">
        <v>7.1398026315789442</v>
      </c>
      <c r="O3282" s="116"/>
      <c r="P3282" s="116"/>
      <c r="Q3282" s="120"/>
    </row>
    <row r="3283" spans="1:17" customFormat="1">
      <c r="A3283" s="117">
        <v>3280</v>
      </c>
      <c r="B3283" s="117"/>
      <c r="C3283" s="117" t="s">
        <v>3676</v>
      </c>
      <c r="D3283" s="117" t="s">
        <v>1059</v>
      </c>
      <c r="E3283" s="396" t="s">
        <v>3725</v>
      </c>
      <c r="F3283" s="116" t="s">
        <v>4422</v>
      </c>
      <c r="G3283" s="596">
        <v>308235240801</v>
      </c>
      <c r="H3283" s="396" t="s">
        <v>6348</v>
      </c>
      <c r="I3283" s="116" t="s">
        <v>7997</v>
      </c>
      <c r="J3283" s="116" t="s">
        <v>47</v>
      </c>
      <c r="K3283" s="116">
        <v>0.24610000000000001</v>
      </c>
      <c r="L3283" s="395">
        <v>0.24610000000000001</v>
      </c>
      <c r="M3283" s="395">
        <v>0.22862399999999999</v>
      </c>
      <c r="N3283" s="330">
        <v>7.1011783827712396</v>
      </c>
      <c r="O3283" s="116"/>
      <c r="P3283" s="116"/>
      <c r="Q3283" s="120"/>
    </row>
    <row r="3284" spans="1:17" customFormat="1">
      <c r="A3284" s="117">
        <v>3281</v>
      </c>
      <c r="B3284" s="117"/>
      <c r="C3284" s="117" t="s">
        <v>3676</v>
      </c>
      <c r="D3284" s="117" t="s">
        <v>1059</v>
      </c>
      <c r="E3284" s="396" t="s">
        <v>3726</v>
      </c>
      <c r="F3284" s="116" t="s">
        <v>4447</v>
      </c>
      <c r="G3284" s="596">
        <v>308212140302</v>
      </c>
      <c r="H3284" s="396" t="s">
        <v>7094</v>
      </c>
      <c r="I3284" s="116" t="s">
        <v>7997</v>
      </c>
      <c r="J3284" s="116" t="s">
        <v>47</v>
      </c>
      <c r="K3284" s="116">
        <v>6.9599999999999995E-2</v>
      </c>
      <c r="L3284" s="395">
        <v>6.9599999999999995E-2</v>
      </c>
      <c r="M3284" s="395">
        <v>6.4658999999999994E-2</v>
      </c>
      <c r="N3284" s="330">
        <v>7.099137931034484</v>
      </c>
      <c r="O3284" s="116"/>
      <c r="P3284" s="116"/>
      <c r="Q3284" s="120"/>
    </row>
    <row r="3285" spans="1:17" customFormat="1">
      <c r="A3285" s="117">
        <v>3282</v>
      </c>
      <c r="B3285" s="117"/>
      <c r="C3285" s="117" t="s">
        <v>3676</v>
      </c>
      <c r="D3285" s="117" t="s">
        <v>1059</v>
      </c>
      <c r="E3285" s="396" t="s">
        <v>3724</v>
      </c>
      <c r="F3285" s="116" t="s">
        <v>4410</v>
      </c>
      <c r="G3285" s="596">
        <v>308223340602</v>
      </c>
      <c r="H3285" s="396" t="s">
        <v>6522</v>
      </c>
      <c r="I3285" s="116" t="s">
        <v>7997</v>
      </c>
      <c r="J3285" s="116" t="s">
        <v>47</v>
      </c>
      <c r="K3285" s="116">
        <v>0.30437999999999998</v>
      </c>
      <c r="L3285" s="395">
        <v>0.30437999999999998</v>
      </c>
      <c r="M3285" s="395">
        <v>0.28304299999999999</v>
      </c>
      <c r="N3285" s="330">
        <v>7.0099875156054923</v>
      </c>
      <c r="O3285" s="116"/>
      <c r="P3285" s="116"/>
      <c r="Q3285" s="120"/>
    </row>
    <row r="3286" spans="1:17" customFormat="1">
      <c r="A3286" s="117">
        <v>3283</v>
      </c>
      <c r="B3286" s="117"/>
      <c r="C3286" s="117" t="s">
        <v>3676</v>
      </c>
      <c r="D3286" s="117" t="s">
        <v>1059</v>
      </c>
      <c r="E3286" s="396" t="s">
        <v>3726</v>
      </c>
      <c r="F3286" s="116" t="s">
        <v>4411</v>
      </c>
      <c r="G3286" s="596">
        <v>308212540206</v>
      </c>
      <c r="H3286" s="396" t="s">
        <v>5341</v>
      </c>
      <c r="I3286" s="116" t="s">
        <v>7997</v>
      </c>
      <c r="J3286" s="116" t="s">
        <v>47</v>
      </c>
      <c r="K3286" s="116">
        <v>0.2452</v>
      </c>
      <c r="L3286" s="395">
        <v>0.2452</v>
      </c>
      <c r="M3286" s="395">
        <v>0.22806699999999999</v>
      </c>
      <c r="N3286" s="330">
        <v>6.9873572593801017</v>
      </c>
      <c r="O3286" s="116"/>
      <c r="P3286" s="116"/>
      <c r="Q3286" s="120"/>
    </row>
    <row r="3287" spans="1:17" customFormat="1">
      <c r="A3287" s="117">
        <v>3284</v>
      </c>
      <c r="B3287" s="117"/>
      <c r="C3287" s="117" t="s">
        <v>3676</v>
      </c>
      <c r="D3287" s="117" t="s">
        <v>1059</v>
      </c>
      <c r="E3287" s="396" t="s">
        <v>3725</v>
      </c>
      <c r="F3287" s="116" t="s">
        <v>4424</v>
      </c>
      <c r="G3287" s="596">
        <v>308235340401</v>
      </c>
      <c r="H3287" s="396" t="s">
        <v>5745</v>
      </c>
      <c r="I3287" s="116" t="s">
        <v>7997</v>
      </c>
      <c r="J3287" s="116" t="s">
        <v>47</v>
      </c>
      <c r="K3287" s="116">
        <v>0.65559999999999996</v>
      </c>
      <c r="L3287" s="395">
        <v>0.65559999999999996</v>
      </c>
      <c r="M3287" s="395">
        <v>0.60983200000000004</v>
      </c>
      <c r="N3287" s="330">
        <v>6.9810860280658815</v>
      </c>
      <c r="O3287" s="116"/>
      <c r="P3287" s="116"/>
      <c r="Q3287" s="120"/>
    </row>
    <row r="3288" spans="1:17" customFormat="1">
      <c r="A3288" s="117">
        <v>3285</v>
      </c>
      <c r="B3288" s="117"/>
      <c r="C3288" s="117" t="s">
        <v>3676</v>
      </c>
      <c r="D3288" s="117" t="s">
        <v>1059</v>
      </c>
      <c r="E3288" s="396" t="s">
        <v>3726</v>
      </c>
      <c r="F3288" s="116" t="s">
        <v>4444</v>
      </c>
      <c r="G3288" s="596">
        <v>308212140401</v>
      </c>
      <c r="H3288" s="396" t="s">
        <v>7159</v>
      </c>
      <c r="I3288" s="116" t="s">
        <v>7997</v>
      </c>
      <c r="J3288" s="116" t="s">
        <v>47</v>
      </c>
      <c r="K3288" s="116">
        <v>0.98980000000000001</v>
      </c>
      <c r="L3288" s="395">
        <v>0.98980000000000001</v>
      </c>
      <c r="M3288" s="395">
        <v>0.92206699999999997</v>
      </c>
      <c r="N3288" s="330">
        <v>6.8430996160840616</v>
      </c>
      <c r="O3288" s="116"/>
      <c r="P3288" s="116"/>
      <c r="Q3288" s="120"/>
    </row>
    <row r="3289" spans="1:17" customFormat="1">
      <c r="A3289" s="117">
        <v>3286</v>
      </c>
      <c r="B3289" s="117"/>
      <c r="C3289" s="117" t="s">
        <v>3676</v>
      </c>
      <c r="D3289" s="117" t="s">
        <v>1059</v>
      </c>
      <c r="E3289" s="396" t="s">
        <v>3724</v>
      </c>
      <c r="F3289" s="116" t="s">
        <v>4409</v>
      </c>
      <c r="G3289" s="596">
        <v>308223340503</v>
      </c>
      <c r="H3289" s="396" t="s">
        <v>5812</v>
      </c>
      <c r="I3289" s="116" t="s">
        <v>7997</v>
      </c>
      <c r="J3289" s="116" t="s">
        <v>47</v>
      </c>
      <c r="K3289" s="116">
        <v>0.377224</v>
      </c>
      <c r="L3289" s="395">
        <v>0.377224</v>
      </c>
      <c r="M3289" s="395">
        <v>0.35152299999999997</v>
      </c>
      <c r="N3289" s="330">
        <v>6.813193222064351</v>
      </c>
      <c r="O3289" s="116"/>
      <c r="P3289" s="116"/>
      <c r="Q3289" s="120"/>
    </row>
    <row r="3290" spans="1:17" customFormat="1">
      <c r="A3290" s="117">
        <v>3287</v>
      </c>
      <c r="B3290" s="117"/>
      <c r="C3290" s="117" t="s">
        <v>3676</v>
      </c>
      <c r="D3290" s="117" t="s">
        <v>1059</v>
      </c>
      <c r="E3290" s="396" t="s">
        <v>3724</v>
      </c>
      <c r="F3290" s="116" t="s">
        <v>4392</v>
      </c>
      <c r="G3290" s="596">
        <v>308223140306</v>
      </c>
      <c r="H3290" s="396" t="s">
        <v>10000</v>
      </c>
      <c r="I3290" s="116" t="s">
        <v>7997</v>
      </c>
      <c r="J3290" s="116" t="s">
        <v>47</v>
      </c>
      <c r="K3290" s="116">
        <v>0.35060000000000002</v>
      </c>
      <c r="L3290" s="395">
        <v>0.35060000000000002</v>
      </c>
      <c r="M3290" s="395">
        <v>0.32674199999999998</v>
      </c>
      <c r="N3290" s="330">
        <v>6.8049058756417704</v>
      </c>
      <c r="O3290" s="116"/>
      <c r="P3290" s="116"/>
      <c r="Q3290" s="120"/>
    </row>
    <row r="3291" spans="1:17" customFormat="1">
      <c r="A3291" s="117">
        <v>3288</v>
      </c>
      <c r="B3291" s="117"/>
      <c r="C3291" s="117" t="s">
        <v>3676</v>
      </c>
      <c r="D3291" s="117" t="s">
        <v>1059</v>
      </c>
      <c r="E3291" s="396" t="s">
        <v>3724</v>
      </c>
      <c r="F3291" s="116" t="s">
        <v>4413</v>
      </c>
      <c r="G3291" s="596">
        <v>308223440402</v>
      </c>
      <c r="H3291" s="396" t="s">
        <v>5879</v>
      </c>
      <c r="I3291" s="116" t="s">
        <v>7997</v>
      </c>
      <c r="J3291" s="116" t="s">
        <v>47</v>
      </c>
      <c r="K3291" s="116">
        <v>0.44940000000000002</v>
      </c>
      <c r="L3291" s="395">
        <v>0.44940000000000002</v>
      </c>
      <c r="M3291" s="395">
        <v>0.419178</v>
      </c>
      <c r="N3291" s="330">
        <v>6.7249666221628894</v>
      </c>
      <c r="O3291" s="116"/>
      <c r="P3291" s="116"/>
      <c r="Q3291" s="120"/>
    </row>
    <row r="3292" spans="1:17" customFormat="1">
      <c r="A3292" s="117">
        <v>3289</v>
      </c>
      <c r="B3292" s="117"/>
      <c r="C3292" s="117" t="s">
        <v>3676</v>
      </c>
      <c r="D3292" s="117" t="s">
        <v>1059</v>
      </c>
      <c r="E3292" s="396" t="s">
        <v>3725</v>
      </c>
      <c r="F3292" s="116" t="s">
        <v>4429</v>
      </c>
      <c r="G3292" s="596">
        <v>308235240302</v>
      </c>
      <c r="H3292" s="396" t="s">
        <v>5404</v>
      </c>
      <c r="I3292" s="116" t="s">
        <v>7997</v>
      </c>
      <c r="J3292" s="116" t="s">
        <v>47</v>
      </c>
      <c r="K3292" s="116">
        <v>0.31059999999999999</v>
      </c>
      <c r="L3292" s="395">
        <v>0.31059999999999999</v>
      </c>
      <c r="M3292" s="395">
        <v>0.289742</v>
      </c>
      <c r="N3292" s="330">
        <v>6.7153895685769447</v>
      </c>
      <c r="O3292" s="116"/>
      <c r="P3292" s="116"/>
      <c r="Q3292" s="120"/>
    </row>
    <row r="3293" spans="1:17" customFormat="1">
      <c r="A3293" s="117">
        <v>3290</v>
      </c>
      <c r="B3293" s="117"/>
      <c r="C3293" s="117" t="s">
        <v>3676</v>
      </c>
      <c r="D3293" s="117" t="s">
        <v>1059</v>
      </c>
      <c r="E3293" s="396" t="s">
        <v>3725</v>
      </c>
      <c r="F3293" s="116" t="s">
        <v>4427</v>
      </c>
      <c r="G3293" s="596">
        <v>308235340303</v>
      </c>
      <c r="H3293" s="396" t="s">
        <v>5998</v>
      </c>
      <c r="I3293" s="116" t="s">
        <v>7997</v>
      </c>
      <c r="J3293" s="116" t="s">
        <v>47</v>
      </c>
      <c r="K3293" s="116">
        <v>0.66979999999999995</v>
      </c>
      <c r="L3293" s="395">
        <v>0.66979999999999995</v>
      </c>
      <c r="M3293" s="395">
        <v>0.62489300000000003</v>
      </c>
      <c r="N3293" s="330">
        <v>6.7045386682591701</v>
      </c>
      <c r="O3293" s="116"/>
      <c r="P3293" s="116"/>
      <c r="Q3293" s="120"/>
    </row>
    <row r="3294" spans="1:17" customFormat="1">
      <c r="A3294" s="117">
        <v>3291</v>
      </c>
      <c r="B3294" s="117"/>
      <c r="C3294" s="117" t="s">
        <v>3676</v>
      </c>
      <c r="D3294" s="117" t="s">
        <v>1059</v>
      </c>
      <c r="E3294" s="396" t="s">
        <v>3725</v>
      </c>
      <c r="F3294" s="116" t="s">
        <v>4425</v>
      </c>
      <c r="G3294" s="596">
        <v>308235340105</v>
      </c>
      <c r="H3294" s="396" t="s">
        <v>6603</v>
      </c>
      <c r="I3294" s="116" t="s">
        <v>7997</v>
      </c>
      <c r="J3294" s="116" t="s">
        <v>47</v>
      </c>
      <c r="K3294" s="116">
        <v>0.504</v>
      </c>
      <c r="L3294" s="395">
        <v>0.504</v>
      </c>
      <c r="M3294" s="395">
        <v>0.47060800000000003</v>
      </c>
      <c r="N3294" s="330">
        <v>6.6253968253968205</v>
      </c>
      <c r="O3294" s="116"/>
      <c r="P3294" s="116"/>
      <c r="Q3294" s="120"/>
    </row>
    <row r="3295" spans="1:17" customFormat="1">
      <c r="A3295" s="117">
        <v>3292</v>
      </c>
      <c r="B3295" s="117"/>
      <c r="C3295" s="117" t="s">
        <v>3676</v>
      </c>
      <c r="D3295" s="117" t="s">
        <v>1059</v>
      </c>
      <c r="E3295" s="396" t="s">
        <v>3724</v>
      </c>
      <c r="F3295" s="116" t="s">
        <v>4412</v>
      </c>
      <c r="G3295" s="596">
        <v>308223440104</v>
      </c>
      <c r="H3295" s="396" t="s">
        <v>5850</v>
      </c>
      <c r="I3295" s="116" t="s">
        <v>7997</v>
      </c>
      <c r="J3295" s="116" t="s">
        <v>47</v>
      </c>
      <c r="K3295" s="116">
        <v>0.33781299999999997</v>
      </c>
      <c r="L3295" s="395">
        <v>0.33781299999999997</v>
      </c>
      <c r="M3295" s="395">
        <v>0.31544</v>
      </c>
      <c r="N3295" s="330">
        <v>6.6228949152341619</v>
      </c>
      <c r="O3295" s="116"/>
      <c r="P3295" s="116"/>
      <c r="Q3295" s="120"/>
    </row>
    <row r="3296" spans="1:17" customFormat="1">
      <c r="A3296" s="117">
        <v>3293</v>
      </c>
      <c r="B3296" s="117"/>
      <c r="C3296" s="117" t="s">
        <v>3676</v>
      </c>
      <c r="D3296" s="117" t="s">
        <v>1059</v>
      </c>
      <c r="E3296" s="396" t="s">
        <v>3726</v>
      </c>
      <c r="F3296" s="116" t="s">
        <v>4449</v>
      </c>
      <c r="G3296" s="596">
        <v>308211340103</v>
      </c>
      <c r="H3296" s="396" t="s">
        <v>6879</v>
      </c>
      <c r="I3296" s="116" t="s">
        <v>7998</v>
      </c>
      <c r="J3296" s="116" t="s">
        <v>47</v>
      </c>
      <c r="K3296" s="116">
        <v>7.3999999999999996E-2</v>
      </c>
      <c r="L3296" s="395">
        <v>7.3999999999999996E-2</v>
      </c>
      <c r="M3296" s="395">
        <v>6.9134000000000001E-2</v>
      </c>
      <c r="N3296" s="330">
        <v>6.5756756756756696</v>
      </c>
      <c r="O3296" s="116"/>
      <c r="P3296" s="116"/>
      <c r="Q3296" s="120"/>
    </row>
    <row r="3297" spans="1:17" customFormat="1">
      <c r="A3297" s="117">
        <v>3294</v>
      </c>
      <c r="B3297" s="117"/>
      <c r="C3297" s="117" t="s">
        <v>3676</v>
      </c>
      <c r="D3297" s="117" t="s">
        <v>1059</v>
      </c>
      <c r="E3297" s="396" t="s">
        <v>3724</v>
      </c>
      <c r="F3297" s="116" t="s">
        <v>4390</v>
      </c>
      <c r="G3297" s="596">
        <v>308223140107</v>
      </c>
      <c r="H3297" s="396" t="s">
        <v>7528</v>
      </c>
      <c r="I3297" s="116" t="s">
        <v>7998</v>
      </c>
      <c r="J3297" s="116" t="s">
        <v>47</v>
      </c>
      <c r="K3297" s="116">
        <v>0.38540000000000002</v>
      </c>
      <c r="L3297" s="395">
        <v>0.38540000000000002</v>
      </c>
      <c r="M3297" s="395">
        <v>0.36012300000000003</v>
      </c>
      <c r="N3297" s="330">
        <v>6.5586403736377763</v>
      </c>
      <c r="O3297" s="116"/>
      <c r="P3297" s="116"/>
      <c r="Q3297" s="120"/>
    </row>
    <row r="3298" spans="1:17" customFormat="1">
      <c r="A3298" s="117">
        <v>3295</v>
      </c>
      <c r="B3298" s="117"/>
      <c r="C3298" s="117" t="s">
        <v>3676</v>
      </c>
      <c r="D3298" s="117" t="s">
        <v>1059</v>
      </c>
      <c r="E3298" s="396" t="s">
        <v>3724</v>
      </c>
      <c r="F3298" s="116" t="s">
        <v>4389</v>
      </c>
      <c r="G3298" s="596">
        <v>308223140204</v>
      </c>
      <c r="H3298" s="396" t="s">
        <v>7290</v>
      </c>
      <c r="I3298" s="116" t="s">
        <v>7997</v>
      </c>
      <c r="J3298" s="116" t="s">
        <v>47</v>
      </c>
      <c r="K3298" s="116">
        <v>0.76880000000000004</v>
      </c>
      <c r="L3298" s="395">
        <v>0.76880000000000004</v>
      </c>
      <c r="M3298" s="395">
        <v>0.71839600000000003</v>
      </c>
      <c r="N3298" s="330">
        <v>6.5561914672216446</v>
      </c>
      <c r="O3298" s="116"/>
      <c r="P3298" s="116"/>
      <c r="Q3298" s="120"/>
    </row>
    <row r="3299" spans="1:17" customFormat="1">
      <c r="A3299" s="117">
        <v>3296</v>
      </c>
      <c r="B3299" s="117"/>
      <c r="C3299" s="117" t="s">
        <v>3676</v>
      </c>
      <c r="D3299" s="117" t="s">
        <v>1059</v>
      </c>
      <c r="E3299" s="396" t="s">
        <v>3725</v>
      </c>
      <c r="F3299" s="116" t="s">
        <v>4428</v>
      </c>
      <c r="G3299" s="596">
        <v>308235240603</v>
      </c>
      <c r="H3299" s="396" t="s">
        <v>5808</v>
      </c>
      <c r="I3299" s="116" t="s">
        <v>7997</v>
      </c>
      <c r="J3299" s="116" t="s">
        <v>47</v>
      </c>
      <c r="K3299" s="116">
        <v>0.36459999999999998</v>
      </c>
      <c r="L3299" s="395">
        <v>0.36459999999999998</v>
      </c>
      <c r="M3299" s="395">
        <v>0.34090399999999998</v>
      </c>
      <c r="N3299" s="330">
        <v>6.4991771804717491</v>
      </c>
      <c r="O3299" s="116"/>
      <c r="P3299" s="116"/>
      <c r="Q3299" s="120"/>
    </row>
    <row r="3300" spans="1:17" customFormat="1">
      <c r="A3300" s="117">
        <v>3297</v>
      </c>
      <c r="B3300" s="117"/>
      <c r="C3300" s="117" t="s">
        <v>3676</v>
      </c>
      <c r="D3300" s="117" t="s">
        <v>1059</v>
      </c>
      <c r="E3300" s="396" t="s">
        <v>3726</v>
      </c>
      <c r="F3300" s="116" t="s">
        <v>4438</v>
      </c>
      <c r="G3300" s="596">
        <v>308212640403</v>
      </c>
      <c r="H3300" s="396" t="s">
        <v>7273</v>
      </c>
      <c r="I3300" s="116" t="s">
        <v>7997</v>
      </c>
      <c r="J3300" s="116" t="s">
        <v>47</v>
      </c>
      <c r="K3300" s="116">
        <v>0.54459999999999997</v>
      </c>
      <c r="L3300" s="395">
        <v>0.54459999999999997</v>
      </c>
      <c r="M3300" s="395">
        <v>0.50923799999999997</v>
      </c>
      <c r="N3300" s="330">
        <v>6.493206022769006</v>
      </c>
      <c r="O3300" s="116"/>
      <c r="P3300" s="116"/>
      <c r="Q3300" s="120"/>
    </row>
    <row r="3301" spans="1:17" customFormat="1">
      <c r="A3301" s="117">
        <v>3298</v>
      </c>
      <c r="B3301" s="117"/>
      <c r="C3301" s="117" t="s">
        <v>3676</v>
      </c>
      <c r="D3301" s="117" t="s">
        <v>1059</v>
      </c>
      <c r="E3301" s="396" t="s">
        <v>3726</v>
      </c>
      <c r="F3301" s="116" t="s">
        <v>4437</v>
      </c>
      <c r="G3301" s="596">
        <v>308212640104</v>
      </c>
      <c r="H3301" s="396" t="s">
        <v>7281</v>
      </c>
      <c r="I3301" s="116" t="s">
        <v>7997</v>
      </c>
      <c r="J3301" s="116" t="s">
        <v>47</v>
      </c>
      <c r="K3301" s="116">
        <v>0.95399999999999996</v>
      </c>
      <c r="L3301" s="395">
        <v>0.95399999999999996</v>
      </c>
      <c r="M3301" s="395">
        <v>0.89234500000000005</v>
      </c>
      <c r="N3301" s="330">
        <v>6.4627882599580619</v>
      </c>
      <c r="O3301" s="116"/>
      <c r="P3301" s="116"/>
      <c r="Q3301" s="120"/>
    </row>
    <row r="3302" spans="1:17" customFormat="1">
      <c r="A3302" s="117">
        <v>3299</v>
      </c>
      <c r="B3302" s="117"/>
      <c r="C3302" s="117" t="s">
        <v>3676</v>
      </c>
      <c r="D3302" s="117" t="s">
        <v>1059</v>
      </c>
      <c r="E3302" s="396" t="s">
        <v>3725</v>
      </c>
      <c r="F3302" s="116" t="s">
        <v>4428</v>
      </c>
      <c r="G3302" s="596">
        <v>308235240604</v>
      </c>
      <c r="H3302" s="396" t="s">
        <v>5710</v>
      </c>
      <c r="I3302" s="116" t="s">
        <v>7997</v>
      </c>
      <c r="J3302" s="116" t="s">
        <v>47</v>
      </c>
      <c r="K3302" s="116">
        <v>0.78280000000000005</v>
      </c>
      <c r="L3302" s="395">
        <v>0.78280000000000005</v>
      </c>
      <c r="M3302" s="395">
        <v>0.73272400000000004</v>
      </c>
      <c r="N3302" s="330">
        <v>6.3970362800204406</v>
      </c>
      <c r="O3302" s="116"/>
      <c r="P3302" s="116"/>
      <c r="Q3302" s="120"/>
    </row>
    <row r="3303" spans="1:17" customFormat="1">
      <c r="A3303" s="117">
        <v>3300</v>
      </c>
      <c r="B3303" s="117"/>
      <c r="C3303" s="117" t="s">
        <v>3676</v>
      </c>
      <c r="D3303" s="117" t="s">
        <v>1059</v>
      </c>
      <c r="E3303" s="396" t="s">
        <v>3724</v>
      </c>
      <c r="F3303" s="116" t="s">
        <v>4399</v>
      </c>
      <c r="G3303" s="596">
        <v>308223240304</v>
      </c>
      <c r="H3303" s="396" t="s">
        <v>7184</v>
      </c>
      <c r="I3303" s="116" t="s">
        <v>7997</v>
      </c>
      <c r="J3303" s="116" t="s">
        <v>47</v>
      </c>
      <c r="K3303" s="116">
        <v>4.9200000000000001E-2</v>
      </c>
      <c r="L3303" s="395">
        <v>4.9200000000000001E-2</v>
      </c>
      <c r="M3303" s="395">
        <v>4.6053999999999998E-2</v>
      </c>
      <c r="N3303" s="330">
        <v>6.3943089430894373</v>
      </c>
      <c r="O3303" s="116"/>
      <c r="P3303" s="116"/>
      <c r="Q3303" s="120"/>
    </row>
    <row r="3304" spans="1:17" customFormat="1">
      <c r="A3304" s="117">
        <v>3301</v>
      </c>
      <c r="B3304" s="117"/>
      <c r="C3304" s="117" t="s">
        <v>3676</v>
      </c>
      <c r="D3304" s="117" t="s">
        <v>1059</v>
      </c>
      <c r="E3304" s="396" t="s">
        <v>3725</v>
      </c>
      <c r="F3304" s="116" t="s">
        <v>4425</v>
      </c>
      <c r="G3304" s="596">
        <v>308235340104</v>
      </c>
      <c r="H3304" s="396" t="s">
        <v>5235</v>
      </c>
      <c r="I3304" s="116" t="s">
        <v>7997</v>
      </c>
      <c r="J3304" s="116" t="s">
        <v>47</v>
      </c>
      <c r="K3304" s="116">
        <v>0.74980000000000002</v>
      </c>
      <c r="L3304" s="395">
        <v>0.74980000000000002</v>
      </c>
      <c r="M3304" s="395">
        <v>0.70194000000000001</v>
      </c>
      <c r="N3304" s="330">
        <v>6.3830354761269694</v>
      </c>
      <c r="O3304" s="116"/>
      <c r="P3304" s="116"/>
      <c r="Q3304" s="120"/>
    </row>
    <row r="3305" spans="1:17" customFormat="1">
      <c r="A3305" s="117">
        <v>3302</v>
      </c>
      <c r="B3305" s="117"/>
      <c r="C3305" s="117" t="s">
        <v>3676</v>
      </c>
      <c r="D3305" s="117" t="s">
        <v>1059</v>
      </c>
      <c r="E3305" s="396" t="s">
        <v>3725</v>
      </c>
      <c r="F3305" s="116" t="s">
        <v>4417</v>
      </c>
      <c r="G3305" s="596">
        <v>308235140201</v>
      </c>
      <c r="H3305" s="396" t="s">
        <v>6010</v>
      </c>
      <c r="I3305" s="116" t="s">
        <v>7997</v>
      </c>
      <c r="J3305" s="116" t="s">
        <v>47</v>
      </c>
      <c r="K3305" s="116">
        <v>0.35780000000000001</v>
      </c>
      <c r="L3305" s="395">
        <v>0.35780000000000001</v>
      </c>
      <c r="M3305" s="395">
        <v>0.33508500000000002</v>
      </c>
      <c r="N3305" s="330">
        <v>6.3485187255449924</v>
      </c>
      <c r="O3305" s="116"/>
      <c r="P3305" s="116"/>
      <c r="Q3305" s="120"/>
    </row>
    <row r="3306" spans="1:17" customFormat="1">
      <c r="A3306" s="117">
        <v>3303</v>
      </c>
      <c r="B3306" s="117"/>
      <c r="C3306" s="117" t="s">
        <v>3676</v>
      </c>
      <c r="D3306" s="117" t="s">
        <v>1059</v>
      </c>
      <c r="E3306" s="396" t="s">
        <v>3726</v>
      </c>
      <c r="F3306" s="116" t="s">
        <v>4448</v>
      </c>
      <c r="G3306" s="596">
        <v>308212140204</v>
      </c>
      <c r="H3306" s="396" t="s">
        <v>7307</v>
      </c>
      <c r="I3306" s="116" t="s">
        <v>7997</v>
      </c>
      <c r="J3306" s="116" t="s">
        <v>47</v>
      </c>
      <c r="K3306" s="116">
        <v>0.25840000000000002</v>
      </c>
      <c r="L3306" s="395">
        <v>0.25840000000000002</v>
      </c>
      <c r="M3306" s="395">
        <v>0.242086</v>
      </c>
      <c r="N3306" s="330">
        <v>6.3134674922600702</v>
      </c>
      <c r="O3306" s="116"/>
      <c r="P3306" s="116"/>
      <c r="Q3306" s="120"/>
    </row>
    <row r="3307" spans="1:17" customFormat="1">
      <c r="A3307" s="117">
        <v>3304</v>
      </c>
      <c r="B3307" s="117"/>
      <c r="C3307" s="117" t="s">
        <v>3676</v>
      </c>
      <c r="D3307" s="117" t="s">
        <v>1059</v>
      </c>
      <c r="E3307" s="396" t="s">
        <v>3724</v>
      </c>
      <c r="F3307" s="116" t="s">
        <v>4390</v>
      </c>
      <c r="G3307" s="596">
        <v>308223140108</v>
      </c>
      <c r="H3307" s="396" t="s">
        <v>10001</v>
      </c>
      <c r="I3307" s="116" t="s">
        <v>7997</v>
      </c>
      <c r="J3307" s="116" t="s">
        <v>47</v>
      </c>
      <c r="K3307" s="116">
        <v>0.57069999999999999</v>
      </c>
      <c r="L3307" s="395">
        <v>0.57069999999999999</v>
      </c>
      <c r="M3307" s="395">
        <v>0.53476000000000001</v>
      </c>
      <c r="N3307" s="330">
        <v>6.2975293499211453</v>
      </c>
      <c r="O3307" s="116"/>
      <c r="P3307" s="116"/>
      <c r="Q3307" s="120"/>
    </row>
    <row r="3308" spans="1:17" customFormat="1">
      <c r="A3308" s="117">
        <v>3305</v>
      </c>
      <c r="B3308" s="117"/>
      <c r="C3308" s="117" t="s">
        <v>3676</v>
      </c>
      <c r="D3308" s="117" t="s">
        <v>1059</v>
      </c>
      <c r="E3308" s="396" t="s">
        <v>3725</v>
      </c>
      <c r="F3308" s="116" t="s">
        <v>4430</v>
      </c>
      <c r="G3308" s="596">
        <v>308235240205</v>
      </c>
      <c r="H3308" s="396" t="s">
        <v>7311</v>
      </c>
      <c r="I3308" s="116" t="s">
        <v>7998</v>
      </c>
      <c r="J3308" s="116" t="s">
        <v>47</v>
      </c>
      <c r="K3308" s="116">
        <v>0.25659999999999999</v>
      </c>
      <c r="L3308" s="395">
        <v>0.25659999999999999</v>
      </c>
      <c r="M3308" s="395">
        <v>0.240451</v>
      </c>
      <c r="N3308" s="330">
        <v>6.2934528448947775</v>
      </c>
      <c r="O3308" s="116"/>
      <c r="P3308" s="116"/>
      <c r="Q3308" s="120"/>
    </row>
    <row r="3309" spans="1:17" customFormat="1">
      <c r="A3309" s="117">
        <v>3306</v>
      </c>
      <c r="B3309" s="117"/>
      <c r="C3309" s="117" t="s">
        <v>3676</v>
      </c>
      <c r="D3309" s="117" t="s">
        <v>1059</v>
      </c>
      <c r="E3309" s="396" t="s">
        <v>3725</v>
      </c>
      <c r="F3309" s="116" t="s">
        <v>4430</v>
      </c>
      <c r="G3309" s="596">
        <v>308235240201</v>
      </c>
      <c r="H3309" s="396" t="s">
        <v>6335</v>
      </c>
      <c r="I3309" s="116" t="s">
        <v>7997</v>
      </c>
      <c r="J3309" s="116" t="s">
        <v>47</v>
      </c>
      <c r="K3309" s="116">
        <v>0.76386399999999999</v>
      </c>
      <c r="L3309" s="395">
        <v>0.76386399999999999</v>
      </c>
      <c r="M3309" s="395">
        <v>0.71602299999999997</v>
      </c>
      <c r="N3309" s="330">
        <v>6.263025878952277</v>
      </c>
      <c r="O3309" s="116"/>
      <c r="P3309" s="116"/>
      <c r="Q3309" s="120"/>
    </row>
    <row r="3310" spans="1:17" customFormat="1">
      <c r="A3310" s="117">
        <v>3307</v>
      </c>
      <c r="B3310" s="117"/>
      <c r="C3310" s="117" t="s">
        <v>3676</v>
      </c>
      <c r="D3310" s="117" t="s">
        <v>1059</v>
      </c>
      <c r="E3310" s="396" t="s">
        <v>3724</v>
      </c>
      <c r="F3310" s="116" t="s">
        <v>4407</v>
      </c>
      <c r="G3310" s="596">
        <v>308223340107</v>
      </c>
      <c r="H3310" s="396" t="s">
        <v>6675</v>
      </c>
      <c r="I3310" s="116" t="s">
        <v>7997</v>
      </c>
      <c r="J3310" s="116" t="s">
        <v>47</v>
      </c>
      <c r="K3310" s="116">
        <v>0.35880000000000001</v>
      </c>
      <c r="L3310" s="395">
        <v>0.35880000000000001</v>
      </c>
      <c r="M3310" s="395">
        <v>0.33636300000000002</v>
      </c>
      <c r="N3310" s="330">
        <v>6.2533444816053469</v>
      </c>
      <c r="O3310" s="116"/>
      <c r="P3310" s="116"/>
      <c r="Q3310" s="120"/>
    </row>
    <row r="3311" spans="1:17" customFormat="1">
      <c r="A3311" s="117">
        <v>3308</v>
      </c>
      <c r="B3311" s="117"/>
      <c r="C3311" s="117" t="s">
        <v>3676</v>
      </c>
      <c r="D3311" s="117" t="s">
        <v>1059</v>
      </c>
      <c r="E3311" s="396" t="s">
        <v>3724</v>
      </c>
      <c r="F3311" s="116" t="s">
        <v>4405</v>
      </c>
      <c r="G3311" s="596">
        <v>308223340202</v>
      </c>
      <c r="H3311" s="396" t="s">
        <v>7351</v>
      </c>
      <c r="I3311" s="116" t="s">
        <v>7997</v>
      </c>
      <c r="J3311" s="116" t="s">
        <v>47</v>
      </c>
      <c r="K3311" s="116">
        <v>0.49919999999999998</v>
      </c>
      <c r="L3311" s="395">
        <v>0.49919999999999998</v>
      </c>
      <c r="M3311" s="395">
        <v>0.46860299999999999</v>
      </c>
      <c r="N3311" s="330">
        <v>6.1292067307692282</v>
      </c>
      <c r="O3311" s="116"/>
      <c r="P3311" s="116"/>
      <c r="Q3311" s="120"/>
    </row>
    <row r="3312" spans="1:17" customFormat="1">
      <c r="A3312" s="117">
        <v>3309</v>
      </c>
      <c r="B3312" s="117"/>
      <c r="C3312" s="117" t="s">
        <v>3676</v>
      </c>
      <c r="D3312" s="117" t="s">
        <v>1059</v>
      </c>
      <c r="E3312" s="396" t="s">
        <v>3726</v>
      </c>
      <c r="F3312" s="116" t="s">
        <v>4453</v>
      </c>
      <c r="G3312" s="596">
        <v>308212340102</v>
      </c>
      <c r="H3312" s="396" t="s">
        <v>7013</v>
      </c>
      <c r="I3312" s="116" t="s">
        <v>7997</v>
      </c>
      <c r="J3312" s="116" t="s">
        <v>47</v>
      </c>
      <c r="K3312" s="116">
        <v>0.479161</v>
      </c>
      <c r="L3312" s="395">
        <v>0.479161</v>
      </c>
      <c r="M3312" s="395">
        <v>0.449957</v>
      </c>
      <c r="N3312" s="330">
        <v>6.0948199039571263</v>
      </c>
      <c r="O3312" s="116"/>
      <c r="P3312" s="116"/>
      <c r="Q3312" s="120"/>
    </row>
    <row r="3313" spans="1:17" customFormat="1">
      <c r="A3313" s="117">
        <v>3310</v>
      </c>
      <c r="B3313" s="117"/>
      <c r="C3313" s="117" t="s">
        <v>3676</v>
      </c>
      <c r="D3313" s="117" t="s">
        <v>1059</v>
      </c>
      <c r="E3313" s="396" t="s">
        <v>3725</v>
      </c>
      <c r="F3313" s="116" t="s">
        <v>4423</v>
      </c>
      <c r="G3313" s="596">
        <v>308235240903</v>
      </c>
      <c r="H3313" s="396" t="s">
        <v>7011</v>
      </c>
      <c r="I3313" s="116" t="s">
        <v>7998</v>
      </c>
      <c r="J3313" s="116" t="s">
        <v>47</v>
      </c>
      <c r="K3313" s="116">
        <v>1.3599999999999999E-2</v>
      </c>
      <c r="L3313" s="395">
        <v>1.3599999999999999E-2</v>
      </c>
      <c r="M3313" s="395">
        <v>1.278E-2</v>
      </c>
      <c r="N3313" s="330">
        <v>6.0294117647058796</v>
      </c>
      <c r="O3313" s="116"/>
      <c r="P3313" s="116"/>
      <c r="Q3313" s="120"/>
    </row>
    <row r="3314" spans="1:17" customFormat="1">
      <c r="A3314" s="117">
        <v>3311</v>
      </c>
      <c r="B3314" s="117"/>
      <c r="C3314" s="117" t="s">
        <v>3676</v>
      </c>
      <c r="D3314" s="117" t="s">
        <v>1059</v>
      </c>
      <c r="E3314" s="396" t="s">
        <v>3725</v>
      </c>
      <c r="F3314" s="116" t="s">
        <v>4431</v>
      </c>
      <c r="G3314" s="596">
        <v>308235240104</v>
      </c>
      <c r="H3314" s="396" t="s">
        <v>5759</v>
      </c>
      <c r="I3314" s="116" t="s">
        <v>7997</v>
      </c>
      <c r="J3314" s="116" t="s">
        <v>47</v>
      </c>
      <c r="K3314" s="116">
        <v>0.1014</v>
      </c>
      <c r="L3314" s="395">
        <v>0.1014</v>
      </c>
      <c r="M3314" s="395">
        <v>9.5295000000000005E-2</v>
      </c>
      <c r="N3314" s="330">
        <v>6.0207100591715967</v>
      </c>
      <c r="O3314" s="116"/>
      <c r="P3314" s="116"/>
      <c r="Q3314" s="120"/>
    </row>
    <row r="3315" spans="1:17" customFormat="1">
      <c r="A3315" s="117">
        <v>3312</v>
      </c>
      <c r="B3315" s="117"/>
      <c r="C3315" s="117" t="s">
        <v>3676</v>
      </c>
      <c r="D3315" s="117" t="s">
        <v>1059</v>
      </c>
      <c r="E3315" s="396" t="s">
        <v>3725</v>
      </c>
      <c r="F3315" s="116" t="s">
        <v>4431</v>
      </c>
      <c r="G3315" s="596">
        <v>308235240102</v>
      </c>
      <c r="H3315" s="396" t="s">
        <v>5609</v>
      </c>
      <c r="I3315" s="116" t="s">
        <v>7997</v>
      </c>
      <c r="J3315" s="116" t="s">
        <v>47</v>
      </c>
      <c r="K3315" s="116">
        <v>0.43819999999999998</v>
      </c>
      <c r="L3315" s="395">
        <v>0.43819999999999998</v>
      </c>
      <c r="M3315" s="395">
        <v>0.41250399999999998</v>
      </c>
      <c r="N3315" s="330">
        <v>5.8639890460976716</v>
      </c>
      <c r="O3315" s="116"/>
      <c r="P3315" s="116"/>
      <c r="Q3315" s="120"/>
    </row>
    <row r="3316" spans="1:17" customFormat="1">
      <c r="A3316" s="117">
        <v>3313</v>
      </c>
      <c r="B3316" s="117"/>
      <c r="C3316" s="117" t="s">
        <v>3676</v>
      </c>
      <c r="D3316" s="117" t="s">
        <v>1059</v>
      </c>
      <c r="E3316" s="396" t="s">
        <v>3726</v>
      </c>
      <c r="F3316" s="116" t="s">
        <v>4405</v>
      </c>
      <c r="G3316" s="596">
        <v>308212240303</v>
      </c>
      <c r="H3316" s="396" t="s">
        <v>7147</v>
      </c>
      <c r="I3316" s="116" t="s">
        <v>7997</v>
      </c>
      <c r="J3316" s="116" t="s">
        <v>47</v>
      </c>
      <c r="K3316" s="116">
        <v>0.16220000000000001</v>
      </c>
      <c r="L3316" s="395">
        <v>0.16220000000000001</v>
      </c>
      <c r="M3316" s="395">
        <v>0.15280099999999999</v>
      </c>
      <c r="N3316" s="330">
        <v>5.7946979038224526</v>
      </c>
      <c r="O3316" s="116"/>
      <c r="P3316" s="116"/>
      <c r="Q3316" s="120"/>
    </row>
    <row r="3317" spans="1:17" customFormat="1">
      <c r="A3317" s="117">
        <v>3314</v>
      </c>
      <c r="B3317" s="117"/>
      <c r="C3317" s="117" t="s">
        <v>3676</v>
      </c>
      <c r="D3317" s="117" t="s">
        <v>1059</v>
      </c>
      <c r="E3317" s="396" t="s">
        <v>3725</v>
      </c>
      <c r="F3317" s="116" t="s">
        <v>4424</v>
      </c>
      <c r="G3317" s="596">
        <v>308235340403</v>
      </c>
      <c r="H3317" s="396" t="s">
        <v>5682</v>
      </c>
      <c r="I3317" s="116" t="s">
        <v>7997</v>
      </c>
      <c r="J3317" s="116" t="s">
        <v>47</v>
      </c>
      <c r="K3317" s="116">
        <v>0.67659999999999998</v>
      </c>
      <c r="L3317" s="395">
        <v>0.67659999999999998</v>
      </c>
      <c r="M3317" s="395">
        <v>0.63770099999999996</v>
      </c>
      <c r="N3317" s="330">
        <v>5.7491871120307447</v>
      </c>
      <c r="O3317" s="116"/>
      <c r="P3317" s="116"/>
      <c r="Q3317" s="120"/>
    </row>
    <row r="3318" spans="1:17" customFormat="1">
      <c r="A3318" s="117">
        <v>3315</v>
      </c>
      <c r="B3318" s="117"/>
      <c r="C3318" s="117" t="s">
        <v>3676</v>
      </c>
      <c r="D3318" s="117" t="s">
        <v>1059</v>
      </c>
      <c r="E3318" s="396" t="s">
        <v>3724</v>
      </c>
      <c r="F3318" s="116" t="s">
        <v>4395</v>
      </c>
      <c r="G3318" s="596">
        <v>308223140702</v>
      </c>
      <c r="H3318" s="396" t="s">
        <v>5668</v>
      </c>
      <c r="I3318" s="116" t="s">
        <v>7997</v>
      </c>
      <c r="J3318" s="116" t="s">
        <v>47</v>
      </c>
      <c r="K3318" s="116">
        <v>0.78386</v>
      </c>
      <c r="L3318" s="395">
        <v>0.78386</v>
      </c>
      <c r="M3318" s="395">
        <v>0.73929199999999995</v>
      </c>
      <c r="N3318" s="330">
        <v>5.6857091827622348</v>
      </c>
      <c r="O3318" s="116"/>
      <c r="P3318" s="116"/>
      <c r="Q3318" s="120"/>
    </row>
    <row r="3319" spans="1:17" customFormat="1">
      <c r="A3319" s="117">
        <v>3316</v>
      </c>
      <c r="B3319" s="117"/>
      <c r="C3319" s="117" t="s">
        <v>3676</v>
      </c>
      <c r="D3319" s="117" t="s">
        <v>1059</v>
      </c>
      <c r="E3319" s="396" t="s">
        <v>3724</v>
      </c>
      <c r="F3319" s="116" t="s">
        <v>4407</v>
      </c>
      <c r="G3319" s="596">
        <v>308223340103</v>
      </c>
      <c r="H3319" s="396" t="s">
        <v>7613</v>
      </c>
      <c r="I3319" s="116" t="s">
        <v>7997</v>
      </c>
      <c r="J3319" s="116" t="s">
        <v>47</v>
      </c>
      <c r="K3319" s="116">
        <v>0.86040000000000005</v>
      </c>
      <c r="L3319" s="395">
        <v>0.86040000000000005</v>
      </c>
      <c r="M3319" s="395">
        <v>0.81162400000000001</v>
      </c>
      <c r="N3319" s="330">
        <v>5.6689911668991213</v>
      </c>
      <c r="O3319" s="116"/>
      <c r="P3319" s="116"/>
      <c r="Q3319" s="120"/>
    </row>
    <row r="3320" spans="1:17" customFormat="1">
      <c r="A3320" s="117">
        <v>3317</v>
      </c>
      <c r="B3320" s="117"/>
      <c r="C3320" s="117" t="s">
        <v>3676</v>
      </c>
      <c r="D3320" s="117" t="s">
        <v>1059</v>
      </c>
      <c r="E3320" s="396" t="s">
        <v>3726</v>
      </c>
      <c r="F3320" s="116" t="s">
        <v>4411</v>
      </c>
      <c r="G3320" s="596">
        <v>308212540203</v>
      </c>
      <c r="H3320" s="396" t="s">
        <v>5599</v>
      </c>
      <c r="I3320" s="116" t="s">
        <v>7997</v>
      </c>
      <c r="J3320" s="116" t="s">
        <v>47</v>
      </c>
      <c r="K3320" s="116">
        <v>0.8286</v>
      </c>
      <c r="L3320" s="395">
        <v>0.8286</v>
      </c>
      <c r="M3320" s="395">
        <v>0.78251099999999996</v>
      </c>
      <c r="N3320" s="330">
        <v>5.5622737146994981</v>
      </c>
      <c r="O3320" s="116"/>
      <c r="P3320" s="116"/>
      <c r="Q3320" s="120"/>
    </row>
    <row r="3321" spans="1:17" customFormat="1">
      <c r="A3321" s="117">
        <v>3318</v>
      </c>
      <c r="B3321" s="117"/>
      <c r="C3321" s="117" t="s">
        <v>3676</v>
      </c>
      <c r="D3321" s="117" t="s">
        <v>1059</v>
      </c>
      <c r="E3321" s="396" t="s">
        <v>3725</v>
      </c>
      <c r="F3321" s="116" t="s">
        <v>4429</v>
      </c>
      <c r="G3321" s="596">
        <v>308235240303</v>
      </c>
      <c r="H3321" s="396" t="s">
        <v>5515</v>
      </c>
      <c r="I3321" s="116" t="s">
        <v>7997</v>
      </c>
      <c r="J3321" s="116" t="s">
        <v>47</v>
      </c>
      <c r="K3321" s="116">
        <v>0.95879999999999999</v>
      </c>
      <c r="L3321" s="395">
        <v>0.95879999999999999</v>
      </c>
      <c r="M3321" s="395">
        <v>0.90550600000000003</v>
      </c>
      <c r="N3321" s="330">
        <v>5.5584063412599036</v>
      </c>
      <c r="O3321" s="116"/>
      <c r="P3321" s="116"/>
      <c r="Q3321" s="120"/>
    </row>
    <row r="3322" spans="1:17" customFormat="1">
      <c r="A3322" s="117">
        <v>3319</v>
      </c>
      <c r="B3322" s="117"/>
      <c r="C3322" s="117" t="s">
        <v>3676</v>
      </c>
      <c r="D3322" s="117" t="s">
        <v>1059</v>
      </c>
      <c r="E3322" s="396" t="s">
        <v>3726</v>
      </c>
      <c r="F3322" s="116" t="s">
        <v>4450</v>
      </c>
      <c r="G3322" s="596">
        <v>308512240203</v>
      </c>
      <c r="H3322" s="396" t="s">
        <v>7474</v>
      </c>
      <c r="I3322" s="116" t="s">
        <v>7997</v>
      </c>
      <c r="J3322" s="116" t="s">
        <v>47</v>
      </c>
      <c r="K3322" s="116">
        <v>0.53700000000000003</v>
      </c>
      <c r="L3322" s="395">
        <v>0.53700000000000003</v>
      </c>
      <c r="M3322" s="395">
        <v>0.50715699999999997</v>
      </c>
      <c r="N3322" s="330">
        <v>5.5573556797020602</v>
      </c>
      <c r="O3322" s="116"/>
      <c r="P3322" s="116"/>
      <c r="Q3322" s="120"/>
    </row>
    <row r="3323" spans="1:17" customFormat="1">
      <c r="A3323" s="117">
        <v>3320</v>
      </c>
      <c r="B3323" s="117"/>
      <c r="C3323" s="117" t="s">
        <v>3676</v>
      </c>
      <c r="D3323" s="117" t="s">
        <v>1059</v>
      </c>
      <c r="E3323" s="396" t="s">
        <v>3725</v>
      </c>
      <c r="F3323" s="116" t="s">
        <v>4431</v>
      </c>
      <c r="G3323" s="596">
        <v>308235240103</v>
      </c>
      <c r="H3323" s="396" t="s">
        <v>6078</v>
      </c>
      <c r="I3323" s="116" t="s">
        <v>7997</v>
      </c>
      <c r="J3323" s="116" t="s">
        <v>47</v>
      </c>
      <c r="K3323" s="116">
        <v>0.31780000000000003</v>
      </c>
      <c r="L3323" s="395">
        <v>0.31780000000000003</v>
      </c>
      <c r="M3323" s="395">
        <v>0.30025299999999999</v>
      </c>
      <c r="N3323" s="330">
        <v>5.5213971050975559</v>
      </c>
      <c r="O3323" s="116"/>
      <c r="P3323" s="116"/>
      <c r="Q3323" s="120"/>
    </row>
    <row r="3324" spans="1:17" customFormat="1">
      <c r="A3324" s="117">
        <v>3321</v>
      </c>
      <c r="B3324" s="117"/>
      <c r="C3324" s="117" t="s">
        <v>3676</v>
      </c>
      <c r="D3324" s="117" t="s">
        <v>1059</v>
      </c>
      <c r="E3324" s="396" t="s">
        <v>3726</v>
      </c>
      <c r="F3324" s="116" t="s">
        <v>4440</v>
      </c>
      <c r="G3324" s="596">
        <v>308212640303</v>
      </c>
      <c r="H3324" s="396" t="s">
        <v>6473</v>
      </c>
      <c r="I3324" s="116" t="s">
        <v>7997</v>
      </c>
      <c r="J3324" s="116" t="s">
        <v>47</v>
      </c>
      <c r="K3324" s="116">
        <v>0.86099999999999999</v>
      </c>
      <c r="L3324" s="395">
        <v>0.86099999999999999</v>
      </c>
      <c r="M3324" s="395">
        <v>0.81377900000000003</v>
      </c>
      <c r="N3324" s="330">
        <v>5.4844367015098667</v>
      </c>
      <c r="O3324" s="116"/>
      <c r="P3324" s="116"/>
      <c r="Q3324" s="120"/>
    </row>
    <row r="3325" spans="1:17" customFormat="1">
      <c r="A3325" s="117">
        <v>3322</v>
      </c>
      <c r="B3325" s="117"/>
      <c r="C3325" s="117" t="s">
        <v>3676</v>
      </c>
      <c r="D3325" s="117" t="s">
        <v>1059</v>
      </c>
      <c r="E3325" s="396" t="s">
        <v>3725</v>
      </c>
      <c r="F3325" s="116" t="s">
        <v>4430</v>
      </c>
      <c r="G3325" s="596">
        <v>308235240202</v>
      </c>
      <c r="H3325" s="396" t="s">
        <v>5833</v>
      </c>
      <c r="I3325" s="116" t="s">
        <v>7997</v>
      </c>
      <c r="J3325" s="116" t="s">
        <v>47</v>
      </c>
      <c r="K3325" s="116">
        <v>0.85980000000000001</v>
      </c>
      <c r="L3325" s="395">
        <v>0.85980000000000001</v>
      </c>
      <c r="M3325" s="395">
        <v>0.81274900000000005</v>
      </c>
      <c r="N3325" s="330">
        <v>5.4723191439869678</v>
      </c>
      <c r="O3325" s="116"/>
      <c r="P3325" s="116"/>
      <c r="Q3325" s="120"/>
    </row>
    <row r="3326" spans="1:17" customFormat="1">
      <c r="A3326" s="117">
        <v>3323</v>
      </c>
      <c r="B3326" s="117"/>
      <c r="C3326" s="117" t="s">
        <v>3676</v>
      </c>
      <c r="D3326" s="117" t="s">
        <v>1059</v>
      </c>
      <c r="E3326" s="396" t="s">
        <v>1059</v>
      </c>
      <c r="F3326" s="116" t="s">
        <v>4433</v>
      </c>
      <c r="G3326" s="596">
        <v>308211240205</v>
      </c>
      <c r="H3326" s="396" t="s">
        <v>7159</v>
      </c>
      <c r="I3326" s="116" t="s">
        <v>7998</v>
      </c>
      <c r="J3326" s="116" t="s">
        <v>47</v>
      </c>
      <c r="K3326" s="116">
        <v>2.7E-2</v>
      </c>
      <c r="L3326" s="395">
        <v>2.7E-2</v>
      </c>
      <c r="M3326" s="395">
        <v>2.5545999999999999E-2</v>
      </c>
      <c r="N3326" s="330">
        <v>5.3851851851851862</v>
      </c>
      <c r="O3326" s="116"/>
      <c r="P3326" s="116"/>
      <c r="Q3326" s="120"/>
    </row>
    <row r="3327" spans="1:17" customFormat="1">
      <c r="A3327" s="117">
        <v>3324</v>
      </c>
      <c r="B3327" s="117"/>
      <c r="C3327" s="117" t="s">
        <v>3676</v>
      </c>
      <c r="D3327" s="117" t="s">
        <v>1059</v>
      </c>
      <c r="E3327" s="396" t="s">
        <v>3724</v>
      </c>
      <c r="F3327" s="116" t="s">
        <v>4401</v>
      </c>
      <c r="G3327" s="596">
        <v>308223240504</v>
      </c>
      <c r="H3327" s="396" t="s">
        <v>5775</v>
      </c>
      <c r="I3327" s="116" t="s">
        <v>7998</v>
      </c>
      <c r="J3327" s="116" t="s">
        <v>47</v>
      </c>
      <c r="K3327" s="116">
        <v>0.19538</v>
      </c>
      <c r="L3327" s="395">
        <v>0.19538</v>
      </c>
      <c r="M3327" s="395">
        <v>0.18490599999999999</v>
      </c>
      <c r="N3327" s="330">
        <v>5.3608352953219427</v>
      </c>
      <c r="O3327" s="116"/>
      <c r="P3327" s="116"/>
      <c r="Q3327" s="120"/>
    </row>
    <row r="3328" spans="1:17" customFormat="1">
      <c r="A3328" s="117">
        <v>3325</v>
      </c>
      <c r="B3328" s="117"/>
      <c r="C3328" s="117" t="s">
        <v>3676</v>
      </c>
      <c r="D3328" s="117" t="s">
        <v>1059</v>
      </c>
      <c r="E3328" s="396" t="s">
        <v>3726</v>
      </c>
      <c r="F3328" s="116" t="s">
        <v>4444</v>
      </c>
      <c r="G3328" s="596">
        <v>308212140402</v>
      </c>
      <c r="H3328" s="396" t="s">
        <v>6970</v>
      </c>
      <c r="I3328" s="116" t="s">
        <v>7997</v>
      </c>
      <c r="J3328" s="116" t="s">
        <v>47</v>
      </c>
      <c r="K3328" s="116">
        <v>0.55979999999999996</v>
      </c>
      <c r="L3328" s="395">
        <v>0.55979999999999996</v>
      </c>
      <c r="M3328" s="395">
        <v>0.53063000000000005</v>
      </c>
      <c r="N3328" s="330">
        <v>5.2107895677027365</v>
      </c>
      <c r="O3328" s="116"/>
      <c r="P3328" s="116"/>
      <c r="Q3328" s="120"/>
    </row>
    <row r="3329" spans="1:17" customFormat="1">
      <c r="A3329" s="117">
        <v>3326</v>
      </c>
      <c r="B3329" s="117"/>
      <c r="C3329" s="117" t="s">
        <v>3676</v>
      </c>
      <c r="D3329" s="117" t="s">
        <v>1059</v>
      </c>
      <c r="E3329" s="396" t="s">
        <v>3725</v>
      </c>
      <c r="F3329" s="116" t="s">
        <v>4428</v>
      </c>
      <c r="G3329" s="596">
        <v>308235240601</v>
      </c>
      <c r="H3329" s="396" t="s">
        <v>6057</v>
      </c>
      <c r="I3329" s="116" t="s">
        <v>7997</v>
      </c>
      <c r="J3329" s="116" t="s">
        <v>47</v>
      </c>
      <c r="K3329" s="116">
        <v>0.26840000000000003</v>
      </c>
      <c r="L3329" s="395">
        <v>0.26840000000000003</v>
      </c>
      <c r="M3329" s="395">
        <v>0.25483499999999998</v>
      </c>
      <c r="N3329" s="330">
        <v>5.0540238450074693</v>
      </c>
      <c r="O3329" s="116"/>
      <c r="P3329" s="116"/>
      <c r="Q3329" s="120"/>
    </row>
    <row r="3330" spans="1:17" customFormat="1">
      <c r="A3330" s="117">
        <v>3327</v>
      </c>
      <c r="B3330" s="117"/>
      <c r="C3330" s="117" t="s">
        <v>3676</v>
      </c>
      <c r="D3330" s="117" t="s">
        <v>1059</v>
      </c>
      <c r="E3330" s="396" t="s">
        <v>3724</v>
      </c>
      <c r="F3330" s="116" t="s">
        <v>4400</v>
      </c>
      <c r="G3330" s="596">
        <v>308223240202</v>
      </c>
      <c r="H3330" s="396" t="s">
        <v>6984</v>
      </c>
      <c r="I3330" s="116" t="s">
        <v>7997</v>
      </c>
      <c r="J3330" s="116" t="s">
        <v>47</v>
      </c>
      <c r="K3330" s="116">
        <v>0.35189999999999999</v>
      </c>
      <c r="L3330" s="395">
        <v>0.35189999999999999</v>
      </c>
      <c r="M3330" s="395">
        <v>0.33446399999999998</v>
      </c>
      <c r="N3330" s="330">
        <v>4.9548167092924142</v>
      </c>
      <c r="O3330" s="116"/>
      <c r="P3330" s="116"/>
      <c r="Q3330" s="120"/>
    </row>
    <row r="3331" spans="1:17" customFormat="1">
      <c r="A3331" s="117">
        <v>3328</v>
      </c>
      <c r="B3331" s="117"/>
      <c r="C3331" s="117" t="s">
        <v>3676</v>
      </c>
      <c r="D3331" s="117" t="s">
        <v>1059</v>
      </c>
      <c r="E3331" s="396" t="s">
        <v>3724</v>
      </c>
      <c r="F3331" s="116" t="s">
        <v>4398</v>
      </c>
      <c r="G3331" s="596">
        <v>308223240405</v>
      </c>
      <c r="H3331" s="396" t="s">
        <v>6071</v>
      </c>
      <c r="I3331" s="116" t="s">
        <v>7997</v>
      </c>
      <c r="J3331" s="116" t="s">
        <v>47</v>
      </c>
      <c r="K3331" s="116">
        <v>0.53580000000000005</v>
      </c>
      <c r="L3331" s="395">
        <v>0.53580000000000005</v>
      </c>
      <c r="M3331" s="395">
        <v>0.509293</v>
      </c>
      <c r="N3331" s="330">
        <v>4.9471817842478645</v>
      </c>
      <c r="O3331" s="116"/>
      <c r="P3331" s="116"/>
      <c r="Q3331" s="120"/>
    </row>
    <row r="3332" spans="1:17" customFormat="1">
      <c r="A3332" s="117">
        <v>3329</v>
      </c>
      <c r="B3332" s="117"/>
      <c r="C3332" s="117" t="s">
        <v>3676</v>
      </c>
      <c r="D3332" s="117" t="s">
        <v>1059</v>
      </c>
      <c r="E3332" s="396" t="s">
        <v>3725</v>
      </c>
      <c r="F3332" s="116" t="s">
        <v>4425</v>
      </c>
      <c r="G3332" s="596">
        <v>308235340106</v>
      </c>
      <c r="H3332" s="396" t="s">
        <v>6977</v>
      </c>
      <c r="I3332" s="116" t="s">
        <v>7997</v>
      </c>
      <c r="J3332" s="116" t="s">
        <v>47</v>
      </c>
      <c r="K3332" s="116">
        <v>0.40939999999999999</v>
      </c>
      <c r="L3332" s="395">
        <v>0.40939999999999999</v>
      </c>
      <c r="M3332" s="395">
        <v>0.38974500000000001</v>
      </c>
      <c r="N3332" s="330">
        <v>4.8009281875915928</v>
      </c>
      <c r="O3332" s="116"/>
      <c r="P3332" s="116"/>
      <c r="Q3332" s="120"/>
    </row>
    <row r="3333" spans="1:17" customFormat="1">
      <c r="A3333" s="117">
        <v>3330</v>
      </c>
      <c r="B3333" s="117"/>
      <c r="C3333" s="117" t="s">
        <v>3676</v>
      </c>
      <c r="D3333" s="117" t="s">
        <v>1059</v>
      </c>
      <c r="E3333" s="396" t="s">
        <v>3724</v>
      </c>
      <c r="F3333" s="116" t="s">
        <v>4408</v>
      </c>
      <c r="G3333" s="596">
        <v>308223340303</v>
      </c>
      <c r="H3333" s="396" t="s">
        <v>7080</v>
      </c>
      <c r="I3333" s="116" t="s">
        <v>7997</v>
      </c>
      <c r="J3333" s="116" t="s">
        <v>47</v>
      </c>
      <c r="K3333" s="116">
        <v>0.81040000000000001</v>
      </c>
      <c r="L3333" s="395">
        <v>0.81040000000000001</v>
      </c>
      <c r="M3333" s="395">
        <v>0.77195800000000003</v>
      </c>
      <c r="N3333" s="330">
        <v>4.7435834155972332</v>
      </c>
      <c r="O3333" s="116"/>
      <c r="P3333" s="116"/>
      <c r="Q3333" s="120"/>
    </row>
    <row r="3334" spans="1:17" customFormat="1">
      <c r="A3334" s="117">
        <v>3331</v>
      </c>
      <c r="B3334" s="117"/>
      <c r="C3334" s="117" t="s">
        <v>3676</v>
      </c>
      <c r="D3334" s="117" t="s">
        <v>1059</v>
      </c>
      <c r="E3334" s="396" t="s">
        <v>3726</v>
      </c>
      <c r="F3334" s="116" t="s">
        <v>4446</v>
      </c>
      <c r="G3334" s="596">
        <v>308211340204</v>
      </c>
      <c r="H3334" s="396" t="s">
        <v>6984</v>
      </c>
      <c r="I3334" s="116" t="s">
        <v>7997</v>
      </c>
      <c r="J3334" s="116" t="s">
        <v>47</v>
      </c>
      <c r="K3334" s="116">
        <v>0.80200000000000005</v>
      </c>
      <c r="L3334" s="395">
        <v>0.80200000000000005</v>
      </c>
      <c r="M3334" s="395">
        <v>0.76423799999999997</v>
      </c>
      <c r="N3334" s="330">
        <v>4.7084788029925271</v>
      </c>
      <c r="O3334" s="116"/>
      <c r="P3334" s="116"/>
      <c r="Q3334" s="120"/>
    </row>
    <row r="3335" spans="1:17" customFormat="1">
      <c r="A3335" s="117">
        <v>3332</v>
      </c>
      <c r="B3335" s="117"/>
      <c r="C3335" s="117" t="s">
        <v>3676</v>
      </c>
      <c r="D3335" s="117" t="s">
        <v>1059</v>
      </c>
      <c r="E3335" s="396" t="s">
        <v>3724</v>
      </c>
      <c r="F3335" s="116" t="s">
        <v>4390</v>
      </c>
      <c r="G3335" s="596">
        <v>308223140104</v>
      </c>
      <c r="H3335" s="396" t="s">
        <v>7842</v>
      </c>
      <c r="I3335" s="116" t="s">
        <v>7998</v>
      </c>
      <c r="J3335" s="116" t="s">
        <v>47</v>
      </c>
      <c r="K3335" s="116">
        <v>9.4399999999999998E-2</v>
      </c>
      <c r="L3335" s="395">
        <v>9.4399999999999998E-2</v>
      </c>
      <c r="M3335" s="395">
        <v>9.0104000000000004E-2</v>
      </c>
      <c r="N3335" s="330">
        <v>4.5508474576271132</v>
      </c>
      <c r="O3335" s="116"/>
      <c r="P3335" s="116"/>
      <c r="Q3335" s="120"/>
    </row>
    <row r="3336" spans="1:17" customFormat="1">
      <c r="A3336" s="117">
        <v>3333</v>
      </c>
      <c r="B3336" s="117"/>
      <c r="C3336" s="117" t="s">
        <v>3676</v>
      </c>
      <c r="D3336" s="117" t="s">
        <v>1059</v>
      </c>
      <c r="E3336" s="396" t="s">
        <v>3725</v>
      </c>
      <c r="F3336" s="116" t="s">
        <v>4430</v>
      </c>
      <c r="G3336" s="596">
        <v>308235240203</v>
      </c>
      <c r="H3336" s="396" t="s">
        <v>6454</v>
      </c>
      <c r="I3336" s="116" t="s">
        <v>7997</v>
      </c>
      <c r="J3336" s="116" t="s">
        <v>47</v>
      </c>
      <c r="K3336" s="116">
        <v>0.84703600000000001</v>
      </c>
      <c r="L3336" s="395">
        <v>0.84703600000000001</v>
      </c>
      <c r="M3336" s="395">
        <v>0.80860299999999996</v>
      </c>
      <c r="N3336" s="330">
        <v>4.5373514230800165</v>
      </c>
      <c r="O3336" s="116"/>
      <c r="P3336" s="116"/>
      <c r="Q3336" s="120"/>
    </row>
    <row r="3337" spans="1:17" customFormat="1">
      <c r="A3337" s="117">
        <v>3334</v>
      </c>
      <c r="B3337" s="117"/>
      <c r="C3337" s="117" t="s">
        <v>3676</v>
      </c>
      <c r="D3337" s="117" t="s">
        <v>1059</v>
      </c>
      <c r="E3337" s="396" t="s">
        <v>3725</v>
      </c>
      <c r="F3337" s="116" t="s">
        <v>4427</v>
      </c>
      <c r="G3337" s="596">
        <v>308235340302</v>
      </c>
      <c r="H3337" s="396" t="s">
        <v>5748</v>
      </c>
      <c r="I3337" s="116" t="s">
        <v>7997</v>
      </c>
      <c r="J3337" s="116" t="s">
        <v>47</v>
      </c>
      <c r="K3337" s="116">
        <v>0.1988</v>
      </c>
      <c r="L3337" s="395">
        <v>0.1988</v>
      </c>
      <c r="M3337" s="395">
        <v>0.19003200000000001</v>
      </c>
      <c r="N3337" s="330">
        <v>4.4104627766599593</v>
      </c>
      <c r="O3337" s="116"/>
      <c r="P3337" s="116"/>
      <c r="Q3337" s="120"/>
    </row>
    <row r="3338" spans="1:17" customFormat="1">
      <c r="A3338" s="117">
        <v>3335</v>
      </c>
      <c r="B3338" s="117"/>
      <c r="C3338" s="117" t="s">
        <v>3676</v>
      </c>
      <c r="D3338" s="117" t="s">
        <v>1059</v>
      </c>
      <c r="E3338" s="396" t="s">
        <v>3724</v>
      </c>
      <c r="F3338" s="116" t="s">
        <v>4410</v>
      </c>
      <c r="G3338" s="596">
        <v>308223340601</v>
      </c>
      <c r="H3338" s="396" t="s">
        <v>7681</v>
      </c>
      <c r="I3338" s="116" t="s">
        <v>7997</v>
      </c>
      <c r="J3338" s="116" t="s">
        <v>47</v>
      </c>
      <c r="K3338" s="116">
        <v>0.25622</v>
      </c>
      <c r="L3338" s="395">
        <v>0.25622</v>
      </c>
      <c r="M3338" s="395">
        <v>0.24493599999999999</v>
      </c>
      <c r="N3338" s="330">
        <v>4.4040277886191612</v>
      </c>
      <c r="O3338" s="116"/>
      <c r="P3338" s="116"/>
      <c r="Q3338" s="120"/>
    </row>
    <row r="3339" spans="1:17" customFormat="1">
      <c r="A3339" s="117">
        <v>3336</v>
      </c>
      <c r="B3339" s="117"/>
      <c r="C3339" s="117" t="s">
        <v>3676</v>
      </c>
      <c r="D3339" s="117" t="s">
        <v>1059</v>
      </c>
      <c r="E3339" s="396" t="s">
        <v>3724</v>
      </c>
      <c r="F3339" s="116" t="s">
        <v>4406</v>
      </c>
      <c r="G3339" s="596">
        <v>308223340401</v>
      </c>
      <c r="H3339" s="396" t="s">
        <v>6533</v>
      </c>
      <c r="I3339" s="116" t="s">
        <v>7997</v>
      </c>
      <c r="J3339" s="116" t="s">
        <v>47</v>
      </c>
      <c r="K3339" s="116">
        <v>0.42959999999999998</v>
      </c>
      <c r="L3339" s="395">
        <v>0.42959999999999998</v>
      </c>
      <c r="M3339" s="395">
        <v>0.41073599999999999</v>
      </c>
      <c r="N3339" s="330">
        <v>4.3910614525139646</v>
      </c>
      <c r="O3339" s="116"/>
      <c r="P3339" s="116"/>
      <c r="Q3339" s="120"/>
    </row>
    <row r="3340" spans="1:17" customFormat="1">
      <c r="A3340" s="117">
        <v>3337</v>
      </c>
      <c r="B3340" s="117"/>
      <c r="C3340" s="117" t="s">
        <v>3676</v>
      </c>
      <c r="D3340" s="117" t="s">
        <v>1059</v>
      </c>
      <c r="E3340" s="396" t="s">
        <v>3726</v>
      </c>
      <c r="F3340" s="116" t="s">
        <v>4448</v>
      </c>
      <c r="G3340" s="596">
        <v>308212140202</v>
      </c>
      <c r="H3340" s="396" t="s">
        <v>7701</v>
      </c>
      <c r="I3340" s="116" t="s">
        <v>7997</v>
      </c>
      <c r="J3340" s="116" t="s">
        <v>47</v>
      </c>
      <c r="K3340" s="116">
        <v>0.255</v>
      </c>
      <c r="L3340" s="395">
        <v>0.255</v>
      </c>
      <c r="M3340" s="395">
        <v>0.244199</v>
      </c>
      <c r="N3340" s="330">
        <v>4.2356862745098063</v>
      </c>
      <c r="O3340" s="116"/>
      <c r="P3340" s="116"/>
      <c r="Q3340" s="120"/>
    </row>
    <row r="3341" spans="1:17" customFormat="1">
      <c r="A3341" s="117">
        <v>3338</v>
      </c>
      <c r="B3341" s="117"/>
      <c r="C3341" s="117" t="s">
        <v>3676</v>
      </c>
      <c r="D3341" s="117" t="s">
        <v>1059</v>
      </c>
      <c r="E3341" s="396" t="s">
        <v>3725</v>
      </c>
      <c r="F3341" s="116" t="s">
        <v>4430</v>
      </c>
      <c r="G3341" s="596">
        <v>308235240204</v>
      </c>
      <c r="H3341" s="396" t="s">
        <v>5671</v>
      </c>
      <c r="I3341" s="116" t="s">
        <v>7997</v>
      </c>
      <c r="J3341" s="116" t="s">
        <v>47</v>
      </c>
      <c r="K3341" s="116">
        <v>0.30599999999999999</v>
      </c>
      <c r="L3341" s="395">
        <v>0.30599999999999999</v>
      </c>
      <c r="M3341" s="395">
        <v>0.29575200000000001</v>
      </c>
      <c r="N3341" s="330">
        <v>3.3490196078431302</v>
      </c>
      <c r="O3341" s="116"/>
      <c r="P3341" s="116"/>
      <c r="Q3341" s="120"/>
    </row>
    <row r="3342" spans="1:17" customFormat="1">
      <c r="A3342" s="117">
        <v>3339</v>
      </c>
      <c r="B3342" s="117"/>
      <c r="C3342" s="117" t="s">
        <v>3676</v>
      </c>
      <c r="D3342" s="117" t="s">
        <v>1059</v>
      </c>
      <c r="E3342" s="396" t="s">
        <v>3725</v>
      </c>
      <c r="F3342" s="116" t="s">
        <v>4421</v>
      </c>
      <c r="G3342" s="596">
        <v>308235240404</v>
      </c>
      <c r="H3342" s="396" t="s">
        <v>3006</v>
      </c>
      <c r="I3342" s="116" t="s">
        <v>7998</v>
      </c>
      <c r="J3342" s="116" t="s">
        <v>47</v>
      </c>
      <c r="K3342" s="116">
        <v>4.8149999999999998E-3</v>
      </c>
      <c r="L3342" s="395">
        <v>4.8149999999999998E-3</v>
      </c>
      <c r="M3342" s="395">
        <v>4.6759999999999996E-3</v>
      </c>
      <c r="N3342" s="330">
        <v>2.8868120456905553</v>
      </c>
      <c r="O3342" s="116"/>
      <c r="P3342" s="116"/>
      <c r="Q3342" s="120"/>
    </row>
    <row r="3343" spans="1:17" customFormat="1">
      <c r="A3343" s="117">
        <v>3340</v>
      </c>
      <c r="B3343" s="117"/>
      <c r="C3343" s="117" t="s">
        <v>3676</v>
      </c>
      <c r="D3343" s="117" t="s">
        <v>1059</v>
      </c>
      <c r="E3343" s="396" t="s">
        <v>3724</v>
      </c>
      <c r="F3343" s="116" t="s">
        <v>4407</v>
      </c>
      <c r="G3343" s="596">
        <v>308223340105</v>
      </c>
      <c r="H3343" s="396" t="s">
        <v>10002</v>
      </c>
      <c r="I3343" s="116" t="s">
        <v>7997</v>
      </c>
      <c r="J3343" s="116" t="s">
        <v>47</v>
      </c>
      <c r="K3343" s="116">
        <v>0.48420000000000002</v>
      </c>
      <c r="L3343" s="395">
        <v>0.48420000000000002</v>
      </c>
      <c r="M3343" s="395">
        <v>0.470528</v>
      </c>
      <c r="N3343" s="330">
        <v>2.8236266005782769</v>
      </c>
      <c r="O3343" s="116"/>
      <c r="P3343" s="116"/>
      <c r="Q3343" s="120"/>
    </row>
    <row r="3344" spans="1:17" customFormat="1">
      <c r="A3344" s="117">
        <v>3341</v>
      </c>
      <c r="B3344" s="117"/>
      <c r="C3344" s="117" t="s">
        <v>3676</v>
      </c>
      <c r="D3344" s="117" t="s">
        <v>1059</v>
      </c>
      <c r="E3344" s="396" t="s">
        <v>3724</v>
      </c>
      <c r="F3344" s="116" t="s">
        <v>4401</v>
      </c>
      <c r="G3344" s="596">
        <v>308223240502</v>
      </c>
      <c r="H3344" s="396" t="s">
        <v>6773</v>
      </c>
      <c r="I3344" s="116" t="s">
        <v>7997</v>
      </c>
      <c r="J3344" s="116" t="s">
        <v>47</v>
      </c>
      <c r="K3344" s="116">
        <v>0.39738000000000001</v>
      </c>
      <c r="L3344" s="395">
        <v>0.39738000000000001</v>
      </c>
      <c r="M3344" s="395">
        <v>0.386766</v>
      </c>
      <c r="N3344" s="330">
        <v>2.6709950173637353</v>
      </c>
      <c r="O3344" s="116"/>
      <c r="P3344" s="116"/>
      <c r="Q3344" s="120"/>
    </row>
    <row r="3345" spans="1:17" customFormat="1">
      <c r="A3345" s="117">
        <v>3342</v>
      </c>
      <c r="B3345" s="117"/>
      <c r="C3345" s="117" t="s">
        <v>3676</v>
      </c>
      <c r="D3345" s="117" t="s">
        <v>1059</v>
      </c>
      <c r="E3345" s="396" t="s">
        <v>3724</v>
      </c>
      <c r="F3345" s="116" t="s">
        <v>4400</v>
      </c>
      <c r="G3345" s="596">
        <v>308223240204</v>
      </c>
      <c r="H3345" s="396" t="s">
        <v>6669</v>
      </c>
      <c r="I3345" s="116" t="s">
        <v>7997</v>
      </c>
      <c r="J3345" s="116" t="s">
        <v>47</v>
      </c>
      <c r="K3345" s="116">
        <v>0.24529999999999999</v>
      </c>
      <c r="L3345" s="395">
        <v>0.24529999999999999</v>
      </c>
      <c r="M3345" s="395">
        <v>0.23987600000000001</v>
      </c>
      <c r="N3345" s="330">
        <v>2.2111699959233526</v>
      </c>
      <c r="O3345" s="116"/>
      <c r="P3345" s="116"/>
      <c r="Q3345" s="120"/>
    </row>
    <row r="3346" spans="1:17" customFormat="1">
      <c r="A3346" s="117">
        <v>3343</v>
      </c>
      <c r="B3346" s="117"/>
      <c r="C3346" s="117" t="s">
        <v>3676</v>
      </c>
      <c r="D3346" s="117" t="s">
        <v>1059</v>
      </c>
      <c r="E3346" s="396" t="s">
        <v>3724</v>
      </c>
      <c r="F3346" s="116" t="s">
        <v>4410</v>
      </c>
      <c r="G3346" s="596">
        <v>308223340603</v>
      </c>
      <c r="H3346" s="396" t="s">
        <v>7881</v>
      </c>
      <c r="I3346" s="116" t="s">
        <v>7998</v>
      </c>
      <c r="J3346" s="116" t="s">
        <v>47</v>
      </c>
      <c r="K3346" s="116">
        <v>0.32140000000000002</v>
      </c>
      <c r="L3346" s="395">
        <v>0.32140000000000002</v>
      </c>
      <c r="M3346" s="395">
        <v>0.31450899999999998</v>
      </c>
      <c r="N3346" s="330">
        <v>2.144057249533303</v>
      </c>
      <c r="O3346" s="116"/>
      <c r="P3346" s="116"/>
      <c r="Q3346" s="120"/>
    </row>
    <row r="3347" spans="1:17" customFormat="1">
      <c r="A3347" s="117">
        <v>3344</v>
      </c>
      <c r="B3347" s="117"/>
      <c r="C3347" s="117" t="s">
        <v>3676</v>
      </c>
      <c r="D3347" s="117" t="s">
        <v>1059</v>
      </c>
      <c r="E3347" s="396" t="s">
        <v>3726</v>
      </c>
      <c r="F3347" s="116" t="s">
        <v>4453</v>
      </c>
      <c r="G3347" s="596">
        <v>308212340104</v>
      </c>
      <c r="H3347" s="396" t="s">
        <v>10003</v>
      </c>
      <c r="I3347" s="116" t="s">
        <v>7997</v>
      </c>
      <c r="J3347" s="116" t="s">
        <v>47</v>
      </c>
      <c r="K3347" s="116">
        <v>2.3E-2</v>
      </c>
      <c r="L3347" s="395">
        <v>2.3E-2</v>
      </c>
      <c r="M3347" s="395">
        <v>2.2509999999999999E-2</v>
      </c>
      <c r="N3347" s="330">
        <v>2.1304347826086993</v>
      </c>
      <c r="O3347" s="116"/>
      <c r="P3347" s="116"/>
      <c r="Q3347" s="120"/>
    </row>
    <row r="3348" spans="1:17" customFormat="1">
      <c r="A3348" s="117">
        <v>3345</v>
      </c>
      <c r="B3348" s="117"/>
      <c r="C3348" s="117" t="s">
        <v>3676</v>
      </c>
      <c r="D3348" s="117" t="s">
        <v>1059</v>
      </c>
      <c r="E3348" s="396" t="s">
        <v>3724</v>
      </c>
      <c r="F3348" s="116" t="s">
        <v>4405</v>
      </c>
      <c r="G3348" s="596">
        <v>308223340204</v>
      </c>
      <c r="H3348" s="396" t="s">
        <v>5851</v>
      </c>
      <c r="I3348" s="116" t="s">
        <v>7997</v>
      </c>
      <c r="J3348" s="116" t="s">
        <v>47</v>
      </c>
      <c r="K3348" s="116">
        <v>0.4148</v>
      </c>
      <c r="L3348" s="395">
        <v>0.4148</v>
      </c>
      <c r="M3348" s="395">
        <v>0.40900599999999998</v>
      </c>
      <c r="N3348" s="330">
        <v>1.396817743490844</v>
      </c>
      <c r="O3348" s="116"/>
      <c r="P3348" s="116"/>
      <c r="Q3348" s="120"/>
    </row>
    <row r="3349" spans="1:17" customFormat="1">
      <c r="A3349" s="117">
        <v>3346</v>
      </c>
      <c r="B3349" s="117"/>
      <c r="C3349" s="117" t="s">
        <v>3676</v>
      </c>
      <c r="D3349" s="117" t="s">
        <v>1059</v>
      </c>
      <c r="E3349" s="396" t="s">
        <v>3725</v>
      </c>
      <c r="F3349" s="116" t="s">
        <v>4421</v>
      </c>
      <c r="G3349" s="596">
        <v>308235240408</v>
      </c>
      <c r="H3349" s="396" t="s">
        <v>10004</v>
      </c>
      <c r="I3349" s="116" t="s">
        <v>7997</v>
      </c>
      <c r="J3349" s="116" t="s">
        <v>47</v>
      </c>
      <c r="K3349" s="116">
        <v>1.485E-2</v>
      </c>
      <c r="L3349" s="395">
        <v>1.485E-2</v>
      </c>
      <c r="M3349" s="395">
        <v>1.4735E-2</v>
      </c>
      <c r="N3349" s="330">
        <v>0.77441077441077788</v>
      </c>
      <c r="O3349" s="116"/>
      <c r="P3349" s="116"/>
      <c r="Q3349" s="120"/>
    </row>
    <row r="3350" spans="1:17" customFormat="1">
      <c r="A3350" s="117">
        <v>3347</v>
      </c>
      <c r="B3350" s="117"/>
      <c r="C3350" s="117" t="s">
        <v>3682</v>
      </c>
      <c r="D3350" s="117" t="s">
        <v>1026</v>
      </c>
      <c r="E3350" s="396" t="s">
        <v>1026</v>
      </c>
      <c r="F3350" s="116" t="s">
        <v>4454</v>
      </c>
      <c r="G3350" s="596">
        <v>304421340101</v>
      </c>
      <c r="H3350" s="396" t="s">
        <v>3367</v>
      </c>
      <c r="I3350" s="116" t="s">
        <v>8573</v>
      </c>
      <c r="J3350" s="116" t="s">
        <v>47</v>
      </c>
      <c r="K3350" s="116">
        <v>0.67083999999999999</v>
      </c>
      <c r="L3350" s="395">
        <v>0.67083999999999999</v>
      </c>
      <c r="M3350" s="395">
        <v>0.57923100000000005</v>
      </c>
      <c r="N3350" s="330">
        <v>13.655864289547424</v>
      </c>
      <c r="O3350" s="116"/>
      <c r="P3350" s="116"/>
      <c r="Q3350" s="120"/>
    </row>
    <row r="3351" spans="1:17" customFormat="1">
      <c r="A3351" s="117">
        <v>3348</v>
      </c>
      <c r="B3351" s="117"/>
      <c r="C3351" s="117" t="s">
        <v>3682</v>
      </c>
      <c r="D3351" s="117" t="s">
        <v>1026</v>
      </c>
      <c r="E3351" s="396" t="s">
        <v>3727</v>
      </c>
      <c r="F3351" s="116" t="s">
        <v>4476</v>
      </c>
      <c r="G3351" s="596">
        <v>304411540102</v>
      </c>
      <c r="H3351" s="396" t="s">
        <v>3342</v>
      </c>
      <c r="I3351" s="116" t="s">
        <v>8573</v>
      </c>
      <c r="J3351" s="116" t="s">
        <v>47</v>
      </c>
      <c r="K3351" s="116">
        <v>0.31879999999999997</v>
      </c>
      <c r="L3351" s="395">
        <v>0.31879999999999997</v>
      </c>
      <c r="M3351" s="395">
        <v>0.29968299999999998</v>
      </c>
      <c r="N3351" s="330">
        <v>5.9965495608531985</v>
      </c>
      <c r="O3351" s="116"/>
      <c r="P3351" s="116"/>
      <c r="Q3351" s="120"/>
    </row>
    <row r="3352" spans="1:17" customFormat="1">
      <c r="A3352" s="117">
        <v>3349</v>
      </c>
      <c r="B3352" s="117"/>
      <c r="C3352" s="117" t="s">
        <v>3682</v>
      </c>
      <c r="D3352" s="117" t="s">
        <v>1026</v>
      </c>
      <c r="E3352" s="396" t="s">
        <v>1026</v>
      </c>
      <c r="F3352" s="116" t="s">
        <v>4457</v>
      </c>
      <c r="G3352" s="596">
        <v>304421340401</v>
      </c>
      <c r="H3352" s="396" t="s">
        <v>3348</v>
      </c>
      <c r="I3352" s="116" t="s">
        <v>8573</v>
      </c>
      <c r="J3352" s="116" t="s">
        <v>47</v>
      </c>
      <c r="K3352" s="116">
        <v>0.42609000000000002</v>
      </c>
      <c r="L3352" s="395">
        <v>0.42609000000000002</v>
      </c>
      <c r="M3352" s="395">
        <v>0.40196999999999999</v>
      </c>
      <c r="N3352" s="330">
        <v>5.6607758924171021</v>
      </c>
      <c r="O3352" s="116"/>
      <c r="P3352" s="116"/>
      <c r="Q3352" s="120"/>
    </row>
    <row r="3353" spans="1:17" customFormat="1">
      <c r="A3353" s="117">
        <v>3350</v>
      </c>
      <c r="B3353" s="117"/>
      <c r="C3353" s="117" t="s">
        <v>3682</v>
      </c>
      <c r="D3353" s="117" t="s">
        <v>1026</v>
      </c>
      <c r="E3353" s="396" t="s">
        <v>3727</v>
      </c>
      <c r="F3353" s="116" t="s">
        <v>4478</v>
      </c>
      <c r="G3353" s="596">
        <v>304411440101</v>
      </c>
      <c r="H3353" s="396" t="s">
        <v>3324</v>
      </c>
      <c r="I3353" s="116" t="s">
        <v>8573</v>
      </c>
      <c r="J3353" s="116" t="s">
        <v>47</v>
      </c>
      <c r="K3353" s="116">
        <v>0.47073999999999999</v>
      </c>
      <c r="L3353" s="395">
        <v>0.47073999999999999</v>
      </c>
      <c r="M3353" s="395">
        <v>0.44432300000000002</v>
      </c>
      <c r="N3353" s="330">
        <v>5.6118026936312972</v>
      </c>
      <c r="O3353" s="116"/>
      <c r="P3353" s="116"/>
      <c r="Q3353" s="120"/>
    </row>
    <row r="3354" spans="1:17" customFormat="1">
      <c r="A3354" s="117">
        <v>3351</v>
      </c>
      <c r="B3354" s="117"/>
      <c r="C3354" s="117" t="s">
        <v>3682</v>
      </c>
      <c r="D3354" s="117" t="s">
        <v>1026</v>
      </c>
      <c r="E3354" s="396" t="s">
        <v>1026</v>
      </c>
      <c r="F3354" s="116" t="s">
        <v>4466</v>
      </c>
      <c r="G3354" s="596">
        <v>304421240103</v>
      </c>
      <c r="H3354" s="396" t="s">
        <v>10005</v>
      </c>
      <c r="I3354" s="116" t="s">
        <v>8574</v>
      </c>
      <c r="J3354" s="116" t="s">
        <v>47</v>
      </c>
      <c r="K3354" s="116">
        <v>6.182E-2</v>
      </c>
      <c r="L3354" s="395">
        <v>6.182E-2</v>
      </c>
      <c r="M3354" s="395">
        <v>5.8534000000000003E-2</v>
      </c>
      <c r="N3354" s="330">
        <v>5.3154318990617879</v>
      </c>
      <c r="O3354" s="116"/>
      <c r="P3354" s="116"/>
      <c r="Q3354" s="120"/>
    </row>
    <row r="3355" spans="1:17" customFormat="1">
      <c r="A3355" s="117">
        <v>3352</v>
      </c>
      <c r="B3355" s="117"/>
      <c r="C3355" s="117" t="s">
        <v>3682</v>
      </c>
      <c r="D3355" s="117" t="s">
        <v>1026</v>
      </c>
      <c r="E3355" s="396" t="s">
        <v>1026</v>
      </c>
      <c r="F3355" s="116" t="s">
        <v>4468</v>
      </c>
      <c r="G3355" s="596">
        <v>304421140102</v>
      </c>
      <c r="H3355" s="396" t="s">
        <v>3326</v>
      </c>
      <c r="I3355" s="116" t="s">
        <v>8573</v>
      </c>
      <c r="J3355" s="116" t="s">
        <v>47</v>
      </c>
      <c r="K3355" s="116">
        <v>0.3836</v>
      </c>
      <c r="L3355" s="395">
        <v>0.3836</v>
      </c>
      <c r="M3355" s="395">
        <v>0.3659</v>
      </c>
      <c r="N3355" s="330">
        <v>4.6141814389989557</v>
      </c>
      <c r="O3355" s="116"/>
      <c r="P3355" s="116"/>
      <c r="Q3355" s="120"/>
    </row>
    <row r="3356" spans="1:17" customFormat="1">
      <c r="A3356" s="117">
        <v>3353</v>
      </c>
      <c r="B3356" s="117"/>
      <c r="C3356" s="117" t="s">
        <v>3682</v>
      </c>
      <c r="D3356" s="117" t="s">
        <v>1026</v>
      </c>
      <c r="E3356" s="396" t="s">
        <v>1026</v>
      </c>
      <c r="F3356" s="116" t="s">
        <v>4465</v>
      </c>
      <c r="G3356" s="596">
        <v>304421140202</v>
      </c>
      <c r="H3356" s="396" t="s">
        <v>3337</v>
      </c>
      <c r="I3356" s="116" t="s">
        <v>3613</v>
      </c>
      <c r="J3356" s="116" t="s">
        <v>47</v>
      </c>
      <c r="K3356" s="116">
        <v>0.81259999999999999</v>
      </c>
      <c r="L3356" s="395">
        <v>0.81259999999999999</v>
      </c>
      <c r="M3356" s="395">
        <v>0.77560899999999999</v>
      </c>
      <c r="N3356" s="330">
        <v>4.5521781934531127</v>
      </c>
      <c r="O3356" s="116"/>
      <c r="P3356" s="116"/>
      <c r="Q3356" s="120"/>
    </row>
    <row r="3357" spans="1:17" customFormat="1">
      <c r="A3357" s="117">
        <v>3354</v>
      </c>
      <c r="B3357" s="117"/>
      <c r="C3357" s="117" t="s">
        <v>3682</v>
      </c>
      <c r="D3357" s="117" t="s">
        <v>1026</v>
      </c>
      <c r="E3357" s="396" t="s">
        <v>3727</v>
      </c>
      <c r="F3357" s="116" t="s">
        <v>4483</v>
      </c>
      <c r="G3357" s="596">
        <v>304411240301</v>
      </c>
      <c r="H3357" s="396" t="s">
        <v>3402</v>
      </c>
      <c r="I3357" s="116" t="s">
        <v>8573</v>
      </c>
      <c r="J3357" s="116" t="s">
        <v>47</v>
      </c>
      <c r="K3357" s="116">
        <v>0.16719999999999999</v>
      </c>
      <c r="L3357" s="395">
        <v>0.16719999999999999</v>
      </c>
      <c r="M3357" s="395">
        <v>0.15972700000000001</v>
      </c>
      <c r="N3357" s="330">
        <v>4.4694976076554909</v>
      </c>
      <c r="O3357" s="116"/>
      <c r="P3357" s="116"/>
      <c r="Q3357" s="120"/>
    </row>
    <row r="3358" spans="1:17" customFormat="1">
      <c r="A3358" s="117">
        <v>3355</v>
      </c>
      <c r="B3358" s="117"/>
      <c r="C3358" s="117" t="s">
        <v>3682</v>
      </c>
      <c r="D3358" s="117" t="s">
        <v>1026</v>
      </c>
      <c r="E3358" s="396" t="s">
        <v>3727</v>
      </c>
      <c r="F3358" s="116" t="s">
        <v>4481</v>
      </c>
      <c r="G3358" s="596">
        <v>304411340102</v>
      </c>
      <c r="H3358" s="396" t="s">
        <v>3316</v>
      </c>
      <c r="I3358" s="116" t="s">
        <v>8573</v>
      </c>
      <c r="J3358" s="116" t="s">
        <v>47</v>
      </c>
      <c r="K3358" s="116">
        <v>1.6892</v>
      </c>
      <c r="L3358" s="395">
        <v>1.6892</v>
      </c>
      <c r="M3358" s="395">
        <v>1.616528</v>
      </c>
      <c r="N3358" s="330">
        <v>4.3021548662088609</v>
      </c>
      <c r="O3358" s="116"/>
      <c r="P3358" s="116"/>
      <c r="Q3358" s="120"/>
    </row>
    <row r="3359" spans="1:17" customFormat="1">
      <c r="A3359" s="117">
        <v>3356</v>
      </c>
      <c r="B3359" s="117"/>
      <c r="C3359" s="117" t="s">
        <v>3682</v>
      </c>
      <c r="D3359" s="117" t="s">
        <v>1026</v>
      </c>
      <c r="E3359" s="396" t="s">
        <v>1026</v>
      </c>
      <c r="F3359" s="116" t="s">
        <v>4465</v>
      </c>
      <c r="G3359" s="596">
        <v>304421140201</v>
      </c>
      <c r="H3359" s="396" t="s">
        <v>3346</v>
      </c>
      <c r="I3359" s="116" t="s">
        <v>3613</v>
      </c>
      <c r="J3359" s="116" t="s">
        <v>47</v>
      </c>
      <c r="K3359" s="116">
        <v>1.5973999999999999</v>
      </c>
      <c r="L3359" s="395">
        <v>1.5973999999999999</v>
      </c>
      <c r="M3359" s="395">
        <v>1.5337400000000001</v>
      </c>
      <c r="N3359" s="330">
        <v>3.9852259922373756</v>
      </c>
      <c r="O3359" s="116"/>
      <c r="P3359" s="116"/>
      <c r="Q3359" s="120"/>
    </row>
    <row r="3360" spans="1:17" customFormat="1">
      <c r="A3360" s="117">
        <v>3357</v>
      </c>
      <c r="B3360" s="117"/>
      <c r="C3360" s="117" t="s">
        <v>3682</v>
      </c>
      <c r="D3360" s="117" t="s">
        <v>1026</v>
      </c>
      <c r="E3360" s="396" t="s">
        <v>1026</v>
      </c>
      <c r="F3360" s="116" t="s">
        <v>4465</v>
      </c>
      <c r="G3360" s="596">
        <v>304421140203</v>
      </c>
      <c r="H3360" s="396" t="s">
        <v>3358</v>
      </c>
      <c r="I3360" s="116" t="s">
        <v>3613</v>
      </c>
      <c r="J3360" s="116" t="s">
        <v>47</v>
      </c>
      <c r="K3360" s="116">
        <v>1.2747999999999999</v>
      </c>
      <c r="L3360" s="395">
        <v>1.2747999999999999</v>
      </c>
      <c r="M3360" s="395">
        <v>1.2247980000000001</v>
      </c>
      <c r="N3360" s="330">
        <v>3.9223407593347885</v>
      </c>
      <c r="O3360" s="116"/>
      <c r="P3360" s="116"/>
      <c r="Q3360" s="120"/>
    </row>
    <row r="3361" spans="1:17" customFormat="1">
      <c r="A3361" s="117">
        <v>3358</v>
      </c>
      <c r="B3361" s="117"/>
      <c r="C3361" s="117" t="s">
        <v>3682</v>
      </c>
      <c r="D3361" s="117" t="s">
        <v>1026</v>
      </c>
      <c r="E3361" s="396" t="s">
        <v>1026</v>
      </c>
      <c r="F3361" s="116" t="s">
        <v>4459</v>
      </c>
      <c r="G3361" s="596">
        <v>304421240403</v>
      </c>
      <c r="H3361" s="396" t="s">
        <v>10006</v>
      </c>
      <c r="I3361" s="116" t="s">
        <v>8572</v>
      </c>
      <c r="J3361" s="116" t="s">
        <v>47</v>
      </c>
      <c r="K3361" s="116">
        <v>2.5899999999999999E-2</v>
      </c>
      <c r="L3361" s="395">
        <v>2.5899999999999999E-2</v>
      </c>
      <c r="M3361" s="395">
        <v>2.4886999999999999E-2</v>
      </c>
      <c r="N3361" s="330">
        <v>3.9111969111969112</v>
      </c>
      <c r="O3361" s="116"/>
      <c r="P3361" s="116"/>
      <c r="Q3361" s="120"/>
    </row>
    <row r="3362" spans="1:17" customFormat="1">
      <c r="A3362" s="117">
        <v>3359</v>
      </c>
      <c r="B3362" s="117"/>
      <c r="C3362" s="117" t="s">
        <v>3682</v>
      </c>
      <c r="D3362" s="117" t="s">
        <v>1026</v>
      </c>
      <c r="E3362" s="396" t="s">
        <v>1026</v>
      </c>
      <c r="F3362" s="116" t="s">
        <v>4460</v>
      </c>
      <c r="G3362" s="596">
        <v>304421440102</v>
      </c>
      <c r="H3362" s="396" t="s">
        <v>3350</v>
      </c>
      <c r="I3362" s="116" t="s">
        <v>8572</v>
      </c>
      <c r="J3362" s="116" t="s">
        <v>47</v>
      </c>
      <c r="K3362" s="116">
        <v>4.6100000000000002E-2</v>
      </c>
      <c r="L3362" s="395">
        <v>4.6100000000000002E-2</v>
      </c>
      <c r="M3362" s="395">
        <v>4.4364000000000001E-2</v>
      </c>
      <c r="N3362" s="330">
        <v>3.7657266811279859</v>
      </c>
      <c r="O3362" s="116"/>
      <c r="P3362" s="116"/>
      <c r="Q3362" s="120"/>
    </row>
    <row r="3363" spans="1:17" customFormat="1">
      <c r="A3363" s="117">
        <v>3360</v>
      </c>
      <c r="B3363" s="117"/>
      <c r="C3363" s="117" t="s">
        <v>3682</v>
      </c>
      <c r="D3363" s="117" t="s">
        <v>1026</v>
      </c>
      <c r="E3363" s="396" t="s">
        <v>1026</v>
      </c>
      <c r="F3363" s="116" t="s">
        <v>4461</v>
      </c>
      <c r="G3363" s="596">
        <v>304421440304</v>
      </c>
      <c r="H3363" s="396" t="s">
        <v>3343</v>
      </c>
      <c r="I3363" s="116" t="s">
        <v>8573</v>
      </c>
      <c r="J3363" s="116" t="s">
        <v>47</v>
      </c>
      <c r="K3363" s="116">
        <v>5.2200000000000003E-2</v>
      </c>
      <c r="L3363" s="395">
        <v>5.2200000000000003E-2</v>
      </c>
      <c r="M3363" s="395">
        <v>5.0286999999999998E-2</v>
      </c>
      <c r="N3363" s="330">
        <v>3.6647509578544151</v>
      </c>
      <c r="O3363" s="116"/>
      <c r="P3363" s="116"/>
      <c r="Q3363" s="120"/>
    </row>
    <row r="3364" spans="1:17" customFormat="1">
      <c r="A3364" s="117">
        <v>3361</v>
      </c>
      <c r="B3364" s="117"/>
      <c r="C3364" s="117" t="s">
        <v>3682</v>
      </c>
      <c r="D3364" s="117" t="s">
        <v>1026</v>
      </c>
      <c r="E3364" s="396" t="s">
        <v>1026</v>
      </c>
      <c r="F3364" s="116" t="s">
        <v>4465</v>
      </c>
      <c r="G3364" s="596">
        <v>304421140205</v>
      </c>
      <c r="H3364" s="396" t="s">
        <v>2919</v>
      </c>
      <c r="I3364" s="116" t="s">
        <v>8572</v>
      </c>
      <c r="J3364" s="116" t="s">
        <v>47</v>
      </c>
      <c r="K3364" s="116">
        <v>0.1663</v>
      </c>
      <c r="L3364" s="395">
        <v>0.1663</v>
      </c>
      <c r="M3364" s="395">
        <v>0.16050399999999998</v>
      </c>
      <c r="N3364" s="330">
        <v>3.4852675886951436</v>
      </c>
      <c r="O3364" s="116"/>
      <c r="P3364" s="116"/>
      <c r="Q3364" s="120"/>
    </row>
    <row r="3365" spans="1:17" customFormat="1">
      <c r="A3365" s="117">
        <v>3362</v>
      </c>
      <c r="B3365" s="117"/>
      <c r="C3365" s="117" t="s">
        <v>3682</v>
      </c>
      <c r="D3365" s="117" t="s">
        <v>1026</v>
      </c>
      <c r="E3365" s="396" t="s">
        <v>1026</v>
      </c>
      <c r="F3365" s="116" t="s">
        <v>4456</v>
      </c>
      <c r="G3365" s="596">
        <v>304421340201</v>
      </c>
      <c r="H3365" s="396" t="s">
        <v>3309</v>
      </c>
      <c r="I3365" s="116" t="s">
        <v>8573</v>
      </c>
      <c r="J3365" s="116" t="s">
        <v>47</v>
      </c>
      <c r="K3365" s="116">
        <v>0.1452</v>
      </c>
      <c r="L3365" s="395">
        <v>0.1452</v>
      </c>
      <c r="M3365" s="395">
        <v>0.140269</v>
      </c>
      <c r="N3365" s="330">
        <v>3.3960055096418675</v>
      </c>
      <c r="O3365" s="116"/>
      <c r="P3365" s="116"/>
      <c r="Q3365" s="120"/>
    </row>
    <row r="3366" spans="1:17" customFormat="1">
      <c r="A3366" s="117">
        <v>3363</v>
      </c>
      <c r="B3366" s="117"/>
      <c r="C3366" s="117" t="s">
        <v>3682</v>
      </c>
      <c r="D3366" s="117" t="s">
        <v>1026</v>
      </c>
      <c r="E3366" s="396" t="s">
        <v>1026</v>
      </c>
      <c r="F3366" s="116" t="s">
        <v>4466</v>
      </c>
      <c r="G3366" s="596">
        <v>304421240102</v>
      </c>
      <c r="H3366" s="396" t="s">
        <v>2919</v>
      </c>
      <c r="I3366" s="116" t="s">
        <v>8572</v>
      </c>
      <c r="J3366" s="116" t="s">
        <v>47</v>
      </c>
      <c r="K3366" s="116">
        <v>0.20780000000000001</v>
      </c>
      <c r="L3366" s="395">
        <v>0.20780000000000001</v>
      </c>
      <c r="M3366" s="395">
        <v>0.20074900000000001</v>
      </c>
      <c r="N3366" s="330">
        <v>3.3931665062560157</v>
      </c>
      <c r="O3366" s="116"/>
      <c r="P3366" s="116"/>
      <c r="Q3366" s="120"/>
    </row>
    <row r="3367" spans="1:17" customFormat="1">
      <c r="A3367" s="117">
        <v>3364</v>
      </c>
      <c r="B3367" s="117"/>
      <c r="C3367" s="117" t="s">
        <v>3682</v>
      </c>
      <c r="D3367" s="117" t="s">
        <v>1026</v>
      </c>
      <c r="E3367" s="396" t="s">
        <v>1026</v>
      </c>
      <c r="F3367" s="116" t="s">
        <v>4458</v>
      </c>
      <c r="G3367" s="596">
        <v>304421440401</v>
      </c>
      <c r="H3367" s="396" t="s">
        <v>3302</v>
      </c>
      <c r="I3367" s="116" t="s">
        <v>8573</v>
      </c>
      <c r="J3367" s="116" t="s">
        <v>47</v>
      </c>
      <c r="K3367" s="116">
        <v>1.1375999999999999</v>
      </c>
      <c r="L3367" s="395">
        <v>1.1375999999999999</v>
      </c>
      <c r="M3367" s="395">
        <v>1.1030869999999999</v>
      </c>
      <c r="N3367" s="330">
        <v>3.0338431786216611</v>
      </c>
      <c r="O3367" s="116"/>
      <c r="P3367" s="116"/>
      <c r="Q3367" s="120"/>
    </row>
    <row r="3368" spans="1:17" customFormat="1">
      <c r="A3368" s="117">
        <v>3365</v>
      </c>
      <c r="B3368" s="117"/>
      <c r="C3368" s="117" t="s">
        <v>3682</v>
      </c>
      <c r="D3368" s="117" t="s">
        <v>1026</v>
      </c>
      <c r="E3368" s="396" t="s">
        <v>3727</v>
      </c>
      <c r="F3368" s="116" t="s">
        <v>4467</v>
      </c>
      <c r="G3368" s="596">
        <v>304411540403</v>
      </c>
      <c r="H3368" s="396" t="s">
        <v>3360</v>
      </c>
      <c r="I3368" s="116" t="s">
        <v>8573</v>
      </c>
      <c r="J3368" s="116" t="s">
        <v>47</v>
      </c>
      <c r="K3368" s="116">
        <v>0.21340000000000001</v>
      </c>
      <c r="L3368" s="395">
        <v>0.21340000000000001</v>
      </c>
      <c r="M3368" s="395">
        <v>0.20766200000000001</v>
      </c>
      <c r="N3368" s="330">
        <v>2.6888472352389847</v>
      </c>
      <c r="O3368" s="116"/>
      <c r="P3368" s="116"/>
      <c r="Q3368" s="120"/>
    </row>
    <row r="3369" spans="1:17" customFormat="1">
      <c r="A3369" s="117">
        <v>3366</v>
      </c>
      <c r="B3369" s="117"/>
      <c r="C3369" s="117" t="s">
        <v>3682</v>
      </c>
      <c r="D3369" s="117" t="s">
        <v>1026</v>
      </c>
      <c r="E3369" s="396" t="s">
        <v>3727</v>
      </c>
      <c r="F3369" s="116" t="s">
        <v>4475</v>
      </c>
      <c r="G3369" s="596">
        <v>304411540302</v>
      </c>
      <c r="H3369" s="396" t="s">
        <v>10007</v>
      </c>
      <c r="I3369" s="116" t="s">
        <v>8575</v>
      </c>
      <c r="J3369" s="116" t="s">
        <v>47</v>
      </c>
      <c r="K3369" s="116">
        <v>7.1199999999999999E-2</v>
      </c>
      <c r="L3369" s="395">
        <v>7.1199999999999999E-2</v>
      </c>
      <c r="M3369" s="395">
        <v>6.9468000000000002E-2</v>
      </c>
      <c r="N3369" s="330">
        <v>2.4325842696629176</v>
      </c>
      <c r="O3369" s="116"/>
      <c r="P3369" s="116"/>
      <c r="Q3369" s="120"/>
    </row>
    <row r="3370" spans="1:17" customFormat="1">
      <c r="A3370" s="117">
        <v>3367</v>
      </c>
      <c r="B3370" s="117"/>
      <c r="C3370" s="117" t="s">
        <v>3682</v>
      </c>
      <c r="D3370" s="117" t="s">
        <v>1026</v>
      </c>
      <c r="E3370" s="396" t="s">
        <v>3727</v>
      </c>
      <c r="F3370" s="116" t="s">
        <v>4473</v>
      </c>
      <c r="G3370" s="596">
        <v>304411540802</v>
      </c>
      <c r="H3370" s="396" t="s">
        <v>10008</v>
      </c>
      <c r="I3370" s="116" t="s">
        <v>8573</v>
      </c>
      <c r="J3370" s="116" t="s">
        <v>47</v>
      </c>
      <c r="K3370" s="116">
        <v>5.53E-4</v>
      </c>
      <c r="L3370" s="395">
        <v>5.53E-4</v>
      </c>
      <c r="M3370" s="395">
        <v>5.4100000000000003E-4</v>
      </c>
      <c r="N3370" s="330">
        <v>2.1699819168173535</v>
      </c>
      <c r="O3370" s="116"/>
      <c r="P3370" s="116"/>
      <c r="Q3370" s="120"/>
    </row>
    <row r="3371" spans="1:17" customFormat="1">
      <c r="A3371" s="117">
        <v>3368</v>
      </c>
      <c r="B3371" s="117"/>
      <c r="C3371" s="117" t="s">
        <v>3682</v>
      </c>
      <c r="D3371" s="117" t="s">
        <v>1026</v>
      </c>
      <c r="E3371" s="396" t="s">
        <v>3727</v>
      </c>
      <c r="F3371" s="116" t="s">
        <v>4485</v>
      </c>
      <c r="G3371" s="596">
        <v>304411240101</v>
      </c>
      <c r="H3371" s="396" t="s">
        <v>10009</v>
      </c>
      <c r="I3371" s="116" t="s">
        <v>8573</v>
      </c>
      <c r="J3371" s="116" t="s">
        <v>47</v>
      </c>
      <c r="K3371" s="116">
        <v>0.25247999999999998</v>
      </c>
      <c r="L3371" s="395">
        <v>0.25247999999999998</v>
      </c>
      <c r="M3371" s="395">
        <v>0.24748000000000001</v>
      </c>
      <c r="N3371" s="330">
        <v>1.9803548795944141</v>
      </c>
      <c r="O3371" s="116"/>
      <c r="P3371" s="116"/>
      <c r="Q3371" s="120"/>
    </row>
    <row r="3372" spans="1:17" customFormat="1">
      <c r="A3372" s="117">
        <v>3369</v>
      </c>
      <c r="B3372" s="117"/>
      <c r="C3372" s="117" t="s">
        <v>3682</v>
      </c>
      <c r="D3372" s="117" t="s">
        <v>1026</v>
      </c>
      <c r="E3372" s="396" t="s">
        <v>3727</v>
      </c>
      <c r="F3372" s="116" t="s">
        <v>4480</v>
      </c>
      <c r="G3372" s="596">
        <v>304411340204</v>
      </c>
      <c r="H3372" s="396" t="s">
        <v>3289</v>
      </c>
      <c r="I3372" s="116" t="s">
        <v>8572</v>
      </c>
      <c r="J3372" s="116" t="s">
        <v>47</v>
      </c>
      <c r="K3372" s="116">
        <v>0.1318</v>
      </c>
      <c r="L3372" s="395">
        <v>0.1318</v>
      </c>
      <c r="M3372" s="395">
        <v>0.129216</v>
      </c>
      <c r="N3372" s="330">
        <v>1.9605462822458293</v>
      </c>
      <c r="O3372" s="116"/>
      <c r="P3372" s="116"/>
      <c r="Q3372" s="120"/>
    </row>
    <row r="3373" spans="1:17" customFormat="1">
      <c r="A3373" s="117">
        <v>3370</v>
      </c>
      <c r="B3373" s="117"/>
      <c r="C3373" s="117" t="s">
        <v>3682</v>
      </c>
      <c r="D3373" s="117" t="s">
        <v>1026</v>
      </c>
      <c r="E3373" s="396" t="s">
        <v>3727</v>
      </c>
      <c r="F3373" s="116" t="s">
        <v>4471</v>
      </c>
      <c r="G3373" s="596">
        <v>304411140203</v>
      </c>
      <c r="H3373" s="396" t="s">
        <v>3364</v>
      </c>
      <c r="I3373" s="116" t="s">
        <v>8576</v>
      </c>
      <c r="J3373" s="116" t="s">
        <v>47</v>
      </c>
      <c r="K3373" s="116">
        <v>0.16639999999999999</v>
      </c>
      <c r="L3373" s="395">
        <v>0.16639999999999999</v>
      </c>
      <c r="M3373" s="395">
        <v>0.16378399999999999</v>
      </c>
      <c r="N3373" s="330">
        <v>1.5721153846153892</v>
      </c>
      <c r="O3373" s="116"/>
      <c r="P3373" s="116"/>
      <c r="Q3373" s="120"/>
    </row>
    <row r="3374" spans="1:17" customFormat="1">
      <c r="A3374" s="117">
        <v>3371</v>
      </c>
      <c r="B3374" s="117"/>
      <c r="C3374" s="117" t="s">
        <v>3682</v>
      </c>
      <c r="D3374" s="117" t="s">
        <v>1026</v>
      </c>
      <c r="E3374" s="396" t="s">
        <v>3727</v>
      </c>
      <c r="F3374" s="116" t="s">
        <v>4470</v>
      </c>
      <c r="G3374" s="596">
        <v>304411140101</v>
      </c>
      <c r="H3374" s="396" t="s">
        <v>10010</v>
      </c>
      <c r="I3374" s="116" t="s">
        <v>8573</v>
      </c>
      <c r="J3374" s="116" t="s">
        <v>47</v>
      </c>
      <c r="K3374" s="116">
        <v>0.40100000000000002</v>
      </c>
      <c r="L3374" s="395">
        <v>0.40100000000000002</v>
      </c>
      <c r="M3374" s="395">
        <v>0.39614500000000002</v>
      </c>
      <c r="N3374" s="330">
        <v>1.2107231920199495</v>
      </c>
      <c r="O3374" s="116"/>
      <c r="P3374" s="116"/>
      <c r="Q3374" s="120"/>
    </row>
    <row r="3375" spans="1:17" customFormat="1">
      <c r="A3375" s="117">
        <v>3372</v>
      </c>
      <c r="B3375" s="117"/>
      <c r="C3375" s="117" t="s">
        <v>3682</v>
      </c>
      <c r="D3375" s="117" t="s">
        <v>1026</v>
      </c>
      <c r="E3375" s="396" t="s">
        <v>1026</v>
      </c>
      <c r="F3375" s="116" t="s">
        <v>4454</v>
      </c>
      <c r="G3375" s="596">
        <v>304421340103</v>
      </c>
      <c r="H3375" s="396" t="s">
        <v>10011</v>
      </c>
      <c r="I3375" s="116" t="s">
        <v>7997</v>
      </c>
      <c r="J3375" s="116" t="s">
        <v>47</v>
      </c>
      <c r="K3375" s="116">
        <v>0.13800000000000001</v>
      </c>
      <c r="L3375" s="395">
        <v>0.13800000000000001</v>
      </c>
      <c r="M3375" s="395">
        <v>0.116671</v>
      </c>
      <c r="N3375" s="330">
        <v>15.455797101449283</v>
      </c>
      <c r="O3375" s="116"/>
      <c r="P3375" s="116"/>
      <c r="Q3375" s="120"/>
    </row>
    <row r="3376" spans="1:17" customFormat="1">
      <c r="A3376" s="117">
        <v>3373</v>
      </c>
      <c r="B3376" s="117"/>
      <c r="C3376" s="117" t="s">
        <v>3682</v>
      </c>
      <c r="D3376" s="117" t="s">
        <v>1026</v>
      </c>
      <c r="E3376" s="396" t="s">
        <v>3727</v>
      </c>
      <c r="F3376" s="116" t="s">
        <v>4481</v>
      </c>
      <c r="G3376" s="596">
        <v>304411340103</v>
      </c>
      <c r="H3376" s="396" t="s">
        <v>10012</v>
      </c>
      <c r="I3376" s="116" t="s">
        <v>7997</v>
      </c>
      <c r="J3376" s="116" t="s">
        <v>47</v>
      </c>
      <c r="K3376" s="116">
        <v>0.12428</v>
      </c>
      <c r="L3376" s="395">
        <v>0.12428</v>
      </c>
      <c r="M3376" s="395">
        <v>0.113288</v>
      </c>
      <c r="N3376" s="330">
        <v>8.8445445767621518</v>
      </c>
      <c r="O3376" s="116"/>
      <c r="P3376" s="116"/>
      <c r="Q3376" s="120"/>
    </row>
    <row r="3377" spans="1:17" customFormat="1">
      <c r="A3377" s="117">
        <v>3374</v>
      </c>
      <c r="B3377" s="117"/>
      <c r="C3377" s="117" t="s">
        <v>3682</v>
      </c>
      <c r="D3377" s="117" t="s">
        <v>1026</v>
      </c>
      <c r="E3377" s="396" t="s">
        <v>1026</v>
      </c>
      <c r="F3377" s="116" t="s">
        <v>4454</v>
      </c>
      <c r="G3377" s="596">
        <v>304421340104</v>
      </c>
      <c r="H3377" s="396" t="s">
        <v>10013</v>
      </c>
      <c r="I3377" s="116" t="s">
        <v>7997</v>
      </c>
      <c r="J3377" s="116" t="s">
        <v>47</v>
      </c>
      <c r="K3377" s="116">
        <v>0.214</v>
      </c>
      <c r="L3377" s="395">
        <v>0.214</v>
      </c>
      <c r="M3377" s="395">
        <v>0.17016400000000001</v>
      </c>
      <c r="N3377" s="330">
        <v>20.484112149532706</v>
      </c>
      <c r="O3377" s="116"/>
      <c r="P3377" s="116"/>
      <c r="Q3377" s="120"/>
    </row>
    <row r="3378" spans="1:17" customFormat="1">
      <c r="A3378" s="117">
        <v>3375</v>
      </c>
      <c r="B3378" s="117"/>
      <c r="C3378" s="117" t="s">
        <v>3682</v>
      </c>
      <c r="D3378" s="117" t="s">
        <v>1026</v>
      </c>
      <c r="E3378" s="396" t="s">
        <v>1026</v>
      </c>
      <c r="F3378" s="116" t="s">
        <v>4454</v>
      </c>
      <c r="G3378" s="596">
        <v>304421340102</v>
      </c>
      <c r="H3378" s="396" t="s">
        <v>4992</v>
      </c>
      <c r="I3378" s="116" t="s">
        <v>7997</v>
      </c>
      <c r="J3378" s="116" t="s">
        <v>47</v>
      </c>
      <c r="K3378" s="116">
        <v>0.51459999999999995</v>
      </c>
      <c r="L3378" s="395">
        <v>0.51459999999999995</v>
      </c>
      <c r="M3378" s="395">
        <v>0.36217500000000002</v>
      </c>
      <c r="N3378" s="330">
        <v>29.620093276331115</v>
      </c>
      <c r="O3378" s="116"/>
      <c r="P3378" s="116"/>
      <c r="Q3378" s="120"/>
    </row>
    <row r="3379" spans="1:17" customFormat="1">
      <c r="A3379" s="117">
        <v>3376</v>
      </c>
      <c r="B3379" s="117"/>
      <c r="C3379" s="117" t="s">
        <v>3682</v>
      </c>
      <c r="D3379" s="117" t="s">
        <v>1026</v>
      </c>
      <c r="E3379" s="396" t="s">
        <v>3727</v>
      </c>
      <c r="F3379" s="116" t="s">
        <v>4485</v>
      </c>
      <c r="G3379" s="596">
        <v>304411240103</v>
      </c>
      <c r="H3379" s="396" t="s">
        <v>5119</v>
      </c>
      <c r="I3379" s="116" t="s">
        <v>7997</v>
      </c>
      <c r="J3379" s="116" t="s">
        <v>47</v>
      </c>
      <c r="K3379" s="116">
        <v>0.27032</v>
      </c>
      <c r="L3379" s="395">
        <v>0.27032</v>
      </c>
      <c r="M3379" s="395">
        <v>0.23799600000000001</v>
      </c>
      <c r="N3379" s="330">
        <v>11.957679786919204</v>
      </c>
      <c r="O3379" s="116"/>
      <c r="P3379" s="116"/>
      <c r="Q3379" s="120"/>
    </row>
    <row r="3380" spans="1:17" customFormat="1">
      <c r="A3380" s="117">
        <v>3377</v>
      </c>
      <c r="B3380" s="117"/>
      <c r="C3380" s="117" t="s">
        <v>3682</v>
      </c>
      <c r="D3380" s="117" t="s">
        <v>1026</v>
      </c>
      <c r="E3380" s="396" t="s">
        <v>3727</v>
      </c>
      <c r="F3380" s="116" t="s">
        <v>4469</v>
      </c>
      <c r="G3380" s="596">
        <v>304411540201</v>
      </c>
      <c r="H3380" s="396" t="s">
        <v>5717</v>
      </c>
      <c r="I3380" s="116" t="s">
        <v>7997</v>
      </c>
      <c r="J3380" s="116" t="s">
        <v>47</v>
      </c>
      <c r="K3380" s="116">
        <v>0.49120000000000003</v>
      </c>
      <c r="L3380" s="395">
        <v>0.49120000000000003</v>
      </c>
      <c r="M3380" s="395">
        <v>0.434998</v>
      </c>
      <c r="N3380" s="330">
        <v>11.441775244299681</v>
      </c>
      <c r="O3380" s="116"/>
      <c r="P3380" s="116"/>
      <c r="Q3380" s="120"/>
    </row>
    <row r="3381" spans="1:17" customFormat="1">
      <c r="A3381" s="117">
        <v>3378</v>
      </c>
      <c r="B3381" s="117"/>
      <c r="C3381" s="117" t="s">
        <v>3682</v>
      </c>
      <c r="D3381" s="117" t="s">
        <v>1026</v>
      </c>
      <c r="E3381" s="396" t="s">
        <v>3727</v>
      </c>
      <c r="F3381" s="116" t="s">
        <v>4483</v>
      </c>
      <c r="G3381" s="596">
        <v>304411240302</v>
      </c>
      <c r="H3381" s="396" t="s">
        <v>6166</v>
      </c>
      <c r="I3381" s="116" t="s">
        <v>7997</v>
      </c>
      <c r="J3381" s="116" t="s">
        <v>47</v>
      </c>
      <c r="K3381" s="116">
        <v>0.47820000000000001</v>
      </c>
      <c r="L3381" s="395">
        <v>0.47820000000000001</v>
      </c>
      <c r="M3381" s="395">
        <v>0.43025000000000002</v>
      </c>
      <c r="N3381" s="330">
        <v>10.027185278126305</v>
      </c>
      <c r="O3381" s="116"/>
      <c r="P3381" s="116"/>
      <c r="Q3381" s="120"/>
    </row>
    <row r="3382" spans="1:17" customFormat="1">
      <c r="A3382" s="117">
        <v>3379</v>
      </c>
      <c r="B3382" s="117"/>
      <c r="C3382" s="117" t="s">
        <v>3682</v>
      </c>
      <c r="D3382" s="117" t="s">
        <v>1026</v>
      </c>
      <c r="E3382" s="396" t="s">
        <v>3727</v>
      </c>
      <c r="F3382" s="116" t="s">
        <v>4480</v>
      </c>
      <c r="G3382" s="596">
        <v>304411340201</v>
      </c>
      <c r="H3382" s="396" t="s">
        <v>5169</v>
      </c>
      <c r="I3382" s="116" t="s">
        <v>7997</v>
      </c>
      <c r="J3382" s="116" t="s">
        <v>47</v>
      </c>
      <c r="K3382" s="116">
        <v>0.1012</v>
      </c>
      <c r="L3382" s="395">
        <v>0.1012</v>
      </c>
      <c r="M3382" s="395">
        <v>9.1936000000000004E-2</v>
      </c>
      <c r="N3382" s="330">
        <v>9.1541501976284536</v>
      </c>
      <c r="O3382" s="116"/>
      <c r="P3382" s="116"/>
      <c r="Q3382" s="120"/>
    </row>
    <row r="3383" spans="1:17" customFormat="1">
      <c r="A3383" s="117">
        <v>3380</v>
      </c>
      <c r="B3383" s="117"/>
      <c r="C3383" s="117" t="s">
        <v>3682</v>
      </c>
      <c r="D3383" s="117" t="s">
        <v>1026</v>
      </c>
      <c r="E3383" s="396" t="s">
        <v>3727</v>
      </c>
      <c r="F3383" s="116" t="s">
        <v>4485</v>
      </c>
      <c r="G3383" s="596">
        <v>304411240102</v>
      </c>
      <c r="H3383" s="396" t="s">
        <v>5715</v>
      </c>
      <c r="I3383" s="116" t="s">
        <v>7997</v>
      </c>
      <c r="J3383" s="116" t="s">
        <v>47</v>
      </c>
      <c r="K3383" s="116">
        <v>0.55871999999999999</v>
      </c>
      <c r="L3383" s="395">
        <v>0.55871999999999999</v>
      </c>
      <c r="M3383" s="395">
        <v>0.50926499999999997</v>
      </c>
      <c r="N3383" s="330">
        <v>8.851481958762891</v>
      </c>
      <c r="O3383" s="116"/>
      <c r="P3383" s="116"/>
      <c r="Q3383" s="120"/>
    </row>
    <row r="3384" spans="1:17" customFormat="1">
      <c r="A3384" s="117">
        <v>3381</v>
      </c>
      <c r="B3384" s="117"/>
      <c r="C3384" s="117" t="s">
        <v>3682</v>
      </c>
      <c r="D3384" s="117" t="s">
        <v>1026</v>
      </c>
      <c r="E3384" s="396" t="s">
        <v>3727</v>
      </c>
      <c r="F3384" s="116" t="s">
        <v>4482</v>
      </c>
      <c r="G3384" s="596">
        <v>304411240202</v>
      </c>
      <c r="H3384" s="396" t="s">
        <v>5169</v>
      </c>
      <c r="I3384" s="116" t="s">
        <v>7997</v>
      </c>
      <c r="J3384" s="116" t="s">
        <v>47</v>
      </c>
      <c r="K3384" s="116">
        <v>0.25340000000000001</v>
      </c>
      <c r="L3384" s="395">
        <v>0.25340000000000001</v>
      </c>
      <c r="M3384" s="395">
        <v>0.23097500000000001</v>
      </c>
      <c r="N3384" s="330">
        <v>8.8496448303078132</v>
      </c>
      <c r="O3384" s="116"/>
      <c r="P3384" s="116"/>
      <c r="Q3384" s="120"/>
    </row>
    <row r="3385" spans="1:17" customFormat="1">
      <c r="A3385" s="117">
        <v>3382</v>
      </c>
      <c r="B3385" s="117"/>
      <c r="C3385" s="117" t="s">
        <v>3682</v>
      </c>
      <c r="D3385" s="117" t="s">
        <v>1026</v>
      </c>
      <c r="E3385" s="396" t="s">
        <v>3727</v>
      </c>
      <c r="F3385" s="116" t="s">
        <v>4475</v>
      </c>
      <c r="G3385" s="596">
        <v>304411540303</v>
      </c>
      <c r="H3385" s="396" t="s">
        <v>5663</v>
      </c>
      <c r="I3385" s="116" t="s">
        <v>7997</v>
      </c>
      <c r="J3385" s="116" t="s">
        <v>47</v>
      </c>
      <c r="K3385" s="116">
        <v>0.45929999999999999</v>
      </c>
      <c r="L3385" s="395">
        <v>0.45929999999999999</v>
      </c>
      <c r="M3385" s="395">
        <v>0.42012300000000002</v>
      </c>
      <c r="N3385" s="330">
        <v>8.529719137818411</v>
      </c>
      <c r="O3385" s="116"/>
      <c r="P3385" s="116"/>
      <c r="Q3385" s="120"/>
    </row>
    <row r="3386" spans="1:17" customFormat="1">
      <c r="A3386" s="117">
        <v>3383</v>
      </c>
      <c r="B3386" s="117"/>
      <c r="C3386" s="117" t="s">
        <v>3682</v>
      </c>
      <c r="D3386" s="117" t="s">
        <v>1026</v>
      </c>
      <c r="E3386" s="396" t="s">
        <v>3727</v>
      </c>
      <c r="F3386" s="116" t="s">
        <v>4476</v>
      </c>
      <c r="G3386" s="596">
        <v>304411540101</v>
      </c>
      <c r="H3386" s="396" t="s">
        <v>5154</v>
      </c>
      <c r="I3386" s="116" t="s">
        <v>7997</v>
      </c>
      <c r="J3386" s="116" t="s">
        <v>47</v>
      </c>
      <c r="K3386" s="116">
        <v>0.1991</v>
      </c>
      <c r="L3386" s="395">
        <v>0.1991</v>
      </c>
      <c r="M3386" s="395">
        <v>0.1822</v>
      </c>
      <c r="N3386" s="330">
        <v>8.4881968859869392</v>
      </c>
      <c r="O3386" s="116"/>
      <c r="P3386" s="116"/>
      <c r="Q3386" s="120"/>
    </row>
    <row r="3387" spans="1:17" customFormat="1">
      <c r="A3387" s="117">
        <v>3384</v>
      </c>
      <c r="B3387" s="117"/>
      <c r="C3387" s="117" t="s">
        <v>3682</v>
      </c>
      <c r="D3387" s="117" t="s">
        <v>1026</v>
      </c>
      <c r="E3387" s="396" t="s">
        <v>1026</v>
      </c>
      <c r="F3387" s="116" t="s">
        <v>4460</v>
      </c>
      <c r="G3387" s="596">
        <v>304421440103</v>
      </c>
      <c r="H3387" s="396" t="s">
        <v>6691</v>
      </c>
      <c r="I3387" s="116" t="s">
        <v>7997</v>
      </c>
      <c r="J3387" s="116" t="s">
        <v>47</v>
      </c>
      <c r="K3387" s="116">
        <v>0.36559999999999998</v>
      </c>
      <c r="L3387" s="395">
        <v>0.36559999999999998</v>
      </c>
      <c r="M3387" s="395">
        <v>0.33524900000000002</v>
      </c>
      <c r="N3387" s="330">
        <v>8.301695842450755</v>
      </c>
      <c r="O3387" s="116"/>
      <c r="P3387" s="116"/>
      <c r="Q3387" s="120"/>
    </row>
    <row r="3388" spans="1:17" customFormat="1">
      <c r="A3388" s="117">
        <v>3385</v>
      </c>
      <c r="B3388" s="117"/>
      <c r="C3388" s="117" t="s">
        <v>3682</v>
      </c>
      <c r="D3388" s="117" t="s">
        <v>1026</v>
      </c>
      <c r="E3388" s="396" t="s">
        <v>3727</v>
      </c>
      <c r="F3388" s="116" t="s">
        <v>4484</v>
      </c>
      <c r="G3388" s="596">
        <v>304411240402</v>
      </c>
      <c r="H3388" s="396" t="s">
        <v>7967</v>
      </c>
      <c r="I3388" s="116" t="s">
        <v>7997</v>
      </c>
      <c r="J3388" s="116" t="s">
        <v>47</v>
      </c>
      <c r="K3388" s="116">
        <v>7.9600000000000004E-2</v>
      </c>
      <c r="L3388" s="395">
        <v>7.9600000000000004E-2</v>
      </c>
      <c r="M3388" s="395">
        <v>7.3022000000000004E-2</v>
      </c>
      <c r="N3388" s="330">
        <v>8.2638190954773876</v>
      </c>
      <c r="O3388" s="116"/>
      <c r="P3388" s="116"/>
      <c r="Q3388" s="120"/>
    </row>
    <row r="3389" spans="1:17" customFormat="1">
      <c r="A3389" s="117">
        <v>3386</v>
      </c>
      <c r="B3389" s="117"/>
      <c r="C3389" s="117" t="s">
        <v>3682</v>
      </c>
      <c r="D3389" s="117" t="s">
        <v>1026</v>
      </c>
      <c r="E3389" s="396" t="s">
        <v>1026</v>
      </c>
      <c r="F3389" s="116" t="s">
        <v>4455</v>
      </c>
      <c r="G3389" s="596">
        <v>304421340303</v>
      </c>
      <c r="H3389" s="396" t="s">
        <v>6705</v>
      </c>
      <c r="I3389" s="116" t="s">
        <v>7997</v>
      </c>
      <c r="J3389" s="116" t="s">
        <v>47</v>
      </c>
      <c r="K3389" s="116">
        <v>0.2601</v>
      </c>
      <c r="L3389" s="395">
        <v>0.2601</v>
      </c>
      <c r="M3389" s="395">
        <v>0.23860999999999999</v>
      </c>
      <c r="N3389" s="330">
        <v>8.2622068435217262</v>
      </c>
      <c r="O3389" s="116"/>
      <c r="P3389" s="116"/>
      <c r="Q3389" s="120"/>
    </row>
    <row r="3390" spans="1:17" customFormat="1">
      <c r="A3390" s="117">
        <v>3387</v>
      </c>
      <c r="B3390" s="117"/>
      <c r="C3390" s="117" t="s">
        <v>3682</v>
      </c>
      <c r="D3390" s="117" t="s">
        <v>1026</v>
      </c>
      <c r="E3390" s="396" t="s">
        <v>1026</v>
      </c>
      <c r="F3390" s="116" t="s">
        <v>4463</v>
      </c>
      <c r="G3390" s="596">
        <v>304421240301</v>
      </c>
      <c r="H3390" s="396" t="s">
        <v>6099</v>
      </c>
      <c r="I3390" s="116" t="s">
        <v>7997</v>
      </c>
      <c r="J3390" s="116" t="s">
        <v>47</v>
      </c>
      <c r="K3390" s="116">
        <v>0.59850000000000003</v>
      </c>
      <c r="L3390" s="395">
        <v>0.59850000000000003</v>
      </c>
      <c r="M3390" s="395">
        <v>0.54923599999999995</v>
      </c>
      <c r="N3390" s="330">
        <v>8.2312447786132132</v>
      </c>
      <c r="O3390" s="116"/>
      <c r="P3390" s="116"/>
      <c r="Q3390" s="120"/>
    </row>
    <row r="3391" spans="1:17" customFormat="1">
      <c r="A3391" s="117">
        <v>3388</v>
      </c>
      <c r="B3391" s="117"/>
      <c r="C3391" s="117" t="s">
        <v>3682</v>
      </c>
      <c r="D3391" s="117" t="s">
        <v>1026</v>
      </c>
      <c r="E3391" s="396" t="s">
        <v>1026</v>
      </c>
      <c r="F3391" s="116" t="s">
        <v>4458</v>
      </c>
      <c r="G3391" s="596">
        <v>304421440403</v>
      </c>
      <c r="H3391" s="396" t="s">
        <v>6760</v>
      </c>
      <c r="I3391" s="116" t="s">
        <v>7997</v>
      </c>
      <c r="J3391" s="116" t="s">
        <v>47</v>
      </c>
      <c r="K3391" s="116">
        <v>0.54890000000000005</v>
      </c>
      <c r="L3391" s="395">
        <v>0.54890000000000005</v>
      </c>
      <c r="M3391" s="395">
        <v>0.50434000000000001</v>
      </c>
      <c r="N3391" s="330">
        <v>8.1180542903989856</v>
      </c>
      <c r="O3391" s="116"/>
      <c r="P3391" s="116"/>
      <c r="Q3391" s="120"/>
    </row>
    <row r="3392" spans="1:17" customFormat="1">
      <c r="A3392" s="117">
        <v>3389</v>
      </c>
      <c r="B3392" s="117"/>
      <c r="C3392" s="117" t="s">
        <v>3682</v>
      </c>
      <c r="D3392" s="117" t="s">
        <v>1026</v>
      </c>
      <c r="E3392" s="396" t="s">
        <v>1026</v>
      </c>
      <c r="F3392" s="116" t="s">
        <v>4455</v>
      </c>
      <c r="G3392" s="596">
        <v>304421340301</v>
      </c>
      <c r="H3392" s="396" t="s">
        <v>5325</v>
      </c>
      <c r="I3392" s="116" t="s">
        <v>7997</v>
      </c>
      <c r="J3392" s="116" t="s">
        <v>47</v>
      </c>
      <c r="K3392" s="116">
        <v>0.22459999999999999</v>
      </c>
      <c r="L3392" s="395">
        <v>0.22459999999999999</v>
      </c>
      <c r="M3392" s="395">
        <v>0.206593</v>
      </c>
      <c r="N3392" s="330">
        <v>8.0173642030276024</v>
      </c>
      <c r="O3392" s="116"/>
      <c r="P3392" s="116"/>
      <c r="Q3392" s="120"/>
    </row>
    <row r="3393" spans="1:17" customFormat="1">
      <c r="A3393" s="117">
        <v>3390</v>
      </c>
      <c r="B3393" s="117"/>
      <c r="C3393" s="117" t="s">
        <v>3682</v>
      </c>
      <c r="D3393" s="117" t="s">
        <v>1026</v>
      </c>
      <c r="E3393" s="396" t="s">
        <v>3727</v>
      </c>
      <c r="F3393" s="116" t="s">
        <v>4304</v>
      </c>
      <c r="G3393" s="596">
        <v>304411540602</v>
      </c>
      <c r="H3393" s="396" t="s">
        <v>5247</v>
      </c>
      <c r="I3393" s="116" t="s">
        <v>7997</v>
      </c>
      <c r="J3393" s="116" t="s">
        <v>47</v>
      </c>
      <c r="K3393" s="116">
        <v>0.1452</v>
      </c>
      <c r="L3393" s="395">
        <v>0.1452</v>
      </c>
      <c r="M3393" s="395">
        <v>0.13364300000000001</v>
      </c>
      <c r="N3393" s="330">
        <v>7.9593663911845622</v>
      </c>
      <c r="O3393" s="116"/>
      <c r="P3393" s="116"/>
      <c r="Q3393" s="120"/>
    </row>
    <row r="3394" spans="1:17" customFormat="1">
      <c r="A3394" s="117">
        <v>3391</v>
      </c>
      <c r="B3394" s="117"/>
      <c r="C3394" s="117" t="s">
        <v>3682</v>
      </c>
      <c r="D3394" s="117" t="s">
        <v>1026</v>
      </c>
      <c r="E3394" s="396" t="s">
        <v>3727</v>
      </c>
      <c r="F3394" s="116" t="s">
        <v>4482</v>
      </c>
      <c r="G3394" s="596">
        <v>304411240203</v>
      </c>
      <c r="H3394" s="396" t="s">
        <v>6282</v>
      </c>
      <c r="I3394" s="116" t="s">
        <v>7997</v>
      </c>
      <c r="J3394" s="116" t="s">
        <v>47</v>
      </c>
      <c r="K3394" s="116">
        <v>0.2492</v>
      </c>
      <c r="L3394" s="395">
        <v>0.2492</v>
      </c>
      <c r="M3394" s="395">
        <v>0.22964999999999999</v>
      </c>
      <c r="N3394" s="330">
        <v>7.8451043338683828</v>
      </c>
      <c r="O3394" s="116"/>
      <c r="P3394" s="116"/>
      <c r="Q3394" s="120"/>
    </row>
    <row r="3395" spans="1:17" customFormat="1">
      <c r="A3395" s="117">
        <v>3392</v>
      </c>
      <c r="B3395" s="117"/>
      <c r="C3395" s="117" t="s">
        <v>3682</v>
      </c>
      <c r="D3395" s="117" t="s">
        <v>1026</v>
      </c>
      <c r="E3395" s="396" t="s">
        <v>3727</v>
      </c>
      <c r="F3395" s="116" t="s">
        <v>4483</v>
      </c>
      <c r="G3395" s="596">
        <v>304411240304</v>
      </c>
      <c r="H3395" s="396" t="s">
        <v>6119</v>
      </c>
      <c r="I3395" s="116" t="s">
        <v>7997</v>
      </c>
      <c r="J3395" s="116" t="s">
        <v>47</v>
      </c>
      <c r="K3395" s="116">
        <v>0.42799999999999999</v>
      </c>
      <c r="L3395" s="395">
        <v>0.42799999999999999</v>
      </c>
      <c r="M3395" s="395">
        <v>0.39510400000000001</v>
      </c>
      <c r="N3395" s="330">
        <v>7.6859813084112103</v>
      </c>
      <c r="O3395" s="116"/>
      <c r="P3395" s="116"/>
      <c r="Q3395" s="120"/>
    </row>
    <row r="3396" spans="1:17" customFormat="1">
      <c r="A3396" s="117">
        <v>3393</v>
      </c>
      <c r="B3396" s="117"/>
      <c r="C3396" s="117" t="s">
        <v>3682</v>
      </c>
      <c r="D3396" s="117" t="s">
        <v>1026</v>
      </c>
      <c r="E3396" s="396" t="s">
        <v>1026</v>
      </c>
      <c r="F3396" s="116" t="s">
        <v>4456</v>
      </c>
      <c r="G3396" s="596">
        <v>304421340202</v>
      </c>
      <c r="H3396" s="396" t="s">
        <v>7170</v>
      </c>
      <c r="I3396" s="116" t="s">
        <v>7997</v>
      </c>
      <c r="J3396" s="116" t="s">
        <v>47</v>
      </c>
      <c r="K3396" s="116">
        <v>0.31280000000000002</v>
      </c>
      <c r="L3396" s="395">
        <v>0.31280000000000002</v>
      </c>
      <c r="M3396" s="395">
        <v>0.28927999999999998</v>
      </c>
      <c r="N3396" s="330">
        <v>7.519181585677762</v>
      </c>
      <c r="O3396" s="116"/>
      <c r="P3396" s="116"/>
      <c r="Q3396" s="120"/>
    </row>
    <row r="3397" spans="1:17" customFormat="1">
      <c r="A3397" s="117">
        <v>3394</v>
      </c>
      <c r="B3397" s="117"/>
      <c r="C3397" s="117" t="s">
        <v>3682</v>
      </c>
      <c r="D3397" s="117" t="s">
        <v>1026</v>
      </c>
      <c r="E3397" s="396" t="s">
        <v>3727</v>
      </c>
      <c r="F3397" s="116" t="s">
        <v>4478</v>
      </c>
      <c r="G3397" s="596">
        <v>304411440102</v>
      </c>
      <c r="H3397" s="396" t="s">
        <v>6030</v>
      </c>
      <c r="I3397" s="116" t="s">
        <v>7997</v>
      </c>
      <c r="J3397" s="116" t="s">
        <v>47</v>
      </c>
      <c r="K3397" s="116">
        <v>0.42476000000000003</v>
      </c>
      <c r="L3397" s="395">
        <v>0.42476000000000003</v>
      </c>
      <c r="M3397" s="395">
        <v>0.39293</v>
      </c>
      <c r="N3397" s="330">
        <v>7.4936434692532305</v>
      </c>
      <c r="O3397" s="116"/>
      <c r="P3397" s="116"/>
      <c r="Q3397" s="120"/>
    </row>
    <row r="3398" spans="1:17" customFormat="1">
      <c r="A3398" s="117">
        <v>3395</v>
      </c>
      <c r="B3398" s="117"/>
      <c r="C3398" s="117" t="s">
        <v>3682</v>
      </c>
      <c r="D3398" s="117" t="s">
        <v>1026</v>
      </c>
      <c r="E3398" s="396" t="s">
        <v>3727</v>
      </c>
      <c r="F3398" s="116" t="s">
        <v>4474</v>
      </c>
      <c r="G3398" s="596">
        <v>304411540502</v>
      </c>
      <c r="H3398" s="396" t="s">
        <v>5286</v>
      </c>
      <c r="I3398" s="116" t="s">
        <v>7997</v>
      </c>
      <c r="J3398" s="116" t="s">
        <v>47</v>
      </c>
      <c r="K3398" s="116">
        <v>0.245</v>
      </c>
      <c r="L3398" s="395">
        <v>0.245</v>
      </c>
      <c r="M3398" s="395">
        <v>0.226885</v>
      </c>
      <c r="N3398" s="330">
        <v>7.393877551020406</v>
      </c>
      <c r="O3398" s="116"/>
      <c r="P3398" s="116"/>
      <c r="Q3398" s="120"/>
    </row>
    <row r="3399" spans="1:17" customFormat="1">
      <c r="A3399" s="117">
        <v>3396</v>
      </c>
      <c r="B3399" s="117"/>
      <c r="C3399" s="117" t="s">
        <v>3682</v>
      </c>
      <c r="D3399" s="117" t="s">
        <v>1026</v>
      </c>
      <c r="E3399" s="396" t="s">
        <v>1026</v>
      </c>
      <c r="F3399" s="116" t="s">
        <v>4462</v>
      </c>
      <c r="G3399" s="596">
        <v>304421440202</v>
      </c>
      <c r="H3399" s="396" t="s">
        <v>6995</v>
      </c>
      <c r="I3399" s="116" t="s">
        <v>7998</v>
      </c>
      <c r="J3399" s="116" t="s">
        <v>47</v>
      </c>
      <c r="K3399" s="116">
        <v>0.1134</v>
      </c>
      <c r="L3399" s="395">
        <v>0.1134</v>
      </c>
      <c r="M3399" s="395">
        <v>0.105031</v>
      </c>
      <c r="N3399" s="330">
        <v>7.3800705467372145</v>
      </c>
      <c r="O3399" s="116"/>
      <c r="P3399" s="116"/>
      <c r="Q3399" s="120"/>
    </row>
    <row r="3400" spans="1:17" customFormat="1">
      <c r="A3400" s="117">
        <v>3397</v>
      </c>
      <c r="B3400" s="117"/>
      <c r="C3400" s="117" t="s">
        <v>3682</v>
      </c>
      <c r="D3400" s="117" t="s">
        <v>1026</v>
      </c>
      <c r="E3400" s="396" t="s">
        <v>3727</v>
      </c>
      <c r="F3400" s="116" t="s">
        <v>4469</v>
      </c>
      <c r="G3400" s="596">
        <v>304411540202</v>
      </c>
      <c r="H3400" s="396" t="s">
        <v>5700</v>
      </c>
      <c r="I3400" s="116" t="s">
        <v>7997</v>
      </c>
      <c r="J3400" s="116" t="s">
        <v>47</v>
      </c>
      <c r="K3400" s="116">
        <v>0.38879999999999998</v>
      </c>
      <c r="L3400" s="395">
        <v>0.38879999999999998</v>
      </c>
      <c r="M3400" s="395">
        <v>0.360342</v>
      </c>
      <c r="N3400" s="330">
        <v>7.3194444444444411</v>
      </c>
      <c r="O3400" s="116"/>
      <c r="P3400" s="116"/>
      <c r="Q3400" s="120"/>
    </row>
    <row r="3401" spans="1:17" customFormat="1">
      <c r="A3401" s="117">
        <v>3398</v>
      </c>
      <c r="B3401" s="117"/>
      <c r="C3401" s="117" t="s">
        <v>3682</v>
      </c>
      <c r="D3401" s="117" t="s">
        <v>1026</v>
      </c>
      <c r="E3401" s="396" t="s">
        <v>1026</v>
      </c>
      <c r="F3401" s="116" t="s">
        <v>4456</v>
      </c>
      <c r="G3401" s="596">
        <v>304421340203</v>
      </c>
      <c r="H3401" s="396" t="s">
        <v>7527</v>
      </c>
      <c r="I3401" s="116" t="s">
        <v>7997</v>
      </c>
      <c r="J3401" s="116" t="s">
        <v>47</v>
      </c>
      <c r="K3401" s="116">
        <v>0.588673</v>
      </c>
      <c r="L3401" s="395">
        <v>0.588673</v>
      </c>
      <c r="M3401" s="395">
        <v>0.54591299999999998</v>
      </c>
      <c r="N3401" s="330">
        <v>7.2637950101329629</v>
      </c>
      <c r="O3401" s="116"/>
      <c r="P3401" s="116"/>
      <c r="Q3401" s="120"/>
    </row>
    <row r="3402" spans="1:17" customFormat="1">
      <c r="A3402" s="117">
        <v>3399</v>
      </c>
      <c r="B3402" s="117"/>
      <c r="C3402" s="117" t="s">
        <v>3682</v>
      </c>
      <c r="D3402" s="117" t="s">
        <v>1026</v>
      </c>
      <c r="E3402" s="396" t="s">
        <v>3727</v>
      </c>
      <c r="F3402" s="116" t="s">
        <v>4481</v>
      </c>
      <c r="G3402" s="596">
        <v>304411340105</v>
      </c>
      <c r="H3402" s="396" t="s">
        <v>5769</v>
      </c>
      <c r="I3402" s="116" t="s">
        <v>7997</v>
      </c>
      <c r="J3402" s="116" t="s">
        <v>47</v>
      </c>
      <c r="K3402" s="116">
        <v>0.27579999999999999</v>
      </c>
      <c r="L3402" s="395">
        <v>0.27579999999999999</v>
      </c>
      <c r="M3402" s="395">
        <v>0.25578400000000001</v>
      </c>
      <c r="N3402" s="330">
        <v>7.2574329224075331</v>
      </c>
      <c r="O3402" s="116"/>
      <c r="P3402" s="116"/>
      <c r="Q3402" s="120"/>
    </row>
    <row r="3403" spans="1:17" customFormat="1">
      <c r="A3403" s="117">
        <v>3400</v>
      </c>
      <c r="B3403" s="117"/>
      <c r="C3403" s="117" t="s">
        <v>3682</v>
      </c>
      <c r="D3403" s="117" t="s">
        <v>1026</v>
      </c>
      <c r="E3403" s="396" t="s">
        <v>1026</v>
      </c>
      <c r="F3403" s="116" t="s">
        <v>4462</v>
      </c>
      <c r="G3403" s="596">
        <v>304421440201</v>
      </c>
      <c r="H3403" s="396" t="s">
        <v>7045</v>
      </c>
      <c r="I3403" s="116" t="s">
        <v>7998</v>
      </c>
      <c r="J3403" s="116" t="s">
        <v>47</v>
      </c>
      <c r="K3403" s="116">
        <v>6.4799999999999996E-2</v>
      </c>
      <c r="L3403" s="395">
        <v>6.4799999999999996E-2</v>
      </c>
      <c r="M3403" s="395">
        <v>6.0102999999999997E-2</v>
      </c>
      <c r="N3403" s="330">
        <v>7.2484567901234573</v>
      </c>
      <c r="O3403" s="116"/>
      <c r="P3403" s="116"/>
      <c r="Q3403" s="120"/>
    </row>
    <row r="3404" spans="1:17" customFormat="1">
      <c r="A3404" s="117">
        <v>3401</v>
      </c>
      <c r="B3404" s="117"/>
      <c r="C3404" s="117" t="s">
        <v>3682</v>
      </c>
      <c r="D3404" s="117" t="s">
        <v>1026</v>
      </c>
      <c r="E3404" s="396" t="s">
        <v>3727</v>
      </c>
      <c r="F3404" s="116" t="s">
        <v>4475</v>
      </c>
      <c r="G3404" s="596">
        <v>304411540301</v>
      </c>
      <c r="H3404" s="396" t="s">
        <v>6943</v>
      </c>
      <c r="I3404" s="116" t="s">
        <v>7997</v>
      </c>
      <c r="J3404" s="116" t="s">
        <v>47</v>
      </c>
      <c r="K3404" s="116">
        <v>0.38529999999999998</v>
      </c>
      <c r="L3404" s="395">
        <v>0.38529999999999998</v>
      </c>
      <c r="M3404" s="395">
        <v>0.35745100000000002</v>
      </c>
      <c r="N3404" s="330">
        <v>7.2278743835971868</v>
      </c>
      <c r="O3404" s="116"/>
      <c r="P3404" s="116"/>
      <c r="Q3404" s="120"/>
    </row>
    <row r="3405" spans="1:17" customFormat="1">
      <c r="A3405" s="117">
        <v>3402</v>
      </c>
      <c r="B3405" s="117"/>
      <c r="C3405" s="117" t="s">
        <v>3682</v>
      </c>
      <c r="D3405" s="117" t="s">
        <v>1026</v>
      </c>
      <c r="E3405" s="396" t="s">
        <v>3727</v>
      </c>
      <c r="F3405" s="116" t="s">
        <v>4483</v>
      </c>
      <c r="G3405" s="596">
        <v>304411240303</v>
      </c>
      <c r="H3405" s="396" t="s">
        <v>10014</v>
      </c>
      <c r="I3405" s="116" t="s">
        <v>7997</v>
      </c>
      <c r="J3405" s="116" t="s">
        <v>47</v>
      </c>
      <c r="K3405" s="116">
        <v>4.7800000000000002E-2</v>
      </c>
      <c r="L3405" s="395">
        <v>4.7800000000000002E-2</v>
      </c>
      <c r="M3405" s="395">
        <v>4.4346999999999998E-2</v>
      </c>
      <c r="N3405" s="330">
        <v>7.2238493723849464</v>
      </c>
      <c r="O3405" s="116"/>
      <c r="P3405" s="116"/>
      <c r="Q3405" s="120"/>
    </row>
    <row r="3406" spans="1:17" customFormat="1">
      <c r="A3406" s="117">
        <v>3403</v>
      </c>
      <c r="B3406" s="117"/>
      <c r="C3406" s="117" t="s">
        <v>3682</v>
      </c>
      <c r="D3406" s="117" t="s">
        <v>1026</v>
      </c>
      <c r="E3406" s="396" t="s">
        <v>3727</v>
      </c>
      <c r="F3406" s="116" t="s">
        <v>4473</v>
      </c>
      <c r="G3406" s="596">
        <v>304411540803</v>
      </c>
      <c r="H3406" s="396" t="s">
        <v>5042</v>
      </c>
      <c r="I3406" s="116" t="s">
        <v>7997</v>
      </c>
      <c r="J3406" s="116" t="s">
        <v>47</v>
      </c>
      <c r="K3406" s="116">
        <v>0.25750000000000001</v>
      </c>
      <c r="L3406" s="395">
        <v>0.25750000000000001</v>
      </c>
      <c r="M3406" s="395">
        <v>0.23897499999999999</v>
      </c>
      <c r="N3406" s="330">
        <v>7.1941747572815586</v>
      </c>
      <c r="O3406" s="116"/>
      <c r="P3406" s="116"/>
      <c r="Q3406" s="120"/>
    </row>
    <row r="3407" spans="1:17" customFormat="1">
      <c r="A3407" s="117">
        <v>3404</v>
      </c>
      <c r="B3407" s="117"/>
      <c r="C3407" s="117" t="s">
        <v>3682</v>
      </c>
      <c r="D3407" s="117" t="s">
        <v>1026</v>
      </c>
      <c r="E3407" s="396" t="s">
        <v>3727</v>
      </c>
      <c r="F3407" s="116" t="s">
        <v>4479</v>
      </c>
      <c r="G3407" s="596">
        <v>304411340402</v>
      </c>
      <c r="H3407" s="396" t="s">
        <v>2906</v>
      </c>
      <c r="I3407" s="116" t="s">
        <v>7997</v>
      </c>
      <c r="J3407" s="116" t="s">
        <v>47</v>
      </c>
      <c r="K3407" s="116">
        <v>0.19317999999999999</v>
      </c>
      <c r="L3407" s="395">
        <v>0.19317999999999999</v>
      </c>
      <c r="M3407" s="395">
        <v>0.17958099999999999</v>
      </c>
      <c r="N3407" s="330">
        <v>7.0395486075163065</v>
      </c>
      <c r="O3407" s="116"/>
      <c r="P3407" s="116"/>
      <c r="Q3407" s="120"/>
    </row>
    <row r="3408" spans="1:17" customFormat="1">
      <c r="A3408" s="117">
        <v>3405</v>
      </c>
      <c r="B3408" s="117"/>
      <c r="C3408" s="117" t="s">
        <v>3682</v>
      </c>
      <c r="D3408" s="117" t="s">
        <v>1026</v>
      </c>
      <c r="E3408" s="396" t="s">
        <v>3727</v>
      </c>
      <c r="F3408" s="116" t="s">
        <v>4471</v>
      </c>
      <c r="G3408" s="596">
        <v>304411140204</v>
      </c>
      <c r="H3408" s="396" t="s">
        <v>5110</v>
      </c>
      <c r="I3408" s="116" t="s">
        <v>7997</v>
      </c>
      <c r="J3408" s="116" t="s">
        <v>47</v>
      </c>
      <c r="K3408" s="116">
        <v>0.33300000000000002</v>
      </c>
      <c r="L3408" s="395">
        <v>0.33300000000000002</v>
      </c>
      <c r="M3408" s="395">
        <v>0.30972</v>
      </c>
      <c r="N3408" s="330">
        <v>6.9909909909909977</v>
      </c>
      <c r="O3408" s="116"/>
      <c r="P3408" s="116"/>
      <c r="Q3408" s="120"/>
    </row>
    <row r="3409" spans="1:17" customFormat="1">
      <c r="A3409" s="117">
        <v>3406</v>
      </c>
      <c r="B3409" s="117"/>
      <c r="C3409" s="117" t="s">
        <v>3682</v>
      </c>
      <c r="D3409" s="117" t="s">
        <v>1026</v>
      </c>
      <c r="E3409" s="396" t="s">
        <v>3727</v>
      </c>
      <c r="F3409" s="116" t="s">
        <v>4478</v>
      </c>
      <c r="G3409" s="596">
        <v>304411440103</v>
      </c>
      <c r="H3409" s="396" t="s">
        <v>6604</v>
      </c>
      <c r="I3409" s="116" t="s">
        <v>7997</v>
      </c>
      <c r="J3409" s="116" t="s">
        <v>47</v>
      </c>
      <c r="K3409" s="116">
        <v>0.72097999999999995</v>
      </c>
      <c r="L3409" s="395">
        <v>0.72097999999999995</v>
      </c>
      <c r="M3409" s="395">
        <v>0.67127700000000001</v>
      </c>
      <c r="N3409" s="330">
        <v>6.8938112014202817</v>
      </c>
      <c r="O3409" s="116"/>
      <c r="P3409" s="116"/>
      <c r="Q3409" s="120"/>
    </row>
    <row r="3410" spans="1:17" customFormat="1">
      <c r="A3410" s="117">
        <v>3407</v>
      </c>
      <c r="B3410" s="117"/>
      <c r="C3410" s="117" t="s">
        <v>3682</v>
      </c>
      <c r="D3410" s="117" t="s">
        <v>1026</v>
      </c>
      <c r="E3410" s="396" t="s">
        <v>3727</v>
      </c>
      <c r="F3410" s="116" t="s">
        <v>4482</v>
      </c>
      <c r="G3410" s="596">
        <v>304411240201</v>
      </c>
      <c r="H3410" s="396" t="s">
        <v>7166</v>
      </c>
      <c r="I3410" s="116" t="s">
        <v>7997</v>
      </c>
      <c r="J3410" s="116" t="s">
        <v>47</v>
      </c>
      <c r="K3410" s="116">
        <v>5.5E-2</v>
      </c>
      <c r="L3410" s="395">
        <v>5.5E-2</v>
      </c>
      <c r="M3410" s="395">
        <v>5.1253E-2</v>
      </c>
      <c r="N3410" s="330">
        <v>6.8127272727272734</v>
      </c>
      <c r="O3410" s="116"/>
      <c r="P3410" s="116"/>
      <c r="Q3410" s="120"/>
    </row>
    <row r="3411" spans="1:17" customFormat="1">
      <c r="A3411" s="117">
        <v>3408</v>
      </c>
      <c r="B3411" s="117"/>
      <c r="C3411" s="117" t="s">
        <v>3682</v>
      </c>
      <c r="D3411" s="117" t="s">
        <v>1026</v>
      </c>
      <c r="E3411" s="396" t="s">
        <v>1026</v>
      </c>
      <c r="F3411" s="116" t="s">
        <v>4466</v>
      </c>
      <c r="G3411" s="596">
        <v>304421240101</v>
      </c>
      <c r="H3411" s="396" t="s">
        <v>5908</v>
      </c>
      <c r="I3411" s="116" t="s">
        <v>7997</v>
      </c>
      <c r="J3411" s="116" t="s">
        <v>47</v>
      </c>
      <c r="K3411" s="116">
        <v>0.25919999999999999</v>
      </c>
      <c r="L3411" s="395">
        <v>0.25919999999999999</v>
      </c>
      <c r="M3411" s="395">
        <v>0.24160599999999999</v>
      </c>
      <c r="N3411" s="330">
        <v>6.7878086419753085</v>
      </c>
      <c r="O3411" s="116"/>
      <c r="P3411" s="116"/>
      <c r="Q3411" s="120"/>
    </row>
    <row r="3412" spans="1:17" customFormat="1">
      <c r="A3412" s="117">
        <v>3409</v>
      </c>
      <c r="B3412" s="117"/>
      <c r="C3412" s="117" t="s">
        <v>3682</v>
      </c>
      <c r="D3412" s="117" t="s">
        <v>1026</v>
      </c>
      <c r="E3412" s="396" t="s">
        <v>3727</v>
      </c>
      <c r="F3412" s="116" t="s">
        <v>4479</v>
      </c>
      <c r="G3412" s="596">
        <v>304411340401</v>
      </c>
      <c r="H3412" s="396" t="s">
        <v>5708</v>
      </c>
      <c r="I3412" s="116" t="s">
        <v>7997</v>
      </c>
      <c r="J3412" s="116" t="s">
        <v>47</v>
      </c>
      <c r="K3412" s="116">
        <v>0.26166</v>
      </c>
      <c r="L3412" s="395">
        <v>0.26166</v>
      </c>
      <c r="M3412" s="395">
        <v>0.244029</v>
      </c>
      <c r="N3412" s="330">
        <v>6.7381334556294457</v>
      </c>
      <c r="O3412" s="116"/>
      <c r="P3412" s="116"/>
      <c r="Q3412" s="120"/>
    </row>
    <row r="3413" spans="1:17" customFormat="1">
      <c r="A3413" s="117">
        <v>3410</v>
      </c>
      <c r="B3413" s="117"/>
      <c r="C3413" s="117" t="s">
        <v>3682</v>
      </c>
      <c r="D3413" s="117" t="s">
        <v>1026</v>
      </c>
      <c r="E3413" s="396" t="s">
        <v>1026</v>
      </c>
      <c r="F3413" s="116" t="s">
        <v>4461</v>
      </c>
      <c r="G3413" s="596">
        <v>304421440303</v>
      </c>
      <c r="H3413" s="396" t="s">
        <v>6281</v>
      </c>
      <c r="I3413" s="116" t="s">
        <v>7997</v>
      </c>
      <c r="J3413" s="116" t="s">
        <v>47</v>
      </c>
      <c r="K3413" s="116">
        <v>0.1144</v>
      </c>
      <c r="L3413" s="395">
        <v>0.1144</v>
      </c>
      <c r="M3413" s="395">
        <v>0.10679900000000001</v>
      </c>
      <c r="N3413" s="330">
        <v>6.6442307692307665</v>
      </c>
      <c r="O3413" s="116"/>
      <c r="P3413" s="116"/>
      <c r="Q3413" s="120"/>
    </row>
    <row r="3414" spans="1:17" customFormat="1">
      <c r="A3414" s="117">
        <v>3411</v>
      </c>
      <c r="B3414" s="117"/>
      <c r="C3414" s="117" t="s">
        <v>3682</v>
      </c>
      <c r="D3414" s="117" t="s">
        <v>1026</v>
      </c>
      <c r="E3414" s="396" t="s">
        <v>1026</v>
      </c>
      <c r="F3414" s="116" t="s">
        <v>4459</v>
      </c>
      <c r="G3414" s="596">
        <v>304421240402</v>
      </c>
      <c r="H3414" s="396" t="s">
        <v>6276</v>
      </c>
      <c r="I3414" s="116" t="s">
        <v>7997</v>
      </c>
      <c r="J3414" s="116" t="s">
        <v>47</v>
      </c>
      <c r="K3414" s="116">
        <v>0.35439999999999999</v>
      </c>
      <c r="L3414" s="395">
        <v>0.35439999999999999</v>
      </c>
      <c r="M3414" s="395">
        <v>0.33089200000000002</v>
      </c>
      <c r="N3414" s="330">
        <v>6.6331828442437848</v>
      </c>
      <c r="O3414" s="116"/>
      <c r="P3414" s="116"/>
      <c r="Q3414" s="120"/>
    </row>
    <row r="3415" spans="1:17" customFormat="1">
      <c r="A3415" s="117">
        <v>3412</v>
      </c>
      <c r="B3415" s="117"/>
      <c r="C3415" s="117" t="s">
        <v>3682</v>
      </c>
      <c r="D3415" s="117" t="s">
        <v>1026</v>
      </c>
      <c r="E3415" s="396" t="s">
        <v>1026</v>
      </c>
      <c r="F3415" s="116" t="s">
        <v>4465</v>
      </c>
      <c r="G3415" s="596">
        <v>304421140204</v>
      </c>
      <c r="H3415" s="396" t="s">
        <v>5772</v>
      </c>
      <c r="I3415" s="116" t="s">
        <v>7997</v>
      </c>
      <c r="J3415" s="116" t="s">
        <v>47</v>
      </c>
      <c r="K3415" s="116">
        <v>0.58389999999999997</v>
      </c>
      <c r="L3415" s="395">
        <v>0.58389999999999997</v>
      </c>
      <c r="M3415" s="395">
        <v>0.54520900000000005</v>
      </c>
      <c r="N3415" s="330">
        <v>6.6263058742935295</v>
      </c>
      <c r="O3415" s="116"/>
      <c r="P3415" s="116"/>
      <c r="Q3415" s="120"/>
    </row>
    <row r="3416" spans="1:17" customFormat="1">
      <c r="A3416" s="117">
        <v>3413</v>
      </c>
      <c r="B3416" s="117"/>
      <c r="C3416" s="117" t="s">
        <v>3682</v>
      </c>
      <c r="D3416" s="117" t="s">
        <v>1026</v>
      </c>
      <c r="E3416" s="396" t="s">
        <v>1026</v>
      </c>
      <c r="F3416" s="116" t="s">
        <v>4457</v>
      </c>
      <c r="G3416" s="596">
        <v>304421340403</v>
      </c>
      <c r="H3416" s="396" t="s">
        <v>5032</v>
      </c>
      <c r="I3416" s="116" t="s">
        <v>7997</v>
      </c>
      <c r="J3416" s="116" t="s">
        <v>47</v>
      </c>
      <c r="K3416" s="116">
        <v>0.58972999999999998</v>
      </c>
      <c r="L3416" s="395">
        <v>0.58972999999999998</v>
      </c>
      <c r="M3416" s="395">
        <v>0.55111100000000002</v>
      </c>
      <c r="N3416" s="330">
        <v>6.5485900327268336</v>
      </c>
      <c r="O3416" s="116"/>
      <c r="P3416" s="116"/>
      <c r="Q3416" s="120"/>
    </row>
    <row r="3417" spans="1:17" customFormat="1">
      <c r="A3417" s="117">
        <v>3414</v>
      </c>
      <c r="B3417" s="117"/>
      <c r="C3417" s="117" t="s">
        <v>3682</v>
      </c>
      <c r="D3417" s="117" t="s">
        <v>1026</v>
      </c>
      <c r="E3417" s="396" t="s">
        <v>1026</v>
      </c>
      <c r="F3417" s="116" t="s">
        <v>4463</v>
      </c>
      <c r="G3417" s="596">
        <v>304421240302</v>
      </c>
      <c r="H3417" s="396" t="s">
        <v>6523</v>
      </c>
      <c r="I3417" s="116" t="s">
        <v>7997</v>
      </c>
      <c r="J3417" s="116" t="s">
        <v>47</v>
      </c>
      <c r="K3417" s="116">
        <v>0.11609999999999999</v>
      </c>
      <c r="L3417" s="395">
        <v>0.11609999999999999</v>
      </c>
      <c r="M3417" s="395">
        <v>0.108527</v>
      </c>
      <c r="N3417" s="330">
        <v>6.5228251507321238</v>
      </c>
      <c r="O3417" s="116"/>
      <c r="P3417" s="116"/>
      <c r="Q3417" s="120"/>
    </row>
    <row r="3418" spans="1:17" customFormat="1">
      <c r="A3418" s="117">
        <v>3415</v>
      </c>
      <c r="B3418" s="117"/>
      <c r="C3418" s="117" t="s">
        <v>3682</v>
      </c>
      <c r="D3418" s="117" t="s">
        <v>1026</v>
      </c>
      <c r="E3418" s="396" t="s">
        <v>1026</v>
      </c>
      <c r="F3418" s="116" t="s">
        <v>4458</v>
      </c>
      <c r="G3418" s="596">
        <v>304421440402</v>
      </c>
      <c r="H3418" s="396" t="s">
        <v>7272</v>
      </c>
      <c r="I3418" s="116" t="s">
        <v>7997</v>
      </c>
      <c r="J3418" s="116" t="s">
        <v>47</v>
      </c>
      <c r="K3418" s="116">
        <v>0.30959999999999999</v>
      </c>
      <c r="L3418" s="395">
        <v>0.30959999999999999</v>
      </c>
      <c r="M3418" s="395">
        <v>0.289489</v>
      </c>
      <c r="N3418" s="330">
        <v>6.4958010335917278</v>
      </c>
      <c r="O3418" s="116"/>
      <c r="P3418" s="116"/>
      <c r="Q3418" s="120"/>
    </row>
    <row r="3419" spans="1:17" customFormat="1">
      <c r="A3419" s="117">
        <v>3416</v>
      </c>
      <c r="B3419" s="117"/>
      <c r="C3419" s="117" t="s">
        <v>3682</v>
      </c>
      <c r="D3419" s="117" t="s">
        <v>1026</v>
      </c>
      <c r="E3419" s="396" t="s">
        <v>1026</v>
      </c>
      <c r="F3419" s="116" t="s">
        <v>4457</v>
      </c>
      <c r="G3419" s="596">
        <v>304421340402</v>
      </c>
      <c r="H3419" s="396" t="s">
        <v>10015</v>
      </c>
      <c r="I3419" s="116" t="s">
        <v>7997</v>
      </c>
      <c r="J3419" s="116" t="s">
        <v>47</v>
      </c>
      <c r="K3419" s="116">
        <v>0.45219999999999999</v>
      </c>
      <c r="L3419" s="395">
        <v>0.45219999999999999</v>
      </c>
      <c r="M3419" s="395">
        <v>0.423323</v>
      </c>
      <c r="N3419" s="330">
        <v>6.3858911985846936</v>
      </c>
      <c r="O3419" s="116"/>
      <c r="P3419" s="116"/>
      <c r="Q3419" s="120"/>
    </row>
    <row r="3420" spans="1:17" customFormat="1">
      <c r="A3420" s="117">
        <v>3417</v>
      </c>
      <c r="B3420" s="117"/>
      <c r="C3420" s="117" t="s">
        <v>3682</v>
      </c>
      <c r="D3420" s="117" t="s">
        <v>1026</v>
      </c>
      <c r="E3420" s="396" t="s">
        <v>3727</v>
      </c>
      <c r="F3420" s="116" t="s">
        <v>4477</v>
      </c>
      <c r="G3420" s="596">
        <v>304411340303</v>
      </c>
      <c r="H3420" s="396" t="s">
        <v>9807</v>
      </c>
      <c r="I3420" s="116" t="s">
        <v>7997</v>
      </c>
      <c r="J3420" s="116" t="s">
        <v>47</v>
      </c>
      <c r="K3420" s="116">
        <v>0.27260000000000001</v>
      </c>
      <c r="L3420" s="395">
        <v>0.27260000000000001</v>
      </c>
      <c r="M3420" s="395">
        <v>0.25531700000000002</v>
      </c>
      <c r="N3420" s="330">
        <v>6.3400586940572241</v>
      </c>
      <c r="O3420" s="116"/>
      <c r="P3420" s="116"/>
      <c r="Q3420" s="120"/>
    </row>
    <row r="3421" spans="1:17" customFormat="1">
      <c r="A3421" s="117">
        <v>3418</v>
      </c>
      <c r="B3421" s="117"/>
      <c r="C3421" s="117" t="s">
        <v>3682</v>
      </c>
      <c r="D3421" s="117" t="s">
        <v>1026</v>
      </c>
      <c r="E3421" s="396" t="s">
        <v>3727</v>
      </c>
      <c r="F3421" s="116" t="s">
        <v>4473</v>
      </c>
      <c r="G3421" s="596">
        <v>304411540801</v>
      </c>
      <c r="H3421" s="396" t="s">
        <v>5116</v>
      </c>
      <c r="I3421" s="116" t="s">
        <v>7997</v>
      </c>
      <c r="J3421" s="116" t="s">
        <v>47</v>
      </c>
      <c r="K3421" s="116">
        <v>0.18482699999999999</v>
      </c>
      <c r="L3421" s="395">
        <v>0.18482699999999999</v>
      </c>
      <c r="M3421" s="395">
        <v>0.173315</v>
      </c>
      <c r="N3421" s="330">
        <v>6.2285272173437836</v>
      </c>
      <c r="O3421" s="116"/>
      <c r="P3421" s="116"/>
      <c r="Q3421" s="120"/>
    </row>
    <row r="3422" spans="1:17" customFormat="1">
      <c r="A3422" s="117">
        <v>3419</v>
      </c>
      <c r="B3422" s="117"/>
      <c r="C3422" s="117" t="s">
        <v>3682</v>
      </c>
      <c r="D3422" s="117" t="s">
        <v>1026</v>
      </c>
      <c r="E3422" s="396" t="s">
        <v>3727</v>
      </c>
      <c r="F3422" s="116" t="s">
        <v>4304</v>
      </c>
      <c r="G3422" s="596">
        <v>304411540601</v>
      </c>
      <c r="H3422" s="396" t="s">
        <v>5636</v>
      </c>
      <c r="I3422" s="116" t="s">
        <v>7997</v>
      </c>
      <c r="J3422" s="116" t="s">
        <v>47</v>
      </c>
      <c r="K3422" s="116">
        <v>0.37369999999999998</v>
      </c>
      <c r="L3422" s="395">
        <v>0.37369999999999998</v>
      </c>
      <c r="M3422" s="395">
        <v>0.35050700000000001</v>
      </c>
      <c r="N3422" s="330">
        <v>6.206315226117197</v>
      </c>
      <c r="O3422" s="116"/>
      <c r="P3422" s="116"/>
      <c r="Q3422" s="120"/>
    </row>
    <row r="3423" spans="1:17" customFormat="1">
      <c r="A3423" s="117">
        <v>3420</v>
      </c>
      <c r="B3423" s="117"/>
      <c r="C3423" s="117" t="s">
        <v>3682</v>
      </c>
      <c r="D3423" s="117" t="s">
        <v>1026</v>
      </c>
      <c r="E3423" s="396" t="s">
        <v>1026</v>
      </c>
      <c r="F3423" s="116" t="s">
        <v>4462</v>
      </c>
      <c r="G3423" s="596">
        <v>304421440204</v>
      </c>
      <c r="H3423" s="396" t="s">
        <v>7354</v>
      </c>
      <c r="I3423" s="116" t="s">
        <v>7997</v>
      </c>
      <c r="J3423" s="116" t="s">
        <v>47</v>
      </c>
      <c r="K3423" s="116">
        <v>0.19800000000000001</v>
      </c>
      <c r="L3423" s="395">
        <v>0.19800000000000001</v>
      </c>
      <c r="M3423" s="395">
        <v>0.18587699999999999</v>
      </c>
      <c r="N3423" s="330">
        <v>6.1227272727272837</v>
      </c>
      <c r="O3423" s="116"/>
      <c r="P3423" s="116"/>
      <c r="Q3423" s="120"/>
    </row>
    <row r="3424" spans="1:17" customFormat="1">
      <c r="A3424" s="117">
        <v>3421</v>
      </c>
      <c r="B3424" s="117"/>
      <c r="C3424" s="117" t="s">
        <v>3682</v>
      </c>
      <c r="D3424" s="117" t="s">
        <v>1026</v>
      </c>
      <c r="E3424" s="396" t="s">
        <v>1026</v>
      </c>
      <c r="F3424" s="116" t="s">
        <v>4460</v>
      </c>
      <c r="G3424" s="596">
        <v>304421440101</v>
      </c>
      <c r="H3424" s="396" t="s">
        <v>5252</v>
      </c>
      <c r="I3424" s="116" t="s">
        <v>7997</v>
      </c>
      <c r="J3424" s="116" t="s">
        <v>47</v>
      </c>
      <c r="K3424" s="116">
        <v>0.53469999999999995</v>
      </c>
      <c r="L3424" s="395">
        <v>0.53469999999999995</v>
      </c>
      <c r="M3424" s="395">
        <v>0.50213099999999999</v>
      </c>
      <c r="N3424" s="330">
        <v>6.0910791097811785</v>
      </c>
      <c r="O3424" s="116"/>
      <c r="P3424" s="116"/>
      <c r="Q3424" s="120"/>
    </row>
    <row r="3425" spans="1:17" customFormat="1">
      <c r="A3425" s="117">
        <v>3422</v>
      </c>
      <c r="B3425" s="117"/>
      <c r="C3425" s="117" t="s">
        <v>3682</v>
      </c>
      <c r="D3425" s="117" t="s">
        <v>1026</v>
      </c>
      <c r="E3425" s="396" t="s">
        <v>1026</v>
      </c>
      <c r="F3425" s="116" t="s">
        <v>4462</v>
      </c>
      <c r="G3425" s="596">
        <v>304421440203</v>
      </c>
      <c r="H3425" s="396" t="s">
        <v>7368</v>
      </c>
      <c r="I3425" s="116" t="s">
        <v>7997</v>
      </c>
      <c r="J3425" s="116" t="s">
        <v>47</v>
      </c>
      <c r="K3425" s="116">
        <v>0.47260000000000002</v>
      </c>
      <c r="L3425" s="395">
        <v>0.47260000000000002</v>
      </c>
      <c r="M3425" s="395">
        <v>0.44395099999999998</v>
      </c>
      <c r="N3425" s="330">
        <v>6.0619974608548528</v>
      </c>
      <c r="O3425" s="116"/>
      <c r="P3425" s="116"/>
      <c r="Q3425" s="120"/>
    </row>
    <row r="3426" spans="1:17" customFormat="1">
      <c r="A3426" s="117">
        <v>3423</v>
      </c>
      <c r="B3426" s="117"/>
      <c r="C3426" s="117" t="s">
        <v>3682</v>
      </c>
      <c r="D3426" s="117" t="s">
        <v>1026</v>
      </c>
      <c r="E3426" s="396" t="s">
        <v>1026</v>
      </c>
      <c r="F3426" s="116" t="s">
        <v>4464</v>
      </c>
      <c r="G3426" s="596">
        <v>304421240202</v>
      </c>
      <c r="H3426" s="396" t="s">
        <v>5554</v>
      </c>
      <c r="I3426" s="116" t="s">
        <v>7997</v>
      </c>
      <c r="J3426" s="116" t="s">
        <v>47</v>
      </c>
      <c r="K3426" s="116">
        <v>0.5454</v>
      </c>
      <c r="L3426" s="395">
        <v>0.5454</v>
      </c>
      <c r="M3426" s="395">
        <v>0.51280099999999995</v>
      </c>
      <c r="N3426" s="330">
        <v>5.9770810414374855</v>
      </c>
      <c r="O3426" s="116"/>
      <c r="P3426" s="116"/>
      <c r="Q3426" s="120"/>
    </row>
    <row r="3427" spans="1:17" customFormat="1">
      <c r="A3427" s="117">
        <v>3424</v>
      </c>
      <c r="B3427" s="117"/>
      <c r="C3427" s="117" t="s">
        <v>3682</v>
      </c>
      <c r="D3427" s="117" t="s">
        <v>1026</v>
      </c>
      <c r="E3427" s="396" t="s">
        <v>1026</v>
      </c>
      <c r="F3427" s="116" t="s">
        <v>4462</v>
      </c>
      <c r="G3427" s="596">
        <v>304421440205</v>
      </c>
      <c r="H3427" s="396" t="s">
        <v>7404</v>
      </c>
      <c r="I3427" s="116" t="s">
        <v>7997</v>
      </c>
      <c r="J3427" s="116" t="s">
        <v>47</v>
      </c>
      <c r="K3427" s="116">
        <v>0.35099999999999998</v>
      </c>
      <c r="L3427" s="395">
        <v>0.35099999999999998</v>
      </c>
      <c r="M3427" s="395">
        <v>0.33024100000000001</v>
      </c>
      <c r="N3427" s="330">
        <v>5.9142450142450063</v>
      </c>
      <c r="O3427" s="116"/>
      <c r="P3427" s="116"/>
      <c r="Q3427" s="120"/>
    </row>
    <row r="3428" spans="1:17" customFormat="1">
      <c r="A3428" s="117">
        <v>3425</v>
      </c>
      <c r="B3428" s="117"/>
      <c r="C3428" s="117" t="s">
        <v>3682</v>
      </c>
      <c r="D3428" s="117" t="s">
        <v>1026</v>
      </c>
      <c r="E3428" s="396" t="s">
        <v>1026</v>
      </c>
      <c r="F3428" s="116" t="s">
        <v>4467</v>
      </c>
      <c r="G3428" s="596">
        <v>304411540402</v>
      </c>
      <c r="H3428" s="396" t="s">
        <v>7412</v>
      </c>
      <c r="I3428" s="116" t="s">
        <v>7997</v>
      </c>
      <c r="J3428" s="116" t="s">
        <v>47</v>
      </c>
      <c r="K3428" s="116">
        <v>0.3473</v>
      </c>
      <c r="L3428" s="395">
        <v>0.3473</v>
      </c>
      <c r="M3428" s="395">
        <v>0.32684000000000002</v>
      </c>
      <c r="N3428" s="330">
        <v>5.8911603800748571</v>
      </c>
      <c r="O3428" s="116"/>
      <c r="P3428" s="116"/>
      <c r="Q3428" s="120"/>
    </row>
    <row r="3429" spans="1:17" customFormat="1">
      <c r="A3429" s="117">
        <v>3426</v>
      </c>
      <c r="B3429" s="117"/>
      <c r="C3429" s="117" t="s">
        <v>3682</v>
      </c>
      <c r="D3429" s="117" t="s">
        <v>1026</v>
      </c>
      <c r="E3429" s="396" t="s">
        <v>3727</v>
      </c>
      <c r="F3429" s="116" t="s">
        <v>4469</v>
      </c>
      <c r="G3429" s="596">
        <v>304411540203</v>
      </c>
      <c r="H3429" s="396" t="s">
        <v>6467</v>
      </c>
      <c r="I3429" s="116" t="s">
        <v>7997</v>
      </c>
      <c r="J3429" s="116" t="s">
        <v>47</v>
      </c>
      <c r="K3429" s="116">
        <v>0.40620000000000001</v>
      </c>
      <c r="L3429" s="395">
        <v>0.40620000000000001</v>
      </c>
      <c r="M3429" s="395">
        <v>0.38274399999999997</v>
      </c>
      <c r="N3429" s="330">
        <v>5.7744953225012381</v>
      </c>
      <c r="O3429" s="116"/>
      <c r="P3429" s="116"/>
      <c r="Q3429" s="120"/>
    </row>
    <row r="3430" spans="1:17" customFormat="1">
      <c r="A3430" s="117">
        <v>3427</v>
      </c>
      <c r="B3430" s="117"/>
      <c r="C3430" s="117" t="s">
        <v>3682</v>
      </c>
      <c r="D3430" s="117" t="s">
        <v>1026</v>
      </c>
      <c r="E3430" s="396" t="s">
        <v>3727</v>
      </c>
      <c r="F3430" s="116" t="s">
        <v>4478</v>
      </c>
      <c r="G3430" s="596">
        <v>304411440104</v>
      </c>
      <c r="H3430" s="396" t="s">
        <v>10016</v>
      </c>
      <c r="I3430" s="116" t="s">
        <v>7997</v>
      </c>
      <c r="J3430" s="116" t="s">
        <v>47</v>
      </c>
      <c r="K3430" s="116">
        <v>1.9E-3</v>
      </c>
      <c r="L3430" s="395">
        <v>1.9E-3</v>
      </c>
      <c r="M3430" s="395">
        <v>1.7910000000000001E-3</v>
      </c>
      <c r="N3430" s="330">
        <v>5.7368421052631549</v>
      </c>
      <c r="O3430" s="116"/>
      <c r="P3430" s="116"/>
      <c r="Q3430" s="120"/>
    </row>
    <row r="3431" spans="1:17" customFormat="1">
      <c r="A3431" s="117">
        <v>3428</v>
      </c>
      <c r="B3431" s="117"/>
      <c r="C3431" s="117" t="s">
        <v>3682</v>
      </c>
      <c r="D3431" s="117" t="s">
        <v>1026</v>
      </c>
      <c r="E3431" s="396" t="s">
        <v>3727</v>
      </c>
      <c r="F3431" s="116" t="s">
        <v>4470</v>
      </c>
      <c r="G3431" s="596">
        <v>304411140103</v>
      </c>
      <c r="H3431" s="396" t="s">
        <v>10017</v>
      </c>
      <c r="I3431" s="116" t="s">
        <v>7997</v>
      </c>
      <c r="J3431" s="116" t="s">
        <v>47</v>
      </c>
      <c r="K3431" s="116">
        <v>0.6976</v>
      </c>
      <c r="L3431" s="395">
        <v>0.6976</v>
      </c>
      <c r="M3431" s="395">
        <v>0.65770899999999999</v>
      </c>
      <c r="N3431" s="330">
        <v>5.7183199541284413</v>
      </c>
      <c r="O3431" s="116"/>
      <c r="P3431" s="116"/>
      <c r="Q3431" s="120"/>
    </row>
    <row r="3432" spans="1:17" customFormat="1">
      <c r="A3432" s="117">
        <v>3429</v>
      </c>
      <c r="B3432" s="117"/>
      <c r="C3432" s="117" t="s">
        <v>3682</v>
      </c>
      <c r="D3432" s="117" t="s">
        <v>1026</v>
      </c>
      <c r="E3432" s="396" t="s">
        <v>1026</v>
      </c>
      <c r="F3432" s="116" t="s">
        <v>4468</v>
      </c>
      <c r="G3432" s="596">
        <v>304421140103</v>
      </c>
      <c r="H3432" s="396" t="s">
        <v>10018</v>
      </c>
      <c r="I3432" s="116" t="s">
        <v>7998</v>
      </c>
      <c r="J3432" s="116" t="s">
        <v>47</v>
      </c>
      <c r="K3432" s="116">
        <v>0.4672</v>
      </c>
      <c r="L3432" s="395">
        <v>0.4672</v>
      </c>
      <c r="M3432" s="395">
        <v>0.44072899999999998</v>
      </c>
      <c r="N3432" s="330">
        <v>5.6658818493150731</v>
      </c>
      <c r="O3432" s="116"/>
      <c r="P3432" s="116"/>
      <c r="Q3432" s="120"/>
    </row>
    <row r="3433" spans="1:17" customFormat="1">
      <c r="A3433" s="117">
        <v>3430</v>
      </c>
      <c r="B3433" s="117"/>
      <c r="C3433" s="117" t="s">
        <v>3682</v>
      </c>
      <c r="D3433" s="117" t="s">
        <v>1026</v>
      </c>
      <c r="E3433" s="396" t="s">
        <v>3727</v>
      </c>
      <c r="F3433" s="116" t="s">
        <v>4480</v>
      </c>
      <c r="G3433" s="596">
        <v>304411340202</v>
      </c>
      <c r="H3433" s="396" t="s">
        <v>7879</v>
      </c>
      <c r="I3433" s="116" t="s">
        <v>7997</v>
      </c>
      <c r="J3433" s="116" t="s">
        <v>47</v>
      </c>
      <c r="K3433" s="116">
        <v>0.3276</v>
      </c>
      <c r="L3433" s="395">
        <v>0.3276</v>
      </c>
      <c r="M3433" s="395">
        <v>0.30973800000000001</v>
      </c>
      <c r="N3433" s="330">
        <v>5.452380952380949</v>
      </c>
      <c r="O3433" s="116"/>
      <c r="P3433" s="116"/>
      <c r="Q3433" s="120"/>
    </row>
    <row r="3434" spans="1:17" customFormat="1">
      <c r="A3434" s="117">
        <v>3431</v>
      </c>
      <c r="B3434" s="117"/>
      <c r="C3434" s="117" t="s">
        <v>3682</v>
      </c>
      <c r="D3434" s="117" t="s">
        <v>1026</v>
      </c>
      <c r="E3434" s="396" t="s">
        <v>3727</v>
      </c>
      <c r="F3434" s="116" t="s">
        <v>4472</v>
      </c>
      <c r="G3434" s="596">
        <v>304411540701</v>
      </c>
      <c r="H3434" s="396" t="s">
        <v>6717</v>
      </c>
      <c r="I3434" s="116" t="s">
        <v>7997</v>
      </c>
      <c r="J3434" s="116" t="s">
        <v>47</v>
      </c>
      <c r="K3434" s="116">
        <v>0.40539999999999998</v>
      </c>
      <c r="L3434" s="395">
        <v>0.40539999999999998</v>
      </c>
      <c r="M3434" s="395">
        <v>0.384604</v>
      </c>
      <c r="N3434" s="330">
        <v>5.1297483966452839</v>
      </c>
      <c r="O3434" s="116"/>
      <c r="P3434" s="116"/>
      <c r="Q3434" s="120"/>
    </row>
    <row r="3435" spans="1:17" customFormat="1">
      <c r="A3435" s="117">
        <v>3432</v>
      </c>
      <c r="B3435" s="117"/>
      <c r="C3435" s="117" t="s">
        <v>3682</v>
      </c>
      <c r="D3435" s="117" t="s">
        <v>1026</v>
      </c>
      <c r="E3435" s="396" t="s">
        <v>3727</v>
      </c>
      <c r="F3435" s="116" t="s">
        <v>4474</v>
      </c>
      <c r="G3435" s="596">
        <v>304411540501</v>
      </c>
      <c r="H3435" s="396" t="s">
        <v>5758</v>
      </c>
      <c r="I3435" s="116" t="s">
        <v>7997</v>
      </c>
      <c r="J3435" s="116" t="s">
        <v>47</v>
      </c>
      <c r="K3435" s="116">
        <v>0.16500000000000001</v>
      </c>
      <c r="L3435" s="395">
        <v>0.16500000000000001</v>
      </c>
      <c r="M3435" s="395">
        <v>0.156555</v>
      </c>
      <c r="N3435" s="330">
        <v>5.1181818181818235</v>
      </c>
      <c r="O3435" s="116"/>
      <c r="P3435" s="116"/>
      <c r="Q3435" s="120"/>
    </row>
    <row r="3436" spans="1:17" customFormat="1">
      <c r="A3436" s="117">
        <v>3433</v>
      </c>
      <c r="B3436" s="117"/>
      <c r="C3436" s="117" t="s">
        <v>3682</v>
      </c>
      <c r="D3436" s="117" t="s">
        <v>1026</v>
      </c>
      <c r="E3436" s="396" t="s">
        <v>3727</v>
      </c>
      <c r="F3436" s="116" t="s">
        <v>4476</v>
      </c>
      <c r="G3436" s="596">
        <v>304411540103</v>
      </c>
      <c r="H3436" s="396" t="s">
        <v>5670</v>
      </c>
      <c r="I3436" s="116" t="s">
        <v>7997</v>
      </c>
      <c r="J3436" s="116" t="s">
        <v>47</v>
      </c>
      <c r="K3436" s="116">
        <v>0.3327</v>
      </c>
      <c r="L3436" s="395">
        <v>0.3327</v>
      </c>
      <c r="M3436" s="395">
        <v>0.315772</v>
      </c>
      <c r="N3436" s="330">
        <v>5.0880673279230537</v>
      </c>
      <c r="O3436" s="116"/>
      <c r="P3436" s="116"/>
      <c r="Q3436" s="120"/>
    </row>
    <row r="3437" spans="1:17" customFormat="1">
      <c r="A3437" s="117">
        <v>3434</v>
      </c>
      <c r="B3437" s="117"/>
      <c r="C3437" s="117" t="s">
        <v>3682</v>
      </c>
      <c r="D3437" s="117" t="s">
        <v>1026</v>
      </c>
      <c r="E3437" s="396" t="s">
        <v>3727</v>
      </c>
      <c r="F3437" s="116" t="s">
        <v>4471</v>
      </c>
      <c r="G3437" s="596">
        <v>304411140202</v>
      </c>
      <c r="H3437" s="396" t="s">
        <v>10019</v>
      </c>
      <c r="I3437" s="116" t="s">
        <v>7997</v>
      </c>
      <c r="J3437" s="116" t="s">
        <v>47</v>
      </c>
      <c r="K3437" s="116">
        <v>0.17580000000000001</v>
      </c>
      <c r="L3437" s="395">
        <v>0.17580000000000001</v>
      </c>
      <c r="M3437" s="395">
        <v>0.16687299999999999</v>
      </c>
      <c r="N3437" s="330">
        <v>5.077929465301489</v>
      </c>
      <c r="O3437" s="116"/>
      <c r="P3437" s="116"/>
      <c r="Q3437" s="120"/>
    </row>
    <row r="3438" spans="1:17" customFormat="1">
      <c r="A3438" s="117">
        <v>3435</v>
      </c>
      <c r="B3438" s="117"/>
      <c r="C3438" s="117" t="s">
        <v>3682</v>
      </c>
      <c r="D3438" s="117" t="s">
        <v>1026</v>
      </c>
      <c r="E3438" s="396" t="s">
        <v>3727</v>
      </c>
      <c r="F3438" s="116" t="s">
        <v>4484</v>
      </c>
      <c r="G3438" s="596">
        <v>304411240401</v>
      </c>
      <c r="H3438" s="396" t="s">
        <v>10020</v>
      </c>
      <c r="I3438" s="116" t="s">
        <v>7997</v>
      </c>
      <c r="J3438" s="116" t="s">
        <v>47</v>
      </c>
      <c r="K3438" s="116">
        <v>0.1086</v>
      </c>
      <c r="L3438" s="395">
        <v>0.1086</v>
      </c>
      <c r="M3438" s="395">
        <v>0.103157</v>
      </c>
      <c r="N3438" s="330">
        <v>5.0119705340699845</v>
      </c>
      <c r="O3438" s="116"/>
      <c r="P3438" s="116"/>
      <c r="Q3438" s="120"/>
    </row>
    <row r="3439" spans="1:17" customFormat="1">
      <c r="A3439" s="117">
        <v>3436</v>
      </c>
      <c r="B3439" s="117"/>
      <c r="C3439" s="117" t="s">
        <v>3682</v>
      </c>
      <c r="D3439" s="117" t="s">
        <v>1026</v>
      </c>
      <c r="E3439" s="396" t="s">
        <v>1026</v>
      </c>
      <c r="F3439" s="116" t="s">
        <v>4462</v>
      </c>
      <c r="G3439" s="596">
        <v>304421440206</v>
      </c>
      <c r="H3439" s="396" t="s">
        <v>6543</v>
      </c>
      <c r="I3439" s="116" t="s">
        <v>7997</v>
      </c>
      <c r="J3439" s="116" t="s">
        <v>47</v>
      </c>
      <c r="K3439" s="116">
        <v>0.31480000000000002</v>
      </c>
      <c r="L3439" s="395">
        <v>0.31480000000000002</v>
      </c>
      <c r="M3439" s="395">
        <v>0.29944500000000002</v>
      </c>
      <c r="N3439" s="330">
        <v>4.8777001270648057</v>
      </c>
      <c r="O3439" s="116"/>
      <c r="P3439" s="116"/>
      <c r="Q3439" s="120"/>
    </row>
    <row r="3440" spans="1:17" customFormat="1">
      <c r="A3440" s="117">
        <v>3437</v>
      </c>
      <c r="B3440" s="117"/>
      <c r="C3440" s="117" t="s">
        <v>3682</v>
      </c>
      <c r="D3440" s="117" t="s">
        <v>1026</v>
      </c>
      <c r="E3440" s="396" t="s">
        <v>3727</v>
      </c>
      <c r="F3440" s="116" t="s">
        <v>4472</v>
      </c>
      <c r="G3440" s="596">
        <v>304411540702</v>
      </c>
      <c r="H3440" s="396" t="s">
        <v>5132</v>
      </c>
      <c r="I3440" s="116" t="s">
        <v>7997</v>
      </c>
      <c r="J3440" s="116" t="s">
        <v>47</v>
      </c>
      <c r="K3440" s="116">
        <v>0.17610000000000001</v>
      </c>
      <c r="L3440" s="395">
        <v>0.17610000000000001</v>
      </c>
      <c r="M3440" s="395">
        <v>0.16773099999999999</v>
      </c>
      <c r="N3440" s="330">
        <v>4.7524134014764421</v>
      </c>
      <c r="O3440" s="116"/>
      <c r="P3440" s="116"/>
      <c r="Q3440" s="120"/>
    </row>
    <row r="3441" spans="1:17" customFormat="1">
      <c r="A3441" s="117">
        <v>3438</v>
      </c>
      <c r="B3441" s="117"/>
      <c r="C3441" s="117" t="s">
        <v>3682</v>
      </c>
      <c r="D3441" s="117" t="s">
        <v>1026</v>
      </c>
      <c r="E3441" s="396" t="s">
        <v>1026</v>
      </c>
      <c r="F3441" s="116" t="s">
        <v>4466</v>
      </c>
      <c r="G3441" s="596">
        <v>304421240104</v>
      </c>
      <c r="H3441" s="396" t="s">
        <v>7986</v>
      </c>
      <c r="I3441" s="116" t="s">
        <v>7997</v>
      </c>
      <c r="J3441" s="116" t="s">
        <v>47</v>
      </c>
      <c r="K3441" s="116">
        <v>6.9099999999999995E-2</v>
      </c>
      <c r="L3441" s="395">
        <v>6.9099999999999995E-2</v>
      </c>
      <c r="M3441" s="395">
        <v>6.5836000000000006E-2</v>
      </c>
      <c r="N3441" s="330">
        <v>4.7235890014471629</v>
      </c>
      <c r="O3441" s="116"/>
      <c r="P3441" s="116"/>
      <c r="Q3441" s="120"/>
    </row>
    <row r="3442" spans="1:17" customFormat="1">
      <c r="A3442" s="117">
        <v>3439</v>
      </c>
      <c r="B3442" s="117"/>
      <c r="C3442" s="117" t="s">
        <v>3682</v>
      </c>
      <c r="D3442" s="117" t="s">
        <v>1026</v>
      </c>
      <c r="E3442" s="396" t="s">
        <v>3727</v>
      </c>
      <c r="F3442" s="116" t="s">
        <v>4477</v>
      </c>
      <c r="G3442" s="596">
        <v>304411340301</v>
      </c>
      <c r="H3442" s="396" t="s">
        <v>5685</v>
      </c>
      <c r="I3442" s="116" t="s">
        <v>7997</v>
      </c>
      <c r="J3442" s="116" t="s">
        <v>47</v>
      </c>
      <c r="K3442" s="116">
        <v>0.30530000000000002</v>
      </c>
      <c r="L3442" s="395">
        <v>0.30530000000000002</v>
      </c>
      <c r="M3442" s="395">
        <v>0.291132</v>
      </c>
      <c r="N3442" s="330">
        <v>4.6406812970848383</v>
      </c>
      <c r="O3442" s="116"/>
      <c r="P3442" s="116"/>
      <c r="Q3442" s="120"/>
    </row>
    <row r="3443" spans="1:17" customFormat="1">
      <c r="A3443" s="117">
        <v>3440</v>
      </c>
      <c r="B3443" s="117"/>
      <c r="C3443" s="117" t="s">
        <v>3682</v>
      </c>
      <c r="D3443" s="117" t="s">
        <v>1026</v>
      </c>
      <c r="E3443" s="396" t="s">
        <v>3727</v>
      </c>
      <c r="F3443" s="116" t="s">
        <v>4480</v>
      </c>
      <c r="G3443" s="596">
        <v>304411340203</v>
      </c>
      <c r="H3443" s="396" t="s">
        <v>5119</v>
      </c>
      <c r="I3443" s="116" t="s">
        <v>7997</v>
      </c>
      <c r="J3443" s="116" t="s">
        <v>47</v>
      </c>
      <c r="K3443" s="116">
        <v>0.22900000000000001</v>
      </c>
      <c r="L3443" s="395">
        <v>0.22900000000000001</v>
      </c>
      <c r="M3443" s="395">
        <v>0.21915699999999999</v>
      </c>
      <c r="N3443" s="330">
        <v>4.298253275109178</v>
      </c>
      <c r="O3443" s="116"/>
      <c r="P3443" s="116"/>
      <c r="Q3443" s="120"/>
    </row>
    <row r="3444" spans="1:17" customFormat="1">
      <c r="A3444" s="117">
        <v>3441</v>
      </c>
      <c r="B3444" s="117"/>
      <c r="C3444" s="117" t="s">
        <v>3682</v>
      </c>
      <c r="D3444" s="117" t="s">
        <v>1026</v>
      </c>
      <c r="E3444" s="396" t="s">
        <v>1026</v>
      </c>
      <c r="F3444" s="116" t="s">
        <v>4468</v>
      </c>
      <c r="G3444" s="596">
        <v>304421140101</v>
      </c>
      <c r="H3444" s="396" t="s">
        <v>10021</v>
      </c>
      <c r="I3444" s="116" t="s">
        <v>7998</v>
      </c>
      <c r="J3444" s="116" t="s">
        <v>47</v>
      </c>
      <c r="K3444" s="116">
        <v>0.29320000000000002</v>
      </c>
      <c r="L3444" s="395">
        <v>0.29320000000000002</v>
      </c>
      <c r="M3444" s="395">
        <v>0.28088099999999999</v>
      </c>
      <c r="N3444" s="330">
        <v>4.2015688949522589</v>
      </c>
      <c r="O3444" s="116"/>
      <c r="P3444" s="116"/>
      <c r="Q3444" s="120"/>
    </row>
    <row r="3445" spans="1:17" customFormat="1">
      <c r="A3445" s="117">
        <v>3442</v>
      </c>
      <c r="B3445" s="117"/>
      <c r="C3445" s="117" t="s">
        <v>3682</v>
      </c>
      <c r="D3445" s="117" t="s">
        <v>1026</v>
      </c>
      <c r="E3445" s="396" t="s">
        <v>3727</v>
      </c>
      <c r="F3445" s="116" t="s">
        <v>4484</v>
      </c>
      <c r="G3445" s="596">
        <v>304411240403</v>
      </c>
      <c r="H3445" s="396" t="s">
        <v>7709</v>
      </c>
      <c r="I3445" s="116" t="s">
        <v>7997</v>
      </c>
      <c r="J3445" s="116" t="s">
        <v>47</v>
      </c>
      <c r="K3445" s="116">
        <v>0.24</v>
      </c>
      <c r="L3445" s="395">
        <v>0.24</v>
      </c>
      <c r="M3445" s="395">
        <v>0.229992</v>
      </c>
      <c r="N3445" s="330">
        <v>4.1699999999999964</v>
      </c>
      <c r="O3445" s="116"/>
      <c r="P3445" s="116"/>
      <c r="Q3445" s="120"/>
    </row>
    <row r="3446" spans="1:17" customFormat="1">
      <c r="A3446" s="117">
        <v>3443</v>
      </c>
      <c r="B3446" s="117"/>
      <c r="C3446" s="117" t="s">
        <v>3682</v>
      </c>
      <c r="D3446" s="117" t="s">
        <v>1026</v>
      </c>
      <c r="E3446" s="396" t="s">
        <v>3727</v>
      </c>
      <c r="F3446" s="116" t="s">
        <v>4471</v>
      </c>
      <c r="G3446" s="596">
        <v>304411140201</v>
      </c>
      <c r="H3446" s="396" t="s">
        <v>10022</v>
      </c>
      <c r="I3446" s="116" t="s">
        <v>7997</v>
      </c>
      <c r="J3446" s="116" t="s">
        <v>47</v>
      </c>
      <c r="K3446" s="116">
        <v>0.3644</v>
      </c>
      <c r="L3446" s="395">
        <v>0.3644</v>
      </c>
      <c r="M3446" s="395">
        <v>0.349518</v>
      </c>
      <c r="N3446" s="330">
        <v>4.0839736553238213</v>
      </c>
      <c r="O3446" s="116"/>
      <c r="P3446" s="116"/>
      <c r="Q3446" s="120"/>
    </row>
    <row r="3447" spans="1:17" customFormat="1">
      <c r="A3447" s="117">
        <v>3444</v>
      </c>
      <c r="B3447" s="117"/>
      <c r="C3447" s="117" t="s">
        <v>3682</v>
      </c>
      <c r="D3447" s="117" t="s">
        <v>1026</v>
      </c>
      <c r="E3447" s="396" t="s">
        <v>1026</v>
      </c>
      <c r="F3447" s="116" t="s">
        <v>4464</v>
      </c>
      <c r="G3447" s="596">
        <v>304421240201</v>
      </c>
      <c r="H3447" s="396" t="s">
        <v>5694</v>
      </c>
      <c r="I3447" s="116" t="s">
        <v>7997</v>
      </c>
      <c r="J3447" s="116" t="s">
        <v>47</v>
      </c>
      <c r="K3447" s="116">
        <v>0.40679999999999999</v>
      </c>
      <c r="L3447" s="395">
        <v>0.40679999999999999</v>
      </c>
      <c r="M3447" s="395">
        <v>0.390565</v>
      </c>
      <c r="N3447" s="330">
        <v>3.9909046214355945</v>
      </c>
      <c r="O3447" s="116"/>
      <c r="P3447" s="116"/>
      <c r="Q3447" s="120"/>
    </row>
    <row r="3448" spans="1:17" customFormat="1">
      <c r="A3448" s="117">
        <v>3445</v>
      </c>
      <c r="B3448" s="117"/>
      <c r="C3448" s="117" t="s">
        <v>3682</v>
      </c>
      <c r="D3448" s="117" t="s">
        <v>1026</v>
      </c>
      <c r="E3448" s="396" t="s">
        <v>3727</v>
      </c>
      <c r="F3448" s="116" t="s">
        <v>4481</v>
      </c>
      <c r="G3448" s="596">
        <v>304411340104</v>
      </c>
      <c r="H3448" s="396" t="s">
        <v>5372</v>
      </c>
      <c r="I3448" s="116" t="s">
        <v>7997</v>
      </c>
      <c r="J3448" s="116" t="s">
        <v>47</v>
      </c>
      <c r="K3448" s="116">
        <v>0.23147999999999999</v>
      </c>
      <c r="L3448" s="395">
        <v>0.23147999999999999</v>
      </c>
      <c r="M3448" s="395">
        <v>0.222361</v>
      </c>
      <c r="N3448" s="330">
        <v>3.9394332123725539</v>
      </c>
      <c r="O3448" s="116"/>
      <c r="P3448" s="116"/>
      <c r="Q3448" s="120"/>
    </row>
    <row r="3449" spans="1:17" customFormat="1">
      <c r="A3449" s="117">
        <v>3446</v>
      </c>
      <c r="B3449" s="117"/>
      <c r="C3449" s="117" t="s">
        <v>3682</v>
      </c>
      <c r="D3449" s="117" t="s">
        <v>1026</v>
      </c>
      <c r="E3449" s="396" t="s">
        <v>3727</v>
      </c>
      <c r="F3449" s="116" t="s">
        <v>4470</v>
      </c>
      <c r="G3449" s="596">
        <v>304411140102</v>
      </c>
      <c r="H3449" s="396" t="s">
        <v>10023</v>
      </c>
      <c r="I3449" s="116" t="s">
        <v>7997</v>
      </c>
      <c r="J3449" s="116" t="s">
        <v>47</v>
      </c>
      <c r="K3449" s="116">
        <v>1.5194000000000001</v>
      </c>
      <c r="L3449" s="395">
        <v>1.5194000000000001</v>
      </c>
      <c r="M3449" s="395">
        <v>1.4718690000000001</v>
      </c>
      <c r="N3449" s="330">
        <v>3.1282743188100559</v>
      </c>
      <c r="O3449" s="116"/>
      <c r="P3449" s="116"/>
      <c r="Q3449" s="120"/>
    </row>
    <row r="3450" spans="1:17" customFormat="1">
      <c r="A3450" s="117">
        <v>3447</v>
      </c>
      <c r="B3450" s="117"/>
      <c r="C3450" s="117" t="s">
        <v>3682</v>
      </c>
      <c r="D3450" s="117" t="s">
        <v>1026</v>
      </c>
      <c r="E3450" s="396" t="s">
        <v>1026</v>
      </c>
      <c r="F3450" s="116" t="s">
        <v>4459</v>
      </c>
      <c r="G3450" s="596">
        <v>304421240401</v>
      </c>
      <c r="H3450" s="396" t="s">
        <v>7831</v>
      </c>
      <c r="I3450" s="116" t="s">
        <v>7997</v>
      </c>
      <c r="J3450" s="116" t="s">
        <v>47</v>
      </c>
      <c r="K3450" s="116">
        <v>0.31440000000000001</v>
      </c>
      <c r="L3450" s="395">
        <v>0.31440000000000001</v>
      </c>
      <c r="M3450" s="395">
        <v>0.30562899999999998</v>
      </c>
      <c r="N3450" s="330">
        <v>2.7897582697201107</v>
      </c>
      <c r="O3450" s="116"/>
      <c r="P3450" s="116"/>
      <c r="Q3450" s="120"/>
    </row>
    <row r="3451" spans="1:17" customFormat="1">
      <c r="A3451" s="117">
        <v>3448</v>
      </c>
      <c r="B3451" s="117"/>
      <c r="C3451" s="117" t="s">
        <v>3682</v>
      </c>
      <c r="D3451" s="117" t="s">
        <v>1026</v>
      </c>
      <c r="E3451" s="396" t="s">
        <v>1026</v>
      </c>
      <c r="F3451" s="116" t="s">
        <v>4455</v>
      </c>
      <c r="G3451" s="596">
        <v>304421340302</v>
      </c>
      <c r="H3451" s="396" t="s">
        <v>10024</v>
      </c>
      <c r="I3451" s="116" t="s">
        <v>7997</v>
      </c>
      <c r="J3451" s="116" t="s">
        <v>47</v>
      </c>
      <c r="K3451" s="116">
        <v>0.14152699999999999</v>
      </c>
      <c r="L3451" s="395">
        <v>0.14152699999999999</v>
      </c>
      <c r="M3451" s="395">
        <v>0.122728</v>
      </c>
      <c r="N3451" s="330">
        <v>13.282977806354959</v>
      </c>
      <c r="O3451" s="116"/>
      <c r="P3451" s="116"/>
      <c r="Q3451" s="120"/>
    </row>
    <row r="3452" spans="1:17" customFormat="1">
      <c r="A3452" s="117">
        <v>3449</v>
      </c>
      <c r="B3452" s="117"/>
      <c r="C3452" s="117" t="s">
        <v>3682</v>
      </c>
      <c r="D3452" s="117" t="s">
        <v>1026</v>
      </c>
      <c r="E3452" s="396" t="s">
        <v>3727</v>
      </c>
      <c r="F3452" s="116" t="s">
        <v>4477</v>
      </c>
      <c r="G3452" s="596">
        <v>304411340302</v>
      </c>
      <c r="H3452" s="396" t="s">
        <v>5028</v>
      </c>
      <c r="I3452" s="116" t="s">
        <v>7997</v>
      </c>
      <c r="J3452" s="116" t="s">
        <v>47</v>
      </c>
      <c r="K3452" s="116">
        <v>1.1798</v>
      </c>
      <c r="L3452" s="395">
        <v>1.1798</v>
      </c>
      <c r="M3452" s="395">
        <v>1.0778799999999999</v>
      </c>
      <c r="N3452" s="330">
        <v>8.6387523309035448</v>
      </c>
      <c r="O3452" s="116"/>
      <c r="P3452" s="116"/>
      <c r="Q3452" s="120"/>
    </row>
    <row r="3453" spans="1:17" customFormat="1">
      <c r="A3453" s="117">
        <v>3450</v>
      </c>
      <c r="B3453" s="117"/>
      <c r="C3453" s="117" t="s">
        <v>3682</v>
      </c>
      <c r="D3453" s="117" t="s">
        <v>1025</v>
      </c>
      <c r="E3453" s="396" t="s">
        <v>1025</v>
      </c>
      <c r="F3453" s="116" t="s">
        <v>4497</v>
      </c>
      <c r="G3453" s="596">
        <v>304111140205</v>
      </c>
      <c r="H3453" s="396" t="s">
        <v>10025</v>
      </c>
      <c r="I3453" s="116" t="s">
        <v>3613</v>
      </c>
      <c r="J3453" s="116" t="s">
        <v>47</v>
      </c>
      <c r="K3453" s="116">
        <v>1.1651199999999999</v>
      </c>
      <c r="L3453" s="395">
        <v>1.1651199999999999</v>
      </c>
      <c r="M3453" s="395">
        <v>1.05122</v>
      </c>
      <c r="N3453" s="330">
        <v>9.775817083218886</v>
      </c>
      <c r="O3453" s="116"/>
      <c r="P3453" s="116"/>
      <c r="Q3453" s="120"/>
    </row>
    <row r="3454" spans="1:17" customFormat="1">
      <c r="A3454" s="117">
        <v>3451</v>
      </c>
      <c r="B3454" s="117"/>
      <c r="C3454" s="117" t="s">
        <v>3682</v>
      </c>
      <c r="D3454" s="117" t="s">
        <v>1025</v>
      </c>
      <c r="E3454" s="396" t="s">
        <v>1025</v>
      </c>
      <c r="F3454" s="116" t="s">
        <v>4487</v>
      </c>
      <c r="G3454" s="596">
        <v>304111440301</v>
      </c>
      <c r="H3454" s="396" t="s">
        <v>10026</v>
      </c>
      <c r="I3454" s="116" t="s">
        <v>8576</v>
      </c>
      <c r="J3454" s="116" t="s">
        <v>47</v>
      </c>
      <c r="K3454" s="116">
        <v>0.18099999999999999</v>
      </c>
      <c r="L3454" s="395">
        <v>0.18099999999999999</v>
      </c>
      <c r="M3454" s="395">
        <v>0.15757099999999999</v>
      </c>
      <c r="N3454" s="330">
        <v>12.944198895027629</v>
      </c>
      <c r="O3454" s="116"/>
      <c r="P3454" s="116"/>
      <c r="Q3454" s="120"/>
    </row>
    <row r="3455" spans="1:17" customFormat="1">
      <c r="A3455" s="117">
        <v>3452</v>
      </c>
      <c r="B3455" s="117"/>
      <c r="C3455" s="117" t="s">
        <v>3682</v>
      </c>
      <c r="D3455" s="117" t="s">
        <v>1025</v>
      </c>
      <c r="E3455" s="396" t="s">
        <v>3729</v>
      </c>
      <c r="F3455" s="116" t="s">
        <v>4528</v>
      </c>
      <c r="G3455" s="596">
        <v>304121240302</v>
      </c>
      <c r="H3455" s="396" t="s">
        <v>10027</v>
      </c>
      <c r="I3455" s="116" t="s">
        <v>8576</v>
      </c>
      <c r="J3455" s="116" t="s">
        <v>47</v>
      </c>
      <c r="K3455" s="116">
        <v>0.41980000000000001</v>
      </c>
      <c r="L3455" s="395">
        <v>0.41980000000000001</v>
      </c>
      <c r="M3455" s="395">
        <v>0.32255299999999998</v>
      </c>
      <c r="N3455" s="330">
        <v>23.165078608861371</v>
      </c>
      <c r="O3455" s="116"/>
      <c r="P3455" s="116"/>
      <c r="Q3455" s="120"/>
    </row>
    <row r="3456" spans="1:17" customFormat="1">
      <c r="A3456" s="117">
        <v>3453</v>
      </c>
      <c r="B3456" s="117"/>
      <c r="C3456" s="117" t="s">
        <v>3682</v>
      </c>
      <c r="D3456" s="117" t="s">
        <v>1025</v>
      </c>
      <c r="E3456" s="396" t="s">
        <v>3728</v>
      </c>
      <c r="F3456" s="116" t="s">
        <v>4498</v>
      </c>
      <c r="G3456" s="596">
        <v>304112140401</v>
      </c>
      <c r="H3456" s="396" t="s">
        <v>3381</v>
      </c>
      <c r="I3456" s="116" t="s">
        <v>8576</v>
      </c>
      <c r="J3456" s="116" t="s">
        <v>47</v>
      </c>
      <c r="K3456" s="116">
        <v>1.0024</v>
      </c>
      <c r="L3456" s="395">
        <v>1.0024</v>
      </c>
      <c r="M3456" s="395">
        <v>0.89692700000000003</v>
      </c>
      <c r="N3456" s="330">
        <v>10.522047086991213</v>
      </c>
      <c r="O3456" s="116"/>
      <c r="P3456" s="116"/>
      <c r="Q3456" s="120"/>
    </row>
    <row r="3457" spans="1:17" customFormat="1">
      <c r="A3457" s="117">
        <v>3454</v>
      </c>
      <c r="B3457" s="117"/>
      <c r="C3457" s="117" t="s">
        <v>3682</v>
      </c>
      <c r="D3457" s="117" t="s">
        <v>1025</v>
      </c>
      <c r="E3457" s="396" t="s">
        <v>1025</v>
      </c>
      <c r="F3457" s="116" t="s">
        <v>8102</v>
      </c>
      <c r="G3457" s="596">
        <v>304111140402</v>
      </c>
      <c r="H3457" s="396" t="s">
        <v>2232</v>
      </c>
      <c r="I3457" s="116" t="s">
        <v>3613</v>
      </c>
      <c r="J3457" s="116" t="s">
        <v>47</v>
      </c>
      <c r="K3457" s="116">
        <v>1.0793999999999999</v>
      </c>
      <c r="L3457" s="395">
        <v>1.0793999999999999</v>
      </c>
      <c r="M3457" s="395">
        <v>0.97483200000000003</v>
      </c>
      <c r="N3457" s="330">
        <v>9.6876042245691956</v>
      </c>
      <c r="O3457" s="116"/>
      <c r="P3457" s="116"/>
      <c r="Q3457" s="120"/>
    </row>
    <row r="3458" spans="1:17" customFormat="1">
      <c r="A3458" s="117">
        <v>3455</v>
      </c>
      <c r="B3458" s="117"/>
      <c r="C3458" s="117" t="s">
        <v>3682</v>
      </c>
      <c r="D3458" s="117" t="s">
        <v>1025</v>
      </c>
      <c r="E3458" s="396" t="s">
        <v>1025</v>
      </c>
      <c r="F3458" s="116" t="s">
        <v>8101</v>
      </c>
      <c r="G3458" s="596">
        <v>304111140101</v>
      </c>
      <c r="H3458" s="396" t="s">
        <v>2315</v>
      </c>
      <c r="I3458" s="116" t="s">
        <v>3613</v>
      </c>
      <c r="J3458" s="116" t="s">
        <v>47</v>
      </c>
      <c r="K3458" s="116">
        <v>2.0264000000000002</v>
      </c>
      <c r="L3458" s="395">
        <v>2.0264000000000002</v>
      </c>
      <c r="M3458" s="395">
        <v>1.841791</v>
      </c>
      <c r="N3458" s="330">
        <v>9.1101954204500704</v>
      </c>
      <c r="O3458" s="116"/>
      <c r="P3458" s="116"/>
      <c r="Q3458" s="120"/>
    </row>
    <row r="3459" spans="1:17" customFormat="1">
      <c r="A3459" s="117">
        <v>3456</v>
      </c>
      <c r="B3459" s="117"/>
      <c r="C3459" s="117" t="s">
        <v>3682</v>
      </c>
      <c r="D3459" s="117" t="s">
        <v>1025</v>
      </c>
      <c r="E3459" s="396" t="s">
        <v>3728</v>
      </c>
      <c r="F3459" s="116" t="s">
        <v>4511</v>
      </c>
      <c r="G3459" s="596">
        <v>304112340204</v>
      </c>
      <c r="H3459" s="396" t="s">
        <v>3224</v>
      </c>
      <c r="I3459" s="116" t="s">
        <v>8573</v>
      </c>
      <c r="J3459" s="116" t="s">
        <v>47</v>
      </c>
      <c r="K3459" s="116">
        <v>0.51439999999999997</v>
      </c>
      <c r="L3459" s="395">
        <v>0.51439999999999997</v>
      </c>
      <c r="M3459" s="395">
        <v>0.46795399999999998</v>
      </c>
      <c r="N3459" s="330">
        <v>9.0291601866251927</v>
      </c>
      <c r="O3459" s="116"/>
      <c r="P3459" s="116"/>
      <c r="Q3459" s="120"/>
    </row>
    <row r="3460" spans="1:17" customFormat="1">
      <c r="A3460" s="117">
        <v>3457</v>
      </c>
      <c r="B3460" s="117"/>
      <c r="C3460" s="117" t="s">
        <v>3682</v>
      </c>
      <c r="D3460" s="117" t="s">
        <v>1025</v>
      </c>
      <c r="E3460" s="396" t="s">
        <v>1025</v>
      </c>
      <c r="F3460" s="116" t="s">
        <v>4488</v>
      </c>
      <c r="G3460" s="596">
        <v>304111440101</v>
      </c>
      <c r="H3460" s="396" t="s">
        <v>2719</v>
      </c>
      <c r="I3460" s="116" t="s">
        <v>8573</v>
      </c>
      <c r="J3460" s="116" t="s">
        <v>47</v>
      </c>
      <c r="K3460" s="116">
        <v>0.82369999999999999</v>
      </c>
      <c r="L3460" s="395">
        <v>0.82369999999999999</v>
      </c>
      <c r="M3460" s="395">
        <v>0.75428300000000004</v>
      </c>
      <c r="N3460" s="330">
        <v>8.4274614544130078</v>
      </c>
      <c r="O3460" s="116"/>
      <c r="P3460" s="116"/>
      <c r="Q3460" s="120"/>
    </row>
    <row r="3461" spans="1:17" customFormat="1">
      <c r="A3461" s="117">
        <v>3458</v>
      </c>
      <c r="B3461" s="117"/>
      <c r="C3461" s="117" t="s">
        <v>3682</v>
      </c>
      <c r="D3461" s="117" t="s">
        <v>1025</v>
      </c>
      <c r="E3461" s="396" t="s">
        <v>1025</v>
      </c>
      <c r="F3461" s="116" t="s">
        <v>4487</v>
      </c>
      <c r="G3461" s="596">
        <v>304111440303</v>
      </c>
      <c r="H3461" s="396" t="s">
        <v>10028</v>
      </c>
      <c r="I3461" s="116" t="s">
        <v>8576</v>
      </c>
      <c r="J3461" s="116" t="s">
        <v>47</v>
      </c>
      <c r="K3461" s="116">
        <v>0.33739999999999998</v>
      </c>
      <c r="L3461" s="395">
        <v>0.33739999999999998</v>
      </c>
      <c r="M3461" s="395">
        <v>0.309915</v>
      </c>
      <c r="N3461" s="330">
        <v>8.1461173681090635</v>
      </c>
      <c r="O3461" s="116"/>
      <c r="P3461" s="116"/>
      <c r="Q3461" s="120"/>
    </row>
    <row r="3462" spans="1:17" customFormat="1">
      <c r="A3462" s="117">
        <v>3459</v>
      </c>
      <c r="B3462" s="117"/>
      <c r="C3462" s="117" t="s">
        <v>3682</v>
      </c>
      <c r="D3462" s="117" t="s">
        <v>1025</v>
      </c>
      <c r="E3462" s="396" t="s">
        <v>3728</v>
      </c>
      <c r="F3462" s="116" t="s">
        <v>4504</v>
      </c>
      <c r="G3462" s="596">
        <v>304112240101</v>
      </c>
      <c r="H3462" s="396" t="s">
        <v>3221</v>
      </c>
      <c r="I3462" s="116" t="s">
        <v>8573</v>
      </c>
      <c r="J3462" s="116" t="s">
        <v>47</v>
      </c>
      <c r="K3462" s="116">
        <v>1.1752</v>
      </c>
      <c r="L3462" s="395">
        <v>1.1752</v>
      </c>
      <c r="M3462" s="395">
        <v>1.08094</v>
      </c>
      <c r="N3462" s="330">
        <v>8.0207624234172901</v>
      </c>
      <c r="O3462" s="116"/>
      <c r="P3462" s="116"/>
      <c r="Q3462" s="120"/>
    </row>
    <row r="3463" spans="1:17" customFormat="1">
      <c r="A3463" s="117">
        <v>3460</v>
      </c>
      <c r="B3463" s="117"/>
      <c r="C3463" s="117" t="s">
        <v>3682</v>
      </c>
      <c r="D3463" s="117" t="s">
        <v>1025</v>
      </c>
      <c r="E3463" s="396" t="s">
        <v>1025</v>
      </c>
      <c r="F3463" s="116" t="s">
        <v>8102</v>
      </c>
      <c r="G3463" s="596">
        <v>304111140403</v>
      </c>
      <c r="H3463" s="396" t="s">
        <v>2318</v>
      </c>
      <c r="I3463" s="116" t="s">
        <v>3613</v>
      </c>
      <c r="J3463" s="116" t="s">
        <v>47</v>
      </c>
      <c r="K3463" s="116">
        <v>0.2712</v>
      </c>
      <c r="L3463" s="395">
        <v>0.2712</v>
      </c>
      <c r="M3463" s="395">
        <v>0.24956700000000001</v>
      </c>
      <c r="N3463" s="330">
        <v>7.9767699115044195</v>
      </c>
      <c r="O3463" s="116"/>
      <c r="P3463" s="116"/>
      <c r="Q3463" s="120"/>
    </row>
    <row r="3464" spans="1:17" customFormat="1">
      <c r="A3464" s="117">
        <v>3461</v>
      </c>
      <c r="B3464" s="117"/>
      <c r="C3464" s="117" t="s">
        <v>3682</v>
      </c>
      <c r="D3464" s="117" t="s">
        <v>1025</v>
      </c>
      <c r="E3464" s="396" t="s">
        <v>1025</v>
      </c>
      <c r="F3464" s="116" t="s">
        <v>4491</v>
      </c>
      <c r="G3464" s="596">
        <v>304111340102</v>
      </c>
      <c r="H3464" s="396" t="s">
        <v>3291</v>
      </c>
      <c r="I3464" s="116" t="s">
        <v>3613</v>
      </c>
      <c r="J3464" s="116" t="s">
        <v>47</v>
      </c>
      <c r="K3464" s="116">
        <v>0.99439999999999995</v>
      </c>
      <c r="L3464" s="395">
        <v>0.99439999999999995</v>
      </c>
      <c r="M3464" s="395">
        <v>0.91533399999999998</v>
      </c>
      <c r="N3464" s="330">
        <v>7.9511263073209948</v>
      </c>
      <c r="O3464" s="116"/>
      <c r="P3464" s="116"/>
      <c r="Q3464" s="120"/>
    </row>
    <row r="3465" spans="1:17" customFormat="1">
      <c r="A3465" s="117">
        <v>3462</v>
      </c>
      <c r="B3465" s="117"/>
      <c r="C3465" s="117" t="s">
        <v>3682</v>
      </c>
      <c r="D3465" s="117" t="s">
        <v>1025</v>
      </c>
      <c r="E3465" s="396" t="s">
        <v>3729</v>
      </c>
      <c r="F3465" s="116" t="s">
        <v>4527</v>
      </c>
      <c r="G3465" s="596">
        <v>304121240205</v>
      </c>
      <c r="H3465" s="396" t="s">
        <v>3374</v>
      </c>
      <c r="I3465" s="116" t="s">
        <v>8576</v>
      </c>
      <c r="J3465" s="116" t="s">
        <v>47</v>
      </c>
      <c r="K3465" s="116">
        <v>1.9112</v>
      </c>
      <c r="L3465" s="395">
        <v>1.9112</v>
      </c>
      <c r="M3465" s="395">
        <v>1.759703</v>
      </c>
      <c r="N3465" s="330">
        <v>7.9267999162829632</v>
      </c>
      <c r="O3465" s="116"/>
      <c r="P3465" s="116"/>
      <c r="Q3465" s="120"/>
    </row>
    <row r="3466" spans="1:17" customFormat="1">
      <c r="A3466" s="117">
        <v>3463</v>
      </c>
      <c r="B3466" s="117"/>
      <c r="C3466" s="117" t="s">
        <v>3682</v>
      </c>
      <c r="D3466" s="117" t="s">
        <v>1025</v>
      </c>
      <c r="E3466" s="396" t="s">
        <v>1025</v>
      </c>
      <c r="F3466" s="116" t="s">
        <v>8101</v>
      </c>
      <c r="G3466" s="596">
        <v>304111140103</v>
      </c>
      <c r="H3466" s="396" t="s">
        <v>2316</v>
      </c>
      <c r="I3466" s="116" t="s">
        <v>3613</v>
      </c>
      <c r="J3466" s="116" t="s">
        <v>47</v>
      </c>
      <c r="K3466" s="116">
        <v>1.32</v>
      </c>
      <c r="L3466" s="395">
        <v>1.32</v>
      </c>
      <c r="M3466" s="395">
        <v>1.215681</v>
      </c>
      <c r="N3466" s="330">
        <v>7.9029545454545493</v>
      </c>
      <c r="O3466" s="116"/>
      <c r="P3466" s="116"/>
      <c r="Q3466" s="120"/>
    </row>
    <row r="3467" spans="1:17" customFormat="1">
      <c r="A3467" s="117">
        <v>3464</v>
      </c>
      <c r="B3467" s="117"/>
      <c r="C3467" s="117" t="s">
        <v>3682</v>
      </c>
      <c r="D3467" s="117" t="s">
        <v>1025</v>
      </c>
      <c r="E3467" s="396" t="s">
        <v>3728</v>
      </c>
      <c r="F3467" s="116" t="s">
        <v>4504</v>
      </c>
      <c r="G3467" s="596">
        <v>304112240104</v>
      </c>
      <c r="H3467" s="396" t="s">
        <v>3216</v>
      </c>
      <c r="I3467" s="116" t="s">
        <v>8573</v>
      </c>
      <c r="J3467" s="116" t="s">
        <v>47</v>
      </c>
      <c r="K3467" s="116">
        <v>0.40414</v>
      </c>
      <c r="L3467" s="395">
        <v>0.40414</v>
      </c>
      <c r="M3467" s="395">
        <v>0.37221800000000005</v>
      </c>
      <c r="N3467" s="330">
        <v>7.8987479586281859</v>
      </c>
      <c r="O3467" s="116"/>
      <c r="P3467" s="116"/>
      <c r="Q3467" s="120"/>
    </row>
    <row r="3468" spans="1:17" customFormat="1">
      <c r="A3468" s="117">
        <v>3465</v>
      </c>
      <c r="B3468" s="117"/>
      <c r="C3468" s="117" t="s">
        <v>3682</v>
      </c>
      <c r="D3468" s="117" t="s">
        <v>1025</v>
      </c>
      <c r="E3468" s="396" t="s">
        <v>1025</v>
      </c>
      <c r="F3468" s="116" t="s">
        <v>8102</v>
      </c>
      <c r="G3468" s="596">
        <v>304111140404</v>
      </c>
      <c r="H3468" s="396" t="s">
        <v>2151</v>
      </c>
      <c r="I3468" s="116" t="s">
        <v>3613</v>
      </c>
      <c r="J3468" s="116" t="s">
        <v>47</v>
      </c>
      <c r="K3468" s="116">
        <v>0.20419999999999999</v>
      </c>
      <c r="L3468" s="395">
        <v>0.20419999999999999</v>
      </c>
      <c r="M3468" s="395">
        <v>0.18839900000000001</v>
      </c>
      <c r="N3468" s="330">
        <v>7.7380019588638511</v>
      </c>
      <c r="O3468" s="116"/>
      <c r="P3468" s="116"/>
      <c r="Q3468" s="120"/>
    </row>
    <row r="3469" spans="1:17" customFormat="1">
      <c r="A3469" s="117">
        <v>3466</v>
      </c>
      <c r="B3469" s="117"/>
      <c r="C3469" s="117" t="s">
        <v>3682</v>
      </c>
      <c r="D3469" s="117" t="s">
        <v>1025</v>
      </c>
      <c r="E3469" s="396" t="s">
        <v>1025</v>
      </c>
      <c r="F3469" s="116" t="s">
        <v>4489</v>
      </c>
      <c r="G3469" s="596">
        <v>304111440204</v>
      </c>
      <c r="H3469" s="396" t="s">
        <v>3331</v>
      </c>
      <c r="I3469" s="116" t="s">
        <v>8573</v>
      </c>
      <c r="J3469" s="116" t="s">
        <v>47</v>
      </c>
      <c r="K3469" s="116">
        <v>5.8599999999999999E-2</v>
      </c>
      <c r="L3469" s="395">
        <v>5.8599999999999999E-2</v>
      </c>
      <c r="M3469" s="395">
        <v>5.4066000000000003E-2</v>
      </c>
      <c r="N3469" s="330">
        <v>7.7372013651877065</v>
      </c>
      <c r="O3469" s="116"/>
      <c r="P3469" s="116"/>
      <c r="Q3469" s="120"/>
    </row>
    <row r="3470" spans="1:17" customFormat="1">
      <c r="A3470" s="117">
        <v>3467</v>
      </c>
      <c r="B3470" s="117"/>
      <c r="C3470" s="117" t="s">
        <v>3682</v>
      </c>
      <c r="D3470" s="117" t="s">
        <v>1025</v>
      </c>
      <c r="E3470" s="396" t="s">
        <v>3728</v>
      </c>
      <c r="F3470" s="116" t="s">
        <v>8104</v>
      </c>
      <c r="G3470" s="596">
        <v>304112140503</v>
      </c>
      <c r="H3470" s="396" t="s">
        <v>3345</v>
      </c>
      <c r="I3470" s="116" t="s">
        <v>8576</v>
      </c>
      <c r="J3470" s="116" t="s">
        <v>47</v>
      </c>
      <c r="K3470" s="116">
        <v>0.17929999999999999</v>
      </c>
      <c r="L3470" s="395">
        <v>0.17929999999999999</v>
      </c>
      <c r="M3470" s="395">
        <v>0.16555700000000001</v>
      </c>
      <c r="N3470" s="330">
        <v>7.6648075850529711</v>
      </c>
      <c r="O3470" s="116"/>
      <c r="P3470" s="116"/>
      <c r="Q3470" s="120"/>
    </row>
    <row r="3471" spans="1:17" customFormat="1">
      <c r="A3471" s="117">
        <v>3468</v>
      </c>
      <c r="B3471" s="117"/>
      <c r="C3471" s="117" t="s">
        <v>3682</v>
      </c>
      <c r="D3471" s="117" t="s">
        <v>1025</v>
      </c>
      <c r="E3471" s="396" t="s">
        <v>3729</v>
      </c>
      <c r="F3471" s="116" t="s">
        <v>4517</v>
      </c>
      <c r="G3471" s="596">
        <v>304121340103</v>
      </c>
      <c r="H3471" s="396" t="s">
        <v>3238</v>
      </c>
      <c r="I3471" s="116" t="s">
        <v>8573</v>
      </c>
      <c r="J3471" s="116" t="s">
        <v>47</v>
      </c>
      <c r="K3471" s="116">
        <v>1.8992</v>
      </c>
      <c r="L3471" s="395">
        <v>1.8992</v>
      </c>
      <c r="M3471" s="395">
        <v>1.757139</v>
      </c>
      <c r="N3471" s="330">
        <v>7.4800442291491143</v>
      </c>
      <c r="O3471" s="116"/>
      <c r="P3471" s="116"/>
      <c r="Q3471" s="120"/>
    </row>
    <row r="3472" spans="1:17" customFormat="1">
      <c r="A3472" s="117">
        <v>3469</v>
      </c>
      <c r="B3472" s="117"/>
      <c r="C3472" s="117" t="s">
        <v>3682</v>
      </c>
      <c r="D3472" s="117" t="s">
        <v>1025</v>
      </c>
      <c r="E3472" s="396" t="s">
        <v>3728</v>
      </c>
      <c r="F3472" s="116" t="s">
        <v>8104</v>
      </c>
      <c r="G3472" s="596">
        <v>304112140502</v>
      </c>
      <c r="H3472" s="396" t="s">
        <v>3393</v>
      </c>
      <c r="I3472" s="116" t="s">
        <v>8576</v>
      </c>
      <c r="J3472" s="116" t="s">
        <v>47</v>
      </c>
      <c r="K3472" s="116">
        <v>0.1542</v>
      </c>
      <c r="L3472" s="395">
        <v>0.1542</v>
      </c>
      <c r="M3472" s="395">
        <v>0.142706</v>
      </c>
      <c r="N3472" s="330">
        <v>7.4539559014267214</v>
      </c>
      <c r="O3472" s="116"/>
      <c r="P3472" s="116"/>
      <c r="Q3472" s="120"/>
    </row>
    <row r="3473" spans="1:17" customFormat="1">
      <c r="A3473" s="117">
        <v>3470</v>
      </c>
      <c r="B3473" s="117"/>
      <c r="C3473" s="117" t="s">
        <v>3682</v>
      </c>
      <c r="D3473" s="117" t="s">
        <v>1025</v>
      </c>
      <c r="E3473" s="396" t="s">
        <v>1025</v>
      </c>
      <c r="F3473" s="116" t="s">
        <v>4491</v>
      </c>
      <c r="G3473" s="596">
        <v>304111340103</v>
      </c>
      <c r="H3473" s="396" t="s">
        <v>3301</v>
      </c>
      <c r="I3473" s="116" t="s">
        <v>8573</v>
      </c>
      <c r="J3473" s="116" t="s">
        <v>47</v>
      </c>
      <c r="K3473" s="116">
        <v>1.0636000000000001</v>
      </c>
      <c r="L3473" s="395">
        <v>1.0636000000000001</v>
      </c>
      <c r="M3473" s="395">
        <v>0.98481699999999994</v>
      </c>
      <c r="N3473" s="330">
        <v>7.4072019556224289</v>
      </c>
      <c r="O3473" s="116"/>
      <c r="P3473" s="116"/>
      <c r="Q3473" s="120"/>
    </row>
    <row r="3474" spans="1:17" customFormat="1">
      <c r="A3474" s="117">
        <v>3471</v>
      </c>
      <c r="B3474" s="117"/>
      <c r="C3474" s="117" t="s">
        <v>3682</v>
      </c>
      <c r="D3474" s="117" t="s">
        <v>1025</v>
      </c>
      <c r="E3474" s="396" t="s">
        <v>3729</v>
      </c>
      <c r="F3474" s="116" t="s">
        <v>4525</v>
      </c>
      <c r="G3474" s="596">
        <v>304121140205</v>
      </c>
      <c r="H3474" s="396" t="s">
        <v>3362</v>
      </c>
      <c r="I3474" s="116" t="s">
        <v>8573</v>
      </c>
      <c r="J3474" s="116" t="s">
        <v>47</v>
      </c>
      <c r="K3474" s="116">
        <v>0.3982</v>
      </c>
      <c r="L3474" s="395">
        <v>0.3982</v>
      </c>
      <c r="M3474" s="395">
        <v>0.36906899999999998</v>
      </c>
      <c r="N3474" s="330">
        <v>7.3156705173279812</v>
      </c>
      <c r="O3474" s="116"/>
      <c r="P3474" s="116"/>
      <c r="Q3474" s="120"/>
    </row>
    <row r="3475" spans="1:17" customFormat="1">
      <c r="A3475" s="117">
        <v>3472</v>
      </c>
      <c r="B3475" s="117"/>
      <c r="C3475" s="117" t="s">
        <v>3682</v>
      </c>
      <c r="D3475" s="117" t="s">
        <v>1025</v>
      </c>
      <c r="E3475" s="396" t="s">
        <v>1025</v>
      </c>
      <c r="F3475" s="116" t="s">
        <v>8102</v>
      </c>
      <c r="G3475" s="596">
        <v>304111140401</v>
      </c>
      <c r="H3475" s="396" t="s">
        <v>2317</v>
      </c>
      <c r="I3475" s="116" t="s">
        <v>3613</v>
      </c>
      <c r="J3475" s="116" t="s">
        <v>47</v>
      </c>
      <c r="K3475" s="116">
        <v>1.0682</v>
      </c>
      <c r="L3475" s="395">
        <v>1.0682</v>
      </c>
      <c r="M3475" s="395">
        <v>0.990448</v>
      </c>
      <c r="N3475" s="330">
        <v>7.2787867440554237</v>
      </c>
      <c r="O3475" s="116"/>
      <c r="P3475" s="116"/>
      <c r="Q3475" s="120"/>
    </row>
    <row r="3476" spans="1:17" customFormat="1">
      <c r="A3476" s="117">
        <v>3473</v>
      </c>
      <c r="B3476" s="117"/>
      <c r="C3476" s="117" t="s">
        <v>3682</v>
      </c>
      <c r="D3476" s="117" t="s">
        <v>1025</v>
      </c>
      <c r="E3476" s="396" t="s">
        <v>1025</v>
      </c>
      <c r="F3476" s="116" t="s">
        <v>4489</v>
      </c>
      <c r="G3476" s="596">
        <v>304111440203</v>
      </c>
      <c r="H3476" s="396" t="s">
        <v>3185</v>
      </c>
      <c r="I3476" s="116" t="s">
        <v>8576</v>
      </c>
      <c r="J3476" s="116" t="s">
        <v>47</v>
      </c>
      <c r="K3476" s="116">
        <v>1.2552000000000001</v>
      </c>
      <c r="L3476" s="395">
        <v>1.2552000000000001</v>
      </c>
      <c r="M3476" s="395">
        <v>1.1653579999999999</v>
      </c>
      <c r="N3476" s="330">
        <v>7.1575844486934503</v>
      </c>
      <c r="O3476" s="116"/>
      <c r="P3476" s="116"/>
      <c r="Q3476" s="120"/>
    </row>
    <row r="3477" spans="1:17" customFormat="1">
      <c r="A3477" s="117">
        <v>3474</v>
      </c>
      <c r="B3477" s="117"/>
      <c r="C3477" s="117" t="s">
        <v>3682</v>
      </c>
      <c r="D3477" s="117" t="s">
        <v>1025</v>
      </c>
      <c r="E3477" s="396" t="s">
        <v>3728</v>
      </c>
      <c r="F3477" s="116" t="s">
        <v>4500</v>
      </c>
      <c r="G3477" s="596">
        <v>304112140101</v>
      </c>
      <c r="H3477" s="396" t="s">
        <v>3305</v>
      </c>
      <c r="I3477" s="116" t="s">
        <v>8573</v>
      </c>
      <c r="J3477" s="116" t="s">
        <v>47</v>
      </c>
      <c r="K3477" s="116">
        <v>0.68220000000000003</v>
      </c>
      <c r="L3477" s="395">
        <v>0.68220000000000003</v>
      </c>
      <c r="M3477" s="395">
        <v>0.63358899999999996</v>
      </c>
      <c r="N3477" s="330">
        <v>7.1256229844620451</v>
      </c>
      <c r="O3477" s="116"/>
      <c r="P3477" s="116"/>
      <c r="Q3477" s="120"/>
    </row>
    <row r="3478" spans="1:17" customFormat="1">
      <c r="A3478" s="117">
        <v>3475</v>
      </c>
      <c r="B3478" s="117"/>
      <c r="C3478" s="117" t="s">
        <v>3682</v>
      </c>
      <c r="D3478" s="117" t="s">
        <v>1025</v>
      </c>
      <c r="E3478" s="396" t="s">
        <v>3728</v>
      </c>
      <c r="F3478" s="116" t="s">
        <v>8104</v>
      </c>
      <c r="G3478" s="596">
        <v>304112140501</v>
      </c>
      <c r="H3478" s="396" t="s">
        <v>3369</v>
      </c>
      <c r="I3478" s="116" t="s">
        <v>8573</v>
      </c>
      <c r="J3478" s="116" t="s">
        <v>47</v>
      </c>
      <c r="K3478" s="116">
        <v>8.3500000000000005E-2</v>
      </c>
      <c r="L3478" s="395">
        <v>8.3500000000000005E-2</v>
      </c>
      <c r="M3478" s="395">
        <v>7.7558000000000002E-2</v>
      </c>
      <c r="N3478" s="330">
        <v>7.1161676646706615</v>
      </c>
      <c r="O3478" s="116"/>
      <c r="P3478" s="116"/>
      <c r="Q3478" s="120"/>
    </row>
    <row r="3479" spans="1:17" customFormat="1">
      <c r="A3479" s="117">
        <v>3476</v>
      </c>
      <c r="B3479" s="117"/>
      <c r="C3479" s="117" t="s">
        <v>3682</v>
      </c>
      <c r="D3479" s="117" t="s">
        <v>1025</v>
      </c>
      <c r="E3479" s="396" t="s">
        <v>3729</v>
      </c>
      <c r="F3479" s="116" t="s">
        <v>4525</v>
      </c>
      <c r="G3479" s="596">
        <v>304121140201</v>
      </c>
      <c r="H3479" s="396" t="s">
        <v>3307</v>
      </c>
      <c r="I3479" s="116" t="s">
        <v>8573</v>
      </c>
      <c r="J3479" s="116" t="s">
        <v>47</v>
      </c>
      <c r="K3479" s="116">
        <v>0.80900000000000005</v>
      </c>
      <c r="L3479" s="395">
        <v>0.80900000000000005</v>
      </c>
      <c r="M3479" s="395">
        <v>0.75177099999999997</v>
      </c>
      <c r="N3479" s="330">
        <v>7.0740420271940776</v>
      </c>
      <c r="O3479" s="116"/>
      <c r="P3479" s="116"/>
      <c r="Q3479" s="120"/>
    </row>
    <row r="3480" spans="1:17" customFormat="1">
      <c r="A3480" s="117">
        <v>3477</v>
      </c>
      <c r="B3480" s="117"/>
      <c r="C3480" s="117" t="s">
        <v>3682</v>
      </c>
      <c r="D3480" s="117" t="s">
        <v>1025</v>
      </c>
      <c r="E3480" s="396" t="s">
        <v>3729</v>
      </c>
      <c r="F3480" s="116" t="s">
        <v>4517</v>
      </c>
      <c r="G3480" s="596">
        <v>304121340107</v>
      </c>
      <c r="H3480" s="396" t="s">
        <v>8339</v>
      </c>
      <c r="I3480" s="116" t="s">
        <v>8576</v>
      </c>
      <c r="J3480" s="116" t="s">
        <v>47</v>
      </c>
      <c r="K3480" s="116">
        <v>0.63660000000000005</v>
      </c>
      <c r="L3480" s="395">
        <v>0.63660000000000005</v>
      </c>
      <c r="M3480" s="395">
        <v>0.59220300000000003</v>
      </c>
      <c r="N3480" s="330">
        <v>6.97408105560792</v>
      </c>
      <c r="O3480" s="116"/>
      <c r="P3480" s="116"/>
      <c r="Q3480" s="120"/>
    </row>
    <row r="3481" spans="1:17" customFormat="1">
      <c r="A3481" s="117">
        <v>3478</v>
      </c>
      <c r="B3481" s="117"/>
      <c r="C3481" s="117" t="s">
        <v>3682</v>
      </c>
      <c r="D3481" s="117" t="s">
        <v>1025</v>
      </c>
      <c r="E3481" s="396" t="s">
        <v>3729</v>
      </c>
      <c r="F3481" s="116" t="s">
        <v>4519</v>
      </c>
      <c r="G3481" s="596">
        <v>304121340304</v>
      </c>
      <c r="H3481" s="396" t="s">
        <v>8340</v>
      </c>
      <c r="I3481" s="116" t="s">
        <v>8576</v>
      </c>
      <c r="J3481" s="116" t="s">
        <v>47</v>
      </c>
      <c r="K3481" s="116">
        <v>0.32744000000000001</v>
      </c>
      <c r="L3481" s="395">
        <v>0.32744000000000001</v>
      </c>
      <c r="M3481" s="395">
        <v>0.30460999999999999</v>
      </c>
      <c r="N3481" s="330">
        <v>6.9722697288052817</v>
      </c>
      <c r="O3481" s="116"/>
      <c r="P3481" s="116"/>
      <c r="Q3481" s="120"/>
    </row>
    <row r="3482" spans="1:17" customFormat="1">
      <c r="A3482" s="117">
        <v>3479</v>
      </c>
      <c r="B3482" s="117"/>
      <c r="C3482" s="117" t="s">
        <v>3682</v>
      </c>
      <c r="D3482" s="117" t="s">
        <v>1025</v>
      </c>
      <c r="E3482" s="396" t="s">
        <v>3729</v>
      </c>
      <c r="F3482" s="116" t="s">
        <v>4525</v>
      </c>
      <c r="G3482" s="596">
        <v>304121140203</v>
      </c>
      <c r="H3482" s="396" t="s">
        <v>3380</v>
      </c>
      <c r="I3482" s="116" t="s">
        <v>8573</v>
      </c>
      <c r="J3482" s="116" t="s">
        <v>47</v>
      </c>
      <c r="K3482" s="116">
        <v>0.71760000000000002</v>
      </c>
      <c r="L3482" s="395">
        <v>0.71760000000000002</v>
      </c>
      <c r="M3482" s="395">
        <v>0.66775600000000002</v>
      </c>
      <c r="N3482" s="330">
        <v>6.9459308807134894</v>
      </c>
      <c r="O3482" s="116"/>
      <c r="P3482" s="116"/>
      <c r="Q3482" s="120"/>
    </row>
    <row r="3483" spans="1:17" customFormat="1">
      <c r="A3483" s="117">
        <v>3480</v>
      </c>
      <c r="B3483" s="117"/>
      <c r="C3483" s="117" t="s">
        <v>3682</v>
      </c>
      <c r="D3483" s="117" t="s">
        <v>1025</v>
      </c>
      <c r="E3483" s="396" t="s">
        <v>3728</v>
      </c>
      <c r="F3483" s="116" t="s">
        <v>4505</v>
      </c>
      <c r="G3483" s="596">
        <v>304112240301</v>
      </c>
      <c r="H3483" s="396" t="s">
        <v>3188</v>
      </c>
      <c r="I3483" s="116" t="s">
        <v>8573</v>
      </c>
      <c r="J3483" s="116" t="s">
        <v>47</v>
      </c>
      <c r="K3483" s="116">
        <v>0.41410000000000002</v>
      </c>
      <c r="L3483" s="395">
        <v>0.41410000000000002</v>
      </c>
      <c r="M3483" s="395">
        <v>0.38553399999999999</v>
      </c>
      <c r="N3483" s="330">
        <v>6.8983337358126144</v>
      </c>
      <c r="O3483" s="116"/>
      <c r="P3483" s="116"/>
      <c r="Q3483" s="120"/>
    </row>
    <row r="3484" spans="1:17" customFormat="1">
      <c r="A3484" s="117">
        <v>3481</v>
      </c>
      <c r="B3484" s="117"/>
      <c r="C3484" s="117" t="s">
        <v>3682</v>
      </c>
      <c r="D3484" s="117" t="s">
        <v>1025</v>
      </c>
      <c r="E3484" s="396" t="s">
        <v>3728</v>
      </c>
      <c r="F3484" s="116" t="s">
        <v>4503</v>
      </c>
      <c r="G3484" s="596">
        <v>304112240202</v>
      </c>
      <c r="H3484" s="396" t="s">
        <v>3190</v>
      </c>
      <c r="I3484" s="116" t="s">
        <v>8573</v>
      </c>
      <c r="J3484" s="116" t="s">
        <v>47</v>
      </c>
      <c r="K3484" s="116">
        <v>0.1699</v>
      </c>
      <c r="L3484" s="395">
        <v>0.1699</v>
      </c>
      <c r="M3484" s="395">
        <v>0.158188</v>
      </c>
      <c r="N3484" s="330">
        <v>6.8934667451442024</v>
      </c>
      <c r="O3484" s="116"/>
      <c r="P3484" s="116"/>
      <c r="Q3484" s="120"/>
    </row>
    <row r="3485" spans="1:17" customFormat="1">
      <c r="A3485" s="117">
        <v>3482</v>
      </c>
      <c r="B3485" s="117"/>
      <c r="C3485" s="117" t="s">
        <v>3682</v>
      </c>
      <c r="D3485" s="117" t="s">
        <v>1025</v>
      </c>
      <c r="E3485" s="396" t="s">
        <v>1025</v>
      </c>
      <c r="F3485" s="116" t="s">
        <v>4486</v>
      </c>
      <c r="G3485" s="596">
        <v>304111440403</v>
      </c>
      <c r="H3485" s="396" t="s">
        <v>3330</v>
      </c>
      <c r="I3485" s="116" t="s">
        <v>8573</v>
      </c>
      <c r="J3485" s="116" t="s">
        <v>47</v>
      </c>
      <c r="K3485" s="116">
        <v>0.2102</v>
      </c>
      <c r="L3485" s="395">
        <v>0.2102</v>
      </c>
      <c r="M3485" s="395">
        <v>0.19611999999999999</v>
      </c>
      <c r="N3485" s="330">
        <v>6.6983824928639439</v>
      </c>
      <c r="O3485" s="116"/>
      <c r="P3485" s="116"/>
      <c r="Q3485" s="120"/>
    </row>
    <row r="3486" spans="1:17" customFormat="1">
      <c r="A3486" s="117">
        <v>3483</v>
      </c>
      <c r="B3486" s="117"/>
      <c r="C3486" s="117" t="s">
        <v>3682</v>
      </c>
      <c r="D3486" s="117" t="s">
        <v>1025</v>
      </c>
      <c r="E3486" s="396" t="s">
        <v>1025</v>
      </c>
      <c r="F3486" s="116" t="s">
        <v>4497</v>
      </c>
      <c r="G3486" s="596">
        <v>304111140202</v>
      </c>
      <c r="H3486" s="396" t="s">
        <v>2250</v>
      </c>
      <c r="I3486" s="116" t="s">
        <v>8576</v>
      </c>
      <c r="J3486" s="116" t="s">
        <v>47</v>
      </c>
      <c r="K3486" s="116">
        <v>0.16142799999999999</v>
      </c>
      <c r="L3486" s="395">
        <v>0.16142799999999999</v>
      </c>
      <c r="M3486" s="395">
        <v>0.150787</v>
      </c>
      <c r="N3486" s="330">
        <v>6.5917932452858139</v>
      </c>
      <c r="O3486" s="116"/>
      <c r="P3486" s="116"/>
      <c r="Q3486" s="120"/>
    </row>
    <row r="3487" spans="1:17" customFormat="1">
      <c r="A3487" s="117">
        <v>3484</v>
      </c>
      <c r="B3487" s="117"/>
      <c r="C3487" s="117" t="s">
        <v>3682</v>
      </c>
      <c r="D3487" s="117" t="s">
        <v>1025</v>
      </c>
      <c r="E3487" s="396" t="s">
        <v>3728</v>
      </c>
      <c r="F3487" s="116" t="s">
        <v>4509</v>
      </c>
      <c r="G3487" s="596">
        <v>304112340105</v>
      </c>
      <c r="H3487" s="396" t="s">
        <v>3276</v>
      </c>
      <c r="I3487" s="116" t="s">
        <v>8573</v>
      </c>
      <c r="J3487" s="116" t="s">
        <v>47</v>
      </c>
      <c r="K3487" s="116">
        <v>0.98060000000000003</v>
      </c>
      <c r="L3487" s="395">
        <v>0.98060000000000003</v>
      </c>
      <c r="M3487" s="395">
        <v>0.91635</v>
      </c>
      <c r="N3487" s="330">
        <v>6.5521109524780767</v>
      </c>
      <c r="O3487" s="116"/>
      <c r="P3487" s="116"/>
      <c r="Q3487" s="120"/>
    </row>
    <row r="3488" spans="1:17" customFormat="1">
      <c r="A3488" s="117">
        <v>3485</v>
      </c>
      <c r="B3488" s="117"/>
      <c r="C3488" s="117" t="s">
        <v>3682</v>
      </c>
      <c r="D3488" s="117" t="s">
        <v>1025</v>
      </c>
      <c r="E3488" s="396" t="s">
        <v>3728</v>
      </c>
      <c r="F3488" s="116" t="s">
        <v>4500</v>
      </c>
      <c r="G3488" s="596">
        <v>304112140102</v>
      </c>
      <c r="H3488" s="396" t="s">
        <v>3370</v>
      </c>
      <c r="I3488" s="116" t="s">
        <v>8573</v>
      </c>
      <c r="J3488" s="116" t="s">
        <v>47</v>
      </c>
      <c r="K3488" s="116">
        <v>1.1002000000000001</v>
      </c>
      <c r="L3488" s="395">
        <v>1.1002000000000001</v>
      </c>
      <c r="M3488" s="395">
        <v>1.028664</v>
      </c>
      <c r="N3488" s="330">
        <v>6.5020905289947324</v>
      </c>
      <c r="O3488" s="116"/>
      <c r="P3488" s="116"/>
      <c r="Q3488" s="120"/>
    </row>
    <row r="3489" spans="1:17" customFormat="1">
      <c r="A3489" s="117">
        <v>3486</v>
      </c>
      <c r="B3489" s="117"/>
      <c r="C3489" s="117" t="s">
        <v>3682</v>
      </c>
      <c r="D3489" s="117" t="s">
        <v>1025</v>
      </c>
      <c r="E3489" s="396" t="s">
        <v>3728</v>
      </c>
      <c r="F3489" s="116" t="s">
        <v>4499</v>
      </c>
      <c r="G3489" s="596">
        <v>304112140201</v>
      </c>
      <c r="H3489" s="396" t="s">
        <v>2250</v>
      </c>
      <c r="I3489" s="116" t="s">
        <v>8573</v>
      </c>
      <c r="J3489" s="116" t="s">
        <v>47</v>
      </c>
      <c r="K3489" s="116">
        <v>0.55020000000000002</v>
      </c>
      <c r="L3489" s="395">
        <v>0.55020000000000002</v>
      </c>
      <c r="M3489" s="395">
        <v>0.51513799999999998</v>
      </c>
      <c r="N3489" s="330">
        <v>6.3725917848055316</v>
      </c>
      <c r="O3489" s="116"/>
      <c r="P3489" s="116"/>
      <c r="Q3489" s="120"/>
    </row>
    <row r="3490" spans="1:17" customFormat="1">
      <c r="A3490" s="117">
        <v>3487</v>
      </c>
      <c r="B3490" s="117"/>
      <c r="C3490" s="117" t="s">
        <v>3682</v>
      </c>
      <c r="D3490" s="117" t="s">
        <v>1025</v>
      </c>
      <c r="E3490" s="396" t="s">
        <v>3729</v>
      </c>
      <c r="F3490" s="116" t="s">
        <v>4529</v>
      </c>
      <c r="G3490" s="596">
        <v>304121340601</v>
      </c>
      <c r="H3490" s="396" t="s">
        <v>3227</v>
      </c>
      <c r="I3490" s="116" t="s">
        <v>8573</v>
      </c>
      <c r="J3490" s="116" t="s">
        <v>47</v>
      </c>
      <c r="K3490" s="116">
        <v>1.5860000000000001</v>
      </c>
      <c r="L3490" s="395">
        <v>1.5860000000000001</v>
      </c>
      <c r="M3490" s="395">
        <v>1.4867819999999998</v>
      </c>
      <c r="N3490" s="330">
        <v>6.2558638083228395</v>
      </c>
      <c r="O3490" s="116"/>
      <c r="P3490" s="116"/>
      <c r="Q3490" s="120"/>
    </row>
    <row r="3491" spans="1:17" customFormat="1">
      <c r="A3491" s="117">
        <v>3488</v>
      </c>
      <c r="B3491" s="117"/>
      <c r="C3491" s="117" t="s">
        <v>3682</v>
      </c>
      <c r="D3491" s="117" t="s">
        <v>1025</v>
      </c>
      <c r="E3491" s="396" t="s">
        <v>1025</v>
      </c>
      <c r="F3491" s="116" t="s">
        <v>8103</v>
      </c>
      <c r="G3491" s="596">
        <v>304111240101</v>
      </c>
      <c r="H3491" s="396" t="s">
        <v>3235</v>
      </c>
      <c r="I3491" s="116" t="s">
        <v>3613</v>
      </c>
      <c r="J3491" s="116" t="s">
        <v>47</v>
      </c>
      <c r="K3491" s="116">
        <v>1.2487999999999999</v>
      </c>
      <c r="L3491" s="395">
        <v>1.2487999999999999</v>
      </c>
      <c r="M3491" s="395">
        <v>1.1708810000000001</v>
      </c>
      <c r="N3491" s="330">
        <v>6.2395099295323391</v>
      </c>
      <c r="O3491" s="116"/>
      <c r="P3491" s="116"/>
      <c r="Q3491" s="120"/>
    </row>
    <row r="3492" spans="1:17" customFormat="1">
      <c r="A3492" s="117">
        <v>3489</v>
      </c>
      <c r="B3492" s="117"/>
      <c r="C3492" s="117" t="s">
        <v>3682</v>
      </c>
      <c r="D3492" s="117" t="s">
        <v>1025</v>
      </c>
      <c r="E3492" s="396" t="s">
        <v>1025</v>
      </c>
      <c r="F3492" s="116" t="s">
        <v>4486</v>
      </c>
      <c r="G3492" s="596">
        <v>304111440401</v>
      </c>
      <c r="H3492" s="396" t="s">
        <v>3195</v>
      </c>
      <c r="I3492" s="116" t="s">
        <v>8576</v>
      </c>
      <c r="J3492" s="116" t="s">
        <v>47</v>
      </c>
      <c r="K3492" s="116">
        <v>1.0678000000000001</v>
      </c>
      <c r="L3492" s="395">
        <v>1.0678000000000001</v>
      </c>
      <c r="M3492" s="395">
        <v>1.001293</v>
      </c>
      <c r="N3492" s="330">
        <v>6.2284135605918793</v>
      </c>
      <c r="O3492" s="116"/>
      <c r="P3492" s="116"/>
      <c r="Q3492" s="120"/>
    </row>
    <row r="3493" spans="1:17" customFormat="1">
      <c r="A3493" s="117">
        <v>3490</v>
      </c>
      <c r="B3493" s="117"/>
      <c r="C3493" s="117" t="s">
        <v>3682</v>
      </c>
      <c r="D3493" s="117" t="s">
        <v>1025</v>
      </c>
      <c r="E3493" s="396" t="s">
        <v>3729</v>
      </c>
      <c r="F3493" s="116" t="s">
        <v>4515</v>
      </c>
      <c r="G3493" s="596">
        <v>304121340402</v>
      </c>
      <c r="H3493" s="396" t="s">
        <v>3375</v>
      </c>
      <c r="I3493" s="116" t="s">
        <v>8573</v>
      </c>
      <c r="J3493" s="116" t="s">
        <v>47</v>
      </c>
      <c r="K3493" s="116">
        <v>1.6548</v>
      </c>
      <c r="L3493" s="395">
        <v>1.6548</v>
      </c>
      <c r="M3493" s="395">
        <v>1.5525979999999999</v>
      </c>
      <c r="N3493" s="330">
        <v>6.1760937877689219</v>
      </c>
      <c r="O3493" s="116"/>
      <c r="P3493" s="116"/>
      <c r="Q3493" s="120"/>
    </row>
    <row r="3494" spans="1:17" customFormat="1">
      <c r="A3494" s="117">
        <v>3491</v>
      </c>
      <c r="B3494" s="117"/>
      <c r="C3494" s="117" t="s">
        <v>3682</v>
      </c>
      <c r="D3494" s="117" t="s">
        <v>1025</v>
      </c>
      <c r="E3494" s="396" t="s">
        <v>3728</v>
      </c>
      <c r="F3494" s="116" t="s">
        <v>4501</v>
      </c>
      <c r="G3494" s="596">
        <v>304112140305</v>
      </c>
      <c r="H3494" s="396" t="s">
        <v>2250</v>
      </c>
      <c r="I3494" s="116" t="s">
        <v>8573</v>
      </c>
      <c r="J3494" s="116" t="s">
        <v>47</v>
      </c>
      <c r="K3494" s="116">
        <v>0.51400000000000001</v>
      </c>
      <c r="L3494" s="395">
        <v>0.51400000000000001</v>
      </c>
      <c r="M3494" s="395">
        <v>0.48261900000000002</v>
      </c>
      <c r="N3494" s="330">
        <v>6.1052529182879356</v>
      </c>
      <c r="O3494" s="116"/>
      <c r="P3494" s="116"/>
      <c r="Q3494" s="120"/>
    </row>
    <row r="3495" spans="1:17" customFormat="1">
      <c r="A3495" s="117">
        <v>3492</v>
      </c>
      <c r="B3495" s="117"/>
      <c r="C3495" s="117" t="s">
        <v>3682</v>
      </c>
      <c r="D3495" s="117" t="s">
        <v>1025</v>
      </c>
      <c r="E3495" s="396" t="s">
        <v>1025</v>
      </c>
      <c r="F3495" s="116" t="s">
        <v>4488</v>
      </c>
      <c r="G3495" s="596">
        <v>304111440105</v>
      </c>
      <c r="H3495" s="396" t="s">
        <v>3237</v>
      </c>
      <c r="I3495" s="116" t="s">
        <v>8576</v>
      </c>
      <c r="J3495" s="116" t="s">
        <v>47</v>
      </c>
      <c r="K3495" s="116">
        <v>1.44E-2</v>
      </c>
      <c r="L3495" s="395">
        <v>1.44E-2</v>
      </c>
      <c r="M3495" s="395">
        <v>1.3531E-2</v>
      </c>
      <c r="N3495" s="330">
        <v>6.0347222222222223</v>
      </c>
      <c r="O3495" s="116"/>
      <c r="P3495" s="116"/>
      <c r="Q3495" s="120"/>
    </row>
    <row r="3496" spans="1:17" customFormat="1">
      <c r="A3496" s="117">
        <v>3493</v>
      </c>
      <c r="B3496" s="117"/>
      <c r="C3496" s="117" t="s">
        <v>3682</v>
      </c>
      <c r="D3496" s="117" t="s">
        <v>1025</v>
      </c>
      <c r="E3496" s="396" t="s">
        <v>3728</v>
      </c>
      <c r="F3496" s="116" t="s">
        <v>4510</v>
      </c>
      <c r="G3496" s="596">
        <v>304112340401</v>
      </c>
      <c r="H3496" s="396" t="s">
        <v>3386</v>
      </c>
      <c r="I3496" s="116" t="s">
        <v>8573</v>
      </c>
      <c r="J3496" s="116" t="s">
        <v>47</v>
      </c>
      <c r="K3496" s="116">
        <v>0.24060000000000001</v>
      </c>
      <c r="L3496" s="395">
        <v>0.24060000000000001</v>
      </c>
      <c r="M3496" s="395">
        <v>0.22634700000000002</v>
      </c>
      <c r="N3496" s="330">
        <v>5.9239401496259303</v>
      </c>
      <c r="O3496" s="116"/>
      <c r="P3496" s="116"/>
      <c r="Q3496" s="120"/>
    </row>
    <row r="3497" spans="1:17" customFormat="1">
      <c r="A3497" s="117">
        <v>3494</v>
      </c>
      <c r="B3497" s="117"/>
      <c r="C3497" s="117" t="s">
        <v>3682</v>
      </c>
      <c r="D3497" s="117" t="s">
        <v>1025</v>
      </c>
      <c r="E3497" s="396" t="s">
        <v>3729</v>
      </c>
      <c r="F3497" s="116" t="s">
        <v>4513</v>
      </c>
      <c r="G3497" s="596">
        <v>304121440101</v>
      </c>
      <c r="H3497" s="396" t="s">
        <v>3211</v>
      </c>
      <c r="I3497" s="116" t="s">
        <v>8573</v>
      </c>
      <c r="J3497" s="116" t="s">
        <v>47</v>
      </c>
      <c r="K3497" s="116">
        <v>0.27800000000000002</v>
      </c>
      <c r="L3497" s="395">
        <v>0.27800000000000002</v>
      </c>
      <c r="M3497" s="395">
        <v>0.26164599999999999</v>
      </c>
      <c r="N3497" s="330">
        <v>5.8827338129496525</v>
      </c>
      <c r="O3497" s="116"/>
      <c r="P3497" s="116"/>
      <c r="Q3497" s="120"/>
    </row>
    <row r="3498" spans="1:17" customFormat="1">
      <c r="A3498" s="117">
        <v>3495</v>
      </c>
      <c r="B3498" s="117"/>
      <c r="C3498" s="117" t="s">
        <v>3682</v>
      </c>
      <c r="D3498" s="117" t="s">
        <v>1025</v>
      </c>
      <c r="E3498" s="396" t="s">
        <v>1025</v>
      </c>
      <c r="F3498" s="116" t="s">
        <v>8103</v>
      </c>
      <c r="G3498" s="596">
        <v>304111240103</v>
      </c>
      <c r="H3498" s="396" t="s">
        <v>2319</v>
      </c>
      <c r="I3498" s="116" t="s">
        <v>3613</v>
      </c>
      <c r="J3498" s="116" t="s">
        <v>47</v>
      </c>
      <c r="K3498" s="116">
        <v>0.99160000000000004</v>
      </c>
      <c r="L3498" s="395">
        <v>0.99160000000000004</v>
      </c>
      <c r="M3498" s="395">
        <v>0.934971</v>
      </c>
      <c r="N3498" s="330">
        <v>5.7108713190802778</v>
      </c>
      <c r="O3498" s="116"/>
      <c r="P3498" s="116"/>
      <c r="Q3498" s="120"/>
    </row>
    <row r="3499" spans="1:17" customFormat="1">
      <c r="A3499" s="117">
        <v>3496</v>
      </c>
      <c r="B3499" s="117"/>
      <c r="C3499" s="117" t="s">
        <v>3682</v>
      </c>
      <c r="D3499" s="117" t="s">
        <v>1025</v>
      </c>
      <c r="E3499" s="396" t="s">
        <v>1025</v>
      </c>
      <c r="F3499" s="116" t="s">
        <v>4491</v>
      </c>
      <c r="G3499" s="596">
        <v>304111340104</v>
      </c>
      <c r="H3499" s="396" t="s">
        <v>3223</v>
      </c>
      <c r="I3499" s="116" t="s">
        <v>8573</v>
      </c>
      <c r="J3499" s="116" t="s">
        <v>47</v>
      </c>
      <c r="K3499" s="116">
        <v>1.5326</v>
      </c>
      <c r="L3499" s="395">
        <v>1.5326</v>
      </c>
      <c r="M3499" s="395">
        <v>1.4453400000000001</v>
      </c>
      <c r="N3499" s="330">
        <v>5.6935925877593565</v>
      </c>
      <c r="O3499" s="116"/>
      <c r="P3499" s="116"/>
      <c r="Q3499" s="120"/>
    </row>
    <row r="3500" spans="1:17" customFormat="1">
      <c r="A3500" s="117">
        <v>3497</v>
      </c>
      <c r="B3500" s="117"/>
      <c r="C3500" s="117" t="s">
        <v>3682</v>
      </c>
      <c r="D3500" s="117" t="s">
        <v>1025</v>
      </c>
      <c r="E3500" s="396" t="s">
        <v>1025</v>
      </c>
      <c r="F3500" s="116" t="s">
        <v>4488</v>
      </c>
      <c r="G3500" s="596">
        <v>304111440107</v>
      </c>
      <c r="H3500" s="396" t="s">
        <v>10029</v>
      </c>
      <c r="I3500" s="116" t="s">
        <v>8576</v>
      </c>
      <c r="J3500" s="116" t="s">
        <v>47</v>
      </c>
      <c r="K3500" s="116">
        <v>0.30399999999999999</v>
      </c>
      <c r="L3500" s="395">
        <v>0.30399999999999999</v>
      </c>
      <c r="M3500" s="395">
        <v>0.28676699999999999</v>
      </c>
      <c r="N3500" s="330">
        <v>5.6687499999999993</v>
      </c>
      <c r="O3500" s="116"/>
      <c r="P3500" s="116"/>
      <c r="Q3500" s="120"/>
    </row>
    <row r="3501" spans="1:17" customFormat="1">
      <c r="A3501" s="117">
        <v>3498</v>
      </c>
      <c r="B3501" s="117"/>
      <c r="C3501" s="117" t="s">
        <v>3682</v>
      </c>
      <c r="D3501" s="117" t="s">
        <v>1025</v>
      </c>
      <c r="E3501" s="396" t="s">
        <v>1025</v>
      </c>
      <c r="F3501" s="116" t="s">
        <v>8101</v>
      </c>
      <c r="G3501" s="596">
        <v>304111140102</v>
      </c>
      <c r="H3501" s="396" t="s">
        <v>3271</v>
      </c>
      <c r="I3501" s="116" t="s">
        <v>3613</v>
      </c>
      <c r="J3501" s="116" t="s">
        <v>47</v>
      </c>
      <c r="K3501" s="116">
        <v>1.8475999999999999</v>
      </c>
      <c r="L3501" s="395">
        <v>1.8475999999999999</v>
      </c>
      <c r="M3501" s="395">
        <v>1.7438910000000001</v>
      </c>
      <c r="N3501" s="330">
        <v>5.6131738471530541</v>
      </c>
      <c r="O3501" s="116"/>
      <c r="P3501" s="116"/>
      <c r="Q3501" s="120"/>
    </row>
    <row r="3502" spans="1:17" customFormat="1">
      <c r="A3502" s="117">
        <v>3499</v>
      </c>
      <c r="B3502" s="117"/>
      <c r="C3502" s="117" t="s">
        <v>3682</v>
      </c>
      <c r="D3502" s="117" t="s">
        <v>1025</v>
      </c>
      <c r="E3502" s="396" t="s">
        <v>1025</v>
      </c>
      <c r="F3502" s="116" t="s">
        <v>4490</v>
      </c>
      <c r="G3502" s="596">
        <v>304111440501</v>
      </c>
      <c r="H3502" s="396" t="s">
        <v>3246</v>
      </c>
      <c r="I3502" s="116" t="s">
        <v>8576</v>
      </c>
      <c r="J3502" s="116" t="s">
        <v>47</v>
      </c>
      <c r="K3502" s="116">
        <v>0.32100000000000001</v>
      </c>
      <c r="L3502" s="395">
        <v>0.32100000000000001</v>
      </c>
      <c r="M3502" s="395">
        <v>0.303371</v>
      </c>
      <c r="N3502" s="330">
        <v>5.4919003115264813</v>
      </c>
      <c r="O3502" s="116"/>
      <c r="P3502" s="116"/>
      <c r="Q3502" s="120"/>
    </row>
    <row r="3503" spans="1:17" customFormat="1">
      <c r="A3503" s="117">
        <v>3500</v>
      </c>
      <c r="B3503" s="117"/>
      <c r="C3503" s="117" t="s">
        <v>3682</v>
      </c>
      <c r="D3503" s="117" t="s">
        <v>1025</v>
      </c>
      <c r="E3503" s="396" t="s">
        <v>3729</v>
      </c>
      <c r="F3503" s="116" t="s">
        <v>4517</v>
      </c>
      <c r="G3503" s="596">
        <v>304121340102</v>
      </c>
      <c r="H3503" s="396" t="s">
        <v>3204</v>
      </c>
      <c r="I3503" s="116" t="s">
        <v>8573</v>
      </c>
      <c r="J3503" s="116" t="s">
        <v>47</v>
      </c>
      <c r="K3503" s="116">
        <v>1.3808</v>
      </c>
      <c r="L3503" s="395">
        <v>1.3808</v>
      </c>
      <c r="M3503" s="395">
        <v>1.3066770000000001</v>
      </c>
      <c r="N3503" s="330">
        <v>5.368119930475082</v>
      </c>
      <c r="O3503" s="116"/>
      <c r="P3503" s="116"/>
      <c r="Q3503" s="120"/>
    </row>
    <row r="3504" spans="1:17" customFormat="1">
      <c r="A3504" s="117">
        <v>3501</v>
      </c>
      <c r="B3504" s="117"/>
      <c r="C3504" s="117" t="s">
        <v>3682</v>
      </c>
      <c r="D3504" s="117" t="s">
        <v>1025</v>
      </c>
      <c r="E3504" s="396" t="s">
        <v>1025</v>
      </c>
      <c r="F3504" s="116" t="s">
        <v>4490</v>
      </c>
      <c r="G3504" s="596">
        <v>304111440503</v>
      </c>
      <c r="H3504" s="396" t="s">
        <v>3202</v>
      </c>
      <c r="I3504" s="116" t="s">
        <v>8576</v>
      </c>
      <c r="J3504" s="116" t="s">
        <v>47</v>
      </c>
      <c r="K3504" s="116">
        <v>0.25080000000000002</v>
      </c>
      <c r="L3504" s="395">
        <v>0.25080000000000002</v>
      </c>
      <c r="M3504" s="395">
        <v>0.23751</v>
      </c>
      <c r="N3504" s="330">
        <v>5.2990430622009654</v>
      </c>
      <c r="O3504" s="116"/>
      <c r="P3504" s="116"/>
      <c r="Q3504" s="120"/>
    </row>
    <row r="3505" spans="1:17" customFormat="1">
      <c r="A3505" s="117">
        <v>3502</v>
      </c>
      <c r="B3505" s="117"/>
      <c r="C3505" s="117" t="s">
        <v>3682</v>
      </c>
      <c r="D3505" s="117" t="s">
        <v>1025</v>
      </c>
      <c r="E3505" s="396" t="s">
        <v>1025</v>
      </c>
      <c r="F3505" s="116" t="s">
        <v>4497</v>
      </c>
      <c r="G3505" s="596">
        <v>304111140201</v>
      </c>
      <c r="H3505" s="396" t="s">
        <v>10030</v>
      </c>
      <c r="I3505" s="116" t="s">
        <v>8573</v>
      </c>
      <c r="J3505" s="116" t="s">
        <v>47</v>
      </c>
      <c r="K3505" s="116">
        <v>0.37584000000000001</v>
      </c>
      <c r="L3505" s="395">
        <v>0.37584000000000001</v>
      </c>
      <c r="M3505" s="395">
        <v>0.35608899999999999</v>
      </c>
      <c r="N3505" s="330">
        <v>5.2551617709663736</v>
      </c>
      <c r="O3505" s="116"/>
      <c r="P3505" s="116"/>
      <c r="Q3505" s="120"/>
    </row>
    <row r="3506" spans="1:17" customFormat="1">
      <c r="A3506" s="117">
        <v>3503</v>
      </c>
      <c r="B3506" s="117"/>
      <c r="C3506" s="117" t="s">
        <v>3682</v>
      </c>
      <c r="D3506" s="117" t="s">
        <v>1025</v>
      </c>
      <c r="E3506" s="396" t="s">
        <v>3729</v>
      </c>
      <c r="F3506" s="116" t="s">
        <v>4521</v>
      </c>
      <c r="G3506" s="596">
        <v>304121140402</v>
      </c>
      <c r="H3506" s="396" t="s">
        <v>3262</v>
      </c>
      <c r="I3506" s="116" t="s">
        <v>8573</v>
      </c>
      <c r="J3506" s="116" t="s">
        <v>47</v>
      </c>
      <c r="K3506" s="116">
        <v>0.78459999999999996</v>
      </c>
      <c r="L3506" s="395">
        <v>0.78459999999999996</v>
      </c>
      <c r="M3506" s="395">
        <v>0.744699</v>
      </c>
      <c r="N3506" s="330">
        <v>5.0855212847310689</v>
      </c>
      <c r="O3506" s="116"/>
      <c r="P3506" s="116"/>
      <c r="Q3506" s="120"/>
    </row>
    <row r="3507" spans="1:17" customFormat="1">
      <c r="A3507" s="117">
        <v>3504</v>
      </c>
      <c r="B3507" s="117"/>
      <c r="C3507" s="117" t="s">
        <v>3682</v>
      </c>
      <c r="D3507" s="117" t="s">
        <v>1025</v>
      </c>
      <c r="E3507" s="396" t="s">
        <v>1025</v>
      </c>
      <c r="F3507" s="116" t="s">
        <v>4495</v>
      </c>
      <c r="G3507" s="596">
        <v>304111340405</v>
      </c>
      <c r="H3507" s="396" t="s">
        <v>2719</v>
      </c>
      <c r="I3507" s="116" t="s">
        <v>8576</v>
      </c>
      <c r="J3507" s="116" t="s">
        <v>47</v>
      </c>
      <c r="K3507" s="116">
        <v>0.20979999999999999</v>
      </c>
      <c r="L3507" s="395">
        <v>0.20979999999999999</v>
      </c>
      <c r="M3507" s="395">
        <v>0.199492</v>
      </c>
      <c r="N3507" s="330">
        <v>4.9132507149666278</v>
      </c>
      <c r="O3507" s="116"/>
      <c r="P3507" s="116"/>
      <c r="Q3507" s="120"/>
    </row>
    <row r="3508" spans="1:17" customFormat="1">
      <c r="A3508" s="117">
        <v>3505</v>
      </c>
      <c r="B3508" s="117"/>
      <c r="C3508" s="117" t="s">
        <v>3682</v>
      </c>
      <c r="D3508" s="117" t="s">
        <v>1025</v>
      </c>
      <c r="E3508" s="396" t="s">
        <v>3729</v>
      </c>
      <c r="F3508" s="116" t="s">
        <v>4525</v>
      </c>
      <c r="G3508" s="596">
        <v>304121140202</v>
      </c>
      <c r="H3508" s="396" t="s">
        <v>3254</v>
      </c>
      <c r="I3508" s="116" t="s">
        <v>8573</v>
      </c>
      <c r="J3508" s="116" t="s">
        <v>47</v>
      </c>
      <c r="K3508" s="116">
        <v>0.54500000000000004</v>
      </c>
      <c r="L3508" s="395">
        <v>0.54500000000000004</v>
      </c>
      <c r="M3508" s="395">
        <v>0.51832699999999998</v>
      </c>
      <c r="N3508" s="330">
        <v>4.8941284403669831</v>
      </c>
      <c r="O3508" s="116"/>
      <c r="P3508" s="116"/>
      <c r="Q3508" s="120"/>
    </row>
    <row r="3509" spans="1:17" customFormat="1">
      <c r="A3509" s="117">
        <v>3506</v>
      </c>
      <c r="B3509" s="117"/>
      <c r="C3509" s="117" t="s">
        <v>3682</v>
      </c>
      <c r="D3509" s="117" t="s">
        <v>1025</v>
      </c>
      <c r="E3509" s="396" t="s">
        <v>3729</v>
      </c>
      <c r="F3509" s="116" t="s">
        <v>4528</v>
      </c>
      <c r="G3509" s="596">
        <v>304121240303</v>
      </c>
      <c r="H3509" s="396" t="s">
        <v>3257</v>
      </c>
      <c r="I3509" s="116" t="s">
        <v>8576</v>
      </c>
      <c r="J3509" s="116" t="s">
        <v>47</v>
      </c>
      <c r="K3509" s="116">
        <v>1.4552</v>
      </c>
      <c r="L3509" s="395">
        <v>1.4552</v>
      </c>
      <c r="M3509" s="395">
        <v>1.3858699999999999</v>
      </c>
      <c r="N3509" s="330">
        <v>4.7642935678944554</v>
      </c>
      <c r="O3509" s="116"/>
      <c r="P3509" s="116"/>
      <c r="Q3509" s="120"/>
    </row>
    <row r="3510" spans="1:17" customFormat="1">
      <c r="A3510" s="117">
        <v>3507</v>
      </c>
      <c r="B3510" s="117"/>
      <c r="C3510" s="117" t="s">
        <v>3682</v>
      </c>
      <c r="D3510" s="117" t="s">
        <v>1025</v>
      </c>
      <c r="E3510" s="396" t="s">
        <v>3729</v>
      </c>
      <c r="F3510" s="116" t="s">
        <v>4523</v>
      </c>
      <c r="G3510" s="596">
        <v>304121140101</v>
      </c>
      <c r="H3510" s="396" t="s">
        <v>3181</v>
      </c>
      <c r="I3510" s="116" t="s">
        <v>8573</v>
      </c>
      <c r="J3510" s="116" t="s">
        <v>47</v>
      </c>
      <c r="K3510" s="116">
        <v>0.83819999999999995</v>
      </c>
      <c r="L3510" s="395">
        <v>0.83819999999999995</v>
      </c>
      <c r="M3510" s="395">
        <v>0.79874500000000004</v>
      </c>
      <c r="N3510" s="330">
        <v>4.7071104748270001</v>
      </c>
      <c r="O3510" s="116"/>
      <c r="P3510" s="116"/>
      <c r="Q3510" s="120"/>
    </row>
    <row r="3511" spans="1:17" customFormat="1">
      <c r="A3511" s="117">
        <v>3508</v>
      </c>
      <c r="B3511" s="117"/>
      <c r="C3511" s="117" t="s">
        <v>3682</v>
      </c>
      <c r="D3511" s="117" t="s">
        <v>1025</v>
      </c>
      <c r="E3511" s="396" t="s">
        <v>3729</v>
      </c>
      <c r="F3511" s="116" t="s">
        <v>4517</v>
      </c>
      <c r="G3511" s="596">
        <v>304121340106</v>
      </c>
      <c r="H3511" s="396" t="s">
        <v>3191</v>
      </c>
      <c r="I3511" s="116" t="s">
        <v>8573</v>
      </c>
      <c r="J3511" s="116" t="s">
        <v>47</v>
      </c>
      <c r="K3511" s="116">
        <v>0.31040000000000001</v>
      </c>
      <c r="L3511" s="395">
        <v>0.31040000000000001</v>
      </c>
      <c r="M3511" s="395">
        <v>0.29624200000000001</v>
      </c>
      <c r="N3511" s="330">
        <v>4.5612113402061869</v>
      </c>
      <c r="O3511" s="116"/>
      <c r="P3511" s="116"/>
      <c r="Q3511" s="120"/>
    </row>
    <row r="3512" spans="1:17" customFormat="1">
      <c r="A3512" s="117">
        <v>3509</v>
      </c>
      <c r="B3512" s="117"/>
      <c r="C3512" s="117" t="s">
        <v>3682</v>
      </c>
      <c r="D3512" s="117" t="s">
        <v>1025</v>
      </c>
      <c r="E3512" s="396" t="s">
        <v>3729</v>
      </c>
      <c r="F3512" s="116" t="s">
        <v>4523</v>
      </c>
      <c r="G3512" s="596">
        <v>304121140102</v>
      </c>
      <c r="H3512" s="396" t="s">
        <v>10031</v>
      </c>
      <c r="I3512" s="116" t="s">
        <v>8573</v>
      </c>
      <c r="J3512" s="116" t="s">
        <v>47</v>
      </c>
      <c r="K3512" s="116">
        <v>1.1744000000000001</v>
      </c>
      <c r="L3512" s="395">
        <v>1.1744000000000001</v>
      </c>
      <c r="M3512" s="395">
        <v>1.127964</v>
      </c>
      <c r="N3512" s="330">
        <v>3.9540190735694938</v>
      </c>
      <c r="O3512" s="116"/>
      <c r="P3512" s="116"/>
      <c r="Q3512" s="120"/>
    </row>
    <row r="3513" spans="1:17" customFormat="1">
      <c r="A3513" s="117">
        <v>3510</v>
      </c>
      <c r="B3513" s="117"/>
      <c r="C3513" s="117" t="s">
        <v>3682</v>
      </c>
      <c r="D3513" s="117" t="s">
        <v>1025</v>
      </c>
      <c r="E3513" s="396" t="s">
        <v>3729</v>
      </c>
      <c r="F3513" s="116" t="s">
        <v>4519</v>
      </c>
      <c r="G3513" s="596">
        <v>304121340303</v>
      </c>
      <c r="H3513" s="396" t="s">
        <v>10032</v>
      </c>
      <c r="I3513" s="116" t="s">
        <v>8573</v>
      </c>
      <c r="J3513" s="116" t="s">
        <v>47</v>
      </c>
      <c r="K3513" s="116">
        <v>0.94979999999999998</v>
      </c>
      <c r="L3513" s="395">
        <v>0.94979999999999998</v>
      </c>
      <c r="M3513" s="395">
        <v>0.91308699999999998</v>
      </c>
      <c r="N3513" s="330">
        <v>3.8653400715940194</v>
      </c>
      <c r="O3513" s="116"/>
      <c r="P3513" s="116"/>
      <c r="Q3513" s="120"/>
    </row>
    <row r="3514" spans="1:17" customFormat="1">
      <c r="A3514" s="117">
        <v>3511</v>
      </c>
      <c r="B3514" s="117"/>
      <c r="C3514" s="117" t="s">
        <v>3682</v>
      </c>
      <c r="D3514" s="117" t="s">
        <v>1025</v>
      </c>
      <c r="E3514" s="396" t="s">
        <v>1025</v>
      </c>
      <c r="F3514" s="116" t="s">
        <v>4494</v>
      </c>
      <c r="G3514" s="596">
        <v>304111540202</v>
      </c>
      <c r="H3514" s="396" t="s">
        <v>3400</v>
      </c>
      <c r="I3514" s="116" t="s">
        <v>8576</v>
      </c>
      <c r="J3514" s="116" t="s">
        <v>47</v>
      </c>
      <c r="K3514" s="116">
        <v>0.52800000000000002</v>
      </c>
      <c r="L3514" s="395">
        <v>0.52800000000000002</v>
      </c>
      <c r="M3514" s="395">
        <v>0.50978699999999999</v>
      </c>
      <c r="N3514" s="330">
        <v>3.4494318181818242</v>
      </c>
      <c r="O3514" s="116"/>
      <c r="P3514" s="116"/>
      <c r="Q3514" s="120"/>
    </row>
    <row r="3515" spans="1:17" customFormat="1">
      <c r="A3515" s="117">
        <v>3512</v>
      </c>
      <c r="B3515" s="117"/>
      <c r="C3515" s="117" t="s">
        <v>3682</v>
      </c>
      <c r="D3515" s="117" t="s">
        <v>1025</v>
      </c>
      <c r="E3515" s="396" t="s">
        <v>3729</v>
      </c>
      <c r="F3515" s="116" t="s">
        <v>4530</v>
      </c>
      <c r="G3515" s="596">
        <v>304121240101</v>
      </c>
      <c r="H3515" s="396" t="s">
        <v>10033</v>
      </c>
      <c r="I3515" s="116" t="s">
        <v>8573</v>
      </c>
      <c r="J3515" s="116" t="s">
        <v>47</v>
      </c>
      <c r="K3515" s="116">
        <v>1.381</v>
      </c>
      <c r="L3515" s="395">
        <v>1.381</v>
      </c>
      <c r="M3515" s="395">
        <v>1.334835</v>
      </c>
      <c r="N3515" s="330">
        <v>3.3428674873280237</v>
      </c>
      <c r="O3515" s="116"/>
      <c r="P3515" s="116"/>
      <c r="Q3515" s="120"/>
    </row>
    <row r="3516" spans="1:17" customFormat="1">
      <c r="A3516" s="117">
        <v>3513</v>
      </c>
      <c r="B3516" s="117"/>
      <c r="C3516" s="117" t="s">
        <v>3682</v>
      </c>
      <c r="D3516" s="117" t="s">
        <v>1025</v>
      </c>
      <c r="E3516" s="396" t="s">
        <v>3728</v>
      </c>
      <c r="F3516" s="116" t="s">
        <v>4509</v>
      </c>
      <c r="G3516" s="596">
        <v>304112340102</v>
      </c>
      <c r="H3516" s="396" t="s">
        <v>10034</v>
      </c>
      <c r="I3516" s="116" t="s">
        <v>8573</v>
      </c>
      <c r="J3516" s="116" t="s">
        <v>47</v>
      </c>
      <c r="K3516" s="116">
        <v>0.64100000000000001</v>
      </c>
      <c r="L3516" s="395">
        <v>0.64100000000000001</v>
      </c>
      <c r="M3516" s="395">
        <v>0.62081799999999998</v>
      </c>
      <c r="N3516" s="330">
        <v>3.1485179407176336</v>
      </c>
      <c r="O3516" s="116"/>
      <c r="P3516" s="116"/>
      <c r="Q3516" s="120"/>
    </row>
    <row r="3517" spans="1:17" customFormat="1">
      <c r="A3517" s="117">
        <v>3514</v>
      </c>
      <c r="B3517" s="117"/>
      <c r="C3517" s="117" t="s">
        <v>3682</v>
      </c>
      <c r="D3517" s="117" t="s">
        <v>1025</v>
      </c>
      <c r="E3517" s="396" t="s">
        <v>1025</v>
      </c>
      <c r="F3517" s="116" t="s">
        <v>4490</v>
      </c>
      <c r="G3517" s="596">
        <v>304111440502</v>
      </c>
      <c r="H3517" s="396" t="s">
        <v>3207</v>
      </c>
      <c r="I3517" s="116" t="s">
        <v>8576</v>
      </c>
      <c r="J3517" s="116" t="s">
        <v>47</v>
      </c>
      <c r="K3517" s="116">
        <v>0.2215</v>
      </c>
      <c r="L3517" s="395">
        <v>0.2215</v>
      </c>
      <c r="M3517" s="395">
        <v>0.21462200000000001</v>
      </c>
      <c r="N3517" s="330">
        <v>3.1051918735891628</v>
      </c>
      <c r="O3517" s="116"/>
      <c r="P3517" s="116"/>
      <c r="Q3517" s="120"/>
    </row>
    <row r="3518" spans="1:17" customFormat="1">
      <c r="A3518" s="117">
        <v>3515</v>
      </c>
      <c r="B3518" s="117"/>
      <c r="C3518" s="117" t="s">
        <v>3682</v>
      </c>
      <c r="D3518" s="117" t="s">
        <v>1025</v>
      </c>
      <c r="E3518" s="396" t="s">
        <v>3729</v>
      </c>
      <c r="F3518" s="116" t="s">
        <v>4516</v>
      </c>
      <c r="G3518" s="596">
        <v>304121340504</v>
      </c>
      <c r="H3518" s="396" t="s">
        <v>3384</v>
      </c>
      <c r="I3518" s="116" t="s">
        <v>8573</v>
      </c>
      <c r="J3518" s="116" t="s">
        <v>47</v>
      </c>
      <c r="K3518" s="116">
        <v>0.33144000000000001</v>
      </c>
      <c r="L3518" s="395">
        <v>0.33144000000000001</v>
      </c>
      <c r="M3518" s="395">
        <v>0.32130700000000001</v>
      </c>
      <c r="N3518" s="330">
        <v>3.0572652667149418</v>
      </c>
      <c r="O3518" s="116"/>
      <c r="P3518" s="116"/>
      <c r="Q3518" s="120"/>
    </row>
    <row r="3519" spans="1:17" customFormat="1">
      <c r="A3519" s="117">
        <v>3516</v>
      </c>
      <c r="B3519" s="117"/>
      <c r="C3519" s="117" t="s">
        <v>3682</v>
      </c>
      <c r="D3519" s="117" t="s">
        <v>1025</v>
      </c>
      <c r="E3519" s="396" t="s">
        <v>1025</v>
      </c>
      <c r="F3519" s="116" t="s">
        <v>4487</v>
      </c>
      <c r="G3519" s="596">
        <v>304111440304</v>
      </c>
      <c r="H3519" s="396" t="s">
        <v>3217</v>
      </c>
      <c r="I3519" s="116" t="s">
        <v>8573</v>
      </c>
      <c r="J3519" s="116" t="s">
        <v>47</v>
      </c>
      <c r="K3519" s="116">
        <v>0.33710000000000001</v>
      </c>
      <c r="L3519" s="395">
        <v>0.33710000000000001</v>
      </c>
      <c r="M3519" s="395">
        <v>0.32714800000000005</v>
      </c>
      <c r="N3519" s="330">
        <v>2.9522396914861941</v>
      </c>
      <c r="O3519" s="116"/>
      <c r="P3519" s="116"/>
      <c r="Q3519" s="120"/>
    </row>
    <row r="3520" spans="1:17" customFormat="1">
      <c r="A3520" s="117">
        <v>3517</v>
      </c>
      <c r="B3520" s="117"/>
      <c r="C3520" s="117" t="s">
        <v>3682</v>
      </c>
      <c r="D3520" s="117" t="s">
        <v>1025</v>
      </c>
      <c r="E3520" s="396" t="s">
        <v>3729</v>
      </c>
      <c r="F3520" s="116" t="s">
        <v>4524</v>
      </c>
      <c r="G3520" s="596">
        <v>304121140303</v>
      </c>
      <c r="H3520" s="396" t="s">
        <v>10035</v>
      </c>
      <c r="I3520" s="116" t="s">
        <v>8573</v>
      </c>
      <c r="J3520" s="116" t="s">
        <v>47</v>
      </c>
      <c r="K3520" s="116">
        <v>0.26482</v>
      </c>
      <c r="L3520" s="395">
        <v>0.26482</v>
      </c>
      <c r="M3520" s="395">
        <v>0.25750499999999998</v>
      </c>
      <c r="N3520" s="330">
        <v>2.7622536062231009</v>
      </c>
      <c r="O3520" s="116"/>
      <c r="P3520" s="116"/>
      <c r="Q3520" s="120"/>
    </row>
    <row r="3521" spans="1:17" customFormat="1">
      <c r="A3521" s="117">
        <v>3518</v>
      </c>
      <c r="B3521" s="117"/>
      <c r="C3521" s="117" t="s">
        <v>3682</v>
      </c>
      <c r="D3521" s="117" t="s">
        <v>1025</v>
      </c>
      <c r="E3521" s="396" t="s">
        <v>3729</v>
      </c>
      <c r="F3521" s="116" t="s">
        <v>4528</v>
      </c>
      <c r="G3521" s="596">
        <v>304121240301</v>
      </c>
      <c r="H3521" s="396" t="s">
        <v>3283</v>
      </c>
      <c r="I3521" s="116" t="s">
        <v>8576</v>
      </c>
      <c r="J3521" s="116" t="s">
        <v>47</v>
      </c>
      <c r="K3521" s="116">
        <v>2.7694800000000002</v>
      </c>
      <c r="L3521" s="395">
        <v>2.7694800000000002</v>
      </c>
      <c r="M3521" s="395">
        <v>2.7009479999999999</v>
      </c>
      <c r="N3521" s="330">
        <v>2.4745439577104822</v>
      </c>
      <c r="O3521" s="116"/>
      <c r="P3521" s="116"/>
      <c r="Q3521" s="120"/>
    </row>
    <row r="3522" spans="1:17" customFormat="1">
      <c r="A3522" s="117">
        <v>3519</v>
      </c>
      <c r="B3522" s="117"/>
      <c r="C3522" s="117" t="s">
        <v>3682</v>
      </c>
      <c r="D3522" s="117" t="s">
        <v>1025</v>
      </c>
      <c r="E3522" s="396" t="s">
        <v>3729</v>
      </c>
      <c r="F3522" s="116" t="s">
        <v>4513</v>
      </c>
      <c r="G3522" s="596">
        <v>304121440106</v>
      </c>
      <c r="H3522" s="396" t="s">
        <v>3378</v>
      </c>
      <c r="I3522" s="116" t="s">
        <v>8573</v>
      </c>
      <c r="J3522" s="116" t="s">
        <v>47</v>
      </c>
      <c r="K3522" s="116">
        <v>1.1608000000000001</v>
      </c>
      <c r="L3522" s="395">
        <v>1.1608000000000001</v>
      </c>
      <c r="M3522" s="395">
        <v>1.132296</v>
      </c>
      <c r="N3522" s="330">
        <v>2.4555478980013858</v>
      </c>
      <c r="O3522" s="116"/>
      <c r="P3522" s="116"/>
      <c r="Q3522" s="120"/>
    </row>
    <row r="3523" spans="1:17" customFormat="1">
      <c r="A3523" s="117">
        <v>3520</v>
      </c>
      <c r="B3523" s="117"/>
      <c r="C3523" s="117" t="s">
        <v>3682</v>
      </c>
      <c r="D3523" s="117" t="s">
        <v>1025</v>
      </c>
      <c r="E3523" s="396" t="s">
        <v>3729</v>
      </c>
      <c r="F3523" s="116" t="s">
        <v>4526</v>
      </c>
      <c r="G3523" s="596">
        <v>304121240401</v>
      </c>
      <c r="H3523" s="396" t="s">
        <v>3218</v>
      </c>
      <c r="I3523" s="116" t="s">
        <v>8576</v>
      </c>
      <c r="J3523" s="116" t="s">
        <v>47</v>
      </c>
      <c r="K3523" s="116">
        <v>1.661</v>
      </c>
      <c r="L3523" s="395">
        <v>1.661</v>
      </c>
      <c r="M3523" s="395">
        <v>1.6225020000000001</v>
      </c>
      <c r="N3523" s="330">
        <v>2.3177603853100495</v>
      </c>
      <c r="O3523" s="116"/>
      <c r="P3523" s="116"/>
      <c r="Q3523" s="120"/>
    </row>
    <row r="3524" spans="1:17" customFormat="1">
      <c r="A3524" s="117">
        <v>3521</v>
      </c>
      <c r="B3524" s="117"/>
      <c r="C3524" s="117" t="s">
        <v>3682</v>
      </c>
      <c r="D3524" s="117" t="s">
        <v>1025</v>
      </c>
      <c r="E3524" s="396" t="s">
        <v>1025</v>
      </c>
      <c r="F3524" s="116" t="s">
        <v>4488</v>
      </c>
      <c r="G3524" s="596">
        <v>304111440106</v>
      </c>
      <c r="H3524" s="396" t="s">
        <v>10036</v>
      </c>
      <c r="I3524" s="116" t="s">
        <v>8573</v>
      </c>
      <c r="J3524" s="116" t="s">
        <v>47</v>
      </c>
      <c r="K3524" s="116">
        <v>1.0841000000000001</v>
      </c>
      <c r="L3524" s="395">
        <v>1.0841000000000001</v>
      </c>
      <c r="M3524" s="395">
        <v>1.060322</v>
      </c>
      <c r="N3524" s="330">
        <v>2.1933400977769648</v>
      </c>
      <c r="O3524" s="116"/>
      <c r="P3524" s="116"/>
      <c r="Q3524" s="120"/>
    </row>
    <row r="3525" spans="1:17" customFormat="1">
      <c r="A3525" s="117">
        <v>3522</v>
      </c>
      <c r="B3525" s="117"/>
      <c r="C3525" s="117" t="s">
        <v>3682</v>
      </c>
      <c r="D3525" s="117" t="s">
        <v>1025</v>
      </c>
      <c r="E3525" s="396" t="s">
        <v>1025</v>
      </c>
      <c r="F3525" s="116" t="s">
        <v>4488</v>
      </c>
      <c r="G3525" s="596">
        <v>304111440104</v>
      </c>
      <c r="H3525" s="396" t="s">
        <v>10037</v>
      </c>
      <c r="I3525" s="116" t="s">
        <v>8573</v>
      </c>
      <c r="J3525" s="116" t="s">
        <v>47</v>
      </c>
      <c r="K3525" s="116">
        <v>0.47260000000000002</v>
      </c>
      <c r="L3525" s="395">
        <v>0.47260000000000002</v>
      </c>
      <c r="M3525" s="395">
        <v>0.46398300000000003</v>
      </c>
      <c r="N3525" s="330">
        <v>1.823317816335164</v>
      </c>
      <c r="O3525" s="116"/>
      <c r="P3525" s="116"/>
      <c r="Q3525" s="120"/>
    </row>
    <row r="3526" spans="1:17" customFormat="1">
      <c r="A3526" s="117">
        <v>3523</v>
      </c>
      <c r="B3526" s="117"/>
      <c r="C3526" s="117" t="s">
        <v>3682</v>
      </c>
      <c r="D3526" s="117" t="s">
        <v>1025</v>
      </c>
      <c r="E3526" s="396" t="s">
        <v>3729</v>
      </c>
      <c r="F3526" s="116" t="s">
        <v>4527</v>
      </c>
      <c r="G3526" s="596">
        <v>304121240204</v>
      </c>
      <c r="H3526" s="396" t="s">
        <v>10038</v>
      </c>
      <c r="I3526" s="116" t="s">
        <v>8575</v>
      </c>
      <c r="J3526" s="116" t="s">
        <v>47</v>
      </c>
      <c r="K3526" s="116">
        <v>0.24249999999999999</v>
      </c>
      <c r="L3526" s="395">
        <v>0.24249999999999999</v>
      </c>
      <c r="M3526" s="395">
        <v>0.23949000000000001</v>
      </c>
      <c r="N3526" s="330">
        <v>1.2412371134020557</v>
      </c>
      <c r="O3526" s="116"/>
      <c r="P3526" s="116"/>
      <c r="Q3526" s="120"/>
    </row>
    <row r="3527" spans="1:17" customFormat="1">
      <c r="A3527" s="117">
        <v>3524</v>
      </c>
      <c r="B3527" s="117"/>
      <c r="C3527" s="117" t="s">
        <v>3682</v>
      </c>
      <c r="D3527" s="117" t="s">
        <v>1025</v>
      </c>
      <c r="E3527" s="396" t="s">
        <v>3729</v>
      </c>
      <c r="F3527" s="116" t="s">
        <v>4517</v>
      </c>
      <c r="G3527" s="596">
        <v>304121340105</v>
      </c>
      <c r="H3527" s="396" t="s">
        <v>10039</v>
      </c>
      <c r="I3527" s="116" t="s">
        <v>8573</v>
      </c>
      <c r="J3527" s="116" t="s">
        <v>47</v>
      </c>
      <c r="K3527" s="116">
        <v>0.38500000000000001</v>
      </c>
      <c r="L3527" s="395">
        <v>0.38500000000000001</v>
      </c>
      <c r="M3527" s="395">
        <v>0.381357</v>
      </c>
      <c r="N3527" s="330">
        <v>0.94623376623376809</v>
      </c>
      <c r="O3527" s="116"/>
      <c r="P3527" s="116"/>
      <c r="Q3527" s="120"/>
    </row>
    <row r="3528" spans="1:17" customFormat="1">
      <c r="A3528" s="117">
        <v>3525</v>
      </c>
      <c r="B3528" s="117"/>
      <c r="C3528" s="117" t="s">
        <v>3682</v>
      </c>
      <c r="D3528" s="117" t="s">
        <v>1025</v>
      </c>
      <c r="E3528" s="396" t="s">
        <v>1025</v>
      </c>
      <c r="F3528" s="116" t="s">
        <v>8103</v>
      </c>
      <c r="G3528" s="596">
        <v>304111240102</v>
      </c>
      <c r="H3528" s="396" t="s">
        <v>2197</v>
      </c>
      <c r="I3528" s="116" t="s">
        <v>8573</v>
      </c>
      <c r="J3528" s="116" t="s">
        <v>47</v>
      </c>
      <c r="K3528" s="116">
        <v>0.61919999999999997</v>
      </c>
      <c r="L3528" s="395">
        <v>0.61919999999999997</v>
      </c>
      <c r="M3528" s="395">
        <v>0.61776299999999995</v>
      </c>
      <c r="N3528" s="330">
        <v>0.23207364341085618</v>
      </c>
      <c r="O3528" s="116"/>
      <c r="P3528" s="116"/>
      <c r="Q3528" s="120"/>
    </row>
    <row r="3529" spans="1:17" customFormat="1">
      <c r="A3529" s="117">
        <v>3526</v>
      </c>
      <c r="B3529" s="117"/>
      <c r="C3529" s="117" t="s">
        <v>3682</v>
      </c>
      <c r="D3529" s="117" t="s">
        <v>1025</v>
      </c>
      <c r="E3529" s="396" t="s">
        <v>3729</v>
      </c>
      <c r="F3529" s="116" t="s">
        <v>4528</v>
      </c>
      <c r="G3529" s="596">
        <v>304121240304</v>
      </c>
      <c r="H3529" s="396" t="s">
        <v>10040</v>
      </c>
      <c r="I3529" s="116" t="s">
        <v>7997</v>
      </c>
      <c r="J3529" s="116" t="s">
        <v>47</v>
      </c>
      <c r="K3529" s="116">
        <v>0.50660000000000005</v>
      </c>
      <c r="L3529" s="395">
        <v>0.50660000000000005</v>
      </c>
      <c r="M3529" s="395">
        <v>0.38602500000000001</v>
      </c>
      <c r="N3529" s="330">
        <v>23.800829056454802</v>
      </c>
      <c r="O3529" s="116"/>
      <c r="P3529" s="116"/>
      <c r="Q3529" s="120"/>
    </row>
    <row r="3530" spans="1:17" customFormat="1">
      <c r="A3530" s="117">
        <v>3527</v>
      </c>
      <c r="B3530" s="117"/>
      <c r="C3530" s="117" t="s">
        <v>3682</v>
      </c>
      <c r="D3530" s="117" t="s">
        <v>1025</v>
      </c>
      <c r="E3530" s="396" t="s">
        <v>1025</v>
      </c>
      <c r="F3530" s="116" t="s">
        <v>4489</v>
      </c>
      <c r="G3530" s="596">
        <v>304111440201</v>
      </c>
      <c r="H3530" s="396" t="s">
        <v>10041</v>
      </c>
      <c r="I3530" s="116" t="s">
        <v>7997</v>
      </c>
      <c r="J3530" s="116" t="s">
        <v>47</v>
      </c>
      <c r="K3530" s="116">
        <v>0.92359999999999998</v>
      </c>
      <c r="L3530" s="395">
        <v>0.92359999999999998</v>
      </c>
      <c r="M3530" s="395">
        <v>0.72327399999999997</v>
      </c>
      <c r="N3530" s="330">
        <v>21.689692507579039</v>
      </c>
      <c r="O3530" s="116"/>
      <c r="P3530" s="116"/>
      <c r="Q3530" s="120"/>
    </row>
    <row r="3531" spans="1:17" customFormat="1">
      <c r="A3531" s="117">
        <v>3528</v>
      </c>
      <c r="B3531" s="117"/>
      <c r="C3531" s="117" t="s">
        <v>3682</v>
      </c>
      <c r="D3531" s="117" t="s">
        <v>1025</v>
      </c>
      <c r="E3531" s="396" t="s">
        <v>1025</v>
      </c>
      <c r="F3531" s="116" t="s">
        <v>4487</v>
      </c>
      <c r="G3531" s="596">
        <v>304111440302</v>
      </c>
      <c r="H3531" s="396" t="s">
        <v>10042</v>
      </c>
      <c r="I3531" s="116" t="s">
        <v>7997</v>
      </c>
      <c r="J3531" s="116" t="s">
        <v>47</v>
      </c>
      <c r="K3531" s="116">
        <v>0.39600000000000002</v>
      </c>
      <c r="L3531" s="395">
        <v>0.39600000000000002</v>
      </c>
      <c r="M3531" s="395">
        <v>0.34439799999999998</v>
      </c>
      <c r="N3531" s="330">
        <v>13.030808080808089</v>
      </c>
      <c r="O3531" s="116"/>
      <c r="P3531" s="116"/>
      <c r="Q3531" s="120"/>
    </row>
    <row r="3532" spans="1:17" customFormat="1">
      <c r="A3532" s="117">
        <v>3529</v>
      </c>
      <c r="B3532" s="117"/>
      <c r="C3532" s="117" t="s">
        <v>3682</v>
      </c>
      <c r="D3532" s="117" t="s">
        <v>1025</v>
      </c>
      <c r="E3532" s="396" t="s">
        <v>3729</v>
      </c>
      <c r="F3532" s="116" t="s">
        <v>4530</v>
      </c>
      <c r="G3532" s="596">
        <v>304121240102</v>
      </c>
      <c r="H3532" s="396" t="s">
        <v>10043</v>
      </c>
      <c r="I3532" s="116" t="s">
        <v>7997</v>
      </c>
      <c r="J3532" s="116" t="s">
        <v>47</v>
      </c>
      <c r="K3532" s="116">
        <v>0.28939999999999999</v>
      </c>
      <c r="L3532" s="395">
        <v>0.28939999999999999</v>
      </c>
      <c r="M3532" s="395">
        <v>0.218193</v>
      </c>
      <c r="N3532" s="330">
        <v>24.605044920525224</v>
      </c>
      <c r="O3532" s="116"/>
      <c r="P3532" s="116"/>
      <c r="Q3532" s="120"/>
    </row>
    <row r="3533" spans="1:17" customFormat="1">
      <c r="A3533" s="117">
        <v>3530</v>
      </c>
      <c r="B3533" s="117"/>
      <c r="C3533" s="117" t="s">
        <v>3682</v>
      </c>
      <c r="D3533" s="117" t="s">
        <v>1025</v>
      </c>
      <c r="E3533" s="396" t="s">
        <v>3729</v>
      </c>
      <c r="F3533" s="116" t="s">
        <v>4526</v>
      </c>
      <c r="G3533" s="596">
        <v>304121240402</v>
      </c>
      <c r="H3533" s="396" t="s">
        <v>10044</v>
      </c>
      <c r="I3533" s="116" t="s">
        <v>7997</v>
      </c>
      <c r="J3533" s="116" t="s">
        <v>47</v>
      </c>
      <c r="K3533" s="116">
        <v>1.3291999999999999</v>
      </c>
      <c r="L3533" s="395">
        <v>1.3291999999999999</v>
      </c>
      <c r="M3533" s="395">
        <v>1.113462</v>
      </c>
      <c r="N3533" s="330">
        <v>16.230665061691244</v>
      </c>
      <c r="O3533" s="116"/>
      <c r="P3533" s="116"/>
      <c r="Q3533" s="120"/>
    </row>
    <row r="3534" spans="1:17" customFormat="1">
      <c r="A3534" s="117">
        <v>3531</v>
      </c>
      <c r="B3534" s="117"/>
      <c r="C3534" s="117" t="s">
        <v>3682</v>
      </c>
      <c r="D3534" s="117" t="s">
        <v>1025</v>
      </c>
      <c r="E3534" s="396" t="s">
        <v>3729</v>
      </c>
      <c r="F3534" s="116" t="s">
        <v>4527</v>
      </c>
      <c r="G3534" s="596">
        <v>304121240201</v>
      </c>
      <c r="H3534" s="396" t="s">
        <v>5000</v>
      </c>
      <c r="I3534" s="116" t="s">
        <v>7997</v>
      </c>
      <c r="J3534" s="116" t="s">
        <v>47</v>
      </c>
      <c r="K3534" s="116">
        <v>0.72370000000000001</v>
      </c>
      <c r="L3534" s="395">
        <v>0.72370000000000001</v>
      </c>
      <c r="M3534" s="395">
        <v>0.56715400000000005</v>
      </c>
      <c r="N3534" s="330">
        <v>21.631338952604665</v>
      </c>
      <c r="O3534" s="116"/>
      <c r="P3534" s="116"/>
      <c r="Q3534" s="120"/>
    </row>
    <row r="3535" spans="1:17" customFormat="1">
      <c r="A3535" s="117">
        <v>3532</v>
      </c>
      <c r="B3535" s="117"/>
      <c r="C3535" s="117" t="s">
        <v>3682</v>
      </c>
      <c r="D3535" s="117" t="s">
        <v>1025</v>
      </c>
      <c r="E3535" s="396" t="s">
        <v>1025</v>
      </c>
      <c r="F3535" s="116" t="s">
        <v>4490</v>
      </c>
      <c r="G3535" s="596">
        <v>304111440504</v>
      </c>
      <c r="H3535" s="396" t="s">
        <v>4994</v>
      </c>
      <c r="I3535" s="116" t="s">
        <v>7997</v>
      </c>
      <c r="J3535" s="116" t="s">
        <v>47</v>
      </c>
      <c r="K3535" s="116">
        <v>0.3291</v>
      </c>
      <c r="L3535" s="395">
        <v>0.3291</v>
      </c>
      <c r="M3535" s="395">
        <v>0.23632900000000001</v>
      </c>
      <c r="N3535" s="330">
        <v>28.189304162868428</v>
      </c>
      <c r="O3535" s="116"/>
      <c r="P3535" s="116"/>
      <c r="Q3535" s="120"/>
    </row>
    <row r="3536" spans="1:17" customFormat="1">
      <c r="A3536" s="117">
        <v>3533</v>
      </c>
      <c r="B3536" s="117"/>
      <c r="C3536" s="117" t="s">
        <v>3682</v>
      </c>
      <c r="D3536" s="117" t="s">
        <v>1025</v>
      </c>
      <c r="E3536" s="396" t="s">
        <v>3729</v>
      </c>
      <c r="F3536" s="116" t="s">
        <v>4527</v>
      </c>
      <c r="G3536" s="596">
        <v>304121240202</v>
      </c>
      <c r="H3536" s="396" t="s">
        <v>5849</v>
      </c>
      <c r="I3536" s="116" t="s">
        <v>7997</v>
      </c>
      <c r="J3536" s="116" t="s">
        <v>47</v>
      </c>
      <c r="K3536" s="116">
        <v>0.22370000000000001</v>
      </c>
      <c r="L3536" s="395">
        <v>0.22370000000000001</v>
      </c>
      <c r="M3536" s="395">
        <v>0.17186999999999999</v>
      </c>
      <c r="N3536" s="330">
        <v>23.169423334823431</v>
      </c>
      <c r="O3536" s="116"/>
      <c r="P3536" s="116"/>
      <c r="Q3536" s="120"/>
    </row>
    <row r="3537" spans="1:17" customFormat="1">
      <c r="A3537" s="117">
        <v>3534</v>
      </c>
      <c r="B3537" s="117"/>
      <c r="C3537" s="117" t="s">
        <v>3682</v>
      </c>
      <c r="D3537" s="117" t="s">
        <v>1025</v>
      </c>
      <c r="E3537" s="396" t="s">
        <v>1025</v>
      </c>
      <c r="F3537" s="116" t="s">
        <v>4487</v>
      </c>
      <c r="G3537" s="596">
        <v>304111440305</v>
      </c>
      <c r="H3537" s="396" t="s">
        <v>5007</v>
      </c>
      <c r="I3537" s="116" t="s">
        <v>7997</v>
      </c>
      <c r="J3537" s="116" t="s">
        <v>47</v>
      </c>
      <c r="K3537" s="116">
        <v>0.62350000000000005</v>
      </c>
      <c r="L3537" s="395">
        <v>0.62350000000000005</v>
      </c>
      <c r="M3537" s="395">
        <v>0.50039100000000003</v>
      </c>
      <c r="N3537" s="330">
        <v>19.744827586206899</v>
      </c>
      <c r="O3537" s="116"/>
      <c r="P3537" s="116"/>
      <c r="Q3537" s="120"/>
    </row>
    <row r="3538" spans="1:17" customFormat="1">
      <c r="A3538" s="117">
        <v>3535</v>
      </c>
      <c r="B3538" s="117"/>
      <c r="C3538" s="117" t="s">
        <v>3682</v>
      </c>
      <c r="D3538" s="117" t="s">
        <v>1025</v>
      </c>
      <c r="E3538" s="396" t="s">
        <v>3729</v>
      </c>
      <c r="F3538" s="116" t="s">
        <v>4517</v>
      </c>
      <c r="G3538" s="596">
        <v>304121340101</v>
      </c>
      <c r="H3538" s="396" t="s">
        <v>5227</v>
      </c>
      <c r="I3538" s="116" t="s">
        <v>7997</v>
      </c>
      <c r="J3538" s="116" t="s">
        <v>47</v>
      </c>
      <c r="K3538" s="116">
        <v>1.2836000000000001</v>
      </c>
      <c r="L3538" s="395">
        <v>1.2836000000000001</v>
      </c>
      <c r="M3538" s="395">
        <v>1.058182</v>
      </c>
      <c r="N3538" s="330">
        <v>17.561389841071993</v>
      </c>
      <c r="O3538" s="116"/>
      <c r="P3538" s="116"/>
      <c r="Q3538" s="120"/>
    </row>
    <row r="3539" spans="1:17" customFormat="1">
      <c r="A3539" s="117">
        <v>3536</v>
      </c>
      <c r="B3539" s="117"/>
      <c r="C3539" s="117" t="s">
        <v>3682</v>
      </c>
      <c r="D3539" s="117" t="s">
        <v>1025</v>
      </c>
      <c r="E3539" s="396" t="s">
        <v>3729</v>
      </c>
      <c r="F3539" s="116" t="s">
        <v>4527</v>
      </c>
      <c r="G3539" s="596">
        <v>304121240203</v>
      </c>
      <c r="H3539" s="396" t="s">
        <v>5192</v>
      </c>
      <c r="I3539" s="116" t="s">
        <v>7997</v>
      </c>
      <c r="J3539" s="116" t="s">
        <v>47</v>
      </c>
      <c r="K3539" s="116">
        <v>0.17749999999999999</v>
      </c>
      <c r="L3539" s="395">
        <v>0.17749999999999999</v>
      </c>
      <c r="M3539" s="395">
        <v>0.146485</v>
      </c>
      <c r="N3539" s="330">
        <v>17.473239436619711</v>
      </c>
      <c r="O3539" s="116"/>
      <c r="P3539" s="116"/>
      <c r="Q3539" s="120"/>
    </row>
    <row r="3540" spans="1:17" customFormat="1">
      <c r="A3540" s="117">
        <v>3537</v>
      </c>
      <c r="B3540" s="117"/>
      <c r="C3540" s="117" t="s">
        <v>3682</v>
      </c>
      <c r="D3540" s="117" t="s">
        <v>1025</v>
      </c>
      <c r="E3540" s="396" t="s">
        <v>1025</v>
      </c>
      <c r="F3540" s="116" t="s">
        <v>4497</v>
      </c>
      <c r="G3540" s="596">
        <v>304111140203</v>
      </c>
      <c r="H3540" s="396" t="s">
        <v>5142</v>
      </c>
      <c r="I3540" s="116" t="s">
        <v>7997</v>
      </c>
      <c r="J3540" s="116" t="s">
        <v>47</v>
      </c>
      <c r="K3540" s="116">
        <v>0.56327199999999999</v>
      </c>
      <c r="L3540" s="395">
        <v>0.56327199999999999</v>
      </c>
      <c r="M3540" s="395">
        <v>0.47296300000000002</v>
      </c>
      <c r="N3540" s="330">
        <v>16.032929028959362</v>
      </c>
      <c r="O3540" s="116"/>
      <c r="P3540" s="116"/>
      <c r="Q3540" s="120"/>
    </row>
    <row r="3541" spans="1:17" customFormat="1">
      <c r="A3541" s="117">
        <v>3538</v>
      </c>
      <c r="B3541" s="117"/>
      <c r="C3541" s="117" t="s">
        <v>3682</v>
      </c>
      <c r="D3541" s="117" t="s">
        <v>1025</v>
      </c>
      <c r="E3541" s="396" t="s">
        <v>1025</v>
      </c>
      <c r="F3541" s="116" t="s">
        <v>4492</v>
      </c>
      <c r="G3541" s="596">
        <v>304111340202</v>
      </c>
      <c r="H3541" s="396" t="s">
        <v>5278</v>
      </c>
      <c r="I3541" s="116" t="s">
        <v>7997</v>
      </c>
      <c r="J3541" s="116" t="s">
        <v>47</v>
      </c>
      <c r="K3541" s="116">
        <v>0.71919999999999995</v>
      </c>
      <c r="L3541" s="395">
        <v>0.71919999999999995</v>
      </c>
      <c r="M3541" s="395">
        <v>0.60532300000000006</v>
      </c>
      <c r="N3541" s="330">
        <v>15.833843159065614</v>
      </c>
      <c r="O3541" s="116"/>
      <c r="P3541" s="116"/>
      <c r="Q3541" s="120"/>
    </row>
    <row r="3542" spans="1:17" customFormat="1">
      <c r="A3542" s="117">
        <v>3539</v>
      </c>
      <c r="B3542" s="117"/>
      <c r="C3542" s="117" t="s">
        <v>3682</v>
      </c>
      <c r="D3542" s="117" t="s">
        <v>1025</v>
      </c>
      <c r="E3542" s="396" t="s">
        <v>1025</v>
      </c>
      <c r="F3542" s="116" t="s">
        <v>4492</v>
      </c>
      <c r="G3542" s="596">
        <v>304111340201</v>
      </c>
      <c r="H3542" s="396" t="s">
        <v>5366</v>
      </c>
      <c r="I3542" s="116" t="s">
        <v>7997</v>
      </c>
      <c r="J3542" s="116" t="s">
        <v>47</v>
      </c>
      <c r="K3542" s="116">
        <v>0.20780000000000001</v>
      </c>
      <c r="L3542" s="395">
        <v>0.20780000000000001</v>
      </c>
      <c r="M3542" s="395">
        <v>0.17725399999999999</v>
      </c>
      <c r="N3542" s="330">
        <v>14.699711260827728</v>
      </c>
      <c r="O3542" s="116"/>
      <c r="P3542" s="116"/>
      <c r="Q3542" s="120"/>
    </row>
    <row r="3543" spans="1:17" customFormat="1">
      <c r="A3543" s="117">
        <v>3540</v>
      </c>
      <c r="B3543" s="117"/>
      <c r="C3543" s="117" t="s">
        <v>3682</v>
      </c>
      <c r="D3543" s="117" t="s">
        <v>1025</v>
      </c>
      <c r="E3543" s="396" t="s">
        <v>1025</v>
      </c>
      <c r="F3543" s="116" t="s">
        <v>4488</v>
      </c>
      <c r="G3543" s="596">
        <v>304111440103</v>
      </c>
      <c r="H3543" s="396" t="s">
        <v>5414</v>
      </c>
      <c r="I3543" s="116" t="s">
        <v>7997</v>
      </c>
      <c r="J3543" s="116" t="s">
        <v>47</v>
      </c>
      <c r="K3543" s="116">
        <v>0.31540000000000001</v>
      </c>
      <c r="L3543" s="395">
        <v>0.31540000000000001</v>
      </c>
      <c r="M3543" s="395">
        <v>0.270652</v>
      </c>
      <c r="N3543" s="330">
        <v>14.187698161065315</v>
      </c>
      <c r="O3543" s="116"/>
      <c r="P3543" s="116"/>
      <c r="Q3543" s="120"/>
    </row>
    <row r="3544" spans="1:17" customFormat="1">
      <c r="A3544" s="117">
        <v>3541</v>
      </c>
      <c r="B3544" s="117"/>
      <c r="C3544" s="117" t="s">
        <v>3682</v>
      </c>
      <c r="D3544" s="117" t="s">
        <v>1025</v>
      </c>
      <c r="E3544" s="396" t="s">
        <v>1025</v>
      </c>
      <c r="F3544" s="116" t="s">
        <v>4491</v>
      </c>
      <c r="G3544" s="596">
        <v>304111340101</v>
      </c>
      <c r="H3544" s="396" t="s">
        <v>5457</v>
      </c>
      <c r="I3544" s="116" t="s">
        <v>7998</v>
      </c>
      <c r="J3544" s="116" t="s">
        <v>47</v>
      </c>
      <c r="K3544" s="116">
        <v>0.2082</v>
      </c>
      <c r="L3544" s="395">
        <v>0.2082</v>
      </c>
      <c r="M3544" s="395">
        <v>0.179533</v>
      </c>
      <c r="N3544" s="330">
        <v>13.768972142170988</v>
      </c>
      <c r="O3544" s="116"/>
      <c r="P3544" s="116"/>
      <c r="Q3544" s="120"/>
    </row>
    <row r="3545" spans="1:17" customFormat="1">
      <c r="A3545" s="117">
        <v>3542</v>
      </c>
      <c r="B3545" s="117"/>
      <c r="C3545" s="117" t="s">
        <v>3682</v>
      </c>
      <c r="D3545" s="117" t="s">
        <v>1025</v>
      </c>
      <c r="E3545" s="396" t="s">
        <v>3729</v>
      </c>
      <c r="F3545" s="116" t="s">
        <v>4529</v>
      </c>
      <c r="G3545" s="596">
        <v>304121340602</v>
      </c>
      <c r="H3545" s="396" t="s">
        <v>6190</v>
      </c>
      <c r="I3545" s="116" t="s">
        <v>7997</v>
      </c>
      <c r="J3545" s="116" t="s">
        <v>47</v>
      </c>
      <c r="K3545" s="116">
        <v>0.43540000000000001</v>
      </c>
      <c r="L3545" s="395">
        <v>0.43540000000000001</v>
      </c>
      <c r="M3545" s="395">
        <v>0.37557600000000002</v>
      </c>
      <c r="N3545" s="330">
        <v>13.740009186954522</v>
      </c>
      <c r="O3545" s="116"/>
      <c r="P3545" s="116"/>
      <c r="Q3545" s="120"/>
    </row>
    <row r="3546" spans="1:17" customFormat="1">
      <c r="A3546" s="117">
        <v>3543</v>
      </c>
      <c r="B3546" s="117"/>
      <c r="C3546" s="117" t="s">
        <v>3682</v>
      </c>
      <c r="D3546" s="117" t="s">
        <v>1025</v>
      </c>
      <c r="E3546" s="396" t="s">
        <v>3728</v>
      </c>
      <c r="F3546" s="116" t="s">
        <v>4501</v>
      </c>
      <c r="G3546" s="596">
        <v>304112140303</v>
      </c>
      <c r="H3546" s="396" t="s">
        <v>5764</v>
      </c>
      <c r="I3546" s="116" t="s">
        <v>7997</v>
      </c>
      <c r="J3546" s="116" t="s">
        <v>47</v>
      </c>
      <c r="K3546" s="116">
        <v>0.4536</v>
      </c>
      <c r="L3546" s="395">
        <v>0.4536</v>
      </c>
      <c r="M3546" s="395">
        <v>0.39628999999999998</v>
      </c>
      <c r="N3546" s="330">
        <v>12.634479717813058</v>
      </c>
      <c r="O3546" s="116"/>
      <c r="P3546" s="116"/>
      <c r="Q3546" s="120"/>
    </row>
    <row r="3547" spans="1:17" customFormat="1">
      <c r="A3547" s="117">
        <v>3544</v>
      </c>
      <c r="B3547" s="117"/>
      <c r="C3547" s="117" t="s">
        <v>3682</v>
      </c>
      <c r="D3547" s="117" t="s">
        <v>1025</v>
      </c>
      <c r="E3547" s="396" t="s">
        <v>3728</v>
      </c>
      <c r="F3547" s="116" t="s">
        <v>4501</v>
      </c>
      <c r="G3547" s="596">
        <v>304112140301</v>
      </c>
      <c r="H3547" s="396" t="s">
        <v>5950</v>
      </c>
      <c r="I3547" s="116" t="s">
        <v>7997</v>
      </c>
      <c r="J3547" s="116" t="s">
        <v>47</v>
      </c>
      <c r="K3547" s="116">
        <v>0.26840000000000003</v>
      </c>
      <c r="L3547" s="395">
        <v>0.26840000000000003</v>
      </c>
      <c r="M3547" s="395">
        <v>0.23481299999999999</v>
      </c>
      <c r="N3547" s="330">
        <v>12.513785394932947</v>
      </c>
      <c r="O3547" s="116"/>
      <c r="P3547" s="116"/>
      <c r="Q3547" s="120"/>
    </row>
    <row r="3548" spans="1:17" customFormat="1">
      <c r="A3548" s="117">
        <v>3545</v>
      </c>
      <c r="B3548" s="117"/>
      <c r="C3548" s="117" t="s">
        <v>3682</v>
      </c>
      <c r="D3548" s="117" t="s">
        <v>1025</v>
      </c>
      <c r="E3548" s="396" t="s">
        <v>3729</v>
      </c>
      <c r="F3548" s="116" t="s">
        <v>4517</v>
      </c>
      <c r="G3548" s="596">
        <v>304121340108</v>
      </c>
      <c r="H3548" s="396" t="s">
        <v>5150</v>
      </c>
      <c r="I3548" s="116" t="s">
        <v>7997</v>
      </c>
      <c r="J3548" s="116" t="s">
        <v>47</v>
      </c>
      <c r="K3548" s="116">
        <v>0.56794</v>
      </c>
      <c r="L3548" s="395">
        <v>0.56794</v>
      </c>
      <c r="M3548" s="395">
        <v>0.49913600000000002</v>
      </c>
      <c r="N3548" s="330">
        <v>12.114659999295696</v>
      </c>
      <c r="O3548" s="116"/>
      <c r="P3548" s="116"/>
      <c r="Q3548" s="120"/>
    </row>
    <row r="3549" spans="1:17" customFormat="1">
      <c r="A3549" s="117">
        <v>3546</v>
      </c>
      <c r="B3549" s="117"/>
      <c r="C3549" s="117" t="s">
        <v>3682</v>
      </c>
      <c r="D3549" s="117" t="s">
        <v>1025</v>
      </c>
      <c r="E3549" s="396" t="s">
        <v>1025</v>
      </c>
      <c r="F3549" s="116" t="s">
        <v>4488</v>
      </c>
      <c r="G3549" s="596">
        <v>304111440102</v>
      </c>
      <c r="H3549" s="396" t="s">
        <v>5722</v>
      </c>
      <c r="I3549" s="116" t="s">
        <v>7997</v>
      </c>
      <c r="J3549" s="116" t="s">
        <v>47</v>
      </c>
      <c r="K3549" s="116">
        <v>1.0551999999999999</v>
      </c>
      <c r="L3549" s="395">
        <v>1.0551999999999999</v>
      </c>
      <c r="M3549" s="395">
        <v>0.929253</v>
      </c>
      <c r="N3549" s="330">
        <v>11.935841546626227</v>
      </c>
      <c r="O3549" s="116"/>
      <c r="P3549" s="116"/>
      <c r="Q3549" s="120"/>
    </row>
    <row r="3550" spans="1:17" customFormat="1">
      <c r="A3550" s="117">
        <v>3547</v>
      </c>
      <c r="B3550" s="117"/>
      <c r="C3550" s="117" t="s">
        <v>3682</v>
      </c>
      <c r="D3550" s="117" t="s">
        <v>1025</v>
      </c>
      <c r="E3550" s="396" t="s">
        <v>3728</v>
      </c>
      <c r="F3550" s="116" t="s">
        <v>4501</v>
      </c>
      <c r="G3550" s="596">
        <v>304112140302</v>
      </c>
      <c r="H3550" s="396" t="s">
        <v>5345</v>
      </c>
      <c r="I3550" s="116" t="s">
        <v>7997</v>
      </c>
      <c r="J3550" s="116" t="s">
        <v>47</v>
      </c>
      <c r="K3550" s="116">
        <v>0.43959999999999999</v>
      </c>
      <c r="L3550" s="395">
        <v>0.43959999999999999</v>
      </c>
      <c r="M3550" s="395">
        <v>0.38801400000000003</v>
      </c>
      <c r="N3550" s="330">
        <v>11.734758871701539</v>
      </c>
      <c r="O3550" s="116"/>
      <c r="P3550" s="116"/>
      <c r="Q3550" s="120"/>
    </row>
    <row r="3551" spans="1:17" customFormat="1">
      <c r="A3551" s="117">
        <v>3548</v>
      </c>
      <c r="B3551" s="117"/>
      <c r="C3551" s="117" t="s">
        <v>3682</v>
      </c>
      <c r="D3551" s="117" t="s">
        <v>1025</v>
      </c>
      <c r="E3551" s="396" t="s">
        <v>3729</v>
      </c>
      <c r="F3551" s="116" t="s">
        <v>4519</v>
      </c>
      <c r="G3551" s="596">
        <v>304121340302</v>
      </c>
      <c r="H3551" s="396" t="s">
        <v>6190</v>
      </c>
      <c r="I3551" s="116" t="s">
        <v>7997</v>
      </c>
      <c r="J3551" s="116" t="s">
        <v>47</v>
      </c>
      <c r="K3551" s="116">
        <v>0.18640000000000001</v>
      </c>
      <c r="L3551" s="395">
        <v>0.18640000000000001</v>
      </c>
      <c r="M3551" s="395">
        <v>0.16519400000000001</v>
      </c>
      <c r="N3551" s="330">
        <v>11.376609442060087</v>
      </c>
      <c r="O3551" s="116"/>
      <c r="P3551" s="116"/>
      <c r="Q3551" s="120"/>
    </row>
    <row r="3552" spans="1:17" customFormat="1">
      <c r="A3552" s="117">
        <v>3549</v>
      </c>
      <c r="B3552" s="117"/>
      <c r="C3552" s="117" t="s">
        <v>3682</v>
      </c>
      <c r="D3552" s="117" t="s">
        <v>1025</v>
      </c>
      <c r="E3552" s="396" t="s">
        <v>3729</v>
      </c>
      <c r="F3552" s="116" t="s">
        <v>4518</v>
      </c>
      <c r="G3552" s="596">
        <v>304611340302</v>
      </c>
      <c r="H3552" s="396" t="s">
        <v>5855</v>
      </c>
      <c r="I3552" s="116" t="s">
        <v>7997</v>
      </c>
      <c r="J3552" s="116" t="s">
        <v>47</v>
      </c>
      <c r="K3552" s="116">
        <v>0.10256</v>
      </c>
      <c r="L3552" s="395">
        <v>0.10256</v>
      </c>
      <c r="M3552" s="395">
        <v>9.0900999999999996E-2</v>
      </c>
      <c r="N3552" s="330">
        <v>11.367979719188771</v>
      </c>
      <c r="O3552" s="116"/>
      <c r="P3552" s="116"/>
      <c r="Q3552" s="120"/>
    </row>
    <row r="3553" spans="1:17" customFormat="1">
      <c r="A3553" s="117">
        <v>3550</v>
      </c>
      <c r="B3553" s="117"/>
      <c r="C3553" s="117" t="s">
        <v>3682</v>
      </c>
      <c r="D3553" s="117" t="s">
        <v>1025</v>
      </c>
      <c r="E3553" s="396" t="s">
        <v>3729</v>
      </c>
      <c r="F3553" s="116" t="s">
        <v>4517</v>
      </c>
      <c r="G3553" s="596">
        <v>304121340104</v>
      </c>
      <c r="H3553" s="396" t="s">
        <v>6714</v>
      </c>
      <c r="I3553" s="116" t="s">
        <v>7997</v>
      </c>
      <c r="J3553" s="116" t="s">
        <v>47</v>
      </c>
      <c r="K3553" s="116">
        <v>0.84899999999999998</v>
      </c>
      <c r="L3553" s="395">
        <v>0.84899999999999998</v>
      </c>
      <c r="M3553" s="395">
        <v>0.75519800000000004</v>
      </c>
      <c r="N3553" s="330">
        <v>11.04852767962308</v>
      </c>
      <c r="O3553" s="116"/>
      <c r="P3553" s="116"/>
      <c r="Q3553" s="120"/>
    </row>
    <row r="3554" spans="1:17" customFormat="1">
      <c r="A3554" s="117">
        <v>3551</v>
      </c>
      <c r="B3554" s="117"/>
      <c r="C3554" s="117" t="s">
        <v>3682</v>
      </c>
      <c r="D3554" s="117" t="s">
        <v>1025</v>
      </c>
      <c r="E3554" s="396" t="s">
        <v>3729</v>
      </c>
      <c r="F3554" s="116" t="s">
        <v>4520</v>
      </c>
      <c r="G3554" s="596">
        <v>304121340201</v>
      </c>
      <c r="H3554" s="396" t="s">
        <v>5275</v>
      </c>
      <c r="I3554" s="116" t="s">
        <v>7997</v>
      </c>
      <c r="J3554" s="116" t="s">
        <v>47</v>
      </c>
      <c r="K3554" s="116">
        <v>0.155</v>
      </c>
      <c r="L3554" s="395">
        <v>0.155</v>
      </c>
      <c r="M3554" s="395">
        <v>0.13838800000000001</v>
      </c>
      <c r="N3554" s="330">
        <v>10.717419354838702</v>
      </c>
      <c r="O3554" s="116"/>
      <c r="P3554" s="116"/>
      <c r="Q3554" s="120"/>
    </row>
    <row r="3555" spans="1:17" customFormat="1">
      <c r="A3555" s="117">
        <v>3552</v>
      </c>
      <c r="B3555" s="117"/>
      <c r="C3555" s="117" t="s">
        <v>3682</v>
      </c>
      <c r="D3555" s="117" t="s">
        <v>1025</v>
      </c>
      <c r="E3555" s="396" t="s">
        <v>3729</v>
      </c>
      <c r="F3555" s="116" t="s">
        <v>4530</v>
      </c>
      <c r="G3555" s="596">
        <v>304121240104</v>
      </c>
      <c r="H3555" s="396" t="s">
        <v>5292</v>
      </c>
      <c r="I3555" s="116" t="s">
        <v>7997</v>
      </c>
      <c r="J3555" s="116" t="s">
        <v>47</v>
      </c>
      <c r="K3555" s="116">
        <v>0.48620000000000002</v>
      </c>
      <c r="L3555" s="395">
        <v>0.48620000000000002</v>
      </c>
      <c r="M3555" s="395">
        <v>0.43522699999999997</v>
      </c>
      <c r="N3555" s="330">
        <v>10.483957219251346</v>
      </c>
      <c r="O3555" s="116"/>
      <c r="P3555" s="116"/>
      <c r="Q3555" s="120"/>
    </row>
    <row r="3556" spans="1:17" customFormat="1">
      <c r="A3556" s="117">
        <v>3553</v>
      </c>
      <c r="B3556" s="117"/>
      <c r="C3556" s="117" t="s">
        <v>3682</v>
      </c>
      <c r="D3556" s="117" t="s">
        <v>1025</v>
      </c>
      <c r="E3556" s="396" t="s">
        <v>3729</v>
      </c>
      <c r="F3556" s="116" t="s">
        <v>4527</v>
      </c>
      <c r="G3556" s="596">
        <v>304121240206</v>
      </c>
      <c r="H3556" s="396" t="s">
        <v>6162</v>
      </c>
      <c r="I3556" s="116" t="s">
        <v>7997</v>
      </c>
      <c r="J3556" s="116" t="s">
        <v>47</v>
      </c>
      <c r="K3556" s="116">
        <v>0.12559999999999999</v>
      </c>
      <c r="L3556" s="395">
        <v>0.12559999999999999</v>
      </c>
      <c r="M3556" s="395">
        <v>0.11296399999999999</v>
      </c>
      <c r="N3556" s="330">
        <v>10.060509554140124</v>
      </c>
      <c r="O3556" s="116"/>
      <c r="P3556" s="116"/>
      <c r="Q3556" s="120"/>
    </row>
    <row r="3557" spans="1:17" customFormat="1">
      <c r="A3557" s="117">
        <v>3554</v>
      </c>
      <c r="B3557" s="117"/>
      <c r="C3557" s="117" t="s">
        <v>3682</v>
      </c>
      <c r="D3557" s="117" t="s">
        <v>1025</v>
      </c>
      <c r="E3557" s="396" t="s">
        <v>3729</v>
      </c>
      <c r="F3557" s="116" t="s">
        <v>4513</v>
      </c>
      <c r="G3557" s="596">
        <v>304121440105</v>
      </c>
      <c r="H3557" s="396" t="s">
        <v>6322</v>
      </c>
      <c r="I3557" s="116" t="s">
        <v>7997</v>
      </c>
      <c r="J3557" s="116" t="s">
        <v>47</v>
      </c>
      <c r="K3557" s="116">
        <v>0.51780000000000004</v>
      </c>
      <c r="L3557" s="395">
        <v>0.51780000000000004</v>
      </c>
      <c r="M3557" s="395">
        <v>0.46832400000000002</v>
      </c>
      <c r="N3557" s="330">
        <v>9.5550405561993088</v>
      </c>
      <c r="O3557" s="116"/>
      <c r="P3557" s="116"/>
      <c r="Q3557" s="120"/>
    </row>
    <row r="3558" spans="1:17" customFormat="1">
      <c r="A3558" s="117">
        <v>3555</v>
      </c>
      <c r="B3558" s="117"/>
      <c r="C3558" s="117" t="s">
        <v>3682</v>
      </c>
      <c r="D3558" s="117" t="s">
        <v>1025</v>
      </c>
      <c r="E3558" s="396" t="s">
        <v>3729</v>
      </c>
      <c r="F3558" s="116" t="s">
        <v>4515</v>
      </c>
      <c r="G3558" s="596">
        <v>304121340401</v>
      </c>
      <c r="H3558" s="396" t="s">
        <v>6329</v>
      </c>
      <c r="I3558" s="116" t="s">
        <v>7997</v>
      </c>
      <c r="J3558" s="116" t="s">
        <v>47</v>
      </c>
      <c r="K3558" s="116">
        <v>0.12039999999999999</v>
      </c>
      <c r="L3558" s="395">
        <v>0.12039999999999999</v>
      </c>
      <c r="M3558" s="395">
        <v>0.108927</v>
      </c>
      <c r="N3558" s="330">
        <v>9.5290697674418592</v>
      </c>
      <c r="O3558" s="116"/>
      <c r="P3558" s="116"/>
      <c r="Q3558" s="120"/>
    </row>
    <row r="3559" spans="1:17" customFormat="1">
      <c r="A3559" s="117">
        <v>3556</v>
      </c>
      <c r="B3559" s="117"/>
      <c r="C3559" s="117" t="s">
        <v>3682</v>
      </c>
      <c r="D3559" s="117" t="s">
        <v>1025</v>
      </c>
      <c r="E3559" s="396" t="s">
        <v>3728</v>
      </c>
      <c r="F3559" s="116" t="s">
        <v>4498</v>
      </c>
      <c r="G3559" s="596">
        <v>304112140402</v>
      </c>
      <c r="H3559" s="396" t="s">
        <v>5488</v>
      </c>
      <c r="I3559" s="116" t="s">
        <v>7997</v>
      </c>
      <c r="J3559" s="116" t="s">
        <v>47</v>
      </c>
      <c r="K3559" s="116">
        <v>0.62539999999999996</v>
      </c>
      <c r="L3559" s="395">
        <v>0.62539999999999996</v>
      </c>
      <c r="M3559" s="395">
        <v>0.56720400000000004</v>
      </c>
      <c r="N3559" s="330">
        <v>9.3054045410936865</v>
      </c>
      <c r="O3559" s="116"/>
      <c r="P3559" s="116"/>
      <c r="Q3559" s="120"/>
    </row>
    <row r="3560" spans="1:17" customFormat="1">
      <c r="A3560" s="117">
        <v>3557</v>
      </c>
      <c r="B3560" s="117"/>
      <c r="C3560" s="117" t="s">
        <v>3682</v>
      </c>
      <c r="D3560" s="117" t="s">
        <v>1025</v>
      </c>
      <c r="E3560" s="396" t="s">
        <v>3728</v>
      </c>
      <c r="F3560" s="116" t="s">
        <v>4499</v>
      </c>
      <c r="G3560" s="596">
        <v>304112140205</v>
      </c>
      <c r="H3560" s="396" t="s">
        <v>5981</v>
      </c>
      <c r="I3560" s="116" t="s">
        <v>7997</v>
      </c>
      <c r="J3560" s="116" t="s">
        <v>47</v>
      </c>
      <c r="K3560" s="116">
        <v>0.7198</v>
      </c>
      <c r="L3560" s="395">
        <v>0.7198</v>
      </c>
      <c r="M3560" s="395">
        <v>0.655914</v>
      </c>
      <c r="N3560" s="330">
        <v>8.8755209780494582</v>
      </c>
      <c r="O3560" s="116"/>
      <c r="P3560" s="116"/>
      <c r="Q3560" s="120"/>
    </row>
    <row r="3561" spans="1:17" customFormat="1">
      <c r="A3561" s="117">
        <v>3558</v>
      </c>
      <c r="B3561" s="117"/>
      <c r="C3561" s="117" t="s">
        <v>3682</v>
      </c>
      <c r="D3561" s="117" t="s">
        <v>1025</v>
      </c>
      <c r="E3561" s="396" t="s">
        <v>3728</v>
      </c>
      <c r="F3561" s="116" t="s">
        <v>4500</v>
      </c>
      <c r="G3561" s="596">
        <v>304112140103</v>
      </c>
      <c r="H3561" s="396" t="s">
        <v>5511</v>
      </c>
      <c r="I3561" s="116" t="s">
        <v>7997</v>
      </c>
      <c r="J3561" s="116" t="s">
        <v>47</v>
      </c>
      <c r="K3561" s="116">
        <v>0.26900000000000002</v>
      </c>
      <c r="L3561" s="395">
        <v>0.26900000000000002</v>
      </c>
      <c r="M3561" s="395">
        <v>0.24542800000000001</v>
      </c>
      <c r="N3561" s="330">
        <v>8.7628252788104106</v>
      </c>
      <c r="O3561" s="116"/>
      <c r="P3561" s="116"/>
      <c r="Q3561" s="120"/>
    </row>
    <row r="3562" spans="1:17" customFormat="1">
      <c r="A3562" s="117">
        <v>3559</v>
      </c>
      <c r="B3562" s="117"/>
      <c r="C3562" s="117" t="s">
        <v>3682</v>
      </c>
      <c r="D3562" s="117" t="s">
        <v>1025</v>
      </c>
      <c r="E3562" s="396" t="s">
        <v>3729</v>
      </c>
      <c r="F3562" s="116" t="s">
        <v>4525</v>
      </c>
      <c r="G3562" s="596">
        <v>304121140204</v>
      </c>
      <c r="H3562" s="396" t="s">
        <v>6627</v>
      </c>
      <c r="I3562" s="116" t="s">
        <v>7997</v>
      </c>
      <c r="J3562" s="116" t="s">
        <v>47</v>
      </c>
      <c r="K3562" s="116">
        <v>0.55179999999999996</v>
      </c>
      <c r="L3562" s="395">
        <v>0.55179999999999996</v>
      </c>
      <c r="M3562" s="395">
        <v>0.50356299999999998</v>
      </c>
      <c r="N3562" s="330">
        <v>8.7417542587894115</v>
      </c>
      <c r="O3562" s="116"/>
      <c r="P3562" s="116"/>
      <c r="Q3562" s="120"/>
    </row>
    <row r="3563" spans="1:17" customFormat="1">
      <c r="A3563" s="117">
        <v>3560</v>
      </c>
      <c r="B3563" s="117"/>
      <c r="C3563" s="117" t="s">
        <v>3682</v>
      </c>
      <c r="D3563" s="117" t="s">
        <v>1025</v>
      </c>
      <c r="E3563" s="396" t="s">
        <v>3728</v>
      </c>
      <c r="F3563" s="116" t="s">
        <v>4498</v>
      </c>
      <c r="G3563" s="596">
        <v>304112140403</v>
      </c>
      <c r="H3563" s="396" t="s">
        <v>6877</v>
      </c>
      <c r="I3563" s="116" t="s">
        <v>7997</v>
      </c>
      <c r="J3563" s="116" t="s">
        <v>47</v>
      </c>
      <c r="K3563" s="116">
        <v>0.2467</v>
      </c>
      <c r="L3563" s="395">
        <v>0.2467</v>
      </c>
      <c r="M3563" s="395">
        <v>0.22578100000000001</v>
      </c>
      <c r="N3563" s="330">
        <v>8.4795297932711762</v>
      </c>
      <c r="O3563" s="116"/>
      <c r="P3563" s="116"/>
      <c r="Q3563" s="120"/>
    </row>
    <row r="3564" spans="1:17" customFormat="1">
      <c r="A3564" s="117">
        <v>3561</v>
      </c>
      <c r="B3564" s="117"/>
      <c r="C3564" s="117" t="s">
        <v>3682</v>
      </c>
      <c r="D3564" s="117" t="s">
        <v>1025</v>
      </c>
      <c r="E3564" s="396" t="s">
        <v>3728</v>
      </c>
      <c r="F3564" s="116" t="s">
        <v>4500</v>
      </c>
      <c r="G3564" s="596">
        <v>304112140104</v>
      </c>
      <c r="H3564" s="396" t="s">
        <v>5639</v>
      </c>
      <c r="I3564" s="116" t="s">
        <v>7997</v>
      </c>
      <c r="J3564" s="116" t="s">
        <v>47</v>
      </c>
      <c r="K3564" s="116">
        <v>0.19239999999999999</v>
      </c>
      <c r="L3564" s="395">
        <v>0.19239999999999999</v>
      </c>
      <c r="M3564" s="395">
        <v>0.176368</v>
      </c>
      <c r="N3564" s="330">
        <v>8.3326403326403291</v>
      </c>
      <c r="O3564" s="116"/>
      <c r="P3564" s="116"/>
      <c r="Q3564" s="120"/>
    </row>
    <row r="3565" spans="1:17" customFormat="1">
      <c r="A3565" s="117">
        <v>3562</v>
      </c>
      <c r="B3565" s="117"/>
      <c r="C3565" s="117" t="s">
        <v>3682</v>
      </c>
      <c r="D3565" s="117" t="s">
        <v>1025</v>
      </c>
      <c r="E3565" s="396" t="s">
        <v>3728</v>
      </c>
      <c r="F3565" s="116" t="s">
        <v>4499</v>
      </c>
      <c r="G3565" s="596">
        <v>304112140202</v>
      </c>
      <c r="H3565" s="396" t="s">
        <v>6318</v>
      </c>
      <c r="I3565" s="116" t="s">
        <v>7997</v>
      </c>
      <c r="J3565" s="116" t="s">
        <v>47</v>
      </c>
      <c r="K3565" s="116">
        <v>0.40579999999999999</v>
      </c>
      <c r="L3565" s="395">
        <v>0.40579999999999999</v>
      </c>
      <c r="M3565" s="395">
        <v>0.37237500000000001</v>
      </c>
      <c r="N3565" s="330">
        <v>8.2368161655988139</v>
      </c>
      <c r="O3565" s="116"/>
      <c r="P3565" s="116"/>
      <c r="Q3565" s="120"/>
    </row>
    <row r="3566" spans="1:17" customFormat="1">
      <c r="A3566" s="117">
        <v>3563</v>
      </c>
      <c r="B3566" s="117"/>
      <c r="C3566" s="117" t="s">
        <v>3682</v>
      </c>
      <c r="D3566" s="117" t="s">
        <v>1025</v>
      </c>
      <c r="E3566" s="396" t="s">
        <v>3728</v>
      </c>
      <c r="F3566" s="116" t="s">
        <v>4502</v>
      </c>
      <c r="G3566" s="596">
        <v>304112240402</v>
      </c>
      <c r="H3566" s="396" t="s">
        <v>6713</v>
      </c>
      <c r="I3566" s="116" t="s">
        <v>7997</v>
      </c>
      <c r="J3566" s="116" t="s">
        <v>47</v>
      </c>
      <c r="K3566" s="116">
        <v>0.15404999999999999</v>
      </c>
      <c r="L3566" s="395">
        <v>0.15404999999999999</v>
      </c>
      <c r="M3566" s="395">
        <v>0.14136899999999999</v>
      </c>
      <c r="N3566" s="330">
        <v>8.2317429406036986</v>
      </c>
      <c r="O3566" s="116"/>
      <c r="P3566" s="116"/>
      <c r="Q3566" s="120"/>
    </row>
    <row r="3567" spans="1:17" customFormat="1">
      <c r="A3567" s="117">
        <v>3564</v>
      </c>
      <c r="B3567" s="117"/>
      <c r="C3567" s="117" t="s">
        <v>3682</v>
      </c>
      <c r="D3567" s="117" t="s">
        <v>1025</v>
      </c>
      <c r="E3567" s="396" t="s">
        <v>3729</v>
      </c>
      <c r="F3567" s="116" t="s">
        <v>4514</v>
      </c>
      <c r="G3567" s="596">
        <v>304611140602</v>
      </c>
      <c r="H3567" s="396" t="s">
        <v>6714</v>
      </c>
      <c r="I3567" s="116" t="s">
        <v>7997</v>
      </c>
      <c r="J3567" s="116" t="s">
        <v>47</v>
      </c>
      <c r="K3567" s="116">
        <v>9.1999999999999998E-2</v>
      </c>
      <c r="L3567" s="395">
        <v>9.1999999999999998E-2</v>
      </c>
      <c r="M3567" s="395">
        <v>8.4427000000000002E-2</v>
      </c>
      <c r="N3567" s="330">
        <v>8.2315217391304305</v>
      </c>
      <c r="O3567" s="116"/>
      <c r="P3567" s="116"/>
      <c r="Q3567" s="120"/>
    </row>
    <row r="3568" spans="1:17" customFormat="1">
      <c r="A3568" s="117">
        <v>3565</v>
      </c>
      <c r="B3568" s="117"/>
      <c r="C3568" s="117" t="s">
        <v>3682</v>
      </c>
      <c r="D3568" s="117" t="s">
        <v>1025</v>
      </c>
      <c r="E3568" s="396" t="s">
        <v>3728</v>
      </c>
      <c r="F3568" s="116" t="s">
        <v>4500</v>
      </c>
      <c r="G3568" s="596">
        <v>304112140105</v>
      </c>
      <c r="H3568" s="396" t="s">
        <v>6379</v>
      </c>
      <c r="I3568" s="116" t="s">
        <v>7997</v>
      </c>
      <c r="J3568" s="116" t="s">
        <v>47</v>
      </c>
      <c r="K3568" s="116">
        <v>0.69840000000000002</v>
      </c>
      <c r="L3568" s="395">
        <v>0.69840000000000002</v>
      </c>
      <c r="M3568" s="395">
        <v>0.64302599999999999</v>
      </c>
      <c r="N3568" s="330">
        <v>7.9286941580756052</v>
      </c>
      <c r="O3568" s="116"/>
      <c r="P3568" s="116"/>
      <c r="Q3568" s="120"/>
    </row>
    <row r="3569" spans="1:17" customFormat="1">
      <c r="A3569" s="117">
        <v>3566</v>
      </c>
      <c r="B3569" s="117"/>
      <c r="C3569" s="117" t="s">
        <v>3682</v>
      </c>
      <c r="D3569" s="117" t="s">
        <v>1025</v>
      </c>
      <c r="E3569" s="396" t="s">
        <v>3728</v>
      </c>
      <c r="F3569" s="116" t="s">
        <v>4510</v>
      </c>
      <c r="G3569" s="596">
        <v>304112340404</v>
      </c>
      <c r="H3569" s="396" t="s">
        <v>5121</v>
      </c>
      <c r="I3569" s="116" t="s">
        <v>7997</v>
      </c>
      <c r="J3569" s="116" t="s">
        <v>47</v>
      </c>
      <c r="K3569" s="116">
        <v>0.16139999999999999</v>
      </c>
      <c r="L3569" s="395">
        <v>0.16139999999999999</v>
      </c>
      <c r="M3569" s="395">
        <v>0.14907599999999999</v>
      </c>
      <c r="N3569" s="330">
        <v>7.6356877323420083</v>
      </c>
      <c r="O3569" s="116"/>
      <c r="P3569" s="116"/>
      <c r="Q3569" s="120"/>
    </row>
    <row r="3570" spans="1:17" customFormat="1">
      <c r="A3570" s="117">
        <v>3567</v>
      </c>
      <c r="B3570" s="117"/>
      <c r="C3570" s="117" t="s">
        <v>3682</v>
      </c>
      <c r="D3570" s="117" t="s">
        <v>1025</v>
      </c>
      <c r="E3570" s="396" t="s">
        <v>3729</v>
      </c>
      <c r="F3570" s="116" t="s">
        <v>4524</v>
      </c>
      <c r="G3570" s="596">
        <v>304121140301</v>
      </c>
      <c r="H3570" s="396" t="s">
        <v>6547</v>
      </c>
      <c r="I3570" s="116" t="s">
        <v>7997</v>
      </c>
      <c r="J3570" s="116" t="s">
        <v>47</v>
      </c>
      <c r="K3570" s="116">
        <v>0.35959999999999998</v>
      </c>
      <c r="L3570" s="395">
        <v>0.35959999999999998</v>
      </c>
      <c r="M3570" s="395">
        <v>0.33250099999999999</v>
      </c>
      <c r="N3570" s="330">
        <v>7.5358731924360365</v>
      </c>
      <c r="O3570" s="116"/>
      <c r="P3570" s="116"/>
      <c r="Q3570" s="120"/>
    </row>
    <row r="3571" spans="1:17" customFormat="1">
      <c r="A3571" s="117">
        <v>3568</v>
      </c>
      <c r="B3571" s="117"/>
      <c r="C3571" s="117" t="s">
        <v>3682</v>
      </c>
      <c r="D3571" s="117" t="s">
        <v>1025</v>
      </c>
      <c r="E3571" s="396" t="s">
        <v>3729</v>
      </c>
      <c r="F3571" s="116" t="s">
        <v>4522</v>
      </c>
      <c r="G3571" s="596">
        <v>304121140501</v>
      </c>
      <c r="H3571" s="396" t="s">
        <v>5079</v>
      </c>
      <c r="I3571" s="116" t="s">
        <v>7997</v>
      </c>
      <c r="J3571" s="116" t="s">
        <v>47</v>
      </c>
      <c r="K3571" s="116">
        <v>4.3799999999999999E-2</v>
      </c>
      <c r="L3571" s="395">
        <v>4.3799999999999999E-2</v>
      </c>
      <c r="M3571" s="395">
        <v>4.0568E-2</v>
      </c>
      <c r="N3571" s="330">
        <v>7.3789954337899522</v>
      </c>
      <c r="O3571" s="116"/>
      <c r="P3571" s="116"/>
      <c r="Q3571" s="120"/>
    </row>
    <row r="3572" spans="1:17" customFormat="1">
      <c r="A3572" s="117">
        <v>3569</v>
      </c>
      <c r="B3572" s="117"/>
      <c r="C3572" s="117" t="s">
        <v>3682</v>
      </c>
      <c r="D3572" s="117" t="s">
        <v>1025</v>
      </c>
      <c r="E3572" s="396" t="s">
        <v>3729</v>
      </c>
      <c r="F3572" s="116" t="s">
        <v>4530</v>
      </c>
      <c r="G3572" s="596">
        <v>304121240103</v>
      </c>
      <c r="H3572" s="396" t="s">
        <v>5710</v>
      </c>
      <c r="I3572" s="116" t="s">
        <v>7997</v>
      </c>
      <c r="J3572" s="116" t="s">
        <v>47</v>
      </c>
      <c r="K3572" s="116">
        <v>0.37240000000000001</v>
      </c>
      <c r="L3572" s="395">
        <v>0.37240000000000001</v>
      </c>
      <c r="M3572" s="395">
        <v>0.34517199999999998</v>
      </c>
      <c r="N3572" s="330">
        <v>7.3114930182599434</v>
      </c>
      <c r="O3572" s="116"/>
      <c r="P3572" s="116"/>
      <c r="Q3572" s="120"/>
    </row>
    <row r="3573" spans="1:17" customFormat="1">
      <c r="A3573" s="117">
        <v>3570</v>
      </c>
      <c r="B3573" s="117"/>
      <c r="C3573" s="117" t="s">
        <v>3682</v>
      </c>
      <c r="D3573" s="117" t="s">
        <v>1025</v>
      </c>
      <c r="E3573" s="396" t="s">
        <v>3729</v>
      </c>
      <c r="F3573" s="116" t="s">
        <v>4519</v>
      </c>
      <c r="G3573" s="596">
        <v>304121340301</v>
      </c>
      <c r="H3573" s="396" t="s">
        <v>5838</v>
      </c>
      <c r="I3573" s="116" t="s">
        <v>7997</v>
      </c>
      <c r="J3573" s="116" t="s">
        <v>47</v>
      </c>
      <c r="K3573" s="116">
        <v>0.74039999999999995</v>
      </c>
      <c r="L3573" s="395">
        <v>0.74039999999999995</v>
      </c>
      <c r="M3573" s="395">
        <v>0.68626699999999996</v>
      </c>
      <c r="N3573" s="330">
        <v>7.3113182063749313</v>
      </c>
      <c r="O3573" s="116"/>
      <c r="P3573" s="116"/>
      <c r="Q3573" s="120"/>
    </row>
    <row r="3574" spans="1:17" customFormat="1">
      <c r="A3574" s="117">
        <v>3571</v>
      </c>
      <c r="B3574" s="117"/>
      <c r="C3574" s="117" t="s">
        <v>3682</v>
      </c>
      <c r="D3574" s="117" t="s">
        <v>1025</v>
      </c>
      <c r="E3574" s="396" t="s">
        <v>3729</v>
      </c>
      <c r="F3574" s="116" t="s">
        <v>4524</v>
      </c>
      <c r="G3574" s="596">
        <v>304121140302</v>
      </c>
      <c r="H3574" s="396" t="s">
        <v>5238</v>
      </c>
      <c r="I3574" s="116" t="s">
        <v>7997</v>
      </c>
      <c r="J3574" s="116" t="s">
        <v>47</v>
      </c>
      <c r="K3574" s="116">
        <v>0.69110000000000005</v>
      </c>
      <c r="L3574" s="395">
        <v>0.69110000000000005</v>
      </c>
      <c r="M3574" s="395">
        <v>0.64067799999999997</v>
      </c>
      <c r="N3574" s="330">
        <v>7.295905078859799</v>
      </c>
      <c r="O3574" s="116"/>
      <c r="P3574" s="116"/>
      <c r="Q3574" s="120"/>
    </row>
    <row r="3575" spans="1:17" customFormat="1">
      <c r="A3575" s="117">
        <v>3572</v>
      </c>
      <c r="B3575" s="117"/>
      <c r="C3575" s="117" t="s">
        <v>3682</v>
      </c>
      <c r="D3575" s="117" t="s">
        <v>1025</v>
      </c>
      <c r="E3575" s="396" t="s">
        <v>3728</v>
      </c>
      <c r="F3575" s="116" t="s">
        <v>4511</v>
      </c>
      <c r="G3575" s="596">
        <v>304112340202</v>
      </c>
      <c r="H3575" s="396" t="s">
        <v>7061</v>
      </c>
      <c r="I3575" s="116" t="s">
        <v>7997</v>
      </c>
      <c r="J3575" s="116" t="s">
        <v>47</v>
      </c>
      <c r="K3575" s="116">
        <v>0.2228</v>
      </c>
      <c r="L3575" s="395">
        <v>0.2228</v>
      </c>
      <c r="M3575" s="395">
        <v>0.20676</v>
      </c>
      <c r="N3575" s="330">
        <v>7.1992818671454213</v>
      </c>
      <c r="O3575" s="116"/>
      <c r="P3575" s="116"/>
      <c r="Q3575" s="120"/>
    </row>
    <row r="3576" spans="1:17" customFormat="1">
      <c r="A3576" s="117">
        <v>3573</v>
      </c>
      <c r="B3576" s="117"/>
      <c r="C3576" s="117" t="s">
        <v>3682</v>
      </c>
      <c r="D3576" s="117" t="s">
        <v>1025</v>
      </c>
      <c r="E3576" s="396" t="s">
        <v>3729</v>
      </c>
      <c r="F3576" s="116" t="s">
        <v>4515</v>
      </c>
      <c r="G3576" s="596">
        <v>304121340404</v>
      </c>
      <c r="H3576" s="396" t="s">
        <v>2846</v>
      </c>
      <c r="I3576" s="116" t="s">
        <v>7997</v>
      </c>
      <c r="J3576" s="116" t="s">
        <v>47</v>
      </c>
      <c r="K3576" s="116">
        <v>0.44019999999999998</v>
      </c>
      <c r="L3576" s="395">
        <v>0.44019999999999998</v>
      </c>
      <c r="M3576" s="395">
        <v>0.40944900000000001</v>
      </c>
      <c r="N3576" s="330">
        <v>6.9856883234893168</v>
      </c>
      <c r="O3576" s="116"/>
      <c r="P3576" s="116"/>
      <c r="Q3576" s="120"/>
    </row>
    <row r="3577" spans="1:17" customFormat="1">
      <c r="A3577" s="117">
        <v>3574</v>
      </c>
      <c r="B3577" s="117"/>
      <c r="C3577" s="117" t="s">
        <v>3682</v>
      </c>
      <c r="D3577" s="117" t="s">
        <v>1025</v>
      </c>
      <c r="E3577" s="396" t="s">
        <v>3728</v>
      </c>
      <c r="F3577" s="116" t="s">
        <v>4499</v>
      </c>
      <c r="G3577" s="596">
        <v>304112140203</v>
      </c>
      <c r="H3577" s="396" t="s">
        <v>10045</v>
      </c>
      <c r="I3577" s="116" t="s">
        <v>7997</v>
      </c>
      <c r="J3577" s="116" t="s">
        <v>47</v>
      </c>
      <c r="K3577" s="116">
        <v>0.71650000000000003</v>
      </c>
      <c r="L3577" s="395">
        <v>0.71650000000000003</v>
      </c>
      <c r="M3577" s="395">
        <v>0.666628</v>
      </c>
      <c r="N3577" s="330">
        <v>6.9605024424284752</v>
      </c>
      <c r="O3577" s="116"/>
      <c r="P3577" s="116"/>
      <c r="Q3577" s="120"/>
    </row>
    <row r="3578" spans="1:17" customFormat="1">
      <c r="A3578" s="117">
        <v>3575</v>
      </c>
      <c r="B3578" s="117"/>
      <c r="C3578" s="117" t="s">
        <v>3682</v>
      </c>
      <c r="D3578" s="117" t="s">
        <v>1025</v>
      </c>
      <c r="E3578" s="396" t="s">
        <v>3728</v>
      </c>
      <c r="F3578" s="116" t="s">
        <v>4506</v>
      </c>
      <c r="G3578" s="596">
        <v>304112340602</v>
      </c>
      <c r="H3578" s="396" t="s">
        <v>5180</v>
      </c>
      <c r="I3578" s="116" t="s">
        <v>7997</v>
      </c>
      <c r="J3578" s="116" t="s">
        <v>47</v>
      </c>
      <c r="K3578" s="116">
        <v>0.18240000000000001</v>
      </c>
      <c r="L3578" s="395">
        <v>0.18240000000000001</v>
      </c>
      <c r="M3578" s="395">
        <v>0.16974700000000001</v>
      </c>
      <c r="N3578" s="330">
        <v>6.9369517543859631</v>
      </c>
      <c r="O3578" s="116"/>
      <c r="P3578" s="116"/>
      <c r="Q3578" s="120"/>
    </row>
    <row r="3579" spans="1:17" customFormat="1">
      <c r="A3579" s="117">
        <v>3576</v>
      </c>
      <c r="B3579" s="117"/>
      <c r="C3579" s="117" t="s">
        <v>3682</v>
      </c>
      <c r="D3579" s="117" t="s">
        <v>1025</v>
      </c>
      <c r="E3579" s="396" t="s">
        <v>3729</v>
      </c>
      <c r="F3579" s="116" t="s">
        <v>4512</v>
      </c>
      <c r="G3579" s="596">
        <v>304121440201</v>
      </c>
      <c r="H3579" s="396" t="s">
        <v>7256</v>
      </c>
      <c r="I3579" s="116" t="s">
        <v>7997</v>
      </c>
      <c r="J3579" s="116" t="s">
        <v>47</v>
      </c>
      <c r="K3579" s="116">
        <v>0.82879999999999998</v>
      </c>
      <c r="L3579" s="395">
        <v>0.82879999999999998</v>
      </c>
      <c r="M3579" s="395">
        <v>0.77462200000000003</v>
      </c>
      <c r="N3579" s="330">
        <v>6.5369208494208433</v>
      </c>
      <c r="O3579" s="116"/>
      <c r="P3579" s="116"/>
      <c r="Q3579" s="120"/>
    </row>
    <row r="3580" spans="1:17" customFormat="1">
      <c r="A3580" s="117">
        <v>3577</v>
      </c>
      <c r="B3580" s="117"/>
      <c r="C3580" s="117" t="s">
        <v>3682</v>
      </c>
      <c r="D3580" s="117" t="s">
        <v>1025</v>
      </c>
      <c r="E3580" s="396" t="s">
        <v>3729</v>
      </c>
      <c r="F3580" s="116" t="s">
        <v>4523</v>
      </c>
      <c r="G3580" s="596">
        <v>304121140103</v>
      </c>
      <c r="H3580" s="396" t="s">
        <v>6022</v>
      </c>
      <c r="I3580" s="116" t="s">
        <v>7997</v>
      </c>
      <c r="J3580" s="116" t="s">
        <v>47</v>
      </c>
      <c r="K3580" s="116">
        <v>0.44180000000000003</v>
      </c>
      <c r="L3580" s="395">
        <v>0.44180000000000003</v>
      </c>
      <c r="M3580" s="395">
        <v>0.41297099999999998</v>
      </c>
      <c r="N3580" s="330">
        <v>6.5253508374830353</v>
      </c>
      <c r="O3580" s="116"/>
      <c r="P3580" s="116"/>
      <c r="Q3580" s="120"/>
    </row>
    <row r="3581" spans="1:17" customFormat="1">
      <c r="A3581" s="117">
        <v>3578</v>
      </c>
      <c r="B3581" s="117"/>
      <c r="C3581" s="117" t="s">
        <v>3682</v>
      </c>
      <c r="D3581" s="117" t="s">
        <v>1025</v>
      </c>
      <c r="E3581" s="396" t="s">
        <v>3729</v>
      </c>
      <c r="F3581" s="116" t="s">
        <v>4522</v>
      </c>
      <c r="G3581" s="596">
        <v>304121140502</v>
      </c>
      <c r="H3581" s="396" t="s">
        <v>6314</v>
      </c>
      <c r="I3581" s="116" t="s">
        <v>7997</v>
      </c>
      <c r="J3581" s="116" t="s">
        <v>47</v>
      </c>
      <c r="K3581" s="116">
        <v>0.40762999999999999</v>
      </c>
      <c r="L3581" s="395">
        <v>0.40762999999999999</v>
      </c>
      <c r="M3581" s="395">
        <v>0.38117699999999999</v>
      </c>
      <c r="N3581" s="330">
        <v>6.4894634840419023</v>
      </c>
      <c r="O3581" s="116"/>
      <c r="P3581" s="116"/>
      <c r="Q3581" s="120"/>
    </row>
    <row r="3582" spans="1:17" customFormat="1">
      <c r="A3582" s="117">
        <v>3579</v>
      </c>
      <c r="B3582" s="117"/>
      <c r="C3582" s="117" t="s">
        <v>3682</v>
      </c>
      <c r="D3582" s="117" t="s">
        <v>1025</v>
      </c>
      <c r="E3582" s="396" t="s">
        <v>3728</v>
      </c>
      <c r="F3582" s="116" t="s">
        <v>4507</v>
      </c>
      <c r="G3582" s="596">
        <v>304112340503</v>
      </c>
      <c r="H3582" s="396" t="s">
        <v>5261</v>
      </c>
      <c r="I3582" s="116" t="s">
        <v>7997</v>
      </c>
      <c r="J3582" s="116" t="s">
        <v>47</v>
      </c>
      <c r="K3582" s="116">
        <v>0.29720000000000002</v>
      </c>
      <c r="L3582" s="395">
        <v>0.29720000000000002</v>
      </c>
      <c r="M3582" s="395">
        <v>0.27909400000000001</v>
      </c>
      <c r="N3582" s="330">
        <v>6.0921938088829108</v>
      </c>
      <c r="O3582" s="116"/>
      <c r="P3582" s="116"/>
      <c r="Q3582" s="120"/>
    </row>
    <row r="3583" spans="1:17" customFormat="1">
      <c r="A3583" s="117">
        <v>3580</v>
      </c>
      <c r="B3583" s="117"/>
      <c r="C3583" s="117" t="s">
        <v>3682</v>
      </c>
      <c r="D3583" s="117" t="s">
        <v>1025</v>
      </c>
      <c r="E3583" s="396" t="s">
        <v>3728</v>
      </c>
      <c r="F3583" s="116" t="s">
        <v>4507</v>
      </c>
      <c r="G3583" s="596">
        <v>304112340502</v>
      </c>
      <c r="H3583" s="396" t="s">
        <v>5416</v>
      </c>
      <c r="I3583" s="116" t="s">
        <v>7997</v>
      </c>
      <c r="J3583" s="116" t="s">
        <v>47</v>
      </c>
      <c r="K3583" s="116">
        <v>0.20619999999999999</v>
      </c>
      <c r="L3583" s="395">
        <v>0.20619999999999999</v>
      </c>
      <c r="M3583" s="395">
        <v>0.193714</v>
      </c>
      <c r="N3583" s="330">
        <v>6.0552861299709004</v>
      </c>
      <c r="O3583" s="116"/>
      <c r="P3583" s="116"/>
      <c r="Q3583" s="120"/>
    </row>
    <row r="3584" spans="1:17" customFormat="1">
      <c r="A3584" s="117">
        <v>3581</v>
      </c>
      <c r="B3584" s="117"/>
      <c r="C3584" s="117" t="s">
        <v>3682</v>
      </c>
      <c r="D3584" s="117" t="s">
        <v>1025</v>
      </c>
      <c r="E3584" s="396" t="s">
        <v>3728</v>
      </c>
      <c r="F3584" s="116" t="s">
        <v>4511</v>
      </c>
      <c r="G3584" s="596">
        <v>304112340203</v>
      </c>
      <c r="H3584" s="396" t="s">
        <v>5278</v>
      </c>
      <c r="I3584" s="116" t="s">
        <v>7997</v>
      </c>
      <c r="J3584" s="116" t="s">
        <v>47</v>
      </c>
      <c r="K3584" s="116">
        <v>0.43659999999999999</v>
      </c>
      <c r="L3584" s="395">
        <v>0.43659999999999999</v>
      </c>
      <c r="M3584" s="395">
        <v>0.410663</v>
      </c>
      <c r="N3584" s="330">
        <v>5.940677966101692</v>
      </c>
      <c r="O3584" s="116"/>
      <c r="P3584" s="116"/>
      <c r="Q3584" s="120"/>
    </row>
    <row r="3585" spans="1:17" customFormat="1">
      <c r="A3585" s="117">
        <v>3582</v>
      </c>
      <c r="B3585" s="117"/>
      <c r="C3585" s="117" t="s">
        <v>3682</v>
      </c>
      <c r="D3585" s="117" t="s">
        <v>1025</v>
      </c>
      <c r="E3585" s="396" t="s">
        <v>3728</v>
      </c>
      <c r="F3585" s="116" t="s">
        <v>4508</v>
      </c>
      <c r="G3585" s="596">
        <v>304112340303</v>
      </c>
      <c r="H3585" s="396" t="s">
        <v>5020</v>
      </c>
      <c r="I3585" s="116" t="s">
        <v>7997</v>
      </c>
      <c r="J3585" s="116" t="s">
        <v>47</v>
      </c>
      <c r="K3585" s="116">
        <v>4.5999999999999999E-3</v>
      </c>
      <c r="L3585" s="395">
        <v>4.5999999999999999E-3</v>
      </c>
      <c r="M3585" s="395">
        <v>4.3290000000000004E-3</v>
      </c>
      <c r="N3585" s="330">
        <v>5.8913043478260771</v>
      </c>
      <c r="O3585" s="116"/>
      <c r="P3585" s="116"/>
      <c r="Q3585" s="120"/>
    </row>
    <row r="3586" spans="1:17" customFormat="1">
      <c r="A3586" s="117">
        <v>3583</v>
      </c>
      <c r="B3586" s="117"/>
      <c r="C3586" s="117" t="s">
        <v>3682</v>
      </c>
      <c r="D3586" s="117" t="s">
        <v>1025</v>
      </c>
      <c r="E3586" s="396" t="s">
        <v>3728</v>
      </c>
      <c r="F3586" s="116" t="s">
        <v>4510</v>
      </c>
      <c r="G3586" s="596">
        <v>304112340403</v>
      </c>
      <c r="H3586" s="396" t="s">
        <v>5342</v>
      </c>
      <c r="I3586" s="116" t="s">
        <v>7997</v>
      </c>
      <c r="J3586" s="116" t="s">
        <v>47</v>
      </c>
      <c r="K3586" s="116">
        <v>0.2324</v>
      </c>
      <c r="L3586" s="395">
        <v>0.2324</v>
      </c>
      <c r="M3586" s="395">
        <v>0.21887899999999999</v>
      </c>
      <c r="N3586" s="330">
        <v>5.8179862306368353</v>
      </c>
      <c r="O3586" s="116"/>
      <c r="P3586" s="116"/>
      <c r="Q3586" s="120"/>
    </row>
    <row r="3587" spans="1:17" customFormat="1">
      <c r="A3587" s="117">
        <v>3584</v>
      </c>
      <c r="B3587" s="117"/>
      <c r="C3587" s="117" t="s">
        <v>3682</v>
      </c>
      <c r="D3587" s="117" t="s">
        <v>1025</v>
      </c>
      <c r="E3587" s="396" t="s">
        <v>3728</v>
      </c>
      <c r="F3587" s="116" t="s">
        <v>4510</v>
      </c>
      <c r="G3587" s="596">
        <v>304112340402</v>
      </c>
      <c r="H3587" s="396" t="s">
        <v>6053</v>
      </c>
      <c r="I3587" s="116" t="s">
        <v>7997</v>
      </c>
      <c r="J3587" s="116" t="s">
        <v>47</v>
      </c>
      <c r="K3587" s="116">
        <v>0.36080000000000001</v>
      </c>
      <c r="L3587" s="395">
        <v>0.36080000000000001</v>
      </c>
      <c r="M3587" s="395">
        <v>0.34007799999999999</v>
      </c>
      <c r="N3587" s="330">
        <v>5.74334811529934</v>
      </c>
      <c r="O3587" s="116"/>
      <c r="P3587" s="116"/>
      <c r="Q3587" s="120"/>
    </row>
    <row r="3588" spans="1:17" customFormat="1">
      <c r="A3588" s="117">
        <v>3585</v>
      </c>
      <c r="B3588" s="117"/>
      <c r="C3588" s="117" t="s">
        <v>3682</v>
      </c>
      <c r="D3588" s="117" t="s">
        <v>1025</v>
      </c>
      <c r="E3588" s="396" t="s">
        <v>3728</v>
      </c>
      <c r="F3588" s="116" t="s">
        <v>4506</v>
      </c>
      <c r="G3588" s="596">
        <v>304112340603</v>
      </c>
      <c r="H3588" s="396" t="s">
        <v>5601</v>
      </c>
      <c r="I3588" s="116" t="s">
        <v>7997</v>
      </c>
      <c r="J3588" s="116" t="s">
        <v>47</v>
      </c>
      <c r="K3588" s="116">
        <v>0.29399999999999998</v>
      </c>
      <c r="L3588" s="395">
        <v>0.29399999999999998</v>
      </c>
      <c r="M3588" s="395">
        <v>0.27712799999999999</v>
      </c>
      <c r="N3588" s="330">
        <v>5.7387755102040812</v>
      </c>
      <c r="O3588" s="116"/>
      <c r="P3588" s="116"/>
      <c r="Q3588" s="120"/>
    </row>
    <row r="3589" spans="1:17" customFormat="1">
      <c r="A3589" s="117">
        <v>3586</v>
      </c>
      <c r="B3589" s="117"/>
      <c r="C3589" s="117" t="s">
        <v>3682</v>
      </c>
      <c r="D3589" s="117" t="s">
        <v>1025</v>
      </c>
      <c r="E3589" s="396" t="s">
        <v>3729</v>
      </c>
      <c r="F3589" s="116" t="s">
        <v>4512</v>
      </c>
      <c r="G3589" s="596">
        <v>304121440202</v>
      </c>
      <c r="H3589" s="396" t="s">
        <v>7460</v>
      </c>
      <c r="I3589" s="116" t="s">
        <v>7997</v>
      </c>
      <c r="J3589" s="116" t="s">
        <v>47</v>
      </c>
      <c r="K3589" s="116">
        <v>0.54039999999999999</v>
      </c>
      <c r="L3589" s="395">
        <v>0.54039999999999999</v>
      </c>
      <c r="M3589" s="395">
        <v>0.50968599999999997</v>
      </c>
      <c r="N3589" s="330">
        <v>5.6835677276091818</v>
      </c>
      <c r="O3589" s="116"/>
      <c r="P3589" s="116"/>
      <c r="Q3589" s="120"/>
    </row>
    <row r="3590" spans="1:17" customFormat="1">
      <c r="A3590" s="117">
        <v>3587</v>
      </c>
      <c r="B3590" s="117"/>
      <c r="C3590" s="117" t="s">
        <v>3682</v>
      </c>
      <c r="D3590" s="117" t="s">
        <v>1025</v>
      </c>
      <c r="E3590" s="396" t="s">
        <v>3728</v>
      </c>
      <c r="F3590" s="116" t="s">
        <v>4508</v>
      </c>
      <c r="G3590" s="596">
        <v>304112340302</v>
      </c>
      <c r="H3590" s="396" t="s">
        <v>5255</v>
      </c>
      <c r="I3590" s="116" t="s">
        <v>7997</v>
      </c>
      <c r="J3590" s="116" t="s">
        <v>47</v>
      </c>
      <c r="K3590" s="116">
        <v>0.56399999999999995</v>
      </c>
      <c r="L3590" s="395">
        <v>0.56399999999999995</v>
      </c>
      <c r="M3590" s="395">
        <v>0.53221700000000005</v>
      </c>
      <c r="N3590" s="330">
        <v>5.635283687943244</v>
      </c>
      <c r="O3590" s="116"/>
      <c r="P3590" s="116"/>
      <c r="Q3590" s="120"/>
    </row>
    <row r="3591" spans="1:17" customFormat="1">
      <c r="A3591" s="117">
        <v>3588</v>
      </c>
      <c r="B3591" s="117"/>
      <c r="C3591" s="117" t="s">
        <v>3682</v>
      </c>
      <c r="D3591" s="117" t="s">
        <v>1025</v>
      </c>
      <c r="E3591" s="396" t="s">
        <v>3729</v>
      </c>
      <c r="F3591" s="116" t="s">
        <v>4513</v>
      </c>
      <c r="G3591" s="596">
        <v>304121440102</v>
      </c>
      <c r="H3591" s="396" t="s">
        <v>7494</v>
      </c>
      <c r="I3591" s="116" t="s">
        <v>7997</v>
      </c>
      <c r="J3591" s="116" t="s">
        <v>47</v>
      </c>
      <c r="K3591" s="116">
        <v>0.32819999999999999</v>
      </c>
      <c r="L3591" s="395">
        <v>0.32819999999999999</v>
      </c>
      <c r="M3591" s="395">
        <v>0.310253</v>
      </c>
      <c r="N3591" s="330">
        <v>5.4683120048750737</v>
      </c>
      <c r="O3591" s="116"/>
      <c r="P3591" s="116"/>
      <c r="Q3591" s="120"/>
    </row>
    <row r="3592" spans="1:17" customFormat="1">
      <c r="A3592" s="117">
        <v>3589</v>
      </c>
      <c r="B3592" s="117"/>
      <c r="C3592" s="117" t="s">
        <v>3682</v>
      </c>
      <c r="D3592" s="117" t="s">
        <v>1025</v>
      </c>
      <c r="E3592" s="396" t="s">
        <v>3728</v>
      </c>
      <c r="F3592" s="116" t="s">
        <v>4509</v>
      </c>
      <c r="G3592" s="596">
        <v>304112340103</v>
      </c>
      <c r="H3592" s="396" t="s">
        <v>5044</v>
      </c>
      <c r="I3592" s="116" t="s">
        <v>7997</v>
      </c>
      <c r="J3592" s="116" t="s">
        <v>47</v>
      </c>
      <c r="K3592" s="116">
        <v>7.4999999999999997E-2</v>
      </c>
      <c r="L3592" s="395">
        <v>7.4999999999999997E-2</v>
      </c>
      <c r="M3592" s="395">
        <v>7.1063000000000001E-2</v>
      </c>
      <c r="N3592" s="330">
        <v>5.2493333333333281</v>
      </c>
      <c r="O3592" s="116"/>
      <c r="P3592" s="116"/>
      <c r="Q3592" s="120"/>
    </row>
    <row r="3593" spans="1:17" customFormat="1">
      <c r="A3593" s="117">
        <v>3590</v>
      </c>
      <c r="B3593" s="117"/>
      <c r="C3593" s="117" t="s">
        <v>3682</v>
      </c>
      <c r="D3593" s="117" t="s">
        <v>1025</v>
      </c>
      <c r="E3593" s="396" t="s">
        <v>3728</v>
      </c>
      <c r="F3593" s="116" t="s">
        <v>4506</v>
      </c>
      <c r="G3593" s="596">
        <v>304112340601</v>
      </c>
      <c r="H3593" s="396" t="s">
        <v>5020</v>
      </c>
      <c r="I3593" s="116" t="s">
        <v>7997</v>
      </c>
      <c r="J3593" s="116" t="s">
        <v>47</v>
      </c>
      <c r="K3593" s="116">
        <v>0.13139999999999999</v>
      </c>
      <c r="L3593" s="395">
        <v>0.13139999999999999</v>
      </c>
      <c r="M3593" s="395">
        <v>0.124586</v>
      </c>
      <c r="N3593" s="330">
        <v>5.1856925418569153</v>
      </c>
      <c r="O3593" s="116"/>
      <c r="P3593" s="116"/>
      <c r="Q3593" s="120"/>
    </row>
    <row r="3594" spans="1:17" customFormat="1">
      <c r="A3594" s="117">
        <v>3591</v>
      </c>
      <c r="B3594" s="117"/>
      <c r="C3594" s="117" t="s">
        <v>3682</v>
      </c>
      <c r="D3594" s="117" t="s">
        <v>1025</v>
      </c>
      <c r="E3594" s="396" t="s">
        <v>3728</v>
      </c>
      <c r="F3594" s="116" t="s">
        <v>4509</v>
      </c>
      <c r="G3594" s="596">
        <v>304112340101</v>
      </c>
      <c r="H3594" s="396" t="s">
        <v>7796</v>
      </c>
      <c r="I3594" s="116" t="s">
        <v>7997</v>
      </c>
      <c r="J3594" s="116" t="s">
        <v>47</v>
      </c>
      <c r="K3594" s="116">
        <v>0.31659999999999999</v>
      </c>
      <c r="L3594" s="395">
        <v>0.31659999999999999</v>
      </c>
      <c r="M3594" s="395">
        <v>0.30031000000000002</v>
      </c>
      <c r="N3594" s="330">
        <v>5.1452937460517916</v>
      </c>
      <c r="O3594" s="116"/>
      <c r="P3594" s="116"/>
      <c r="Q3594" s="120"/>
    </row>
    <row r="3595" spans="1:17" customFormat="1">
      <c r="A3595" s="117">
        <v>3592</v>
      </c>
      <c r="B3595" s="117"/>
      <c r="C3595" s="117" t="s">
        <v>3682</v>
      </c>
      <c r="D3595" s="117" t="s">
        <v>1025</v>
      </c>
      <c r="E3595" s="396" t="s">
        <v>3728</v>
      </c>
      <c r="F3595" s="116" t="s">
        <v>4511</v>
      </c>
      <c r="G3595" s="596">
        <v>304112340201</v>
      </c>
      <c r="H3595" s="396" t="s">
        <v>5921</v>
      </c>
      <c r="I3595" s="116" t="s">
        <v>7997</v>
      </c>
      <c r="J3595" s="116" t="s">
        <v>47</v>
      </c>
      <c r="K3595" s="116">
        <v>0.45619999999999999</v>
      </c>
      <c r="L3595" s="395">
        <v>0.45619999999999999</v>
      </c>
      <c r="M3595" s="395">
        <v>0.43315100000000001</v>
      </c>
      <c r="N3595" s="330">
        <v>5.0523893029373053</v>
      </c>
      <c r="O3595" s="116"/>
      <c r="P3595" s="116"/>
      <c r="Q3595" s="120"/>
    </row>
    <row r="3596" spans="1:17" customFormat="1">
      <c r="A3596" s="117">
        <v>3593</v>
      </c>
      <c r="B3596" s="117"/>
      <c r="C3596" s="117" t="s">
        <v>3682</v>
      </c>
      <c r="D3596" s="117" t="s">
        <v>1025</v>
      </c>
      <c r="E3596" s="396" t="s">
        <v>3728</v>
      </c>
      <c r="F3596" s="116" t="s">
        <v>4505</v>
      </c>
      <c r="G3596" s="596">
        <v>304112240302</v>
      </c>
      <c r="H3596" s="396" t="s">
        <v>7603</v>
      </c>
      <c r="I3596" s="116" t="s">
        <v>7997</v>
      </c>
      <c r="J3596" s="116" t="s">
        <v>47</v>
      </c>
      <c r="K3596" s="116">
        <v>0.31290000000000001</v>
      </c>
      <c r="L3596" s="395">
        <v>0.31290000000000001</v>
      </c>
      <c r="M3596" s="395">
        <v>0.29756700000000003</v>
      </c>
      <c r="N3596" s="330">
        <v>4.9002876318312509</v>
      </c>
      <c r="O3596" s="116"/>
      <c r="P3596" s="116"/>
      <c r="Q3596" s="120"/>
    </row>
    <row r="3597" spans="1:17" customFormat="1">
      <c r="A3597" s="117">
        <v>3594</v>
      </c>
      <c r="B3597" s="117"/>
      <c r="C3597" s="117" t="s">
        <v>3682</v>
      </c>
      <c r="D3597" s="117" t="s">
        <v>1025</v>
      </c>
      <c r="E3597" s="396" t="s">
        <v>1025</v>
      </c>
      <c r="F3597" s="116" t="s">
        <v>4496</v>
      </c>
      <c r="G3597" s="596">
        <v>304111340301</v>
      </c>
      <c r="H3597" s="396" t="s">
        <v>7621</v>
      </c>
      <c r="I3597" s="116" t="s">
        <v>7998</v>
      </c>
      <c r="J3597" s="116" t="s">
        <v>47</v>
      </c>
      <c r="K3597" s="116">
        <v>5.0200000000000002E-2</v>
      </c>
      <c r="L3597" s="395">
        <v>5.0200000000000002E-2</v>
      </c>
      <c r="M3597" s="395">
        <v>4.7785000000000001E-2</v>
      </c>
      <c r="N3597" s="330">
        <v>4.8107569721115544</v>
      </c>
      <c r="O3597" s="116"/>
      <c r="P3597" s="116"/>
      <c r="Q3597" s="120"/>
    </row>
    <row r="3598" spans="1:17" customFormat="1">
      <c r="A3598" s="117">
        <v>3595</v>
      </c>
      <c r="B3598" s="117"/>
      <c r="C3598" s="117" t="s">
        <v>3682</v>
      </c>
      <c r="D3598" s="117" t="s">
        <v>1025</v>
      </c>
      <c r="E3598" s="396" t="s">
        <v>3728</v>
      </c>
      <c r="F3598" s="116" t="s">
        <v>4504</v>
      </c>
      <c r="G3598" s="596">
        <v>304112240102</v>
      </c>
      <c r="H3598" s="396" t="s">
        <v>7626</v>
      </c>
      <c r="I3598" s="116" t="s">
        <v>7997</v>
      </c>
      <c r="J3598" s="116" t="s">
        <v>47</v>
      </c>
      <c r="K3598" s="116">
        <v>0.40382000000000001</v>
      </c>
      <c r="L3598" s="395">
        <v>0.40382000000000001</v>
      </c>
      <c r="M3598" s="395">
        <v>0.38446999999999998</v>
      </c>
      <c r="N3598" s="330">
        <v>4.7917388935664489</v>
      </c>
      <c r="O3598" s="116"/>
      <c r="P3598" s="116"/>
      <c r="Q3598" s="120"/>
    </row>
    <row r="3599" spans="1:17" customFormat="1">
      <c r="A3599" s="117">
        <v>3596</v>
      </c>
      <c r="B3599" s="117"/>
      <c r="C3599" s="117" t="s">
        <v>3682</v>
      </c>
      <c r="D3599" s="117" t="s">
        <v>1025</v>
      </c>
      <c r="E3599" s="396" t="s">
        <v>3729</v>
      </c>
      <c r="F3599" s="116" t="s">
        <v>4516</v>
      </c>
      <c r="G3599" s="596">
        <v>304121340503</v>
      </c>
      <c r="H3599" s="396" t="s">
        <v>7991</v>
      </c>
      <c r="I3599" s="116" t="s">
        <v>7997</v>
      </c>
      <c r="J3599" s="116" t="s">
        <v>47</v>
      </c>
      <c r="K3599" s="116">
        <v>0.43280000000000002</v>
      </c>
      <c r="L3599" s="395">
        <v>0.43280000000000002</v>
      </c>
      <c r="M3599" s="395">
        <v>0.41214800000000001</v>
      </c>
      <c r="N3599" s="330">
        <v>4.7717190388170065</v>
      </c>
      <c r="O3599" s="116"/>
      <c r="P3599" s="116"/>
      <c r="Q3599" s="120"/>
    </row>
    <row r="3600" spans="1:17" customFormat="1">
      <c r="A3600" s="117">
        <v>3597</v>
      </c>
      <c r="B3600" s="117"/>
      <c r="C3600" s="117" t="s">
        <v>3682</v>
      </c>
      <c r="D3600" s="117" t="s">
        <v>1025</v>
      </c>
      <c r="E3600" s="396" t="s">
        <v>3728</v>
      </c>
      <c r="F3600" s="116" t="s">
        <v>4503</v>
      </c>
      <c r="G3600" s="596">
        <v>304112240201</v>
      </c>
      <c r="H3600" s="396" t="s">
        <v>7626</v>
      </c>
      <c r="I3600" s="116" t="s">
        <v>7997</v>
      </c>
      <c r="J3600" s="116" t="s">
        <v>47</v>
      </c>
      <c r="K3600" s="116">
        <v>0.37430000000000002</v>
      </c>
      <c r="L3600" s="395">
        <v>0.37430000000000002</v>
      </c>
      <c r="M3600" s="395">
        <v>0.35688300000000001</v>
      </c>
      <c r="N3600" s="330">
        <v>4.6532193427731805</v>
      </c>
      <c r="O3600" s="116"/>
      <c r="P3600" s="116"/>
      <c r="Q3600" s="120"/>
    </row>
    <row r="3601" spans="1:17" customFormat="1">
      <c r="A3601" s="117">
        <v>3598</v>
      </c>
      <c r="B3601" s="117"/>
      <c r="C3601" s="117" t="s">
        <v>3682</v>
      </c>
      <c r="D3601" s="117" t="s">
        <v>1025</v>
      </c>
      <c r="E3601" s="396" t="s">
        <v>3728</v>
      </c>
      <c r="F3601" s="116" t="s">
        <v>4503</v>
      </c>
      <c r="G3601" s="596">
        <v>304112240203</v>
      </c>
      <c r="H3601" s="396" t="s">
        <v>7662</v>
      </c>
      <c r="I3601" s="116" t="s">
        <v>7997</v>
      </c>
      <c r="J3601" s="116" t="s">
        <v>47</v>
      </c>
      <c r="K3601" s="116">
        <v>0.61019999999999996</v>
      </c>
      <c r="L3601" s="395">
        <v>0.61019999999999996</v>
      </c>
      <c r="M3601" s="395">
        <v>0.58233299999999999</v>
      </c>
      <c r="N3601" s="330">
        <v>4.5668633235004874</v>
      </c>
      <c r="O3601" s="116"/>
      <c r="P3601" s="116"/>
      <c r="Q3601" s="120"/>
    </row>
    <row r="3602" spans="1:17" customFormat="1">
      <c r="A3602" s="117">
        <v>3599</v>
      </c>
      <c r="B3602" s="117"/>
      <c r="C3602" s="117" t="s">
        <v>3682</v>
      </c>
      <c r="D3602" s="117" t="s">
        <v>1025</v>
      </c>
      <c r="E3602" s="396" t="s">
        <v>3728</v>
      </c>
      <c r="F3602" s="116" t="s">
        <v>4507</v>
      </c>
      <c r="G3602" s="596">
        <v>304112340501</v>
      </c>
      <c r="H3602" s="396" t="s">
        <v>6089</v>
      </c>
      <c r="I3602" s="116" t="s">
        <v>7997</v>
      </c>
      <c r="J3602" s="116" t="s">
        <v>47</v>
      </c>
      <c r="K3602" s="116">
        <v>0.14080000000000001</v>
      </c>
      <c r="L3602" s="395">
        <v>0.14080000000000001</v>
      </c>
      <c r="M3602" s="395">
        <v>0.13439499999999999</v>
      </c>
      <c r="N3602" s="330">
        <v>4.5490056818181968</v>
      </c>
      <c r="O3602" s="116"/>
      <c r="P3602" s="116"/>
      <c r="Q3602" s="120"/>
    </row>
    <row r="3603" spans="1:17" customFormat="1">
      <c r="A3603" s="117">
        <v>3600</v>
      </c>
      <c r="B3603" s="117"/>
      <c r="C3603" s="117" t="s">
        <v>3682</v>
      </c>
      <c r="D3603" s="117" t="s">
        <v>1025</v>
      </c>
      <c r="E3603" s="396" t="s">
        <v>3729</v>
      </c>
      <c r="F3603" s="116" t="s">
        <v>4516</v>
      </c>
      <c r="G3603" s="596">
        <v>304121340502</v>
      </c>
      <c r="H3603" s="396" t="s">
        <v>7667</v>
      </c>
      <c r="I3603" s="116" t="s">
        <v>7997</v>
      </c>
      <c r="J3603" s="116" t="s">
        <v>47</v>
      </c>
      <c r="K3603" s="116">
        <v>0.41620000000000001</v>
      </c>
      <c r="L3603" s="395">
        <v>0.41620000000000001</v>
      </c>
      <c r="M3603" s="395">
        <v>0.39738299999999999</v>
      </c>
      <c r="N3603" s="330">
        <v>4.5211436809226404</v>
      </c>
      <c r="O3603" s="116"/>
      <c r="P3603" s="116"/>
      <c r="Q3603" s="120"/>
    </row>
    <row r="3604" spans="1:17" customFormat="1">
      <c r="A3604" s="117">
        <v>3601</v>
      </c>
      <c r="B3604" s="117"/>
      <c r="C3604" s="117" t="s">
        <v>3682</v>
      </c>
      <c r="D3604" s="117" t="s">
        <v>1025</v>
      </c>
      <c r="E3604" s="396" t="s">
        <v>3728</v>
      </c>
      <c r="F3604" s="116" t="s">
        <v>4508</v>
      </c>
      <c r="G3604" s="596">
        <v>304112340301</v>
      </c>
      <c r="H3604" s="396" t="s">
        <v>3216</v>
      </c>
      <c r="I3604" s="116" t="s">
        <v>7997</v>
      </c>
      <c r="J3604" s="116" t="s">
        <v>47</v>
      </c>
      <c r="K3604" s="116">
        <v>0.31879999999999997</v>
      </c>
      <c r="L3604" s="395">
        <v>0.31879999999999997</v>
      </c>
      <c r="M3604" s="395">
        <v>0.30441000000000001</v>
      </c>
      <c r="N3604" s="330">
        <v>4.5138017565871893</v>
      </c>
      <c r="O3604" s="116"/>
      <c r="P3604" s="116"/>
      <c r="Q3604" s="120"/>
    </row>
    <row r="3605" spans="1:17" customFormat="1">
      <c r="A3605" s="117">
        <v>3602</v>
      </c>
      <c r="B3605" s="117"/>
      <c r="C3605" s="117" t="s">
        <v>3682</v>
      </c>
      <c r="D3605" s="117" t="s">
        <v>1025</v>
      </c>
      <c r="E3605" s="396" t="s">
        <v>3729</v>
      </c>
      <c r="F3605" s="116" t="s">
        <v>4513</v>
      </c>
      <c r="G3605" s="596">
        <v>304121440103</v>
      </c>
      <c r="H3605" s="396" t="s">
        <v>7676</v>
      </c>
      <c r="I3605" s="116" t="s">
        <v>7997</v>
      </c>
      <c r="J3605" s="116" t="s">
        <v>47</v>
      </c>
      <c r="K3605" s="116">
        <v>0.17680000000000001</v>
      </c>
      <c r="L3605" s="395">
        <v>0.17680000000000001</v>
      </c>
      <c r="M3605" s="395">
        <v>0.16891400000000001</v>
      </c>
      <c r="N3605" s="330">
        <v>4.4604072398190064</v>
      </c>
      <c r="O3605" s="116"/>
      <c r="P3605" s="116"/>
      <c r="Q3605" s="120"/>
    </row>
    <row r="3606" spans="1:17" customFormat="1">
      <c r="A3606" s="117">
        <v>3603</v>
      </c>
      <c r="B3606" s="117"/>
      <c r="C3606" s="117" t="s">
        <v>3682</v>
      </c>
      <c r="D3606" s="117" t="s">
        <v>1025</v>
      </c>
      <c r="E3606" s="396" t="s">
        <v>3729</v>
      </c>
      <c r="F3606" s="116" t="s">
        <v>4515</v>
      </c>
      <c r="G3606" s="596">
        <v>304121340403</v>
      </c>
      <c r="H3606" s="396" t="s">
        <v>10046</v>
      </c>
      <c r="I3606" s="116" t="s">
        <v>7997</v>
      </c>
      <c r="J3606" s="116" t="s">
        <v>47</v>
      </c>
      <c r="K3606" s="116">
        <v>2.1999999999999999E-2</v>
      </c>
      <c r="L3606" s="395">
        <v>2.1999999999999999E-2</v>
      </c>
      <c r="M3606" s="395">
        <v>2.1042000000000002E-2</v>
      </c>
      <c r="N3606" s="330">
        <v>4.3545454545454412</v>
      </c>
      <c r="O3606" s="116"/>
      <c r="P3606" s="116"/>
      <c r="Q3606" s="120"/>
    </row>
    <row r="3607" spans="1:17" customFormat="1">
      <c r="A3607" s="117">
        <v>3604</v>
      </c>
      <c r="B3607" s="117"/>
      <c r="C3607" s="117" t="s">
        <v>3682</v>
      </c>
      <c r="D3607" s="117" t="s">
        <v>1025</v>
      </c>
      <c r="E3607" s="396" t="s">
        <v>1025</v>
      </c>
      <c r="F3607" s="116" t="s">
        <v>4494</v>
      </c>
      <c r="G3607" s="596">
        <v>304111540201</v>
      </c>
      <c r="H3607" s="396" t="s">
        <v>7350</v>
      </c>
      <c r="I3607" s="116" t="s">
        <v>7997</v>
      </c>
      <c r="J3607" s="116" t="s">
        <v>47</v>
      </c>
      <c r="K3607" s="116">
        <v>0.40939999999999999</v>
      </c>
      <c r="L3607" s="395">
        <v>0.40939999999999999</v>
      </c>
      <c r="M3607" s="395">
        <v>0.39271400000000001</v>
      </c>
      <c r="N3607" s="330">
        <v>4.0757205666829455</v>
      </c>
      <c r="O3607" s="116"/>
      <c r="P3607" s="116"/>
      <c r="Q3607" s="120"/>
    </row>
    <row r="3608" spans="1:17" customFormat="1">
      <c r="A3608" s="117">
        <v>3605</v>
      </c>
      <c r="B3608" s="117"/>
      <c r="C3608" s="117" t="s">
        <v>3682</v>
      </c>
      <c r="D3608" s="117" t="s">
        <v>1025</v>
      </c>
      <c r="E3608" s="396" t="s">
        <v>3728</v>
      </c>
      <c r="F3608" s="116" t="s">
        <v>4504</v>
      </c>
      <c r="G3608" s="596">
        <v>304112240105</v>
      </c>
      <c r="H3608" s="396" t="s">
        <v>7717</v>
      </c>
      <c r="I3608" s="116" t="s">
        <v>7997</v>
      </c>
      <c r="J3608" s="116" t="s">
        <v>47</v>
      </c>
      <c r="K3608" s="116">
        <v>0.16439999999999999</v>
      </c>
      <c r="L3608" s="395">
        <v>0.16439999999999999</v>
      </c>
      <c r="M3608" s="395">
        <v>0.15770500000000001</v>
      </c>
      <c r="N3608" s="330">
        <v>4.072384428223832</v>
      </c>
      <c r="O3608" s="116"/>
      <c r="P3608" s="116"/>
      <c r="Q3608" s="120"/>
    </row>
    <row r="3609" spans="1:17" customFormat="1">
      <c r="A3609" s="117">
        <v>3606</v>
      </c>
      <c r="B3609" s="117"/>
      <c r="C3609" s="117" t="s">
        <v>3682</v>
      </c>
      <c r="D3609" s="117" t="s">
        <v>1025</v>
      </c>
      <c r="E3609" s="396" t="s">
        <v>3729</v>
      </c>
      <c r="F3609" s="116" t="s">
        <v>4521</v>
      </c>
      <c r="G3609" s="596">
        <v>304121140401</v>
      </c>
      <c r="H3609" s="396" t="s">
        <v>5331</v>
      </c>
      <c r="I3609" s="116" t="s">
        <v>7997</v>
      </c>
      <c r="J3609" s="116" t="s">
        <v>47</v>
      </c>
      <c r="K3609" s="116">
        <v>0.72740000000000005</v>
      </c>
      <c r="L3609" s="395">
        <v>0.72740000000000005</v>
      </c>
      <c r="M3609" s="395">
        <v>0.69915700000000003</v>
      </c>
      <c r="N3609" s="330">
        <v>3.8827330217212013</v>
      </c>
      <c r="O3609" s="116"/>
      <c r="P3609" s="116"/>
      <c r="Q3609" s="120"/>
    </row>
    <row r="3610" spans="1:17" customFormat="1">
      <c r="A3610" s="117">
        <v>3607</v>
      </c>
      <c r="B3610" s="117"/>
      <c r="C3610" s="117" t="s">
        <v>3682</v>
      </c>
      <c r="D3610" s="117" t="s">
        <v>1025</v>
      </c>
      <c r="E3610" s="396" t="s">
        <v>1025</v>
      </c>
      <c r="F3610" s="116" t="s">
        <v>4495</v>
      </c>
      <c r="G3610" s="596">
        <v>304111340401</v>
      </c>
      <c r="H3610" s="396" t="s">
        <v>5357</v>
      </c>
      <c r="I3610" s="116" t="s">
        <v>7997</v>
      </c>
      <c r="J3610" s="116" t="s">
        <v>47</v>
      </c>
      <c r="K3610" s="116">
        <v>0.1404</v>
      </c>
      <c r="L3610" s="395">
        <v>0.1404</v>
      </c>
      <c r="M3610" s="395">
        <v>0.134968</v>
      </c>
      <c r="N3610" s="330">
        <v>3.8689458689458638</v>
      </c>
      <c r="O3610" s="116"/>
      <c r="P3610" s="116"/>
      <c r="Q3610" s="120"/>
    </row>
    <row r="3611" spans="1:17" customFormat="1">
      <c r="A3611" s="117">
        <v>3608</v>
      </c>
      <c r="B3611" s="117"/>
      <c r="C3611" s="117" t="s">
        <v>3682</v>
      </c>
      <c r="D3611" s="117" t="s">
        <v>1025</v>
      </c>
      <c r="E3611" s="396" t="s">
        <v>3728</v>
      </c>
      <c r="F3611" s="116" t="s">
        <v>4504</v>
      </c>
      <c r="G3611" s="596">
        <v>304112240103</v>
      </c>
      <c r="H3611" s="396" t="s">
        <v>5324</v>
      </c>
      <c r="I3611" s="116" t="s">
        <v>7997</v>
      </c>
      <c r="J3611" s="116" t="s">
        <v>47</v>
      </c>
      <c r="K3611" s="116">
        <v>0.69259999999999999</v>
      </c>
      <c r="L3611" s="395">
        <v>0.69259999999999999</v>
      </c>
      <c r="M3611" s="395">
        <v>0.66654500000000005</v>
      </c>
      <c r="N3611" s="330">
        <v>3.7619116373086832</v>
      </c>
      <c r="O3611" s="116"/>
      <c r="P3611" s="116"/>
      <c r="Q3611" s="120"/>
    </row>
    <row r="3612" spans="1:17" customFormat="1">
      <c r="A3612" s="117">
        <v>3609</v>
      </c>
      <c r="B3612" s="117"/>
      <c r="C3612" s="117" t="s">
        <v>3682</v>
      </c>
      <c r="D3612" s="117" t="s">
        <v>1025</v>
      </c>
      <c r="E3612" s="396" t="s">
        <v>1025</v>
      </c>
      <c r="F3612" s="116" t="s">
        <v>4495</v>
      </c>
      <c r="G3612" s="596">
        <v>304111340403</v>
      </c>
      <c r="H3612" s="396" t="s">
        <v>4997</v>
      </c>
      <c r="I3612" s="116" t="s">
        <v>7997</v>
      </c>
      <c r="J3612" s="116" t="s">
        <v>47</v>
      </c>
      <c r="K3612" s="116">
        <v>0.1517</v>
      </c>
      <c r="L3612" s="395">
        <v>0.1517</v>
      </c>
      <c r="M3612" s="395">
        <v>0.14602299999999999</v>
      </c>
      <c r="N3612" s="330">
        <v>3.7422544495715324</v>
      </c>
      <c r="O3612" s="116"/>
      <c r="P3612" s="116"/>
      <c r="Q3612" s="120"/>
    </row>
    <row r="3613" spans="1:17" customFormat="1">
      <c r="A3613" s="117">
        <v>3610</v>
      </c>
      <c r="B3613" s="117"/>
      <c r="C3613" s="117" t="s">
        <v>3682</v>
      </c>
      <c r="D3613" s="117" t="s">
        <v>1025</v>
      </c>
      <c r="E3613" s="396" t="s">
        <v>3728</v>
      </c>
      <c r="F3613" s="116" t="s">
        <v>4502</v>
      </c>
      <c r="G3613" s="596">
        <v>304112240401</v>
      </c>
      <c r="H3613" s="396" t="s">
        <v>7765</v>
      </c>
      <c r="I3613" s="116" t="s">
        <v>7997</v>
      </c>
      <c r="J3613" s="116" t="s">
        <v>47</v>
      </c>
      <c r="K3613" s="116">
        <v>0.32495000000000002</v>
      </c>
      <c r="L3613" s="395">
        <v>0.32495000000000002</v>
      </c>
      <c r="M3613" s="395">
        <v>0.31299700000000003</v>
      </c>
      <c r="N3613" s="330">
        <v>3.678412063394366</v>
      </c>
      <c r="O3613" s="116"/>
      <c r="P3613" s="116"/>
      <c r="Q3613" s="120"/>
    </row>
    <row r="3614" spans="1:17" customFormat="1">
      <c r="A3614" s="117">
        <v>3611</v>
      </c>
      <c r="B3614" s="117"/>
      <c r="C3614" s="117" t="s">
        <v>3682</v>
      </c>
      <c r="D3614" s="117" t="s">
        <v>1025</v>
      </c>
      <c r="E3614" s="396" t="s">
        <v>1025</v>
      </c>
      <c r="F3614" s="116" t="s">
        <v>4493</v>
      </c>
      <c r="G3614" s="596">
        <v>304111540101</v>
      </c>
      <c r="H3614" s="396" t="s">
        <v>6693</v>
      </c>
      <c r="I3614" s="116" t="s">
        <v>7997</v>
      </c>
      <c r="J3614" s="116" t="s">
        <v>47</v>
      </c>
      <c r="K3614" s="116">
        <v>0.24940000000000001</v>
      </c>
      <c r="L3614" s="395">
        <v>0.24940000000000001</v>
      </c>
      <c r="M3614" s="395">
        <v>0.242095</v>
      </c>
      <c r="N3614" s="330">
        <v>2.9290296712109085</v>
      </c>
      <c r="O3614" s="116"/>
      <c r="P3614" s="116"/>
      <c r="Q3614" s="120"/>
    </row>
    <row r="3615" spans="1:17" customFormat="1">
      <c r="A3615" s="117">
        <v>3612</v>
      </c>
      <c r="B3615" s="117"/>
      <c r="C3615" s="117" t="s">
        <v>3682</v>
      </c>
      <c r="D3615" s="117" t="s">
        <v>1025</v>
      </c>
      <c r="E3615" s="396" t="s">
        <v>1025</v>
      </c>
      <c r="F3615" s="116" t="s">
        <v>4493</v>
      </c>
      <c r="G3615" s="596">
        <v>304111540102</v>
      </c>
      <c r="H3615" s="396" t="s">
        <v>6960</v>
      </c>
      <c r="I3615" s="116" t="s">
        <v>7997</v>
      </c>
      <c r="J3615" s="116" t="s">
        <v>47</v>
      </c>
      <c r="K3615" s="116">
        <v>0.2046</v>
      </c>
      <c r="L3615" s="395">
        <v>0.2046</v>
      </c>
      <c r="M3615" s="395">
        <v>0.19894500000000001</v>
      </c>
      <c r="N3615" s="330">
        <v>2.7639296187683251</v>
      </c>
      <c r="O3615" s="116"/>
      <c r="P3615" s="116"/>
      <c r="Q3615" s="120"/>
    </row>
    <row r="3616" spans="1:17" customFormat="1">
      <c r="A3616" s="117">
        <v>3613</v>
      </c>
      <c r="B3616" s="117"/>
      <c r="C3616" s="117" t="s">
        <v>3682</v>
      </c>
      <c r="D3616" s="117" t="s">
        <v>1025</v>
      </c>
      <c r="E3616" s="396" t="s">
        <v>3729</v>
      </c>
      <c r="F3616" s="116" t="s">
        <v>4520</v>
      </c>
      <c r="G3616" s="596">
        <v>304121340202</v>
      </c>
      <c r="H3616" s="396" t="s">
        <v>7863</v>
      </c>
      <c r="I3616" s="116" t="s">
        <v>7997</v>
      </c>
      <c r="J3616" s="116" t="s">
        <v>47</v>
      </c>
      <c r="K3616" s="116">
        <v>0.21099999999999999</v>
      </c>
      <c r="L3616" s="395">
        <v>0.21099999999999999</v>
      </c>
      <c r="M3616" s="395">
        <v>0.20602200000000001</v>
      </c>
      <c r="N3616" s="330">
        <v>2.3592417061611295</v>
      </c>
      <c r="O3616" s="116"/>
      <c r="P3616" s="116"/>
      <c r="Q3616" s="120"/>
    </row>
    <row r="3617" spans="1:17" customFormat="1">
      <c r="A3617" s="117">
        <v>3614</v>
      </c>
      <c r="B3617" s="117"/>
      <c r="C3617" s="117" t="s">
        <v>3682</v>
      </c>
      <c r="D3617" s="117" t="s">
        <v>1025</v>
      </c>
      <c r="E3617" s="396" t="s">
        <v>1025</v>
      </c>
      <c r="F3617" s="116" t="s">
        <v>4495</v>
      </c>
      <c r="G3617" s="596">
        <v>304111340404</v>
      </c>
      <c r="H3617" s="396" t="s">
        <v>10047</v>
      </c>
      <c r="I3617" s="116" t="s">
        <v>7997</v>
      </c>
      <c r="J3617" s="116" t="s">
        <v>47</v>
      </c>
      <c r="K3617" s="116">
        <v>0.40350000000000003</v>
      </c>
      <c r="L3617" s="395">
        <v>0.40350000000000003</v>
      </c>
      <c r="M3617" s="395">
        <v>0.39573000000000003</v>
      </c>
      <c r="N3617" s="330">
        <v>1.9256505576208176</v>
      </c>
      <c r="O3617" s="116"/>
      <c r="P3617" s="116"/>
      <c r="Q3617" s="120"/>
    </row>
    <row r="3618" spans="1:17" customFormat="1">
      <c r="A3618" s="117">
        <v>3615</v>
      </c>
      <c r="B3618" s="117"/>
      <c r="C3618" s="117" t="s">
        <v>3682</v>
      </c>
      <c r="D3618" s="117" t="s">
        <v>1025</v>
      </c>
      <c r="E3618" s="396" t="s">
        <v>3729</v>
      </c>
      <c r="F3618" s="116" t="s">
        <v>4513</v>
      </c>
      <c r="G3618" s="596">
        <v>304121440104</v>
      </c>
      <c r="H3618" s="396" t="s">
        <v>7922</v>
      </c>
      <c r="I3618" s="116" t="s">
        <v>7997</v>
      </c>
      <c r="J3618" s="116" t="s">
        <v>47</v>
      </c>
      <c r="K3618" s="116">
        <v>0.56999999999999995</v>
      </c>
      <c r="L3618" s="395">
        <v>0.56999999999999995</v>
      </c>
      <c r="M3618" s="395">
        <v>0.56110300000000002</v>
      </c>
      <c r="N3618" s="330">
        <v>1.5608771929824445</v>
      </c>
      <c r="O3618" s="116"/>
      <c r="P3618" s="116"/>
      <c r="Q3618" s="120"/>
    </row>
    <row r="3619" spans="1:17" customFormat="1">
      <c r="A3619" s="117">
        <v>3616</v>
      </c>
      <c r="B3619" s="117"/>
      <c r="C3619" s="117" t="s">
        <v>3682</v>
      </c>
      <c r="D3619" s="117" t="s">
        <v>1025</v>
      </c>
      <c r="E3619" s="396" t="s">
        <v>1025</v>
      </c>
      <c r="F3619" s="116" t="s">
        <v>4495</v>
      </c>
      <c r="G3619" s="596">
        <v>304111340402</v>
      </c>
      <c r="H3619" s="396" t="s">
        <v>7840</v>
      </c>
      <c r="I3619" s="116" t="s">
        <v>7998</v>
      </c>
      <c r="J3619" s="116" t="s">
        <v>47</v>
      </c>
      <c r="K3619" s="116">
        <v>3.1399999999999997E-2</v>
      </c>
      <c r="L3619" s="395">
        <v>3.1399999999999997E-2</v>
      </c>
      <c r="M3619" s="395">
        <v>3.1015999999999998E-2</v>
      </c>
      <c r="N3619" s="330">
        <v>1.2229299363057291</v>
      </c>
      <c r="O3619" s="116"/>
      <c r="P3619" s="116"/>
      <c r="Q3619" s="120"/>
    </row>
    <row r="3620" spans="1:17" customFormat="1">
      <c r="A3620" s="117">
        <v>3617</v>
      </c>
      <c r="B3620" s="117"/>
      <c r="C3620" s="117" t="s">
        <v>3682</v>
      </c>
      <c r="D3620" s="117" t="s">
        <v>1025</v>
      </c>
      <c r="E3620" s="396" t="s">
        <v>3729</v>
      </c>
      <c r="F3620" s="116" t="s">
        <v>4516</v>
      </c>
      <c r="G3620" s="596">
        <v>304121340501</v>
      </c>
      <c r="H3620" s="396" t="s">
        <v>7948</v>
      </c>
      <c r="I3620" s="116" t="s">
        <v>7997</v>
      </c>
      <c r="J3620" s="116" t="s">
        <v>47</v>
      </c>
      <c r="K3620" s="116">
        <v>0.59860000000000002</v>
      </c>
      <c r="L3620" s="395">
        <v>0.59860000000000002</v>
      </c>
      <c r="M3620" s="395">
        <v>0.59151299999999996</v>
      </c>
      <c r="N3620" s="330">
        <v>1.1839291680588149</v>
      </c>
      <c r="O3620" s="116"/>
      <c r="P3620" s="116"/>
      <c r="Q3620" s="120"/>
    </row>
    <row r="3621" spans="1:17" customFormat="1">
      <c r="A3621" s="117">
        <v>3618</v>
      </c>
      <c r="B3621" s="117"/>
      <c r="C3621" s="117" t="s">
        <v>3682</v>
      </c>
      <c r="D3621" s="117" t="s">
        <v>1025</v>
      </c>
      <c r="E3621" s="396" t="s">
        <v>1025</v>
      </c>
      <c r="F3621" s="116" t="s">
        <v>4489</v>
      </c>
      <c r="G3621" s="596">
        <v>304111440202</v>
      </c>
      <c r="H3621" s="396" t="s">
        <v>6792</v>
      </c>
      <c r="I3621" s="116" t="s">
        <v>7997</v>
      </c>
      <c r="J3621" s="116" t="s">
        <v>47</v>
      </c>
      <c r="K3621" s="116">
        <v>0.73780000000000001</v>
      </c>
      <c r="L3621" s="395">
        <v>0.73780000000000001</v>
      </c>
      <c r="M3621" s="395">
        <v>0.73101400000000005</v>
      </c>
      <c r="N3621" s="330">
        <v>0.91976145296827849</v>
      </c>
      <c r="O3621" s="116"/>
      <c r="P3621" s="116"/>
      <c r="Q3621" s="120"/>
    </row>
    <row r="3622" spans="1:17" customFormat="1">
      <c r="A3622" s="117">
        <v>3619</v>
      </c>
      <c r="B3622" s="117"/>
      <c r="C3622" s="117" t="s">
        <v>3682</v>
      </c>
      <c r="D3622" s="117" t="s">
        <v>1025</v>
      </c>
      <c r="E3622" s="396" t="s">
        <v>1025</v>
      </c>
      <c r="F3622" s="116" t="s">
        <v>4496</v>
      </c>
      <c r="G3622" s="596">
        <v>304111340302</v>
      </c>
      <c r="H3622" s="396" t="s">
        <v>10048</v>
      </c>
      <c r="I3622" s="116" t="s">
        <v>7998</v>
      </c>
      <c r="J3622" s="116" t="s">
        <v>47</v>
      </c>
      <c r="K3622" s="116">
        <v>0.15279999999999999</v>
      </c>
      <c r="L3622" s="395">
        <v>0.15279999999999999</v>
      </c>
      <c r="M3622" s="395">
        <v>0.151729</v>
      </c>
      <c r="N3622" s="330">
        <v>0.70091623036648476</v>
      </c>
      <c r="O3622" s="116"/>
      <c r="P3622" s="116"/>
      <c r="Q3622" s="120"/>
    </row>
    <row r="3623" spans="1:17" customFormat="1">
      <c r="A3623" s="117">
        <v>3620</v>
      </c>
      <c r="B3623" s="117"/>
      <c r="C3623" s="117" t="s">
        <v>3682</v>
      </c>
      <c r="D3623" s="117" t="s">
        <v>1025</v>
      </c>
      <c r="E3623" s="396" t="s">
        <v>3729</v>
      </c>
      <c r="F3623" s="116" t="s">
        <v>4514</v>
      </c>
      <c r="G3623" s="596">
        <v>304611140601</v>
      </c>
      <c r="H3623" s="396" t="s">
        <v>10049</v>
      </c>
      <c r="I3623" s="116" t="s">
        <v>7997</v>
      </c>
      <c r="J3623" s="116" t="s">
        <v>47</v>
      </c>
      <c r="K3623" s="116">
        <v>8.6199999999999999E-2</v>
      </c>
      <c r="L3623" s="395">
        <v>8.6199999999999999E-2</v>
      </c>
      <c r="M3623" s="395">
        <v>7.6726000000000003E-2</v>
      </c>
      <c r="N3623" s="330">
        <v>10.990719257540599</v>
      </c>
      <c r="O3623" s="116"/>
      <c r="P3623" s="116"/>
      <c r="Q3623" s="120"/>
    </row>
    <row r="3624" spans="1:17" customFormat="1">
      <c r="A3624" s="117">
        <v>3621</v>
      </c>
      <c r="B3624" s="117"/>
      <c r="C3624" s="117" t="s">
        <v>3682</v>
      </c>
      <c r="D3624" s="117" t="s">
        <v>1025</v>
      </c>
      <c r="E3624" s="396" t="s">
        <v>1025</v>
      </c>
      <c r="F3624" s="116" t="s">
        <v>4486</v>
      </c>
      <c r="G3624" s="596">
        <v>304111440402</v>
      </c>
      <c r="H3624" s="396" t="s">
        <v>10050</v>
      </c>
      <c r="I3624" s="116" t="s">
        <v>7997</v>
      </c>
      <c r="J3624" s="116" t="s">
        <v>47</v>
      </c>
      <c r="K3624" s="116">
        <v>1.8122</v>
      </c>
      <c r="L3624" s="395">
        <v>1.8122</v>
      </c>
      <c r="M3624" s="395">
        <v>1.5482320000000001</v>
      </c>
      <c r="N3624" s="330">
        <v>14.566162675201412</v>
      </c>
      <c r="O3624" s="116"/>
      <c r="P3624" s="116"/>
      <c r="Q3624" s="120"/>
    </row>
    <row r="3625" spans="1:17" customFormat="1">
      <c r="A3625" s="117">
        <v>3622</v>
      </c>
      <c r="B3625" s="117"/>
      <c r="C3625" s="117" t="s">
        <v>3682</v>
      </c>
      <c r="D3625" s="117" t="s">
        <v>1024</v>
      </c>
      <c r="E3625" s="396" t="s">
        <v>3730</v>
      </c>
      <c r="F3625" s="116" t="s">
        <v>4535</v>
      </c>
      <c r="G3625" s="596">
        <v>304221140103</v>
      </c>
      <c r="H3625" s="396" t="s">
        <v>7687</v>
      </c>
      <c r="I3625" s="116" t="s">
        <v>8576</v>
      </c>
      <c r="J3625" s="116" t="s">
        <v>47</v>
      </c>
      <c r="K3625" s="116">
        <v>0.34110000000000001</v>
      </c>
      <c r="L3625" s="395">
        <v>0.34110000000000001</v>
      </c>
      <c r="M3625" s="395">
        <v>0.297487</v>
      </c>
      <c r="N3625" s="330">
        <v>12.785986514218708</v>
      </c>
      <c r="O3625" s="116"/>
      <c r="P3625" s="116"/>
      <c r="Q3625" s="120"/>
    </row>
    <row r="3626" spans="1:17" customFormat="1">
      <c r="A3626" s="117">
        <v>3623</v>
      </c>
      <c r="B3626" s="117"/>
      <c r="C3626" s="117" t="s">
        <v>3682</v>
      </c>
      <c r="D3626" s="117" t="s">
        <v>1024</v>
      </c>
      <c r="E3626" s="396" t="s">
        <v>3732</v>
      </c>
      <c r="F3626" s="116" t="s">
        <v>4574</v>
      </c>
      <c r="G3626" s="596">
        <v>304211340205</v>
      </c>
      <c r="H3626" s="396" t="s">
        <v>10051</v>
      </c>
      <c r="I3626" s="116" t="s">
        <v>8573</v>
      </c>
      <c r="J3626" s="116" t="s">
        <v>47</v>
      </c>
      <c r="K3626" s="116">
        <v>0.66120000000000001</v>
      </c>
      <c r="L3626" s="395">
        <v>0.66120000000000001</v>
      </c>
      <c r="M3626" s="395">
        <v>0.576789</v>
      </c>
      <c r="N3626" s="330">
        <v>12.766333938294014</v>
      </c>
      <c r="O3626" s="116"/>
      <c r="P3626" s="116"/>
      <c r="Q3626" s="120"/>
    </row>
    <row r="3627" spans="1:17" customFormat="1">
      <c r="A3627" s="117">
        <v>3624</v>
      </c>
      <c r="B3627" s="117"/>
      <c r="C3627" s="117" t="s">
        <v>3682</v>
      </c>
      <c r="D3627" s="117" t="s">
        <v>1024</v>
      </c>
      <c r="E3627" s="396" t="s">
        <v>3733</v>
      </c>
      <c r="F3627" s="116" t="s">
        <v>4585</v>
      </c>
      <c r="G3627" s="596">
        <v>304251240104</v>
      </c>
      <c r="H3627" s="396" t="s">
        <v>10052</v>
      </c>
      <c r="I3627" s="116" t="s">
        <v>8573</v>
      </c>
      <c r="J3627" s="116" t="s">
        <v>47</v>
      </c>
      <c r="K3627" s="116">
        <v>0.43219999999999997</v>
      </c>
      <c r="L3627" s="395">
        <v>0.43219999999999997</v>
      </c>
      <c r="M3627" s="395">
        <v>0.377052</v>
      </c>
      <c r="N3627" s="330">
        <v>12.759833410458116</v>
      </c>
      <c r="O3627" s="116"/>
      <c r="P3627" s="116"/>
      <c r="Q3627" s="120"/>
    </row>
    <row r="3628" spans="1:17" customFormat="1">
      <c r="A3628" s="117">
        <v>3625</v>
      </c>
      <c r="B3628" s="117"/>
      <c r="C3628" s="117" t="s">
        <v>3682</v>
      </c>
      <c r="D3628" s="117" t="s">
        <v>1024</v>
      </c>
      <c r="E3628" s="396" t="s">
        <v>1024</v>
      </c>
      <c r="F3628" s="116" t="s">
        <v>4566</v>
      </c>
      <c r="G3628" s="596">
        <v>304231440402</v>
      </c>
      <c r="H3628" s="396" t="s">
        <v>10053</v>
      </c>
      <c r="I3628" s="116" t="s">
        <v>8576</v>
      </c>
      <c r="J3628" s="116" t="s">
        <v>47</v>
      </c>
      <c r="K3628" s="116">
        <v>0.68776000000000004</v>
      </c>
      <c r="L3628" s="395">
        <v>0.68776000000000004</v>
      </c>
      <c r="M3628" s="395">
        <v>0.58209999999999995</v>
      </c>
      <c r="N3628" s="330">
        <v>15.36291729673143</v>
      </c>
      <c r="O3628" s="116"/>
      <c r="P3628" s="116"/>
      <c r="Q3628" s="120"/>
    </row>
    <row r="3629" spans="1:17" customFormat="1">
      <c r="A3629" s="117">
        <v>3626</v>
      </c>
      <c r="B3629" s="117"/>
      <c r="C3629" s="117" t="s">
        <v>3682</v>
      </c>
      <c r="D3629" s="117" t="s">
        <v>1024</v>
      </c>
      <c r="E3629" s="396" t="s">
        <v>1024</v>
      </c>
      <c r="F3629" s="116" t="s">
        <v>4567</v>
      </c>
      <c r="G3629" s="596">
        <v>304231440201</v>
      </c>
      <c r="H3629" s="396" t="s">
        <v>3208</v>
      </c>
      <c r="I3629" s="116" t="s">
        <v>8576</v>
      </c>
      <c r="J3629" s="116" t="s">
        <v>47</v>
      </c>
      <c r="K3629" s="116">
        <v>0.37175999999999998</v>
      </c>
      <c r="L3629" s="395">
        <v>0.37175999999999998</v>
      </c>
      <c r="M3629" s="395">
        <v>0.30055799999999999</v>
      </c>
      <c r="N3629" s="330">
        <v>19.152679147837311</v>
      </c>
      <c r="O3629" s="116"/>
      <c r="P3629" s="116"/>
      <c r="Q3629" s="120"/>
    </row>
    <row r="3630" spans="1:17" customFormat="1">
      <c r="A3630" s="117">
        <v>3627</v>
      </c>
      <c r="B3630" s="117"/>
      <c r="C3630" s="117" t="s">
        <v>3682</v>
      </c>
      <c r="D3630" s="117" t="s">
        <v>1024</v>
      </c>
      <c r="E3630" s="396" t="s">
        <v>1024</v>
      </c>
      <c r="F3630" s="116" t="s">
        <v>4567</v>
      </c>
      <c r="G3630" s="596">
        <v>304231440202</v>
      </c>
      <c r="H3630" s="396" t="s">
        <v>3170</v>
      </c>
      <c r="I3630" s="116" t="s">
        <v>8576</v>
      </c>
      <c r="J3630" s="116" t="s">
        <v>47</v>
      </c>
      <c r="K3630" s="116">
        <v>0.68850999999999996</v>
      </c>
      <c r="L3630" s="395">
        <v>0.68850999999999996</v>
      </c>
      <c r="M3630" s="395">
        <v>0.56859999999999999</v>
      </c>
      <c r="N3630" s="330">
        <v>17.415869050558445</v>
      </c>
      <c r="O3630" s="116"/>
      <c r="P3630" s="116"/>
      <c r="Q3630" s="120"/>
    </row>
    <row r="3631" spans="1:17" customFormat="1">
      <c r="A3631" s="117">
        <v>3628</v>
      </c>
      <c r="B3631" s="117"/>
      <c r="C3631" s="117" t="s">
        <v>3682</v>
      </c>
      <c r="D3631" s="117" t="s">
        <v>1024</v>
      </c>
      <c r="E3631" s="396" t="s">
        <v>3733</v>
      </c>
      <c r="F3631" s="116" t="s">
        <v>4589</v>
      </c>
      <c r="G3631" s="596">
        <v>304251340206</v>
      </c>
      <c r="H3631" s="396" t="s">
        <v>3210</v>
      </c>
      <c r="I3631" s="116" t="s">
        <v>8573</v>
      </c>
      <c r="J3631" s="116" t="s">
        <v>47</v>
      </c>
      <c r="K3631" s="116">
        <v>0.27084000000000003</v>
      </c>
      <c r="L3631" s="395">
        <v>0.27084000000000003</v>
      </c>
      <c r="M3631" s="395">
        <v>0.22412699999999999</v>
      </c>
      <c r="N3631" s="330">
        <v>17.247452370403199</v>
      </c>
      <c r="O3631" s="116"/>
      <c r="P3631" s="116"/>
      <c r="Q3631" s="120"/>
    </row>
    <row r="3632" spans="1:17" customFormat="1">
      <c r="A3632" s="117">
        <v>3629</v>
      </c>
      <c r="B3632" s="117"/>
      <c r="C3632" s="117" t="s">
        <v>3682</v>
      </c>
      <c r="D3632" s="117" t="s">
        <v>1024</v>
      </c>
      <c r="E3632" s="396" t="s">
        <v>3733</v>
      </c>
      <c r="F3632" s="116" t="s">
        <v>4580</v>
      </c>
      <c r="G3632" s="596">
        <v>304251540104</v>
      </c>
      <c r="H3632" s="396" t="s">
        <v>3256</v>
      </c>
      <c r="I3632" s="116" t="s">
        <v>8572</v>
      </c>
      <c r="J3632" s="116" t="s">
        <v>47</v>
      </c>
      <c r="K3632" s="116">
        <v>0.46160000000000001</v>
      </c>
      <c r="L3632" s="395">
        <v>0.46160000000000001</v>
      </c>
      <c r="M3632" s="395">
        <v>0.38496799999999998</v>
      </c>
      <c r="N3632" s="330">
        <v>16.601386481802432</v>
      </c>
      <c r="O3632" s="116"/>
      <c r="P3632" s="116"/>
      <c r="Q3632" s="120"/>
    </row>
    <row r="3633" spans="1:17" customFormat="1">
      <c r="A3633" s="117">
        <v>3630</v>
      </c>
      <c r="B3633" s="117"/>
      <c r="C3633" s="117" t="s">
        <v>3682</v>
      </c>
      <c r="D3633" s="117" t="s">
        <v>1024</v>
      </c>
      <c r="E3633" s="396" t="s">
        <v>1024</v>
      </c>
      <c r="F3633" s="116" t="s">
        <v>4572</v>
      </c>
      <c r="G3633" s="596">
        <v>304231140103</v>
      </c>
      <c r="H3633" s="396" t="s">
        <v>2251</v>
      </c>
      <c r="I3633" s="116" t="s">
        <v>3613</v>
      </c>
      <c r="J3633" s="116" t="s">
        <v>47</v>
      </c>
      <c r="K3633" s="116">
        <v>1.8467199999999999</v>
      </c>
      <c r="L3633" s="395">
        <v>1.8467199999999999</v>
      </c>
      <c r="M3633" s="395">
        <v>1.5555889999999999</v>
      </c>
      <c r="N3633" s="330">
        <v>15.764761306532666</v>
      </c>
      <c r="O3633" s="116"/>
      <c r="P3633" s="116"/>
      <c r="Q3633" s="120"/>
    </row>
    <row r="3634" spans="1:17" customFormat="1">
      <c r="A3634" s="117">
        <v>3631</v>
      </c>
      <c r="B3634" s="117"/>
      <c r="C3634" s="117" t="s">
        <v>3682</v>
      </c>
      <c r="D3634" s="117" t="s">
        <v>1024</v>
      </c>
      <c r="E3634" s="396" t="s">
        <v>1024</v>
      </c>
      <c r="F3634" s="116" t="s">
        <v>4569</v>
      </c>
      <c r="G3634" s="596">
        <v>304231340203</v>
      </c>
      <c r="H3634" s="396" t="s">
        <v>10054</v>
      </c>
      <c r="I3634" s="116" t="s">
        <v>8576</v>
      </c>
      <c r="J3634" s="116" t="s">
        <v>47</v>
      </c>
      <c r="K3634" s="116">
        <v>1.09643</v>
      </c>
      <c r="L3634" s="395">
        <v>1.09643</v>
      </c>
      <c r="M3634" s="395">
        <v>0.947295</v>
      </c>
      <c r="N3634" s="330">
        <v>13.601871528506154</v>
      </c>
      <c r="O3634" s="116"/>
      <c r="P3634" s="116"/>
      <c r="Q3634" s="120"/>
    </row>
    <row r="3635" spans="1:17" customFormat="1">
      <c r="A3635" s="117">
        <v>3632</v>
      </c>
      <c r="B3635" s="117"/>
      <c r="C3635" s="117" t="s">
        <v>3682</v>
      </c>
      <c r="D3635" s="117" t="s">
        <v>1024</v>
      </c>
      <c r="E3635" s="396" t="s">
        <v>3732</v>
      </c>
      <c r="F3635" s="116" t="s">
        <v>4577</v>
      </c>
      <c r="G3635" s="596">
        <v>304211240101</v>
      </c>
      <c r="H3635" s="396" t="s">
        <v>3186</v>
      </c>
      <c r="I3635" s="116" t="s">
        <v>8573</v>
      </c>
      <c r="J3635" s="116" t="s">
        <v>47</v>
      </c>
      <c r="K3635" s="116">
        <v>0.82179999999999997</v>
      </c>
      <c r="L3635" s="395">
        <v>0.82179999999999997</v>
      </c>
      <c r="M3635" s="395">
        <v>0.71332400000000007</v>
      </c>
      <c r="N3635" s="330">
        <v>13.1998053054271</v>
      </c>
      <c r="O3635" s="116"/>
      <c r="P3635" s="116"/>
      <c r="Q3635" s="120"/>
    </row>
    <row r="3636" spans="1:17" customFormat="1">
      <c r="A3636" s="117">
        <v>3633</v>
      </c>
      <c r="B3636" s="117"/>
      <c r="C3636" s="117" t="s">
        <v>3682</v>
      </c>
      <c r="D3636" s="117" t="s">
        <v>1024</v>
      </c>
      <c r="E3636" s="396" t="s">
        <v>1024</v>
      </c>
      <c r="F3636" s="116" t="s">
        <v>4572</v>
      </c>
      <c r="G3636" s="596">
        <v>304231140102</v>
      </c>
      <c r="H3636" s="396" t="s">
        <v>2883</v>
      </c>
      <c r="I3636" s="116" t="s">
        <v>3613</v>
      </c>
      <c r="J3636" s="116" t="s">
        <v>47</v>
      </c>
      <c r="K3636" s="116">
        <v>0.64739999999999998</v>
      </c>
      <c r="L3636" s="395">
        <v>0.64739999999999998</v>
      </c>
      <c r="M3636" s="395">
        <v>0.57407600000000003</v>
      </c>
      <c r="N3636" s="330">
        <v>11.325919060858812</v>
      </c>
      <c r="O3636" s="116"/>
      <c r="P3636" s="116"/>
      <c r="Q3636" s="120"/>
    </row>
    <row r="3637" spans="1:17" customFormat="1">
      <c r="A3637" s="117">
        <v>3634</v>
      </c>
      <c r="B3637" s="117"/>
      <c r="C3637" s="117" t="s">
        <v>3682</v>
      </c>
      <c r="D3637" s="117" t="s">
        <v>1024</v>
      </c>
      <c r="E3637" s="396" t="s">
        <v>1024</v>
      </c>
      <c r="F3637" s="116" t="s">
        <v>8105</v>
      </c>
      <c r="G3637" s="596">
        <v>304231140202</v>
      </c>
      <c r="H3637" s="396" t="s">
        <v>2322</v>
      </c>
      <c r="I3637" s="116" t="s">
        <v>3613</v>
      </c>
      <c r="J3637" s="116" t="s">
        <v>47</v>
      </c>
      <c r="K3637" s="116">
        <v>1.0186200000000001</v>
      </c>
      <c r="L3637" s="395">
        <v>1.0186200000000001</v>
      </c>
      <c r="M3637" s="395">
        <v>0.90355700000000005</v>
      </c>
      <c r="N3637" s="330">
        <v>11.295969056174041</v>
      </c>
      <c r="O3637" s="116"/>
      <c r="P3637" s="116"/>
      <c r="Q3637" s="120"/>
    </row>
    <row r="3638" spans="1:17" customFormat="1">
      <c r="A3638" s="117">
        <v>3635</v>
      </c>
      <c r="B3638" s="117"/>
      <c r="C3638" s="117" t="s">
        <v>3682</v>
      </c>
      <c r="D3638" s="117" t="s">
        <v>1024</v>
      </c>
      <c r="E3638" s="396" t="s">
        <v>3730</v>
      </c>
      <c r="F3638" s="116" t="s">
        <v>4534</v>
      </c>
      <c r="G3638" s="596">
        <v>304221140404</v>
      </c>
      <c r="H3638" s="396" t="s">
        <v>3413</v>
      </c>
      <c r="I3638" s="116" t="s">
        <v>8576</v>
      </c>
      <c r="J3638" s="116" t="s">
        <v>47</v>
      </c>
      <c r="K3638" s="116">
        <v>3.2899999999999999E-2</v>
      </c>
      <c r="L3638" s="395">
        <v>3.2899999999999999E-2</v>
      </c>
      <c r="M3638" s="395">
        <v>2.9194999999999999E-2</v>
      </c>
      <c r="N3638" s="330">
        <v>11.261398176291793</v>
      </c>
      <c r="O3638" s="116"/>
      <c r="P3638" s="116"/>
      <c r="Q3638" s="120"/>
    </row>
    <row r="3639" spans="1:17" customFormat="1">
      <c r="A3639" s="117">
        <v>3636</v>
      </c>
      <c r="B3639" s="117"/>
      <c r="C3639" s="117" t="s">
        <v>3682</v>
      </c>
      <c r="D3639" s="117" t="s">
        <v>1024</v>
      </c>
      <c r="E3639" s="396" t="s">
        <v>1024</v>
      </c>
      <c r="F3639" s="116" t="s">
        <v>4549</v>
      </c>
      <c r="G3639" s="596">
        <v>304231240105</v>
      </c>
      <c r="H3639" s="396" t="s">
        <v>2250</v>
      </c>
      <c r="I3639" s="116" t="s">
        <v>3613</v>
      </c>
      <c r="J3639" s="116" t="s">
        <v>47</v>
      </c>
      <c r="K3639" s="116">
        <v>0.122</v>
      </c>
      <c r="L3639" s="395">
        <v>0.122</v>
      </c>
      <c r="M3639" s="395">
        <v>0.10880499999999999</v>
      </c>
      <c r="N3639" s="330">
        <v>10.815573770491813</v>
      </c>
      <c r="O3639" s="116"/>
      <c r="P3639" s="116"/>
      <c r="Q3639" s="120"/>
    </row>
    <row r="3640" spans="1:17" customFormat="1">
      <c r="A3640" s="117">
        <v>3637</v>
      </c>
      <c r="B3640" s="117"/>
      <c r="C3640" s="117" t="s">
        <v>3682</v>
      </c>
      <c r="D3640" s="117" t="s">
        <v>1024</v>
      </c>
      <c r="E3640" s="396" t="s">
        <v>3733</v>
      </c>
      <c r="F3640" s="116" t="s">
        <v>4581</v>
      </c>
      <c r="G3640" s="596">
        <v>304251140201</v>
      </c>
      <c r="H3640" s="396" t="s">
        <v>3231</v>
      </c>
      <c r="I3640" s="116" t="s">
        <v>8573</v>
      </c>
      <c r="J3640" s="116" t="s">
        <v>47</v>
      </c>
      <c r="K3640" s="116">
        <v>0.1176</v>
      </c>
      <c r="L3640" s="395">
        <v>0.1176</v>
      </c>
      <c r="M3640" s="395">
        <v>0.10515300000000001</v>
      </c>
      <c r="N3640" s="330">
        <v>10.584183673469376</v>
      </c>
      <c r="O3640" s="116"/>
      <c r="P3640" s="116"/>
      <c r="Q3640" s="120"/>
    </row>
    <row r="3641" spans="1:17" customFormat="1">
      <c r="A3641" s="117">
        <v>3638</v>
      </c>
      <c r="B3641" s="117"/>
      <c r="C3641" s="117" t="s">
        <v>3682</v>
      </c>
      <c r="D3641" s="117" t="s">
        <v>1024</v>
      </c>
      <c r="E3641" s="396" t="s">
        <v>1024</v>
      </c>
      <c r="F3641" s="116" t="s">
        <v>4573</v>
      </c>
      <c r="G3641" s="596">
        <v>304231340405</v>
      </c>
      <c r="H3641" s="396" t="s">
        <v>3280</v>
      </c>
      <c r="I3641" s="116" t="s">
        <v>8576</v>
      </c>
      <c r="J3641" s="116" t="s">
        <v>47</v>
      </c>
      <c r="K3641" s="116">
        <v>1.4383999999999999</v>
      </c>
      <c r="L3641" s="395">
        <v>1.4383999999999999</v>
      </c>
      <c r="M3641" s="395">
        <v>1.289166</v>
      </c>
      <c r="N3641" s="330">
        <v>10.374999999999991</v>
      </c>
      <c r="O3641" s="116"/>
      <c r="P3641" s="116"/>
      <c r="Q3641" s="120"/>
    </row>
    <row r="3642" spans="1:17" customFormat="1">
      <c r="A3642" s="117">
        <v>3639</v>
      </c>
      <c r="B3642" s="117"/>
      <c r="C3642" s="117" t="s">
        <v>3682</v>
      </c>
      <c r="D3642" s="117" t="s">
        <v>1024</v>
      </c>
      <c r="E3642" s="396" t="s">
        <v>1024</v>
      </c>
      <c r="F3642" s="116" t="s">
        <v>4567</v>
      </c>
      <c r="G3642" s="596">
        <v>304231440204</v>
      </c>
      <c r="H3642" s="396" t="s">
        <v>3203</v>
      </c>
      <c r="I3642" s="116" t="s">
        <v>8576</v>
      </c>
      <c r="J3642" s="116" t="s">
        <v>47</v>
      </c>
      <c r="K3642" s="116">
        <v>0.49</v>
      </c>
      <c r="L3642" s="395">
        <v>0.49</v>
      </c>
      <c r="M3642" s="395">
        <v>0.44090099999999999</v>
      </c>
      <c r="N3642" s="330">
        <v>10.020204081632654</v>
      </c>
      <c r="O3642" s="116"/>
      <c r="P3642" s="116"/>
      <c r="Q3642" s="120"/>
    </row>
    <row r="3643" spans="1:17" customFormat="1">
      <c r="A3643" s="117">
        <v>3640</v>
      </c>
      <c r="B3643" s="117"/>
      <c r="C3643" s="117" t="s">
        <v>3682</v>
      </c>
      <c r="D3643" s="117" t="s">
        <v>1024</v>
      </c>
      <c r="E3643" s="396" t="s">
        <v>3733</v>
      </c>
      <c r="F3643" s="116" t="s">
        <v>4580</v>
      </c>
      <c r="G3643" s="596">
        <v>304251540101</v>
      </c>
      <c r="H3643" s="396" t="s">
        <v>10055</v>
      </c>
      <c r="I3643" s="116" t="s">
        <v>8573</v>
      </c>
      <c r="J3643" s="116" t="s">
        <v>47</v>
      </c>
      <c r="K3643" s="116">
        <v>1.1651199999999999</v>
      </c>
      <c r="L3643" s="395">
        <v>1.1651199999999999</v>
      </c>
      <c r="M3643" s="395">
        <v>1.05122</v>
      </c>
      <c r="N3643" s="330">
        <v>9.775817083218886</v>
      </c>
      <c r="O3643" s="116"/>
      <c r="P3643" s="116"/>
      <c r="Q3643" s="120"/>
    </row>
    <row r="3644" spans="1:17" customFormat="1">
      <c r="A3644" s="117">
        <v>3641</v>
      </c>
      <c r="B3644" s="117"/>
      <c r="C3644" s="117" t="s">
        <v>3682</v>
      </c>
      <c r="D3644" s="117" t="s">
        <v>1024</v>
      </c>
      <c r="E3644" s="396" t="s">
        <v>1024</v>
      </c>
      <c r="F3644" s="116" t="s">
        <v>4565</v>
      </c>
      <c r="G3644" s="596">
        <v>304231440109</v>
      </c>
      <c r="H3644" s="396" t="s">
        <v>3182</v>
      </c>
      <c r="I3644" s="116" t="s">
        <v>8575</v>
      </c>
      <c r="J3644" s="116" t="s">
        <v>47</v>
      </c>
      <c r="K3644" s="116">
        <v>0.26800000000000002</v>
      </c>
      <c r="L3644" s="395">
        <v>0.26800000000000002</v>
      </c>
      <c r="M3644" s="395">
        <v>0.24316500000000002</v>
      </c>
      <c r="N3644" s="330">
        <v>9.2667910447761166</v>
      </c>
      <c r="O3644" s="116"/>
      <c r="P3644" s="116"/>
      <c r="Q3644" s="120"/>
    </row>
    <row r="3645" spans="1:17" customFormat="1">
      <c r="A3645" s="117">
        <v>3642</v>
      </c>
      <c r="B3645" s="117"/>
      <c r="C3645" s="117" t="s">
        <v>3682</v>
      </c>
      <c r="D3645" s="117" t="s">
        <v>1024</v>
      </c>
      <c r="E3645" s="396" t="s">
        <v>1024</v>
      </c>
      <c r="F3645" s="116" t="s">
        <v>8105</v>
      </c>
      <c r="G3645" s="596">
        <v>304231140201</v>
      </c>
      <c r="H3645" s="396" t="s">
        <v>2321</v>
      </c>
      <c r="I3645" s="116" t="s">
        <v>3613</v>
      </c>
      <c r="J3645" s="116" t="s">
        <v>47</v>
      </c>
      <c r="K3645" s="116">
        <v>1.66682</v>
      </c>
      <c r="L3645" s="395">
        <v>1.66682</v>
      </c>
      <c r="M3645" s="395">
        <v>1.521641</v>
      </c>
      <c r="N3645" s="330">
        <v>8.7099386856409176</v>
      </c>
      <c r="O3645" s="116"/>
      <c r="P3645" s="116"/>
      <c r="Q3645" s="120"/>
    </row>
    <row r="3646" spans="1:17" customFormat="1">
      <c r="A3646" s="117">
        <v>3643</v>
      </c>
      <c r="B3646" s="117"/>
      <c r="C3646" s="117" t="s">
        <v>3682</v>
      </c>
      <c r="D3646" s="117" t="s">
        <v>1024</v>
      </c>
      <c r="E3646" s="396" t="s">
        <v>1024</v>
      </c>
      <c r="F3646" s="116" t="s">
        <v>4573</v>
      </c>
      <c r="G3646" s="596">
        <v>304231340401</v>
      </c>
      <c r="H3646" s="396" t="s">
        <v>3340</v>
      </c>
      <c r="I3646" s="116" t="s">
        <v>8576</v>
      </c>
      <c r="J3646" s="116" t="s">
        <v>47</v>
      </c>
      <c r="K3646" s="116">
        <v>3.0671200000000001</v>
      </c>
      <c r="L3646" s="395">
        <v>3.0671200000000001</v>
      </c>
      <c r="M3646" s="395">
        <v>2.8019959999999999</v>
      </c>
      <c r="N3646" s="330">
        <v>8.6440700070424406</v>
      </c>
      <c r="O3646" s="116"/>
      <c r="P3646" s="116"/>
      <c r="Q3646" s="120"/>
    </row>
    <row r="3647" spans="1:17" customFormat="1">
      <c r="A3647" s="117">
        <v>3644</v>
      </c>
      <c r="B3647" s="117"/>
      <c r="C3647" s="117" t="s">
        <v>3682</v>
      </c>
      <c r="D3647" s="117" t="s">
        <v>1024</v>
      </c>
      <c r="E3647" s="396" t="s">
        <v>3733</v>
      </c>
      <c r="F3647" s="116" t="s">
        <v>4582</v>
      </c>
      <c r="G3647" s="596">
        <v>304251540204</v>
      </c>
      <c r="H3647" s="396" t="s">
        <v>3304</v>
      </c>
      <c r="I3647" s="116" t="s">
        <v>8573</v>
      </c>
      <c r="J3647" s="116" t="s">
        <v>47</v>
      </c>
      <c r="K3647" s="116">
        <v>0.67620000000000002</v>
      </c>
      <c r="L3647" s="395">
        <v>0.67620000000000002</v>
      </c>
      <c r="M3647" s="395">
        <v>0.61823099999999998</v>
      </c>
      <c r="N3647" s="330">
        <v>8.5727595385980546</v>
      </c>
      <c r="O3647" s="116"/>
      <c r="P3647" s="116"/>
      <c r="Q3647" s="120"/>
    </row>
    <row r="3648" spans="1:17" customFormat="1">
      <c r="A3648" s="117">
        <v>3645</v>
      </c>
      <c r="B3648" s="117"/>
      <c r="C3648" s="117" t="s">
        <v>3682</v>
      </c>
      <c r="D3648" s="117" t="s">
        <v>1024</v>
      </c>
      <c r="E3648" s="396" t="s">
        <v>1024</v>
      </c>
      <c r="F3648" s="116" t="s">
        <v>4566</v>
      </c>
      <c r="G3648" s="596">
        <v>304231440403</v>
      </c>
      <c r="H3648" s="396" t="s">
        <v>10056</v>
      </c>
      <c r="I3648" s="116" t="s">
        <v>8576</v>
      </c>
      <c r="J3648" s="116" t="s">
        <v>47</v>
      </c>
      <c r="K3648" s="116">
        <v>0.33294000000000001</v>
      </c>
      <c r="L3648" s="395">
        <v>0.33294000000000001</v>
      </c>
      <c r="M3648" s="395">
        <v>0.305006</v>
      </c>
      <c r="N3648" s="330">
        <v>8.390100318375687</v>
      </c>
      <c r="O3648" s="116"/>
      <c r="P3648" s="116"/>
      <c r="Q3648" s="120"/>
    </row>
    <row r="3649" spans="1:17" customFormat="1">
      <c r="A3649" s="117">
        <v>3646</v>
      </c>
      <c r="B3649" s="117"/>
      <c r="C3649" s="117" t="s">
        <v>3682</v>
      </c>
      <c r="D3649" s="117" t="s">
        <v>1024</v>
      </c>
      <c r="E3649" s="396" t="s">
        <v>1024</v>
      </c>
      <c r="F3649" s="116" t="s">
        <v>4573</v>
      </c>
      <c r="G3649" s="596">
        <v>304231340406</v>
      </c>
      <c r="H3649" s="396" t="s">
        <v>3233</v>
      </c>
      <c r="I3649" s="116" t="s">
        <v>8573</v>
      </c>
      <c r="J3649" s="116" t="s">
        <v>47</v>
      </c>
      <c r="K3649" s="116">
        <v>0.23554</v>
      </c>
      <c r="L3649" s="395">
        <v>0.23554</v>
      </c>
      <c r="M3649" s="395">
        <v>0.21607100000000001</v>
      </c>
      <c r="N3649" s="330">
        <v>8.2656873567122293</v>
      </c>
      <c r="O3649" s="116"/>
      <c r="P3649" s="116"/>
      <c r="Q3649" s="120"/>
    </row>
    <row r="3650" spans="1:17" customFormat="1">
      <c r="A3650" s="117">
        <v>3647</v>
      </c>
      <c r="B3650" s="117"/>
      <c r="C3650" s="117" t="s">
        <v>3682</v>
      </c>
      <c r="D3650" s="117" t="s">
        <v>1024</v>
      </c>
      <c r="E3650" s="396" t="s">
        <v>3733</v>
      </c>
      <c r="F3650" s="116" t="s">
        <v>4589</v>
      </c>
      <c r="G3650" s="596">
        <v>304251340201</v>
      </c>
      <c r="H3650" s="396" t="s">
        <v>3270</v>
      </c>
      <c r="I3650" s="116" t="s">
        <v>8576</v>
      </c>
      <c r="J3650" s="116" t="s">
        <v>47</v>
      </c>
      <c r="K3650" s="116">
        <v>1.8066800000000001</v>
      </c>
      <c r="L3650" s="395">
        <v>1.8066800000000001</v>
      </c>
      <c r="M3650" s="395">
        <v>1.661316</v>
      </c>
      <c r="N3650" s="330">
        <v>8.0459184803064208</v>
      </c>
      <c r="O3650" s="116"/>
      <c r="P3650" s="116"/>
      <c r="Q3650" s="120"/>
    </row>
    <row r="3651" spans="1:17" customFormat="1">
      <c r="A3651" s="117">
        <v>3648</v>
      </c>
      <c r="B3651" s="117"/>
      <c r="C3651" s="117" t="s">
        <v>3682</v>
      </c>
      <c r="D3651" s="117" t="s">
        <v>1024</v>
      </c>
      <c r="E3651" s="396" t="s">
        <v>3733</v>
      </c>
      <c r="F3651" s="116" t="s">
        <v>4589</v>
      </c>
      <c r="G3651" s="596">
        <v>304251340202</v>
      </c>
      <c r="H3651" s="396" t="s">
        <v>8341</v>
      </c>
      <c r="I3651" s="116" t="s">
        <v>8575</v>
      </c>
      <c r="J3651" s="116" t="s">
        <v>47</v>
      </c>
      <c r="K3651" s="116">
        <v>0.46039999999999998</v>
      </c>
      <c r="L3651" s="395">
        <v>0.46039999999999998</v>
      </c>
      <c r="M3651" s="395">
        <v>0.425043</v>
      </c>
      <c r="N3651" s="330">
        <v>7.6796264118158071</v>
      </c>
      <c r="O3651" s="116"/>
      <c r="P3651" s="116"/>
      <c r="Q3651" s="120"/>
    </row>
    <row r="3652" spans="1:17" customFormat="1">
      <c r="A3652" s="117">
        <v>3649</v>
      </c>
      <c r="B3652" s="117"/>
      <c r="C3652" s="117" t="s">
        <v>3682</v>
      </c>
      <c r="D3652" s="117" t="s">
        <v>1024</v>
      </c>
      <c r="E3652" s="396" t="s">
        <v>3733</v>
      </c>
      <c r="F3652" s="116" t="s">
        <v>4584</v>
      </c>
      <c r="G3652" s="596">
        <v>304251240402</v>
      </c>
      <c r="H3652" s="396" t="s">
        <v>10057</v>
      </c>
      <c r="I3652" s="116" t="s">
        <v>8573</v>
      </c>
      <c r="J3652" s="116" t="s">
        <v>47</v>
      </c>
      <c r="K3652" s="116">
        <v>0.34239999999999998</v>
      </c>
      <c r="L3652" s="395">
        <v>0.34239999999999998</v>
      </c>
      <c r="M3652" s="395">
        <v>0.316386</v>
      </c>
      <c r="N3652" s="330">
        <v>7.5975467289719569</v>
      </c>
      <c r="O3652" s="116"/>
      <c r="P3652" s="116"/>
      <c r="Q3652" s="120"/>
    </row>
    <row r="3653" spans="1:17" customFormat="1">
      <c r="A3653" s="117">
        <v>3650</v>
      </c>
      <c r="B3653" s="117"/>
      <c r="C3653" s="117" t="s">
        <v>3682</v>
      </c>
      <c r="D3653" s="117" t="s">
        <v>1024</v>
      </c>
      <c r="E3653" s="396" t="s">
        <v>3732</v>
      </c>
      <c r="F3653" s="116" t="s">
        <v>4576</v>
      </c>
      <c r="G3653" s="596">
        <v>304211140201</v>
      </c>
      <c r="H3653" s="396" t="s">
        <v>2656</v>
      </c>
      <c r="I3653" s="116" t="s">
        <v>8573</v>
      </c>
      <c r="J3653" s="116" t="s">
        <v>47</v>
      </c>
      <c r="K3653" s="116">
        <v>0.88060000000000005</v>
      </c>
      <c r="L3653" s="395">
        <v>0.88060000000000005</v>
      </c>
      <c r="M3653" s="395">
        <v>0.814137</v>
      </c>
      <c r="N3653" s="330">
        <v>7.5474676357029358</v>
      </c>
      <c r="O3653" s="116"/>
      <c r="P3653" s="116"/>
      <c r="Q3653" s="120"/>
    </row>
    <row r="3654" spans="1:17" customFormat="1">
      <c r="A3654" s="117">
        <v>3651</v>
      </c>
      <c r="B3654" s="117"/>
      <c r="C3654" s="117" t="s">
        <v>3682</v>
      </c>
      <c r="D3654" s="117" t="s">
        <v>1024</v>
      </c>
      <c r="E3654" s="396" t="s">
        <v>3731</v>
      </c>
      <c r="F3654" s="116" t="s">
        <v>4549</v>
      </c>
      <c r="G3654" s="596">
        <v>304231240106</v>
      </c>
      <c r="H3654" s="396" t="s">
        <v>2670</v>
      </c>
      <c r="I3654" s="116" t="s">
        <v>8576</v>
      </c>
      <c r="J3654" s="116" t="s">
        <v>47</v>
      </c>
      <c r="K3654" s="116">
        <v>1.5207999999999999</v>
      </c>
      <c r="L3654" s="395">
        <v>1.5207999999999999</v>
      </c>
      <c r="M3654" s="395">
        <v>1.4067880000000001</v>
      </c>
      <c r="N3654" s="330">
        <v>7.4968437664387029</v>
      </c>
      <c r="O3654" s="116"/>
      <c r="P3654" s="116"/>
      <c r="Q3654" s="120"/>
    </row>
    <row r="3655" spans="1:17" customFormat="1">
      <c r="A3655" s="117">
        <v>3652</v>
      </c>
      <c r="B3655" s="117"/>
      <c r="C3655" s="117" t="s">
        <v>3682</v>
      </c>
      <c r="D3655" s="117" t="s">
        <v>1024</v>
      </c>
      <c r="E3655" s="396" t="s">
        <v>3733</v>
      </c>
      <c r="F3655" s="116" t="s">
        <v>4591</v>
      </c>
      <c r="G3655" s="596">
        <v>304251440101</v>
      </c>
      <c r="H3655" s="396" t="s">
        <v>3298</v>
      </c>
      <c r="I3655" s="116" t="s">
        <v>8573</v>
      </c>
      <c r="J3655" s="116" t="s">
        <v>47</v>
      </c>
      <c r="K3655" s="116">
        <v>0.75139999999999996</v>
      </c>
      <c r="L3655" s="395">
        <v>0.75139999999999996</v>
      </c>
      <c r="M3655" s="395">
        <v>0.70128400000000002</v>
      </c>
      <c r="N3655" s="330">
        <v>6.6696832579185443</v>
      </c>
      <c r="O3655" s="116"/>
      <c r="P3655" s="116"/>
      <c r="Q3655" s="120"/>
    </row>
    <row r="3656" spans="1:17" customFormat="1">
      <c r="A3656" s="117">
        <v>3653</v>
      </c>
      <c r="B3656" s="117"/>
      <c r="C3656" s="117" t="s">
        <v>3682</v>
      </c>
      <c r="D3656" s="117" t="s">
        <v>1024</v>
      </c>
      <c r="E3656" s="396" t="s">
        <v>3730</v>
      </c>
      <c r="F3656" s="116" t="s">
        <v>4532</v>
      </c>
      <c r="G3656" s="596">
        <v>304221240102</v>
      </c>
      <c r="H3656" s="396" t="s">
        <v>3292</v>
      </c>
      <c r="I3656" s="116" t="s">
        <v>8573</v>
      </c>
      <c r="J3656" s="116" t="s">
        <v>47</v>
      </c>
      <c r="K3656" s="116">
        <v>3.1026690000000001</v>
      </c>
      <c r="L3656" s="395">
        <v>3.1026690000000001</v>
      </c>
      <c r="M3656" s="395">
        <v>2.899365</v>
      </c>
      <c r="N3656" s="330">
        <v>6.5525520124770047</v>
      </c>
      <c r="O3656" s="116"/>
      <c r="P3656" s="116"/>
      <c r="Q3656" s="120"/>
    </row>
    <row r="3657" spans="1:17" customFormat="1">
      <c r="A3657" s="117">
        <v>3654</v>
      </c>
      <c r="B3657" s="117"/>
      <c r="C3657" s="117" t="s">
        <v>3682</v>
      </c>
      <c r="D3657" s="117" t="s">
        <v>1024</v>
      </c>
      <c r="E3657" s="396" t="s">
        <v>3733</v>
      </c>
      <c r="F3657" s="116" t="s">
        <v>4580</v>
      </c>
      <c r="G3657" s="596">
        <v>304251540102</v>
      </c>
      <c r="H3657" s="396" t="s">
        <v>10058</v>
      </c>
      <c r="I3657" s="116" t="s">
        <v>8573</v>
      </c>
      <c r="J3657" s="116" t="s">
        <v>47</v>
      </c>
      <c r="K3657" s="116">
        <v>0.68559999999999999</v>
      </c>
      <c r="L3657" s="395">
        <v>0.68559999999999999</v>
      </c>
      <c r="M3657" s="395">
        <v>0.641733</v>
      </c>
      <c r="N3657" s="330">
        <v>6.3983372228704773</v>
      </c>
      <c r="O3657" s="116"/>
      <c r="P3657" s="116"/>
      <c r="Q3657" s="120"/>
    </row>
    <row r="3658" spans="1:17" customFormat="1">
      <c r="A3658" s="117">
        <v>3655</v>
      </c>
      <c r="B3658" s="117"/>
      <c r="C3658" s="117" t="s">
        <v>3682</v>
      </c>
      <c r="D3658" s="117" t="s">
        <v>1024</v>
      </c>
      <c r="E3658" s="396" t="s">
        <v>3732</v>
      </c>
      <c r="F3658" s="116" t="s">
        <v>4576</v>
      </c>
      <c r="G3658" s="596">
        <v>304211140202</v>
      </c>
      <c r="H3658" s="396" t="s">
        <v>3252</v>
      </c>
      <c r="I3658" s="116" t="s">
        <v>8573</v>
      </c>
      <c r="J3658" s="116" t="s">
        <v>47</v>
      </c>
      <c r="K3658" s="116">
        <v>1.2654000000000001</v>
      </c>
      <c r="L3658" s="395">
        <v>1.2654000000000001</v>
      </c>
      <c r="M3658" s="395">
        <v>1.186599</v>
      </c>
      <c r="N3658" s="330">
        <v>6.2273589378852625</v>
      </c>
      <c r="O3658" s="116"/>
      <c r="P3658" s="116"/>
      <c r="Q3658" s="120"/>
    </row>
    <row r="3659" spans="1:17" customFormat="1">
      <c r="A3659" s="117">
        <v>3656</v>
      </c>
      <c r="B3659" s="117"/>
      <c r="C3659" s="117" t="s">
        <v>3682</v>
      </c>
      <c r="D3659" s="117" t="s">
        <v>1024</v>
      </c>
      <c r="E3659" s="396" t="s">
        <v>3730</v>
      </c>
      <c r="F3659" s="116" t="s">
        <v>4539</v>
      </c>
      <c r="G3659" s="596">
        <v>304221340107</v>
      </c>
      <c r="H3659" s="396" t="s">
        <v>3214</v>
      </c>
      <c r="I3659" s="116" t="s">
        <v>8573</v>
      </c>
      <c r="J3659" s="116" t="s">
        <v>47</v>
      </c>
      <c r="K3659" s="116">
        <v>0.74565999999999999</v>
      </c>
      <c r="L3659" s="395">
        <v>0.74565999999999999</v>
      </c>
      <c r="M3659" s="395">
        <v>0.70030999999999999</v>
      </c>
      <c r="N3659" s="330">
        <v>6.0818603653139505</v>
      </c>
      <c r="O3659" s="116"/>
      <c r="P3659" s="116"/>
      <c r="Q3659" s="120"/>
    </row>
    <row r="3660" spans="1:17" customFormat="1">
      <c r="A3660" s="117">
        <v>3657</v>
      </c>
      <c r="B3660" s="117"/>
      <c r="C3660" s="117" t="s">
        <v>3682</v>
      </c>
      <c r="D3660" s="117" t="s">
        <v>1024</v>
      </c>
      <c r="E3660" s="396" t="s">
        <v>3733</v>
      </c>
      <c r="F3660" s="116" t="s">
        <v>4582</v>
      </c>
      <c r="G3660" s="596">
        <v>304251540201</v>
      </c>
      <c r="H3660" s="396" t="s">
        <v>3169</v>
      </c>
      <c r="I3660" s="116" t="s">
        <v>8576</v>
      </c>
      <c r="J3660" s="116" t="s">
        <v>47</v>
      </c>
      <c r="K3660" s="116">
        <v>0.37540000000000001</v>
      </c>
      <c r="L3660" s="395">
        <v>0.37540000000000001</v>
      </c>
      <c r="M3660" s="395">
        <v>0.35297599999999996</v>
      </c>
      <c r="N3660" s="330">
        <v>5.9733617474693812</v>
      </c>
      <c r="O3660" s="116"/>
      <c r="P3660" s="116"/>
      <c r="Q3660" s="120"/>
    </row>
    <row r="3661" spans="1:17" customFormat="1">
      <c r="A3661" s="117">
        <v>3658</v>
      </c>
      <c r="B3661" s="117"/>
      <c r="C3661" s="117" t="s">
        <v>3682</v>
      </c>
      <c r="D3661" s="117" t="s">
        <v>1024</v>
      </c>
      <c r="E3661" s="396" t="s">
        <v>1024</v>
      </c>
      <c r="F3661" s="116" t="s">
        <v>4568</v>
      </c>
      <c r="G3661" s="596">
        <v>304231340304</v>
      </c>
      <c r="H3661" s="396" t="s">
        <v>3171</v>
      </c>
      <c r="I3661" s="116" t="s">
        <v>8573</v>
      </c>
      <c r="J3661" s="116" t="s">
        <v>47</v>
      </c>
      <c r="K3661" s="116">
        <v>0.1076</v>
      </c>
      <c r="L3661" s="395">
        <v>0.1076</v>
      </c>
      <c r="M3661" s="395">
        <v>0.101255</v>
      </c>
      <c r="N3661" s="330">
        <v>5.896840148698888</v>
      </c>
      <c r="O3661" s="116"/>
      <c r="P3661" s="116"/>
      <c r="Q3661" s="120"/>
    </row>
    <row r="3662" spans="1:17" customFormat="1">
      <c r="A3662" s="117">
        <v>3659</v>
      </c>
      <c r="B3662" s="117"/>
      <c r="C3662" s="117" t="s">
        <v>3682</v>
      </c>
      <c r="D3662" s="117" t="s">
        <v>1024</v>
      </c>
      <c r="E3662" s="396" t="s">
        <v>3730</v>
      </c>
      <c r="F3662" s="116" t="s">
        <v>4532</v>
      </c>
      <c r="G3662" s="596">
        <v>304221240104</v>
      </c>
      <c r="H3662" s="396" t="s">
        <v>3295</v>
      </c>
      <c r="I3662" s="116" t="s">
        <v>8573</v>
      </c>
      <c r="J3662" s="116" t="s">
        <v>47</v>
      </c>
      <c r="K3662" s="116">
        <v>2.6368</v>
      </c>
      <c r="L3662" s="395">
        <v>2.6368</v>
      </c>
      <c r="M3662" s="395">
        <v>2.4814159999999998</v>
      </c>
      <c r="N3662" s="330">
        <v>5.8929004854369005</v>
      </c>
      <c r="O3662" s="116"/>
      <c r="P3662" s="116"/>
      <c r="Q3662" s="120"/>
    </row>
    <row r="3663" spans="1:17" customFormat="1">
      <c r="A3663" s="117">
        <v>3660</v>
      </c>
      <c r="B3663" s="117"/>
      <c r="C3663" s="117" t="s">
        <v>3682</v>
      </c>
      <c r="D3663" s="117" t="s">
        <v>1024</v>
      </c>
      <c r="E3663" s="396" t="s">
        <v>3730</v>
      </c>
      <c r="F3663" s="116" t="s">
        <v>4535</v>
      </c>
      <c r="G3663" s="596">
        <v>304221140102</v>
      </c>
      <c r="H3663" s="396" t="s">
        <v>3209</v>
      </c>
      <c r="I3663" s="116" t="s">
        <v>8573</v>
      </c>
      <c r="J3663" s="116" t="s">
        <v>47</v>
      </c>
      <c r="K3663" s="116">
        <v>0.47539999999999999</v>
      </c>
      <c r="L3663" s="395">
        <v>0.47539999999999999</v>
      </c>
      <c r="M3663" s="395">
        <v>0.44802599999999998</v>
      </c>
      <c r="N3663" s="330">
        <v>5.7580984434160731</v>
      </c>
      <c r="O3663" s="116"/>
      <c r="P3663" s="116"/>
      <c r="Q3663" s="120"/>
    </row>
    <row r="3664" spans="1:17" customFormat="1">
      <c r="A3664" s="117">
        <v>3661</v>
      </c>
      <c r="B3664" s="117"/>
      <c r="C3664" s="117" t="s">
        <v>3682</v>
      </c>
      <c r="D3664" s="117" t="s">
        <v>1024</v>
      </c>
      <c r="E3664" s="396" t="s">
        <v>3730</v>
      </c>
      <c r="F3664" s="116" t="s">
        <v>4538</v>
      </c>
      <c r="G3664" s="596">
        <v>304221340302</v>
      </c>
      <c r="H3664" s="396" t="s">
        <v>3228</v>
      </c>
      <c r="I3664" s="116" t="s">
        <v>8573</v>
      </c>
      <c r="J3664" s="116" t="s">
        <v>47</v>
      </c>
      <c r="K3664" s="116">
        <v>0.39340000000000003</v>
      </c>
      <c r="L3664" s="395">
        <v>0.39340000000000003</v>
      </c>
      <c r="M3664" s="395">
        <v>0.37099199999999999</v>
      </c>
      <c r="N3664" s="330">
        <v>5.6959837315709301</v>
      </c>
      <c r="O3664" s="116"/>
      <c r="P3664" s="116"/>
      <c r="Q3664" s="120"/>
    </row>
    <row r="3665" spans="1:17" customFormat="1">
      <c r="A3665" s="117">
        <v>3662</v>
      </c>
      <c r="B3665" s="117"/>
      <c r="C3665" s="117" t="s">
        <v>3682</v>
      </c>
      <c r="D3665" s="117" t="s">
        <v>1024</v>
      </c>
      <c r="E3665" s="396" t="s">
        <v>1024</v>
      </c>
      <c r="F3665" s="116" t="s">
        <v>4573</v>
      </c>
      <c r="G3665" s="596">
        <v>304231340402</v>
      </c>
      <c r="H3665" s="396" t="s">
        <v>3205</v>
      </c>
      <c r="I3665" s="116" t="s">
        <v>8576</v>
      </c>
      <c r="J3665" s="116" t="s">
        <v>47</v>
      </c>
      <c r="K3665" s="116">
        <v>2.3542000000000001</v>
      </c>
      <c r="L3665" s="395">
        <v>2.3542000000000001</v>
      </c>
      <c r="M3665" s="395">
        <v>2.2202030000000001</v>
      </c>
      <c r="N3665" s="330">
        <v>5.6918273723557862</v>
      </c>
      <c r="O3665" s="116"/>
      <c r="P3665" s="116"/>
      <c r="Q3665" s="120"/>
    </row>
    <row r="3666" spans="1:17" customFormat="1">
      <c r="A3666" s="117">
        <v>3663</v>
      </c>
      <c r="B3666" s="117"/>
      <c r="C3666" s="117" t="s">
        <v>3682</v>
      </c>
      <c r="D3666" s="117" t="s">
        <v>1024</v>
      </c>
      <c r="E3666" s="396" t="s">
        <v>1024</v>
      </c>
      <c r="F3666" s="116" t="s">
        <v>8105</v>
      </c>
      <c r="G3666" s="596">
        <v>304231140203</v>
      </c>
      <c r="H3666" s="396" t="s">
        <v>2323</v>
      </c>
      <c r="I3666" s="116" t="s">
        <v>3613</v>
      </c>
      <c r="J3666" s="116" t="s">
        <v>47</v>
      </c>
      <c r="K3666" s="116">
        <v>2.3893599999999999</v>
      </c>
      <c r="L3666" s="395">
        <v>2.3893599999999999</v>
      </c>
      <c r="M3666" s="395">
        <v>2.257498</v>
      </c>
      <c r="N3666" s="330">
        <v>5.5187163089697631</v>
      </c>
      <c r="O3666" s="116"/>
      <c r="P3666" s="116"/>
      <c r="Q3666" s="120"/>
    </row>
    <row r="3667" spans="1:17" customFormat="1">
      <c r="A3667" s="117">
        <v>3664</v>
      </c>
      <c r="B3667" s="117"/>
      <c r="C3667" s="117" t="s">
        <v>3682</v>
      </c>
      <c r="D3667" s="117" t="s">
        <v>1024</v>
      </c>
      <c r="E3667" s="396" t="s">
        <v>3731</v>
      </c>
      <c r="F3667" s="116" t="s">
        <v>4554</v>
      </c>
      <c r="G3667" s="596">
        <v>304241240102</v>
      </c>
      <c r="H3667" s="396" t="s">
        <v>3294</v>
      </c>
      <c r="I3667" s="116" t="s">
        <v>8573</v>
      </c>
      <c r="J3667" s="116" t="s">
        <v>47</v>
      </c>
      <c r="K3667" s="116">
        <v>1.0988</v>
      </c>
      <c r="L3667" s="395">
        <v>1.0988</v>
      </c>
      <c r="M3667" s="395">
        <v>1.039555</v>
      </c>
      <c r="N3667" s="330">
        <v>5.3917910447761193</v>
      </c>
      <c r="O3667" s="116"/>
      <c r="P3667" s="116"/>
      <c r="Q3667" s="120"/>
    </row>
    <row r="3668" spans="1:17" customFormat="1">
      <c r="A3668" s="117">
        <v>3665</v>
      </c>
      <c r="B3668" s="117"/>
      <c r="C3668" s="117" t="s">
        <v>3682</v>
      </c>
      <c r="D3668" s="117" t="s">
        <v>1024</v>
      </c>
      <c r="E3668" s="396" t="s">
        <v>1024</v>
      </c>
      <c r="F3668" s="116" t="s">
        <v>4567</v>
      </c>
      <c r="G3668" s="596">
        <v>304231440208</v>
      </c>
      <c r="H3668" s="396" t="s">
        <v>10059</v>
      </c>
      <c r="I3668" s="116" t="s">
        <v>8576</v>
      </c>
      <c r="J3668" s="116" t="s">
        <v>47</v>
      </c>
      <c r="K3668" s="116">
        <v>0.55559999999999998</v>
      </c>
      <c r="L3668" s="395">
        <v>0.55559999999999998</v>
      </c>
      <c r="M3668" s="395">
        <v>0.52582200000000001</v>
      </c>
      <c r="N3668" s="330">
        <v>5.3596112311015069</v>
      </c>
      <c r="O3668" s="116"/>
      <c r="P3668" s="116"/>
      <c r="Q3668" s="120"/>
    </row>
    <row r="3669" spans="1:17" customFormat="1">
      <c r="A3669" s="117">
        <v>3666</v>
      </c>
      <c r="B3669" s="117"/>
      <c r="C3669" s="117" t="s">
        <v>3682</v>
      </c>
      <c r="D3669" s="117" t="s">
        <v>1024</v>
      </c>
      <c r="E3669" s="396" t="s">
        <v>1024</v>
      </c>
      <c r="F3669" s="116" t="s">
        <v>4566</v>
      </c>
      <c r="G3669" s="596">
        <v>304231440401</v>
      </c>
      <c r="H3669" s="396" t="s">
        <v>3163</v>
      </c>
      <c r="I3669" s="116" t="s">
        <v>8573</v>
      </c>
      <c r="J3669" s="116" t="s">
        <v>47</v>
      </c>
      <c r="K3669" s="116">
        <v>0.41742000000000001</v>
      </c>
      <c r="L3669" s="395">
        <v>0.41742000000000001</v>
      </c>
      <c r="M3669" s="395">
        <v>0.39510600000000001</v>
      </c>
      <c r="N3669" s="330">
        <v>5.3456949834698859</v>
      </c>
      <c r="O3669" s="116"/>
      <c r="P3669" s="116"/>
      <c r="Q3669" s="120"/>
    </row>
    <row r="3670" spans="1:17" customFormat="1">
      <c r="A3670" s="117">
        <v>3667</v>
      </c>
      <c r="B3670" s="117"/>
      <c r="C3670" s="117" t="s">
        <v>3682</v>
      </c>
      <c r="D3670" s="117" t="s">
        <v>1024</v>
      </c>
      <c r="E3670" s="396" t="s">
        <v>1024</v>
      </c>
      <c r="F3670" s="116" t="s">
        <v>4569</v>
      </c>
      <c r="G3670" s="596">
        <v>304231340201</v>
      </c>
      <c r="H3670" s="396" t="s">
        <v>3284</v>
      </c>
      <c r="I3670" s="116" t="s">
        <v>8576</v>
      </c>
      <c r="J3670" s="116" t="s">
        <v>47</v>
      </c>
      <c r="K3670" s="116">
        <v>3.0324</v>
      </c>
      <c r="L3670" s="395">
        <v>3.0324</v>
      </c>
      <c r="M3670" s="395">
        <v>2.8716849999999998</v>
      </c>
      <c r="N3670" s="330">
        <v>5.2999274502044642</v>
      </c>
      <c r="O3670" s="116"/>
      <c r="P3670" s="116"/>
      <c r="Q3670" s="120"/>
    </row>
    <row r="3671" spans="1:17" customFormat="1">
      <c r="A3671" s="117">
        <v>3668</v>
      </c>
      <c r="B3671" s="117"/>
      <c r="C3671" s="117" t="s">
        <v>3682</v>
      </c>
      <c r="D3671" s="117" t="s">
        <v>1024</v>
      </c>
      <c r="E3671" s="396" t="s">
        <v>1024</v>
      </c>
      <c r="F3671" s="116" t="s">
        <v>4571</v>
      </c>
      <c r="G3671" s="596">
        <v>304231340502</v>
      </c>
      <c r="H3671" s="396" t="s">
        <v>3251</v>
      </c>
      <c r="I3671" s="116" t="s">
        <v>8573</v>
      </c>
      <c r="J3671" s="116" t="s">
        <v>47</v>
      </c>
      <c r="K3671" s="116">
        <v>0.51243000000000005</v>
      </c>
      <c r="L3671" s="395">
        <v>0.51243000000000005</v>
      </c>
      <c r="M3671" s="395">
        <v>0.48527300000000001</v>
      </c>
      <c r="N3671" s="330">
        <v>5.2996506839958704</v>
      </c>
      <c r="O3671" s="116"/>
      <c r="P3671" s="116"/>
      <c r="Q3671" s="120"/>
    </row>
    <row r="3672" spans="1:17" customFormat="1">
      <c r="A3672" s="117">
        <v>3669</v>
      </c>
      <c r="B3672" s="117"/>
      <c r="C3672" s="117" t="s">
        <v>3682</v>
      </c>
      <c r="D3672" s="117" t="s">
        <v>1024</v>
      </c>
      <c r="E3672" s="396" t="s">
        <v>1024</v>
      </c>
      <c r="F3672" s="116" t="s">
        <v>4570</v>
      </c>
      <c r="G3672" s="596">
        <v>304231340104</v>
      </c>
      <c r="H3672" s="396" t="s">
        <v>10060</v>
      </c>
      <c r="I3672" s="116" t="s">
        <v>8576</v>
      </c>
      <c r="J3672" s="116" t="s">
        <v>47</v>
      </c>
      <c r="K3672" s="116">
        <v>1.04047</v>
      </c>
      <c r="L3672" s="395">
        <v>1.04047</v>
      </c>
      <c r="M3672" s="395">
        <v>0.98708900000000011</v>
      </c>
      <c r="N3672" s="330">
        <v>5.1304698838025029</v>
      </c>
      <c r="O3672" s="116"/>
      <c r="P3672" s="116"/>
      <c r="Q3672" s="120"/>
    </row>
    <row r="3673" spans="1:17" customFormat="1">
      <c r="A3673" s="117">
        <v>3670</v>
      </c>
      <c r="B3673" s="117"/>
      <c r="C3673" s="117" t="s">
        <v>3682</v>
      </c>
      <c r="D3673" s="117" t="s">
        <v>1024</v>
      </c>
      <c r="E3673" s="396" t="s">
        <v>3730</v>
      </c>
      <c r="F3673" s="116" t="s">
        <v>4540</v>
      </c>
      <c r="G3673" s="596">
        <v>304221340201</v>
      </c>
      <c r="H3673" s="396" t="s">
        <v>3300</v>
      </c>
      <c r="I3673" s="116" t="s">
        <v>8573</v>
      </c>
      <c r="J3673" s="116" t="s">
        <v>47</v>
      </c>
      <c r="K3673" s="116">
        <v>0.31619999999999998</v>
      </c>
      <c r="L3673" s="395">
        <v>0.31619999999999998</v>
      </c>
      <c r="M3673" s="395">
        <v>0.30003099999999999</v>
      </c>
      <c r="N3673" s="330">
        <v>5.1135357368753924</v>
      </c>
      <c r="O3673" s="116"/>
      <c r="P3673" s="116"/>
      <c r="Q3673" s="120"/>
    </row>
    <row r="3674" spans="1:17" customFormat="1">
      <c r="A3674" s="117">
        <v>3671</v>
      </c>
      <c r="B3674" s="117"/>
      <c r="C3674" s="117" t="s">
        <v>3682</v>
      </c>
      <c r="D3674" s="117" t="s">
        <v>1024</v>
      </c>
      <c r="E3674" s="396" t="s">
        <v>1024</v>
      </c>
      <c r="F3674" s="116" t="s">
        <v>4573</v>
      </c>
      <c r="G3674" s="596">
        <v>304231340404</v>
      </c>
      <c r="H3674" s="396" t="s">
        <v>3234</v>
      </c>
      <c r="I3674" s="116" t="s">
        <v>8576</v>
      </c>
      <c r="J3674" s="116" t="s">
        <v>47</v>
      </c>
      <c r="K3674" s="116">
        <v>2.3904000000000001</v>
      </c>
      <c r="L3674" s="395">
        <v>2.3904000000000001</v>
      </c>
      <c r="M3674" s="395">
        <v>2.2730329999999999</v>
      </c>
      <c r="N3674" s="330">
        <v>4.9099313922356185</v>
      </c>
      <c r="O3674" s="116"/>
      <c r="P3674" s="116"/>
      <c r="Q3674" s="120"/>
    </row>
    <row r="3675" spans="1:17" customFormat="1">
      <c r="A3675" s="117">
        <v>3672</v>
      </c>
      <c r="B3675" s="117"/>
      <c r="C3675" s="117" t="s">
        <v>3682</v>
      </c>
      <c r="D3675" s="117" t="s">
        <v>1024</v>
      </c>
      <c r="E3675" s="396" t="s">
        <v>3733</v>
      </c>
      <c r="F3675" s="116" t="s">
        <v>4511</v>
      </c>
      <c r="G3675" s="596">
        <v>304251340102</v>
      </c>
      <c r="H3675" s="396" t="s">
        <v>3226</v>
      </c>
      <c r="I3675" s="116" t="s">
        <v>8576</v>
      </c>
      <c r="J3675" s="116" t="s">
        <v>47</v>
      </c>
      <c r="K3675" s="116">
        <v>1.0880000000000001</v>
      </c>
      <c r="L3675" s="395">
        <v>1.0880000000000001</v>
      </c>
      <c r="M3675" s="395">
        <v>1.0349029999999999</v>
      </c>
      <c r="N3675" s="330">
        <v>4.880238970588251</v>
      </c>
      <c r="O3675" s="116"/>
      <c r="P3675" s="116"/>
      <c r="Q3675" s="120"/>
    </row>
    <row r="3676" spans="1:17" customFormat="1">
      <c r="A3676" s="117">
        <v>3673</v>
      </c>
      <c r="B3676" s="117"/>
      <c r="C3676" s="117" t="s">
        <v>3682</v>
      </c>
      <c r="D3676" s="117" t="s">
        <v>1024</v>
      </c>
      <c r="E3676" s="396" t="s">
        <v>3732</v>
      </c>
      <c r="F3676" s="116" t="s">
        <v>4577</v>
      </c>
      <c r="G3676" s="596">
        <v>304211240106</v>
      </c>
      <c r="H3676" s="396" t="s">
        <v>3248</v>
      </c>
      <c r="I3676" s="116" t="s">
        <v>8573</v>
      </c>
      <c r="J3676" s="116" t="s">
        <v>47</v>
      </c>
      <c r="K3676" s="116">
        <v>1.3484</v>
      </c>
      <c r="L3676" s="395">
        <v>1.3484</v>
      </c>
      <c r="M3676" s="395">
        <v>1.2828810000000002</v>
      </c>
      <c r="N3676" s="330">
        <v>4.8590180955206081</v>
      </c>
      <c r="O3676" s="116"/>
      <c r="P3676" s="116"/>
      <c r="Q3676" s="120"/>
    </row>
    <row r="3677" spans="1:17" customFormat="1">
      <c r="A3677" s="117">
        <v>3674</v>
      </c>
      <c r="B3677" s="117"/>
      <c r="C3677" s="117" t="s">
        <v>3682</v>
      </c>
      <c r="D3677" s="117" t="s">
        <v>1024</v>
      </c>
      <c r="E3677" s="396" t="s">
        <v>3731</v>
      </c>
      <c r="F3677" s="116" t="s">
        <v>4548</v>
      </c>
      <c r="G3677" s="596">
        <v>304241140403</v>
      </c>
      <c r="H3677" s="396" t="s">
        <v>3236</v>
      </c>
      <c r="I3677" s="116" t="s">
        <v>8573</v>
      </c>
      <c r="J3677" s="116" t="s">
        <v>47</v>
      </c>
      <c r="K3677" s="116">
        <v>0.43232999999999999</v>
      </c>
      <c r="L3677" s="395">
        <v>0.43232999999999999</v>
      </c>
      <c r="M3677" s="395">
        <v>0.411414</v>
      </c>
      <c r="N3677" s="330">
        <v>4.8379709943792912</v>
      </c>
      <c r="O3677" s="116"/>
      <c r="P3677" s="116"/>
      <c r="Q3677" s="120"/>
    </row>
    <row r="3678" spans="1:17" customFormat="1">
      <c r="A3678" s="117">
        <v>3675</v>
      </c>
      <c r="B3678" s="117"/>
      <c r="C3678" s="117" t="s">
        <v>3682</v>
      </c>
      <c r="D3678" s="117" t="s">
        <v>1024</v>
      </c>
      <c r="E3678" s="396" t="s">
        <v>3730</v>
      </c>
      <c r="F3678" s="116" t="s">
        <v>4538</v>
      </c>
      <c r="G3678" s="596">
        <v>304221340303</v>
      </c>
      <c r="H3678" s="396" t="s">
        <v>3282</v>
      </c>
      <c r="I3678" s="116" t="s">
        <v>8573</v>
      </c>
      <c r="J3678" s="116" t="s">
        <v>47</v>
      </c>
      <c r="K3678" s="116">
        <v>0.43655100000000002</v>
      </c>
      <c r="L3678" s="395">
        <v>0.43655100000000002</v>
      </c>
      <c r="M3678" s="395">
        <v>0.416995</v>
      </c>
      <c r="N3678" s="330">
        <v>4.4796598793726314</v>
      </c>
      <c r="O3678" s="116"/>
      <c r="P3678" s="116"/>
      <c r="Q3678" s="120"/>
    </row>
    <row r="3679" spans="1:17" customFormat="1">
      <c r="A3679" s="117">
        <v>3676</v>
      </c>
      <c r="B3679" s="117"/>
      <c r="C3679" s="117" t="s">
        <v>3682</v>
      </c>
      <c r="D3679" s="117" t="s">
        <v>1024</v>
      </c>
      <c r="E3679" s="396" t="s">
        <v>3733</v>
      </c>
      <c r="F3679" s="116" t="s">
        <v>4586</v>
      </c>
      <c r="G3679" s="596">
        <v>304251240203</v>
      </c>
      <c r="H3679" s="396" t="s">
        <v>3405</v>
      </c>
      <c r="I3679" s="116" t="s">
        <v>8573</v>
      </c>
      <c r="J3679" s="116" t="s">
        <v>47</v>
      </c>
      <c r="K3679" s="116">
        <v>0.2258</v>
      </c>
      <c r="L3679" s="395">
        <v>0.2258</v>
      </c>
      <c r="M3679" s="395">
        <v>0.215757</v>
      </c>
      <c r="N3679" s="330">
        <v>4.4477413640389702</v>
      </c>
      <c r="O3679" s="116"/>
      <c r="P3679" s="116"/>
      <c r="Q3679" s="120"/>
    </row>
    <row r="3680" spans="1:17" customFormat="1">
      <c r="A3680" s="117">
        <v>3677</v>
      </c>
      <c r="B3680" s="117"/>
      <c r="C3680" s="117" t="s">
        <v>3682</v>
      </c>
      <c r="D3680" s="117" t="s">
        <v>1024</v>
      </c>
      <c r="E3680" s="396" t="s">
        <v>3731</v>
      </c>
      <c r="F3680" s="116" t="s">
        <v>4547</v>
      </c>
      <c r="G3680" s="596">
        <v>304241140103</v>
      </c>
      <c r="H3680" s="396" t="s">
        <v>3329</v>
      </c>
      <c r="I3680" s="116" t="s">
        <v>8573</v>
      </c>
      <c r="J3680" s="116" t="s">
        <v>47</v>
      </c>
      <c r="K3680" s="116">
        <v>0.49170000000000003</v>
      </c>
      <c r="L3680" s="395">
        <v>0.49170000000000003</v>
      </c>
      <c r="M3680" s="395">
        <v>0.46987499999999999</v>
      </c>
      <c r="N3680" s="330">
        <v>4.4386821232458891</v>
      </c>
      <c r="O3680" s="116"/>
      <c r="P3680" s="116"/>
      <c r="Q3680" s="120"/>
    </row>
    <row r="3681" spans="1:17" customFormat="1">
      <c r="A3681" s="117">
        <v>3678</v>
      </c>
      <c r="B3681" s="117"/>
      <c r="C3681" s="117" t="s">
        <v>3682</v>
      </c>
      <c r="D3681" s="117" t="s">
        <v>1024</v>
      </c>
      <c r="E3681" s="396" t="s">
        <v>3730</v>
      </c>
      <c r="F3681" s="116" t="s">
        <v>4539</v>
      </c>
      <c r="G3681" s="596">
        <v>304221340103</v>
      </c>
      <c r="H3681" s="396" t="s">
        <v>2250</v>
      </c>
      <c r="I3681" s="116" t="s">
        <v>8576</v>
      </c>
      <c r="J3681" s="116" t="s">
        <v>47</v>
      </c>
      <c r="K3681" s="116">
        <v>9.3600000000000003E-2</v>
      </c>
      <c r="L3681" s="395">
        <v>9.3600000000000003E-2</v>
      </c>
      <c r="M3681" s="395">
        <v>8.9556999999999998E-2</v>
      </c>
      <c r="N3681" s="330">
        <v>4.3194444444444491</v>
      </c>
      <c r="O3681" s="116"/>
      <c r="P3681" s="116"/>
      <c r="Q3681" s="120"/>
    </row>
    <row r="3682" spans="1:17" customFormat="1">
      <c r="A3682" s="117">
        <v>3679</v>
      </c>
      <c r="B3682" s="117"/>
      <c r="C3682" s="117" t="s">
        <v>3682</v>
      </c>
      <c r="D3682" s="117" t="s">
        <v>1024</v>
      </c>
      <c r="E3682" s="396" t="s">
        <v>3730</v>
      </c>
      <c r="F3682" s="116" t="s">
        <v>4542</v>
      </c>
      <c r="G3682" s="596">
        <v>304221440101</v>
      </c>
      <c r="H3682" s="396" t="s">
        <v>3318</v>
      </c>
      <c r="I3682" s="116" t="s">
        <v>8573</v>
      </c>
      <c r="J3682" s="116" t="s">
        <v>47</v>
      </c>
      <c r="K3682" s="116">
        <v>1.07</v>
      </c>
      <c r="L3682" s="395">
        <v>1.07</v>
      </c>
      <c r="M3682" s="395">
        <v>1.0239990000000001</v>
      </c>
      <c r="N3682" s="330">
        <v>4.2991588785046684</v>
      </c>
      <c r="O3682" s="116"/>
      <c r="P3682" s="116"/>
      <c r="Q3682" s="120"/>
    </row>
    <row r="3683" spans="1:17" customFormat="1">
      <c r="A3683" s="117">
        <v>3680</v>
      </c>
      <c r="B3683" s="117"/>
      <c r="C3683" s="117" t="s">
        <v>3682</v>
      </c>
      <c r="D3683" s="117" t="s">
        <v>1024</v>
      </c>
      <c r="E3683" s="396" t="s">
        <v>3731</v>
      </c>
      <c r="F3683" s="116" t="s">
        <v>4560</v>
      </c>
      <c r="G3683" s="596">
        <v>304241340103</v>
      </c>
      <c r="H3683" s="396" t="s">
        <v>2846</v>
      </c>
      <c r="I3683" s="116" t="s">
        <v>8573</v>
      </c>
      <c r="J3683" s="116" t="s">
        <v>47</v>
      </c>
      <c r="K3683" s="116">
        <v>0.325658</v>
      </c>
      <c r="L3683" s="395">
        <v>0.325658</v>
      </c>
      <c r="M3683" s="395">
        <v>0.31174099999999999</v>
      </c>
      <c r="N3683" s="330">
        <v>4.2735016489691677</v>
      </c>
      <c r="O3683" s="116"/>
      <c r="P3683" s="116"/>
      <c r="Q3683" s="120"/>
    </row>
    <row r="3684" spans="1:17" customFormat="1">
      <c r="A3684" s="117">
        <v>3681</v>
      </c>
      <c r="B3684" s="117"/>
      <c r="C3684" s="117" t="s">
        <v>3682</v>
      </c>
      <c r="D3684" s="117" t="s">
        <v>1024</v>
      </c>
      <c r="E3684" s="396" t="s">
        <v>3731</v>
      </c>
      <c r="F3684" s="116" t="s">
        <v>4545</v>
      </c>
      <c r="G3684" s="596">
        <v>304241140201</v>
      </c>
      <c r="H3684" s="396" t="s">
        <v>3373</v>
      </c>
      <c r="I3684" s="116" t="s">
        <v>8573</v>
      </c>
      <c r="J3684" s="116" t="s">
        <v>47</v>
      </c>
      <c r="K3684" s="116">
        <v>0.68279999999999996</v>
      </c>
      <c r="L3684" s="395">
        <v>0.68279999999999996</v>
      </c>
      <c r="M3684" s="395">
        <v>0.65466599999999997</v>
      </c>
      <c r="N3684" s="330">
        <v>4.1203866432337426</v>
      </c>
      <c r="O3684" s="116"/>
      <c r="P3684" s="116"/>
      <c r="Q3684" s="120"/>
    </row>
    <row r="3685" spans="1:17" customFormat="1">
      <c r="A3685" s="117">
        <v>3682</v>
      </c>
      <c r="B3685" s="117"/>
      <c r="C3685" s="117" t="s">
        <v>3682</v>
      </c>
      <c r="D3685" s="117" t="s">
        <v>1024</v>
      </c>
      <c r="E3685" s="396" t="s">
        <v>3732</v>
      </c>
      <c r="F3685" s="116" t="s">
        <v>4575</v>
      </c>
      <c r="G3685" s="596">
        <v>304211340102</v>
      </c>
      <c r="H3685" s="396" t="s">
        <v>3314</v>
      </c>
      <c r="I3685" s="116" t="s">
        <v>8573</v>
      </c>
      <c r="J3685" s="116" t="s">
        <v>47</v>
      </c>
      <c r="K3685" s="116">
        <v>0.95120000000000005</v>
      </c>
      <c r="L3685" s="395">
        <v>0.95120000000000005</v>
      </c>
      <c r="M3685" s="395">
        <v>0.91219499999999998</v>
      </c>
      <c r="N3685" s="330">
        <v>4.1006097560975681</v>
      </c>
      <c r="O3685" s="116"/>
      <c r="P3685" s="116"/>
      <c r="Q3685" s="120"/>
    </row>
    <row r="3686" spans="1:17" customFormat="1">
      <c r="A3686" s="117">
        <v>3683</v>
      </c>
      <c r="B3686" s="117"/>
      <c r="C3686" s="117" t="s">
        <v>3682</v>
      </c>
      <c r="D3686" s="117" t="s">
        <v>1024</v>
      </c>
      <c r="E3686" s="396" t="s">
        <v>1024</v>
      </c>
      <c r="F3686" s="116" t="s">
        <v>4568</v>
      </c>
      <c r="G3686" s="596">
        <v>304231340301</v>
      </c>
      <c r="H3686" s="396" t="s">
        <v>10061</v>
      </c>
      <c r="I3686" s="116" t="s">
        <v>8573</v>
      </c>
      <c r="J3686" s="116" t="s">
        <v>47</v>
      </c>
      <c r="K3686" s="116">
        <v>0.51900000000000002</v>
      </c>
      <c r="L3686" s="395">
        <v>0.51900000000000002</v>
      </c>
      <c r="M3686" s="395">
        <v>0.49773000000000001</v>
      </c>
      <c r="N3686" s="330">
        <v>4.0982658959537597</v>
      </c>
      <c r="O3686" s="116"/>
      <c r="P3686" s="116"/>
      <c r="Q3686" s="120"/>
    </row>
    <row r="3687" spans="1:17" customFormat="1">
      <c r="A3687" s="117">
        <v>3684</v>
      </c>
      <c r="B3687" s="117"/>
      <c r="C3687" s="117" t="s">
        <v>3682</v>
      </c>
      <c r="D3687" s="117" t="s">
        <v>1024</v>
      </c>
      <c r="E3687" s="396" t="s">
        <v>3731</v>
      </c>
      <c r="F3687" s="116" t="s">
        <v>4546</v>
      </c>
      <c r="G3687" s="596">
        <v>304241140301</v>
      </c>
      <c r="H3687" s="396" t="s">
        <v>3379</v>
      </c>
      <c r="I3687" s="116" t="s">
        <v>8573</v>
      </c>
      <c r="J3687" s="116" t="s">
        <v>47</v>
      </c>
      <c r="K3687" s="116">
        <v>0.15659999999999999</v>
      </c>
      <c r="L3687" s="395">
        <v>0.15659999999999999</v>
      </c>
      <c r="M3687" s="395">
        <v>0.150204</v>
      </c>
      <c r="N3687" s="330">
        <v>4.0842911877394545</v>
      </c>
      <c r="O3687" s="116"/>
      <c r="P3687" s="116"/>
      <c r="Q3687" s="120"/>
    </row>
    <row r="3688" spans="1:17" customFormat="1">
      <c r="A3688" s="117">
        <v>3685</v>
      </c>
      <c r="B3688" s="117"/>
      <c r="C3688" s="117" t="s">
        <v>3682</v>
      </c>
      <c r="D3688" s="117" t="s">
        <v>1024</v>
      </c>
      <c r="E3688" s="396" t="s">
        <v>3730</v>
      </c>
      <c r="F3688" s="116" t="s">
        <v>4542</v>
      </c>
      <c r="G3688" s="596">
        <v>304221440104</v>
      </c>
      <c r="H3688" s="396" t="s">
        <v>3320</v>
      </c>
      <c r="I3688" s="116" t="s">
        <v>8574</v>
      </c>
      <c r="J3688" s="116" t="s">
        <v>47</v>
      </c>
      <c r="K3688" s="116">
        <v>0.2848</v>
      </c>
      <c r="L3688" s="395">
        <v>0.2848</v>
      </c>
      <c r="M3688" s="395">
        <v>0.27323599999999998</v>
      </c>
      <c r="N3688" s="330">
        <v>4.0603932584269735</v>
      </c>
      <c r="O3688" s="116"/>
      <c r="P3688" s="116"/>
      <c r="Q3688" s="120"/>
    </row>
    <row r="3689" spans="1:17" customFormat="1">
      <c r="A3689" s="117">
        <v>3686</v>
      </c>
      <c r="B3689" s="117"/>
      <c r="C3689" s="117" t="s">
        <v>3682</v>
      </c>
      <c r="D3689" s="117" t="s">
        <v>1024</v>
      </c>
      <c r="E3689" s="396" t="s">
        <v>3731</v>
      </c>
      <c r="F3689" s="116" t="s">
        <v>4557</v>
      </c>
      <c r="G3689" s="596">
        <v>304241340401</v>
      </c>
      <c r="H3689" s="396" t="s">
        <v>3333</v>
      </c>
      <c r="I3689" s="116" t="s">
        <v>8573</v>
      </c>
      <c r="J3689" s="116" t="s">
        <v>47</v>
      </c>
      <c r="K3689" s="116">
        <v>1.2881E-2</v>
      </c>
      <c r="L3689" s="395">
        <v>1.2881E-2</v>
      </c>
      <c r="M3689" s="395">
        <v>1.2368000000000001E-2</v>
      </c>
      <c r="N3689" s="330">
        <v>3.9826100458038938</v>
      </c>
      <c r="O3689" s="116"/>
      <c r="P3689" s="116"/>
      <c r="Q3689" s="120"/>
    </row>
    <row r="3690" spans="1:17" customFormat="1">
      <c r="A3690" s="117">
        <v>3687</v>
      </c>
      <c r="B3690" s="117"/>
      <c r="C3690" s="117" t="s">
        <v>3682</v>
      </c>
      <c r="D3690" s="117" t="s">
        <v>1024</v>
      </c>
      <c r="E3690" s="396" t="s">
        <v>1024</v>
      </c>
      <c r="F3690" s="116" t="s">
        <v>4570</v>
      </c>
      <c r="G3690" s="596">
        <v>304231340103</v>
      </c>
      <c r="H3690" s="396" t="s">
        <v>3349</v>
      </c>
      <c r="I3690" s="116" t="s">
        <v>3613</v>
      </c>
      <c r="J3690" s="116" t="s">
        <v>47</v>
      </c>
      <c r="K3690" s="116">
        <v>1.28078</v>
      </c>
      <c r="L3690" s="395">
        <v>1.28078</v>
      </c>
      <c r="M3690" s="395">
        <v>1.2297879999999999</v>
      </c>
      <c r="N3690" s="330">
        <v>3.981323880760173</v>
      </c>
      <c r="O3690" s="116"/>
      <c r="P3690" s="116"/>
      <c r="Q3690" s="120"/>
    </row>
    <row r="3691" spans="1:17" customFormat="1">
      <c r="A3691" s="117">
        <v>3688</v>
      </c>
      <c r="B3691" s="117"/>
      <c r="C3691" s="117" t="s">
        <v>3682</v>
      </c>
      <c r="D3691" s="117" t="s">
        <v>1024</v>
      </c>
      <c r="E3691" s="396" t="s">
        <v>3731</v>
      </c>
      <c r="F3691" s="116" t="s">
        <v>4544</v>
      </c>
      <c r="G3691" s="596">
        <v>304241140503</v>
      </c>
      <c r="H3691" s="396" t="s">
        <v>3341</v>
      </c>
      <c r="I3691" s="116" t="s">
        <v>8573</v>
      </c>
      <c r="J3691" s="116" t="s">
        <v>47</v>
      </c>
      <c r="K3691" s="116">
        <v>0.54910000000000003</v>
      </c>
      <c r="L3691" s="395">
        <v>0.54910000000000003</v>
      </c>
      <c r="M3691" s="395">
        <v>0.52724100000000007</v>
      </c>
      <c r="N3691" s="330">
        <v>3.9808778000364162</v>
      </c>
      <c r="O3691" s="116"/>
      <c r="P3691" s="116"/>
      <c r="Q3691" s="120"/>
    </row>
    <row r="3692" spans="1:17" customFormat="1">
      <c r="A3692" s="117">
        <v>3689</v>
      </c>
      <c r="B3692" s="117"/>
      <c r="C3692" s="117" t="s">
        <v>3682</v>
      </c>
      <c r="D3692" s="117" t="s">
        <v>1024</v>
      </c>
      <c r="E3692" s="396" t="s">
        <v>3733</v>
      </c>
      <c r="F3692" s="116" t="s">
        <v>4511</v>
      </c>
      <c r="G3692" s="596">
        <v>304251340106</v>
      </c>
      <c r="H3692" s="396" t="s">
        <v>3220</v>
      </c>
      <c r="I3692" s="116" t="s">
        <v>8573</v>
      </c>
      <c r="J3692" s="116" t="s">
        <v>47</v>
      </c>
      <c r="K3692" s="116">
        <v>0.51402000000000003</v>
      </c>
      <c r="L3692" s="395">
        <v>0.51402000000000003</v>
      </c>
      <c r="M3692" s="395">
        <v>0.49430499999999999</v>
      </c>
      <c r="N3692" s="330">
        <v>3.8354538733901475</v>
      </c>
      <c r="O3692" s="116"/>
      <c r="P3692" s="116"/>
      <c r="Q3692" s="120"/>
    </row>
    <row r="3693" spans="1:17" customFormat="1">
      <c r="A3693" s="117">
        <v>3690</v>
      </c>
      <c r="B3693" s="117"/>
      <c r="C3693" s="117" t="s">
        <v>3682</v>
      </c>
      <c r="D3693" s="117" t="s">
        <v>1024</v>
      </c>
      <c r="E3693" s="396" t="s">
        <v>1024</v>
      </c>
      <c r="F3693" s="116" t="s">
        <v>4570</v>
      </c>
      <c r="G3693" s="596">
        <v>304231340102</v>
      </c>
      <c r="H3693" s="396" t="s">
        <v>10062</v>
      </c>
      <c r="I3693" s="116" t="s">
        <v>3613</v>
      </c>
      <c r="J3693" s="116" t="s">
        <v>47</v>
      </c>
      <c r="K3693" s="116">
        <v>0.76719999999999999</v>
      </c>
      <c r="L3693" s="395">
        <v>0.76719999999999999</v>
      </c>
      <c r="M3693" s="395">
        <v>0.73803799999999997</v>
      </c>
      <c r="N3693" s="330">
        <v>3.8010948905109516</v>
      </c>
      <c r="O3693" s="116"/>
      <c r="P3693" s="116"/>
      <c r="Q3693" s="120"/>
    </row>
    <row r="3694" spans="1:17" customFormat="1">
      <c r="A3694" s="117">
        <v>3691</v>
      </c>
      <c r="B3694" s="117"/>
      <c r="C3694" s="117" t="s">
        <v>3682</v>
      </c>
      <c r="D3694" s="117" t="s">
        <v>1024</v>
      </c>
      <c r="E3694" s="396" t="s">
        <v>3733</v>
      </c>
      <c r="F3694" s="116" t="s">
        <v>4582</v>
      </c>
      <c r="G3694" s="596">
        <v>304251540205</v>
      </c>
      <c r="H3694" s="396" t="s">
        <v>3371</v>
      </c>
      <c r="I3694" s="116" t="s">
        <v>8576</v>
      </c>
      <c r="J3694" s="116" t="s">
        <v>47</v>
      </c>
      <c r="K3694" s="116">
        <v>0.77393999999999996</v>
      </c>
      <c r="L3694" s="395">
        <v>0.77393999999999996</v>
      </c>
      <c r="M3694" s="395">
        <v>0.74454999999999993</v>
      </c>
      <c r="N3694" s="330">
        <v>3.7974519988629649</v>
      </c>
      <c r="O3694" s="116"/>
      <c r="P3694" s="116"/>
      <c r="Q3694" s="120"/>
    </row>
    <row r="3695" spans="1:17" customFormat="1">
      <c r="A3695" s="117">
        <v>3692</v>
      </c>
      <c r="B3695" s="117"/>
      <c r="C3695" s="117" t="s">
        <v>3682</v>
      </c>
      <c r="D3695" s="117" t="s">
        <v>1024</v>
      </c>
      <c r="E3695" s="396" t="s">
        <v>3733</v>
      </c>
      <c r="F3695" s="116" t="s">
        <v>4582</v>
      </c>
      <c r="G3695" s="596">
        <v>304251540203</v>
      </c>
      <c r="H3695" s="396" t="s">
        <v>3244</v>
      </c>
      <c r="I3695" s="116" t="s">
        <v>8576</v>
      </c>
      <c r="J3695" s="116" t="s">
        <v>47</v>
      </c>
      <c r="K3695" s="116">
        <v>1.01068</v>
      </c>
      <c r="L3695" s="395">
        <v>1.01068</v>
      </c>
      <c r="M3695" s="395">
        <v>0.97348100000000004</v>
      </c>
      <c r="N3695" s="330">
        <v>3.6805912850753928</v>
      </c>
      <c r="O3695" s="116"/>
      <c r="P3695" s="116"/>
      <c r="Q3695" s="120"/>
    </row>
    <row r="3696" spans="1:17" customFormat="1">
      <c r="A3696" s="117">
        <v>3693</v>
      </c>
      <c r="B3696" s="117"/>
      <c r="C3696" s="117" t="s">
        <v>3682</v>
      </c>
      <c r="D3696" s="117" t="s">
        <v>1024</v>
      </c>
      <c r="E3696" s="396" t="s">
        <v>3730</v>
      </c>
      <c r="F3696" s="116" t="s">
        <v>4541</v>
      </c>
      <c r="G3696" s="596">
        <v>304221440304</v>
      </c>
      <c r="H3696" s="396" t="s">
        <v>3351</v>
      </c>
      <c r="I3696" s="116" t="s">
        <v>8573</v>
      </c>
      <c r="J3696" s="116" t="s">
        <v>47</v>
      </c>
      <c r="K3696" s="116">
        <v>3.2500000000000001E-2</v>
      </c>
      <c r="L3696" s="395">
        <v>3.2500000000000001E-2</v>
      </c>
      <c r="M3696" s="395">
        <v>3.1335000000000002E-2</v>
      </c>
      <c r="N3696" s="330">
        <v>3.5846153846153825</v>
      </c>
      <c r="O3696" s="116"/>
      <c r="P3696" s="116"/>
      <c r="Q3696" s="120"/>
    </row>
    <row r="3697" spans="1:17" customFormat="1">
      <c r="A3697" s="117">
        <v>3694</v>
      </c>
      <c r="B3697" s="117"/>
      <c r="C3697" s="117" t="s">
        <v>3682</v>
      </c>
      <c r="D3697" s="117" t="s">
        <v>1024</v>
      </c>
      <c r="E3697" s="396" t="s">
        <v>3731</v>
      </c>
      <c r="F3697" s="116" t="s">
        <v>4553</v>
      </c>
      <c r="G3697" s="596">
        <v>304241240402</v>
      </c>
      <c r="H3697" s="396" t="s">
        <v>3385</v>
      </c>
      <c r="I3697" s="116" t="s">
        <v>8573</v>
      </c>
      <c r="J3697" s="116" t="s">
        <v>47</v>
      </c>
      <c r="K3697" s="116">
        <v>5.6751000000000003E-2</v>
      </c>
      <c r="L3697" s="395">
        <v>5.6751000000000003E-2</v>
      </c>
      <c r="M3697" s="395">
        <v>5.4760000000000003E-2</v>
      </c>
      <c r="N3697" s="330">
        <v>3.5083082236436356</v>
      </c>
      <c r="O3697" s="116"/>
      <c r="P3697" s="116"/>
      <c r="Q3697" s="120"/>
    </row>
    <row r="3698" spans="1:17" customFormat="1">
      <c r="A3698" s="117">
        <v>3695</v>
      </c>
      <c r="B3698" s="117"/>
      <c r="C3698" s="117" t="s">
        <v>3682</v>
      </c>
      <c r="D3698" s="117" t="s">
        <v>1024</v>
      </c>
      <c r="E3698" s="396" t="s">
        <v>3731</v>
      </c>
      <c r="F3698" s="116" t="s">
        <v>4548</v>
      </c>
      <c r="G3698" s="596">
        <v>304241140404</v>
      </c>
      <c r="H3698" s="396" t="s">
        <v>10063</v>
      </c>
      <c r="I3698" s="116" t="s">
        <v>8576</v>
      </c>
      <c r="J3698" s="116" t="s">
        <v>47</v>
      </c>
      <c r="K3698" s="116">
        <v>4.2110000000000002E-2</v>
      </c>
      <c r="L3698" s="395">
        <v>4.2110000000000002E-2</v>
      </c>
      <c r="M3698" s="395">
        <v>4.0677999999999999E-2</v>
      </c>
      <c r="N3698" s="330">
        <v>3.4006174305390706</v>
      </c>
      <c r="O3698" s="116"/>
      <c r="P3698" s="116"/>
      <c r="Q3698" s="120"/>
    </row>
    <row r="3699" spans="1:17" customFormat="1">
      <c r="A3699" s="117">
        <v>3696</v>
      </c>
      <c r="B3699" s="117"/>
      <c r="C3699" s="117" t="s">
        <v>3682</v>
      </c>
      <c r="D3699" s="117" t="s">
        <v>1024</v>
      </c>
      <c r="E3699" s="396" t="s">
        <v>1024</v>
      </c>
      <c r="F3699" s="116" t="s">
        <v>4549</v>
      </c>
      <c r="G3699" s="596">
        <v>304231240101</v>
      </c>
      <c r="H3699" s="396" t="s">
        <v>2324</v>
      </c>
      <c r="I3699" s="116" t="s">
        <v>3613</v>
      </c>
      <c r="J3699" s="116" t="s">
        <v>47</v>
      </c>
      <c r="K3699" s="116">
        <v>0.46472000000000002</v>
      </c>
      <c r="L3699" s="395">
        <v>0.46472000000000002</v>
      </c>
      <c r="M3699" s="395">
        <v>0.44963799999999998</v>
      </c>
      <c r="N3699" s="330">
        <v>3.2453950766052757</v>
      </c>
      <c r="O3699" s="116"/>
      <c r="P3699" s="116"/>
      <c r="Q3699" s="120"/>
    </row>
    <row r="3700" spans="1:17" customFormat="1">
      <c r="A3700" s="117">
        <v>3697</v>
      </c>
      <c r="B3700" s="117"/>
      <c r="C3700" s="117" t="s">
        <v>3682</v>
      </c>
      <c r="D3700" s="117" t="s">
        <v>1024</v>
      </c>
      <c r="E3700" s="396" t="s">
        <v>3733</v>
      </c>
      <c r="F3700" s="116" t="s">
        <v>4511</v>
      </c>
      <c r="G3700" s="596">
        <v>304251340104</v>
      </c>
      <c r="H3700" s="396" t="s">
        <v>8342</v>
      </c>
      <c r="I3700" s="116" t="s">
        <v>8575</v>
      </c>
      <c r="J3700" s="116" t="s">
        <v>47</v>
      </c>
      <c r="K3700" s="116">
        <v>0.62819999999999998</v>
      </c>
      <c r="L3700" s="395">
        <v>0.62819999999999998</v>
      </c>
      <c r="M3700" s="395">
        <v>0.60797100000000004</v>
      </c>
      <c r="N3700" s="330">
        <v>3.2201528175740117</v>
      </c>
      <c r="O3700" s="116"/>
      <c r="P3700" s="116"/>
      <c r="Q3700" s="120"/>
    </row>
    <row r="3701" spans="1:17" customFormat="1">
      <c r="A3701" s="117">
        <v>3698</v>
      </c>
      <c r="B3701" s="117"/>
      <c r="C3701" s="117" t="s">
        <v>3682</v>
      </c>
      <c r="D3701" s="117" t="s">
        <v>1024</v>
      </c>
      <c r="E3701" s="396" t="s">
        <v>3732</v>
      </c>
      <c r="F3701" s="116" t="s">
        <v>10064</v>
      </c>
      <c r="G3701" s="596">
        <v>304321140204</v>
      </c>
      <c r="H3701" s="396" t="s">
        <v>10065</v>
      </c>
      <c r="I3701" s="116" t="s">
        <v>3613</v>
      </c>
      <c r="J3701" s="116" t="s">
        <v>47</v>
      </c>
      <c r="K3701" s="116">
        <v>1.2103999999999999</v>
      </c>
      <c r="L3701" s="395">
        <v>1.2103999999999999</v>
      </c>
      <c r="M3701" s="395">
        <v>1.1725410000000001</v>
      </c>
      <c r="N3701" s="330">
        <v>3.1278089887640337</v>
      </c>
      <c r="O3701" s="116"/>
      <c r="P3701" s="116"/>
      <c r="Q3701" s="120"/>
    </row>
    <row r="3702" spans="1:17" customFormat="1">
      <c r="A3702" s="117">
        <v>3699</v>
      </c>
      <c r="B3702" s="117"/>
      <c r="C3702" s="117" t="s">
        <v>3682</v>
      </c>
      <c r="D3702" s="117" t="s">
        <v>1024</v>
      </c>
      <c r="E3702" s="396" t="s">
        <v>3733</v>
      </c>
      <c r="F3702" s="116" t="s">
        <v>4588</v>
      </c>
      <c r="G3702" s="596">
        <v>304251440202</v>
      </c>
      <c r="H3702" s="396" t="s">
        <v>10066</v>
      </c>
      <c r="I3702" s="116" t="s">
        <v>8573</v>
      </c>
      <c r="J3702" s="116" t="s">
        <v>47</v>
      </c>
      <c r="K3702" s="116">
        <v>0.49680000000000002</v>
      </c>
      <c r="L3702" s="395">
        <v>0.49680000000000002</v>
      </c>
      <c r="M3702" s="395">
        <v>0.482076</v>
      </c>
      <c r="N3702" s="330">
        <v>2.9637681159420319</v>
      </c>
      <c r="O3702" s="116"/>
      <c r="P3702" s="116"/>
      <c r="Q3702" s="120"/>
    </row>
    <row r="3703" spans="1:17" customFormat="1">
      <c r="A3703" s="117">
        <v>3700</v>
      </c>
      <c r="B3703" s="117"/>
      <c r="C3703" s="117" t="s">
        <v>3682</v>
      </c>
      <c r="D3703" s="117" t="s">
        <v>1024</v>
      </c>
      <c r="E3703" s="396" t="s">
        <v>1024</v>
      </c>
      <c r="F3703" s="116" t="s">
        <v>4569</v>
      </c>
      <c r="G3703" s="596">
        <v>304231340205</v>
      </c>
      <c r="H3703" s="396" t="s">
        <v>10067</v>
      </c>
      <c r="I3703" s="116" t="s">
        <v>8576</v>
      </c>
      <c r="J3703" s="116" t="s">
        <v>47</v>
      </c>
      <c r="K3703" s="116">
        <v>1.2173799999999999</v>
      </c>
      <c r="L3703" s="395">
        <v>1.2173799999999999</v>
      </c>
      <c r="M3703" s="395">
        <v>1.182429</v>
      </c>
      <c r="N3703" s="330">
        <v>2.8710016593011187</v>
      </c>
      <c r="O3703" s="116"/>
      <c r="P3703" s="116"/>
      <c r="Q3703" s="120"/>
    </row>
    <row r="3704" spans="1:17" customFormat="1">
      <c r="A3704" s="117">
        <v>3701</v>
      </c>
      <c r="B3704" s="117"/>
      <c r="C3704" s="117" t="s">
        <v>3682</v>
      </c>
      <c r="D3704" s="117" t="s">
        <v>1024</v>
      </c>
      <c r="E3704" s="396" t="s">
        <v>3731</v>
      </c>
      <c r="F3704" s="116" t="s">
        <v>4555</v>
      </c>
      <c r="G3704" s="596">
        <v>304241440102</v>
      </c>
      <c r="H3704" s="396" t="s">
        <v>10068</v>
      </c>
      <c r="I3704" s="116" t="s">
        <v>8573</v>
      </c>
      <c r="J3704" s="116" t="s">
        <v>47</v>
      </c>
      <c r="K3704" s="116">
        <v>2.2236220000000002</v>
      </c>
      <c r="L3704" s="395">
        <v>2.2236220000000002</v>
      </c>
      <c r="M3704" s="395">
        <v>2.1606139999999998</v>
      </c>
      <c r="N3704" s="330">
        <v>2.8335751310249848</v>
      </c>
      <c r="O3704" s="116"/>
      <c r="P3704" s="116"/>
      <c r="Q3704" s="120"/>
    </row>
    <row r="3705" spans="1:17" customFormat="1">
      <c r="A3705" s="117">
        <v>3702</v>
      </c>
      <c r="B3705" s="117"/>
      <c r="C3705" s="117" t="s">
        <v>3682</v>
      </c>
      <c r="D3705" s="117" t="s">
        <v>1024</v>
      </c>
      <c r="E3705" s="396" t="s">
        <v>1024</v>
      </c>
      <c r="F3705" s="116" t="s">
        <v>4572</v>
      </c>
      <c r="G3705" s="596">
        <v>304231140101</v>
      </c>
      <c r="H3705" s="396" t="s">
        <v>2320</v>
      </c>
      <c r="I3705" s="116" t="s">
        <v>3613</v>
      </c>
      <c r="J3705" s="116" t="s">
        <v>47</v>
      </c>
      <c r="K3705" s="116">
        <v>1.5044</v>
      </c>
      <c r="L3705" s="395">
        <v>1.5044</v>
      </c>
      <c r="M3705" s="395">
        <v>1.4628779999999999</v>
      </c>
      <c r="N3705" s="330">
        <v>2.7600372241425193</v>
      </c>
      <c r="O3705" s="116"/>
      <c r="P3705" s="116"/>
      <c r="Q3705" s="120"/>
    </row>
    <row r="3706" spans="1:17" customFormat="1">
      <c r="A3706" s="117">
        <v>3703</v>
      </c>
      <c r="B3706" s="117"/>
      <c r="C3706" s="117" t="s">
        <v>3682</v>
      </c>
      <c r="D3706" s="117" t="s">
        <v>1024</v>
      </c>
      <c r="E3706" s="396" t="s">
        <v>3732</v>
      </c>
      <c r="F3706" s="116" t="s">
        <v>4579</v>
      </c>
      <c r="G3706" s="596">
        <v>304211240201</v>
      </c>
      <c r="H3706" s="396" t="s">
        <v>3361</v>
      </c>
      <c r="I3706" s="116" t="s">
        <v>8573</v>
      </c>
      <c r="J3706" s="116" t="s">
        <v>47</v>
      </c>
      <c r="K3706" s="116">
        <v>0.65600000000000003</v>
      </c>
      <c r="L3706" s="395">
        <v>0.65600000000000003</v>
      </c>
      <c r="M3706" s="395">
        <v>0.63826400000000005</v>
      </c>
      <c r="N3706" s="330">
        <v>2.7036585365853618</v>
      </c>
      <c r="O3706" s="116"/>
      <c r="P3706" s="116"/>
      <c r="Q3706" s="120"/>
    </row>
    <row r="3707" spans="1:17" customFormat="1">
      <c r="A3707" s="117">
        <v>3704</v>
      </c>
      <c r="B3707" s="117"/>
      <c r="C3707" s="117" t="s">
        <v>3682</v>
      </c>
      <c r="D3707" s="117" t="s">
        <v>1024</v>
      </c>
      <c r="E3707" s="396" t="s">
        <v>3732</v>
      </c>
      <c r="F3707" s="116" t="s">
        <v>4578</v>
      </c>
      <c r="G3707" s="596">
        <v>304211140104</v>
      </c>
      <c r="H3707" s="396" t="s">
        <v>10069</v>
      </c>
      <c r="I3707" s="116" t="s">
        <v>8573</v>
      </c>
      <c r="J3707" s="116" t="s">
        <v>47</v>
      </c>
      <c r="K3707" s="116">
        <v>0.3634</v>
      </c>
      <c r="L3707" s="395">
        <v>0.3634</v>
      </c>
      <c r="M3707" s="395">
        <v>0.35379300000000002</v>
      </c>
      <c r="N3707" s="330">
        <v>2.6436433681893168</v>
      </c>
      <c r="O3707" s="116"/>
      <c r="P3707" s="116"/>
      <c r="Q3707" s="120"/>
    </row>
    <row r="3708" spans="1:17" customFormat="1">
      <c r="A3708" s="117">
        <v>3705</v>
      </c>
      <c r="B3708" s="117"/>
      <c r="C3708" s="117" t="s">
        <v>3682</v>
      </c>
      <c r="D3708" s="117" t="s">
        <v>1024</v>
      </c>
      <c r="E3708" s="396" t="s">
        <v>1024</v>
      </c>
      <c r="F3708" s="116" t="s">
        <v>4568</v>
      </c>
      <c r="G3708" s="596">
        <v>304231340302</v>
      </c>
      <c r="H3708" s="396" t="s">
        <v>2251</v>
      </c>
      <c r="I3708" s="116" t="s">
        <v>8573</v>
      </c>
      <c r="J3708" s="116" t="s">
        <v>47</v>
      </c>
      <c r="K3708" s="116">
        <v>0.84199999999999997</v>
      </c>
      <c r="L3708" s="395">
        <v>0.84199999999999997</v>
      </c>
      <c r="M3708" s="395">
        <v>0.82025300000000001</v>
      </c>
      <c r="N3708" s="330">
        <v>2.5827790973871689</v>
      </c>
      <c r="O3708" s="116"/>
      <c r="P3708" s="116"/>
      <c r="Q3708" s="120"/>
    </row>
    <row r="3709" spans="1:17" customFormat="1">
      <c r="A3709" s="117">
        <v>3706</v>
      </c>
      <c r="B3709" s="117"/>
      <c r="C3709" s="117" t="s">
        <v>3682</v>
      </c>
      <c r="D3709" s="117" t="s">
        <v>1024</v>
      </c>
      <c r="E3709" s="396" t="s">
        <v>3732</v>
      </c>
      <c r="F3709" s="116" t="s">
        <v>4579</v>
      </c>
      <c r="G3709" s="596">
        <v>304211240202</v>
      </c>
      <c r="H3709" s="396" t="s">
        <v>2360</v>
      </c>
      <c r="I3709" s="116" t="s">
        <v>8573</v>
      </c>
      <c r="J3709" s="116" t="s">
        <v>47</v>
      </c>
      <c r="K3709" s="116">
        <v>2.1619999999999999</v>
      </c>
      <c r="L3709" s="395">
        <v>2.1619999999999999</v>
      </c>
      <c r="M3709" s="395">
        <v>2.1067979999999999</v>
      </c>
      <c r="N3709" s="330">
        <v>2.5532839962997214</v>
      </c>
      <c r="O3709" s="116"/>
      <c r="P3709" s="116"/>
      <c r="Q3709" s="120"/>
    </row>
    <row r="3710" spans="1:17" customFormat="1">
      <c r="A3710" s="117">
        <v>3707</v>
      </c>
      <c r="B3710" s="117"/>
      <c r="C3710" s="117" t="s">
        <v>3682</v>
      </c>
      <c r="D3710" s="117" t="s">
        <v>1024</v>
      </c>
      <c r="E3710" s="396" t="s">
        <v>3731</v>
      </c>
      <c r="F3710" s="116" t="s">
        <v>4563</v>
      </c>
      <c r="G3710" s="596">
        <v>304241440402</v>
      </c>
      <c r="H3710" s="396" t="s">
        <v>10070</v>
      </c>
      <c r="I3710" s="116" t="s">
        <v>8573</v>
      </c>
      <c r="J3710" s="116" t="s">
        <v>47</v>
      </c>
      <c r="K3710" s="116">
        <v>0.30071700000000001</v>
      </c>
      <c r="L3710" s="395">
        <v>0.30071700000000001</v>
      </c>
      <c r="M3710" s="395">
        <v>0.29312099999999996</v>
      </c>
      <c r="N3710" s="330">
        <v>2.5259629485529742</v>
      </c>
      <c r="O3710" s="116"/>
      <c r="P3710" s="116"/>
      <c r="Q3710" s="120"/>
    </row>
    <row r="3711" spans="1:17" customFormat="1">
      <c r="A3711" s="117">
        <v>3708</v>
      </c>
      <c r="B3711" s="117"/>
      <c r="C3711" s="117" t="s">
        <v>3682</v>
      </c>
      <c r="D3711" s="117" t="s">
        <v>1024</v>
      </c>
      <c r="E3711" s="396" t="s">
        <v>3733</v>
      </c>
      <c r="F3711" s="116" t="s">
        <v>4511</v>
      </c>
      <c r="G3711" s="596">
        <v>304251340105</v>
      </c>
      <c r="H3711" s="396" t="s">
        <v>10071</v>
      </c>
      <c r="I3711" s="116" t="s">
        <v>8576</v>
      </c>
      <c r="J3711" s="116" t="s">
        <v>47</v>
      </c>
      <c r="K3711" s="116">
        <v>1.1556</v>
      </c>
      <c r="L3711" s="395">
        <v>1.1556</v>
      </c>
      <c r="M3711" s="395">
        <v>1.127292</v>
      </c>
      <c r="N3711" s="330">
        <v>2.4496365524402908</v>
      </c>
      <c r="O3711" s="116"/>
      <c r="P3711" s="116"/>
      <c r="Q3711" s="120"/>
    </row>
    <row r="3712" spans="1:17" customFormat="1">
      <c r="A3712" s="117">
        <v>3709</v>
      </c>
      <c r="B3712" s="117"/>
      <c r="C3712" s="117" t="s">
        <v>3682</v>
      </c>
      <c r="D3712" s="117" t="s">
        <v>1024</v>
      </c>
      <c r="E3712" s="396" t="s">
        <v>1024</v>
      </c>
      <c r="F3712" s="116" t="s">
        <v>4549</v>
      </c>
      <c r="G3712" s="596">
        <v>304231240102</v>
      </c>
      <c r="H3712" s="396" t="s">
        <v>2325</v>
      </c>
      <c r="I3712" s="116" t="s">
        <v>3613</v>
      </c>
      <c r="J3712" s="116" t="s">
        <v>47</v>
      </c>
      <c r="K3712" s="116">
        <v>2.0992000000000002</v>
      </c>
      <c r="L3712" s="395">
        <v>2.0992000000000002</v>
      </c>
      <c r="M3712" s="395">
        <v>2.0485829999999998</v>
      </c>
      <c r="N3712" s="330">
        <v>2.4112519054878216</v>
      </c>
      <c r="O3712" s="116"/>
      <c r="P3712" s="116"/>
      <c r="Q3712" s="120"/>
    </row>
    <row r="3713" spans="1:17" customFormat="1">
      <c r="A3713" s="117">
        <v>3710</v>
      </c>
      <c r="B3713" s="117"/>
      <c r="C3713" s="117" t="s">
        <v>3682</v>
      </c>
      <c r="D3713" s="117" t="s">
        <v>1024</v>
      </c>
      <c r="E3713" s="396" t="s">
        <v>3733</v>
      </c>
      <c r="F3713" s="116" t="s">
        <v>4585</v>
      </c>
      <c r="G3713" s="596">
        <v>304251240105</v>
      </c>
      <c r="H3713" s="396" t="s">
        <v>10072</v>
      </c>
      <c r="I3713" s="116" t="s">
        <v>8576</v>
      </c>
      <c r="J3713" s="116" t="s">
        <v>47</v>
      </c>
      <c r="K3713" s="116">
        <v>3.1642000000000001</v>
      </c>
      <c r="L3713" s="395">
        <v>3.1642000000000001</v>
      </c>
      <c r="M3713" s="395">
        <v>3.0922499999999999</v>
      </c>
      <c r="N3713" s="330">
        <v>2.2738764932684461</v>
      </c>
      <c r="O3713" s="116"/>
      <c r="P3713" s="116"/>
      <c r="Q3713" s="120"/>
    </row>
    <row r="3714" spans="1:17" customFormat="1">
      <c r="A3714" s="117">
        <v>3711</v>
      </c>
      <c r="B3714" s="117"/>
      <c r="C3714" s="117" t="s">
        <v>3682</v>
      </c>
      <c r="D3714" s="117" t="s">
        <v>1024</v>
      </c>
      <c r="E3714" s="396" t="s">
        <v>3732</v>
      </c>
      <c r="F3714" s="116" t="s">
        <v>4577</v>
      </c>
      <c r="G3714" s="596">
        <v>304211240107</v>
      </c>
      <c r="H3714" s="396" t="s">
        <v>3355</v>
      </c>
      <c r="I3714" s="116" t="s">
        <v>8573</v>
      </c>
      <c r="J3714" s="116" t="s">
        <v>47</v>
      </c>
      <c r="K3714" s="116">
        <v>1.3729</v>
      </c>
      <c r="L3714" s="395">
        <v>1.3729</v>
      </c>
      <c r="M3714" s="395">
        <v>1.342036</v>
      </c>
      <c r="N3714" s="330">
        <v>2.2480879889285457</v>
      </c>
      <c r="O3714" s="116"/>
      <c r="P3714" s="116"/>
      <c r="Q3714" s="120"/>
    </row>
    <row r="3715" spans="1:17" customFormat="1">
      <c r="A3715" s="117">
        <v>3712</v>
      </c>
      <c r="B3715" s="117"/>
      <c r="C3715" s="117" t="s">
        <v>3682</v>
      </c>
      <c r="D3715" s="117" t="s">
        <v>1024</v>
      </c>
      <c r="E3715" s="396" t="s">
        <v>1024</v>
      </c>
      <c r="F3715" s="116" t="s">
        <v>4565</v>
      </c>
      <c r="G3715" s="596">
        <v>304231440102</v>
      </c>
      <c r="H3715" s="396" t="s">
        <v>10073</v>
      </c>
      <c r="I3715" s="116" t="s">
        <v>8573</v>
      </c>
      <c r="J3715" s="116" t="s">
        <v>47</v>
      </c>
      <c r="K3715" s="116">
        <v>1.9094</v>
      </c>
      <c r="L3715" s="395">
        <v>1.9094</v>
      </c>
      <c r="M3715" s="395">
        <v>1.867324</v>
      </c>
      <c r="N3715" s="330">
        <v>2.2036241751335499</v>
      </c>
      <c r="O3715" s="116"/>
      <c r="P3715" s="116"/>
      <c r="Q3715" s="120"/>
    </row>
    <row r="3716" spans="1:17" customFormat="1">
      <c r="A3716" s="117">
        <v>3713</v>
      </c>
      <c r="B3716" s="117"/>
      <c r="C3716" s="117" t="s">
        <v>3682</v>
      </c>
      <c r="D3716" s="117" t="s">
        <v>1024</v>
      </c>
      <c r="E3716" s="396" t="s">
        <v>3730</v>
      </c>
      <c r="F3716" s="116" t="s">
        <v>4531</v>
      </c>
      <c r="G3716" s="596">
        <v>304221540102</v>
      </c>
      <c r="H3716" s="396" t="s">
        <v>3315</v>
      </c>
      <c r="I3716" s="116" t="s">
        <v>8576</v>
      </c>
      <c r="J3716" s="116" t="s">
        <v>47</v>
      </c>
      <c r="K3716" s="116">
        <v>0.82889999999999997</v>
      </c>
      <c r="L3716" s="395">
        <v>0.82889999999999997</v>
      </c>
      <c r="M3716" s="395">
        <v>0.81079699999999999</v>
      </c>
      <c r="N3716" s="330">
        <v>2.1839787670406539</v>
      </c>
      <c r="O3716" s="116"/>
      <c r="P3716" s="116"/>
      <c r="Q3716" s="120"/>
    </row>
    <row r="3717" spans="1:17" customFormat="1">
      <c r="A3717" s="117">
        <v>3714</v>
      </c>
      <c r="B3717" s="117"/>
      <c r="C3717" s="117" t="s">
        <v>3682</v>
      </c>
      <c r="D3717" s="117" t="s">
        <v>1024</v>
      </c>
      <c r="E3717" s="396" t="s">
        <v>3732</v>
      </c>
      <c r="F3717" s="116" t="s">
        <v>4579</v>
      </c>
      <c r="G3717" s="596">
        <v>304211240203</v>
      </c>
      <c r="H3717" s="396" t="s">
        <v>3363</v>
      </c>
      <c r="I3717" s="116" t="s">
        <v>8573</v>
      </c>
      <c r="J3717" s="116" t="s">
        <v>47</v>
      </c>
      <c r="K3717" s="116">
        <v>1.95E-2</v>
      </c>
      <c r="L3717" s="395">
        <v>1.95E-2</v>
      </c>
      <c r="M3717" s="395">
        <v>1.9082999999999999E-2</v>
      </c>
      <c r="N3717" s="330">
        <v>2.1384615384615424</v>
      </c>
      <c r="O3717" s="116"/>
      <c r="P3717" s="116"/>
      <c r="Q3717" s="120"/>
    </row>
    <row r="3718" spans="1:17" customFormat="1">
      <c r="A3718" s="117">
        <v>3715</v>
      </c>
      <c r="B3718" s="117"/>
      <c r="C3718" s="117" t="s">
        <v>3682</v>
      </c>
      <c r="D3718" s="117" t="s">
        <v>1024</v>
      </c>
      <c r="E3718" s="396" t="s">
        <v>3733</v>
      </c>
      <c r="F3718" s="116" t="s">
        <v>4585</v>
      </c>
      <c r="G3718" s="596">
        <v>304251240106</v>
      </c>
      <c r="H3718" s="396" t="s">
        <v>10074</v>
      </c>
      <c r="I3718" s="116" t="s">
        <v>8576</v>
      </c>
      <c r="J3718" s="116" t="s">
        <v>47</v>
      </c>
      <c r="K3718" s="116">
        <v>4.1093999999999999</v>
      </c>
      <c r="L3718" s="395">
        <v>4.1093999999999999</v>
      </c>
      <c r="M3718" s="395">
        <v>4.027622</v>
      </c>
      <c r="N3718" s="330">
        <v>1.9900228743855528</v>
      </c>
      <c r="O3718" s="116"/>
      <c r="P3718" s="116"/>
      <c r="Q3718" s="120"/>
    </row>
    <row r="3719" spans="1:17" customFormat="1">
      <c r="A3719" s="117">
        <v>3716</v>
      </c>
      <c r="B3719" s="117"/>
      <c r="C3719" s="117" t="s">
        <v>3682</v>
      </c>
      <c r="D3719" s="117" t="s">
        <v>1024</v>
      </c>
      <c r="E3719" s="396" t="s">
        <v>3730</v>
      </c>
      <c r="F3719" s="116" t="s">
        <v>4531</v>
      </c>
      <c r="G3719" s="596">
        <v>304221540104</v>
      </c>
      <c r="H3719" s="396" t="s">
        <v>3412</v>
      </c>
      <c r="I3719" s="116" t="s">
        <v>8576</v>
      </c>
      <c r="J3719" s="116" t="s">
        <v>47</v>
      </c>
      <c r="K3719" s="116">
        <v>0.37719999999999998</v>
      </c>
      <c r="L3719" s="395">
        <v>0.37719999999999998</v>
      </c>
      <c r="M3719" s="395">
        <v>0.37256299999999998</v>
      </c>
      <c r="N3719" s="330">
        <v>1.2293213149522806</v>
      </c>
      <c r="O3719" s="116"/>
      <c r="P3719" s="116"/>
      <c r="Q3719" s="120"/>
    </row>
    <row r="3720" spans="1:17" customFormat="1">
      <c r="A3720" s="117">
        <v>3717</v>
      </c>
      <c r="B3720" s="117"/>
      <c r="C3720" s="117" t="s">
        <v>3682</v>
      </c>
      <c r="D3720" s="117" t="s">
        <v>1024</v>
      </c>
      <c r="E3720" s="396" t="s">
        <v>1024</v>
      </c>
      <c r="F3720" s="116" t="s">
        <v>4549</v>
      </c>
      <c r="G3720" s="596">
        <v>304231240103</v>
      </c>
      <c r="H3720" s="396" t="s">
        <v>2326</v>
      </c>
      <c r="I3720" s="116" t="s">
        <v>3613</v>
      </c>
      <c r="J3720" s="116" t="s">
        <v>47</v>
      </c>
      <c r="K3720" s="116">
        <v>1.9668399999999999</v>
      </c>
      <c r="L3720" s="395">
        <v>1.9668399999999999</v>
      </c>
      <c r="M3720" s="395">
        <v>1.9433940000000001</v>
      </c>
      <c r="N3720" s="330">
        <v>1.1920644282198785</v>
      </c>
      <c r="O3720" s="116"/>
      <c r="P3720" s="116"/>
      <c r="Q3720" s="120"/>
    </row>
    <row r="3721" spans="1:17" customFormat="1">
      <c r="A3721" s="117">
        <v>3718</v>
      </c>
      <c r="B3721" s="117"/>
      <c r="C3721" s="117" t="s">
        <v>3682</v>
      </c>
      <c r="D3721" s="117" t="s">
        <v>1024</v>
      </c>
      <c r="E3721" s="396" t="s">
        <v>3730</v>
      </c>
      <c r="F3721" s="116" t="s">
        <v>4531</v>
      </c>
      <c r="G3721" s="596">
        <v>304221540103</v>
      </c>
      <c r="H3721" s="396" t="s">
        <v>2311</v>
      </c>
      <c r="I3721" s="116" t="s">
        <v>8576</v>
      </c>
      <c r="J3721" s="116" t="s">
        <v>47</v>
      </c>
      <c r="K3721" s="116">
        <v>0.42459999999999998</v>
      </c>
      <c r="L3721" s="395">
        <v>0.42459999999999998</v>
      </c>
      <c r="M3721" s="395">
        <v>0.421093</v>
      </c>
      <c r="N3721" s="330">
        <v>0.82595383890720264</v>
      </c>
      <c r="O3721" s="116"/>
      <c r="P3721" s="116"/>
      <c r="Q3721" s="120"/>
    </row>
    <row r="3722" spans="1:17" customFormat="1">
      <c r="A3722" s="117">
        <v>3719</v>
      </c>
      <c r="B3722" s="117"/>
      <c r="C3722" s="117" t="s">
        <v>3682</v>
      </c>
      <c r="D3722" s="117" t="s">
        <v>1024</v>
      </c>
      <c r="E3722" s="396" t="s">
        <v>3732</v>
      </c>
      <c r="F3722" s="116" t="s">
        <v>4577</v>
      </c>
      <c r="G3722" s="596">
        <v>304211240104</v>
      </c>
      <c r="H3722" s="396" t="s">
        <v>10075</v>
      </c>
      <c r="I3722" s="116" t="s">
        <v>8573</v>
      </c>
      <c r="J3722" s="116" t="s">
        <v>47</v>
      </c>
      <c r="K3722" s="116">
        <v>1.0162</v>
      </c>
      <c r="L3722" s="395">
        <v>1.0162</v>
      </c>
      <c r="M3722" s="395">
        <v>1.032788</v>
      </c>
      <c r="N3722" s="330">
        <v>-1.6323558354654641</v>
      </c>
      <c r="O3722" s="116"/>
      <c r="P3722" s="116"/>
      <c r="Q3722" s="120"/>
    </row>
    <row r="3723" spans="1:17" customFormat="1">
      <c r="A3723" s="117">
        <v>3720</v>
      </c>
      <c r="B3723" s="117"/>
      <c r="C3723" s="117" t="s">
        <v>3682</v>
      </c>
      <c r="D3723" s="117" t="s">
        <v>1024</v>
      </c>
      <c r="E3723" s="396" t="s">
        <v>3732</v>
      </c>
      <c r="F3723" s="116" t="s">
        <v>4577</v>
      </c>
      <c r="G3723" s="596">
        <v>304211240103</v>
      </c>
      <c r="H3723" s="396" t="s">
        <v>10076</v>
      </c>
      <c r="I3723" s="116" t="s">
        <v>3613</v>
      </c>
      <c r="J3723" s="116" t="s">
        <v>47</v>
      </c>
      <c r="K3723" s="116">
        <v>2.0500000000000001E-2</v>
      </c>
      <c r="L3723" s="395">
        <v>2.0500000000000001E-2</v>
      </c>
      <c r="M3723" s="395">
        <v>1.9733000000000001E-2</v>
      </c>
      <c r="N3723" s="330">
        <v>3.7414634146341474</v>
      </c>
      <c r="O3723" s="116"/>
      <c r="P3723" s="116"/>
      <c r="Q3723" s="120"/>
    </row>
    <row r="3724" spans="1:17" customFormat="1">
      <c r="A3724" s="117">
        <v>3721</v>
      </c>
      <c r="B3724" s="117"/>
      <c r="C3724" s="117" t="s">
        <v>3682</v>
      </c>
      <c r="D3724" s="117" t="s">
        <v>1024</v>
      </c>
      <c r="E3724" s="396" t="s">
        <v>3732</v>
      </c>
      <c r="F3724" s="116" t="s">
        <v>4577</v>
      </c>
      <c r="G3724" s="596">
        <v>304211240102</v>
      </c>
      <c r="H3724" s="396" t="s">
        <v>10065</v>
      </c>
      <c r="I3724" s="116" t="s">
        <v>8573</v>
      </c>
      <c r="J3724" s="116" t="s">
        <v>47</v>
      </c>
      <c r="K3724" s="116">
        <v>0.10199999999999999</v>
      </c>
      <c r="L3724" s="395">
        <v>0.10199999999999999</v>
      </c>
      <c r="M3724" s="395">
        <v>9.9333000000000005E-2</v>
      </c>
      <c r="N3724" s="330">
        <v>2.6147058823529306</v>
      </c>
      <c r="O3724" s="116"/>
      <c r="P3724" s="116"/>
      <c r="Q3724" s="120"/>
    </row>
    <row r="3725" spans="1:17" customFormat="1">
      <c r="A3725" s="117">
        <v>3722</v>
      </c>
      <c r="B3725" s="117"/>
      <c r="C3725" s="117" t="s">
        <v>3682</v>
      </c>
      <c r="D3725" s="117" t="s">
        <v>1024</v>
      </c>
      <c r="E3725" s="396" t="s">
        <v>3733</v>
      </c>
      <c r="F3725" s="116" t="s">
        <v>4585</v>
      </c>
      <c r="G3725" s="596">
        <v>304251240102</v>
      </c>
      <c r="H3725" s="396" t="s">
        <v>10077</v>
      </c>
      <c r="I3725" s="116" t="s">
        <v>7997</v>
      </c>
      <c r="J3725" s="116" t="s">
        <v>47</v>
      </c>
      <c r="K3725" s="116">
        <v>0.2082</v>
      </c>
      <c r="L3725" s="395">
        <v>0.2082</v>
      </c>
      <c r="M3725" s="395">
        <v>0.179533</v>
      </c>
      <c r="N3725" s="330">
        <v>13.768972142170988</v>
      </c>
      <c r="O3725" s="116"/>
      <c r="P3725" s="116"/>
      <c r="Q3725" s="120"/>
    </row>
    <row r="3726" spans="1:17" customFormat="1">
      <c r="A3726" s="117">
        <v>3723</v>
      </c>
      <c r="B3726" s="117"/>
      <c r="C3726" s="117" t="s">
        <v>3682</v>
      </c>
      <c r="D3726" s="117" t="s">
        <v>1024</v>
      </c>
      <c r="E3726" s="396" t="s">
        <v>3733</v>
      </c>
      <c r="F3726" s="116" t="s">
        <v>4586</v>
      </c>
      <c r="G3726" s="596">
        <v>304251240202</v>
      </c>
      <c r="H3726" s="396" t="s">
        <v>10078</v>
      </c>
      <c r="I3726" s="116" t="s">
        <v>7997</v>
      </c>
      <c r="J3726" s="116" t="s">
        <v>47</v>
      </c>
      <c r="K3726" s="116">
        <v>0.16139999999999999</v>
      </c>
      <c r="L3726" s="395">
        <v>0.16139999999999999</v>
      </c>
      <c r="M3726" s="395">
        <v>0.139183</v>
      </c>
      <c r="N3726" s="330">
        <v>13.765179677819075</v>
      </c>
      <c r="O3726" s="116"/>
      <c r="P3726" s="116"/>
      <c r="Q3726" s="120"/>
    </row>
    <row r="3727" spans="1:17" customFormat="1">
      <c r="A3727" s="117">
        <v>3724</v>
      </c>
      <c r="B3727" s="117"/>
      <c r="C3727" s="117" t="s">
        <v>3682</v>
      </c>
      <c r="D3727" s="117" t="s">
        <v>1024</v>
      </c>
      <c r="E3727" s="396" t="s">
        <v>1024</v>
      </c>
      <c r="F3727" s="116" t="s">
        <v>4567</v>
      </c>
      <c r="G3727" s="596">
        <v>304231440203</v>
      </c>
      <c r="H3727" s="396" t="s">
        <v>10079</v>
      </c>
      <c r="I3727" s="116" t="s">
        <v>7997</v>
      </c>
      <c r="J3727" s="116" t="s">
        <v>47</v>
      </c>
      <c r="K3727" s="116">
        <v>0.79100000000000004</v>
      </c>
      <c r="L3727" s="395">
        <v>0.79100000000000004</v>
      </c>
      <c r="M3727" s="395">
        <v>0.61816499999999996</v>
      </c>
      <c r="N3727" s="330">
        <v>21.850189633375482</v>
      </c>
      <c r="O3727" s="116"/>
      <c r="P3727" s="116"/>
      <c r="Q3727" s="120"/>
    </row>
    <row r="3728" spans="1:17" customFormat="1">
      <c r="A3728" s="117">
        <v>3725</v>
      </c>
      <c r="B3728" s="117"/>
      <c r="C3728" s="117" t="s">
        <v>3682</v>
      </c>
      <c r="D3728" s="117" t="s">
        <v>1024</v>
      </c>
      <c r="E3728" s="396" t="s">
        <v>1024</v>
      </c>
      <c r="F3728" s="116" t="s">
        <v>4567</v>
      </c>
      <c r="G3728" s="596">
        <v>304231440207</v>
      </c>
      <c r="H3728" s="396" t="s">
        <v>10080</v>
      </c>
      <c r="I3728" s="116" t="s">
        <v>7997</v>
      </c>
      <c r="J3728" s="116" t="s">
        <v>47</v>
      </c>
      <c r="K3728" s="116">
        <v>0.30059999999999998</v>
      </c>
      <c r="L3728" s="395">
        <v>0.30059999999999998</v>
      </c>
      <c r="M3728" s="395">
        <v>0.220553</v>
      </c>
      <c r="N3728" s="330">
        <v>26.629075182967394</v>
      </c>
      <c r="O3728" s="116"/>
      <c r="P3728" s="116"/>
      <c r="Q3728" s="120"/>
    </row>
    <row r="3729" spans="1:17" customFormat="1">
      <c r="A3729" s="117">
        <v>3726</v>
      </c>
      <c r="B3729" s="117"/>
      <c r="C3729" s="117" t="s">
        <v>3682</v>
      </c>
      <c r="D3729" s="117" t="s">
        <v>1024</v>
      </c>
      <c r="E3729" s="396" t="s">
        <v>1024</v>
      </c>
      <c r="F3729" s="116" t="s">
        <v>4564</v>
      </c>
      <c r="G3729" s="596">
        <v>304231440302</v>
      </c>
      <c r="H3729" s="396" t="s">
        <v>5095</v>
      </c>
      <c r="I3729" s="116" t="s">
        <v>7997</v>
      </c>
      <c r="J3729" s="116" t="s">
        <v>47</v>
      </c>
      <c r="K3729" s="116">
        <v>0.59960000000000002</v>
      </c>
      <c r="L3729" s="395">
        <v>0.59960000000000002</v>
      </c>
      <c r="M3729" s="395">
        <v>0.434863</v>
      </c>
      <c r="N3729" s="330">
        <v>27.474482988659112</v>
      </c>
      <c r="O3729" s="116"/>
      <c r="P3729" s="116"/>
      <c r="Q3729" s="120"/>
    </row>
    <row r="3730" spans="1:17" customFormat="1">
      <c r="A3730" s="117">
        <v>3727</v>
      </c>
      <c r="B3730" s="117"/>
      <c r="C3730" s="117" t="s">
        <v>3682</v>
      </c>
      <c r="D3730" s="117" t="s">
        <v>1024</v>
      </c>
      <c r="E3730" s="396" t="s">
        <v>1024</v>
      </c>
      <c r="F3730" s="116" t="s">
        <v>4565</v>
      </c>
      <c r="G3730" s="596">
        <v>304231440104</v>
      </c>
      <c r="H3730" s="396" t="s">
        <v>5031</v>
      </c>
      <c r="I3730" s="116" t="s">
        <v>7997</v>
      </c>
      <c r="J3730" s="116" t="s">
        <v>47</v>
      </c>
      <c r="K3730" s="116">
        <v>8.3799999999999999E-2</v>
      </c>
      <c r="L3730" s="395">
        <v>8.3799999999999999E-2</v>
      </c>
      <c r="M3730" s="395">
        <v>6.3600000000000004E-2</v>
      </c>
      <c r="N3730" s="330">
        <v>24.105011933174218</v>
      </c>
      <c r="O3730" s="116"/>
      <c r="P3730" s="116"/>
      <c r="Q3730" s="120"/>
    </row>
    <row r="3731" spans="1:17" customFormat="1">
      <c r="A3731" s="117">
        <v>3728</v>
      </c>
      <c r="B3731" s="117"/>
      <c r="C3731" s="117" t="s">
        <v>3682</v>
      </c>
      <c r="D3731" s="117" t="s">
        <v>1024</v>
      </c>
      <c r="E3731" s="396" t="s">
        <v>1024</v>
      </c>
      <c r="F3731" s="116" t="s">
        <v>4566</v>
      </c>
      <c r="G3731" s="596">
        <v>304231440404</v>
      </c>
      <c r="H3731" s="396" t="s">
        <v>4971</v>
      </c>
      <c r="I3731" s="116" t="s">
        <v>7997</v>
      </c>
      <c r="J3731" s="116" t="s">
        <v>47</v>
      </c>
      <c r="K3731" s="116">
        <v>0.68500000000000005</v>
      </c>
      <c r="L3731" s="395">
        <v>0.68500000000000005</v>
      </c>
      <c r="M3731" s="395">
        <v>0.53159800000000001</v>
      </c>
      <c r="N3731" s="330">
        <v>22.394452554744529</v>
      </c>
      <c r="O3731" s="116"/>
      <c r="P3731" s="116"/>
      <c r="Q3731" s="120"/>
    </row>
    <row r="3732" spans="1:17" customFormat="1">
      <c r="A3732" s="117">
        <v>3729</v>
      </c>
      <c r="B3732" s="117"/>
      <c r="C3732" s="117" t="s">
        <v>3682</v>
      </c>
      <c r="D3732" s="117" t="s">
        <v>1024</v>
      </c>
      <c r="E3732" s="396" t="s">
        <v>3733</v>
      </c>
      <c r="F3732" s="116" t="s">
        <v>4581</v>
      </c>
      <c r="G3732" s="596">
        <v>304251140202</v>
      </c>
      <c r="H3732" s="396" t="s">
        <v>5080</v>
      </c>
      <c r="I3732" s="116" t="s">
        <v>7997</v>
      </c>
      <c r="J3732" s="116" t="s">
        <v>47</v>
      </c>
      <c r="K3732" s="116">
        <v>0.52280000000000004</v>
      </c>
      <c r="L3732" s="395">
        <v>0.52280000000000004</v>
      </c>
      <c r="M3732" s="395">
        <v>0.41409400000000002</v>
      </c>
      <c r="N3732" s="330">
        <v>20.793037490436117</v>
      </c>
      <c r="O3732" s="116"/>
      <c r="P3732" s="116"/>
      <c r="Q3732" s="120"/>
    </row>
    <row r="3733" spans="1:17" customFormat="1">
      <c r="A3733" s="117">
        <v>3730</v>
      </c>
      <c r="B3733" s="117"/>
      <c r="C3733" s="117" t="s">
        <v>3682</v>
      </c>
      <c r="D3733" s="117" t="s">
        <v>1024</v>
      </c>
      <c r="E3733" s="396" t="s">
        <v>1024</v>
      </c>
      <c r="F3733" s="116" t="s">
        <v>4565</v>
      </c>
      <c r="G3733" s="596">
        <v>304231440103</v>
      </c>
      <c r="H3733" s="396" t="s">
        <v>5083</v>
      </c>
      <c r="I3733" s="116" t="s">
        <v>7997</v>
      </c>
      <c r="J3733" s="116" t="s">
        <v>47</v>
      </c>
      <c r="K3733" s="116">
        <v>0.27039999999999997</v>
      </c>
      <c r="L3733" s="395">
        <v>0.27039999999999997</v>
      </c>
      <c r="M3733" s="395">
        <v>0.21463699999999999</v>
      </c>
      <c r="N3733" s="330">
        <v>20.622411242603544</v>
      </c>
      <c r="O3733" s="116"/>
      <c r="P3733" s="116"/>
      <c r="Q3733" s="120"/>
    </row>
    <row r="3734" spans="1:17" customFormat="1">
      <c r="A3734" s="117">
        <v>3731</v>
      </c>
      <c r="B3734" s="117"/>
      <c r="C3734" s="117" t="s">
        <v>3682</v>
      </c>
      <c r="D3734" s="117" t="s">
        <v>1024</v>
      </c>
      <c r="E3734" s="396" t="s">
        <v>3733</v>
      </c>
      <c r="F3734" s="116" t="s">
        <v>4589</v>
      </c>
      <c r="G3734" s="596">
        <v>304251340203</v>
      </c>
      <c r="H3734" s="396" t="s">
        <v>5093</v>
      </c>
      <c r="I3734" s="116" t="s">
        <v>7997</v>
      </c>
      <c r="J3734" s="116" t="s">
        <v>47</v>
      </c>
      <c r="K3734" s="116">
        <v>0.17180000000000001</v>
      </c>
      <c r="L3734" s="395">
        <v>0.17180000000000001</v>
      </c>
      <c r="M3734" s="395">
        <v>0.13708300000000001</v>
      </c>
      <c r="N3734" s="330">
        <v>20.207799767171128</v>
      </c>
      <c r="O3734" s="116"/>
      <c r="P3734" s="116"/>
      <c r="Q3734" s="120"/>
    </row>
    <row r="3735" spans="1:17" customFormat="1">
      <c r="A3735" s="117">
        <v>3732</v>
      </c>
      <c r="B3735" s="117"/>
      <c r="C3735" s="117" t="s">
        <v>3682</v>
      </c>
      <c r="D3735" s="117" t="s">
        <v>1024</v>
      </c>
      <c r="E3735" s="396" t="s">
        <v>1024</v>
      </c>
      <c r="F3735" s="116" t="s">
        <v>4565</v>
      </c>
      <c r="G3735" s="596">
        <v>304231440110</v>
      </c>
      <c r="H3735" s="396" t="s">
        <v>5124</v>
      </c>
      <c r="I3735" s="116" t="s">
        <v>7997</v>
      </c>
      <c r="J3735" s="116" t="s">
        <v>47</v>
      </c>
      <c r="K3735" s="116">
        <v>1.1384000000000001</v>
      </c>
      <c r="L3735" s="395">
        <v>1.1384000000000001</v>
      </c>
      <c r="M3735" s="395">
        <v>0.920933</v>
      </c>
      <c r="N3735" s="330">
        <v>19.102863668306398</v>
      </c>
      <c r="O3735" s="116"/>
      <c r="P3735" s="116"/>
      <c r="Q3735" s="120"/>
    </row>
    <row r="3736" spans="1:17" customFormat="1">
      <c r="A3736" s="117">
        <v>3733</v>
      </c>
      <c r="B3736" s="117"/>
      <c r="C3736" s="117" t="s">
        <v>3682</v>
      </c>
      <c r="D3736" s="117" t="s">
        <v>1024</v>
      </c>
      <c r="E3736" s="396" t="s">
        <v>3733</v>
      </c>
      <c r="F3736" s="116" t="s">
        <v>4589</v>
      </c>
      <c r="G3736" s="596">
        <v>304251340205</v>
      </c>
      <c r="H3736" s="396" t="s">
        <v>5069</v>
      </c>
      <c r="I3736" s="116" t="s">
        <v>7997</v>
      </c>
      <c r="J3736" s="116" t="s">
        <v>47</v>
      </c>
      <c r="K3736" s="116">
        <v>0.49480000000000002</v>
      </c>
      <c r="L3736" s="395">
        <v>0.49480000000000002</v>
      </c>
      <c r="M3736" s="395">
        <v>0.41233900000000001</v>
      </c>
      <c r="N3736" s="330">
        <v>16.665521422797092</v>
      </c>
      <c r="O3736" s="116"/>
      <c r="P3736" s="116"/>
      <c r="Q3736" s="120"/>
    </row>
    <row r="3737" spans="1:17" customFormat="1">
      <c r="A3737" s="117">
        <v>3734</v>
      </c>
      <c r="B3737" s="117"/>
      <c r="C3737" s="117" t="s">
        <v>3682</v>
      </c>
      <c r="D3737" s="117" t="s">
        <v>1024</v>
      </c>
      <c r="E3737" s="396" t="s">
        <v>3733</v>
      </c>
      <c r="F3737" s="116" t="s">
        <v>4580</v>
      </c>
      <c r="G3737" s="596">
        <v>304251540105</v>
      </c>
      <c r="H3737" s="396" t="s">
        <v>5266</v>
      </c>
      <c r="I3737" s="116" t="s">
        <v>7997</v>
      </c>
      <c r="J3737" s="116" t="s">
        <v>47</v>
      </c>
      <c r="K3737" s="116">
        <v>0.47760000000000002</v>
      </c>
      <c r="L3737" s="395">
        <v>0.47760000000000002</v>
      </c>
      <c r="M3737" s="395">
        <v>0.40129300000000001</v>
      </c>
      <c r="N3737" s="330">
        <v>15.977177554438862</v>
      </c>
      <c r="O3737" s="116"/>
      <c r="P3737" s="116"/>
      <c r="Q3737" s="120"/>
    </row>
    <row r="3738" spans="1:17" customFormat="1">
      <c r="A3738" s="117">
        <v>3735</v>
      </c>
      <c r="B3738" s="117"/>
      <c r="C3738" s="117" t="s">
        <v>3682</v>
      </c>
      <c r="D3738" s="117" t="s">
        <v>1024</v>
      </c>
      <c r="E3738" s="396" t="s">
        <v>3730</v>
      </c>
      <c r="F3738" s="116" t="s">
        <v>4537</v>
      </c>
      <c r="G3738" s="596">
        <v>304251240501</v>
      </c>
      <c r="H3738" s="396" t="s">
        <v>5370</v>
      </c>
      <c r="I3738" s="116" t="s">
        <v>7997</v>
      </c>
      <c r="J3738" s="116" t="s">
        <v>47</v>
      </c>
      <c r="K3738" s="116">
        <v>0.37237999999999999</v>
      </c>
      <c r="L3738" s="395">
        <v>0.37237999999999999</v>
      </c>
      <c r="M3738" s="395">
        <v>0.31776900000000002</v>
      </c>
      <c r="N3738" s="330">
        <v>14.66539556367151</v>
      </c>
      <c r="O3738" s="116"/>
      <c r="P3738" s="116"/>
      <c r="Q3738" s="120"/>
    </row>
    <row r="3739" spans="1:17" customFormat="1">
      <c r="A3739" s="117">
        <v>3736</v>
      </c>
      <c r="B3739" s="117"/>
      <c r="C3739" s="117" t="s">
        <v>3682</v>
      </c>
      <c r="D3739" s="117" t="s">
        <v>1024</v>
      </c>
      <c r="E3739" s="396" t="s">
        <v>3730</v>
      </c>
      <c r="F3739" s="116" t="s">
        <v>4534</v>
      </c>
      <c r="G3739" s="596">
        <v>304221140402</v>
      </c>
      <c r="H3739" s="396" t="s">
        <v>5401</v>
      </c>
      <c r="I3739" s="116" t="s">
        <v>7997</v>
      </c>
      <c r="J3739" s="116" t="s">
        <v>47</v>
      </c>
      <c r="K3739" s="116">
        <v>0.7198</v>
      </c>
      <c r="L3739" s="395">
        <v>0.7198</v>
      </c>
      <c r="M3739" s="395">
        <v>0.61641400000000002</v>
      </c>
      <c r="N3739" s="330">
        <v>14.363156432342313</v>
      </c>
      <c r="O3739" s="116"/>
      <c r="P3739" s="116"/>
      <c r="Q3739" s="120"/>
    </row>
    <row r="3740" spans="1:17" customFormat="1">
      <c r="A3740" s="117">
        <v>3737</v>
      </c>
      <c r="B3740" s="117"/>
      <c r="C3740" s="117" t="s">
        <v>3682</v>
      </c>
      <c r="D3740" s="117" t="s">
        <v>1024</v>
      </c>
      <c r="E3740" s="396" t="s">
        <v>3733</v>
      </c>
      <c r="F3740" s="116" t="s">
        <v>4511</v>
      </c>
      <c r="G3740" s="596">
        <v>304251340101</v>
      </c>
      <c r="H3740" s="396" t="s">
        <v>5379</v>
      </c>
      <c r="I3740" s="116" t="s">
        <v>7997</v>
      </c>
      <c r="J3740" s="116" t="s">
        <v>47</v>
      </c>
      <c r="K3740" s="116">
        <v>0.54920000000000002</v>
      </c>
      <c r="L3740" s="395">
        <v>0.54920000000000002</v>
      </c>
      <c r="M3740" s="395">
        <v>0.47095900000000002</v>
      </c>
      <c r="N3740" s="330">
        <v>14.246358339402768</v>
      </c>
      <c r="O3740" s="116"/>
      <c r="P3740" s="116"/>
      <c r="Q3740" s="120"/>
    </row>
    <row r="3741" spans="1:17" customFormat="1">
      <c r="A3741" s="117">
        <v>3738</v>
      </c>
      <c r="B3741" s="117"/>
      <c r="C3741" s="117" t="s">
        <v>3682</v>
      </c>
      <c r="D3741" s="117" t="s">
        <v>1024</v>
      </c>
      <c r="E3741" s="396" t="s">
        <v>3733</v>
      </c>
      <c r="F3741" s="116" t="s">
        <v>4589</v>
      </c>
      <c r="G3741" s="596">
        <v>304251340204</v>
      </c>
      <c r="H3741" s="396" t="s">
        <v>5138</v>
      </c>
      <c r="I3741" s="116" t="s">
        <v>7997</v>
      </c>
      <c r="J3741" s="116" t="s">
        <v>47</v>
      </c>
      <c r="K3741" s="116">
        <v>0.44500000000000001</v>
      </c>
      <c r="L3741" s="395">
        <v>0.44500000000000001</v>
      </c>
      <c r="M3741" s="395">
        <v>0.38198900000000002</v>
      </c>
      <c r="N3741" s="330">
        <v>14.159775280898874</v>
      </c>
      <c r="O3741" s="116"/>
      <c r="P3741" s="116"/>
      <c r="Q3741" s="120"/>
    </row>
    <row r="3742" spans="1:17" customFormat="1">
      <c r="A3742" s="117">
        <v>3739</v>
      </c>
      <c r="B3742" s="117"/>
      <c r="C3742" s="117" t="s">
        <v>3682</v>
      </c>
      <c r="D3742" s="117" t="s">
        <v>1024</v>
      </c>
      <c r="E3742" s="396" t="s">
        <v>3730</v>
      </c>
      <c r="F3742" s="116" t="s">
        <v>4535</v>
      </c>
      <c r="G3742" s="596">
        <v>304221140104</v>
      </c>
      <c r="H3742" s="396" t="s">
        <v>5224</v>
      </c>
      <c r="I3742" s="116" t="s">
        <v>7997</v>
      </c>
      <c r="J3742" s="116" t="s">
        <v>47</v>
      </c>
      <c r="K3742" s="116">
        <v>0.38119999999999998</v>
      </c>
      <c r="L3742" s="395">
        <v>0.38119999999999998</v>
      </c>
      <c r="M3742" s="395">
        <v>0.32828299999999999</v>
      </c>
      <c r="N3742" s="330">
        <v>13.881689401888773</v>
      </c>
      <c r="O3742" s="116"/>
      <c r="P3742" s="116"/>
      <c r="Q3742" s="120"/>
    </row>
    <row r="3743" spans="1:17" customFormat="1">
      <c r="A3743" s="117">
        <v>3740</v>
      </c>
      <c r="B3743" s="117"/>
      <c r="C3743" s="117" t="s">
        <v>3682</v>
      </c>
      <c r="D3743" s="117" t="s">
        <v>1024</v>
      </c>
      <c r="E3743" s="396" t="s">
        <v>3730</v>
      </c>
      <c r="F3743" s="116" t="s">
        <v>4534</v>
      </c>
      <c r="G3743" s="596">
        <v>304221140403</v>
      </c>
      <c r="H3743" s="396" t="s">
        <v>5328</v>
      </c>
      <c r="I3743" s="116" t="s">
        <v>7997</v>
      </c>
      <c r="J3743" s="116" t="s">
        <v>47</v>
      </c>
      <c r="K3743" s="116">
        <v>0.31280000000000002</v>
      </c>
      <c r="L3743" s="395">
        <v>0.31280000000000002</v>
      </c>
      <c r="M3743" s="395">
        <v>0.27016000000000001</v>
      </c>
      <c r="N3743" s="330">
        <v>13.631713554987215</v>
      </c>
      <c r="O3743" s="116"/>
      <c r="P3743" s="116"/>
      <c r="Q3743" s="120"/>
    </row>
    <row r="3744" spans="1:17" customFormat="1">
      <c r="A3744" s="117">
        <v>3741</v>
      </c>
      <c r="B3744" s="117"/>
      <c r="C3744" s="117" t="s">
        <v>3682</v>
      </c>
      <c r="D3744" s="117" t="s">
        <v>1024</v>
      </c>
      <c r="E3744" s="396" t="s">
        <v>1024</v>
      </c>
      <c r="F3744" s="116" t="s">
        <v>4565</v>
      </c>
      <c r="G3744" s="596">
        <v>304231440108</v>
      </c>
      <c r="H3744" s="396" t="s">
        <v>5486</v>
      </c>
      <c r="I3744" s="116" t="s">
        <v>7997</v>
      </c>
      <c r="J3744" s="116" t="s">
        <v>47</v>
      </c>
      <c r="K3744" s="116">
        <v>0.38379999999999997</v>
      </c>
      <c r="L3744" s="395">
        <v>0.38379999999999997</v>
      </c>
      <c r="M3744" s="395">
        <v>0.33214399999999999</v>
      </c>
      <c r="N3744" s="330">
        <v>13.459093277748824</v>
      </c>
      <c r="O3744" s="116"/>
      <c r="P3744" s="116"/>
      <c r="Q3744" s="120"/>
    </row>
    <row r="3745" spans="1:17" customFormat="1">
      <c r="A3745" s="117">
        <v>3742</v>
      </c>
      <c r="B3745" s="117"/>
      <c r="C3745" s="117" t="s">
        <v>3682</v>
      </c>
      <c r="D3745" s="117" t="s">
        <v>1024</v>
      </c>
      <c r="E3745" s="396" t="s">
        <v>3733</v>
      </c>
      <c r="F3745" s="116" t="s">
        <v>4591</v>
      </c>
      <c r="G3745" s="596">
        <v>304251440102</v>
      </c>
      <c r="H3745" s="396" t="s">
        <v>5553</v>
      </c>
      <c r="I3745" s="116" t="s">
        <v>7997</v>
      </c>
      <c r="J3745" s="116" t="s">
        <v>47</v>
      </c>
      <c r="K3745" s="116">
        <v>0.19020000000000001</v>
      </c>
      <c r="L3745" s="395">
        <v>0.19020000000000001</v>
      </c>
      <c r="M3745" s="395">
        <v>0.165634</v>
      </c>
      <c r="N3745" s="330">
        <v>12.915878023133546</v>
      </c>
      <c r="O3745" s="116"/>
      <c r="P3745" s="116"/>
      <c r="Q3745" s="120"/>
    </row>
    <row r="3746" spans="1:17" customFormat="1">
      <c r="A3746" s="117">
        <v>3743</v>
      </c>
      <c r="B3746" s="117"/>
      <c r="C3746" s="117" t="s">
        <v>3682</v>
      </c>
      <c r="D3746" s="117" t="s">
        <v>1024</v>
      </c>
      <c r="E3746" s="396" t="s">
        <v>3733</v>
      </c>
      <c r="F3746" s="116" t="s">
        <v>4583</v>
      </c>
      <c r="G3746" s="596">
        <v>304251140103</v>
      </c>
      <c r="H3746" s="396" t="s">
        <v>10081</v>
      </c>
      <c r="I3746" s="116" t="s">
        <v>7997</v>
      </c>
      <c r="J3746" s="116" t="s">
        <v>47</v>
      </c>
      <c r="K3746" s="116">
        <v>0.30077999999999999</v>
      </c>
      <c r="L3746" s="395">
        <v>0.30077999999999999</v>
      </c>
      <c r="M3746" s="395">
        <v>0.26258399999999998</v>
      </c>
      <c r="N3746" s="330">
        <v>12.698982645122683</v>
      </c>
      <c r="O3746" s="116"/>
      <c r="P3746" s="116"/>
      <c r="Q3746" s="120"/>
    </row>
    <row r="3747" spans="1:17" customFormat="1">
      <c r="A3747" s="117">
        <v>3744</v>
      </c>
      <c r="B3747" s="117"/>
      <c r="C3747" s="117" t="s">
        <v>3682</v>
      </c>
      <c r="D3747" s="117" t="s">
        <v>1024</v>
      </c>
      <c r="E3747" s="396" t="s">
        <v>3733</v>
      </c>
      <c r="F3747" s="116" t="s">
        <v>4580</v>
      </c>
      <c r="G3747" s="596">
        <v>304251540103</v>
      </c>
      <c r="H3747" s="396" t="s">
        <v>5602</v>
      </c>
      <c r="I3747" s="116" t="s">
        <v>7997</v>
      </c>
      <c r="J3747" s="116" t="s">
        <v>47</v>
      </c>
      <c r="K3747" s="116">
        <v>0.60899999999999999</v>
      </c>
      <c r="L3747" s="395">
        <v>0.60899999999999999</v>
      </c>
      <c r="M3747" s="395">
        <v>0.53183400000000003</v>
      </c>
      <c r="N3747" s="330">
        <v>12.670935960591127</v>
      </c>
      <c r="O3747" s="116"/>
      <c r="P3747" s="116"/>
      <c r="Q3747" s="120"/>
    </row>
    <row r="3748" spans="1:17" customFormat="1">
      <c r="A3748" s="117">
        <v>3745</v>
      </c>
      <c r="B3748" s="117"/>
      <c r="C3748" s="117" t="s">
        <v>3682</v>
      </c>
      <c r="D3748" s="117" t="s">
        <v>1024</v>
      </c>
      <c r="E3748" s="396" t="s">
        <v>3730</v>
      </c>
      <c r="F3748" s="116" t="s">
        <v>4533</v>
      </c>
      <c r="G3748" s="596">
        <v>304221140303</v>
      </c>
      <c r="H3748" s="396" t="s">
        <v>5661</v>
      </c>
      <c r="I3748" s="116" t="s">
        <v>7997</v>
      </c>
      <c r="J3748" s="116" t="s">
        <v>47</v>
      </c>
      <c r="K3748" s="116">
        <v>0.50519999999999998</v>
      </c>
      <c r="L3748" s="395">
        <v>0.50519999999999998</v>
      </c>
      <c r="M3748" s="395">
        <v>0.44300699999999998</v>
      </c>
      <c r="N3748" s="330">
        <v>12.310570071258907</v>
      </c>
      <c r="O3748" s="116"/>
      <c r="P3748" s="116"/>
      <c r="Q3748" s="120"/>
    </row>
    <row r="3749" spans="1:17" customFormat="1">
      <c r="A3749" s="117">
        <v>3746</v>
      </c>
      <c r="B3749" s="117"/>
      <c r="C3749" s="117" t="s">
        <v>3682</v>
      </c>
      <c r="D3749" s="117" t="s">
        <v>1024</v>
      </c>
      <c r="E3749" s="396" t="s">
        <v>3730</v>
      </c>
      <c r="F3749" s="116" t="s">
        <v>4534</v>
      </c>
      <c r="G3749" s="596">
        <v>304221140401</v>
      </c>
      <c r="H3749" s="396" t="s">
        <v>5672</v>
      </c>
      <c r="I3749" s="116" t="s">
        <v>7997</v>
      </c>
      <c r="J3749" s="116" t="s">
        <v>47</v>
      </c>
      <c r="K3749" s="116">
        <v>0.59289999999999998</v>
      </c>
      <c r="L3749" s="395">
        <v>0.59289999999999998</v>
      </c>
      <c r="M3749" s="395">
        <v>0.52010400000000001</v>
      </c>
      <c r="N3749" s="330">
        <v>12.277955810423338</v>
      </c>
      <c r="O3749" s="116"/>
      <c r="P3749" s="116"/>
      <c r="Q3749" s="120"/>
    </row>
    <row r="3750" spans="1:17" customFormat="1">
      <c r="A3750" s="117">
        <v>3747</v>
      </c>
      <c r="B3750" s="117"/>
      <c r="C3750" s="117" t="s">
        <v>3682</v>
      </c>
      <c r="D3750" s="117" t="s">
        <v>1024</v>
      </c>
      <c r="E3750" s="396" t="s">
        <v>3733</v>
      </c>
      <c r="F3750" s="116" t="s">
        <v>4591</v>
      </c>
      <c r="G3750" s="596">
        <v>304251440104</v>
      </c>
      <c r="H3750" s="396" t="s">
        <v>10082</v>
      </c>
      <c r="I3750" s="116" t="s">
        <v>7997</v>
      </c>
      <c r="J3750" s="116" t="s">
        <v>47</v>
      </c>
      <c r="K3750" s="116">
        <v>0.40282000000000001</v>
      </c>
      <c r="L3750" s="395">
        <v>0.40282000000000001</v>
      </c>
      <c r="M3750" s="395">
        <v>0.35426299999999999</v>
      </c>
      <c r="N3750" s="330">
        <v>12.054267414726185</v>
      </c>
      <c r="O3750" s="116"/>
      <c r="P3750" s="116"/>
      <c r="Q3750" s="120"/>
    </row>
    <row r="3751" spans="1:17" customFormat="1">
      <c r="A3751" s="117">
        <v>3748</v>
      </c>
      <c r="B3751" s="117"/>
      <c r="C3751" s="117" t="s">
        <v>3682</v>
      </c>
      <c r="D3751" s="117" t="s">
        <v>1024</v>
      </c>
      <c r="E3751" s="396" t="s">
        <v>3733</v>
      </c>
      <c r="F3751" s="116" t="s">
        <v>4588</v>
      </c>
      <c r="G3751" s="596">
        <v>304251440205</v>
      </c>
      <c r="H3751" s="396" t="s">
        <v>5721</v>
      </c>
      <c r="I3751" s="116" t="s">
        <v>7997</v>
      </c>
      <c r="J3751" s="116" t="s">
        <v>47</v>
      </c>
      <c r="K3751" s="116">
        <v>0.27060000000000001</v>
      </c>
      <c r="L3751" s="395">
        <v>0.27060000000000001</v>
      </c>
      <c r="M3751" s="395">
        <v>0.23827799999999999</v>
      </c>
      <c r="N3751" s="330">
        <v>11.944567627494463</v>
      </c>
      <c r="O3751" s="116"/>
      <c r="P3751" s="116"/>
      <c r="Q3751" s="120"/>
    </row>
    <row r="3752" spans="1:17" customFormat="1">
      <c r="A3752" s="117">
        <v>3749</v>
      </c>
      <c r="B3752" s="117"/>
      <c r="C3752" s="117" t="s">
        <v>3682</v>
      </c>
      <c r="D3752" s="117" t="s">
        <v>1024</v>
      </c>
      <c r="E3752" s="396" t="s">
        <v>3733</v>
      </c>
      <c r="F3752" s="116" t="s">
        <v>4591</v>
      </c>
      <c r="G3752" s="596">
        <v>304251440103</v>
      </c>
      <c r="H3752" s="396" t="s">
        <v>6132</v>
      </c>
      <c r="I3752" s="116" t="s">
        <v>7997</v>
      </c>
      <c r="J3752" s="116" t="s">
        <v>47</v>
      </c>
      <c r="K3752" s="116">
        <v>0.42780000000000001</v>
      </c>
      <c r="L3752" s="395">
        <v>0.42780000000000001</v>
      </c>
      <c r="M3752" s="395">
        <v>0.384274</v>
      </c>
      <c r="N3752" s="330">
        <v>10.174380551659656</v>
      </c>
      <c r="O3752" s="116"/>
      <c r="P3752" s="116"/>
      <c r="Q3752" s="120"/>
    </row>
    <row r="3753" spans="1:17" customFormat="1">
      <c r="A3753" s="117">
        <v>3750</v>
      </c>
      <c r="B3753" s="117"/>
      <c r="C3753" s="117" t="s">
        <v>3682</v>
      </c>
      <c r="D3753" s="117" t="s">
        <v>1024</v>
      </c>
      <c r="E3753" s="396" t="s">
        <v>3733</v>
      </c>
      <c r="F3753" s="116" t="s">
        <v>4588</v>
      </c>
      <c r="G3753" s="596">
        <v>304251440204</v>
      </c>
      <c r="H3753" s="396" t="s">
        <v>6139</v>
      </c>
      <c r="I3753" s="116" t="s">
        <v>7997</v>
      </c>
      <c r="J3753" s="116" t="s">
        <v>47</v>
      </c>
      <c r="K3753" s="116">
        <v>0.3846</v>
      </c>
      <c r="L3753" s="395">
        <v>0.3846</v>
      </c>
      <c r="M3753" s="395">
        <v>0.34559000000000001</v>
      </c>
      <c r="N3753" s="330">
        <v>10.143005720228807</v>
      </c>
      <c r="O3753" s="116"/>
      <c r="P3753" s="116"/>
      <c r="Q3753" s="120"/>
    </row>
    <row r="3754" spans="1:17" customFormat="1">
      <c r="A3754" s="117">
        <v>3751</v>
      </c>
      <c r="B3754" s="117"/>
      <c r="C3754" s="117" t="s">
        <v>3682</v>
      </c>
      <c r="D3754" s="117" t="s">
        <v>1024</v>
      </c>
      <c r="E3754" s="396" t="s">
        <v>3732</v>
      </c>
      <c r="F3754" s="116" t="s">
        <v>4578</v>
      </c>
      <c r="G3754" s="596">
        <v>304211140102</v>
      </c>
      <c r="H3754" s="396" t="s">
        <v>5433</v>
      </c>
      <c r="I3754" s="116" t="s">
        <v>7997</v>
      </c>
      <c r="J3754" s="116" t="s">
        <v>47</v>
      </c>
      <c r="K3754" s="116">
        <v>0.10036</v>
      </c>
      <c r="L3754" s="395">
        <v>0.10036</v>
      </c>
      <c r="M3754" s="395">
        <v>9.0203000000000005E-2</v>
      </c>
      <c r="N3754" s="330">
        <v>10.120565962534874</v>
      </c>
      <c r="O3754" s="116"/>
      <c r="P3754" s="116"/>
      <c r="Q3754" s="120"/>
    </row>
    <row r="3755" spans="1:17" customFormat="1">
      <c r="A3755" s="117">
        <v>3752</v>
      </c>
      <c r="B3755" s="117"/>
      <c r="C3755" s="117" t="s">
        <v>3682</v>
      </c>
      <c r="D3755" s="117" t="s">
        <v>1024</v>
      </c>
      <c r="E3755" s="396" t="s">
        <v>3733</v>
      </c>
      <c r="F3755" s="116" t="s">
        <v>4585</v>
      </c>
      <c r="G3755" s="596">
        <v>304251240103</v>
      </c>
      <c r="H3755" s="396" t="s">
        <v>10083</v>
      </c>
      <c r="I3755" s="116" t="s">
        <v>7997</v>
      </c>
      <c r="J3755" s="116" t="s">
        <v>47</v>
      </c>
      <c r="K3755" s="116">
        <v>3.0679999999999999E-2</v>
      </c>
      <c r="L3755" s="395">
        <v>3.0679999999999999E-2</v>
      </c>
      <c r="M3755" s="395">
        <v>2.7827000000000001E-2</v>
      </c>
      <c r="N3755" s="330">
        <v>9.2992177314211144</v>
      </c>
      <c r="O3755" s="116"/>
      <c r="P3755" s="116"/>
      <c r="Q3755" s="120"/>
    </row>
    <row r="3756" spans="1:17" customFormat="1">
      <c r="A3756" s="117">
        <v>3753</v>
      </c>
      <c r="B3756" s="117"/>
      <c r="C3756" s="117" t="s">
        <v>3682</v>
      </c>
      <c r="D3756" s="117" t="s">
        <v>1024</v>
      </c>
      <c r="E3756" s="396" t="s">
        <v>3733</v>
      </c>
      <c r="F3756" s="116" t="s">
        <v>4588</v>
      </c>
      <c r="G3756" s="596">
        <v>304251440203</v>
      </c>
      <c r="H3756" s="396" t="s">
        <v>6474</v>
      </c>
      <c r="I3756" s="116" t="s">
        <v>7997</v>
      </c>
      <c r="J3756" s="116" t="s">
        <v>47</v>
      </c>
      <c r="K3756" s="116">
        <v>0.47960000000000003</v>
      </c>
      <c r="L3756" s="395">
        <v>0.47960000000000003</v>
      </c>
      <c r="M3756" s="395">
        <v>0.436307</v>
      </c>
      <c r="N3756" s="330">
        <v>9.0268974145120993</v>
      </c>
      <c r="O3756" s="116"/>
      <c r="P3756" s="116"/>
      <c r="Q3756" s="120"/>
    </row>
    <row r="3757" spans="1:17" customFormat="1">
      <c r="A3757" s="117">
        <v>3754</v>
      </c>
      <c r="B3757" s="117"/>
      <c r="C3757" s="117" t="s">
        <v>3682</v>
      </c>
      <c r="D3757" s="117" t="s">
        <v>1024</v>
      </c>
      <c r="E3757" s="396" t="s">
        <v>3733</v>
      </c>
      <c r="F3757" s="116" t="s">
        <v>4582</v>
      </c>
      <c r="G3757" s="596">
        <v>304251540202</v>
      </c>
      <c r="H3757" s="396" t="s">
        <v>5244</v>
      </c>
      <c r="I3757" s="116" t="s">
        <v>7997</v>
      </c>
      <c r="J3757" s="116" t="s">
        <v>47</v>
      </c>
      <c r="K3757" s="116">
        <v>0.57208000000000003</v>
      </c>
      <c r="L3757" s="395">
        <v>0.57208000000000003</v>
      </c>
      <c r="M3757" s="395">
        <v>0.52354000000000001</v>
      </c>
      <c r="N3757" s="330">
        <v>8.4848272968815603</v>
      </c>
      <c r="O3757" s="116"/>
      <c r="P3757" s="116"/>
      <c r="Q3757" s="120"/>
    </row>
    <row r="3758" spans="1:17" customFormat="1">
      <c r="A3758" s="117">
        <v>3755</v>
      </c>
      <c r="B3758" s="117"/>
      <c r="C3758" s="117" t="s">
        <v>3682</v>
      </c>
      <c r="D3758" s="117" t="s">
        <v>1024</v>
      </c>
      <c r="E3758" s="396" t="s">
        <v>3733</v>
      </c>
      <c r="F3758" s="116" t="s">
        <v>4586</v>
      </c>
      <c r="G3758" s="596">
        <v>304251240201</v>
      </c>
      <c r="H3758" s="396" t="s">
        <v>6743</v>
      </c>
      <c r="I3758" s="116" t="s">
        <v>7997</v>
      </c>
      <c r="J3758" s="116" t="s">
        <v>47</v>
      </c>
      <c r="K3758" s="116">
        <v>0.43640000000000001</v>
      </c>
      <c r="L3758" s="395">
        <v>0.43640000000000001</v>
      </c>
      <c r="M3758" s="395">
        <v>0.40079500000000001</v>
      </c>
      <c r="N3758" s="330">
        <v>8.1587992667277724</v>
      </c>
      <c r="O3758" s="116"/>
      <c r="P3758" s="116"/>
      <c r="Q3758" s="120"/>
    </row>
    <row r="3759" spans="1:17" customFormat="1">
      <c r="A3759" s="117">
        <v>3756</v>
      </c>
      <c r="B3759" s="117"/>
      <c r="C3759" s="117" t="s">
        <v>3682</v>
      </c>
      <c r="D3759" s="117" t="s">
        <v>1024</v>
      </c>
      <c r="E3759" s="396" t="s">
        <v>3732</v>
      </c>
      <c r="F3759" s="116" t="s">
        <v>4578</v>
      </c>
      <c r="G3759" s="596">
        <v>304211140101</v>
      </c>
      <c r="H3759" s="396" t="s">
        <v>7740</v>
      </c>
      <c r="I3759" s="116" t="s">
        <v>7997</v>
      </c>
      <c r="J3759" s="116" t="s">
        <v>47</v>
      </c>
      <c r="K3759" s="116">
        <v>0.14610000000000001</v>
      </c>
      <c r="L3759" s="395">
        <v>0.14610000000000001</v>
      </c>
      <c r="M3759" s="395">
        <v>0.134599</v>
      </c>
      <c r="N3759" s="330">
        <v>7.8720054757015809</v>
      </c>
      <c r="O3759" s="116"/>
      <c r="P3759" s="116"/>
      <c r="Q3759" s="120"/>
    </row>
    <row r="3760" spans="1:17" customFormat="1">
      <c r="A3760" s="117">
        <v>3757</v>
      </c>
      <c r="B3760" s="117"/>
      <c r="C3760" s="117" t="s">
        <v>3682</v>
      </c>
      <c r="D3760" s="117" t="s">
        <v>1024</v>
      </c>
      <c r="E3760" s="396" t="s">
        <v>3732</v>
      </c>
      <c r="F3760" s="116" t="s">
        <v>4577</v>
      </c>
      <c r="G3760" s="596">
        <v>304211240105</v>
      </c>
      <c r="H3760" s="396" t="s">
        <v>5548</v>
      </c>
      <c r="I3760" s="116" t="s">
        <v>7997</v>
      </c>
      <c r="J3760" s="116" t="s">
        <v>47</v>
      </c>
      <c r="K3760" s="116">
        <v>0.38400000000000001</v>
      </c>
      <c r="L3760" s="395">
        <v>0.38400000000000001</v>
      </c>
      <c r="M3760" s="395">
        <v>0.35419800000000001</v>
      </c>
      <c r="N3760" s="330">
        <v>7.760937499999998</v>
      </c>
      <c r="O3760" s="116"/>
      <c r="P3760" s="116"/>
      <c r="Q3760" s="120"/>
    </row>
    <row r="3761" spans="1:17" customFormat="1">
      <c r="A3761" s="117">
        <v>3758</v>
      </c>
      <c r="B3761" s="117"/>
      <c r="C3761" s="117" t="s">
        <v>3682</v>
      </c>
      <c r="D3761" s="117" t="s">
        <v>1024</v>
      </c>
      <c r="E3761" s="396" t="s">
        <v>3731</v>
      </c>
      <c r="F3761" s="116" t="s">
        <v>4549</v>
      </c>
      <c r="G3761" s="596">
        <v>304231240104</v>
      </c>
      <c r="H3761" s="396" t="s">
        <v>10084</v>
      </c>
      <c r="I3761" s="116" t="s">
        <v>7997</v>
      </c>
      <c r="J3761" s="116" t="s">
        <v>47</v>
      </c>
      <c r="K3761" s="116">
        <v>0.7772</v>
      </c>
      <c r="L3761" s="395">
        <v>0.7772</v>
      </c>
      <c r="M3761" s="395">
        <v>0.71823099999999995</v>
      </c>
      <c r="N3761" s="330">
        <v>7.5873648996397387</v>
      </c>
      <c r="O3761" s="116"/>
      <c r="P3761" s="116"/>
      <c r="Q3761" s="120"/>
    </row>
    <row r="3762" spans="1:17" customFormat="1">
      <c r="A3762" s="117">
        <v>3759</v>
      </c>
      <c r="B3762" s="117"/>
      <c r="C3762" s="117" t="s">
        <v>3682</v>
      </c>
      <c r="D3762" s="117" t="s">
        <v>1024</v>
      </c>
      <c r="E3762" s="396" t="s">
        <v>3730</v>
      </c>
      <c r="F3762" s="116" t="s">
        <v>4538</v>
      </c>
      <c r="G3762" s="596">
        <v>304221340301</v>
      </c>
      <c r="H3762" s="396" t="s">
        <v>7055</v>
      </c>
      <c r="I3762" s="116" t="s">
        <v>7997</v>
      </c>
      <c r="J3762" s="116" t="s">
        <v>47</v>
      </c>
      <c r="K3762" s="116">
        <v>0.6028</v>
      </c>
      <c r="L3762" s="395">
        <v>0.6028</v>
      </c>
      <c r="M3762" s="395">
        <v>0.55925100000000005</v>
      </c>
      <c r="N3762" s="330">
        <v>7.2244525547445173</v>
      </c>
      <c r="O3762" s="116"/>
      <c r="P3762" s="116"/>
      <c r="Q3762" s="120"/>
    </row>
    <row r="3763" spans="1:17" customFormat="1">
      <c r="A3763" s="117">
        <v>3760</v>
      </c>
      <c r="B3763" s="117"/>
      <c r="C3763" s="117" t="s">
        <v>3682</v>
      </c>
      <c r="D3763" s="117" t="s">
        <v>1024</v>
      </c>
      <c r="E3763" s="396" t="s">
        <v>3730</v>
      </c>
      <c r="F3763" s="116" t="s">
        <v>4535</v>
      </c>
      <c r="G3763" s="596">
        <v>304221140105</v>
      </c>
      <c r="H3763" s="396" t="s">
        <v>7057</v>
      </c>
      <c r="I3763" s="116" t="s">
        <v>7997</v>
      </c>
      <c r="J3763" s="116" t="s">
        <v>47</v>
      </c>
      <c r="K3763" s="116">
        <v>0.8448</v>
      </c>
      <c r="L3763" s="395">
        <v>0.8448</v>
      </c>
      <c r="M3763" s="395">
        <v>0.78381299999999998</v>
      </c>
      <c r="N3763" s="330">
        <v>7.2191051136363651</v>
      </c>
      <c r="O3763" s="116"/>
      <c r="P3763" s="116"/>
      <c r="Q3763" s="120"/>
    </row>
    <row r="3764" spans="1:17" customFormat="1">
      <c r="A3764" s="117">
        <v>3761</v>
      </c>
      <c r="B3764" s="117"/>
      <c r="C3764" s="117" t="s">
        <v>3682</v>
      </c>
      <c r="D3764" s="117" t="s">
        <v>1024</v>
      </c>
      <c r="E3764" s="396" t="s">
        <v>1024</v>
      </c>
      <c r="F3764" s="116" t="s">
        <v>4570</v>
      </c>
      <c r="G3764" s="596">
        <v>304231340101</v>
      </c>
      <c r="H3764" s="396" t="s">
        <v>6782</v>
      </c>
      <c r="I3764" s="116" t="s">
        <v>7997</v>
      </c>
      <c r="J3764" s="116" t="s">
        <v>47</v>
      </c>
      <c r="K3764" s="116">
        <v>1.34084</v>
      </c>
      <c r="L3764" s="395">
        <v>1.34084</v>
      </c>
      <c r="M3764" s="395">
        <v>1.246578</v>
      </c>
      <c r="N3764" s="330">
        <v>7.0300707019480377</v>
      </c>
      <c r="O3764" s="116"/>
      <c r="P3764" s="116"/>
      <c r="Q3764" s="120"/>
    </row>
    <row r="3765" spans="1:17" customFormat="1">
      <c r="A3765" s="117">
        <v>3762</v>
      </c>
      <c r="B3765" s="117"/>
      <c r="C3765" s="117" t="s">
        <v>3682</v>
      </c>
      <c r="D3765" s="117" t="s">
        <v>1024</v>
      </c>
      <c r="E3765" s="396" t="s">
        <v>3730</v>
      </c>
      <c r="F3765" s="116" t="s">
        <v>4541</v>
      </c>
      <c r="G3765" s="596">
        <v>304221440305</v>
      </c>
      <c r="H3765" s="396" t="s">
        <v>7164</v>
      </c>
      <c r="I3765" s="116" t="s">
        <v>7997</v>
      </c>
      <c r="J3765" s="116" t="s">
        <v>47</v>
      </c>
      <c r="K3765" s="116">
        <v>0.28179999999999999</v>
      </c>
      <c r="L3765" s="395">
        <v>0.28179999999999999</v>
      </c>
      <c r="M3765" s="395">
        <v>0.26256699999999999</v>
      </c>
      <c r="N3765" s="330">
        <v>6.8250532292405968</v>
      </c>
      <c r="O3765" s="116"/>
      <c r="P3765" s="116"/>
      <c r="Q3765" s="120"/>
    </row>
    <row r="3766" spans="1:17" customFormat="1">
      <c r="A3766" s="117">
        <v>3763</v>
      </c>
      <c r="B3766" s="117"/>
      <c r="C3766" s="117" t="s">
        <v>3682</v>
      </c>
      <c r="D3766" s="117" t="s">
        <v>1024</v>
      </c>
      <c r="E3766" s="396" t="s">
        <v>3732</v>
      </c>
      <c r="F3766" s="116" t="s">
        <v>4576</v>
      </c>
      <c r="G3766" s="596">
        <v>304211140203</v>
      </c>
      <c r="H3766" s="396" t="s">
        <v>7861</v>
      </c>
      <c r="I3766" s="116" t="s">
        <v>7997</v>
      </c>
      <c r="J3766" s="116" t="s">
        <v>47</v>
      </c>
      <c r="K3766" s="116">
        <v>7.0999999999999994E-2</v>
      </c>
      <c r="L3766" s="395">
        <v>7.0999999999999994E-2</v>
      </c>
      <c r="M3766" s="395">
        <v>6.6165000000000002E-2</v>
      </c>
      <c r="N3766" s="330">
        <v>6.8098591549295664</v>
      </c>
      <c r="O3766" s="116"/>
      <c r="P3766" s="116"/>
      <c r="Q3766" s="120"/>
    </row>
    <row r="3767" spans="1:17" customFormat="1">
      <c r="A3767" s="117">
        <v>3764</v>
      </c>
      <c r="B3767" s="117"/>
      <c r="C3767" s="117" t="s">
        <v>3682</v>
      </c>
      <c r="D3767" s="117" t="s">
        <v>1024</v>
      </c>
      <c r="E3767" s="396" t="s">
        <v>3731</v>
      </c>
      <c r="F3767" s="116" t="s">
        <v>4550</v>
      </c>
      <c r="G3767" s="596">
        <v>304241240502</v>
      </c>
      <c r="H3767" s="396" t="s">
        <v>7181</v>
      </c>
      <c r="I3767" s="116" t="s">
        <v>7997</v>
      </c>
      <c r="J3767" s="116" t="s">
        <v>47</v>
      </c>
      <c r="K3767" s="116">
        <v>0.34320000000000001</v>
      </c>
      <c r="L3767" s="395">
        <v>0.34320000000000001</v>
      </c>
      <c r="M3767" s="395">
        <v>0.31998100000000002</v>
      </c>
      <c r="N3767" s="330">
        <v>6.7654428904428867</v>
      </c>
      <c r="O3767" s="116"/>
      <c r="P3767" s="116"/>
      <c r="Q3767" s="120"/>
    </row>
    <row r="3768" spans="1:17" customFormat="1">
      <c r="A3768" s="117">
        <v>3765</v>
      </c>
      <c r="B3768" s="117"/>
      <c r="C3768" s="117" t="s">
        <v>3682</v>
      </c>
      <c r="D3768" s="117" t="s">
        <v>1024</v>
      </c>
      <c r="E3768" s="396" t="s">
        <v>1024</v>
      </c>
      <c r="F3768" s="116" t="s">
        <v>4569</v>
      </c>
      <c r="G3768" s="596">
        <v>304231340202</v>
      </c>
      <c r="H3768" s="396" t="s">
        <v>5656</v>
      </c>
      <c r="I3768" s="116" t="s">
        <v>7997</v>
      </c>
      <c r="J3768" s="116" t="s">
        <v>47</v>
      </c>
      <c r="K3768" s="116">
        <v>1.46892</v>
      </c>
      <c r="L3768" s="395">
        <v>1.46892</v>
      </c>
      <c r="M3768" s="395">
        <v>1.372968</v>
      </c>
      <c r="N3768" s="330">
        <v>6.5321460664978375</v>
      </c>
      <c r="O3768" s="116"/>
      <c r="P3768" s="116"/>
      <c r="Q3768" s="120"/>
    </row>
    <row r="3769" spans="1:17" customFormat="1">
      <c r="A3769" s="117">
        <v>3766</v>
      </c>
      <c r="B3769" s="117"/>
      <c r="C3769" s="117" t="s">
        <v>3682</v>
      </c>
      <c r="D3769" s="117" t="s">
        <v>1024</v>
      </c>
      <c r="E3769" s="396" t="s">
        <v>3730</v>
      </c>
      <c r="F3769" s="116" t="s">
        <v>4532</v>
      </c>
      <c r="G3769" s="596">
        <v>304221240103</v>
      </c>
      <c r="H3769" s="396" t="s">
        <v>7259</v>
      </c>
      <c r="I3769" s="116" t="s">
        <v>7997</v>
      </c>
      <c r="J3769" s="116" t="s">
        <v>47</v>
      </c>
      <c r="K3769" s="116">
        <v>0.77124000000000004</v>
      </c>
      <c r="L3769" s="395">
        <v>0.77124000000000004</v>
      </c>
      <c r="M3769" s="395">
        <v>0.72087400000000001</v>
      </c>
      <c r="N3769" s="330">
        <v>6.5305222758155725</v>
      </c>
      <c r="O3769" s="116"/>
      <c r="P3769" s="116"/>
      <c r="Q3769" s="120"/>
    </row>
    <row r="3770" spans="1:17" customFormat="1">
      <c r="A3770" s="117">
        <v>3767</v>
      </c>
      <c r="B3770" s="117"/>
      <c r="C3770" s="117" t="s">
        <v>3682</v>
      </c>
      <c r="D3770" s="117" t="s">
        <v>1024</v>
      </c>
      <c r="E3770" s="396" t="s">
        <v>3733</v>
      </c>
      <c r="F3770" s="116" t="s">
        <v>4587</v>
      </c>
      <c r="G3770" s="596">
        <v>304251240302</v>
      </c>
      <c r="H3770" s="396" t="s">
        <v>7268</v>
      </c>
      <c r="I3770" s="116" t="s">
        <v>7997</v>
      </c>
      <c r="J3770" s="116" t="s">
        <v>47</v>
      </c>
      <c r="K3770" s="116">
        <v>0.57599999999999996</v>
      </c>
      <c r="L3770" s="395">
        <v>0.57599999999999996</v>
      </c>
      <c r="M3770" s="395">
        <v>0.53851599999999999</v>
      </c>
      <c r="N3770" s="330">
        <v>6.5076388888888825</v>
      </c>
      <c r="O3770" s="116"/>
      <c r="P3770" s="116"/>
      <c r="Q3770" s="120"/>
    </row>
    <row r="3771" spans="1:17" customFormat="1">
      <c r="A3771" s="117">
        <v>3768</v>
      </c>
      <c r="B3771" s="117"/>
      <c r="C3771" s="117" t="s">
        <v>3682</v>
      </c>
      <c r="D3771" s="117" t="s">
        <v>1024</v>
      </c>
      <c r="E3771" s="396" t="s">
        <v>1024</v>
      </c>
      <c r="F3771" s="116" t="s">
        <v>4570</v>
      </c>
      <c r="G3771" s="596">
        <v>304231340106</v>
      </c>
      <c r="H3771" s="396" t="s">
        <v>7413</v>
      </c>
      <c r="I3771" s="116" t="s">
        <v>7997</v>
      </c>
      <c r="J3771" s="116" t="s">
        <v>47</v>
      </c>
      <c r="K3771" s="116">
        <v>1.4096</v>
      </c>
      <c r="L3771" s="395">
        <v>1.4096</v>
      </c>
      <c r="M3771" s="395">
        <v>1.319291</v>
      </c>
      <c r="N3771" s="330">
        <v>6.4067111237230394</v>
      </c>
      <c r="O3771" s="116"/>
      <c r="P3771" s="116"/>
      <c r="Q3771" s="120"/>
    </row>
    <row r="3772" spans="1:17" customFormat="1">
      <c r="A3772" s="117">
        <v>3769</v>
      </c>
      <c r="B3772" s="117"/>
      <c r="C3772" s="117" t="s">
        <v>3682</v>
      </c>
      <c r="D3772" s="117" t="s">
        <v>1024</v>
      </c>
      <c r="E3772" s="396" t="s">
        <v>1024</v>
      </c>
      <c r="F3772" s="116" t="s">
        <v>4571</v>
      </c>
      <c r="G3772" s="596">
        <v>304231340501</v>
      </c>
      <c r="H3772" s="396" t="s">
        <v>6626</v>
      </c>
      <c r="I3772" s="116" t="s">
        <v>7997</v>
      </c>
      <c r="J3772" s="116" t="s">
        <v>47</v>
      </c>
      <c r="K3772" s="116">
        <v>7.3200000000000001E-2</v>
      </c>
      <c r="L3772" s="395">
        <v>7.3200000000000001E-2</v>
      </c>
      <c r="M3772" s="395">
        <v>6.8686999999999998E-2</v>
      </c>
      <c r="N3772" s="330">
        <v>6.1653005464480914</v>
      </c>
      <c r="O3772" s="116"/>
      <c r="P3772" s="116"/>
      <c r="Q3772" s="120"/>
    </row>
    <row r="3773" spans="1:17" customFormat="1">
      <c r="A3773" s="117">
        <v>3770</v>
      </c>
      <c r="B3773" s="117"/>
      <c r="C3773" s="117" t="s">
        <v>3682</v>
      </c>
      <c r="D3773" s="117" t="s">
        <v>1024</v>
      </c>
      <c r="E3773" s="396" t="s">
        <v>3730</v>
      </c>
      <c r="F3773" s="116" t="s">
        <v>4539</v>
      </c>
      <c r="G3773" s="596">
        <v>304221340106</v>
      </c>
      <c r="H3773" s="396" t="s">
        <v>7349</v>
      </c>
      <c r="I3773" s="116" t="s">
        <v>7997</v>
      </c>
      <c r="J3773" s="116" t="s">
        <v>47</v>
      </c>
      <c r="K3773" s="116">
        <v>0.38479999999999998</v>
      </c>
      <c r="L3773" s="395">
        <v>0.38479999999999998</v>
      </c>
      <c r="M3773" s="395">
        <v>0.36116399999999999</v>
      </c>
      <c r="N3773" s="330">
        <v>6.1424116424116404</v>
      </c>
      <c r="O3773" s="116"/>
      <c r="P3773" s="116"/>
      <c r="Q3773" s="120"/>
    </row>
    <row r="3774" spans="1:17" customFormat="1">
      <c r="A3774" s="117">
        <v>3771</v>
      </c>
      <c r="B3774" s="117"/>
      <c r="C3774" s="117" t="s">
        <v>3682</v>
      </c>
      <c r="D3774" s="117" t="s">
        <v>1024</v>
      </c>
      <c r="E3774" s="396" t="s">
        <v>3733</v>
      </c>
      <c r="F3774" s="116" t="s">
        <v>4590</v>
      </c>
      <c r="G3774" s="596">
        <v>304251440302</v>
      </c>
      <c r="H3774" s="396" t="s">
        <v>6038</v>
      </c>
      <c r="I3774" s="116" t="s">
        <v>7997</v>
      </c>
      <c r="J3774" s="116" t="s">
        <v>47</v>
      </c>
      <c r="K3774" s="116">
        <v>0.51160000000000005</v>
      </c>
      <c r="L3774" s="395">
        <v>0.51160000000000005</v>
      </c>
      <c r="M3774" s="395">
        <v>0.48025299999999999</v>
      </c>
      <c r="N3774" s="330">
        <v>6.1272478498827336</v>
      </c>
      <c r="O3774" s="116"/>
      <c r="P3774" s="116"/>
      <c r="Q3774" s="120"/>
    </row>
    <row r="3775" spans="1:17" customFormat="1">
      <c r="A3775" s="117">
        <v>3772</v>
      </c>
      <c r="B3775" s="117"/>
      <c r="C3775" s="117" t="s">
        <v>3682</v>
      </c>
      <c r="D3775" s="117" t="s">
        <v>1024</v>
      </c>
      <c r="E3775" s="396" t="s">
        <v>3732</v>
      </c>
      <c r="F3775" s="116" t="s">
        <v>4575</v>
      </c>
      <c r="G3775" s="596">
        <v>304211340103</v>
      </c>
      <c r="H3775" s="396" t="s">
        <v>7361</v>
      </c>
      <c r="I3775" s="116" t="s">
        <v>7997</v>
      </c>
      <c r="J3775" s="116" t="s">
        <v>47</v>
      </c>
      <c r="K3775" s="116">
        <v>0.44779999999999998</v>
      </c>
      <c r="L3775" s="395">
        <v>0.44779999999999998</v>
      </c>
      <c r="M3775" s="395">
        <v>0.420543</v>
      </c>
      <c r="N3775" s="330">
        <v>6.0868691380080344</v>
      </c>
      <c r="O3775" s="116"/>
      <c r="P3775" s="116"/>
      <c r="Q3775" s="120"/>
    </row>
    <row r="3776" spans="1:17" customFormat="1">
      <c r="A3776" s="117">
        <v>3773</v>
      </c>
      <c r="B3776" s="117"/>
      <c r="C3776" s="117" t="s">
        <v>3682</v>
      </c>
      <c r="D3776" s="117" t="s">
        <v>1024</v>
      </c>
      <c r="E3776" s="396" t="s">
        <v>3730</v>
      </c>
      <c r="F3776" s="116" t="s">
        <v>4539</v>
      </c>
      <c r="G3776" s="596">
        <v>304221340102</v>
      </c>
      <c r="H3776" s="396" t="s">
        <v>7385</v>
      </c>
      <c r="I3776" s="116" t="s">
        <v>7997</v>
      </c>
      <c r="J3776" s="116" t="s">
        <v>47</v>
      </c>
      <c r="K3776" s="116">
        <v>0.31280000000000002</v>
      </c>
      <c r="L3776" s="395">
        <v>0.31280000000000002</v>
      </c>
      <c r="M3776" s="395">
        <v>0.29406199999999999</v>
      </c>
      <c r="N3776" s="330">
        <v>5.9904092071611359</v>
      </c>
      <c r="O3776" s="116"/>
      <c r="P3776" s="116"/>
      <c r="Q3776" s="120"/>
    </row>
    <row r="3777" spans="1:17" customFormat="1">
      <c r="A3777" s="117">
        <v>3774</v>
      </c>
      <c r="B3777" s="117"/>
      <c r="C3777" s="117" t="s">
        <v>3682</v>
      </c>
      <c r="D3777" s="117" t="s">
        <v>1024</v>
      </c>
      <c r="E3777" s="396" t="s">
        <v>3733</v>
      </c>
      <c r="F3777" s="116" t="s">
        <v>4583</v>
      </c>
      <c r="G3777" s="596">
        <v>304251140101</v>
      </c>
      <c r="H3777" s="396" t="s">
        <v>10085</v>
      </c>
      <c r="I3777" s="116" t="s">
        <v>7997</v>
      </c>
      <c r="J3777" s="116" t="s">
        <v>47</v>
      </c>
      <c r="K3777" s="116">
        <v>0.73277999999999999</v>
      </c>
      <c r="L3777" s="395">
        <v>0.73277999999999999</v>
      </c>
      <c r="M3777" s="395">
        <v>0.68978200000000001</v>
      </c>
      <c r="N3777" s="330">
        <v>5.8677911515052239</v>
      </c>
      <c r="O3777" s="116"/>
      <c r="P3777" s="116"/>
      <c r="Q3777" s="120"/>
    </row>
    <row r="3778" spans="1:17" customFormat="1">
      <c r="A3778" s="117">
        <v>3775</v>
      </c>
      <c r="B3778" s="117"/>
      <c r="C3778" s="117" t="s">
        <v>3682</v>
      </c>
      <c r="D3778" s="117" t="s">
        <v>1024</v>
      </c>
      <c r="E3778" s="396" t="s">
        <v>3730</v>
      </c>
      <c r="F3778" s="116" t="s">
        <v>4543</v>
      </c>
      <c r="G3778" s="596">
        <v>304221440202</v>
      </c>
      <c r="H3778" s="396" t="s">
        <v>7425</v>
      </c>
      <c r="I3778" s="116" t="s">
        <v>7997</v>
      </c>
      <c r="J3778" s="116" t="s">
        <v>47</v>
      </c>
      <c r="K3778" s="116">
        <v>0.68879999999999997</v>
      </c>
      <c r="L3778" s="395">
        <v>0.68879999999999997</v>
      </c>
      <c r="M3778" s="395">
        <v>0.64849100000000004</v>
      </c>
      <c r="N3778" s="330">
        <v>5.852061556329839</v>
      </c>
      <c r="O3778" s="116"/>
      <c r="P3778" s="116"/>
      <c r="Q3778" s="120"/>
    </row>
    <row r="3779" spans="1:17" customFormat="1">
      <c r="A3779" s="117">
        <v>3776</v>
      </c>
      <c r="B3779" s="117"/>
      <c r="C3779" s="117" t="s">
        <v>3682</v>
      </c>
      <c r="D3779" s="117" t="s">
        <v>1024</v>
      </c>
      <c r="E3779" s="396" t="s">
        <v>3733</v>
      </c>
      <c r="F3779" s="116" t="s">
        <v>4588</v>
      </c>
      <c r="G3779" s="596">
        <v>304251440201</v>
      </c>
      <c r="H3779" s="396" t="s">
        <v>10086</v>
      </c>
      <c r="I3779" s="116" t="s">
        <v>7997</v>
      </c>
      <c r="J3779" s="116" t="s">
        <v>47</v>
      </c>
      <c r="K3779" s="116">
        <v>0.17019999999999999</v>
      </c>
      <c r="L3779" s="395">
        <v>0.17019999999999999</v>
      </c>
      <c r="M3779" s="395">
        <v>0.160242</v>
      </c>
      <c r="N3779" s="330">
        <v>5.8507638072855439</v>
      </c>
      <c r="O3779" s="116"/>
      <c r="P3779" s="116"/>
      <c r="Q3779" s="120"/>
    </row>
    <row r="3780" spans="1:17" customFormat="1">
      <c r="A3780" s="117">
        <v>3777</v>
      </c>
      <c r="B3780" s="117"/>
      <c r="C3780" s="117" t="s">
        <v>3682</v>
      </c>
      <c r="D3780" s="117" t="s">
        <v>1024</v>
      </c>
      <c r="E3780" s="396" t="s">
        <v>3730</v>
      </c>
      <c r="F3780" s="116" t="s">
        <v>4542</v>
      </c>
      <c r="G3780" s="596">
        <v>304221440102</v>
      </c>
      <c r="H3780" s="396" t="s">
        <v>7436</v>
      </c>
      <c r="I3780" s="116" t="s">
        <v>7997</v>
      </c>
      <c r="J3780" s="116" t="s">
        <v>47</v>
      </c>
      <c r="K3780" s="116">
        <v>0.82779999999999998</v>
      </c>
      <c r="L3780" s="395">
        <v>0.82779999999999998</v>
      </c>
      <c r="M3780" s="395">
        <v>0.77998699999999999</v>
      </c>
      <c r="N3780" s="330">
        <v>5.7759120560521859</v>
      </c>
      <c r="O3780" s="116"/>
      <c r="P3780" s="116"/>
      <c r="Q3780" s="120"/>
    </row>
    <row r="3781" spans="1:17" customFormat="1">
      <c r="A3781" s="117">
        <v>3778</v>
      </c>
      <c r="B3781" s="117"/>
      <c r="C3781" s="117" t="s">
        <v>3682</v>
      </c>
      <c r="D3781" s="117" t="s">
        <v>1024</v>
      </c>
      <c r="E3781" s="396" t="s">
        <v>1024</v>
      </c>
      <c r="F3781" s="116" t="s">
        <v>4573</v>
      </c>
      <c r="G3781" s="596">
        <v>304231340403</v>
      </c>
      <c r="H3781" s="396" t="s">
        <v>6655</v>
      </c>
      <c r="I3781" s="116" t="s">
        <v>7997</v>
      </c>
      <c r="J3781" s="116" t="s">
        <v>47</v>
      </c>
      <c r="K3781" s="116">
        <v>1.6941999999999999</v>
      </c>
      <c r="L3781" s="395">
        <v>1.6941999999999999</v>
      </c>
      <c r="M3781" s="395">
        <v>1.5969199999999999</v>
      </c>
      <c r="N3781" s="330">
        <v>5.7419430999881973</v>
      </c>
      <c r="O3781" s="116"/>
      <c r="P3781" s="116"/>
      <c r="Q3781" s="120"/>
    </row>
    <row r="3782" spans="1:17" customFormat="1">
      <c r="A3782" s="117">
        <v>3779</v>
      </c>
      <c r="B3782" s="117"/>
      <c r="C3782" s="117" t="s">
        <v>3682</v>
      </c>
      <c r="D3782" s="117" t="s">
        <v>1024</v>
      </c>
      <c r="E3782" s="396" t="s">
        <v>3732</v>
      </c>
      <c r="F3782" s="116" t="s">
        <v>4575</v>
      </c>
      <c r="G3782" s="596">
        <v>304211340107</v>
      </c>
      <c r="H3782" s="396" t="s">
        <v>6734</v>
      </c>
      <c r="I3782" s="116" t="s">
        <v>7998</v>
      </c>
      <c r="J3782" s="116" t="s">
        <v>47</v>
      </c>
      <c r="K3782" s="116">
        <v>0.30020000000000002</v>
      </c>
      <c r="L3782" s="395">
        <v>0.30020000000000002</v>
      </c>
      <c r="M3782" s="395">
        <v>0.283022</v>
      </c>
      <c r="N3782" s="330">
        <v>5.7221852098601023</v>
      </c>
      <c r="O3782" s="116"/>
      <c r="P3782" s="116"/>
      <c r="Q3782" s="120"/>
    </row>
    <row r="3783" spans="1:17" customFormat="1">
      <c r="A3783" s="117">
        <v>3780</v>
      </c>
      <c r="B3783" s="117"/>
      <c r="C3783" s="117" t="s">
        <v>3682</v>
      </c>
      <c r="D3783" s="117" t="s">
        <v>1024</v>
      </c>
      <c r="E3783" s="396" t="s">
        <v>3732</v>
      </c>
      <c r="F3783" s="116" t="s">
        <v>4575</v>
      </c>
      <c r="G3783" s="596">
        <v>304211340104</v>
      </c>
      <c r="H3783" s="396" t="s">
        <v>7697</v>
      </c>
      <c r="I3783" s="116" t="s">
        <v>7997</v>
      </c>
      <c r="J3783" s="116" t="s">
        <v>47</v>
      </c>
      <c r="K3783" s="116">
        <v>0.66120000000000001</v>
      </c>
      <c r="L3783" s="395">
        <v>0.66120000000000001</v>
      </c>
      <c r="M3783" s="395">
        <v>0.623471</v>
      </c>
      <c r="N3783" s="330">
        <v>5.7061403508771944</v>
      </c>
      <c r="O3783" s="116"/>
      <c r="P3783" s="116"/>
      <c r="Q3783" s="120"/>
    </row>
    <row r="3784" spans="1:17" customFormat="1">
      <c r="A3784" s="117">
        <v>3781</v>
      </c>
      <c r="B3784" s="117"/>
      <c r="C3784" s="117" t="s">
        <v>3682</v>
      </c>
      <c r="D3784" s="117" t="s">
        <v>1024</v>
      </c>
      <c r="E3784" s="396" t="s">
        <v>3730</v>
      </c>
      <c r="F3784" s="116" t="s">
        <v>4542</v>
      </c>
      <c r="G3784" s="596">
        <v>304221440103</v>
      </c>
      <c r="H3784" s="396" t="s">
        <v>7456</v>
      </c>
      <c r="I3784" s="116" t="s">
        <v>7997</v>
      </c>
      <c r="J3784" s="116" t="s">
        <v>47</v>
      </c>
      <c r="K3784" s="116">
        <v>0.84219999999999995</v>
      </c>
      <c r="L3784" s="395">
        <v>0.84219999999999995</v>
      </c>
      <c r="M3784" s="395">
        <v>0.79431200000000002</v>
      </c>
      <c r="N3784" s="330">
        <v>5.6860603182141931</v>
      </c>
      <c r="O3784" s="116"/>
      <c r="P3784" s="116"/>
      <c r="Q3784" s="120"/>
    </row>
    <row r="3785" spans="1:17" customFormat="1">
      <c r="A3785" s="117">
        <v>3782</v>
      </c>
      <c r="B3785" s="117"/>
      <c r="C3785" s="117" t="s">
        <v>3682</v>
      </c>
      <c r="D3785" s="117" t="s">
        <v>1024</v>
      </c>
      <c r="E3785" s="396" t="s">
        <v>3731</v>
      </c>
      <c r="F3785" s="116" t="s">
        <v>4555</v>
      </c>
      <c r="G3785" s="596">
        <v>304241440104</v>
      </c>
      <c r="H3785" s="396" t="s">
        <v>7327</v>
      </c>
      <c r="I3785" s="116" t="s">
        <v>7997</v>
      </c>
      <c r="J3785" s="116" t="s">
        <v>47</v>
      </c>
      <c r="K3785" s="116">
        <v>0.81532199999999999</v>
      </c>
      <c r="L3785" s="395">
        <v>0.81532199999999999</v>
      </c>
      <c r="M3785" s="395">
        <v>0.76950099999999999</v>
      </c>
      <c r="N3785" s="330">
        <v>5.6199881764505317</v>
      </c>
      <c r="O3785" s="116"/>
      <c r="P3785" s="116"/>
      <c r="Q3785" s="120"/>
    </row>
    <row r="3786" spans="1:17" customFormat="1">
      <c r="A3786" s="117">
        <v>3783</v>
      </c>
      <c r="B3786" s="117"/>
      <c r="C3786" s="117" t="s">
        <v>3682</v>
      </c>
      <c r="D3786" s="117" t="s">
        <v>1024</v>
      </c>
      <c r="E3786" s="396" t="s">
        <v>3731</v>
      </c>
      <c r="F3786" s="116" t="s">
        <v>4461</v>
      </c>
      <c r="G3786" s="596">
        <v>304421440302</v>
      </c>
      <c r="H3786" s="396" t="s">
        <v>7468</v>
      </c>
      <c r="I3786" s="116" t="s">
        <v>7997</v>
      </c>
      <c r="J3786" s="116" t="s">
        <v>47</v>
      </c>
      <c r="K3786" s="116">
        <v>0.2712</v>
      </c>
      <c r="L3786" s="395">
        <v>0.2712</v>
      </c>
      <c r="M3786" s="395">
        <v>0.25602599999999998</v>
      </c>
      <c r="N3786" s="330">
        <v>5.5951327433628402</v>
      </c>
      <c r="O3786" s="116"/>
      <c r="P3786" s="116"/>
      <c r="Q3786" s="120"/>
    </row>
    <row r="3787" spans="1:17" customFormat="1">
      <c r="A3787" s="117">
        <v>3784</v>
      </c>
      <c r="B3787" s="117"/>
      <c r="C3787" s="117" t="s">
        <v>3682</v>
      </c>
      <c r="D3787" s="117" t="s">
        <v>1024</v>
      </c>
      <c r="E3787" s="396" t="s">
        <v>3730</v>
      </c>
      <c r="F3787" s="116" t="s">
        <v>4539</v>
      </c>
      <c r="G3787" s="596">
        <v>304221340104</v>
      </c>
      <c r="H3787" s="396" t="s">
        <v>7478</v>
      </c>
      <c r="I3787" s="116" t="s">
        <v>7997</v>
      </c>
      <c r="J3787" s="116" t="s">
        <v>47</v>
      </c>
      <c r="K3787" s="116">
        <v>0.18340000000000001</v>
      </c>
      <c r="L3787" s="395">
        <v>0.18340000000000001</v>
      </c>
      <c r="M3787" s="395">
        <v>0.17324500000000001</v>
      </c>
      <c r="N3787" s="330">
        <v>5.5370774263904021</v>
      </c>
      <c r="O3787" s="116"/>
      <c r="P3787" s="116"/>
      <c r="Q3787" s="120"/>
    </row>
    <row r="3788" spans="1:17" customFormat="1">
      <c r="A3788" s="117">
        <v>3785</v>
      </c>
      <c r="B3788" s="117"/>
      <c r="C3788" s="117" t="s">
        <v>3682</v>
      </c>
      <c r="D3788" s="117" t="s">
        <v>1024</v>
      </c>
      <c r="E3788" s="396" t="s">
        <v>3732</v>
      </c>
      <c r="F3788" s="116" t="s">
        <v>4574</v>
      </c>
      <c r="G3788" s="596">
        <v>304211340202</v>
      </c>
      <c r="H3788" s="396" t="s">
        <v>7486</v>
      </c>
      <c r="I3788" s="116" t="s">
        <v>7997</v>
      </c>
      <c r="J3788" s="116" t="s">
        <v>47</v>
      </c>
      <c r="K3788" s="116">
        <v>0.35020000000000001</v>
      </c>
      <c r="L3788" s="395">
        <v>0.35020000000000001</v>
      </c>
      <c r="M3788" s="395">
        <v>0.33092899999999997</v>
      </c>
      <c r="N3788" s="330">
        <v>5.5028555111365041</v>
      </c>
      <c r="O3788" s="116"/>
      <c r="P3788" s="116"/>
      <c r="Q3788" s="120"/>
    </row>
    <row r="3789" spans="1:17" customFormat="1">
      <c r="A3789" s="117">
        <v>3786</v>
      </c>
      <c r="B3789" s="117"/>
      <c r="C3789" s="117" t="s">
        <v>3682</v>
      </c>
      <c r="D3789" s="117" t="s">
        <v>1024</v>
      </c>
      <c r="E3789" s="396" t="s">
        <v>3730</v>
      </c>
      <c r="F3789" s="116" t="s">
        <v>4540</v>
      </c>
      <c r="G3789" s="596">
        <v>304221340204</v>
      </c>
      <c r="H3789" s="396" t="s">
        <v>7488</v>
      </c>
      <c r="I3789" s="116" t="s">
        <v>7997</v>
      </c>
      <c r="J3789" s="116" t="s">
        <v>47</v>
      </c>
      <c r="K3789" s="116">
        <v>0.28639999999999999</v>
      </c>
      <c r="L3789" s="395">
        <v>0.28639999999999999</v>
      </c>
      <c r="M3789" s="395">
        <v>0.270652</v>
      </c>
      <c r="N3789" s="330">
        <v>5.4986033519553024</v>
      </c>
      <c r="O3789" s="116"/>
      <c r="P3789" s="116"/>
      <c r="Q3789" s="120"/>
    </row>
    <row r="3790" spans="1:17" customFormat="1">
      <c r="A3790" s="117">
        <v>3787</v>
      </c>
      <c r="B3790" s="117"/>
      <c r="C3790" s="117" t="s">
        <v>3682</v>
      </c>
      <c r="D3790" s="117" t="s">
        <v>1024</v>
      </c>
      <c r="E3790" s="396" t="s">
        <v>3731</v>
      </c>
      <c r="F3790" s="116" t="s">
        <v>4544</v>
      </c>
      <c r="G3790" s="596">
        <v>304241140502</v>
      </c>
      <c r="H3790" s="396" t="s">
        <v>6215</v>
      </c>
      <c r="I3790" s="116" t="s">
        <v>7997</v>
      </c>
      <c r="J3790" s="116" t="s">
        <v>47</v>
      </c>
      <c r="K3790" s="116">
        <v>0.38472000000000001</v>
      </c>
      <c r="L3790" s="395">
        <v>0.38472000000000001</v>
      </c>
      <c r="M3790" s="395">
        <v>0.36390699999999998</v>
      </c>
      <c r="N3790" s="330">
        <v>5.409908504886678</v>
      </c>
      <c r="O3790" s="116"/>
      <c r="P3790" s="116"/>
      <c r="Q3790" s="120"/>
    </row>
    <row r="3791" spans="1:17" customFormat="1">
      <c r="A3791" s="117">
        <v>3788</v>
      </c>
      <c r="B3791" s="117"/>
      <c r="C3791" s="117" t="s">
        <v>3682</v>
      </c>
      <c r="D3791" s="117" t="s">
        <v>1024</v>
      </c>
      <c r="E3791" s="396" t="s">
        <v>3730</v>
      </c>
      <c r="F3791" s="116" t="s">
        <v>4535</v>
      </c>
      <c r="G3791" s="596">
        <v>304221140101</v>
      </c>
      <c r="H3791" s="396" t="s">
        <v>7510</v>
      </c>
      <c r="I3791" s="116" t="s">
        <v>7997</v>
      </c>
      <c r="J3791" s="116" t="s">
        <v>47</v>
      </c>
      <c r="K3791" s="116">
        <v>0.61919999999999997</v>
      </c>
      <c r="L3791" s="395">
        <v>0.61919999999999997</v>
      </c>
      <c r="M3791" s="395">
        <v>0.58577000000000001</v>
      </c>
      <c r="N3791" s="330">
        <v>5.3989018087855234</v>
      </c>
      <c r="O3791" s="116"/>
      <c r="P3791" s="116"/>
      <c r="Q3791" s="120"/>
    </row>
    <row r="3792" spans="1:17" customFormat="1">
      <c r="A3792" s="117">
        <v>3789</v>
      </c>
      <c r="B3792" s="117"/>
      <c r="C3792" s="117" t="s">
        <v>3682</v>
      </c>
      <c r="D3792" s="117" t="s">
        <v>1024</v>
      </c>
      <c r="E3792" s="396" t="s">
        <v>3731</v>
      </c>
      <c r="F3792" s="116" t="s">
        <v>4560</v>
      </c>
      <c r="G3792" s="596">
        <v>304241340101</v>
      </c>
      <c r="H3792" s="396" t="s">
        <v>7518</v>
      </c>
      <c r="I3792" s="116" t="s">
        <v>7997</v>
      </c>
      <c r="J3792" s="116" t="s">
        <v>47</v>
      </c>
      <c r="K3792" s="116">
        <v>0.2112</v>
      </c>
      <c r="L3792" s="395">
        <v>0.2112</v>
      </c>
      <c r="M3792" s="395">
        <v>0.19986300000000001</v>
      </c>
      <c r="N3792" s="330">
        <v>5.3678977272727204</v>
      </c>
      <c r="O3792" s="116"/>
      <c r="P3792" s="116"/>
      <c r="Q3792" s="120"/>
    </row>
    <row r="3793" spans="1:17" customFormat="1">
      <c r="A3793" s="117">
        <v>3790</v>
      </c>
      <c r="B3793" s="117"/>
      <c r="C3793" s="117" t="s">
        <v>3682</v>
      </c>
      <c r="D3793" s="117" t="s">
        <v>1024</v>
      </c>
      <c r="E3793" s="396" t="s">
        <v>1024</v>
      </c>
      <c r="F3793" s="116" t="s">
        <v>4568</v>
      </c>
      <c r="G3793" s="596">
        <v>304231340303</v>
      </c>
      <c r="H3793" s="396" t="s">
        <v>6321</v>
      </c>
      <c r="I3793" s="116" t="s">
        <v>7997</v>
      </c>
      <c r="J3793" s="116" t="s">
        <v>47</v>
      </c>
      <c r="K3793" s="116">
        <v>0.27048</v>
      </c>
      <c r="L3793" s="395">
        <v>0.27048</v>
      </c>
      <c r="M3793" s="395">
        <v>0.25600499999999998</v>
      </c>
      <c r="N3793" s="330">
        <v>5.3515971606033776</v>
      </c>
      <c r="O3793" s="116"/>
      <c r="P3793" s="116"/>
      <c r="Q3793" s="120"/>
    </row>
    <row r="3794" spans="1:17" customFormat="1">
      <c r="A3794" s="117">
        <v>3791</v>
      </c>
      <c r="B3794" s="117"/>
      <c r="C3794" s="117" t="s">
        <v>3682</v>
      </c>
      <c r="D3794" s="117" t="s">
        <v>1024</v>
      </c>
      <c r="E3794" s="396" t="s">
        <v>3733</v>
      </c>
      <c r="F3794" s="116" t="s">
        <v>4590</v>
      </c>
      <c r="G3794" s="596">
        <v>304251440301</v>
      </c>
      <c r="H3794" s="396" t="s">
        <v>5750</v>
      </c>
      <c r="I3794" s="116" t="s">
        <v>7997</v>
      </c>
      <c r="J3794" s="116" t="s">
        <v>47</v>
      </c>
      <c r="K3794" s="116">
        <v>0.33839999999999998</v>
      </c>
      <c r="L3794" s="395">
        <v>0.33839999999999998</v>
      </c>
      <c r="M3794" s="395">
        <v>0.32074399999999997</v>
      </c>
      <c r="N3794" s="330">
        <v>5.217494089834517</v>
      </c>
      <c r="O3794" s="116"/>
      <c r="P3794" s="116"/>
      <c r="Q3794" s="120"/>
    </row>
    <row r="3795" spans="1:17" customFormat="1">
      <c r="A3795" s="117">
        <v>3792</v>
      </c>
      <c r="B3795" s="117"/>
      <c r="C3795" s="117" t="s">
        <v>3682</v>
      </c>
      <c r="D3795" s="117" t="s">
        <v>1024</v>
      </c>
      <c r="E3795" s="396" t="s">
        <v>3730</v>
      </c>
      <c r="F3795" s="116" t="s">
        <v>4532</v>
      </c>
      <c r="G3795" s="596">
        <v>304221240101</v>
      </c>
      <c r="H3795" s="396" t="s">
        <v>7568</v>
      </c>
      <c r="I3795" s="116" t="s">
        <v>7997</v>
      </c>
      <c r="J3795" s="116" t="s">
        <v>47</v>
      </c>
      <c r="K3795" s="116">
        <v>0.94772000000000001</v>
      </c>
      <c r="L3795" s="395">
        <v>0.94772000000000001</v>
      </c>
      <c r="M3795" s="395">
        <v>0.899196</v>
      </c>
      <c r="N3795" s="330">
        <v>5.1200776600683753</v>
      </c>
      <c r="O3795" s="116"/>
      <c r="P3795" s="116"/>
      <c r="Q3795" s="120"/>
    </row>
    <row r="3796" spans="1:17" customFormat="1">
      <c r="A3796" s="117">
        <v>3793</v>
      </c>
      <c r="B3796" s="117"/>
      <c r="C3796" s="117" t="s">
        <v>3682</v>
      </c>
      <c r="D3796" s="117" t="s">
        <v>1024</v>
      </c>
      <c r="E3796" s="396" t="s">
        <v>3731</v>
      </c>
      <c r="F3796" s="116" t="s">
        <v>4461</v>
      </c>
      <c r="G3796" s="596">
        <v>304421440301</v>
      </c>
      <c r="H3796" s="396" t="s">
        <v>7570</v>
      </c>
      <c r="I3796" s="116" t="s">
        <v>7997</v>
      </c>
      <c r="J3796" s="116" t="s">
        <v>47</v>
      </c>
      <c r="K3796" s="116">
        <v>0.27</v>
      </c>
      <c r="L3796" s="395">
        <v>0.27</v>
      </c>
      <c r="M3796" s="395">
        <v>0.25619799999999998</v>
      </c>
      <c r="N3796" s="330">
        <v>5.1118518518518652</v>
      </c>
      <c r="O3796" s="116"/>
      <c r="P3796" s="116"/>
      <c r="Q3796" s="120"/>
    </row>
    <row r="3797" spans="1:17" customFormat="1">
      <c r="A3797" s="117">
        <v>3794</v>
      </c>
      <c r="B3797" s="117"/>
      <c r="C3797" s="117" t="s">
        <v>3682</v>
      </c>
      <c r="D3797" s="117" t="s">
        <v>1024</v>
      </c>
      <c r="E3797" s="396" t="s">
        <v>3730</v>
      </c>
      <c r="F3797" s="116" t="s">
        <v>4543</v>
      </c>
      <c r="G3797" s="596">
        <v>304221440201</v>
      </c>
      <c r="H3797" s="396" t="s">
        <v>7579</v>
      </c>
      <c r="I3797" s="116" t="s">
        <v>7997</v>
      </c>
      <c r="J3797" s="116" t="s">
        <v>47</v>
      </c>
      <c r="K3797" s="116">
        <v>0.70020000000000004</v>
      </c>
      <c r="L3797" s="395">
        <v>0.70020000000000004</v>
      </c>
      <c r="M3797" s="395">
        <v>0.66486100000000004</v>
      </c>
      <c r="N3797" s="330">
        <v>5.0469865752642109</v>
      </c>
      <c r="O3797" s="116"/>
      <c r="P3797" s="116"/>
      <c r="Q3797" s="120"/>
    </row>
    <row r="3798" spans="1:17" customFormat="1">
      <c r="A3798" s="117">
        <v>3795</v>
      </c>
      <c r="B3798" s="117"/>
      <c r="C3798" s="117" t="s">
        <v>3682</v>
      </c>
      <c r="D3798" s="117" t="s">
        <v>1024</v>
      </c>
      <c r="E3798" s="396" t="s">
        <v>3731</v>
      </c>
      <c r="F3798" s="116" t="s">
        <v>4562</v>
      </c>
      <c r="G3798" s="596">
        <v>304241440502</v>
      </c>
      <c r="H3798" s="396" t="s">
        <v>7562</v>
      </c>
      <c r="I3798" s="116" t="s">
        <v>7998</v>
      </c>
      <c r="J3798" s="116" t="s">
        <v>47</v>
      </c>
      <c r="K3798" s="116">
        <v>0.26816000000000001</v>
      </c>
      <c r="L3798" s="395">
        <v>0.26816000000000001</v>
      </c>
      <c r="M3798" s="395">
        <v>0.254998</v>
      </c>
      <c r="N3798" s="330">
        <v>4.9082637231503607</v>
      </c>
      <c r="O3798" s="116"/>
      <c r="P3798" s="116"/>
      <c r="Q3798" s="120"/>
    </row>
    <row r="3799" spans="1:17" customFormat="1">
      <c r="A3799" s="117">
        <v>3796</v>
      </c>
      <c r="B3799" s="117"/>
      <c r="C3799" s="117" t="s">
        <v>3682</v>
      </c>
      <c r="D3799" s="117" t="s">
        <v>1024</v>
      </c>
      <c r="E3799" s="396" t="s">
        <v>3730</v>
      </c>
      <c r="F3799" s="116" t="s">
        <v>4543</v>
      </c>
      <c r="G3799" s="596">
        <v>304221440203</v>
      </c>
      <c r="H3799" s="396" t="s">
        <v>7611</v>
      </c>
      <c r="I3799" s="116" t="s">
        <v>7997</v>
      </c>
      <c r="J3799" s="116" t="s">
        <v>47</v>
      </c>
      <c r="K3799" s="116">
        <v>0.74399999999999999</v>
      </c>
      <c r="L3799" s="395">
        <v>0.74399999999999999</v>
      </c>
      <c r="M3799" s="395">
        <v>0.70755400000000002</v>
      </c>
      <c r="N3799" s="330">
        <v>4.8986559139784918</v>
      </c>
      <c r="O3799" s="116"/>
      <c r="P3799" s="116"/>
      <c r="Q3799" s="120"/>
    </row>
    <row r="3800" spans="1:17" customFormat="1">
      <c r="A3800" s="117">
        <v>3797</v>
      </c>
      <c r="B3800" s="117"/>
      <c r="C3800" s="117" t="s">
        <v>3682</v>
      </c>
      <c r="D3800" s="117" t="s">
        <v>1024</v>
      </c>
      <c r="E3800" s="396" t="s">
        <v>3733</v>
      </c>
      <c r="F3800" s="116" t="s">
        <v>4537</v>
      </c>
      <c r="G3800" s="596">
        <v>304251240502</v>
      </c>
      <c r="H3800" s="396" t="s">
        <v>6133</v>
      </c>
      <c r="I3800" s="116" t="s">
        <v>7997</v>
      </c>
      <c r="J3800" s="116" t="s">
        <v>47</v>
      </c>
      <c r="K3800" s="116">
        <v>0.33979999999999999</v>
      </c>
      <c r="L3800" s="395">
        <v>0.33979999999999999</v>
      </c>
      <c r="M3800" s="395">
        <v>0.32320700000000002</v>
      </c>
      <c r="N3800" s="330">
        <v>4.8831665685697381</v>
      </c>
      <c r="O3800" s="116"/>
      <c r="P3800" s="116"/>
      <c r="Q3800" s="120"/>
    </row>
    <row r="3801" spans="1:17" customFormat="1">
      <c r="A3801" s="117">
        <v>3798</v>
      </c>
      <c r="B3801" s="117"/>
      <c r="C3801" s="117" t="s">
        <v>3682</v>
      </c>
      <c r="D3801" s="117" t="s">
        <v>1024</v>
      </c>
      <c r="E3801" s="396" t="s">
        <v>3731</v>
      </c>
      <c r="F3801" s="116" t="s">
        <v>4550</v>
      </c>
      <c r="G3801" s="596">
        <v>304241240501</v>
      </c>
      <c r="H3801" s="396" t="s">
        <v>7618</v>
      </c>
      <c r="I3801" s="116" t="s">
        <v>7997</v>
      </c>
      <c r="J3801" s="116" t="s">
        <v>47</v>
      </c>
      <c r="K3801" s="116">
        <v>0.4708</v>
      </c>
      <c r="L3801" s="395">
        <v>0.4708</v>
      </c>
      <c r="M3801" s="395">
        <v>0.44811200000000001</v>
      </c>
      <c r="N3801" s="330">
        <v>4.8190314358538631</v>
      </c>
      <c r="O3801" s="116"/>
      <c r="P3801" s="116"/>
      <c r="Q3801" s="120"/>
    </row>
    <row r="3802" spans="1:17" customFormat="1">
      <c r="A3802" s="117">
        <v>3799</v>
      </c>
      <c r="B3802" s="117"/>
      <c r="C3802" s="117" t="s">
        <v>3682</v>
      </c>
      <c r="D3802" s="117" t="s">
        <v>1024</v>
      </c>
      <c r="E3802" s="396" t="s">
        <v>3730</v>
      </c>
      <c r="F3802" s="116" t="s">
        <v>4541</v>
      </c>
      <c r="G3802" s="596">
        <v>304221440302</v>
      </c>
      <c r="H3802" s="396" t="s">
        <v>7622</v>
      </c>
      <c r="I3802" s="116" t="s">
        <v>7997</v>
      </c>
      <c r="J3802" s="116" t="s">
        <v>47</v>
      </c>
      <c r="K3802" s="116">
        <v>0.33539999999999998</v>
      </c>
      <c r="L3802" s="395">
        <v>0.33539999999999998</v>
      </c>
      <c r="M3802" s="395">
        <v>0.319268</v>
      </c>
      <c r="N3802" s="330">
        <v>4.8097793679188969</v>
      </c>
      <c r="O3802" s="116"/>
      <c r="P3802" s="116"/>
      <c r="Q3802" s="120"/>
    </row>
    <row r="3803" spans="1:17" customFormat="1">
      <c r="A3803" s="117">
        <v>3800</v>
      </c>
      <c r="B3803" s="117"/>
      <c r="C3803" s="117" t="s">
        <v>3682</v>
      </c>
      <c r="D3803" s="117" t="s">
        <v>1024</v>
      </c>
      <c r="E3803" s="396" t="s">
        <v>3732</v>
      </c>
      <c r="F3803" s="116" t="s">
        <v>4574</v>
      </c>
      <c r="G3803" s="596">
        <v>304211340201</v>
      </c>
      <c r="H3803" s="396" t="s">
        <v>7632</v>
      </c>
      <c r="I3803" s="116" t="s">
        <v>7997</v>
      </c>
      <c r="J3803" s="116" t="s">
        <v>47</v>
      </c>
      <c r="K3803" s="116">
        <v>0.15840000000000001</v>
      </c>
      <c r="L3803" s="395">
        <v>0.15840000000000001</v>
      </c>
      <c r="M3803" s="395">
        <v>0.150841</v>
      </c>
      <c r="N3803" s="330">
        <v>4.7720959595959656</v>
      </c>
      <c r="O3803" s="116"/>
      <c r="P3803" s="116"/>
      <c r="Q3803" s="120"/>
    </row>
    <row r="3804" spans="1:17" customFormat="1">
      <c r="A3804" s="117">
        <v>3801</v>
      </c>
      <c r="B3804" s="117"/>
      <c r="C3804" s="117" t="s">
        <v>3682</v>
      </c>
      <c r="D3804" s="117" t="s">
        <v>1024</v>
      </c>
      <c r="E3804" s="396" t="s">
        <v>3731</v>
      </c>
      <c r="F3804" s="116" t="s">
        <v>4556</v>
      </c>
      <c r="G3804" s="596">
        <v>304241340302</v>
      </c>
      <c r="H3804" s="396" t="s">
        <v>7495</v>
      </c>
      <c r="I3804" s="116" t="s">
        <v>7997</v>
      </c>
      <c r="J3804" s="116" t="s">
        <v>47</v>
      </c>
      <c r="K3804" s="116">
        <v>0.97840000000000005</v>
      </c>
      <c r="L3804" s="395">
        <v>0.97840000000000005</v>
      </c>
      <c r="M3804" s="395">
        <v>0.93212899999999999</v>
      </c>
      <c r="N3804" s="330">
        <v>4.7292518397383541</v>
      </c>
      <c r="O3804" s="116"/>
      <c r="P3804" s="116"/>
      <c r="Q3804" s="120"/>
    </row>
    <row r="3805" spans="1:17" customFormat="1">
      <c r="A3805" s="117">
        <v>3802</v>
      </c>
      <c r="B3805" s="117"/>
      <c r="C3805" s="117" t="s">
        <v>3682</v>
      </c>
      <c r="D3805" s="117" t="s">
        <v>1024</v>
      </c>
      <c r="E3805" s="396" t="s">
        <v>1024</v>
      </c>
      <c r="F3805" s="116" t="s">
        <v>4565</v>
      </c>
      <c r="G3805" s="596">
        <v>304231440101</v>
      </c>
      <c r="H3805" s="396" t="s">
        <v>7637</v>
      </c>
      <c r="I3805" s="116" t="s">
        <v>7997</v>
      </c>
      <c r="J3805" s="116" t="s">
        <v>47</v>
      </c>
      <c r="K3805" s="116">
        <v>0.43319999999999997</v>
      </c>
      <c r="L3805" s="395">
        <v>0.43319999999999997</v>
      </c>
      <c r="M3805" s="395">
        <v>0.41277000000000003</v>
      </c>
      <c r="N3805" s="330">
        <v>4.7160664819944476</v>
      </c>
      <c r="O3805" s="116"/>
      <c r="P3805" s="116"/>
      <c r="Q3805" s="120"/>
    </row>
    <row r="3806" spans="1:17" customFormat="1">
      <c r="A3806" s="117">
        <v>3803</v>
      </c>
      <c r="B3806" s="117"/>
      <c r="C3806" s="117" t="s">
        <v>3682</v>
      </c>
      <c r="D3806" s="117" t="s">
        <v>1024</v>
      </c>
      <c r="E3806" s="396" t="s">
        <v>3731</v>
      </c>
      <c r="F3806" s="116" t="s">
        <v>4560</v>
      </c>
      <c r="G3806" s="596">
        <v>304241340102</v>
      </c>
      <c r="H3806" s="396" t="s">
        <v>7639</v>
      </c>
      <c r="I3806" s="116" t="s">
        <v>7997</v>
      </c>
      <c r="J3806" s="116" t="s">
        <v>47</v>
      </c>
      <c r="K3806" s="116">
        <v>0.349742</v>
      </c>
      <c r="L3806" s="395">
        <v>0.349742</v>
      </c>
      <c r="M3806" s="395">
        <v>0.333283</v>
      </c>
      <c r="N3806" s="330">
        <v>4.7060404526765449</v>
      </c>
      <c r="O3806" s="116"/>
      <c r="P3806" s="116"/>
      <c r="Q3806" s="120"/>
    </row>
    <row r="3807" spans="1:17" customFormat="1">
      <c r="A3807" s="117">
        <v>3804</v>
      </c>
      <c r="B3807" s="117"/>
      <c r="C3807" s="117" t="s">
        <v>3682</v>
      </c>
      <c r="D3807" s="117" t="s">
        <v>1024</v>
      </c>
      <c r="E3807" s="396" t="s">
        <v>1024</v>
      </c>
      <c r="F3807" s="116" t="s">
        <v>4570</v>
      </c>
      <c r="G3807" s="596">
        <v>304231340105</v>
      </c>
      <c r="H3807" s="396" t="s">
        <v>5741</v>
      </c>
      <c r="I3807" s="116" t="s">
        <v>7997</v>
      </c>
      <c r="J3807" s="116" t="s">
        <v>47</v>
      </c>
      <c r="K3807" s="116">
        <v>1.1348</v>
      </c>
      <c r="L3807" s="395">
        <v>1.1348</v>
      </c>
      <c r="M3807" s="395">
        <v>1.0818810000000001</v>
      </c>
      <c r="N3807" s="330">
        <v>4.6632886852308726</v>
      </c>
      <c r="O3807" s="116"/>
      <c r="P3807" s="116"/>
      <c r="Q3807" s="120"/>
    </row>
    <row r="3808" spans="1:17" customFormat="1">
      <c r="A3808" s="117">
        <v>3805</v>
      </c>
      <c r="B3808" s="117"/>
      <c r="C3808" s="117" t="s">
        <v>3682</v>
      </c>
      <c r="D3808" s="117" t="s">
        <v>1024</v>
      </c>
      <c r="E3808" s="396" t="s">
        <v>3731</v>
      </c>
      <c r="F3808" s="116" t="s">
        <v>4548</v>
      </c>
      <c r="G3808" s="596">
        <v>304241140401</v>
      </c>
      <c r="H3808" s="396" t="s">
        <v>6945</v>
      </c>
      <c r="I3808" s="116" t="s">
        <v>7997</v>
      </c>
      <c r="J3808" s="116" t="s">
        <v>47</v>
      </c>
      <c r="K3808" s="116">
        <v>0.35196</v>
      </c>
      <c r="L3808" s="395">
        <v>0.35196</v>
      </c>
      <c r="M3808" s="395">
        <v>0.335592</v>
      </c>
      <c r="N3808" s="330">
        <v>4.650528469144219</v>
      </c>
      <c r="O3808" s="116"/>
      <c r="P3808" s="116"/>
      <c r="Q3808" s="120"/>
    </row>
    <row r="3809" spans="1:17" customFormat="1">
      <c r="A3809" s="117">
        <v>3806</v>
      </c>
      <c r="B3809" s="117"/>
      <c r="C3809" s="117" t="s">
        <v>3682</v>
      </c>
      <c r="D3809" s="117" t="s">
        <v>1024</v>
      </c>
      <c r="E3809" s="396" t="s">
        <v>3731</v>
      </c>
      <c r="F3809" s="116" t="s">
        <v>4544</v>
      </c>
      <c r="G3809" s="596">
        <v>304241140501</v>
      </c>
      <c r="H3809" s="396" t="s">
        <v>6409</v>
      </c>
      <c r="I3809" s="116" t="s">
        <v>7997</v>
      </c>
      <c r="J3809" s="116" t="s">
        <v>47</v>
      </c>
      <c r="K3809" s="116">
        <v>0.3211</v>
      </c>
      <c r="L3809" s="395">
        <v>0.3211</v>
      </c>
      <c r="M3809" s="395">
        <v>0.30623899999999998</v>
      </c>
      <c r="N3809" s="330">
        <v>4.6281532232949276</v>
      </c>
      <c r="O3809" s="116"/>
      <c r="P3809" s="116"/>
      <c r="Q3809" s="120"/>
    </row>
    <row r="3810" spans="1:17" customFormat="1">
      <c r="A3810" s="117">
        <v>3807</v>
      </c>
      <c r="B3810" s="117"/>
      <c r="C3810" s="117" t="s">
        <v>3682</v>
      </c>
      <c r="D3810" s="117" t="s">
        <v>1024</v>
      </c>
      <c r="E3810" s="396" t="s">
        <v>3731</v>
      </c>
      <c r="F3810" s="116" t="s">
        <v>4554</v>
      </c>
      <c r="G3810" s="596">
        <v>304241240101</v>
      </c>
      <c r="H3810" s="396" t="s">
        <v>7660</v>
      </c>
      <c r="I3810" s="116" t="s">
        <v>7997</v>
      </c>
      <c r="J3810" s="116" t="s">
        <v>47</v>
      </c>
      <c r="K3810" s="116">
        <v>0.53680000000000005</v>
      </c>
      <c r="L3810" s="395">
        <v>0.53680000000000005</v>
      </c>
      <c r="M3810" s="395">
        <v>0.51218399999999997</v>
      </c>
      <c r="N3810" s="330">
        <v>4.5856929955290759</v>
      </c>
      <c r="O3810" s="116"/>
      <c r="P3810" s="116"/>
      <c r="Q3810" s="120"/>
    </row>
    <row r="3811" spans="1:17" customFormat="1">
      <c r="A3811" s="117">
        <v>3808</v>
      </c>
      <c r="B3811" s="117"/>
      <c r="C3811" s="117" t="s">
        <v>3682</v>
      </c>
      <c r="D3811" s="117" t="s">
        <v>1024</v>
      </c>
      <c r="E3811" s="396" t="s">
        <v>3731</v>
      </c>
      <c r="F3811" s="116" t="s">
        <v>4561</v>
      </c>
      <c r="G3811" s="596">
        <v>304241440301</v>
      </c>
      <c r="H3811" s="396" t="s">
        <v>7914</v>
      </c>
      <c r="I3811" s="116" t="s">
        <v>7997</v>
      </c>
      <c r="J3811" s="116" t="s">
        <v>47</v>
      </c>
      <c r="K3811" s="116">
        <v>3.1E-2</v>
      </c>
      <c r="L3811" s="395">
        <v>3.1E-2</v>
      </c>
      <c r="M3811" s="395">
        <v>2.9579000000000001E-2</v>
      </c>
      <c r="N3811" s="330">
        <v>4.5838709677419311</v>
      </c>
      <c r="O3811" s="116"/>
      <c r="P3811" s="116"/>
      <c r="Q3811" s="120"/>
    </row>
    <row r="3812" spans="1:17" customFormat="1">
      <c r="A3812" s="117">
        <v>3809</v>
      </c>
      <c r="B3812" s="117"/>
      <c r="C3812" s="117" t="s">
        <v>3682</v>
      </c>
      <c r="D3812" s="117" t="s">
        <v>1024</v>
      </c>
      <c r="E3812" s="396" t="s">
        <v>3733</v>
      </c>
      <c r="F3812" s="116" t="s">
        <v>4587</v>
      </c>
      <c r="G3812" s="596">
        <v>304251240301</v>
      </c>
      <c r="H3812" s="396" t="s">
        <v>7665</v>
      </c>
      <c r="I3812" s="116" t="s">
        <v>7997</v>
      </c>
      <c r="J3812" s="116" t="s">
        <v>47</v>
      </c>
      <c r="K3812" s="116">
        <v>0.65837999999999997</v>
      </c>
      <c r="L3812" s="395">
        <v>0.65837999999999997</v>
      </c>
      <c r="M3812" s="395">
        <v>0.62847600000000003</v>
      </c>
      <c r="N3812" s="330">
        <v>4.5420577781828024</v>
      </c>
      <c r="O3812" s="116"/>
      <c r="P3812" s="116"/>
      <c r="Q3812" s="120"/>
    </row>
    <row r="3813" spans="1:17" customFormat="1">
      <c r="A3813" s="117">
        <v>3810</v>
      </c>
      <c r="B3813" s="117"/>
      <c r="C3813" s="117" t="s">
        <v>3682</v>
      </c>
      <c r="D3813" s="117" t="s">
        <v>1024</v>
      </c>
      <c r="E3813" s="396" t="s">
        <v>3731</v>
      </c>
      <c r="F3813" s="116" t="s">
        <v>4561</v>
      </c>
      <c r="G3813" s="596">
        <v>304241440303</v>
      </c>
      <c r="H3813" s="396" t="s">
        <v>7686</v>
      </c>
      <c r="I3813" s="116" t="s">
        <v>7997</v>
      </c>
      <c r="J3813" s="116" t="s">
        <v>47</v>
      </c>
      <c r="K3813" s="116">
        <v>9.3788999999999997E-2</v>
      </c>
      <c r="L3813" s="395">
        <v>9.3788999999999997E-2</v>
      </c>
      <c r="M3813" s="395">
        <v>8.9690000000000006E-2</v>
      </c>
      <c r="N3813" s="330">
        <v>4.3704485600656708</v>
      </c>
      <c r="O3813" s="116"/>
      <c r="P3813" s="116"/>
      <c r="Q3813" s="120"/>
    </row>
    <row r="3814" spans="1:17" customFormat="1">
      <c r="A3814" s="117">
        <v>3811</v>
      </c>
      <c r="B3814" s="117"/>
      <c r="C3814" s="117" t="s">
        <v>3682</v>
      </c>
      <c r="D3814" s="117" t="s">
        <v>1024</v>
      </c>
      <c r="E3814" s="396" t="s">
        <v>3730</v>
      </c>
      <c r="F3814" s="116" t="s">
        <v>4533</v>
      </c>
      <c r="G3814" s="596">
        <v>304221140302</v>
      </c>
      <c r="H3814" s="396" t="s">
        <v>7687</v>
      </c>
      <c r="I3814" s="116" t="s">
        <v>7997</v>
      </c>
      <c r="J3814" s="116" t="s">
        <v>47</v>
      </c>
      <c r="K3814" s="116">
        <v>0.41539999999999999</v>
      </c>
      <c r="L3814" s="395">
        <v>0.41539999999999999</v>
      </c>
      <c r="M3814" s="395">
        <v>0.39727200000000001</v>
      </c>
      <c r="N3814" s="330">
        <v>4.3639865190178089</v>
      </c>
      <c r="O3814" s="116"/>
      <c r="P3814" s="116"/>
      <c r="Q3814" s="120"/>
    </row>
    <row r="3815" spans="1:17" customFormat="1">
      <c r="A3815" s="117">
        <v>3812</v>
      </c>
      <c r="B3815" s="117"/>
      <c r="C3815" s="117" t="s">
        <v>3682</v>
      </c>
      <c r="D3815" s="117" t="s">
        <v>1024</v>
      </c>
      <c r="E3815" s="396" t="s">
        <v>3731</v>
      </c>
      <c r="F3815" s="116" t="s">
        <v>4560</v>
      </c>
      <c r="G3815" s="596">
        <v>304241340105</v>
      </c>
      <c r="H3815" s="396" t="s">
        <v>7689</v>
      </c>
      <c r="I3815" s="116" t="s">
        <v>7997</v>
      </c>
      <c r="J3815" s="116" t="s">
        <v>47</v>
      </c>
      <c r="K3815" s="116">
        <v>0.27338000000000001</v>
      </c>
      <c r="L3815" s="395">
        <v>0.27338000000000001</v>
      </c>
      <c r="M3815" s="395">
        <v>0.26155800000000001</v>
      </c>
      <c r="N3815" s="330">
        <v>4.3243836418172501</v>
      </c>
      <c r="O3815" s="116"/>
      <c r="P3815" s="116"/>
      <c r="Q3815" s="120"/>
    </row>
    <row r="3816" spans="1:17" customFormat="1">
      <c r="A3816" s="117">
        <v>3813</v>
      </c>
      <c r="B3816" s="117"/>
      <c r="C3816" s="117" t="s">
        <v>3682</v>
      </c>
      <c r="D3816" s="117" t="s">
        <v>1024</v>
      </c>
      <c r="E3816" s="396" t="s">
        <v>3731</v>
      </c>
      <c r="F3816" s="116" t="s">
        <v>4545</v>
      </c>
      <c r="G3816" s="596">
        <v>304241140202</v>
      </c>
      <c r="H3816" s="396" t="s">
        <v>6017</v>
      </c>
      <c r="I3816" s="116" t="s">
        <v>7997</v>
      </c>
      <c r="J3816" s="116" t="s">
        <v>47</v>
      </c>
      <c r="K3816" s="116">
        <v>0.86831499999999995</v>
      </c>
      <c r="L3816" s="395">
        <v>0.86831499999999995</v>
      </c>
      <c r="M3816" s="395">
        <v>0.83151299999999995</v>
      </c>
      <c r="N3816" s="330">
        <v>4.2383236498275396</v>
      </c>
      <c r="O3816" s="116"/>
      <c r="P3816" s="116"/>
      <c r="Q3816" s="120"/>
    </row>
    <row r="3817" spans="1:17" customFormat="1">
      <c r="A3817" s="117">
        <v>3814</v>
      </c>
      <c r="B3817" s="117"/>
      <c r="C3817" s="117" t="s">
        <v>3682</v>
      </c>
      <c r="D3817" s="117" t="s">
        <v>1024</v>
      </c>
      <c r="E3817" s="396" t="s">
        <v>3730</v>
      </c>
      <c r="F3817" s="116" t="s">
        <v>4541</v>
      </c>
      <c r="G3817" s="596">
        <v>304221440301</v>
      </c>
      <c r="H3817" s="396" t="s">
        <v>7611</v>
      </c>
      <c r="I3817" s="116" t="s">
        <v>7997</v>
      </c>
      <c r="J3817" s="116" t="s">
        <v>47</v>
      </c>
      <c r="K3817" s="116">
        <v>0.46150000000000002</v>
      </c>
      <c r="L3817" s="395">
        <v>0.46150000000000002</v>
      </c>
      <c r="M3817" s="395">
        <v>0.442137</v>
      </c>
      <c r="N3817" s="330">
        <v>4.1956663055254646</v>
      </c>
      <c r="O3817" s="116"/>
      <c r="P3817" s="116"/>
      <c r="Q3817" s="120"/>
    </row>
    <row r="3818" spans="1:17" customFormat="1">
      <c r="A3818" s="117">
        <v>3815</v>
      </c>
      <c r="B3818" s="117"/>
      <c r="C3818" s="117" t="s">
        <v>3682</v>
      </c>
      <c r="D3818" s="117" t="s">
        <v>1024</v>
      </c>
      <c r="E3818" s="396" t="s">
        <v>3730</v>
      </c>
      <c r="F3818" s="116" t="s">
        <v>4540</v>
      </c>
      <c r="G3818" s="596">
        <v>304221340202</v>
      </c>
      <c r="H3818" s="396" t="s">
        <v>7527</v>
      </c>
      <c r="I3818" s="116" t="s">
        <v>7997</v>
      </c>
      <c r="J3818" s="116" t="s">
        <v>47</v>
      </c>
      <c r="K3818" s="116">
        <v>0.57940000000000003</v>
      </c>
      <c r="L3818" s="395">
        <v>0.57940000000000003</v>
      </c>
      <c r="M3818" s="395">
        <v>0.55549400000000004</v>
      </c>
      <c r="N3818" s="330">
        <v>4.1259924059371738</v>
      </c>
      <c r="O3818" s="116"/>
      <c r="P3818" s="116"/>
      <c r="Q3818" s="120"/>
    </row>
    <row r="3819" spans="1:17" customFormat="1">
      <c r="A3819" s="117">
        <v>3816</v>
      </c>
      <c r="B3819" s="117"/>
      <c r="C3819" s="117" t="s">
        <v>3682</v>
      </c>
      <c r="D3819" s="117" t="s">
        <v>1024</v>
      </c>
      <c r="E3819" s="396" t="s">
        <v>3731</v>
      </c>
      <c r="F3819" s="116" t="s">
        <v>4555</v>
      </c>
      <c r="G3819" s="596">
        <v>304241440105</v>
      </c>
      <c r="H3819" s="396" t="s">
        <v>7883</v>
      </c>
      <c r="I3819" s="116" t="s">
        <v>7997</v>
      </c>
      <c r="J3819" s="116" t="s">
        <v>47</v>
      </c>
      <c r="K3819" s="116">
        <v>0.30342000000000002</v>
      </c>
      <c r="L3819" s="395">
        <v>0.30342000000000002</v>
      </c>
      <c r="M3819" s="395">
        <v>0.29095900000000002</v>
      </c>
      <c r="N3819" s="330">
        <v>4.1068485927097749</v>
      </c>
      <c r="O3819" s="116"/>
      <c r="P3819" s="116"/>
      <c r="Q3819" s="120"/>
    </row>
    <row r="3820" spans="1:17" customFormat="1">
      <c r="A3820" s="117">
        <v>3817</v>
      </c>
      <c r="B3820" s="117"/>
      <c r="C3820" s="117" t="s">
        <v>3682</v>
      </c>
      <c r="D3820" s="117" t="s">
        <v>1024</v>
      </c>
      <c r="E3820" s="396" t="s">
        <v>3731</v>
      </c>
      <c r="F3820" s="116" t="s">
        <v>4558</v>
      </c>
      <c r="G3820" s="596">
        <v>304241440203</v>
      </c>
      <c r="H3820" s="396" t="s">
        <v>7585</v>
      </c>
      <c r="I3820" s="116" t="s">
        <v>7997</v>
      </c>
      <c r="J3820" s="116" t="s">
        <v>47</v>
      </c>
      <c r="K3820" s="116">
        <v>0.122391</v>
      </c>
      <c r="L3820" s="395">
        <v>0.122391</v>
      </c>
      <c r="M3820" s="395">
        <v>0.117411</v>
      </c>
      <c r="N3820" s="330">
        <v>4.0689266367625061</v>
      </c>
      <c r="O3820" s="116"/>
      <c r="P3820" s="116"/>
      <c r="Q3820" s="120"/>
    </row>
    <row r="3821" spans="1:17" customFormat="1">
      <c r="A3821" s="117">
        <v>3818</v>
      </c>
      <c r="B3821" s="117"/>
      <c r="C3821" s="117" t="s">
        <v>3682</v>
      </c>
      <c r="D3821" s="117" t="s">
        <v>1024</v>
      </c>
      <c r="E3821" s="396" t="s">
        <v>1024</v>
      </c>
      <c r="F3821" s="116" t="s">
        <v>4572</v>
      </c>
      <c r="G3821" s="596">
        <v>304231140104</v>
      </c>
      <c r="H3821" s="396" t="s">
        <v>7943</v>
      </c>
      <c r="I3821" s="116" t="s">
        <v>7997</v>
      </c>
      <c r="J3821" s="116" t="s">
        <v>47</v>
      </c>
      <c r="K3821" s="116">
        <v>1.2754000000000001</v>
      </c>
      <c r="L3821" s="395">
        <v>1.2754000000000001</v>
      </c>
      <c r="M3821" s="395">
        <v>1.2235510000000001</v>
      </c>
      <c r="N3821" s="330">
        <v>4.0653128430296404</v>
      </c>
      <c r="O3821" s="116"/>
      <c r="P3821" s="116"/>
      <c r="Q3821" s="120"/>
    </row>
    <row r="3822" spans="1:17" customFormat="1">
      <c r="A3822" s="117">
        <v>3819</v>
      </c>
      <c r="B3822" s="117"/>
      <c r="C3822" s="117" t="s">
        <v>3682</v>
      </c>
      <c r="D3822" s="117" t="s">
        <v>1024</v>
      </c>
      <c r="E3822" s="396" t="s">
        <v>3731</v>
      </c>
      <c r="F3822" s="116" t="s">
        <v>4553</v>
      </c>
      <c r="G3822" s="596">
        <v>304241240403</v>
      </c>
      <c r="H3822" s="396" t="s">
        <v>7720</v>
      </c>
      <c r="I3822" s="116" t="s">
        <v>7997</v>
      </c>
      <c r="J3822" s="116" t="s">
        <v>47</v>
      </c>
      <c r="K3822" s="116">
        <v>0.73060000000000003</v>
      </c>
      <c r="L3822" s="395">
        <v>0.73060000000000003</v>
      </c>
      <c r="M3822" s="395">
        <v>0.70102299999999995</v>
      </c>
      <c r="N3822" s="330">
        <v>4.0483164522310533</v>
      </c>
      <c r="O3822" s="116"/>
      <c r="P3822" s="116"/>
      <c r="Q3822" s="120"/>
    </row>
    <row r="3823" spans="1:17" customFormat="1">
      <c r="A3823" s="117">
        <v>3820</v>
      </c>
      <c r="B3823" s="117"/>
      <c r="C3823" s="117" t="s">
        <v>3682</v>
      </c>
      <c r="D3823" s="117" t="s">
        <v>1024</v>
      </c>
      <c r="E3823" s="396" t="s">
        <v>3731</v>
      </c>
      <c r="F3823" s="116" t="s">
        <v>4558</v>
      </c>
      <c r="G3823" s="596">
        <v>304241440202</v>
      </c>
      <c r="H3823" s="396" t="s">
        <v>10087</v>
      </c>
      <c r="I3823" s="116" t="s">
        <v>7997</v>
      </c>
      <c r="J3823" s="116" t="s">
        <v>47</v>
      </c>
      <c r="K3823" s="116">
        <v>0.17772199999999999</v>
      </c>
      <c r="L3823" s="395">
        <v>0.17772199999999999</v>
      </c>
      <c r="M3823" s="395">
        <v>0.170544</v>
      </c>
      <c r="N3823" s="330">
        <v>4.0388922024285066</v>
      </c>
      <c r="O3823" s="116"/>
      <c r="P3823" s="116"/>
      <c r="Q3823" s="120"/>
    </row>
    <row r="3824" spans="1:17" customFormat="1">
      <c r="A3824" s="117">
        <v>3821</v>
      </c>
      <c r="B3824" s="117"/>
      <c r="C3824" s="117" t="s">
        <v>3682</v>
      </c>
      <c r="D3824" s="117" t="s">
        <v>1024</v>
      </c>
      <c r="E3824" s="396" t="s">
        <v>3731</v>
      </c>
      <c r="F3824" s="116" t="s">
        <v>4555</v>
      </c>
      <c r="G3824" s="596">
        <v>304241440101</v>
      </c>
      <c r="H3824" s="396" t="s">
        <v>7722</v>
      </c>
      <c r="I3824" s="116" t="s">
        <v>7997</v>
      </c>
      <c r="J3824" s="116" t="s">
        <v>47</v>
      </c>
      <c r="K3824" s="116">
        <v>0.33900000000000002</v>
      </c>
      <c r="L3824" s="395">
        <v>0.33900000000000002</v>
      </c>
      <c r="M3824" s="395">
        <v>0.32534800000000003</v>
      </c>
      <c r="N3824" s="330">
        <v>4.027138643067846</v>
      </c>
      <c r="O3824" s="116"/>
      <c r="P3824" s="116"/>
      <c r="Q3824" s="120"/>
    </row>
    <row r="3825" spans="1:17" customFormat="1">
      <c r="A3825" s="117">
        <v>3822</v>
      </c>
      <c r="B3825" s="117"/>
      <c r="C3825" s="117" t="s">
        <v>3682</v>
      </c>
      <c r="D3825" s="117" t="s">
        <v>1024</v>
      </c>
      <c r="E3825" s="396" t="s">
        <v>3730</v>
      </c>
      <c r="F3825" s="116" t="s">
        <v>4538</v>
      </c>
      <c r="G3825" s="596">
        <v>304221340304</v>
      </c>
      <c r="H3825" s="396" t="s">
        <v>7730</v>
      </c>
      <c r="I3825" s="116" t="s">
        <v>7997</v>
      </c>
      <c r="J3825" s="116" t="s">
        <v>47</v>
      </c>
      <c r="K3825" s="116">
        <v>0.30037999999999998</v>
      </c>
      <c r="L3825" s="395">
        <v>0.30037999999999998</v>
      </c>
      <c r="M3825" s="395">
        <v>0.288352</v>
      </c>
      <c r="N3825" s="330">
        <v>4.004261269059187</v>
      </c>
      <c r="O3825" s="116"/>
      <c r="P3825" s="116"/>
      <c r="Q3825" s="120"/>
    </row>
    <row r="3826" spans="1:17" customFormat="1">
      <c r="A3826" s="117">
        <v>3823</v>
      </c>
      <c r="B3826" s="117"/>
      <c r="C3826" s="117" t="s">
        <v>3682</v>
      </c>
      <c r="D3826" s="117" t="s">
        <v>1024</v>
      </c>
      <c r="E3826" s="396" t="s">
        <v>3731</v>
      </c>
      <c r="F3826" s="116" t="s">
        <v>4559</v>
      </c>
      <c r="G3826" s="596">
        <v>304241340201</v>
      </c>
      <c r="H3826" s="396" t="s">
        <v>7684</v>
      </c>
      <c r="I3826" s="116" t="s">
        <v>7997</v>
      </c>
      <c r="J3826" s="116" t="s">
        <v>47</v>
      </c>
      <c r="K3826" s="116">
        <v>0.53600000000000003</v>
      </c>
      <c r="L3826" s="395">
        <v>0.53600000000000003</v>
      </c>
      <c r="M3826" s="395">
        <v>0.51467099999999999</v>
      </c>
      <c r="N3826" s="330">
        <v>3.9792910447761272</v>
      </c>
      <c r="O3826" s="116"/>
      <c r="P3826" s="116"/>
      <c r="Q3826" s="120"/>
    </row>
    <row r="3827" spans="1:17" customFormat="1">
      <c r="A3827" s="117">
        <v>3824</v>
      </c>
      <c r="B3827" s="117"/>
      <c r="C3827" s="117" t="s">
        <v>3682</v>
      </c>
      <c r="D3827" s="117" t="s">
        <v>1024</v>
      </c>
      <c r="E3827" s="396" t="s">
        <v>3731</v>
      </c>
      <c r="F3827" s="116" t="s">
        <v>4554</v>
      </c>
      <c r="G3827" s="596">
        <v>304241240103</v>
      </c>
      <c r="H3827" s="396" t="s">
        <v>10088</v>
      </c>
      <c r="I3827" s="116" t="s">
        <v>7997</v>
      </c>
      <c r="J3827" s="116" t="s">
        <v>47</v>
      </c>
      <c r="K3827" s="116">
        <v>0.12720000000000001</v>
      </c>
      <c r="L3827" s="395">
        <v>0.12720000000000001</v>
      </c>
      <c r="M3827" s="395">
        <v>0.122183</v>
      </c>
      <c r="N3827" s="330">
        <v>3.9441823899371129</v>
      </c>
      <c r="O3827" s="116"/>
      <c r="P3827" s="116"/>
      <c r="Q3827" s="120"/>
    </row>
    <row r="3828" spans="1:17" customFormat="1">
      <c r="A3828" s="117">
        <v>3825</v>
      </c>
      <c r="B3828" s="117"/>
      <c r="C3828" s="117" t="s">
        <v>3682</v>
      </c>
      <c r="D3828" s="117" t="s">
        <v>1024</v>
      </c>
      <c r="E3828" s="396" t="s">
        <v>3730</v>
      </c>
      <c r="F3828" s="116" t="s">
        <v>4540</v>
      </c>
      <c r="G3828" s="596">
        <v>304221340203</v>
      </c>
      <c r="H3828" s="396" t="s">
        <v>7741</v>
      </c>
      <c r="I3828" s="116" t="s">
        <v>7997</v>
      </c>
      <c r="J3828" s="116" t="s">
        <v>47</v>
      </c>
      <c r="K3828" s="116">
        <v>0.50980000000000003</v>
      </c>
      <c r="L3828" s="395">
        <v>0.50980000000000003</v>
      </c>
      <c r="M3828" s="395">
        <v>0.48983700000000002</v>
      </c>
      <c r="N3828" s="330">
        <v>3.9158493526873297</v>
      </c>
      <c r="O3828" s="116"/>
      <c r="P3828" s="116"/>
      <c r="Q3828" s="120"/>
    </row>
    <row r="3829" spans="1:17" customFormat="1">
      <c r="A3829" s="117">
        <v>3826</v>
      </c>
      <c r="B3829" s="117"/>
      <c r="C3829" s="117" t="s">
        <v>3682</v>
      </c>
      <c r="D3829" s="117" t="s">
        <v>1024</v>
      </c>
      <c r="E3829" s="396" t="s">
        <v>3731</v>
      </c>
      <c r="F3829" s="116" t="s">
        <v>4561</v>
      </c>
      <c r="G3829" s="596">
        <v>304241440304</v>
      </c>
      <c r="H3829" s="396" t="s">
        <v>7745</v>
      </c>
      <c r="I3829" s="116" t="s">
        <v>7997</v>
      </c>
      <c r="J3829" s="116" t="s">
        <v>47</v>
      </c>
      <c r="K3829" s="116">
        <v>0.46270299999999998</v>
      </c>
      <c r="L3829" s="395">
        <v>0.46270299999999998</v>
      </c>
      <c r="M3829" s="395">
        <v>0.44474200000000003</v>
      </c>
      <c r="N3829" s="330">
        <v>3.8817556834513609</v>
      </c>
      <c r="O3829" s="116"/>
      <c r="P3829" s="116"/>
      <c r="Q3829" s="120"/>
    </row>
    <row r="3830" spans="1:17" customFormat="1">
      <c r="A3830" s="117">
        <v>3827</v>
      </c>
      <c r="B3830" s="117"/>
      <c r="C3830" s="117" t="s">
        <v>3682</v>
      </c>
      <c r="D3830" s="117" t="s">
        <v>1024</v>
      </c>
      <c r="E3830" s="396" t="s">
        <v>3731</v>
      </c>
      <c r="F3830" s="116" t="s">
        <v>4555</v>
      </c>
      <c r="G3830" s="596">
        <v>304241440106</v>
      </c>
      <c r="H3830" s="396" t="s">
        <v>7585</v>
      </c>
      <c r="I3830" s="116" t="s">
        <v>7997</v>
      </c>
      <c r="J3830" s="116" t="s">
        <v>47</v>
      </c>
      <c r="K3830" s="116">
        <v>0.45408399999999999</v>
      </c>
      <c r="L3830" s="395">
        <v>0.45408399999999999</v>
      </c>
      <c r="M3830" s="395">
        <v>0.43657400000000002</v>
      </c>
      <c r="N3830" s="330">
        <v>3.856114727671526</v>
      </c>
      <c r="O3830" s="116"/>
      <c r="P3830" s="116"/>
      <c r="Q3830" s="120"/>
    </row>
    <row r="3831" spans="1:17" customFormat="1">
      <c r="A3831" s="117">
        <v>3828</v>
      </c>
      <c r="B3831" s="117"/>
      <c r="C3831" s="117" t="s">
        <v>3682</v>
      </c>
      <c r="D3831" s="117" t="s">
        <v>1024</v>
      </c>
      <c r="E3831" s="396" t="s">
        <v>3731</v>
      </c>
      <c r="F3831" s="116" t="s">
        <v>4559</v>
      </c>
      <c r="G3831" s="596">
        <v>304241340202</v>
      </c>
      <c r="H3831" s="396" t="s">
        <v>7748</v>
      </c>
      <c r="I3831" s="116" t="s">
        <v>7997</v>
      </c>
      <c r="J3831" s="116" t="s">
        <v>47</v>
      </c>
      <c r="K3831" s="116">
        <v>0.58160000000000001</v>
      </c>
      <c r="L3831" s="395">
        <v>0.58160000000000001</v>
      </c>
      <c r="M3831" s="395">
        <v>0.559253</v>
      </c>
      <c r="N3831" s="330">
        <v>3.8423314993122433</v>
      </c>
      <c r="O3831" s="116"/>
      <c r="P3831" s="116"/>
      <c r="Q3831" s="120"/>
    </row>
    <row r="3832" spans="1:17" customFormat="1">
      <c r="A3832" s="117">
        <v>3829</v>
      </c>
      <c r="B3832" s="117"/>
      <c r="C3832" s="117" t="s">
        <v>3682</v>
      </c>
      <c r="D3832" s="117" t="s">
        <v>1024</v>
      </c>
      <c r="E3832" s="396" t="s">
        <v>3730</v>
      </c>
      <c r="F3832" s="116" t="s">
        <v>4539</v>
      </c>
      <c r="G3832" s="596">
        <v>304221340101</v>
      </c>
      <c r="H3832" s="396" t="s">
        <v>7751</v>
      </c>
      <c r="I3832" s="116" t="s">
        <v>7997</v>
      </c>
      <c r="J3832" s="116" t="s">
        <v>47</v>
      </c>
      <c r="K3832" s="116">
        <v>0.28320000000000001</v>
      </c>
      <c r="L3832" s="395">
        <v>0.28320000000000001</v>
      </c>
      <c r="M3832" s="395">
        <v>0.27241300000000002</v>
      </c>
      <c r="N3832" s="330">
        <v>3.8089689265536695</v>
      </c>
      <c r="O3832" s="116"/>
      <c r="P3832" s="116"/>
      <c r="Q3832" s="120"/>
    </row>
    <row r="3833" spans="1:17" customFormat="1">
      <c r="A3833" s="117">
        <v>3830</v>
      </c>
      <c r="B3833" s="117"/>
      <c r="C3833" s="117" t="s">
        <v>3682</v>
      </c>
      <c r="D3833" s="117" t="s">
        <v>1024</v>
      </c>
      <c r="E3833" s="396" t="s">
        <v>3731</v>
      </c>
      <c r="F3833" s="116" t="s">
        <v>4562</v>
      </c>
      <c r="G3833" s="596">
        <v>304241440505</v>
      </c>
      <c r="H3833" s="396" t="s">
        <v>7753</v>
      </c>
      <c r="I3833" s="116" t="s">
        <v>7998</v>
      </c>
      <c r="J3833" s="116" t="s">
        <v>47</v>
      </c>
      <c r="K3833" s="116">
        <v>0.69199999999999995</v>
      </c>
      <c r="L3833" s="395">
        <v>0.69199999999999995</v>
      </c>
      <c r="M3833" s="395">
        <v>0.665802</v>
      </c>
      <c r="N3833" s="330">
        <v>3.7858381502890093</v>
      </c>
      <c r="O3833" s="116"/>
      <c r="P3833" s="116"/>
      <c r="Q3833" s="120"/>
    </row>
    <row r="3834" spans="1:17" customFormat="1">
      <c r="A3834" s="117">
        <v>3831</v>
      </c>
      <c r="B3834" s="117"/>
      <c r="C3834" s="117" t="s">
        <v>3682</v>
      </c>
      <c r="D3834" s="117" t="s">
        <v>1024</v>
      </c>
      <c r="E3834" s="396" t="s">
        <v>3732</v>
      </c>
      <c r="F3834" s="116" t="s">
        <v>4575</v>
      </c>
      <c r="G3834" s="596">
        <v>304211340105</v>
      </c>
      <c r="H3834" s="396" t="s">
        <v>7040</v>
      </c>
      <c r="I3834" s="116" t="s">
        <v>7997</v>
      </c>
      <c r="J3834" s="116" t="s">
        <v>47</v>
      </c>
      <c r="K3834" s="116">
        <v>0.26279999999999998</v>
      </c>
      <c r="L3834" s="395">
        <v>0.26279999999999998</v>
      </c>
      <c r="M3834" s="395">
        <v>0.25297999999999998</v>
      </c>
      <c r="N3834" s="330">
        <v>3.7366818873668177</v>
      </c>
      <c r="O3834" s="116"/>
      <c r="P3834" s="116"/>
      <c r="Q3834" s="120"/>
    </row>
    <row r="3835" spans="1:17" customFormat="1">
      <c r="A3835" s="117">
        <v>3832</v>
      </c>
      <c r="B3835" s="117"/>
      <c r="C3835" s="117" t="s">
        <v>3682</v>
      </c>
      <c r="D3835" s="117" t="s">
        <v>1024</v>
      </c>
      <c r="E3835" s="396" t="s">
        <v>3732</v>
      </c>
      <c r="F3835" s="116" t="s">
        <v>4578</v>
      </c>
      <c r="G3835" s="596">
        <v>304211140105</v>
      </c>
      <c r="H3835" s="396" t="s">
        <v>7758</v>
      </c>
      <c r="I3835" s="116" t="s">
        <v>7997</v>
      </c>
      <c r="J3835" s="116" t="s">
        <v>47</v>
      </c>
      <c r="K3835" s="116">
        <v>0.28144000000000002</v>
      </c>
      <c r="L3835" s="395">
        <v>0.28144000000000002</v>
      </c>
      <c r="M3835" s="395">
        <v>0.27094400000000002</v>
      </c>
      <c r="N3835" s="330">
        <v>3.7293916998294501</v>
      </c>
      <c r="O3835" s="116"/>
      <c r="P3835" s="116"/>
      <c r="Q3835" s="120"/>
    </row>
    <row r="3836" spans="1:17" customFormat="1">
      <c r="A3836" s="117">
        <v>3833</v>
      </c>
      <c r="B3836" s="117"/>
      <c r="C3836" s="117" t="s">
        <v>3682</v>
      </c>
      <c r="D3836" s="117" t="s">
        <v>1024</v>
      </c>
      <c r="E3836" s="396" t="s">
        <v>3731</v>
      </c>
      <c r="F3836" s="116" t="s">
        <v>4558</v>
      </c>
      <c r="G3836" s="596">
        <v>304241440204</v>
      </c>
      <c r="H3836" s="396" t="s">
        <v>7759</v>
      </c>
      <c r="I3836" s="116" t="s">
        <v>7997</v>
      </c>
      <c r="J3836" s="116" t="s">
        <v>47</v>
      </c>
      <c r="K3836" s="116">
        <v>0.35204000000000002</v>
      </c>
      <c r="L3836" s="395">
        <v>0.35204000000000002</v>
      </c>
      <c r="M3836" s="395">
        <v>0.33893099999999998</v>
      </c>
      <c r="N3836" s="330">
        <v>3.7237245767526526</v>
      </c>
      <c r="O3836" s="116"/>
      <c r="P3836" s="116"/>
      <c r="Q3836" s="120"/>
    </row>
    <row r="3837" spans="1:17" customFormat="1">
      <c r="A3837" s="117">
        <v>3834</v>
      </c>
      <c r="B3837" s="117"/>
      <c r="C3837" s="117" t="s">
        <v>3682</v>
      </c>
      <c r="D3837" s="117" t="s">
        <v>1024</v>
      </c>
      <c r="E3837" s="396" t="s">
        <v>3731</v>
      </c>
      <c r="F3837" s="116" t="s">
        <v>4550</v>
      </c>
      <c r="G3837" s="596">
        <v>304241240504</v>
      </c>
      <c r="H3837" s="396" t="s">
        <v>7580</v>
      </c>
      <c r="I3837" s="116" t="s">
        <v>7997</v>
      </c>
      <c r="J3837" s="116" t="s">
        <v>47</v>
      </c>
      <c r="K3837" s="116">
        <v>0.63619999999999999</v>
      </c>
      <c r="L3837" s="395">
        <v>0.63619999999999999</v>
      </c>
      <c r="M3837" s="395">
        <v>0.61252899999999999</v>
      </c>
      <c r="N3837" s="330">
        <v>3.7206853190820497</v>
      </c>
      <c r="O3837" s="116"/>
      <c r="P3837" s="116"/>
      <c r="Q3837" s="120"/>
    </row>
    <row r="3838" spans="1:17" customFormat="1">
      <c r="A3838" s="117">
        <v>3835</v>
      </c>
      <c r="B3838" s="117"/>
      <c r="C3838" s="117" t="s">
        <v>3682</v>
      </c>
      <c r="D3838" s="117" t="s">
        <v>1024</v>
      </c>
      <c r="E3838" s="396" t="s">
        <v>3731</v>
      </c>
      <c r="F3838" s="116" t="s">
        <v>4547</v>
      </c>
      <c r="G3838" s="596">
        <v>304241140104</v>
      </c>
      <c r="H3838" s="396" t="s">
        <v>10089</v>
      </c>
      <c r="I3838" s="116" t="s">
        <v>7997</v>
      </c>
      <c r="J3838" s="116" t="s">
        <v>47</v>
      </c>
      <c r="K3838" s="116">
        <v>0.52129999999999999</v>
      </c>
      <c r="L3838" s="395">
        <v>0.52129999999999999</v>
      </c>
      <c r="M3838" s="395">
        <v>0.50196700000000005</v>
      </c>
      <c r="N3838" s="330">
        <v>3.7086130826779078</v>
      </c>
      <c r="O3838" s="116"/>
      <c r="P3838" s="116"/>
      <c r="Q3838" s="120"/>
    </row>
    <row r="3839" spans="1:17" customFormat="1">
      <c r="A3839" s="117">
        <v>3836</v>
      </c>
      <c r="B3839" s="117"/>
      <c r="C3839" s="117" t="s">
        <v>3682</v>
      </c>
      <c r="D3839" s="117" t="s">
        <v>1024</v>
      </c>
      <c r="E3839" s="396" t="s">
        <v>3731</v>
      </c>
      <c r="F3839" s="116" t="s">
        <v>4556</v>
      </c>
      <c r="G3839" s="596">
        <v>304241340301</v>
      </c>
      <c r="H3839" s="396" t="s">
        <v>7762</v>
      </c>
      <c r="I3839" s="116" t="s">
        <v>7997</v>
      </c>
      <c r="J3839" s="116" t="s">
        <v>47</v>
      </c>
      <c r="K3839" s="116">
        <v>0.13420000000000001</v>
      </c>
      <c r="L3839" s="395">
        <v>0.13420000000000001</v>
      </c>
      <c r="M3839" s="395">
        <v>0.12923000000000001</v>
      </c>
      <c r="N3839" s="330">
        <v>3.703427719821164</v>
      </c>
      <c r="O3839" s="116"/>
      <c r="P3839" s="116"/>
      <c r="Q3839" s="120"/>
    </row>
    <row r="3840" spans="1:17" customFormat="1">
      <c r="A3840" s="117">
        <v>3837</v>
      </c>
      <c r="B3840" s="117"/>
      <c r="C3840" s="117" t="s">
        <v>3682</v>
      </c>
      <c r="D3840" s="117" t="s">
        <v>1024</v>
      </c>
      <c r="E3840" s="396" t="s">
        <v>3731</v>
      </c>
      <c r="F3840" s="116" t="s">
        <v>4547</v>
      </c>
      <c r="G3840" s="596">
        <v>304241140101</v>
      </c>
      <c r="H3840" s="396" t="s">
        <v>5371</v>
      </c>
      <c r="I3840" s="116" t="s">
        <v>7997</v>
      </c>
      <c r="J3840" s="116" t="s">
        <v>47</v>
      </c>
      <c r="K3840" s="116">
        <v>0.64019999999999999</v>
      </c>
      <c r="L3840" s="395">
        <v>0.64019999999999999</v>
      </c>
      <c r="M3840" s="395">
        <v>0.61656</v>
      </c>
      <c r="N3840" s="330">
        <v>3.6925960637300839</v>
      </c>
      <c r="O3840" s="116"/>
      <c r="P3840" s="116"/>
      <c r="Q3840" s="120"/>
    </row>
    <row r="3841" spans="1:17" customFormat="1">
      <c r="A3841" s="117">
        <v>3838</v>
      </c>
      <c r="B3841" s="117"/>
      <c r="C3841" s="117" t="s">
        <v>3682</v>
      </c>
      <c r="D3841" s="117" t="s">
        <v>1024</v>
      </c>
      <c r="E3841" s="396" t="s">
        <v>3731</v>
      </c>
      <c r="F3841" s="116" t="s">
        <v>4545</v>
      </c>
      <c r="G3841" s="596">
        <v>304241140203</v>
      </c>
      <c r="H3841" s="396" t="s">
        <v>7767</v>
      </c>
      <c r="I3841" s="116" t="s">
        <v>7997</v>
      </c>
      <c r="J3841" s="116" t="s">
        <v>47</v>
      </c>
      <c r="K3841" s="116">
        <v>1.7485000000000001E-2</v>
      </c>
      <c r="L3841" s="395">
        <v>1.7485000000000001E-2</v>
      </c>
      <c r="M3841" s="395">
        <v>1.6843E-2</v>
      </c>
      <c r="N3841" s="330">
        <v>3.6717186159565354</v>
      </c>
      <c r="O3841" s="116"/>
      <c r="P3841" s="116"/>
      <c r="Q3841" s="120"/>
    </row>
    <row r="3842" spans="1:17" customFormat="1">
      <c r="A3842" s="117">
        <v>3839</v>
      </c>
      <c r="B3842" s="117"/>
      <c r="C3842" s="117" t="s">
        <v>3682</v>
      </c>
      <c r="D3842" s="117" t="s">
        <v>1024</v>
      </c>
      <c r="E3842" s="396" t="s">
        <v>3731</v>
      </c>
      <c r="F3842" s="116" t="s">
        <v>4562</v>
      </c>
      <c r="G3842" s="596">
        <v>304241440501</v>
      </c>
      <c r="H3842" s="396" t="s">
        <v>7771</v>
      </c>
      <c r="I3842" s="116" t="s">
        <v>7997</v>
      </c>
      <c r="J3842" s="116" t="s">
        <v>47</v>
      </c>
      <c r="K3842" s="116">
        <v>0.5343</v>
      </c>
      <c r="L3842" s="395">
        <v>0.5343</v>
      </c>
      <c r="M3842" s="395">
        <v>0.514872</v>
      </c>
      <c r="N3842" s="330">
        <v>3.6361594609769794</v>
      </c>
      <c r="O3842" s="116"/>
      <c r="P3842" s="116"/>
      <c r="Q3842" s="120"/>
    </row>
    <row r="3843" spans="1:17" customFormat="1">
      <c r="A3843" s="117">
        <v>3840</v>
      </c>
      <c r="B3843" s="117"/>
      <c r="C3843" s="117" t="s">
        <v>3682</v>
      </c>
      <c r="D3843" s="117" t="s">
        <v>1024</v>
      </c>
      <c r="E3843" s="396" t="s">
        <v>3731</v>
      </c>
      <c r="F3843" s="116" t="s">
        <v>4546</v>
      </c>
      <c r="G3843" s="596">
        <v>304241140302</v>
      </c>
      <c r="H3843" s="396" t="s">
        <v>6784</v>
      </c>
      <c r="I3843" s="116" t="s">
        <v>7997</v>
      </c>
      <c r="J3843" s="116" t="s">
        <v>47</v>
      </c>
      <c r="K3843" s="116">
        <v>0.27839999999999998</v>
      </c>
      <c r="L3843" s="395">
        <v>0.27839999999999998</v>
      </c>
      <c r="M3843" s="395">
        <v>0.268397</v>
      </c>
      <c r="N3843" s="330">
        <v>3.5930316091953971</v>
      </c>
      <c r="O3843" s="116"/>
      <c r="P3843" s="116"/>
      <c r="Q3843" s="120"/>
    </row>
    <row r="3844" spans="1:17" customFormat="1">
      <c r="A3844" s="117">
        <v>3841</v>
      </c>
      <c r="B3844" s="117"/>
      <c r="C3844" s="117" t="s">
        <v>3682</v>
      </c>
      <c r="D3844" s="117" t="s">
        <v>1024</v>
      </c>
      <c r="E3844" s="396" t="s">
        <v>3731</v>
      </c>
      <c r="F3844" s="116" t="s">
        <v>4552</v>
      </c>
      <c r="G3844" s="596">
        <v>304241240302</v>
      </c>
      <c r="H3844" s="396" t="s">
        <v>7691</v>
      </c>
      <c r="I3844" s="116" t="s">
        <v>7997</v>
      </c>
      <c r="J3844" s="116" t="s">
        <v>47</v>
      </c>
      <c r="K3844" s="116">
        <v>0.1827</v>
      </c>
      <c r="L3844" s="395">
        <v>0.1827</v>
      </c>
      <c r="M3844" s="395">
        <v>0.17627799999999999</v>
      </c>
      <c r="N3844" s="330">
        <v>3.5150519978106245</v>
      </c>
      <c r="O3844" s="116"/>
      <c r="P3844" s="116"/>
      <c r="Q3844" s="120"/>
    </row>
    <row r="3845" spans="1:17" customFormat="1">
      <c r="A3845" s="117">
        <v>3842</v>
      </c>
      <c r="B3845" s="117"/>
      <c r="C3845" s="117" t="s">
        <v>3682</v>
      </c>
      <c r="D3845" s="117" t="s">
        <v>1024</v>
      </c>
      <c r="E3845" s="396" t="s">
        <v>3731</v>
      </c>
      <c r="F3845" s="116" t="s">
        <v>4555</v>
      </c>
      <c r="G3845" s="596">
        <v>304241440103</v>
      </c>
      <c r="H3845" s="396" t="s">
        <v>7963</v>
      </c>
      <c r="I3845" s="116" t="s">
        <v>7997</v>
      </c>
      <c r="J3845" s="116" t="s">
        <v>47</v>
      </c>
      <c r="K3845" s="116">
        <v>3.9399999999999998E-2</v>
      </c>
      <c r="L3845" s="395">
        <v>3.9399999999999998E-2</v>
      </c>
      <c r="M3845" s="395">
        <v>3.8022E-2</v>
      </c>
      <c r="N3845" s="330">
        <v>3.4974619289340039</v>
      </c>
      <c r="O3845" s="116"/>
      <c r="P3845" s="116"/>
      <c r="Q3845" s="120"/>
    </row>
    <row r="3846" spans="1:17" customFormat="1">
      <c r="A3846" s="117">
        <v>3843</v>
      </c>
      <c r="B3846" s="117"/>
      <c r="C3846" s="117" t="s">
        <v>3682</v>
      </c>
      <c r="D3846" s="117" t="s">
        <v>1024</v>
      </c>
      <c r="E3846" s="396" t="s">
        <v>3731</v>
      </c>
      <c r="F3846" s="116" t="s">
        <v>4548</v>
      </c>
      <c r="G3846" s="596">
        <v>304241140402</v>
      </c>
      <c r="H3846" s="396" t="s">
        <v>5472</v>
      </c>
      <c r="I3846" s="116" t="s">
        <v>7997</v>
      </c>
      <c r="J3846" s="116" t="s">
        <v>47</v>
      </c>
      <c r="K3846" s="116">
        <v>0.55659999999999998</v>
      </c>
      <c r="L3846" s="395">
        <v>0.55659999999999998</v>
      </c>
      <c r="M3846" s="395">
        <v>0.53767100000000001</v>
      </c>
      <c r="N3846" s="330">
        <v>3.4008264462809872</v>
      </c>
      <c r="O3846" s="116"/>
      <c r="P3846" s="116"/>
      <c r="Q3846" s="120"/>
    </row>
    <row r="3847" spans="1:17" customFormat="1">
      <c r="A3847" s="117">
        <v>3844</v>
      </c>
      <c r="B3847" s="117"/>
      <c r="C3847" s="117" t="s">
        <v>3682</v>
      </c>
      <c r="D3847" s="117" t="s">
        <v>1024</v>
      </c>
      <c r="E3847" s="396" t="s">
        <v>3732</v>
      </c>
      <c r="F3847" s="116" t="s">
        <v>4579</v>
      </c>
      <c r="G3847" s="596">
        <v>304211240204</v>
      </c>
      <c r="H3847" s="396" t="s">
        <v>7795</v>
      </c>
      <c r="I3847" s="116" t="s">
        <v>7998</v>
      </c>
      <c r="J3847" s="116" t="s">
        <v>47</v>
      </c>
      <c r="K3847" s="116">
        <v>0.2722</v>
      </c>
      <c r="L3847" s="395">
        <v>0.2722</v>
      </c>
      <c r="M3847" s="395">
        <v>0.26316499999999998</v>
      </c>
      <c r="N3847" s="330">
        <v>3.3192505510653989</v>
      </c>
      <c r="O3847" s="116"/>
      <c r="P3847" s="116"/>
      <c r="Q3847" s="120"/>
    </row>
    <row r="3848" spans="1:17" customFormat="1">
      <c r="A3848" s="117">
        <v>3845</v>
      </c>
      <c r="B3848" s="117"/>
      <c r="C3848" s="117" t="s">
        <v>3682</v>
      </c>
      <c r="D3848" s="117" t="s">
        <v>1024</v>
      </c>
      <c r="E3848" s="396" t="s">
        <v>3730</v>
      </c>
      <c r="F3848" s="116" t="s">
        <v>4536</v>
      </c>
      <c r="G3848" s="596">
        <v>304221140202</v>
      </c>
      <c r="H3848" s="396" t="s">
        <v>5401</v>
      </c>
      <c r="I3848" s="116" t="s">
        <v>7997</v>
      </c>
      <c r="J3848" s="116" t="s">
        <v>47</v>
      </c>
      <c r="K3848" s="116">
        <v>0.16500000000000001</v>
      </c>
      <c r="L3848" s="395">
        <v>0.16500000000000001</v>
      </c>
      <c r="M3848" s="395">
        <v>0.159692</v>
      </c>
      <c r="N3848" s="330">
        <v>3.2169696969697013</v>
      </c>
      <c r="O3848" s="116"/>
      <c r="P3848" s="116"/>
      <c r="Q3848" s="120"/>
    </row>
    <row r="3849" spans="1:17" customFormat="1">
      <c r="A3849" s="117">
        <v>3846</v>
      </c>
      <c r="B3849" s="117"/>
      <c r="C3849" s="117" t="s">
        <v>3682</v>
      </c>
      <c r="D3849" s="117" t="s">
        <v>1024</v>
      </c>
      <c r="E3849" s="396" t="s">
        <v>3731</v>
      </c>
      <c r="F3849" s="116" t="s">
        <v>4557</v>
      </c>
      <c r="G3849" s="596">
        <v>304241340402</v>
      </c>
      <c r="H3849" s="396" t="s">
        <v>7807</v>
      </c>
      <c r="I3849" s="116" t="s">
        <v>7997</v>
      </c>
      <c r="J3849" s="116" t="s">
        <v>47</v>
      </c>
      <c r="K3849" s="116">
        <v>0.56799999999999995</v>
      </c>
      <c r="L3849" s="395">
        <v>0.56799999999999995</v>
      </c>
      <c r="M3849" s="395">
        <v>0.55005899999999996</v>
      </c>
      <c r="N3849" s="330">
        <v>3.158626760563378</v>
      </c>
      <c r="O3849" s="116"/>
      <c r="P3849" s="116"/>
      <c r="Q3849" s="120"/>
    </row>
    <row r="3850" spans="1:17" customFormat="1">
      <c r="A3850" s="117">
        <v>3847</v>
      </c>
      <c r="B3850" s="117"/>
      <c r="C3850" s="117" t="s">
        <v>3682</v>
      </c>
      <c r="D3850" s="117" t="s">
        <v>1024</v>
      </c>
      <c r="E3850" s="396" t="s">
        <v>3732</v>
      </c>
      <c r="F3850" s="116" t="s">
        <v>4575</v>
      </c>
      <c r="G3850" s="596">
        <v>304211340101</v>
      </c>
      <c r="H3850" s="396" t="s">
        <v>6613</v>
      </c>
      <c r="I3850" s="116" t="s">
        <v>7997</v>
      </c>
      <c r="J3850" s="116" t="s">
        <v>47</v>
      </c>
      <c r="K3850" s="116">
        <v>0.36680000000000001</v>
      </c>
      <c r="L3850" s="395">
        <v>0.36680000000000001</v>
      </c>
      <c r="M3850" s="395">
        <v>0.35557800000000001</v>
      </c>
      <c r="N3850" s="330">
        <v>3.0594329334787376</v>
      </c>
      <c r="O3850" s="116"/>
      <c r="P3850" s="116"/>
      <c r="Q3850" s="120"/>
    </row>
    <row r="3851" spans="1:17" customFormat="1">
      <c r="A3851" s="117">
        <v>3848</v>
      </c>
      <c r="B3851" s="117"/>
      <c r="C3851" s="117" t="s">
        <v>3682</v>
      </c>
      <c r="D3851" s="117" t="s">
        <v>1024</v>
      </c>
      <c r="E3851" s="396" t="s">
        <v>3731</v>
      </c>
      <c r="F3851" s="116" t="s">
        <v>4558</v>
      </c>
      <c r="G3851" s="596">
        <v>304241440201</v>
      </c>
      <c r="H3851" s="396" t="s">
        <v>7559</v>
      </c>
      <c r="I3851" s="116" t="s">
        <v>7997</v>
      </c>
      <c r="J3851" s="116" t="s">
        <v>47</v>
      </c>
      <c r="K3851" s="116">
        <v>0.169622</v>
      </c>
      <c r="L3851" s="395">
        <v>0.169622</v>
      </c>
      <c r="M3851" s="395">
        <v>0.164438</v>
      </c>
      <c r="N3851" s="330">
        <v>3.0562073315961338</v>
      </c>
      <c r="O3851" s="116"/>
      <c r="P3851" s="116"/>
      <c r="Q3851" s="120"/>
    </row>
    <row r="3852" spans="1:17" customFormat="1">
      <c r="A3852" s="117">
        <v>3849</v>
      </c>
      <c r="B3852" s="117"/>
      <c r="C3852" s="117" t="s">
        <v>3682</v>
      </c>
      <c r="D3852" s="117" t="s">
        <v>1024</v>
      </c>
      <c r="E3852" s="396" t="s">
        <v>1024</v>
      </c>
      <c r="F3852" s="116" t="s">
        <v>4564</v>
      </c>
      <c r="G3852" s="596">
        <v>304231440301</v>
      </c>
      <c r="H3852" s="396" t="s">
        <v>10090</v>
      </c>
      <c r="I3852" s="116" t="s">
        <v>7997</v>
      </c>
      <c r="J3852" s="116" t="s">
        <v>47</v>
      </c>
      <c r="K3852" s="116">
        <v>0.91900000000000004</v>
      </c>
      <c r="L3852" s="395">
        <v>0.91900000000000004</v>
      </c>
      <c r="M3852" s="395">
        <v>0.89106700000000005</v>
      </c>
      <c r="N3852" s="330">
        <v>3.0394994559303572</v>
      </c>
      <c r="O3852" s="116"/>
      <c r="P3852" s="116"/>
      <c r="Q3852" s="120"/>
    </row>
    <row r="3853" spans="1:17" customFormat="1">
      <c r="A3853" s="117">
        <v>3850</v>
      </c>
      <c r="B3853" s="117"/>
      <c r="C3853" s="117" t="s">
        <v>3682</v>
      </c>
      <c r="D3853" s="117" t="s">
        <v>1024</v>
      </c>
      <c r="E3853" s="396" t="s">
        <v>3731</v>
      </c>
      <c r="F3853" s="116" t="s">
        <v>4563</v>
      </c>
      <c r="G3853" s="596">
        <v>304241440401</v>
      </c>
      <c r="H3853" s="396" t="s">
        <v>7808</v>
      </c>
      <c r="I3853" s="116" t="s">
        <v>7997</v>
      </c>
      <c r="J3853" s="116" t="s">
        <v>47</v>
      </c>
      <c r="K3853" s="116">
        <v>0.60700799999999999</v>
      </c>
      <c r="L3853" s="395">
        <v>0.60700799999999999</v>
      </c>
      <c r="M3853" s="395">
        <v>0.58877800000000002</v>
      </c>
      <c r="N3853" s="330">
        <v>3.0032553112973748</v>
      </c>
      <c r="O3853" s="116"/>
      <c r="P3853" s="116"/>
      <c r="Q3853" s="120"/>
    </row>
    <row r="3854" spans="1:17" customFormat="1">
      <c r="A3854" s="117">
        <v>3851</v>
      </c>
      <c r="B3854" s="117"/>
      <c r="C3854" s="117" t="s">
        <v>3682</v>
      </c>
      <c r="D3854" s="117" t="s">
        <v>1024</v>
      </c>
      <c r="E3854" s="396" t="s">
        <v>3731</v>
      </c>
      <c r="F3854" s="116" t="s">
        <v>4561</v>
      </c>
      <c r="G3854" s="596">
        <v>304241440302</v>
      </c>
      <c r="H3854" s="396" t="s">
        <v>6989</v>
      </c>
      <c r="I3854" s="116" t="s">
        <v>7997</v>
      </c>
      <c r="J3854" s="116" t="s">
        <v>47</v>
      </c>
      <c r="K3854" s="116">
        <v>0.2616</v>
      </c>
      <c r="L3854" s="395">
        <v>0.2616</v>
      </c>
      <c r="M3854" s="395">
        <v>0.25386799999999998</v>
      </c>
      <c r="N3854" s="330">
        <v>2.9556574923547463</v>
      </c>
      <c r="O3854" s="116"/>
      <c r="P3854" s="116"/>
      <c r="Q3854" s="120"/>
    </row>
    <row r="3855" spans="1:17" customFormat="1">
      <c r="A3855" s="117">
        <v>3852</v>
      </c>
      <c r="B3855" s="117"/>
      <c r="C3855" s="117" t="s">
        <v>3682</v>
      </c>
      <c r="D3855" s="117" t="s">
        <v>1024</v>
      </c>
      <c r="E3855" s="396" t="s">
        <v>3731</v>
      </c>
      <c r="F3855" s="116" t="s">
        <v>4553</v>
      </c>
      <c r="G3855" s="596">
        <v>304241240401</v>
      </c>
      <c r="H3855" s="396" t="s">
        <v>7830</v>
      </c>
      <c r="I3855" s="116" t="s">
        <v>7997</v>
      </c>
      <c r="J3855" s="116" t="s">
        <v>47</v>
      </c>
      <c r="K3855" s="116">
        <v>0.46964899999999998</v>
      </c>
      <c r="L3855" s="395">
        <v>0.46964899999999998</v>
      </c>
      <c r="M3855" s="395">
        <v>0.45651999999999998</v>
      </c>
      <c r="N3855" s="330">
        <v>2.7954919525006976</v>
      </c>
      <c r="O3855" s="116"/>
      <c r="P3855" s="116"/>
      <c r="Q3855" s="120"/>
    </row>
    <row r="3856" spans="1:17" customFormat="1">
      <c r="A3856" s="117">
        <v>3853</v>
      </c>
      <c r="B3856" s="117"/>
      <c r="C3856" s="117" t="s">
        <v>3682</v>
      </c>
      <c r="D3856" s="117" t="s">
        <v>1024</v>
      </c>
      <c r="E3856" s="396" t="s">
        <v>3733</v>
      </c>
      <c r="F3856" s="116" t="s">
        <v>4586</v>
      </c>
      <c r="G3856" s="596">
        <v>304251240204</v>
      </c>
      <c r="H3856" s="396" t="s">
        <v>7337</v>
      </c>
      <c r="I3856" s="116" t="s">
        <v>7997</v>
      </c>
      <c r="J3856" s="116" t="s">
        <v>47</v>
      </c>
      <c r="K3856" s="116">
        <v>0.51819999999999999</v>
      </c>
      <c r="L3856" s="395">
        <v>0.51819999999999999</v>
      </c>
      <c r="M3856" s="395">
        <v>0.50495900000000005</v>
      </c>
      <c r="N3856" s="330">
        <v>2.5551910459282028</v>
      </c>
      <c r="O3856" s="116"/>
      <c r="P3856" s="116"/>
      <c r="Q3856" s="120"/>
    </row>
    <row r="3857" spans="1:17" customFormat="1">
      <c r="A3857" s="117">
        <v>3854</v>
      </c>
      <c r="B3857" s="117"/>
      <c r="C3857" s="117" t="s">
        <v>3682</v>
      </c>
      <c r="D3857" s="117" t="s">
        <v>1024</v>
      </c>
      <c r="E3857" s="396" t="s">
        <v>3731</v>
      </c>
      <c r="F3857" s="116" t="s">
        <v>4557</v>
      </c>
      <c r="G3857" s="596">
        <v>304241340403</v>
      </c>
      <c r="H3857" s="396" t="s">
        <v>7855</v>
      </c>
      <c r="I3857" s="116" t="s">
        <v>7997</v>
      </c>
      <c r="J3857" s="116" t="s">
        <v>47</v>
      </c>
      <c r="K3857" s="116">
        <v>0.32091900000000001</v>
      </c>
      <c r="L3857" s="395">
        <v>0.32091900000000001</v>
      </c>
      <c r="M3857" s="395">
        <v>0.31307800000000002</v>
      </c>
      <c r="N3857" s="330">
        <v>2.4432956602756417</v>
      </c>
      <c r="O3857" s="116"/>
      <c r="P3857" s="116"/>
      <c r="Q3857" s="120"/>
    </row>
    <row r="3858" spans="1:17" customFormat="1">
      <c r="A3858" s="117">
        <v>3855</v>
      </c>
      <c r="B3858" s="117"/>
      <c r="C3858" s="117" t="s">
        <v>3682</v>
      </c>
      <c r="D3858" s="117" t="s">
        <v>1024</v>
      </c>
      <c r="E3858" s="396" t="s">
        <v>3730</v>
      </c>
      <c r="F3858" s="116" t="s">
        <v>4531</v>
      </c>
      <c r="G3858" s="596">
        <v>304221540101</v>
      </c>
      <c r="H3858" s="396" t="s">
        <v>7858</v>
      </c>
      <c r="I3858" s="116" t="s">
        <v>7997</v>
      </c>
      <c r="J3858" s="116" t="s">
        <v>47</v>
      </c>
      <c r="K3858" s="116">
        <v>0.63500000000000001</v>
      </c>
      <c r="L3858" s="395">
        <v>0.63500000000000001</v>
      </c>
      <c r="M3858" s="395">
        <v>0.61960999999999999</v>
      </c>
      <c r="N3858" s="330">
        <v>2.4236220472440966</v>
      </c>
      <c r="O3858" s="116"/>
      <c r="P3858" s="116"/>
      <c r="Q3858" s="120"/>
    </row>
    <row r="3859" spans="1:17" customFormat="1">
      <c r="A3859" s="117">
        <v>3856</v>
      </c>
      <c r="B3859" s="117"/>
      <c r="C3859" s="117" t="s">
        <v>3682</v>
      </c>
      <c r="D3859" s="117" t="s">
        <v>1024</v>
      </c>
      <c r="E3859" s="396" t="s">
        <v>3731</v>
      </c>
      <c r="F3859" s="116" t="s">
        <v>4550</v>
      </c>
      <c r="G3859" s="596">
        <v>304241240503</v>
      </c>
      <c r="H3859" s="396" t="s">
        <v>7871</v>
      </c>
      <c r="I3859" s="116" t="s">
        <v>7997</v>
      </c>
      <c r="J3859" s="116" t="s">
        <v>47</v>
      </c>
      <c r="K3859" s="116">
        <v>0.251</v>
      </c>
      <c r="L3859" s="395">
        <v>0.251</v>
      </c>
      <c r="M3859" s="395">
        <v>0.245252</v>
      </c>
      <c r="N3859" s="330">
        <v>2.2900398406374514</v>
      </c>
      <c r="O3859" s="116"/>
      <c r="P3859" s="116"/>
      <c r="Q3859" s="120"/>
    </row>
    <row r="3860" spans="1:17" customFormat="1">
      <c r="A3860" s="117">
        <v>3857</v>
      </c>
      <c r="B3860" s="117"/>
      <c r="C3860" s="117" t="s">
        <v>3682</v>
      </c>
      <c r="D3860" s="117" t="s">
        <v>1024</v>
      </c>
      <c r="E3860" s="396" t="s">
        <v>3733</v>
      </c>
      <c r="F3860" s="116" t="s">
        <v>4585</v>
      </c>
      <c r="G3860" s="596">
        <v>304251240101</v>
      </c>
      <c r="H3860" s="396" t="s">
        <v>7888</v>
      </c>
      <c r="I3860" s="116" t="s">
        <v>7997</v>
      </c>
      <c r="J3860" s="116" t="s">
        <v>47</v>
      </c>
      <c r="K3860" s="116">
        <v>1.0031000000000001</v>
      </c>
      <c r="L3860" s="395">
        <v>1.0031000000000001</v>
      </c>
      <c r="M3860" s="395">
        <v>0.98204000000000002</v>
      </c>
      <c r="N3860" s="330">
        <v>2.0994915761140542</v>
      </c>
      <c r="O3860" s="116"/>
      <c r="P3860" s="116"/>
      <c r="Q3860" s="120"/>
    </row>
    <row r="3861" spans="1:17" customFormat="1">
      <c r="A3861" s="117">
        <v>3858</v>
      </c>
      <c r="B3861" s="117"/>
      <c r="C3861" s="117" t="s">
        <v>3682</v>
      </c>
      <c r="D3861" s="117" t="s">
        <v>1024</v>
      </c>
      <c r="E3861" s="396" t="s">
        <v>3731</v>
      </c>
      <c r="F3861" s="116" t="s">
        <v>4547</v>
      </c>
      <c r="G3861" s="596">
        <v>304241140102</v>
      </c>
      <c r="H3861" s="396" t="s">
        <v>6961</v>
      </c>
      <c r="I3861" s="116" t="s">
        <v>7997</v>
      </c>
      <c r="J3861" s="116" t="s">
        <v>47</v>
      </c>
      <c r="K3861" s="116">
        <v>0.1754</v>
      </c>
      <c r="L3861" s="395">
        <v>0.1754</v>
      </c>
      <c r="M3861" s="395">
        <v>0.17186999999999999</v>
      </c>
      <c r="N3861" s="330">
        <v>2.0125427594070726</v>
      </c>
      <c r="O3861" s="116"/>
      <c r="P3861" s="116"/>
      <c r="Q3861" s="120"/>
    </row>
    <row r="3862" spans="1:17" customFormat="1">
      <c r="A3862" s="117">
        <v>3859</v>
      </c>
      <c r="B3862" s="117"/>
      <c r="C3862" s="117" t="s">
        <v>3682</v>
      </c>
      <c r="D3862" s="117" t="s">
        <v>1024</v>
      </c>
      <c r="E3862" s="396" t="s">
        <v>3732</v>
      </c>
      <c r="F3862" s="116" t="s">
        <v>4575</v>
      </c>
      <c r="G3862" s="596">
        <v>304211340106</v>
      </c>
      <c r="H3862" s="396" t="s">
        <v>7905</v>
      </c>
      <c r="I3862" s="116" t="s">
        <v>7997</v>
      </c>
      <c r="J3862" s="116" t="s">
        <v>47</v>
      </c>
      <c r="K3862" s="116">
        <v>0.13300000000000001</v>
      </c>
      <c r="L3862" s="395">
        <v>0.13300000000000001</v>
      </c>
      <c r="M3862" s="395">
        <v>0.13059799999999999</v>
      </c>
      <c r="N3862" s="330">
        <v>1.8060150375939963</v>
      </c>
      <c r="O3862" s="116"/>
      <c r="P3862" s="116"/>
      <c r="Q3862" s="120"/>
    </row>
    <row r="3863" spans="1:17" customFormat="1">
      <c r="A3863" s="117">
        <v>3860</v>
      </c>
      <c r="B3863" s="117"/>
      <c r="C3863" s="117" t="s">
        <v>3682</v>
      </c>
      <c r="D3863" s="117" t="s">
        <v>1024</v>
      </c>
      <c r="E3863" s="396" t="s">
        <v>3733</v>
      </c>
      <c r="F3863" s="116" t="s">
        <v>4585</v>
      </c>
      <c r="G3863" s="596">
        <v>304251240107</v>
      </c>
      <c r="H3863" s="396" t="s">
        <v>7932</v>
      </c>
      <c r="I3863" s="116" t="s">
        <v>7997</v>
      </c>
      <c r="J3863" s="116" t="s">
        <v>47</v>
      </c>
      <c r="K3863" s="116">
        <v>0.503</v>
      </c>
      <c r="L3863" s="395">
        <v>0.503</v>
      </c>
      <c r="M3863" s="395">
        <v>0.49505399999999999</v>
      </c>
      <c r="N3863" s="330">
        <v>1.5797216699801209</v>
      </c>
      <c r="O3863" s="116"/>
      <c r="P3863" s="116"/>
      <c r="Q3863" s="120"/>
    </row>
    <row r="3864" spans="1:17" customFormat="1">
      <c r="A3864" s="117">
        <v>3861</v>
      </c>
      <c r="B3864" s="117"/>
      <c r="C3864" s="117" t="s">
        <v>3682</v>
      </c>
      <c r="D3864" s="117" t="s">
        <v>1024</v>
      </c>
      <c r="E3864" s="396" t="s">
        <v>3731</v>
      </c>
      <c r="F3864" s="116" t="s">
        <v>4551</v>
      </c>
      <c r="G3864" s="596">
        <v>304241240203</v>
      </c>
      <c r="H3864" s="396" t="s">
        <v>7953</v>
      </c>
      <c r="I3864" s="116" t="s">
        <v>7997</v>
      </c>
      <c r="J3864" s="116" t="s">
        <v>47</v>
      </c>
      <c r="K3864" s="116">
        <v>0.77839999999999998</v>
      </c>
      <c r="L3864" s="395">
        <v>0.77839999999999998</v>
      </c>
      <c r="M3864" s="395">
        <v>0.76995999999999998</v>
      </c>
      <c r="N3864" s="330">
        <v>1.0842754367934229</v>
      </c>
      <c r="O3864" s="116"/>
      <c r="P3864" s="116"/>
      <c r="Q3864" s="120"/>
    </row>
    <row r="3865" spans="1:17" customFormat="1">
      <c r="A3865" s="117">
        <v>3862</v>
      </c>
      <c r="B3865" s="117"/>
      <c r="C3865" s="117" t="s">
        <v>3682</v>
      </c>
      <c r="D3865" s="117" t="s">
        <v>1024</v>
      </c>
      <c r="E3865" s="396" t="s">
        <v>3733</v>
      </c>
      <c r="F3865" s="116" t="s">
        <v>4584</v>
      </c>
      <c r="G3865" s="596">
        <v>304251240401</v>
      </c>
      <c r="H3865" s="396" t="s">
        <v>7958</v>
      </c>
      <c r="I3865" s="116" t="s">
        <v>7997</v>
      </c>
      <c r="J3865" s="116" t="s">
        <v>47</v>
      </c>
      <c r="K3865" s="116">
        <v>1.3834</v>
      </c>
      <c r="L3865" s="395">
        <v>1.3834</v>
      </c>
      <c r="M3865" s="395">
        <v>1.3691519999999999</v>
      </c>
      <c r="N3865" s="330">
        <v>1.0299262686135635</v>
      </c>
      <c r="O3865" s="116"/>
      <c r="P3865" s="116"/>
      <c r="Q3865" s="120"/>
    </row>
    <row r="3866" spans="1:17" customFormat="1">
      <c r="A3866" s="117">
        <v>3863</v>
      </c>
      <c r="B3866" s="117"/>
      <c r="C3866" s="117" t="s">
        <v>3682</v>
      </c>
      <c r="D3866" s="117" t="s">
        <v>1024</v>
      </c>
      <c r="E3866" s="396" t="s">
        <v>3731</v>
      </c>
      <c r="F3866" s="116" t="s">
        <v>4551</v>
      </c>
      <c r="G3866" s="596">
        <v>304241240202</v>
      </c>
      <c r="H3866" s="396" t="s">
        <v>7990</v>
      </c>
      <c r="I3866" s="116" t="s">
        <v>7997</v>
      </c>
      <c r="J3866" s="116" t="s">
        <v>47</v>
      </c>
      <c r="K3866" s="116">
        <v>0.44740000000000002</v>
      </c>
      <c r="L3866" s="395">
        <v>0.44740000000000002</v>
      </c>
      <c r="M3866" s="395">
        <v>0.44649899999999998</v>
      </c>
      <c r="N3866" s="330">
        <v>0.2013857845328656</v>
      </c>
      <c r="O3866" s="116"/>
      <c r="P3866" s="116"/>
      <c r="Q3866" s="120"/>
    </row>
    <row r="3867" spans="1:17" customFormat="1">
      <c r="A3867" s="117">
        <v>3864</v>
      </c>
      <c r="B3867" s="117"/>
      <c r="C3867" s="117" t="s">
        <v>3682</v>
      </c>
      <c r="D3867" s="117" t="s">
        <v>1024</v>
      </c>
      <c r="E3867" s="396" t="s">
        <v>3731</v>
      </c>
      <c r="F3867" s="116" t="s">
        <v>4551</v>
      </c>
      <c r="G3867" s="596">
        <v>304241240201</v>
      </c>
      <c r="H3867" s="396" t="s">
        <v>5295</v>
      </c>
      <c r="I3867" s="116" t="s">
        <v>7997</v>
      </c>
      <c r="J3867" s="116" t="s">
        <v>47</v>
      </c>
      <c r="K3867" s="116">
        <v>0.3004</v>
      </c>
      <c r="L3867" s="395">
        <v>0.3004</v>
      </c>
      <c r="M3867" s="395">
        <v>0.30219400000000002</v>
      </c>
      <c r="N3867" s="330">
        <v>-0.59720372836218971</v>
      </c>
      <c r="O3867" s="116"/>
      <c r="P3867" s="116"/>
      <c r="Q3867" s="120"/>
    </row>
    <row r="3868" spans="1:17" customFormat="1">
      <c r="A3868" s="117">
        <v>3865</v>
      </c>
      <c r="B3868" s="117"/>
      <c r="C3868" s="117" t="s">
        <v>3682</v>
      </c>
      <c r="D3868" s="117" t="s">
        <v>1024</v>
      </c>
      <c r="E3868" s="396" t="s">
        <v>3730</v>
      </c>
      <c r="F3868" s="116" t="s">
        <v>4533</v>
      </c>
      <c r="G3868" s="596">
        <v>304221140301</v>
      </c>
      <c r="H3868" s="396" t="s">
        <v>10091</v>
      </c>
      <c r="I3868" s="116" t="s">
        <v>7997</v>
      </c>
      <c r="J3868" s="116" t="s">
        <v>47</v>
      </c>
      <c r="K3868" s="116">
        <v>0.89439999999999997</v>
      </c>
      <c r="L3868" s="395">
        <v>0.89439999999999997</v>
      </c>
      <c r="M3868" s="395">
        <v>0.86721399999999993</v>
      </c>
      <c r="N3868" s="330">
        <v>3.0395796064400766</v>
      </c>
      <c r="O3868" s="116"/>
      <c r="P3868" s="116"/>
      <c r="Q3868" s="120"/>
    </row>
    <row r="3869" spans="1:17" customFormat="1">
      <c r="A3869" s="117">
        <v>3866</v>
      </c>
      <c r="B3869" s="117"/>
      <c r="C3869" s="117" t="s">
        <v>3682</v>
      </c>
      <c r="D3869" s="117" t="s">
        <v>1024</v>
      </c>
      <c r="E3869" s="396" t="s">
        <v>3733</v>
      </c>
      <c r="F3869" s="116" t="s">
        <v>4511</v>
      </c>
      <c r="G3869" s="596">
        <v>304251340103</v>
      </c>
      <c r="H3869" s="396" t="s">
        <v>10092</v>
      </c>
      <c r="I3869" s="116" t="s">
        <v>7997</v>
      </c>
      <c r="J3869" s="116" t="s">
        <v>47</v>
      </c>
      <c r="K3869" s="116">
        <v>2.98E-2</v>
      </c>
      <c r="L3869" s="395">
        <v>2.98E-2</v>
      </c>
      <c r="M3869" s="395">
        <v>2.3865999999999998E-2</v>
      </c>
      <c r="N3869" s="330">
        <v>19.912751677852356</v>
      </c>
      <c r="O3869" s="116"/>
      <c r="P3869" s="116"/>
      <c r="Q3869" s="120"/>
    </row>
    <row r="3870" spans="1:17" customFormat="1">
      <c r="A3870" s="117">
        <v>3867</v>
      </c>
      <c r="B3870" s="117"/>
      <c r="C3870" s="117" t="s">
        <v>3682</v>
      </c>
      <c r="D3870" s="117" t="s">
        <v>1024</v>
      </c>
      <c r="E3870" s="396" t="s">
        <v>3732</v>
      </c>
      <c r="F3870" s="116" t="s">
        <v>4574</v>
      </c>
      <c r="G3870" s="596">
        <v>304211340203</v>
      </c>
      <c r="H3870" s="396" t="s">
        <v>10093</v>
      </c>
      <c r="I3870" s="116" t="s">
        <v>7997</v>
      </c>
      <c r="J3870" s="116" t="s">
        <v>47</v>
      </c>
      <c r="K3870" s="116">
        <v>0.54339999999999999</v>
      </c>
      <c r="L3870" s="395">
        <v>0.54339999999999999</v>
      </c>
      <c r="M3870" s="395">
        <v>0.44461499999999998</v>
      </c>
      <c r="N3870" s="330">
        <v>18.179057784320946</v>
      </c>
      <c r="O3870" s="116"/>
      <c r="P3870" s="116"/>
      <c r="Q3870" s="120"/>
    </row>
    <row r="3871" spans="1:17" customFormat="1">
      <c r="A3871" s="117">
        <v>3868</v>
      </c>
      <c r="B3871" s="117"/>
      <c r="C3871" s="117" t="s">
        <v>3682</v>
      </c>
      <c r="D3871" s="117" t="s">
        <v>1024</v>
      </c>
      <c r="E3871" s="396" t="s">
        <v>3733</v>
      </c>
      <c r="F3871" s="116" t="s">
        <v>4583</v>
      </c>
      <c r="G3871" s="596">
        <v>304251140102</v>
      </c>
      <c r="H3871" s="396" t="s">
        <v>5146</v>
      </c>
      <c r="I3871" s="116" t="s">
        <v>7997</v>
      </c>
      <c r="J3871" s="116" t="s">
        <v>47</v>
      </c>
      <c r="K3871" s="116">
        <v>0.63109999999999999</v>
      </c>
      <c r="L3871" s="395">
        <v>0.63109999999999999</v>
      </c>
      <c r="M3871" s="395">
        <v>0.52510599999999996</v>
      </c>
      <c r="N3871" s="330">
        <v>16.795119632387902</v>
      </c>
      <c r="O3871" s="116"/>
      <c r="P3871" s="116"/>
      <c r="Q3871" s="120"/>
    </row>
    <row r="3872" spans="1:17" customFormat="1">
      <c r="A3872" s="117">
        <v>3869</v>
      </c>
      <c r="B3872" s="117"/>
      <c r="C3872" s="117" t="s">
        <v>3682</v>
      </c>
      <c r="D3872" s="117" t="s">
        <v>1024</v>
      </c>
      <c r="E3872" s="396" t="s">
        <v>3731</v>
      </c>
      <c r="F3872" s="116" t="s">
        <v>4552</v>
      </c>
      <c r="G3872" s="596">
        <v>304241240301</v>
      </c>
      <c r="H3872" s="396" t="s">
        <v>10094</v>
      </c>
      <c r="I3872" s="116" t="s">
        <v>7997</v>
      </c>
      <c r="J3872" s="116" t="s">
        <v>47</v>
      </c>
      <c r="K3872" s="116">
        <v>0.307</v>
      </c>
      <c r="L3872" s="395">
        <v>0.307</v>
      </c>
      <c r="M3872" s="395">
        <v>0.229995</v>
      </c>
      <c r="N3872" s="330">
        <v>25.083061889250814</v>
      </c>
      <c r="O3872" s="116"/>
      <c r="P3872" s="116"/>
      <c r="Q3872" s="120"/>
    </row>
    <row r="3873" spans="1:17" customFormat="1">
      <c r="A3873" s="117">
        <v>3870</v>
      </c>
      <c r="B3873" s="117"/>
      <c r="C3873" s="117" t="s">
        <v>3682</v>
      </c>
      <c r="D3873" s="117" t="s">
        <v>1024</v>
      </c>
      <c r="E3873" s="396" t="s">
        <v>3730</v>
      </c>
      <c r="F3873" s="116" t="s">
        <v>4536</v>
      </c>
      <c r="G3873" s="596">
        <v>304221140201</v>
      </c>
      <c r="H3873" s="396" t="s">
        <v>10095</v>
      </c>
      <c r="I3873" s="116" t="s">
        <v>7997</v>
      </c>
      <c r="J3873" s="116" t="s">
        <v>47</v>
      </c>
      <c r="K3873" s="116">
        <v>0.24079999999999999</v>
      </c>
      <c r="L3873" s="395">
        <v>0.24079999999999999</v>
      </c>
      <c r="M3873" s="395">
        <v>0.18385400000000002</v>
      </c>
      <c r="N3873" s="330">
        <v>23.648671096345502</v>
      </c>
      <c r="O3873" s="116"/>
      <c r="P3873" s="116"/>
      <c r="Q3873" s="120"/>
    </row>
    <row r="3874" spans="1:17" customFormat="1">
      <c r="A3874" s="117">
        <v>3871</v>
      </c>
      <c r="B3874" s="117"/>
      <c r="C3874" s="117" t="s">
        <v>3682</v>
      </c>
      <c r="D3874" s="117" t="s">
        <v>1024</v>
      </c>
      <c r="E3874" s="396" t="s">
        <v>3730</v>
      </c>
      <c r="F3874" s="116" t="s">
        <v>4536</v>
      </c>
      <c r="G3874" s="596">
        <v>304221140203</v>
      </c>
      <c r="H3874" s="396" t="s">
        <v>10096</v>
      </c>
      <c r="I3874" s="116" t="s">
        <v>7997</v>
      </c>
      <c r="J3874" s="116" t="s">
        <v>47</v>
      </c>
      <c r="K3874" s="116">
        <v>0.1245</v>
      </c>
      <c r="L3874" s="395">
        <v>0.1245</v>
      </c>
      <c r="M3874" s="395">
        <v>0.110695</v>
      </c>
      <c r="N3874" s="330">
        <v>11.088353413654616</v>
      </c>
      <c r="O3874" s="116"/>
      <c r="P3874" s="116"/>
      <c r="Q3874" s="120"/>
    </row>
    <row r="3875" spans="1:17" customFormat="1">
      <c r="A3875" s="117">
        <v>3872</v>
      </c>
      <c r="B3875" s="117"/>
      <c r="C3875" s="117" t="s">
        <v>3682</v>
      </c>
      <c r="D3875" s="117" t="s">
        <v>1023</v>
      </c>
      <c r="E3875" s="396" t="s">
        <v>1023</v>
      </c>
      <c r="F3875" s="116" t="s">
        <v>4607</v>
      </c>
      <c r="G3875" s="596">
        <v>304611440104</v>
      </c>
      <c r="H3875" s="396" t="s">
        <v>10097</v>
      </c>
      <c r="I3875" s="116" t="s">
        <v>8573</v>
      </c>
      <c r="J3875" s="116" t="s">
        <v>47</v>
      </c>
      <c r="K3875" s="116">
        <v>0.81579999999999997</v>
      </c>
      <c r="L3875" s="395">
        <v>0.81579999999999997</v>
      </c>
      <c r="M3875" s="395">
        <v>0.71172999999999997</v>
      </c>
      <c r="N3875" s="330">
        <v>12.756803138024026</v>
      </c>
      <c r="O3875" s="116"/>
      <c r="P3875" s="116"/>
      <c r="Q3875" s="120"/>
    </row>
    <row r="3876" spans="1:17" customFormat="1">
      <c r="A3876" s="117">
        <v>3873</v>
      </c>
      <c r="B3876" s="117"/>
      <c r="C3876" s="117" t="s">
        <v>3682</v>
      </c>
      <c r="D3876" s="117" t="s">
        <v>1023</v>
      </c>
      <c r="E3876" s="396" t="s">
        <v>3734</v>
      </c>
      <c r="F3876" s="116" t="s">
        <v>4617</v>
      </c>
      <c r="G3876" s="596">
        <v>304621140305</v>
      </c>
      <c r="H3876" s="396" t="s">
        <v>10098</v>
      </c>
      <c r="I3876" s="116" t="s">
        <v>8573</v>
      </c>
      <c r="J3876" s="116" t="s">
        <v>47</v>
      </c>
      <c r="K3876" s="116">
        <v>0.1197</v>
      </c>
      <c r="L3876" s="395">
        <v>0.1197</v>
      </c>
      <c r="M3876" s="395">
        <v>0.10444400000000001</v>
      </c>
      <c r="N3876" s="330">
        <v>12.745196324143684</v>
      </c>
      <c r="O3876" s="116"/>
      <c r="P3876" s="116"/>
      <c r="Q3876" s="120"/>
    </row>
    <row r="3877" spans="1:17" customFormat="1">
      <c r="A3877" s="117">
        <v>3874</v>
      </c>
      <c r="B3877" s="117"/>
      <c r="C3877" s="117" t="s">
        <v>3682</v>
      </c>
      <c r="D3877" s="117" t="s">
        <v>1023</v>
      </c>
      <c r="E3877" s="396" t="s">
        <v>3734</v>
      </c>
      <c r="F3877" s="116" t="s">
        <v>4619</v>
      </c>
      <c r="G3877" s="596">
        <v>304621440206</v>
      </c>
      <c r="H3877" s="396" t="s">
        <v>10099</v>
      </c>
      <c r="I3877" s="116" t="s">
        <v>8575</v>
      </c>
      <c r="J3877" s="116" t="s">
        <v>47</v>
      </c>
      <c r="K3877" s="116">
        <v>0.18329999999999999</v>
      </c>
      <c r="L3877" s="395">
        <v>0.18329999999999999</v>
      </c>
      <c r="M3877" s="395">
        <v>0.15997900000000001</v>
      </c>
      <c r="N3877" s="330">
        <v>12.722858701582096</v>
      </c>
      <c r="O3877" s="116"/>
      <c r="P3877" s="116"/>
      <c r="Q3877" s="120"/>
    </row>
    <row r="3878" spans="1:17" customFormat="1">
      <c r="A3878" s="117">
        <v>3875</v>
      </c>
      <c r="B3878" s="117"/>
      <c r="C3878" s="117" t="s">
        <v>3682</v>
      </c>
      <c r="D3878" s="117" t="s">
        <v>1023</v>
      </c>
      <c r="E3878" s="396" t="s">
        <v>3734</v>
      </c>
      <c r="F3878" s="116" t="s">
        <v>4612</v>
      </c>
      <c r="G3878" s="596">
        <v>304621240404</v>
      </c>
      <c r="H3878" s="396" t="s">
        <v>10100</v>
      </c>
      <c r="I3878" s="116" t="s">
        <v>8573</v>
      </c>
      <c r="J3878" s="116" t="s">
        <v>47</v>
      </c>
      <c r="K3878" s="116">
        <v>3.6999999999999998E-5</v>
      </c>
      <c r="L3878" s="395">
        <v>3.6999999999999998E-5</v>
      </c>
      <c r="M3878" s="395">
        <v>3.2199999999999997E-5</v>
      </c>
      <c r="N3878" s="330">
        <v>12.972972972972977</v>
      </c>
      <c r="O3878" s="116"/>
      <c r="P3878" s="116"/>
      <c r="Q3878" s="120"/>
    </row>
    <row r="3879" spans="1:17" customFormat="1">
      <c r="A3879" s="117">
        <v>3876</v>
      </c>
      <c r="B3879" s="117"/>
      <c r="C3879" s="117" t="s">
        <v>3682</v>
      </c>
      <c r="D3879" s="117" t="s">
        <v>1023</v>
      </c>
      <c r="E3879" s="396" t="s">
        <v>3734</v>
      </c>
      <c r="F3879" s="116" t="s">
        <v>4613</v>
      </c>
      <c r="G3879" s="596">
        <v>304621240106</v>
      </c>
      <c r="H3879" s="396" t="s">
        <v>10101</v>
      </c>
      <c r="I3879" s="116" t="s">
        <v>8573</v>
      </c>
      <c r="J3879" s="116" t="s">
        <v>47</v>
      </c>
      <c r="K3879" s="116">
        <v>5.3119999999999999E-3</v>
      </c>
      <c r="L3879" s="395">
        <v>5.3119999999999999E-3</v>
      </c>
      <c r="M3879" s="395">
        <v>4.8869999999999999E-3</v>
      </c>
      <c r="N3879" s="330">
        <v>8.0007530120481931</v>
      </c>
      <c r="O3879" s="116"/>
      <c r="P3879" s="116"/>
      <c r="Q3879" s="120"/>
    </row>
    <row r="3880" spans="1:17" customFormat="1">
      <c r="A3880" s="117">
        <v>3877</v>
      </c>
      <c r="B3880" s="117"/>
      <c r="C3880" s="117" t="s">
        <v>3682</v>
      </c>
      <c r="D3880" s="117" t="s">
        <v>1023</v>
      </c>
      <c r="E3880" s="396" t="s">
        <v>3734</v>
      </c>
      <c r="F3880" s="116" t="s">
        <v>4618</v>
      </c>
      <c r="G3880" s="596">
        <v>304621440306</v>
      </c>
      <c r="H3880" s="396" t="s">
        <v>3289</v>
      </c>
      <c r="I3880" s="116" t="s">
        <v>8573</v>
      </c>
      <c r="J3880" s="116" t="s">
        <v>47</v>
      </c>
      <c r="K3880" s="116">
        <v>0.31381900000000001</v>
      </c>
      <c r="L3880" s="395">
        <v>0.31381900000000001</v>
      </c>
      <c r="M3880" s="395">
        <v>0.226295</v>
      </c>
      <c r="N3880" s="330">
        <v>27.889962048187016</v>
      </c>
      <c r="O3880" s="116"/>
      <c r="P3880" s="116"/>
      <c r="Q3880" s="120"/>
    </row>
    <row r="3881" spans="1:17" customFormat="1">
      <c r="A3881" s="117">
        <v>3878</v>
      </c>
      <c r="B3881" s="117"/>
      <c r="C3881" s="117" t="s">
        <v>3682</v>
      </c>
      <c r="D3881" s="117" t="s">
        <v>1023</v>
      </c>
      <c r="E3881" s="396" t="s">
        <v>3734</v>
      </c>
      <c r="F3881" s="116" t="s">
        <v>4619</v>
      </c>
      <c r="G3881" s="596">
        <v>304621440203</v>
      </c>
      <c r="H3881" s="396" t="s">
        <v>3194</v>
      </c>
      <c r="I3881" s="116" t="s">
        <v>8573</v>
      </c>
      <c r="J3881" s="116" t="s">
        <v>47</v>
      </c>
      <c r="K3881" s="116">
        <v>0.71580299999999997</v>
      </c>
      <c r="L3881" s="395">
        <v>0.71580299999999997</v>
      </c>
      <c r="M3881" s="395">
        <v>0.62265199999999998</v>
      </c>
      <c r="N3881" s="330">
        <v>13.01349673024561</v>
      </c>
      <c r="O3881" s="116"/>
      <c r="P3881" s="116"/>
      <c r="Q3881" s="120"/>
    </row>
    <row r="3882" spans="1:17" customFormat="1">
      <c r="A3882" s="117">
        <v>3879</v>
      </c>
      <c r="B3882" s="117"/>
      <c r="C3882" s="117" t="s">
        <v>3682</v>
      </c>
      <c r="D3882" s="117" t="s">
        <v>1023</v>
      </c>
      <c r="E3882" s="396" t="s">
        <v>3734</v>
      </c>
      <c r="F3882" s="116" t="s">
        <v>4616</v>
      </c>
      <c r="G3882" s="596">
        <v>304621440401</v>
      </c>
      <c r="H3882" s="396" t="s">
        <v>3347</v>
      </c>
      <c r="I3882" s="116" t="s">
        <v>8573</v>
      </c>
      <c r="J3882" s="116" t="s">
        <v>47</v>
      </c>
      <c r="K3882" s="116">
        <v>0.51173199999999996</v>
      </c>
      <c r="L3882" s="395">
        <v>0.51173199999999996</v>
      </c>
      <c r="M3882" s="395">
        <v>0.45832100000000003</v>
      </c>
      <c r="N3882" s="330">
        <v>10.437299211305904</v>
      </c>
      <c r="O3882" s="116"/>
      <c r="P3882" s="116"/>
      <c r="Q3882" s="120"/>
    </row>
    <row r="3883" spans="1:17" customFormat="1">
      <c r="A3883" s="117">
        <v>3880</v>
      </c>
      <c r="B3883" s="117"/>
      <c r="C3883" s="117" t="s">
        <v>3682</v>
      </c>
      <c r="D3883" s="117" t="s">
        <v>1023</v>
      </c>
      <c r="E3883" s="396" t="s">
        <v>3734</v>
      </c>
      <c r="F3883" s="116" t="s">
        <v>4619</v>
      </c>
      <c r="G3883" s="596">
        <v>304621440207</v>
      </c>
      <c r="H3883" s="396" t="s">
        <v>3311</v>
      </c>
      <c r="I3883" s="116" t="s">
        <v>8573</v>
      </c>
      <c r="J3883" s="116" t="s">
        <v>47</v>
      </c>
      <c r="K3883" s="116">
        <v>0.63466400000000001</v>
      </c>
      <c r="L3883" s="395">
        <v>0.63466400000000001</v>
      </c>
      <c r="M3883" s="395">
        <v>0.58320300000000003</v>
      </c>
      <c r="N3883" s="330">
        <v>8.1083849091802875</v>
      </c>
      <c r="O3883" s="116"/>
      <c r="P3883" s="116"/>
      <c r="Q3883" s="120"/>
    </row>
    <row r="3884" spans="1:17" customFormat="1">
      <c r="A3884" s="117">
        <v>3881</v>
      </c>
      <c r="B3884" s="117"/>
      <c r="C3884" s="117" t="s">
        <v>3682</v>
      </c>
      <c r="D3884" s="117" t="s">
        <v>1023</v>
      </c>
      <c r="E3884" s="396" t="s">
        <v>3735</v>
      </c>
      <c r="F3884" s="116" t="s">
        <v>4632</v>
      </c>
      <c r="G3884" s="596">
        <v>304631140101</v>
      </c>
      <c r="H3884" s="396" t="s">
        <v>3213</v>
      </c>
      <c r="I3884" s="116" t="s">
        <v>3613</v>
      </c>
      <c r="J3884" s="116" t="s">
        <v>47</v>
      </c>
      <c r="K3884" s="116">
        <v>0.97199999999999998</v>
      </c>
      <c r="L3884" s="395">
        <v>0.97199999999999998</v>
      </c>
      <c r="M3884" s="395">
        <v>0.90045299999999995</v>
      </c>
      <c r="N3884" s="330">
        <v>7.3608024691358045</v>
      </c>
      <c r="O3884" s="116"/>
      <c r="P3884" s="116"/>
      <c r="Q3884" s="120"/>
    </row>
    <row r="3885" spans="1:17" customFormat="1">
      <c r="A3885" s="117">
        <v>3882</v>
      </c>
      <c r="B3885" s="117"/>
      <c r="C3885" s="117" t="s">
        <v>3682</v>
      </c>
      <c r="D3885" s="117" t="s">
        <v>1023</v>
      </c>
      <c r="E3885" s="396" t="s">
        <v>3735</v>
      </c>
      <c r="F3885" s="116" t="s">
        <v>3809</v>
      </c>
      <c r="G3885" s="596">
        <v>304631140202</v>
      </c>
      <c r="H3885" s="396" t="s">
        <v>3319</v>
      </c>
      <c r="I3885" s="116" t="s">
        <v>8576</v>
      </c>
      <c r="J3885" s="116" t="s">
        <v>47</v>
      </c>
      <c r="K3885" s="116">
        <v>1.8753</v>
      </c>
      <c r="L3885" s="395">
        <v>1.8753</v>
      </c>
      <c r="M3885" s="395">
        <v>1.739603</v>
      </c>
      <c r="N3885" s="330">
        <v>7.2360155708419969</v>
      </c>
      <c r="O3885" s="116"/>
      <c r="P3885" s="116"/>
      <c r="Q3885" s="120"/>
    </row>
    <row r="3886" spans="1:17" customFormat="1">
      <c r="A3886" s="117">
        <v>3883</v>
      </c>
      <c r="B3886" s="117"/>
      <c r="C3886" s="117" t="s">
        <v>3682</v>
      </c>
      <c r="D3886" s="117" t="s">
        <v>1023</v>
      </c>
      <c r="E3886" s="396" t="s">
        <v>3735</v>
      </c>
      <c r="F3886" s="116" t="s">
        <v>4624</v>
      </c>
      <c r="G3886" s="596">
        <v>304631340303</v>
      </c>
      <c r="H3886" s="396" t="s">
        <v>3336</v>
      </c>
      <c r="I3886" s="116" t="s">
        <v>3613</v>
      </c>
      <c r="J3886" s="116" t="s">
        <v>47</v>
      </c>
      <c r="K3886" s="116">
        <v>0.18054000000000001</v>
      </c>
      <c r="L3886" s="395">
        <v>0.18054000000000001</v>
      </c>
      <c r="M3886" s="395">
        <v>0.167902</v>
      </c>
      <c r="N3886" s="330">
        <v>7.0001107787747934</v>
      </c>
      <c r="O3886" s="116"/>
      <c r="P3886" s="116"/>
      <c r="Q3886" s="120"/>
    </row>
    <row r="3887" spans="1:17" customFormat="1">
      <c r="A3887" s="117">
        <v>3884</v>
      </c>
      <c r="B3887" s="117"/>
      <c r="C3887" s="117" t="s">
        <v>3682</v>
      </c>
      <c r="D3887" s="117" t="s">
        <v>1023</v>
      </c>
      <c r="E3887" s="396" t="s">
        <v>3734</v>
      </c>
      <c r="F3887" s="116" t="s">
        <v>4618</v>
      </c>
      <c r="G3887" s="596">
        <v>304621440305</v>
      </c>
      <c r="H3887" s="396" t="s">
        <v>3240</v>
      </c>
      <c r="I3887" s="116" t="s">
        <v>8573</v>
      </c>
      <c r="J3887" s="116" t="s">
        <v>47</v>
      </c>
      <c r="K3887" s="116">
        <v>0.31723499999999999</v>
      </c>
      <c r="L3887" s="395">
        <v>0.31723499999999999</v>
      </c>
      <c r="M3887" s="395">
        <v>0.29505800000000004</v>
      </c>
      <c r="N3887" s="330">
        <v>6.990716661150234</v>
      </c>
      <c r="O3887" s="116"/>
      <c r="P3887" s="116"/>
      <c r="Q3887" s="120"/>
    </row>
    <row r="3888" spans="1:17" customFormat="1">
      <c r="A3888" s="117">
        <v>3885</v>
      </c>
      <c r="B3888" s="117"/>
      <c r="C3888" s="117" t="s">
        <v>3682</v>
      </c>
      <c r="D3888" s="117" t="s">
        <v>1023</v>
      </c>
      <c r="E3888" s="396" t="s">
        <v>3735</v>
      </c>
      <c r="F3888" s="116" t="s">
        <v>4633</v>
      </c>
      <c r="G3888" s="596">
        <v>304631240102</v>
      </c>
      <c r="H3888" s="396" t="s">
        <v>3388</v>
      </c>
      <c r="I3888" s="116" t="s">
        <v>3613</v>
      </c>
      <c r="J3888" s="116" t="s">
        <v>47</v>
      </c>
      <c r="K3888" s="116">
        <v>1.2838000000000001</v>
      </c>
      <c r="L3888" s="395">
        <v>1.2838000000000001</v>
      </c>
      <c r="M3888" s="395">
        <v>1.194561</v>
      </c>
      <c r="N3888" s="330">
        <v>6.9511606169185285</v>
      </c>
      <c r="O3888" s="116"/>
      <c r="P3888" s="116"/>
      <c r="Q3888" s="120"/>
    </row>
    <row r="3889" spans="1:17" customFormat="1">
      <c r="A3889" s="117">
        <v>3886</v>
      </c>
      <c r="B3889" s="117"/>
      <c r="C3889" s="117" t="s">
        <v>3682</v>
      </c>
      <c r="D3889" s="117" t="s">
        <v>1023</v>
      </c>
      <c r="E3889" s="396" t="s">
        <v>3734</v>
      </c>
      <c r="F3889" s="116" t="s">
        <v>4619</v>
      </c>
      <c r="G3889" s="596">
        <v>304621440202</v>
      </c>
      <c r="H3889" s="396" t="s">
        <v>3247</v>
      </c>
      <c r="I3889" s="116" t="s">
        <v>8573</v>
      </c>
      <c r="J3889" s="116" t="s">
        <v>47</v>
      </c>
      <c r="K3889" s="116">
        <v>0.65616200000000002</v>
      </c>
      <c r="L3889" s="395">
        <v>0.65616200000000002</v>
      </c>
      <c r="M3889" s="395">
        <v>0.61333300000000002</v>
      </c>
      <c r="N3889" s="330">
        <v>6.527199075837979</v>
      </c>
      <c r="O3889" s="116"/>
      <c r="P3889" s="116"/>
      <c r="Q3889" s="120"/>
    </row>
    <row r="3890" spans="1:17" customFormat="1">
      <c r="A3890" s="117">
        <v>3887</v>
      </c>
      <c r="B3890" s="117"/>
      <c r="C3890" s="117" t="s">
        <v>3682</v>
      </c>
      <c r="D3890" s="117" t="s">
        <v>1023</v>
      </c>
      <c r="E3890" s="396" t="s">
        <v>3735</v>
      </c>
      <c r="F3890" s="116" t="s">
        <v>4632</v>
      </c>
      <c r="G3890" s="596">
        <v>304631140102</v>
      </c>
      <c r="H3890" s="396" t="s">
        <v>3265</v>
      </c>
      <c r="I3890" s="116" t="s">
        <v>8576</v>
      </c>
      <c r="J3890" s="116" t="s">
        <v>47</v>
      </c>
      <c r="K3890" s="116">
        <v>1.3664799999999999</v>
      </c>
      <c r="L3890" s="395">
        <v>1.3664799999999999</v>
      </c>
      <c r="M3890" s="395">
        <v>1.282864</v>
      </c>
      <c r="N3890" s="330">
        <v>6.1190796791756856</v>
      </c>
      <c r="O3890" s="116"/>
      <c r="P3890" s="116"/>
      <c r="Q3890" s="120"/>
    </row>
    <row r="3891" spans="1:17" customFormat="1">
      <c r="A3891" s="117">
        <v>3888</v>
      </c>
      <c r="B3891" s="117"/>
      <c r="C3891" s="117" t="s">
        <v>3682</v>
      </c>
      <c r="D3891" s="117" t="s">
        <v>1023</v>
      </c>
      <c r="E3891" s="396" t="s">
        <v>3735</v>
      </c>
      <c r="F3891" s="116" t="s">
        <v>4633</v>
      </c>
      <c r="G3891" s="596">
        <v>304631240101</v>
      </c>
      <c r="H3891" s="396" t="s">
        <v>3328</v>
      </c>
      <c r="I3891" s="116" t="s">
        <v>8576</v>
      </c>
      <c r="J3891" s="116" t="s">
        <v>47</v>
      </c>
      <c r="K3891" s="116">
        <v>1.4196</v>
      </c>
      <c r="L3891" s="395">
        <v>1.4196</v>
      </c>
      <c r="M3891" s="395">
        <v>1.336506</v>
      </c>
      <c r="N3891" s="330">
        <v>5.8533389687235839</v>
      </c>
      <c r="O3891" s="116"/>
      <c r="P3891" s="116"/>
      <c r="Q3891" s="120"/>
    </row>
    <row r="3892" spans="1:17" customFormat="1">
      <c r="A3892" s="117">
        <v>3889</v>
      </c>
      <c r="B3892" s="117"/>
      <c r="C3892" s="117" t="s">
        <v>3682</v>
      </c>
      <c r="D3892" s="117" t="s">
        <v>1023</v>
      </c>
      <c r="E3892" s="396" t="s">
        <v>1023</v>
      </c>
      <c r="F3892" s="116" t="s">
        <v>4596</v>
      </c>
      <c r="G3892" s="596">
        <v>304611140301</v>
      </c>
      <c r="H3892" s="396" t="s">
        <v>9918</v>
      </c>
      <c r="I3892" s="116" t="s">
        <v>3613</v>
      </c>
      <c r="J3892" s="116" t="s">
        <v>47</v>
      </c>
      <c r="K3892" s="116">
        <v>0.41570000000000001</v>
      </c>
      <c r="L3892" s="395">
        <v>0.41570000000000001</v>
      </c>
      <c r="M3892" s="395">
        <v>0.39137300000000003</v>
      </c>
      <c r="N3892" s="330">
        <v>5.8520567717103651</v>
      </c>
      <c r="O3892" s="116"/>
      <c r="P3892" s="116"/>
      <c r="Q3892" s="120"/>
    </row>
    <row r="3893" spans="1:17" customFormat="1">
      <c r="A3893" s="117">
        <v>3890</v>
      </c>
      <c r="B3893" s="117"/>
      <c r="C3893" s="117" t="s">
        <v>3682</v>
      </c>
      <c r="D3893" s="117" t="s">
        <v>1023</v>
      </c>
      <c r="E3893" s="396" t="s">
        <v>3735</v>
      </c>
      <c r="F3893" s="116" t="s">
        <v>4621</v>
      </c>
      <c r="G3893" s="596">
        <v>304631340102</v>
      </c>
      <c r="H3893" s="396" t="s">
        <v>3253</v>
      </c>
      <c r="I3893" s="116" t="s">
        <v>3613</v>
      </c>
      <c r="J3893" s="116" t="s">
        <v>47</v>
      </c>
      <c r="K3893" s="116">
        <v>0.1123</v>
      </c>
      <c r="L3893" s="395">
        <v>0.1123</v>
      </c>
      <c r="M3893" s="395">
        <v>0.105806</v>
      </c>
      <c r="N3893" s="330">
        <v>5.782724844167408</v>
      </c>
      <c r="O3893" s="116"/>
      <c r="P3893" s="116"/>
      <c r="Q3893" s="120"/>
    </row>
    <row r="3894" spans="1:17" customFormat="1">
      <c r="A3894" s="117">
        <v>3891</v>
      </c>
      <c r="B3894" s="117"/>
      <c r="C3894" s="117" t="s">
        <v>3682</v>
      </c>
      <c r="D3894" s="117" t="s">
        <v>1023</v>
      </c>
      <c r="E3894" s="396" t="s">
        <v>3734</v>
      </c>
      <c r="F3894" s="116" t="s">
        <v>4612</v>
      </c>
      <c r="G3894" s="596">
        <v>304621240402</v>
      </c>
      <c r="H3894" s="396" t="s">
        <v>3232</v>
      </c>
      <c r="I3894" s="116" t="s">
        <v>8576</v>
      </c>
      <c r="J3894" s="116" t="s">
        <v>47</v>
      </c>
      <c r="K3894" s="116">
        <v>3.2199999999999999E-2</v>
      </c>
      <c r="L3894" s="395">
        <v>3.2199999999999999E-2</v>
      </c>
      <c r="M3894" s="395">
        <v>3.0467999999999999E-2</v>
      </c>
      <c r="N3894" s="330">
        <v>5.3788819875776426</v>
      </c>
      <c r="O3894" s="116"/>
      <c r="P3894" s="116"/>
      <c r="Q3894" s="120"/>
    </row>
    <row r="3895" spans="1:17" customFormat="1">
      <c r="A3895" s="117">
        <v>3892</v>
      </c>
      <c r="B3895" s="117"/>
      <c r="C3895" s="117" t="s">
        <v>3682</v>
      </c>
      <c r="D3895" s="117" t="s">
        <v>1023</v>
      </c>
      <c r="E3895" s="396" t="s">
        <v>3734</v>
      </c>
      <c r="F3895" s="116" t="s">
        <v>4614</v>
      </c>
      <c r="G3895" s="596">
        <v>304621140103</v>
      </c>
      <c r="H3895" s="396" t="s">
        <v>10102</v>
      </c>
      <c r="I3895" s="116" t="s">
        <v>3613</v>
      </c>
      <c r="J3895" s="116" t="s">
        <v>47</v>
      </c>
      <c r="K3895" s="116">
        <v>0.46929999999999999</v>
      </c>
      <c r="L3895" s="395">
        <v>0.46929999999999999</v>
      </c>
      <c r="M3895" s="395">
        <v>0.44483799999999996</v>
      </c>
      <c r="N3895" s="330">
        <v>5.2124440656296702</v>
      </c>
      <c r="O3895" s="116"/>
      <c r="P3895" s="116"/>
      <c r="Q3895" s="120"/>
    </row>
    <row r="3896" spans="1:17" customFormat="1">
      <c r="A3896" s="117">
        <v>3893</v>
      </c>
      <c r="B3896" s="117"/>
      <c r="C3896" s="117" t="s">
        <v>3682</v>
      </c>
      <c r="D3896" s="117" t="s">
        <v>1023</v>
      </c>
      <c r="E3896" s="396" t="s">
        <v>3734</v>
      </c>
      <c r="F3896" s="116" t="s">
        <v>4617</v>
      </c>
      <c r="G3896" s="596">
        <v>304621140301</v>
      </c>
      <c r="H3896" s="396" t="s">
        <v>3182</v>
      </c>
      <c r="I3896" s="116" t="s">
        <v>3613</v>
      </c>
      <c r="J3896" s="116" t="s">
        <v>47</v>
      </c>
      <c r="K3896" s="116">
        <v>1.5720000000000001</v>
      </c>
      <c r="L3896" s="395">
        <v>1.5720000000000001</v>
      </c>
      <c r="M3896" s="395">
        <v>1.498092</v>
      </c>
      <c r="N3896" s="330">
        <v>4.7015267175572566</v>
      </c>
      <c r="O3896" s="116"/>
      <c r="P3896" s="116"/>
      <c r="Q3896" s="120"/>
    </row>
    <row r="3897" spans="1:17" customFormat="1">
      <c r="A3897" s="117">
        <v>3894</v>
      </c>
      <c r="B3897" s="117"/>
      <c r="C3897" s="117" t="s">
        <v>3682</v>
      </c>
      <c r="D3897" s="117" t="s">
        <v>1023</v>
      </c>
      <c r="E3897" s="396" t="s">
        <v>3734</v>
      </c>
      <c r="F3897" s="116" t="s">
        <v>4610</v>
      </c>
      <c r="G3897" s="596">
        <v>304621340301</v>
      </c>
      <c r="H3897" s="396" t="s">
        <v>3162</v>
      </c>
      <c r="I3897" s="116" t="s">
        <v>8576</v>
      </c>
      <c r="J3897" s="116" t="s">
        <v>47</v>
      </c>
      <c r="K3897" s="116">
        <v>0.45910000000000001</v>
      </c>
      <c r="L3897" s="395">
        <v>0.45910000000000001</v>
      </c>
      <c r="M3897" s="395">
        <v>0.43812899999999999</v>
      </c>
      <c r="N3897" s="330">
        <v>4.567850141581359</v>
      </c>
      <c r="O3897" s="116"/>
      <c r="P3897" s="116"/>
      <c r="Q3897" s="120"/>
    </row>
    <row r="3898" spans="1:17" customFormat="1">
      <c r="A3898" s="117">
        <v>3895</v>
      </c>
      <c r="B3898" s="117"/>
      <c r="C3898" s="117" t="s">
        <v>3682</v>
      </c>
      <c r="D3898" s="117" t="s">
        <v>1023</v>
      </c>
      <c r="E3898" s="396" t="s">
        <v>1023</v>
      </c>
      <c r="F3898" s="116" t="s">
        <v>4599</v>
      </c>
      <c r="G3898" s="596">
        <v>304611240202</v>
      </c>
      <c r="H3898" s="396" t="s">
        <v>2247</v>
      </c>
      <c r="I3898" s="116" t="s">
        <v>3613</v>
      </c>
      <c r="J3898" s="116" t="s">
        <v>47</v>
      </c>
      <c r="K3898" s="116">
        <v>2.2534999999999998</v>
      </c>
      <c r="L3898" s="395">
        <v>2.2534999999999998</v>
      </c>
      <c r="M3898" s="395">
        <v>2.1515890000000004</v>
      </c>
      <c r="N3898" s="330">
        <v>4.5223430219658054</v>
      </c>
      <c r="O3898" s="116"/>
      <c r="P3898" s="116"/>
      <c r="Q3898" s="120"/>
    </row>
    <row r="3899" spans="1:17" customFormat="1">
      <c r="A3899" s="117">
        <v>3896</v>
      </c>
      <c r="B3899" s="117"/>
      <c r="C3899" s="117" t="s">
        <v>3682</v>
      </c>
      <c r="D3899" s="117" t="s">
        <v>1023</v>
      </c>
      <c r="E3899" s="396" t="s">
        <v>1023</v>
      </c>
      <c r="F3899" s="116" t="s">
        <v>4598</v>
      </c>
      <c r="G3899" s="596">
        <v>304611240103</v>
      </c>
      <c r="H3899" s="396" t="s">
        <v>3277</v>
      </c>
      <c r="I3899" s="116" t="s">
        <v>8576</v>
      </c>
      <c r="J3899" s="116" t="s">
        <v>47</v>
      </c>
      <c r="K3899" s="116">
        <v>0.72360999999999998</v>
      </c>
      <c r="L3899" s="395">
        <v>0.72360999999999998</v>
      </c>
      <c r="M3899" s="395">
        <v>0.6916770000000001</v>
      </c>
      <c r="N3899" s="330">
        <v>4.4130125343762359</v>
      </c>
      <c r="O3899" s="116"/>
      <c r="P3899" s="116"/>
      <c r="Q3899" s="120"/>
    </row>
    <row r="3900" spans="1:17" customFormat="1">
      <c r="A3900" s="117">
        <v>3897</v>
      </c>
      <c r="B3900" s="117"/>
      <c r="C3900" s="117" t="s">
        <v>3682</v>
      </c>
      <c r="D3900" s="117" t="s">
        <v>1023</v>
      </c>
      <c r="E3900" s="396" t="s">
        <v>3735</v>
      </c>
      <c r="F3900" s="116" t="s">
        <v>3809</v>
      </c>
      <c r="G3900" s="596">
        <v>304631140201</v>
      </c>
      <c r="H3900" s="396" t="s">
        <v>3399</v>
      </c>
      <c r="I3900" s="116" t="s">
        <v>3613</v>
      </c>
      <c r="J3900" s="116" t="s">
        <v>47</v>
      </c>
      <c r="K3900" s="116">
        <v>0.5736</v>
      </c>
      <c r="L3900" s="395">
        <v>0.5736</v>
      </c>
      <c r="M3900" s="395">
        <v>0.548292</v>
      </c>
      <c r="N3900" s="330">
        <v>4.4121338912133883</v>
      </c>
      <c r="O3900" s="116"/>
      <c r="P3900" s="116"/>
      <c r="Q3900" s="120"/>
    </row>
    <row r="3901" spans="1:17" customFormat="1">
      <c r="A3901" s="117">
        <v>3898</v>
      </c>
      <c r="B3901" s="117"/>
      <c r="C3901" s="117" t="s">
        <v>3682</v>
      </c>
      <c r="D3901" s="117" t="s">
        <v>1023</v>
      </c>
      <c r="E3901" s="396" t="s">
        <v>1023</v>
      </c>
      <c r="F3901" s="116" t="s">
        <v>4599</v>
      </c>
      <c r="G3901" s="596">
        <v>304611240201</v>
      </c>
      <c r="H3901" s="396" t="s">
        <v>3136</v>
      </c>
      <c r="I3901" s="116" t="s">
        <v>8576</v>
      </c>
      <c r="J3901" s="116" t="s">
        <v>47</v>
      </c>
      <c r="K3901" s="116">
        <v>0.22459999999999999</v>
      </c>
      <c r="L3901" s="395">
        <v>0.22459999999999999</v>
      </c>
      <c r="M3901" s="395">
        <v>0.21476799999999999</v>
      </c>
      <c r="N3901" s="330">
        <v>4.3775601068566372</v>
      </c>
      <c r="O3901" s="116"/>
      <c r="P3901" s="116"/>
      <c r="Q3901" s="120"/>
    </row>
    <row r="3902" spans="1:17" customFormat="1">
      <c r="A3902" s="117">
        <v>3899</v>
      </c>
      <c r="B3902" s="117"/>
      <c r="C3902" s="117" t="s">
        <v>3682</v>
      </c>
      <c r="D3902" s="117" t="s">
        <v>1023</v>
      </c>
      <c r="E3902" s="396" t="s">
        <v>3734</v>
      </c>
      <c r="F3902" s="116" t="s">
        <v>4615</v>
      </c>
      <c r="G3902" s="596">
        <v>304621140202</v>
      </c>
      <c r="H3902" s="396" t="s">
        <v>3263</v>
      </c>
      <c r="I3902" s="116" t="s">
        <v>3613</v>
      </c>
      <c r="J3902" s="116" t="s">
        <v>47</v>
      </c>
      <c r="K3902" s="116">
        <v>1.9473</v>
      </c>
      <c r="L3902" s="395">
        <v>1.9473</v>
      </c>
      <c r="M3902" s="395">
        <v>1.862579</v>
      </c>
      <c r="N3902" s="330">
        <v>4.350690699943514</v>
      </c>
      <c r="O3902" s="116"/>
      <c r="P3902" s="116"/>
      <c r="Q3902" s="120"/>
    </row>
    <row r="3903" spans="1:17" customFormat="1">
      <c r="A3903" s="117">
        <v>3900</v>
      </c>
      <c r="B3903" s="117"/>
      <c r="C3903" s="117" t="s">
        <v>3682</v>
      </c>
      <c r="D3903" s="117" t="s">
        <v>1023</v>
      </c>
      <c r="E3903" s="396" t="s">
        <v>1023</v>
      </c>
      <c r="F3903" s="116" t="s">
        <v>4599</v>
      </c>
      <c r="G3903" s="596">
        <v>304611240203</v>
      </c>
      <c r="H3903" s="396" t="s">
        <v>3268</v>
      </c>
      <c r="I3903" s="116" t="s">
        <v>3613</v>
      </c>
      <c r="J3903" s="116" t="s">
        <v>47</v>
      </c>
      <c r="K3903" s="116">
        <v>1.611</v>
      </c>
      <c r="L3903" s="395">
        <v>1.611</v>
      </c>
      <c r="M3903" s="395">
        <v>1.5413300000000001</v>
      </c>
      <c r="N3903" s="330">
        <v>4.3246430788330166</v>
      </c>
      <c r="O3903" s="116"/>
      <c r="P3903" s="116"/>
      <c r="Q3903" s="120"/>
    </row>
    <row r="3904" spans="1:17" customFormat="1">
      <c r="A3904" s="117">
        <v>3901</v>
      </c>
      <c r="B3904" s="117"/>
      <c r="C3904" s="117" t="s">
        <v>3682</v>
      </c>
      <c r="D3904" s="117" t="s">
        <v>1023</v>
      </c>
      <c r="E3904" s="396" t="s">
        <v>1023</v>
      </c>
      <c r="F3904" s="116" t="s">
        <v>4598</v>
      </c>
      <c r="G3904" s="596">
        <v>304611240105</v>
      </c>
      <c r="H3904" s="396" t="s">
        <v>3255</v>
      </c>
      <c r="I3904" s="116" t="s">
        <v>3613</v>
      </c>
      <c r="J3904" s="116" t="s">
        <v>47</v>
      </c>
      <c r="K3904" s="116">
        <v>0.86117999999999995</v>
      </c>
      <c r="L3904" s="395">
        <v>0.86117999999999995</v>
      </c>
      <c r="M3904" s="395">
        <v>0.82414900000000002</v>
      </c>
      <c r="N3904" s="330">
        <v>4.3000301911330885</v>
      </c>
      <c r="O3904" s="116"/>
      <c r="P3904" s="116"/>
      <c r="Q3904" s="120"/>
    </row>
    <row r="3905" spans="1:17" customFormat="1">
      <c r="A3905" s="117">
        <v>3902</v>
      </c>
      <c r="B3905" s="117"/>
      <c r="C3905" s="117" t="s">
        <v>3682</v>
      </c>
      <c r="D3905" s="117" t="s">
        <v>1023</v>
      </c>
      <c r="E3905" s="396" t="s">
        <v>3734</v>
      </c>
      <c r="F3905" s="116" t="s">
        <v>4617</v>
      </c>
      <c r="G3905" s="596">
        <v>304621140302</v>
      </c>
      <c r="H3905" s="396" t="s">
        <v>2257</v>
      </c>
      <c r="I3905" s="116" t="s">
        <v>3613</v>
      </c>
      <c r="J3905" s="116" t="s">
        <v>47</v>
      </c>
      <c r="K3905" s="116">
        <v>1.8330599999999999</v>
      </c>
      <c r="L3905" s="395">
        <v>1.8330599999999999</v>
      </c>
      <c r="M3905" s="395">
        <v>1.7557</v>
      </c>
      <c r="N3905" s="330">
        <v>4.2202655668663258</v>
      </c>
      <c r="O3905" s="116"/>
      <c r="P3905" s="116"/>
      <c r="Q3905" s="120"/>
    </row>
    <row r="3906" spans="1:17" customFormat="1">
      <c r="A3906" s="117">
        <v>3903</v>
      </c>
      <c r="B3906" s="117"/>
      <c r="C3906" s="117" t="s">
        <v>3682</v>
      </c>
      <c r="D3906" s="117" t="s">
        <v>1023</v>
      </c>
      <c r="E3906" s="396" t="s">
        <v>1023</v>
      </c>
      <c r="F3906" s="116" t="s">
        <v>4607</v>
      </c>
      <c r="G3906" s="596">
        <v>304611440101</v>
      </c>
      <c r="H3906" s="396" t="s">
        <v>3303</v>
      </c>
      <c r="I3906" s="116" t="s">
        <v>8573</v>
      </c>
      <c r="J3906" s="116" t="s">
        <v>47</v>
      </c>
      <c r="K3906" s="116">
        <v>0.21329999999999999</v>
      </c>
      <c r="L3906" s="395">
        <v>0.21329999999999999</v>
      </c>
      <c r="M3906" s="395">
        <v>0.20441500000000001</v>
      </c>
      <c r="N3906" s="330">
        <v>4.1654946085325726</v>
      </c>
      <c r="O3906" s="116"/>
      <c r="P3906" s="116"/>
      <c r="Q3906" s="120"/>
    </row>
    <row r="3907" spans="1:17" customFormat="1">
      <c r="A3907" s="117">
        <v>3904</v>
      </c>
      <c r="B3907" s="117"/>
      <c r="C3907" s="117" t="s">
        <v>3682</v>
      </c>
      <c r="D3907" s="117" t="s">
        <v>1023</v>
      </c>
      <c r="E3907" s="396" t="s">
        <v>1023</v>
      </c>
      <c r="F3907" s="116" t="s">
        <v>4598</v>
      </c>
      <c r="G3907" s="596">
        <v>304611240101</v>
      </c>
      <c r="H3907" s="396" t="s">
        <v>3230</v>
      </c>
      <c r="I3907" s="116" t="s">
        <v>3613</v>
      </c>
      <c r="J3907" s="116" t="s">
        <v>47</v>
      </c>
      <c r="K3907" s="116">
        <v>1.9343600000000001</v>
      </c>
      <c r="L3907" s="395">
        <v>1.9343600000000001</v>
      </c>
      <c r="M3907" s="395">
        <v>1.8585499999999999</v>
      </c>
      <c r="N3907" s="330">
        <v>3.919125705659761</v>
      </c>
      <c r="O3907" s="116"/>
      <c r="P3907" s="116"/>
      <c r="Q3907" s="120"/>
    </row>
    <row r="3908" spans="1:17" customFormat="1">
      <c r="A3908" s="117">
        <v>3905</v>
      </c>
      <c r="B3908" s="117"/>
      <c r="C3908" s="117" t="s">
        <v>3682</v>
      </c>
      <c r="D3908" s="117" t="s">
        <v>1023</v>
      </c>
      <c r="E3908" s="396" t="s">
        <v>1023</v>
      </c>
      <c r="F3908" s="116" t="s">
        <v>4604</v>
      </c>
      <c r="G3908" s="596">
        <v>304611440403</v>
      </c>
      <c r="H3908" s="396" t="s">
        <v>3391</v>
      </c>
      <c r="I3908" s="116" t="s">
        <v>8576</v>
      </c>
      <c r="J3908" s="116" t="s">
        <v>47</v>
      </c>
      <c r="K3908" s="116">
        <v>0.59399999999999997</v>
      </c>
      <c r="L3908" s="395">
        <v>0.59399999999999997</v>
      </c>
      <c r="M3908" s="395">
        <v>0.57092799999999999</v>
      </c>
      <c r="N3908" s="330">
        <v>3.8841750841750811</v>
      </c>
      <c r="O3908" s="116"/>
      <c r="P3908" s="116"/>
      <c r="Q3908" s="120"/>
    </row>
    <row r="3909" spans="1:17" customFormat="1">
      <c r="A3909" s="117">
        <v>3906</v>
      </c>
      <c r="B3909" s="117"/>
      <c r="C3909" s="117" t="s">
        <v>3682</v>
      </c>
      <c r="D3909" s="117" t="s">
        <v>1023</v>
      </c>
      <c r="E3909" s="396" t="s">
        <v>1023</v>
      </c>
      <c r="F3909" s="116" t="s">
        <v>4605</v>
      </c>
      <c r="G3909" s="596">
        <v>304611440301</v>
      </c>
      <c r="H3909" s="396" t="s">
        <v>3327</v>
      </c>
      <c r="I3909" s="116" t="s">
        <v>8573</v>
      </c>
      <c r="J3909" s="116" t="s">
        <v>47</v>
      </c>
      <c r="K3909" s="116">
        <v>7.8799999999999995E-2</v>
      </c>
      <c r="L3909" s="395">
        <v>7.8799999999999995E-2</v>
      </c>
      <c r="M3909" s="395">
        <v>7.5745000000000007E-2</v>
      </c>
      <c r="N3909" s="330">
        <v>3.8769035532994782</v>
      </c>
      <c r="O3909" s="116"/>
      <c r="P3909" s="116"/>
      <c r="Q3909" s="120"/>
    </row>
    <row r="3910" spans="1:17" customFormat="1">
      <c r="A3910" s="117">
        <v>3907</v>
      </c>
      <c r="B3910" s="117"/>
      <c r="C3910" s="117" t="s">
        <v>3682</v>
      </c>
      <c r="D3910" s="117" t="s">
        <v>1023</v>
      </c>
      <c r="E3910" s="396" t="s">
        <v>1023</v>
      </c>
      <c r="F3910" s="116" t="s">
        <v>4518</v>
      </c>
      <c r="G3910" s="596">
        <v>304611340304</v>
      </c>
      <c r="H3910" s="396" t="s">
        <v>3199</v>
      </c>
      <c r="I3910" s="116" t="s">
        <v>3613</v>
      </c>
      <c r="J3910" s="116" t="s">
        <v>47</v>
      </c>
      <c r="K3910" s="116">
        <v>0.37640000000000001</v>
      </c>
      <c r="L3910" s="395">
        <v>0.37640000000000001</v>
      </c>
      <c r="M3910" s="395">
        <v>0.36208899999999999</v>
      </c>
      <c r="N3910" s="330">
        <v>3.80207226354942</v>
      </c>
      <c r="O3910" s="116"/>
      <c r="P3910" s="116"/>
      <c r="Q3910" s="120"/>
    </row>
    <row r="3911" spans="1:17" customFormat="1">
      <c r="A3911" s="117">
        <v>3908</v>
      </c>
      <c r="B3911" s="117"/>
      <c r="C3911" s="117" t="s">
        <v>3682</v>
      </c>
      <c r="D3911" s="117" t="s">
        <v>1023</v>
      </c>
      <c r="E3911" s="396" t="s">
        <v>3734</v>
      </c>
      <c r="F3911" s="116" t="s">
        <v>4608</v>
      </c>
      <c r="G3911" s="596">
        <v>304621340101</v>
      </c>
      <c r="H3911" s="396" t="s">
        <v>3334</v>
      </c>
      <c r="I3911" s="116" t="s">
        <v>8573</v>
      </c>
      <c r="J3911" s="116" t="s">
        <v>47</v>
      </c>
      <c r="K3911" s="116">
        <v>0.27892</v>
      </c>
      <c r="L3911" s="395">
        <v>0.27892</v>
      </c>
      <c r="M3911" s="395">
        <v>0.268424</v>
      </c>
      <c r="N3911" s="330">
        <v>3.7630861895884147</v>
      </c>
      <c r="O3911" s="116"/>
      <c r="P3911" s="116"/>
      <c r="Q3911" s="120"/>
    </row>
    <row r="3912" spans="1:17" customFormat="1">
      <c r="A3912" s="117">
        <v>3909</v>
      </c>
      <c r="B3912" s="117"/>
      <c r="C3912" s="117" t="s">
        <v>3682</v>
      </c>
      <c r="D3912" s="117" t="s">
        <v>1023</v>
      </c>
      <c r="E3912" s="396" t="s">
        <v>1023</v>
      </c>
      <c r="F3912" s="116" t="s">
        <v>4598</v>
      </c>
      <c r="G3912" s="596">
        <v>304611240102</v>
      </c>
      <c r="H3912" s="396" t="s">
        <v>3293</v>
      </c>
      <c r="I3912" s="116" t="s">
        <v>3613</v>
      </c>
      <c r="J3912" s="116" t="s">
        <v>47</v>
      </c>
      <c r="K3912" s="116">
        <v>1.3571</v>
      </c>
      <c r="L3912" s="395">
        <v>1.3571</v>
      </c>
      <c r="M3912" s="395">
        <v>1.306162</v>
      </c>
      <c r="N3912" s="330">
        <v>3.7534448456266989</v>
      </c>
      <c r="O3912" s="116"/>
      <c r="P3912" s="116"/>
      <c r="Q3912" s="120"/>
    </row>
    <row r="3913" spans="1:17" customFormat="1">
      <c r="A3913" s="117">
        <v>3910</v>
      </c>
      <c r="B3913" s="117"/>
      <c r="C3913" s="117" t="s">
        <v>3682</v>
      </c>
      <c r="D3913" s="117" t="s">
        <v>1023</v>
      </c>
      <c r="E3913" s="396" t="s">
        <v>1023</v>
      </c>
      <c r="F3913" s="116" t="s">
        <v>4602</v>
      </c>
      <c r="G3913" s="596">
        <v>304611340104</v>
      </c>
      <c r="H3913" s="396" t="s">
        <v>2311</v>
      </c>
      <c r="I3913" s="116" t="s">
        <v>8576</v>
      </c>
      <c r="J3913" s="116" t="s">
        <v>47</v>
      </c>
      <c r="K3913" s="116">
        <v>0.40100000000000002</v>
      </c>
      <c r="L3913" s="395">
        <v>0.40100000000000002</v>
      </c>
      <c r="M3913" s="395">
        <v>0.38602800000000004</v>
      </c>
      <c r="N3913" s="330">
        <v>3.7336658354114678</v>
      </c>
      <c r="O3913" s="116"/>
      <c r="P3913" s="116"/>
      <c r="Q3913" s="120"/>
    </row>
    <row r="3914" spans="1:17" customFormat="1">
      <c r="A3914" s="117">
        <v>3911</v>
      </c>
      <c r="B3914" s="117"/>
      <c r="C3914" s="117" t="s">
        <v>3682</v>
      </c>
      <c r="D3914" s="117" t="s">
        <v>1023</v>
      </c>
      <c r="E3914" s="396" t="s">
        <v>3734</v>
      </c>
      <c r="F3914" s="116" t="s">
        <v>4615</v>
      </c>
      <c r="G3914" s="596">
        <v>304621140201</v>
      </c>
      <c r="H3914" s="396" t="s">
        <v>3306</v>
      </c>
      <c r="I3914" s="116" t="s">
        <v>3613</v>
      </c>
      <c r="J3914" s="116" t="s">
        <v>47</v>
      </c>
      <c r="K3914" s="116">
        <v>1.4340999999999999</v>
      </c>
      <c r="L3914" s="395">
        <v>1.4340999999999999</v>
      </c>
      <c r="M3914" s="395">
        <v>1.3806350000000001</v>
      </c>
      <c r="N3914" s="330">
        <v>3.7281221672128773</v>
      </c>
      <c r="O3914" s="116"/>
      <c r="P3914" s="116"/>
      <c r="Q3914" s="120"/>
    </row>
    <row r="3915" spans="1:17" customFormat="1">
      <c r="A3915" s="117">
        <v>3912</v>
      </c>
      <c r="B3915" s="117"/>
      <c r="C3915" s="117" t="s">
        <v>3682</v>
      </c>
      <c r="D3915" s="117" t="s">
        <v>1023</v>
      </c>
      <c r="E3915" s="396" t="s">
        <v>3734</v>
      </c>
      <c r="F3915" s="116" t="s">
        <v>4617</v>
      </c>
      <c r="G3915" s="596">
        <v>304621140303</v>
      </c>
      <c r="H3915" s="396" t="s">
        <v>3267</v>
      </c>
      <c r="I3915" s="116" t="s">
        <v>3613</v>
      </c>
      <c r="J3915" s="116" t="s">
        <v>47</v>
      </c>
      <c r="K3915" s="116">
        <v>1.421</v>
      </c>
      <c r="L3915" s="395">
        <v>1.421</v>
      </c>
      <c r="M3915" s="395">
        <v>1.3697080000000001</v>
      </c>
      <c r="N3915" s="330">
        <v>3.6095707248416535</v>
      </c>
      <c r="O3915" s="116"/>
      <c r="P3915" s="116"/>
      <c r="Q3915" s="120"/>
    </row>
    <row r="3916" spans="1:17" customFormat="1">
      <c r="A3916" s="117">
        <v>3913</v>
      </c>
      <c r="B3916" s="117"/>
      <c r="C3916" s="117" t="s">
        <v>3682</v>
      </c>
      <c r="D3916" s="117" t="s">
        <v>1023</v>
      </c>
      <c r="E3916" s="396" t="s">
        <v>1023</v>
      </c>
      <c r="F3916" s="116" t="s">
        <v>4596</v>
      </c>
      <c r="G3916" s="596">
        <v>304611140302</v>
      </c>
      <c r="H3916" s="396" t="s">
        <v>3245</v>
      </c>
      <c r="I3916" s="116" t="s">
        <v>3613</v>
      </c>
      <c r="J3916" s="116" t="s">
        <v>47</v>
      </c>
      <c r="K3916" s="116">
        <v>0.65429999999999999</v>
      </c>
      <c r="L3916" s="395">
        <v>0.65429999999999999</v>
      </c>
      <c r="M3916" s="395">
        <v>0.63118799999999997</v>
      </c>
      <c r="N3916" s="330">
        <v>3.532324621733153</v>
      </c>
      <c r="O3916" s="116"/>
      <c r="P3916" s="116"/>
      <c r="Q3916" s="120"/>
    </row>
    <row r="3917" spans="1:17" customFormat="1">
      <c r="A3917" s="117">
        <v>3914</v>
      </c>
      <c r="B3917" s="117"/>
      <c r="C3917" s="117" t="s">
        <v>3682</v>
      </c>
      <c r="D3917" s="117" t="s">
        <v>1023</v>
      </c>
      <c r="E3917" s="396" t="s">
        <v>1023</v>
      </c>
      <c r="F3917" s="116" t="s">
        <v>4602</v>
      </c>
      <c r="G3917" s="596">
        <v>304611340105</v>
      </c>
      <c r="H3917" s="396" t="s">
        <v>10103</v>
      </c>
      <c r="I3917" s="116" t="s">
        <v>8575</v>
      </c>
      <c r="J3917" s="116" t="s">
        <v>47</v>
      </c>
      <c r="K3917" s="116">
        <v>0.26244000000000001</v>
      </c>
      <c r="L3917" s="395">
        <v>0.26244000000000001</v>
      </c>
      <c r="M3917" s="395">
        <v>0.25329699999999999</v>
      </c>
      <c r="N3917" s="330">
        <v>3.4838439262307617</v>
      </c>
      <c r="O3917" s="116"/>
      <c r="P3917" s="116"/>
      <c r="Q3917" s="120"/>
    </row>
    <row r="3918" spans="1:17" customFormat="1">
      <c r="A3918" s="117">
        <v>3915</v>
      </c>
      <c r="B3918" s="117"/>
      <c r="C3918" s="117" t="s">
        <v>3682</v>
      </c>
      <c r="D3918" s="117" t="s">
        <v>1023</v>
      </c>
      <c r="E3918" s="396" t="s">
        <v>1023</v>
      </c>
      <c r="F3918" s="116" t="s">
        <v>4607</v>
      </c>
      <c r="G3918" s="596">
        <v>304611440102</v>
      </c>
      <c r="H3918" s="396" t="s">
        <v>2267</v>
      </c>
      <c r="I3918" s="116" t="s">
        <v>8572</v>
      </c>
      <c r="J3918" s="116" t="s">
        <v>47</v>
      </c>
      <c r="K3918" s="116">
        <v>0.1062</v>
      </c>
      <c r="L3918" s="395">
        <v>0.1062</v>
      </c>
      <c r="M3918" s="395">
        <v>0.102564</v>
      </c>
      <c r="N3918" s="330">
        <v>3.4237288135593222</v>
      </c>
      <c r="O3918" s="116"/>
      <c r="P3918" s="116"/>
      <c r="Q3918" s="120"/>
    </row>
    <row r="3919" spans="1:17" customFormat="1">
      <c r="A3919" s="117">
        <v>3916</v>
      </c>
      <c r="B3919" s="117"/>
      <c r="C3919" s="117" t="s">
        <v>3682</v>
      </c>
      <c r="D3919" s="117" t="s">
        <v>1023</v>
      </c>
      <c r="E3919" s="396" t="s">
        <v>3734</v>
      </c>
      <c r="F3919" s="116" t="s">
        <v>4620</v>
      </c>
      <c r="G3919" s="596">
        <v>304621440101</v>
      </c>
      <c r="H3919" s="396" t="s">
        <v>10104</v>
      </c>
      <c r="I3919" s="116" t="s">
        <v>8573</v>
      </c>
      <c r="J3919" s="116" t="s">
        <v>47</v>
      </c>
      <c r="K3919" s="116">
        <v>1.2877289999999999</v>
      </c>
      <c r="L3919" s="395">
        <v>1.2877289999999999</v>
      </c>
      <c r="M3919" s="395">
        <v>1.243789</v>
      </c>
      <c r="N3919" s="330">
        <v>3.4122086246407335</v>
      </c>
      <c r="O3919" s="116"/>
      <c r="P3919" s="116"/>
      <c r="Q3919" s="120"/>
    </row>
    <row r="3920" spans="1:17" customFormat="1">
      <c r="A3920" s="117">
        <v>3917</v>
      </c>
      <c r="B3920" s="117"/>
      <c r="C3920" s="117" t="s">
        <v>3682</v>
      </c>
      <c r="D3920" s="117" t="s">
        <v>1023</v>
      </c>
      <c r="E3920" s="396" t="s">
        <v>3734</v>
      </c>
      <c r="F3920" s="116" t="s">
        <v>4616</v>
      </c>
      <c r="G3920" s="596">
        <v>304621440403</v>
      </c>
      <c r="H3920" s="396" t="s">
        <v>3383</v>
      </c>
      <c r="I3920" s="116" t="s">
        <v>8576</v>
      </c>
      <c r="J3920" s="116" t="s">
        <v>47</v>
      </c>
      <c r="K3920" s="116">
        <v>2.460197</v>
      </c>
      <c r="L3920" s="395">
        <v>2.460197</v>
      </c>
      <c r="M3920" s="395">
        <v>2.3773629999999999</v>
      </c>
      <c r="N3920" s="330">
        <v>3.3669661413293355</v>
      </c>
      <c r="O3920" s="116"/>
      <c r="P3920" s="116"/>
      <c r="Q3920" s="120"/>
    </row>
    <row r="3921" spans="1:17" customFormat="1">
      <c r="A3921" s="117">
        <v>3918</v>
      </c>
      <c r="B3921" s="117"/>
      <c r="C3921" s="117" t="s">
        <v>3682</v>
      </c>
      <c r="D3921" s="117" t="s">
        <v>1023</v>
      </c>
      <c r="E3921" s="396" t="s">
        <v>3734</v>
      </c>
      <c r="F3921" s="116" t="s">
        <v>4615</v>
      </c>
      <c r="G3921" s="596">
        <v>304621140205</v>
      </c>
      <c r="H3921" s="396" t="s">
        <v>3339</v>
      </c>
      <c r="I3921" s="116" t="s">
        <v>8576</v>
      </c>
      <c r="J3921" s="116" t="s">
        <v>47</v>
      </c>
      <c r="K3921" s="116">
        <v>0.27029999999999998</v>
      </c>
      <c r="L3921" s="395">
        <v>0.27029999999999998</v>
      </c>
      <c r="M3921" s="395">
        <v>0.26134600000000002</v>
      </c>
      <c r="N3921" s="330">
        <v>3.3126156122826349</v>
      </c>
      <c r="O3921" s="116"/>
      <c r="P3921" s="116"/>
      <c r="Q3921" s="120"/>
    </row>
    <row r="3922" spans="1:17" customFormat="1">
      <c r="A3922" s="117">
        <v>3919</v>
      </c>
      <c r="B3922" s="117"/>
      <c r="C3922" s="117" t="s">
        <v>3682</v>
      </c>
      <c r="D3922" s="117" t="s">
        <v>1023</v>
      </c>
      <c r="E3922" s="396" t="s">
        <v>3735</v>
      </c>
      <c r="F3922" s="116" t="s">
        <v>4628</v>
      </c>
      <c r="G3922" s="596">
        <v>304631440502</v>
      </c>
      <c r="H3922" s="396" t="s">
        <v>3335</v>
      </c>
      <c r="I3922" s="116" t="s">
        <v>3613</v>
      </c>
      <c r="J3922" s="116" t="s">
        <v>47</v>
      </c>
      <c r="K3922" s="116">
        <v>3.9120000000000002E-2</v>
      </c>
      <c r="L3922" s="395">
        <v>3.9120000000000002E-2</v>
      </c>
      <c r="M3922" s="395">
        <v>3.7830999999999997E-2</v>
      </c>
      <c r="N3922" s="330">
        <v>3.2949897750511381</v>
      </c>
      <c r="O3922" s="116"/>
      <c r="P3922" s="116"/>
      <c r="Q3922" s="120"/>
    </row>
    <row r="3923" spans="1:17" customFormat="1">
      <c r="A3923" s="117">
        <v>3920</v>
      </c>
      <c r="B3923" s="117"/>
      <c r="C3923" s="117" t="s">
        <v>3682</v>
      </c>
      <c r="D3923" s="117" t="s">
        <v>1023</v>
      </c>
      <c r="E3923" s="396" t="s">
        <v>3734</v>
      </c>
      <c r="F3923" s="116" t="s">
        <v>4620</v>
      </c>
      <c r="G3923" s="596">
        <v>304621440106</v>
      </c>
      <c r="H3923" s="396" t="s">
        <v>10105</v>
      </c>
      <c r="I3923" s="116" t="s">
        <v>8573</v>
      </c>
      <c r="J3923" s="116" t="s">
        <v>47</v>
      </c>
      <c r="K3923" s="116">
        <v>0.25305699999999998</v>
      </c>
      <c r="L3923" s="395">
        <v>0.25305699999999998</v>
      </c>
      <c r="M3923" s="395">
        <v>0.24506800000000001</v>
      </c>
      <c r="N3923" s="330">
        <v>3.1569962498567397</v>
      </c>
      <c r="O3923" s="116"/>
      <c r="P3923" s="116"/>
      <c r="Q3923" s="120"/>
    </row>
    <row r="3924" spans="1:17" customFormat="1">
      <c r="A3924" s="117">
        <v>3921</v>
      </c>
      <c r="B3924" s="117"/>
      <c r="C3924" s="117" t="s">
        <v>3682</v>
      </c>
      <c r="D3924" s="117" t="s">
        <v>1023</v>
      </c>
      <c r="E3924" s="396" t="s">
        <v>3735</v>
      </c>
      <c r="F3924" s="116" t="s">
        <v>4627</v>
      </c>
      <c r="G3924" s="596">
        <v>304631440103</v>
      </c>
      <c r="H3924" s="396" t="s">
        <v>3359</v>
      </c>
      <c r="I3924" s="116" t="s">
        <v>8573</v>
      </c>
      <c r="J3924" s="116" t="s">
        <v>47</v>
      </c>
      <c r="K3924" s="116">
        <v>0.22714000000000001</v>
      </c>
      <c r="L3924" s="395">
        <v>0.22714000000000001</v>
      </c>
      <c r="M3924" s="395">
        <v>0.220111</v>
      </c>
      <c r="N3924" s="330">
        <v>3.0945672272607236</v>
      </c>
      <c r="O3924" s="116"/>
      <c r="P3924" s="116"/>
      <c r="Q3924" s="120"/>
    </row>
    <row r="3925" spans="1:17" customFormat="1">
      <c r="A3925" s="117">
        <v>3922</v>
      </c>
      <c r="B3925" s="117"/>
      <c r="C3925" s="117" t="s">
        <v>3682</v>
      </c>
      <c r="D3925" s="117" t="s">
        <v>1023</v>
      </c>
      <c r="E3925" s="396" t="s">
        <v>1023</v>
      </c>
      <c r="F3925" s="116" t="s">
        <v>4599</v>
      </c>
      <c r="G3925" s="596">
        <v>304611240205</v>
      </c>
      <c r="H3925" s="396" t="s">
        <v>3322</v>
      </c>
      <c r="I3925" s="116" t="s">
        <v>3613</v>
      </c>
      <c r="J3925" s="116" t="s">
        <v>47</v>
      </c>
      <c r="K3925" s="116">
        <v>0.51270000000000004</v>
      </c>
      <c r="L3925" s="395">
        <v>0.51270000000000004</v>
      </c>
      <c r="M3925" s="395">
        <v>0.49713200000000002</v>
      </c>
      <c r="N3925" s="330">
        <v>3.0364735712892577</v>
      </c>
      <c r="O3925" s="116"/>
      <c r="P3925" s="116"/>
      <c r="Q3925" s="120"/>
    </row>
    <row r="3926" spans="1:17" customFormat="1">
      <c r="A3926" s="117">
        <v>3923</v>
      </c>
      <c r="B3926" s="117"/>
      <c r="C3926" s="117" t="s">
        <v>3682</v>
      </c>
      <c r="D3926" s="117" t="s">
        <v>1023</v>
      </c>
      <c r="E3926" s="396" t="s">
        <v>3734</v>
      </c>
      <c r="F3926" s="116" t="s">
        <v>4615</v>
      </c>
      <c r="G3926" s="596">
        <v>304621140203</v>
      </c>
      <c r="H3926" s="396" t="s">
        <v>3258</v>
      </c>
      <c r="I3926" s="116" t="s">
        <v>3613</v>
      </c>
      <c r="J3926" s="116" t="s">
        <v>47</v>
      </c>
      <c r="K3926" s="116">
        <v>0.93520000000000003</v>
      </c>
      <c r="L3926" s="395">
        <v>0.93520000000000003</v>
      </c>
      <c r="M3926" s="395">
        <v>0.90706300000000006</v>
      </c>
      <c r="N3926" s="330">
        <v>3.0086612489307067</v>
      </c>
      <c r="O3926" s="116"/>
      <c r="P3926" s="116"/>
      <c r="Q3926" s="120"/>
    </row>
    <row r="3927" spans="1:17" customFormat="1">
      <c r="A3927" s="117">
        <v>3924</v>
      </c>
      <c r="B3927" s="117"/>
      <c r="C3927" s="117" t="s">
        <v>3682</v>
      </c>
      <c r="D3927" s="117" t="s">
        <v>1023</v>
      </c>
      <c r="E3927" s="396" t="s">
        <v>3734</v>
      </c>
      <c r="F3927" s="116" t="s">
        <v>4608</v>
      </c>
      <c r="G3927" s="596">
        <v>304621340104</v>
      </c>
      <c r="H3927" s="396" t="s">
        <v>3325</v>
      </c>
      <c r="I3927" s="116" t="s">
        <v>8576</v>
      </c>
      <c r="J3927" s="116" t="s">
        <v>47</v>
      </c>
      <c r="K3927" s="116">
        <v>1.83E-2</v>
      </c>
      <c r="L3927" s="395">
        <v>1.83E-2</v>
      </c>
      <c r="M3927" s="395">
        <v>1.7752E-2</v>
      </c>
      <c r="N3927" s="330">
        <v>2.9945355191256824</v>
      </c>
      <c r="O3927" s="116"/>
      <c r="P3927" s="116"/>
      <c r="Q3927" s="120"/>
    </row>
    <row r="3928" spans="1:17" customFormat="1">
      <c r="A3928" s="117">
        <v>3925</v>
      </c>
      <c r="B3928" s="117"/>
      <c r="C3928" s="117" t="s">
        <v>3682</v>
      </c>
      <c r="D3928" s="117" t="s">
        <v>1023</v>
      </c>
      <c r="E3928" s="396" t="s">
        <v>1023</v>
      </c>
      <c r="F3928" s="116" t="s">
        <v>4595</v>
      </c>
      <c r="G3928" s="596">
        <v>304611140104</v>
      </c>
      <c r="H3928" s="396" t="s">
        <v>3323</v>
      </c>
      <c r="I3928" s="116" t="s">
        <v>8576</v>
      </c>
      <c r="J3928" s="116" t="s">
        <v>47</v>
      </c>
      <c r="K3928" s="116">
        <v>2.1745000000000001</v>
      </c>
      <c r="L3928" s="395">
        <v>2.1745000000000001</v>
      </c>
      <c r="M3928" s="395">
        <v>2.1115410000000003</v>
      </c>
      <c r="N3928" s="330">
        <v>2.8953322602897109</v>
      </c>
      <c r="O3928" s="116"/>
      <c r="P3928" s="116"/>
      <c r="Q3928" s="120"/>
    </row>
    <row r="3929" spans="1:17" customFormat="1">
      <c r="A3929" s="117">
        <v>3926</v>
      </c>
      <c r="B3929" s="117"/>
      <c r="C3929" s="117" t="s">
        <v>3682</v>
      </c>
      <c r="D3929" s="117" t="s">
        <v>1023</v>
      </c>
      <c r="E3929" s="396" t="s">
        <v>3734</v>
      </c>
      <c r="F3929" s="116" t="s">
        <v>4620</v>
      </c>
      <c r="G3929" s="596">
        <v>304621440107</v>
      </c>
      <c r="H3929" s="396" t="s">
        <v>10106</v>
      </c>
      <c r="I3929" s="116" t="s">
        <v>8575</v>
      </c>
      <c r="J3929" s="116" t="s">
        <v>47</v>
      </c>
      <c r="K3929" s="116">
        <v>0.622506</v>
      </c>
      <c r="L3929" s="395">
        <v>0.622506</v>
      </c>
      <c r="M3929" s="395">
        <v>0.60467899999999997</v>
      </c>
      <c r="N3929" s="330">
        <v>2.8637474980160893</v>
      </c>
      <c r="O3929" s="116"/>
      <c r="P3929" s="116"/>
      <c r="Q3929" s="120"/>
    </row>
    <row r="3930" spans="1:17" customFormat="1">
      <c r="A3930" s="117">
        <v>3927</v>
      </c>
      <c r="B3930" s="117"/>
      <c r="C3930" s="117" t="s">
        <v>3682</v>
      </c>
      <c r="D3930" s="117" t="s">
        <v>1023</v>
      </c>
      <c r="E3930" s="396" t="s">
        <v>3734</v>
      </c>
      <c r="F3930" s="116" t="s">
        <v>4620</v>
      </c>
      <c r="G3930" s="596">
        <v>304621440105</v>
      </c>
      <c r="H3930" s="396" t="s">
        <v>10107</v>
      </c>
      <c r="I3930" s="116" t="s">
        <v>8573</v>
      </c>
      <c r="J3930" s="116" t="s">
        <v>47</v>
      </c>
      <c r="K3930" s="116">
        <v>0.213422</v>
      </c>
      <c r="L3930" s="395">
        <v>0.213422</v>
      </c>
      <c r="M3930" s="395">
        <v>0.207397</v>
      </c>
      <c r="N3930" s="330">
        <v>2.8230454217465879</v>
      </c>
      <c r="O3930" s="116"/>
      <c r="P3930" s="116"/>
      <c r="Q3930" s="120"/>
    </row>
    <row r="3931" spans="1:17" customFormat="1">
      <c r="A3931" s="117">
        <v>3928</v>
      </c>
      <c r="B3931" s="117"/>
      <c r="C3931" s="117" t="s">
        <v>3682</v>
      </c>
      <c r="D3931" s="117" t="s">
        <v>1023</v>
      </c>
      <c r="E3931" s="396" t="s">
        <v>3735</v>
      </c>
      <c r="F3931" s="116" t="s">
        <v>4631</v>
      </c>
      <c r="G3931" s="596">
        <v>304631240304</v>
      </c>
      <c r="H3931" s="396" t="s">
        <v>3403</v>
      </c>
      <c r="I3931" s="116" t="s">
        <v>3613</v>
      </c>
      <c r="J3931" s="116" t="s">
        <v>47</v>
      </c>
      <c r="K3931" s="116">
        <v>1.2019999999999999E-2</v>
      </c>
      <c r="L3931" s="395">
        <v>1.2019999999999999E-2</v>
      </c>
      <c r="M3931" s="395">
        <v>1.1688E-2</v>
      </c>
      <c r="N3931" s="330">
        <v>2.7620632279534023</v>
      </c>
      <c r="O3931" s="116"/>
      <c r="P3931" s="116"/>
      <c r="Q3931" s="120"/>
    </row>
    <row r="3932" spans="1:17" customFormat="1">
      <c r="A3932" s="117">
        <v>3929</v>
      </c>
      <c r="B3932" s="117"/>
      <c r="C3932" s="117" t="s">
        <v>3682</v>
      </c>
      <c r="D3932" s="117" t="s">
        <v>1023</v>
      </c>
      <c r="E3932" s="396" t="s">
        <v>1023</v>
      </c>
      <c r="F3932" s="116" t="s">
        <v>4593</v>
      </c>
      <c r="G3932" s="596">
        <v>304611140402</v>
      </c>
      <c r="H3932" s="396" t="s">
        <v>2311</v>
      </c>
      <c r="I3932" s="116" t="s">
        <v>8576</v>
      </c>
      <c r="J3932" s="116" t="s">
        <v>47</v>
      </c>
      <c r="K3932" s="116">
        <v>1.3331999999999999</v>
      </c>
      <c r="L3932" s="395">
        <v>1.3331999999999999</v>
      </c>
      <c r="M3932" s="395">
        <v>1.29887</v>
      </c>
      <c r="N3932" s="330">
        <v>2.5750075007500728</v>
      </c>
      <c r="O3932" s="116"/>
      <c r="P3932" s="116"/>
      <c r="Q3932" s="120"/>
    </row>
    <row r="3933" spans="1:17" customFormat="1">
      <c r="A3933" s="117">
        <v>3930</v>
      </c>
      <c r="B3933" s="117"/>
      <c r="C3933" s="117" t="s">
        <v>3682</v>
      </c>
      <c r="D3933" s="117" t="s">
        <v>1023</v>
      </c>
      <c r="E3933" s="396" t="s">
        <v>3735</v>
      </c>
      <c r="F3933" s="116" t="s">
        <v>4627</v>
      </c>
      <c r="G3933" s="596">
        <v>304631440106</v>
      </c>
      <c r="H3933" s="396" t="s">
        <v>10108</v>
      </c>
      <c r="I3933" s="116" t="s">
        <v>8573</v>
      </c>
      <c r="J3933" s="116" t="s">
        <v>47</v>
      </c>
      <c r="K3933" s="116">
        <v>0.111737</v>
      </c>
      <c r="L3933" s="395">
        <v>0.111737</v>
      </c>
      <c r="M3933" s="395">
        <v>0.109058</v>
      </c>
      <c r="N3933" s="330">
        <v>2.3975943510207012</v>
      </c>
      <c r="O3933" s="116"/>
      <c r="P3933" s="116"/>
      <c r="Q3933" s="120"/>
    </row>
    <row r="3934" spans="1:17" customFormat="1">
      <c r="A3934" s="117">
        <v>3931</v>
      </c>
      <c r="B3934" s="117"/>
      <c r="C3934" s="117" t="s">
        <v>3682</v>
      </c>
      <c r="D3934" s="117" t="s">
        <v>1023</v>
      </c>
      <c r="E3934" s="396" t="s">
        <v>3734</v>
      </c>
      <c r="F3934" s="116" t="s">
        <v>4614</v>
      </c>
      <c r="G3934" s="596">
        <v>304621140101</v>
      </c>
      <c r="H3934" s="396" t="s">
        <v>2250</v>
      </c>
      <c r="I3934" s="116" t="s">
        <v>3613</v>
      </c>
      <c r="J3934" s="116" t="s">
        <v>47</v>
      </c>
      <c r="K3934" s="116">
        <v>0.96579999999999999</v>
      </c>
      <c r="L3934" s="395">
        <v>0.96579999999999999</v>
      </c>
      <c r="M3934" s="395">
        <v>0.94478499999999999</v>
      </c>
      <c r="N3934" s="330">
        <v>2.1759163387864988</v>
      </c>
      <c r="O3934" s="116"/>
      <c r="P3934" s="116"/>
      <c r="Q3934" s="120"/>
    </row>
    <row r="3935" spans="1:17" customFormat="1">
      <c r="A3935" s="117">
        <v>3932</v>
      </c>
      <c r="B3935" s="117"/>
      <c r="C3935" s="117" t="s">
        <v>3682</v>
      </c>
      <c r="D3935" s="117" t="s">
        <v>1023</v>
      </c>
      <c r="E3935" s="396" t="s">
        <v>3734</v>
      </c>
      <c r="F3935" s="116" t="s">
        <v>4618</v>
      </c>
      <c r="G3935" s="596">
        <v>304621440301</v>
      </c>
      <c r="H3935" s="396" t="s">
        <v>3394</v>
      </c>
      <c r="I3935" s="116" t="s">
        <v>8573</v>
      </c>
      <c r="J3935" s="116" t="s">
        <v>47</v>
      </c>
      <c r="K3935" s="116">
        <v>1.3909</v>
      </c>
      <c r="L3935" s="395">
        <v>1.3909</v>
      </c>
      <c r="M3935" s="395">
        <v>1.3644750000000001</v>
      </c>
      <c r="N3935" s="330">
        <v>1.8998490186210311</v>
      </c>
      <c r="O3935" s="116"/>
      <c r="P3935" s="116"/>
      <c r="Q3935" s="120"/>
    </row>
    <row r="3936" spans="1:17" customFormat="1">
      <c r="A3936" s="117">
        <v>3933</v>
      </c>
      <c r="B3936" s="117"/>
      <c r="C3936" s="117" t="s">
        <v>3682</v>
      </c>
      <c r="D3936" s="117" t="s">
        <v>1023</v>
      </c>
      <c r="E3936" s="396" t="s">
        <v>3734</v>
      </c>
      <c r="F3936" s="116" t="s">
        <v>4620</v>
      </c>
      <c r="G3936" s="596">
        <v>304621440103</v>
      </c>
      <c r="H3936" s="396" t="s">
        <v>10109</v>
      </c>
      <c r="I3936" s="116" t="s">
        <v>8575</v>
      </c>
      <c r="J3936" s="116" t="s">
        <v>47</v>
      </c>
      <c r="K3936" s="116">
        <v>0.38236900000000001</v>
      </c>
      <c r="L3936" s="395">
        <v>0.38236900000000001</v>
      </c>
      <c r="M3936" s="395">
        <v>0.37578</v>
      </c>
      <c r="N3936" s="330">
        <v>1.7232045484858898</v>
      </c>
      <c r="O3936" s="116"/>
      <c r="P3936" s="116"/>
      <c r="Q3936" s="120"/>
    </row>
    <row r="3937" spans="1:17" customFormat="1">
      <c r="A3937" s="117">
        <v>3934</v>
      </c>
      <c r="B3937" s="117"/>
      <c r="C3937" s="117" t="s">
        <v>3682</v>
      </c>
      <c r="D3937" s="117" t="s">
        <v>1023</v>
      </c>
      <c r="E3937" s="396" t="s">
        <v>3734</v>
      </c>
      <c r="F3937" s="116" t="s">
        <v>4620</v>
      </c>
      <c r="G3937" s="596">
        <v>304621440108</v>
      </c>
      <c r="H3937" s="396" t="s">
        <v>10110</v>
      </c>
      <c r="I3937" s="116" t="s">
        <v>8575</v>
      </c>
      <c r="J3937" s="116" t="s">
        <v>47</v>
      </c>
      <c r="K3937" s="116">
        <v>5.8414000000000001E-2</v>
      </c>
      <c r="L3937" s="395">
        <v>5.8414000000000001E-2</v>
      </c>
      <c r="M3937" s="395">
        <v>5.7412999999999999E-2</v>
      </c>
      <c r="N3937" s="330">
        <v>1.7136302941075803</v>
      </c>
      <c r="O3937" s="116"/>
      <c r="P3937" s="116"/>
      <c r="Q3937" s="120"/>
    </row>
    <row r="3938" spans="1:17" customFormat="1">
      <c r="A3938" s="117">
        <v>3935</v>
      </c>
      <c r="B3938" s="117"/>
      <c r="C3938" s="117" t="s">
        <v>3682</v>
      </c>
      <c r="D3938" s="117" t="s">
        <v>1023</v>
      </c>
      <c r="E3938" s="396" t="s">
        <v>3734</v>
      </c>
      <c r="F3938" s="116" t="s">
        <v>4620</v>
      </c>
      <c r="G3938" s="596">
        <v>304621440102</v>
      </c>
      <c r="H3938" s="396" t="s">
        <v>10111</v>
      </c>
      <c r="I3938" s="116" t="s">
        <v>8573</v>
      </c>
      <c r="J3938" s="116" t="s">
        <v>47</v>
      </c>
      <c r="K3938" s="116">
        <v>0.87636800000000004</v>
      </c>
      <c r="L3938" s="395">
        <v>0.87636800000000004</v>
      </c>
      <c r="M3938" s="395">
        <v>0.86217900000000003</v>
      </c>
      <c r="N3938" s="330">
        <v>1.6190687017326062</v>
      </c>
      <c r="O3938" s="116"/>
      <c r="P3938" s="116"/>
      <c r="Q3938" s="120"/>
    </row>
    <row r="3939" spans="1:17" customFormat="1">
      <c r="A3939" s="117">
        <v>3936</v>
      </c>
      <c r="B3939" s="117"/>
      <c r="C3939" s="117" t="s">
        <v>3682</v>
      </c>
      <c r="D3939" s="117" t="s">
        <v>1023</v>
      </c>
      <c r="E3939" s="396" t="s">
        <v>3734</v>
      </c>
      <c r="F3939" s="116" t="s">
        <v>4616</v>
      </c>
      <c r="G3939" s="596">
        <v>304621440404</v>
      </c>
      <c r="H3939" s="396" t="s">
        <v>3353</v>
      </c>
      <c r="I3939" s="116" t="s">
        <v>8576</v>
      </c>
      <c r="J3939" s="116" t="s">
        <v>47</v>
      </c>
      <c r="K3939" s="116">
        <v>1.5742</v>
      </c>
      <c r="L3939" s="395">
        <v>1.5742</v>
      </c>
      <c r="M3939" s="395">
        <v>1.5496649999999998</v>
      </c>
      <c r="N3939" s="330">
        <v>1.5585694320925036</v>
      </c>
      <c r="O3939" s="116"/>
      <c r="P3939" s="116"/>
      <c r="Q3939" s="120"/>
    </row>
    <row r="3940" spans="1:17" customFormat="1">
      <c r="A3940" s="117">
        <v>3937</v>
      </c>
      <c r="B3940" s="117"/>
      <c r="C3940" s="117" t="s">
        <v>3682</v>
      </c>
      <c r="D3940" s="117" t="s">
        <v>1023</v>
      </c>
      <c r="E3940" s="396" t="s">
        <v>1023</v>
      </c>
      <c r="F3940" s="116" t="s">
        <v>4593</v>
      </c>
      <c r="G3940" s="596">
        <v>304611140403</v>
      </c>
      <c r="H3940" s="396" t="s">
        <v>3390</v>
      </c>
      <c r="I3940" s="116" t="s">
        <v>8576</v>
      </c>
      <c r="J3940" s="116" t="s">
        <v>47</v>
      </c>
      <c r="K3940" s="116">
        <v>2.5804</v>
      </c>
      <c r="L3940" s="395">
        <v>2.5804</v>
      </c>
      <c r="M3940" s="395">
        <v>2.547018</v>
      </c>
      <c r="N3940" s="330">
        <v>1.2936753991629213</v>
      </c>
      <c r="O3940" s="116"/>
      <c r="P3940" s="116"/>
      <c r="Q3940" s="120"/>
    </row>
    <row r="3941" spans="1:17" customFormat="1">
      <c r="A3941" s="117">
        <v>3938</v>
      </c>
      <c r="B3941" s="117"/>
      <c r="C3941" s="117" t="s">
        <v>3682</v>
      </c>
      <c r="D3941" s="117" t="s">
        <v>1023</v>
      </c>
      <c r="E3941" s="396" t="s">
        <v>1023</v>
      </c>
      <c r="F3941" s="116" t="s">
        <v>4602</v>
      </c>
      <c r="G3941" s="596">
        <v>304611340102</v>
      </c>
      <c r="H3941" s="396" t="s">
        <v>3261</v>
      </c>
      <c r="I3941" s="116" t="s">
        <v>8573</v>
      </c>
      <c r="J3941" s="116" t="s">
        <v>47</v>
      </c>
      <c r="K3941" s="116">
        <v>0.30180000000000001</v>
      </c>
      <c r="L3941" s="395">
        <v>0.30180000000000001</v>
      </c>
      <c r="M3941" s="395">
        <v>0.29871200000000003</v>
      </c>
      <c r="N3941" s="330">
        <v>1.0231941683233861</v>
      </c>
      <c r="O3941" s="116"/>
      <c r="P3941" s="116"/>
      <c r="Q3941" s="120"/>
    </row>
    <row r="3942" spans="1:17" customFormat="1">
      <c r="A3942" s="117">
        <v>3939</v>
      </c>
      <c r="B3942" s="117"/>
      <c r="C3942" s="117" t="s">
        <v>3682</v>
      </c>
      <c r="D3942" s="117" t="s">
        <v>1023</v>
      </c>
      <c r="E3942" s="396" t="s">
        <v>1023</v>
      </c>
      <c r="F3942" s="116" t="s">
        <v>4595</v>
      </c>
      <c r="G3942" s="596">
        <v>304611140103</v>
      </c>
      <c r="H3942" s="396" t="s">
        <v>3414</v>
      </c>
      <c r="I3942" s="116" t="s">
        <v>8575</v>
      </c>
      <c r="J3942" s="116" t="s">
        <v>47</v>
      </c>
      <c r="K3942" s="116">
        <v>0.34499999999999997</v>
      </c>
      <c r="L3942" s="395">
        <v>0.34499999999999997</v>
      </c>
      <c r="M3942" s="395">
        <v>0.34166200000000002</v>
      </c>
      <c r="N3942" s="330">
        <v>0.96753623188404414</v>
      </c>
      <c r="O3942" s="116"/>
      <c r="P3942" s="116"/>
      <c r="Q3942" s="120"/>
    </row>
    <row r="3943" spans="1:17" customFormat="1">
      <c r="A3943" s="117">
        <v>3940</v>
      </c>
      <c r="B3943" s="117"/>
      <c r="C3943" s="117" t="s">
        <v>3682</v>
      </c>
      <c r="D3943" s="117" t="s">
        <v>1023</v>
      </c>
      <c r="E3943" s="396" t="s">
        <v>3735</v>
      </c>
      <c r="F3943" s="116" t="s">
        <v>4625</v>
      </c>
      <c r="G3943" s="596">
        <v>304631440401</v>
      </c>
      <c r="H3943" s="396" t="s">
        <v>10112</v>
      </c>
      <c r="I3943" s="116" t="s">
        <v>8573</v>
      </c>
      <c r="J3943" s="116" t="s">
        <v>47</v>
      </c>
      <c r="K3943" s="116">
        <v>4.0802999999999999E-2</v>
      </c>
      <c r="L3943" s="395">
        <v>4.0802999999999999E-2</v>
      </c>
      <c r="M3943" s="395">
        <v>4.0415E-2</v>
      </c>
      <c r="N3943" s="330">
        <v>0.95091047226919456</v>
      </c>
      <c r="O3943" s="116"/>
      <c r="P3943" s="116"/>
      <c r="Q3943" s="120"/>
    </row>
    <row r="3944" spans="1:17" customFormat="1">
      <c r="A3944" s="117">
        <v>3941</v>
      </c>
      <c r="B3944" s="117"/>
      <c r="C3944" s="117" t="s">
        <v>3682</v>
      </c>
      <c r="D3944" s="117" t="s">
        <v>1023</v>
      </c>
      <c r="E3944" s="396" t="s">
        <v>1023</v>
      </c>
      <c r="F3944" s="116" t="s">
        <v>4596</v>
      </c>
      <c r="G3944" s="596">
        <v>304611140304</v>
      </c>
      <c r="H3944" s="396" t="s">
        <v>3396</v>
      </c>
      <c r="I3944" s="116" t="s">
        <v>3613</v>
      </c>
      <c r="J3944" s="116" t="s">
        <v>47</v>
      </c>
      <c r="K3944" s="116">
        <v>0.29120000000000001</v>
      </c>
      <c r="L3944" s="395">
        <v>0.29120000000000001</v>
      </c>
      <c r="M3944" s="395">
        <v>0.28878100000000001</v>
      </c>
      <c r="N3944" s="330">
        <v>0.83070054945055083</v>
      </c>
      <c r="O3944" s="116"/>
      <c r="P3944" s="116"/>
      <c r="Q3944" s="120"/>
    </row>
    <row r="3945" spans="1:17" customFormat="1">
      <c r="A3945" s="117">
        <v>3942</v>
      </c>
      <c r="B3945" s="117"/>
      <c r="C3945" s="117" t="s">
        <v>3682</v>
      </c>
      <c r="D3945" s="117" t="s">
        <v>1023</v>
      </c>
      <c r="E3945" s="396" t="s">
        <v>1023</v>
      </c>
      <c r="F3945" s="116" t="s">
        <v>4605</v>
      </c>
      <c r="G3945" s="596">
        <v>304611440305</v>
      </c>
      <c r="H3945" s="396" t="s">
        <v>8343</v>
      </c>
      <c r="I3945" s="116" t="s">
        <v>8573</v>
      </c>
      <c r="J3945" s="116" t="s">
        <v>47</v>
      </c>
      <c r="K3945" s="116">
        <v>0.16306000000000001</v>
      </c>
      <c r="L3945" s="395">
        <v>0.16306000000000001</v>
      </c>
      <c r="M3945" s="395">
        <v>0.161743</v>
      </c>
      <c r="N3945" s="330">
        <v>0.80767815528027254</v>
      </c>
      <c r="O3945" s="116"/>
      <c r="P3945" s="116"/>
      <c r="Q3945" s="120"/>
    </row>
    <row r="3946" spans="1:17" customFormat="1">
      <c r="A3946" s="117">
        <v>3943</v>
      </c>
      <c r="B3946" s="117"/>
      <c r="C3946" s="117" t="s">
        <v>3682</v>
      </c>
      <c r="D3946" s="117" t="s">
        <v>1023</v>
      </c>
      <c r="E3946" s="396" t="s">
        <v>3734</v>
      </c>
      <c r="F3946" s="116" t="s">
        <v>4616</v>
      </c>
      <c r="G3946" s="596">
        <v>304621440405</v>
      </c>
      <c r="H3946" s="396" t="s">
        <v>8344</v>
      </c>
      <c r="I3946" s="116" t="s">
        <v>8575</v>
      </c>
      <c r="J3946" s="116" t="s">
        <v>47</v>
      </c>
      <c r="K3946" s="116">
        <v>0.6956</v>
      </c>
      <c r="L3946" s="395">
        <v>0.6956</v>
      </c>
      <c r="M3946" s="395">
        <v>0.6905</v>
      </c>
      <c r="N3946" s="330">
        <v>0.73317998849913646</v>
      </c>
      <c r="O3946" s="116"/>
      <c r="P3946" s="116"/>
      <c r="Q3946" s="120"/>
    </row>
    <row r="3947" spans="1:17" customFormat="1">
      <c r="A3947" s="117">
        <v>3944</v>
      </c>
      <c r="B3947" s="117"/>
      <c r="C3947" s="117" t="s">
        <v>3682</v>
      </c>
      <c r="D3947" s="117" t="s">
        <v>1023</v>
      </c>
      <c r="E3947" s="396" t="s">
        <v>1023</v>
      </c>
      <c r="F3947" s="116" t="s">
        <v>4605</v>
      </c>
      <c r="G3947" s="596">
        <v>304611440303</v>
      </c>
      <c r="H3947" s="396" t="s">
        <v>3382</v>
      </c>
      <c r="I3947" s="116" t="s">
        <v>8575</v>
      </c>
      <c r="J3947" s="116" t="s">
        <v>47</v>
      </c>
      <c r="K3947" s="116">
        <v>9.8199999999999996E-2</v>
      </c>
      <c r="L3947" s="395">
        <v>9.8199999999999996E-2</v>
      </c>
      <c r="M3947" s="395">
        <v>9.7507999999999997E-2</v>
      </c>
      <c r="N3947" s="330">
        <v>0.70468431771893913</v>
      </c>
      <c r="O3947" s="116"/>
      <c r="P3947" s="116"/>
      <c r="Q3947" s="120"/>
    </row>
    <row r="3948" spans="1:17" customFormat="1">
      <c r="A3948" s="117">
        <v>3945</v>
      </c>
      <c r="B3948" s="117"/>
      <c r="C3948" s="117" t="s">
        <v>3682</v>
      </c>
      <c r="D3948" s="117" t="s">
        <v>1023</v>
      </c>
      <c r="E3948" s="396" t="s">
        <v>1023</v>
      </c>
      <c r="F3948" s="116" t="s">
        <v>4594</v>
      </c>
      <c r="G3948" s="596">
        <v>304611140205</v>
      </c>
      <c r="H3948" s="396" t="s">
        <v>3389</v>
      </c>
      <c r="I3948" s="116" t="s">
        <v>3613</v>
      </c>
      <c r="J3948" s="116" t="s">
        <v>47</v>
      </c>
      <c r="K3948" s="116">
        <v>0.1016</v>
      </c>
      <c r="L3948" s="395">
        <v>0.1016</v>
      </c>
      <c r="M3948" s="395">
        <v>0.10089099999999999</v>
      </c>
      <c r="N3948" s="330">
        <v>0.69783464566929265</v>
      </c>
      <c r="O3948" s="116"/>
      <c r="P3948" s="116"/>
      <c r="Q3948" s="120"/>
    </row>
    <row r="3949" spans="1:17" customFormat="1">
      <c r="A3949" s="117">
        <v>3946</v>
      </c>
      <c r="B3949" s="117"/>
      <c r="C3949" s="117" t="s">
        <v>3682</v>
      </c>
      <c r="D3949" s="117" t="s">
        <v>1023</v>
      </c>
      <c r="E3949" s="396" t="s">
        <v>3735</v>
      </c>
      <c r="F3949" s="116" t="s">
        <v>4631</v>
      </c>
      <c r="G3949" s="596">
        <v>304631240303</v>
      </c>
      <c r="H3949" s="396" t="s">
        <v>10113</v>
      </c>
      <c r="I3949" s="116" t="s">
        <v>3613</v>
      </c>
      <c r="J3949" s="116" t="s">
        <v>47</v>
      </c>
      <c r="K3949" s="116">
        <v>0.108</v>
      </c>
      <c r="L3949" s="395">
        <v>0.108</v>
      </c>
      <c r="M3949" s="395">
        <v>0.107263</v>
      </c>
      <c r="N3949" s="330">
        <v>0.68240740740740879</v>
      </c>
      <c r="O3949" s="116"/>
      <c r="P3949" s="116"/>
      <c r="Q3949" s="120"/>
    </row>
    <row r="3950" spans="1:17" customFormat="1">
      <c r="A3950" s="117">
        <v>3947</v>
      </c>
      <c r="B3950" s="117"/>
      <c r="C3950" s="117" t="s">
        <v>3682</v>
      </c>
      <c r="D3950" s="117" t="s">
        <v>1023</v>
      </c>
      <c r="E3950" s="396" t="s">
        <v>1023</v>
      </c>
      <c r="F3950" s="116" t="s">
        <v>4514</v>
      </c>
      <c r="G3950" s="596">
        <v>304611140604</v>
      </c>
      <c r="H3950" s="396" t="s">
        <v>3377</v>
      </c>
      <c r="I3950" s="116" t="s">
        <v>3613</v>
      </c>
      <c r="J3950" s="116" t="s">
        <v>47</v>
      </c>
      <c r="K3950" s="116">
        <v>0.12479999999999999</v>
      </c>
      <c r="L3950" s="395">
        <v>0.12479999999999999</v>
      </c>
      <c r="M3950" s="395">
        <v>0.124364</v>
      </c>
      <c r="N3950" s="330">
        <v>0.3493589743589679</v>
      </c>
      <c r="O3950" s="116"/>
      <c r="P3950" s="116"/>
      <c r="Q3950" s="120"/>
    </row>
    <row r="3951" spans="1:17" customFormat="1">
      <c r="A3951" s="117">
        <v>3948</v>
      </c>
      <c r="B3951" s="117"/>
      <c r="C3951" s="117" t="s">
        <v>3682</v>
      </c>
      <c r="D3951" s="117" t="s">
        <v>1023</v>
      </c>
      <c r="E3951" s="396" t="s">
        <v>1023</v>
      </c>
      <c r="F3951" s="116" t="s">
        <v>4595</v>
      </c>
      <c r="G3951" s="596">
        <v>304611140106</v>
      </c>
      <c r="H3951" s="396" t="s">
        <v>10114</v>
      </c>
      <c r="I3951" s="116" t="s">
        <v>3613</v>
      </c>
      <c r="J3951" s="116" t="s">
        <v>47</v>
      </c>
      <c r="K3951" s="116">
        <v>0.5746</v>
      </c>
      <c r="L3951" s="395">
        <v>0.5746</v>
      </c>
      <c r="M3951" s="395">
        <v>0.57281499999999996</v>
      </c>
      <c r="N3951" s="330">
        <v>0.31065088757397086</v>
      </c>
      <c r="O3951" s="116"/>
      <c r="P3951" s="116"/>
      <c r="Q3951" s="120"/>
    </row>
    <row r="3952" spans="1:17" customFormat="1">
      <c r="A3952" s="117">
        <v>3949</v>
      </c>
      <c r="B3952" s="117"/>
      <c r="C3952" s="117" t="s">
        <v>3682</v>
      </c>
      <c r="D3952" s="117" t="s">
        <v>1023</v>
      </c>
      <c r="E3952" s="396" t="s">
        <v>1023</v>
      </c>
      <c r="F3952" s="116" t="s">
        <v>4594</v>
      </c>
      <c r="G3952" s="596">
        <v>304611140204</v>
      </c>
      <c r="H3952" s="396" t="s">
        <v>3409</v>
      </c>
      <c r="I3952" s="116" t="s">
        <v>8575</v>
      </c>
      <c r="J3952" s="116" t="s">
        <v>47</v>
      </c>
      <c r="K3952" s="116">
        <v>0.3901</v>
      </c>
      <c r="L3952" s="395">
        <v>0.3901</v>
      </c>
      <c r="M3952" s="395">
        <v>0.38933400000000001</v>
      </c>
      <c r="N3952" s="330">
        <v>0.19635990771596745</v>
      </c>
      <c r="O3952" s="116"/>
      <c r="P3952" s="116"/>
      <c r="Q3952" s="120"/>
    </row>
    <row r="3953" spans="1:17" customFormat="1">
      <c r="A3953" s="117">
        <v>3950</v>
      </c>
      <c r="B3953" s="117"/>
      <c r="C3953" s="117" t="s">
        <v>3682</v>
      </c>
      <c r="D3953" s="117" t="s">
        <v>1023</v>
      </c>
      <c r="E3953" s="396" t="s">
        <v>3735</v>
      </c>
      <c r="F3953" s="116" t="s">
        <v>4633</v>
      </c>
      <c r="G3953" s="596">
        <v>304631240104</v>
      </c>
      <c r="H3953" s="396" t="s">
        <v>10115</v>
      </c>
      <c r="I3953" s="116" t="s">
        <v>8575</v>
      </c>
      <c r="J3953" s="116" t="s">
        <v>47</v>
      </c>
      <c r="K3953" s="116">
        <v>0.19739999999999999</v>
      </c>
      <c r="L3953" s="395">
        <v>0.19739999999999999</v>
      </c>
      <c r="M3953" s="395">
        <v>0.18765699999999999</v>
      </c>
      <c r="N3953" s="330">
        <v>4.9356636271529899</v>
      </c>
      <c r="O3953" s="116"/>
      <c r="P3953" s="116"/>
      <c r="Q3953" s="120"/>
    </row>
    <row r="3954" spans="1:17" customFormat="1">
      <c r="A3954" s="117">
        <v>3951</v>
      </c>
      <c r="B3954" s="117"/>
      <c r="C3954" s="117" t="s">
        <v>3682</v>
      </c>
      <c r="D3954" s="117" t="s">
        <v>1023</v>
      </c>
      <c r="E3954" s="396" t="s">
        <v>3734</v>
      </c>
      <c r="F3954" s="116" t="s">
        <v>4619</v>
      </c>
      <c r="G3954" s="596">
        <v>304621440205</v>
      </c>
      <c r="H3954" s="396" t="s">
        <v>10116</v>
      </c>
      <c r="I3954" s="116" t="s">
        <v>8575</v>
      </c>
      <c r="J3954" s="116" t="s">
        <v>47</v>
      </c>
      <c r="K3954" s="116">
        <v>1.2732000000000001</v>
      </c>
      <c r="L3954" s="395">
        <v>1.2732000000000001</v>
      </c>
      <c r="M3954" s="395">
        <v>1.288035</v>
      </c>
      <c r="N3954" s="330">
        <v>-1.165174363807723</v>
      </c>
      <c r="O3954" s="116"/>
      <c r="P3954" s="116"/>
      <c r="Q3954" s="120"/>
    </row>
    <row r="3955" spans="1:17" customFormat="1">
      <c r="A3955" s="117">
        <v>3952</v>
      </c>
      <c r="B3955" s="117"/>
      <c r="C3955" s="117" t="s">
        <v>3682</v>
      </c>
      <c r="D3955" s="117" t="s">
        <v>1023</v>
      </c>
      <c r="E3955" s="396" t="s">
        <v>1023</v>
      </c>
      <c r="F3955" s="116" t="s">
        <v>4596</v>
      </c>
      <c r="G3955" s="596">
        <v>304611140305</v>
      </c>
      <c r="H3955" s="396" t="s">
        <v>10117</v>
      </c>
      <c r="I3955" s="116" t="s">
        <v>7997</v>
      </c>
      <c r="J3955" s="116" t="s">
        <v>47</v>
      </c>
      <c r="K3955" s="116">
        <v>0.43540000000000001</v>
      </c>
      <c r="L3955" s="395">
        <v>0.43540000000000001</v>
      </c>
      <c r="M3955" s="395">
        <v>0.37557600000000002</v>
      </c>
      <c r="N3955" s="330">
        <v>13.740009186954522</v>
      </c>
      <c r="O3955" s="116"/>
      <c r="P3955" s="116"/>
      <c r="Q3955" s="120"/>
    </row>
    <row r="3956" spans="1:17" customFormat="1">
      <c r="A3956" s="117">
        <v>3953</v>
      </c>
      <c r="B3956" s="117"/>
      <c r="C3956" s="117" t="s">
        <v>3682</v>
      </c>
      <c r="D3956" s="117" t="s">
        <v>1023</v>
      </c>
      <c r="E3956" s="396" t="s">
        <v>3735</v>
      </c>
      <c r="F3956" s="116" t="s">
        <v>4630</v>
      </c>
      <c r="G3956" s="596">
        <v>304631240203</v>
      </c>
      <c r="H3956" s="396" t="s">
        <v>1491</v>
      </c>
      <c r="I3956" s="116" t="s">
        <v>7997</v>
      </c>
      <c r="J3956" s="116" t="s">
        <v>47</v>
      </c>
      <c r="K3956" s="116">
        <v>0.40639999999999998</v>
      </c>
      <c r="L3956" s="395">
        <v>0.40639999999999998</v>
      </c>
      <c r="M3956" s="395">
        <v>0.35072799999999998</v>
      </c>
      <c r="N3956" s="330">
        <v>13.698818897637796</v>
      </c>
      <c r="O3956" s="116"/>
      <c r="P3956" s="116"/>
      <c r="Q3956" s="120"/>
    </row>
    <row r="3957" spans="1:17" customFormat="1">
      <c r="A3957" s="117">
        <v>3954</v>
      </c>
      <c r="B3957" s="117"/>
      <c r="C3957" s="117" t="s">
        <v>3682</v>
      </c>
      <c r="D3957" s="117" t="s">
        <v>1023</v>
      </c>
      <c r="E3957" s="396" t="s">
        <v>3734</v>
      </c>
      <c r="F3957" s="116" t="s">
        <v>4613</v>
      </c>
      <c r="G3957" s="596">
        <v>304621240105</v>
      </c>
      <c r="H3957" s="396" t="s">
        <v>10118</v>
      </c>
      <c r="I3957" s="116" t="s">
        <v>7997</v>
      </c>
      <c r="J3957" s="116" t="s">
        <v>47</v>
      </c>
      <c r="K3957" s="116">
        <v>1.9976000000000001E-2</v>
      </c>
      <c r="L3957" s="395">
        <v>1.9976000000000001E-2</v>
      </c>
      <c r="M3957" s="395">
        <v>1.5372E-2</v>
      </c>
      <c r="N3957" s="330">
        <v>23.047657188626353</v>
      </c>
      <c r="O3957" s="116"/>
      <c r="P3957" s="116"/>
      <c r="Q3957" s="120"/>
    </row>
    <row r="3958" spans="1:17" customFormat="1">
      <c r="A3958" s="117">
        <v>3955</v>
      </c>
      <c r="B3958" s="117"/>
      <c r="C3958" s="117" t="s">
        <v>3682</v>
      </c>
      <c r="D3958" s="117" t="s">
        <v>1023</v>
      </c>
      <c r="E3958" s="396" t="s">
        <v>3734</v>
      </c>
      <c r="F3958" s="116" t="s">
        <v>4612</v>
      </c>
      <c r="G3958" s="596">
        <v>304621240403</v>
      </c>
      <c r="H3958" s="396" t="s">
        <v>10119</v>
      </c>
      <c r="I3958" s="116" t="s">
        <v>7997</v>
      </c>
      <c r="J3958" s="116" t="s">
        <v>47</v>
      </c>
      <c r="K3958" s="116">
        <v>0.30676300000000001</v>
      </c>
      <c r="L3958" s="395">
        <v>0.30676300000000001</v>
      </c>
      <c r="M3958" s="395">
        <v>0.22972899999999999</v>
      </c>
      <c r="N3958" s="330">
        <v>25.111894198452884</v>
      </c>
      <c r="O3958" s="116"/>
      <c r="P3958" s="116"/>
      <c r="Q3958" s="120"/>
    </row>
    <row r="3959" spans="1:17" customFormat="1">
      <c r="A3959" s="117">
        <v>3956</v>
      </c>
      <c r="B3959" s="117"/>
      <c r="C3959" s="117" t="s">
        <v>3682</v>
      </c>
      <c r="D3959" s="117" t="s">
        <v>1023</v>
      </c>
      <c r="E3959" s="396" t="s">
        <v>3734</v>
      </c>
      <c r="F3959" s="116" t="s">
        <v>4619</v>
      </c>
      <c r="G3959" s="596">
        <v>304621440201</v>
      </c>
      <c r="H3959" s="396" t="s">
        <v>5397</v>
      </c>
      <c r="I3959" s="116" t="s">
        <v>7997</v>
      </c>
      <c r="J3959" s="116" t="s">
        <v>47</v>
      </c>
      <c r="K3959" s="116">
        <v>0.16034200000000001</v>
      </c>
      <c r="L3959" s="395">
        <v>0.16034200000000001</v>
      </c>
      <c r="M3959" s="395">
        <v>0.113523</v>
      </c>
      <c r="N3959" s="330">
        <v>29.199461151788057</v>
      </c>
      <c r="O3959" s="116"/>
      <c r="P3959" s="116"/>
      <c r="Q3959" s="120"/>
    </row>
    <row r="3960" spans="1:17" customFormat="1">
      <c r="A3960" s="117">
        <v>3957</v>
      </c>
      <c r="B3960" s="117"/>
      <c r="C3960" s="117" t="s">
        <v>3682</v>
      </c>
      <c r="D3960" s="117" t="s">
        <v>1023</v>
      </c>
      <c r="E3960" s="396" t="s">
        <v>3734</v>
      </c>
      <c r="F3960" s="116" t="s">
        <v>4617</v>
      </c>
      <c r="G3960" s="596">
        <v>304621140304</v>
      </c>
      <c r="H3960" s="396" t="s">
        <v>5043</v>
      </c>
      <c r="I3960" s="116" t="s">
        <v>7998</v>
      </c>
      <c r="J3960" s="116" t="s">
        <v>47</v>
      </c>
      <c r="K3960" s="116">
        <v>0.4466</v>
      </c>
      <c r="L3960" s="395">
        <v>0.4466</v>
      </c>
      <c r="M3960" s="395">
        <v>0.34243000000000001</v>
      </c>
      <c r="N3960" s="330">
        <v>23.325123152709356</v>
      </c>
      <c r="O3960" s="116"/>
      <c r="P3960" s="116"/>
      <c r="Q3960" s="120"/>
    </row>
    <row r="3961" spans="1:17" customFormat="1">
      <c r="A3961" s="117">
        <v>3958</v>
      </c>
      <c r="B3961" s="117"/>
      <c r="C3961" s="117" t="s">
        <v>3682</v>
      </c>
      <c r="D3961" s="117" t="s">
        <v>1023</v>
      </c>
      <c r="E3961" s="396" t="s">
        <v>3734</v>
      </c>
      <c r="F3961" s="116" t="s">
        <v>4618</v>
      </c>
      <c r="G3961" s="596">
        <v>304621440304</v>
      </c>
      <c r="H3961" s="396" t="s">
        <v>5051</v>
      </c>
      <c r="I3961" s="116" t="s">
        <v>7997</v>
      </c>
      <c r="J3961" s="116" t="s">
        <v>47</v>
      </c>
      <c r="K3961" s="116">
        <v>0.78063000000000005</v>
      </c>
      <c r="L3961" s="395">
        <v>0.78063000000000005</v>
      </c>
      <c r="M3961" s="395">
        <v>0.60125099999999998</v>
      </c>
      <c r="N3961" s="330">
        <v>22.978747934360715</v>
      </c>
      <c r="O3961" s="116"/>
      <c r="P3961" s="116"/>
      <c r="Q3961" s="120"/>
    </row>
    <row r="3962" spans="1:17" customFormat="1">
      <c r="A3962" s="117">
        <v>3959</v>
      </c>
      <c r="B3962" s="117"/>
      <c r="C3962" s="117" t="s">
        <v>3682</v>
      </c>
      <c r="D3962" s="117" t="s">
        <v>1023</v>
      </c>
      <c r="E3962" s="396" t="s">
        <v>3734</v>
      </c>
      <c r="F3962" s="116" t="s">
        <v>4619</v>
      </c>
      <c r="G3962" s="596">
        <v>304621440204</v>
      </c>
      <c r="H3962" s="396" t="s">
        <v>5039</v>
      </c>
      <c r="I3962" s="116" t="s">
        <v>7997</v>
      </c>
      <c r="J3962" s="116" t="s">
        <v>47</v>
      </c>
      <c r="K3962" s="116">
        <v>0.471161</v>
      </c>
      <c r="L3962" s="395">
        <v>0.471161</v>
      </c>
      <c r="M3962" s="395">
        <v>0.37735000000000002</v>
      </c>
      <c r="N3962" s="330">
        <v>19.910603806342202</v>
      </c>
      <c r="O3962" s="116"/>
      <c r="P3962" s="116"/>
      <c r="Q3962" s="120"/>
    </row>
    <row r="3963" spans="1:17" customFormat="1">
      <c r="A3963" s="117">
        <v>3960</v>
      </c>
      <c r="B3963" s="117"/>
      <c r="C3963" s="117" t="s">
        <v>3682</v>
      </c>
      <c r="D3963" s="117" t="s">
        <v>1023</v>
      </c>
      <c r="E3963" s="396" t="s">
        <v>3734</v>
      </c>
      <c r="F3963" s="116" t="s">
        <v>4616</v>
      </c>
      <c r="G3963" s="596">
        <v>304621440402</v>
      </c>
      <c r="H3963" s="396" t="s">
        <v>5099</v>
      </c>
      <c r="I3963" s="116" t="s">
        <v>7997</v>
      </c>
      <c r="J3963" s="116" t="s">
        <v>47</v>
      </c>
      <c r="K3963" s="116">
        <v>0.43192399999999997</v>
      </c>
      <c r="L3963" s="395">
        <v>0.43192399999999997</v>
      </c>
      <c r="M3963" s="395">
        <v>0.35822799999999999</v>
      </c>
      <c r="N3963" s="330">
        <v>17.062260953315857</v>
      </c>
      <c r="O3963" s="116"/>
      <c r="P3963" s="116"/>
      <c r="Q3963" s="120"/>
    </row>
    <row r="3964" spans="1:17" customFormat="1">
      <c r="A3964" s="117">
        <v>3961</v>
      </c>
      <c r="B3964" s="117"/>
      <c r="C3964" s="117" t="s">
        <v>3682</v>
      </c>
      <c r="D3964" s="117" t="s">
        <v>1023</v>
      </c>
      <c r="E3964" s="396" t="s">
        <v>3734</v>
      </c>
      <c r="F3964" s="116" t="s">
        <v>4613</v>
      </c>
      <c r="G3964" s="596">
        <v>304621240104</v>
      </c>
      <c r="H3964" s="396" t="s">
        <v>5216</v>
      </c>
      <c r="I3964" s="116" t="s">
        <v>7997</v>
      </c>
      <c r="J3964" s="116" t="s">
        <v>47</v>
      </c>
      <c r="K3964" s="116">
        <v>0.26019999999999999</v>
      </c>
      <c r="L3964" s="395">
        <v>0.26019999999999999</v>
      </c>
      <c r="M3964" s="395">
        <v>0.21634800000000001</v>
      </c>
      <c r="N3964" s="330">
        <v>16.853189853958483</v>
      </c>
      <c r="O3964" s="116"/>
      <c r="P3964" s="116"/>
      <c r="Q3964" s="120"/>
    </row>
    <row r="3965" spans="1:17" customFormat="1">
      <c r="A3965" s="117">
        <v>3962</v>
      </c>
      <c r="B3965" s="117"/>
      <c r="C3965" s="117" t="s">
        <v>3682</v>
      </c>
      <c r="D3965" s="117" t="s">
        <v>1023</v>
      </c>
      <c r="E3965" s="396" t="s">
        <v>3734</v>
      </c>
      <c r="F3965" s="116" t="s">
        <v>4611</v>
      </c>
      <c r="G3965" s="596">
        <v>304621240301</v>
      </c>
      <c r="H3965" s="396" t="s">
        <v>5245</v>
      </c>
      <c r="I3965" s="116" t="s">
        <v>7997</v>
      </c>
      <c r="J3965" s="116" t="s">
        <v>47</v>
      </c>
      <c r="K3965" s="116">
        <v>0.39710000000000001</v>
      </c>
      <c r="L3965" s="395">
        <v>0.39710000000000001</v>
      </c>
      <c r="M3965" s="395">
        <v>0.33205400000000002</v>
      </c>
      <c r="N3965" s="330">
        <v>16.380256862251318</v>
      </c>
      <c r="O3965" s="116"/>
      <c r="P3965" s="116"/>
      <c r="Q3965" s="120"/>
    </row>
    <row r="3966" spans="1:17" customFormat="1">
      <c r="A3966" s="117">
        <v>3963</v>
      </c>
      <c r="B3966" s="117"/>
      <c r="C3966" s="117" t="s">
        <v>3682</v>
      </c>
      <c r="D3966" s="117" t="s">
        <v>1023</v>
      </c>
      <c r="E3966" s="396" t="s">
        <v>3734</v>
      </c>
      <c r="F3966" s="116" t="s">
        <v>4620</v>
      </c>
      <c r="G3966" s="596">
        <v>304621440104</v>
      </c>
      <c r="H3966" s="396" t="s">
        <v>10120</v>
      </c>
      <c r="I3966" s="116" t="s">
        <v>7997</v>
      </c>
      <c r="J3966" s="116" t="s">
        <v>47</v>
      </c>
      <c r="K3966" s="116">
        <v>6.8574999999999997E-2</v>
      </c>
      <c r="L3966" s="395">
        <v>6.8574999999999997E-2</v>
      </c>
      <c r="M3966" s="395">
        <v>5.8361000000000003E-2</v>
      </c>
      <c r="N3966" s="330">
        <v>14.894640904119569</v>
      </c>
      <c r="O3966" s="116"/>
      <c r="P3966" s="116"/>
      <c r="Q3966" s="120"/>
    </row>
    <row r="3967" spans="1:17" customFormat="1">
      <c r="A3967" s="117">
        <v>3964</v>
      </c>
      <c r="B3967" s="117"/>
      <c r="C3967" s="117" t="s">
        <v>3682</v>
      </c>
      <c r="D3967" s="117" t="s">
        <v>1023</v>
      </c>
      <c r="E3967" s="396" t="s">
        <v>3735</v>
      </c>
      <c r="F3967" s="116" t="s">
        <v>4622</v>
      </c>
      <c r="G3967" s="596">
        <v>304631340201</v>
      </c>
      <c r="H3967" s="396" t="s">
        <v>5497</v>
      </c>
      <c r="I3967" s="116" t="s">
        <v>7997</v>
      </c>
      <c r="J3967" s="116" t="s">
        <v>47</v>
      </c>
      <c r="K3967" s="116">
        <v>0.10059999999999999</v>
      </c>
      <c r="L3967" s="395">
        <v>0.10059999999999999</v>
      </c>
      <c r="M3967" s="395">
        <v>8.7136000000000005E-2</v>
      </c>
      <c r="N3967" s="330">
        <v>13.383697813121262</v>
      </c>
      <c r="O3967" s="116"/>
      <c r="P3967" s="116"/>
      <c r="Q3967" s="120"/>
    </row>
    <row r="3968" spans="1:17" customFormat="1">
      <c r="A3968" s="117">
        <v>3965</v>
      </c>
      <c r="B3968" s="117"/>
      <c r="C3968" s="117" t="s">
        <v>3682</v>
      </c>
      <c r="D3968" s="117" t="s">
        <v>1023</v>
      </c>
      <c r="E3968" s="396" t="s">
        <v>3734</v>
      </c>
      <c r="F3968" s="116" t="s">
        <v>4611</v>
      </c>
      <c r="G3968" s="596">
        <v>304621240302</v>
      </c>
      <c r="H3968" s="396" t="s">
        <v>5633</v>
      </c>
      <c r="I3968" s="116" t="s">
        <v>7997</v>
      </c>
      <c r="J3968" s="116" t="s">
        <v>47</v>
      </c>
      <c r="K3968" s="116">
        <v>0.42830000000000001</v>
      </c>
      <c r="L3968" s="395">
        <v>0.42830000000000001</v>
      </c>
      <c r="M3968" s="395">
        <v>0.374089</v>
      </c>
      <c r="N3968" s="330">
        <v>12.657249591407894</v>
      </c>
      <c r="O3968" s="116"/>
      <c r="P3968" s="116"/>
      <c r="Q3968" s="120"/>
    </row>
    <row r="3969" spans="1:17" customFormat="1">
      <c r="A3969" s="117">
        <v>3966</v>
      </c>
      <c r="B3969" s="117"/>
      <c r="C3969" s="117" t="s">
        <v>3682</v>
      </c>
      <c r="D3969" s="117" t="s">
        <v>1023</v>
      </c>
      <c r="E3969" s="396" t="s">
        <v>3734</v>
      </c>
      <c r="F3969" s="116" t="s">
        <v>4615</v>
      </c>
      <c r="G3969" s="596">
        <v>304621140204</v>
      </c>
      <c r="H3969" s="396" t="s">
        <v>5651</v>
      </c>
      <c r="I3969" s="116" t="s">
        <v>7997</v>
      </c>
      <c r="J3969" s="116" t="s">
        <v>47</v>
      </c>
      <c r="K3969" s="116">
        <v>0.19719999999999999</v>
      </c>
      <c r="L3969" s="395">
        <v>0.19719999999999999</v>
      </c>
      <c r="M3969" s="395">
        <v>0.17280499999999999</v>
      </c>
      <c r="N3969" s="330">
        <v>12.370689655172415</v>
      </c>
      <c r="O3969" s="116"/>
      <c r="P3969" s="116"/>
      <c r="Q3969" s="120"/>
    </row>
    <row r="3970" spans="1:17" customFormat="1">
      <c r="A3970" s="117">
        <v>3967</v>
      </c>
      <c r="B3970" s="117"/>
      <c r="C3970" s="117" t="s">
        <v>3682</v>
      </c>
      <c r="D3970" s="117" t="s">
        <v>1023</v>
      </c>
      <c r="E3970" s="396" t="s">
        <v>3734</v>
      </c>
      <c r="F3970" s="116" t="s">
        <v>4613</v>
      </c>
      <c r="G3970" s="596">
        <v>304621240102</v>
      </c>
      <c r="H3970" s="396" t="s">
        <v>5787</v>
      </c>
      <c r="I3970" s="116" t="s">
        <v>7997</v>
      </c>
      <c r="J3970" s="116" t="s">
        <v>47</v>
      </c>
      <c r="K3970" s="116">
        <v>0.80257999999999996</v>
      </c>
      <c r="L3970" s="395">
        <v>0.80257999999999996</v>
      </c>
      <c r="M3970" s="395">
        <v>0.71020000000000005</v>
      </c>
      <c r="N3970" s="330">
        <v>11.510379027635862</v>
      </c>
      <c r="O3970" s="116"/>
      <c r="P3970" s="116"/>
      <c r="Q3970" s="120"/>
    </row>
    <row r="3971" spans="1:17" customFormat="1">
      <c r="A3971" s="117">
        <v>3968</v>
      </c>
      <c r="B3971" s="117"/>
      <c r="C3971" s="117" t="s">
        <v>3682</v>
      </c>
      <c r="D3971" s="117" t="s">
        <v>1023</v>
      </c>
      <c r="E3971" s="396" t="s">
        <v>3735</v>
      </c>
      <c r="F3971" s="116" t="s">
        <v>4621</v>
      </c>
      <c r="G3971" s="596">
        <v>304631340101</v>
      </c>
      <c r="H3971" s="396" t="s">
        <v>5815</v>
      </c>
      <c r="I3971" s="116" t="s">
        <v>7997</v>
      </c>
      <c r="J3971" s="116" t="s">
        <v>47</v>
      </c>
      <c r="K3971" s="116">
        <v>0.14810000000000001</v>
      </c>
      <c r="L3971" s="395">
        <v>0.14810000000000001</v>
      </c>
      <c r="M3971" s="395">
        <v>0.13120499999999999</v>
      </c>
      <c r="N3971" s="330">
        <v>11.407832545577326</v>
      </c>
      <c r="O3971" s="116"/>
      <c r="P3971" s="116"/>
      <c r="Q3971" s="120"/>
    </row>
    <row r="3972" spans="1:17" customFormat="1">
      <c r="A3972" s="117">
        <v>3969</v>
      </c>
      <c r="B3972" s="117"/>
      <c r="C3972" s="117" t="s">
        <v>3682</v>
      </c>
      <c r="D3972" s="117" t="s">
        <v>1023</v>
      </c>
      <c r="E3972" s="396" t="s">
        <v>3735</v>
      </c>
      <c r="F3972" s="116" t="s">
        <v>4632</v>
      </c>
      <c r="G3972" s="596">
        <v>304631140106</v>
      </c>
      <c r="H3972" s="396" t="s">
        <v>6012</v>
      </c>
      <c r="I3972" s="116" t="s">
        <v>7998</v>
      </c>
      <c r="J3972" s="116" t="s">
        <v>47</v>
      </c>
      <c r="K3972" s="116">
        <v>2.9000000000000001E-2</v>
      </c>
      <c r="L3972" s="395">
        <v>2.9000000000000001E-2</v>
      </c>
      <c r="M3972" s="395">
        <v>2.5919999999999999E-2</v>
      </c>
      <c r="N3972" s="330">
        <v>10.620689655172423</v>
      </c>
      <c r="O3972" s="116"/>
      <c r="P3972" s="116"/>
      <c r="Q3972" s="120"/>
    </row>
    <row r="3973" spans="1:17" customFormat="1">
      <c r="A3973" s="117">
        <v>3970</v>
      </c>
      <c r="B3973" s="117"/>
      <c r="C3973" s="117" t="s">
        <v>3682</v>
      </c>
      <c r="D3973" s="117" t="s">
        <v>1023</v>
      </c>
      <c r="E3973" s="396" t="s">
        <v>3735</v>
      </c>
      <c r="F3973" s="116" t="s">
        <v>3809</v>
      </c>
      <c r="G3973" s="596">
        <v>304631140203</v>
      </c>
      <c r="H3973" s="396" t="s">
        <v>6040</v>
      </c>
      <c r="I3973" s="116" t="s">
        <v>7997</v>
      </c>
      <c r="J3973" s="116" t="s">
        <v>47</v>
      </c>
      <c r="K3973" s="116">
        <v>0.31769999999999998</v>
      </c>
      <c r="L3973" s="395">
        <v>0.31769999999999998</v>
      </c>
      <c r="M3973" s="395">
        <v>0.284358</v>
      </c>
      <c r="N3973" s="330">
        <v>10.494806421152026</v>
      </c>
      <c r="O3973" s="116"/>
      <c r="P3973" s="116"/>
      <c r="Q3973" s="120"/>
    </row>
    <row r="3974" spans="1:17" customFormat="1">
      <c r="A3974" s="117">
        <v>3971</v>
      </c>
      <c r="B3974" s="117"/>
      <c r="C3974" s="117" t="s">
        <v>3682</v>
      </c>
      <c r="D3974" s="117" t="s">
        <v>1023</v>
      </c>
      <c r="E3974" s="396" t="s">
        <v>3734</v>
      </c>
      <c r="F3974" s="116" t="s">
        <v>4618</v>
      </c>
      <c r="G3974" s="596">
        <v>304621440302</v>
      </c>
      <c r="H3974" s="396" t="s">
        <v>6100</v>
      </c>
      <c r="I3974" s="116" t="s">
        <v>7997</v>
      </c>
      <c r="J3974" s="116" t="s">
        <v>47</v>
      </c>
      <c r="K3974" s="116">
        <v>0.54817199999999999</v>
      </c>
      <c r="L3974" s="395">
        <v>0.54817199999999999</v>
      </c>
      <c r="M3974" s="395">
        <v>0.49184099999999997</v>
      </c>
      <c r="N3974" s="330">
        <v>10.276154199776716</v>
      </c>
      <c r="O3974" s="116"/>
      <c r="P3974" s="116"/>
      <c r="Q3974" s="120"/>
    </row>
    <row r="3975" spans="1:17" customFormat="1">
      <c r="A3975" s="117">
        <v>3972</v>
      </c>
      <c r="B3975" s="117"/>
      <c r="C3975" s="117" t="s">
        <v>3682</v>
      </c>
      <c r="D3975" s="117" t="s">
        <v>1023</v>
      </c>
      <c r="E3975" s="396" t="s">
        <v>3735</v>
      </c>
      <c r="F3975" s="116" t="s">
        <v>4622</v>
      </c>
      <c r="G3975" s="596">
        <v>304631340203</v>
      </c>
      <c r="H3975" s="396" t="s">
        <v>6136</v>
      </c>
      <c r="I3975" s="116" t="s">
        <v>7997</v>
      </c>
      <c r="J3975" s="116" t="s">
        <v>47</v>
      </c>
      <c r="K3975" s="116">
        <v>0.748</v>
      </c>
      <c r="L3975" s="395">
        <v>0.748</v>
      </c>
      <c r="M3975" s="395">
        <v>0.67204299999999995</v>
      </c>
      <c r="N3975" s="330">
        <v>10.154679144385033</v>
      </c>
      <c r="O3975" s="116"/>
      <c r="P3975" s="116"/>
      <c r="Q3975" s="120"/>
    </row>
    <row r="3976" spans="1:17" customFormat="1">
      <c r="A3976" s="117">
        <v>3973</v>
      </c>
      <c r="B3976" s="117"/>
      <c r="C3976" s="117" t="s">
        <v>3682</v>
      </c>
      <c r="D3976" s="117" t="s">
        <v>1023</v>
      </c>
      <c r="E3976" s="396" t="s">
        <v>3734</v>
      </c>
      <c r="F3976" s="116" t="s">
        <v>4614</v>
      </c>
      <c r="G3976" s="596">
        <v>304621140104</v>
      </c>
      <c r="H3976" s="396" t="s">
        <v>6149</v>
      </c>
      <c r="I3976" s="116" t="s">
        <v>7998</v>
      </c>
      <c r="J3976" s="116" t="s">
        <v>47</v>
      </c>
      <c r="K3976" s="116">
        <v>2.9000000000000001E-2</v>
      </c>
      <c r="L3976" s="395">
        <v>2.9000000000000001E-2</v>
      </c>
      <c r="M3976" s="395">
        <v>2.6072999999999999E-2</v>
      </c>
      <c r="N3976" s="330">
        <v>10.093103448275869</v>
      </c>
      <c r="O3976" s="116"/>
      <c r="P3976" s="116"/>
      <c r="Q3976" s="120"/>
    </row>
    <row r="3977" spans="1:17" customFormat="1">
      <c r="A3977" s="117">
        <v>3974</v>
      </c>
      <c r="B3977" s="117"/>
      <c r="C3977" s="117" t="s">
        <v>3682</v>
      </c>
      <c r="D3977" s="117" t="s">
        <v>1023</v>
      </c>
      <c r="E3977" s="396" t="s">
        <v>3735</v>
      </c>
      <c r="F3977" s="116" t="s">
        <v>4632</v>
      </c>
      <c r="G3977" s="596">
        <v>304631140104</v>
      </c>
      <c r="H3977" s="396" t="s">
        <v>6174</v>
      </c>
      <c r="I3977" s="116" t="s">
        <v>7998</v>
      </c>
      <c r="J3977" s="116" t="s">
        <v>47</v>
      </c>
      <c r="K3977" s="116">
        <v>4.1999999999999997E-3</v>
      </c>
      <c r="L3977" s="395">
        <v>4.1999999999999997E-3</v>
      </c>
      <c r="M3977" s="395">
        <v>3.7799999999999999E-3</v>
      </c>
      <c r="N3977" s="330">
        <v>9.9999999999999964</v>
      </c>
      <c r="O3977" s="116"/>
      <c r="P3977" s="116"/>
      <c r="Q3977" s="120"/>
    </row>
    <row r="3978" spans="1:17" customFormat="1">
      <c r="A3978" s="117">
        <v>3975</v>
      </c>
      <c r="B3978" s="117"/>
      <c r="C3978" s="117" t="s">
        <v>3682</v>
      </c>
      <c r="D3978" s="117" t="s">
        <v>1023</v>
      </c>
      <c r="E3978" s="396" t="s">
        <v>3735</v>
      </c>
      <c r="F3978" s="116" t="s">
        <v>4621</v>
      </c>
      <c r="G3978" s="596">
        <v>304631340104</v>
      </c>
      <c r="H3978" s="396" t="s">
        <v>6283</v>
      </c>
      <c r="I3978" s="116" t="s">
        <v>7997</v>
      </c>
      <c r="J3978" s="116" t="s">
        <v>47</v>
      </c>
      <c r="K3978" s="116">
        <v>0.63280000000000003</v>
      </c>
      <c r="L3978" s="395">
        <v>0.63280000000000003</v>
      </c>
      <c r="M3978" s="395">
        <v>0.57173399999999996</v>
      </c>
      <c r="N3978" s="330">
        <v>9.6501264222503256</v>
      </c>
      <c r="O3978" s="116"/>
      <c r="P3978" s="116"/>
      <c r="Q3978" s="120"/>
    </row>
    <row r="3979" spans="1:17" customFormat="1">
      <c r="A3979" s="117">
        <v>3976</v>
      </c>
      <c r="B3979" s="117"/>
      <c r="C3979" s="117" t="s">
        <v>3682</v>
      </c>
      <c r="D3979" s="117" t="s">
        <v>1023</v>
      </c>
      <c r="E3979" s="396" t="s">
        <v>3734</v>
      </c>
      <c r="F3979" s="116" t="s">
        <v>4614</v>
      </c>
      <c r="G3979" s="596">
        <v>304621140102</v>
      </c>
      <c r="H3979" s="396" t="s">
        <v>10121</v>
      </c>
      <c r="I3979" s="116" t="s">
        <v>7997</v>
      </c>
      <c r="J3979" s="116" t="s">
        <v>47</v>
      </c>
      <c r="K3979" s="116">
        <v>0.21260000000000001</v>
      </c>
      <c r="L3979" s="395">
        <v>0.21260000000000001</v>
      </c>
      <c r="M3979" s="395">
        <v>0.19262000000000001</v>
      </c>
      <c r="N3979" s="330">
        <v>9.3979303857008443</v>
      </c>
      <c r="O3979" s="116"/>
      <c r="P3979" s="116"/>
      <c r="Q3979" s="120"/>
    </row>
    <row r="3980" spans="1:17" customFormat="1">
      <c r="A3980" s="117">
        <v>3977</v>
      </c>
      <c r="B3980" s="117"/>
      <c r="C3980" s="117" t="s">
        <v>3682</v>
      </c>
      <c r="D3980" s="117" t="s">
        <v>1023</v>
      </c>
      <c r="E3980" s="396" t="s">
        <v>1023</v>
      </c>
      <c r="F3980" s="116" t="s">
        <v>4603</v>
      </c>
      <c r="G3980" s="596">
        <v>304611340402</v>
      </c>
      <c r="H3980" s="396" t="s">
        <v>5444</v>
      </c>
      <c r="I3980" s="116" t="s">
        <v>7997</v>
      </c>
      <c r="J3980" s="116" t="s">
        <v>47</v>
      </c>
      <c r="K3980" s="116">
        <v>0.40360000000000001</v>
      </c>
      <c r="L3980" s="395">
        <v>0.40360000000000001</v>
      </c>
      <c r="M3980" s="395">
        <v>0.36607000000000001</v>
      </c>
      <c r="N3980" s="330">
        <v>9.298810703666998</v>
      </c>
      <c r="O3980" s="116"/>
      <c r="P3980" s="116"/>
      <c r="Q3980" s="120"/>
    </row>
    <row r="3981" spans="1:17" customFormat="1">
      <c r="A3981" s="117">
        <v>3978</v>
      </c>
      <c r="B3981" s="117"/>
      <c r="C3981" s="117" t="s">
        <v>3682</v>
      </c>
      <c r="D3981" s="117" t="s">
        <v>1023</v>
      </c>
      <c r="E3981" s="396" t="s">
        <v>1023</v>
      </c>
      <c r="F3981" s="116" t="s">
        <v>4601</v>
      </c>
      <c r="G3981" s="596">
        <v>304611340503</v>
      </c>
      <c r="H3981" s="396" t="s">
        <v>5834</v>
      </c>
      <c r="I3981" s="116" t="s">
        <v>7997</v>
      </c>
      <c r="J3981" s="116" t="s">
        <v>47</v>
      </c>
      <c r="K3981" s="116">
        <v>0.50012000000000001</v>
      </c>
      <c r="L3981" s="395">
        <v>0.50012000000000001</v>
      </c>
      <c r="M3981" s="395">
        <v>0.45476899999999998</v>
      </c>
      <c r="N3981" s="330">
        <v>9.0680236743181695</v>
      </c>
      <c r="O3981" s="116"/>
      <c r="P3981" s="116"/>
      <c r="Q3981" s="120"/>
    </row>
    <row r="3982" spans="1:17" customFormat="1">
      <c r="A3982" s="117">
        <v>3979</v>
      </c>
      <c r="B3982" s="117"/>
      <c r="C3982" s="117" t="s">
        <v>3682</v>
      </c>
      <c r="D3982" s="117" t="s">
        <v>1023</v>
      </c>
      <c r="E3982" s="396" t="s">
        <v>3734</v>
      </c>
      <c r="F3982" s="116" t="s">
        <v>4610</v>
      </c>
      <c r="G3982" s="596">
        <v>304621340303</v>
      </c>
      <c r="H3982" s="396" t="s">
        <v>5528</v>
      </c>
      <c r="I3982" s="116" t="s">
        <v>7997</v>
      </c>
      <c r="J3982" s="116" t="s">
        <v>47</v>
      </c>
      <c r="K3982" s="116">
        <v>0.39989999999999998</v>
      </c>
      <c r="L3982" s="395">
        <v>0.39989999999999998</v>
      </c>
      <c r="M3982" s="395">
        <v>0.363645</v>
      </c>
      <c r="N3982" s="330">
        <v>9.0660165041260274</v>
      </c>
      <c r="O3982" s="116"/>
      <c r="P3982" s="116"/>
      <c r="Q3982" s="120"/>
    </row>
    <row r="3983" spans="1:17" customFormat="1">
      <c r="A3983" s="117">
        <v>3980</v>
      </c>
      <c r="B3983" s="117"/>
      <c r="C3983" s="117" t="s">
        <v>3682</v>
      </c>
      <c r="D3983" s="117" t="s">
        <v>1023</v>
      </c>
      <c r="E3983" s="396" t="s">
        <v>1023</v>
      </c>
      <c r="F3983" s="116" t="s">
        <v>4518</v>
      </c>
      <c r="G3983" s="596">
        <v>304611340305</v>
      </c>
      <c r="H3983" s="396" t="s">
        <v>5168</v>
      </c>
      <c r="I3983" s="116" t="s">
        <v>7997</v>
      </c>
      <c r="J3983" s="116" t="s">
        <v>47</v>
      </c>
      <c r="K3983" s="116">
        <v>0.22084000000000001</v>
      </c>
      <c r="L3983" s="395">
        <v>0.22084000000000001</v>
      </c>
      <c r="M3983" s="395">
        <v>0.201097</v>
      </c>
      <c r="N3983" s="330">
        <v>8.9399565296142036</v>
      </c>
      <c r="O3983" s="116"/>
      <c r="P3983" s="116"/>
      <c r="Q3983" s="120"/>
    </row>
    <row r="3984" spans="1:17" customFormat="1">
      <c r="A3984" s="117">
        <v>3981</v>
      </c>
      <c r="B3984" s="117"/>
      <c r="C3984" s="117" t="s">
        <v>3682</v>
      </c>
      <c r="D3984" s="117" t="s">
        <v>1023</v>
      </c>
      <c r="E3984" s="396" t="s">
        <v>1023</v>
      </c>
      <c r="F3984" s="116" t="s">
        <v>4602</v>
      </c>
      <c r="G3984" s="596">
        <v>304611340103</v>
      </c>
      <c r="H3984" s="396" t="s">
        <v>5367</v>
      </c>
      <c r="I3984" s="116" t="s">
        <v>7997</v>
      </c>
      <c r="J3984" s="116" t="s">
        <v>47</v>
      </c>
      <c r="K3984" s="116">
        <v>0.19120000000000001</v>
      </c>
      <c r="L3984" s="395">
        <v>0.19120000000000001</v>
      </c>
      <c r="M3984" s="395">
        <v>0.17424600000000001</v>
      </c>
      <c r="N3984" s="330">
        <v>8.8671548117154781</v>
      </c>
      <c r="O3984" s="116"/>
      <c r="P3984" s="116"/>
      <c r="Q3984" s="120"/>
    </row>
    <row r="3985" spans="1:17" customFormat="1">
      <c r="A3985" s="117">
        <v>3982</v>
      </c>
      <c r="B3985" s="117"/>
      <c r="C3985" s="117" t="s">
        <v>3682</v>
      </c>
      <c r="D3985" s="117" t="s">
        <v>1023</v>
      </c>
      <c r="E3985" s="396" t="s">
        <v>1023</v>
      </c>
      <c r="F3985" s="116" t="s">
        <v>4518</v>
      </c>
      <c r="G3985" s="596">
        <v>304611340303</v>
      </c>
      <c r="H3985" s="396" t="s">
        <v>6532</v>
      </c>
      <c r="I3985" s="116" t="s">
        <v>7998</v>
      </c>
      <c r="J3985" s="116" t="s">
        <v>47</v>
      </c>
      <c r="K3985" s="116">
        <v>6.1899999999999997E-2</v>
      </c>
      <c r="L3985" s="395">
        <v>6.1899999999999997E-2</v>
      </c>
      <c r="M3985" s="395">
        <v>5.6430000000000001E-2</v>
      </c>
      <c r="N3985" s="330">
        <v>8.8368336025848073</v>
      </c>
      <c r="O3985" s="116"/>
      <c r="P3985" s="116"/>
      <c r="Q3985" s="120"/>
    </row>
    <row r="3986" spans="1:17" customFormat="1">
      <c r="A3986" s="117">
        <v>3983</v>
      </c>
      <c r="B3986" s="117"/>
      <c r="C3986" s="117" t="s">
        <v>3682</v>
      </c>
      <c r="D3986" s="117" t="s">
        <v>1023</v>
      </c>
      <c r="E3986" s="396" t="s">
        <v>1023</v>
      </c>
      <c r="F3986" s="116" t="s">
        <v>4601</v>
      </c>
      <c r="G3986" s="596">
        <v>304611340502</v>
      </c>
      <c r="H3986" s="396" t="s">
        <v>5648</v>
      </c>
      <c r="I3986" s="116" t="s">
        <v>7997</v>
      </c>
      <c r="J3986" s="116" t="s">
        <v>47</v>
      </c>
      <c r="K3986" s="116">
        <v>0.24252000000000001</v>
      </c>
      <c r="L3986" s="395">
        <v>0.24252000000000001</v>
      </c>
      <c r="M3986" s="395">
        <v>0.221111</v>
      </c>
      <c r="N3986" s="330">
        <v>8.8277255484083827</v>
      </c>
      <c r="O3986" s="116"/>
      <c r="P3986" s="116"/>
      <c r="Q3986" s="120"/>
    </row>
    <row r="3987" spans="1:17" customFormat="1">
      <c r="A3987" s="117">
        <v>3984</v>
      </c>
      <c r="B3987" s="117"/>
      <c r="C3987" s="117" t="s">
        <v>3682</v>
      </c>
      <c r="D3987" s="117" t="s">
        <v>1023</v>
      </c>
      <c r="E3987" s="396" t="s">
        <v>1023</v>
      </c>
      <c r="F3987" s="116" t="s">
        <v>4601</v>
      </c>
      <c r="G3987" s="596">
        <v>304611340501</v>
      </c>
      <c r="H3987" s="396" t="s">
        <v>5282</v>
      </c>
      <c r="I3987" s="116" t="s">
        <v>7997</v>
      </c>
      <c r="J3987" s="116" t="s">
        <v>47</v>
      </c>
      <c r="K3987" s="116">
        <v>0.18004000000000001</v>
      </c>
      <c r="L3987" s="395">
        <v>0.18004000000000001</v>
      </c>
      <c r="M3987" s="395">
        <v>0.16425699999999999</v>
      </c>
      <c r="N3987" s="330">
        <v>8.766385247722738</v>
      </c>
      <c r="O3987" s="116"/>
      <c r="P3987" s="116"/>
      <c r="Q3987" s="120"/>
    </row>
    <row r="3988" spans="1:17" customFormat="1">
      <c r="A3988" s="117">
        <v>3985</v>
      </c>
      <c r="B3988" s="117"/>
      <c r="C3988" s="117" t="s">
        <v>3682</v>
      </c>
      <c r="D3988" s="117" t="s">
        <v>1023</v>
      </c>
      <c r="E3988" s="396" t="s">
        <v>1023</v>
      </c>
      <c r="F3988" s="116" t="s">
        <v>4600</v>
      </c>
      <c r="G3988" s="596">
        <v>304611340202</v>
      </c>
      <c r="H3988" s="396" t="s">
        <v>6363</v>
      </c>
      <c r="I3988" s="116" t="s">
        <v>7997</v>
      </c>
      <c r="J3988" s="116" t="s">
        <v>47</v>
      </c>
      <c r="K3988" s="116">
        <v>0.2697</v>
      </c>
      <c r="L3988" s="395">
        <v>0.2697</v>
      </c>
      <c r="M3988" s="395">
        <v>0.246782</v>
      </c>
      <c r="N3988" s="330">
        <v>8.4975899147200575</v>
      </c>
      <c r="O3988" s="116"/>
      <c r="P3988" s="116"/>
      <c r="Q3988" s="120"/>
    </row>
    <row r="3989" spans="1:17" customFormat="1">
      <c r="A3989" s="117">
        <v>3986</v>
      </c>
      <c r="B3989" s="117"/>
      <c r="C3989" s="117" t="s">
        <v>3682</v>
      </c>
      <c r="D3989" s="117" t="s">
        <v>1023</v>
      </c>
      <c r="E3989" s="396" t="s">
        <v>3734</v>
      </c>
      <c r="F3989" s="116" t="s">
        <v>4609</v>
      </c>
      <c r="G3989" s="596">
        <v>304621340201</v>
      </c>
      <c r="H3989" s="396" t="s">
        <v>5303</v>
      </c>
      <c r="I3989" s="116" t="s">
        <v>7997</v>
      </c>
      <c r="J3989" s="116" t="s">
        <v>47</v>
      </c>
      <c r="K3989" s="116">
        <v>0.31619999999999998</v>
      </c>
      <c r="L3989" s="395">
        <v>0.31619999999999998</v>
      </c>
      <c r="M3989" s="395">
        <v>0.28991400000000001</v>
      </c>
      <c r="N3989" s="330">
        <v>8.3130929791271271</v>
      </c>
      <c r="O3989" s="116"/>
      <c r="P3989" s="116"/>
      <c r="Q3989" s="120"/>
    </row>
    <row r="3990" spans="1:17" customFormat="1">
      <c r="A3990" s="117">
        <v>3987</v>
      </c>
      <c r="B3990" s="117"/>
      <c r="C3990" s="117" t="s">
        <v>3682</v>
      </c>
      <c r="D3990" s="117" t="s">
        <v>1023</v>
      </c>
      <c r="E3990" s="396" t="s">
        <v>1023</v>
      </c>
      <c r="F3990" s="116" t="s">
        <v>4594</v>
      </c>
      <c r="G3990" s="596">
        <v>304611140201</v>
      </c>
      <c r="H3990" s="396" t="s">
        <v>6699</v>
      </c>
      <c r="I3990" s="116" t="s">
        <v>7997</v>
      </c>
      <c r="J3990" s="116" t="s">
        <v>47</v>
      </c>
      <c r="K3990" s="116">
        <v>0.50839999999999996</v>
      </c>
      <c r="L3990" s="395">
        <v>0.50839999999999996</v>
      </c>
      <c r="M3990" s="395">
        <v>0.46637200000000001</v>
      </c>
      <c r="N3990" s="330">
        <v>8.2667191188040832</v>
      </c>
      <c r="O3990" s="116"/>
      <c r="P3990" s="116"/>
      <c r="Q3990" s="120"/>
    </row>
    <row r="3991" spans="1:17" customFormat="1">
      <c r="A3991" s="117">
        <v>3988</v>
      </c>
      <c r="B3991" s="117"/>
      <c r="C3991" s="117" t="s">
        <v>3682</v>
      </c>
      <c r="D3991" s="117" t="s">
        <v>1023</v>
      </c>
      <c r="E3991" s="396" t="s">
        <v>3735</v>
      </c>
      <c r="F3991" s="116" t="s">
        <v>4623</v>
      </c>
      <c r="G3991" s="596">
        <v>304631340402</v>
      </c>
      <c r="H3991" s="396" t="s">
        <v>6711</v>
      </c>
      <c r="I3991" s="116" t="s">
        <v>7997</v>
      </c>
      <c r="J3991" s="116" t="s">
        <v>47</v>
      </c>
      <c r="K3991" s="116">
        <v>0.33160000000000001</v>
      </c>
      <c r="L3991" s="395">
        <v>0.33160000000000001</v>
      </c>
      <c r="M3991" s="395">
        <v>0.30429800000000001</v>
      </c>
      <c r="N3991" s="330">
        <v>8.2334137515078378</v>
      </c>
      <c r="O3991" s="116"/>
      <c r="P3991" s="116"/>
      <c r="Q3991" s="120"/>
    </row>
    <row r="3992" spans="1:17" customFormat="1">
      <c r="A3992" s="117">
        <v>3989</v>
      </c>
      <c r="B3992" s="117"/>
      <c r="C3992" s="117" t="s">
        <v>3682</v>
      </c>
      <c r="D3992" s="117" t="s">
        <v>1023</v>
      </c>
      <c r="E3992" s="396" t="s">
        <v>1023</v>
      </c>
      <c r="F3992" s="116" t="s">
        <v>4603</v>
      </c>
      <c r="G3992" s="596">
        <v>304611340401</v>
      </c>
      <c r="H3992" s="396" t="s">
        <v>6219</v>
      </c>
      <c r="I3992" s="116" t="s">
        <v>7997</v>
      </c>
      <c r="J3992" s="116" t="s">
        <v>47</v>
      </c>
      <c r="K3992" s="116">
        <v>0.1114</v>
      </c>
      <c r="L3992" s="395">
        <v>0.1114</v>
      </c>
      <c r="M3992" s="395">
        <v>0.102239</v>
      </c>
      <c r="N3992" s="330">
        <v>8.2235188509874355</v>
      </c>
      <c r="O3992" s="116"/>
      <c r="P3992" s="116"/>
      <c r="Q3992" s="120"/>
    </row>
    <row r="3993" spans="1:17" customFormat="1">
      <c r="A3993" s="117">
        <v>3990</v>
      </c>
      <c r="B3993" s="117"/>
      <c r="C3993" s="117" t="s">
        <v>3682</v>
      </c>
      <c r="D3993" s="117" t="s">
        <v>1023</v>
      </c>
      <c r="E3993" s="396" t="s">
        <v>3735</v>
      </c>
      <c r="F3993" s="116" t="s">
        <v>4633</v>
      </c>
      <c r="G3993" s="596">
        <v>304631240103</v>
      </c>
      <c r="H3993" s="396" t="s">
        <v>6769</v>
      </c>
      <c r="I3993" s="116" t="s">
        <v>7997</v>
      </c>
      <c r="J3993" s="116" t="s">
        <v>47</v>
      </c>
      <c r="K3993" s="116">
        <v>0.9294</v>
      </c>
      <c r="L3993" s="395">
        <v>0.9294</v>
      </c>
      <c r="M3993" s="395">
        <v>0.85422799999999999</v>
      </c>
      <c r="N3993" s="330">
        <v>8.0882289649236085</v>
      </c>
      <c r="O3993" s="116"/>
      <c r="P3993" s="116"/>
      <c r="Q3993" s="120"/>
    </row>
    <row r="3994" spans="1:17" customFormat="1">
      <c r="A3994" s="117">
        <v>3991</v>
      </c>
      <c r="B3994" s="117"/>
      <c r="C3994" s="117" t="s">
        <v>3682</v>
      </c>
      <c r="D3994" s="117" t="s">
        <v>1023</v>
      </c>
      <c r="E3994" s="396" t="s">
        <v>3735</v>
      </c>
      <c r="F3994" s="116" t="s">
        <v>4627</v>
      </c>
      <c r="G3994" s="596">
        <v>304631440102</v>
      </c>
      <c r="H3994" s="396" t="s">
        <v>5756</v>
      </c>
      <c r="I3994" s="116" t="s">
        <v>7997</v>
      </c>
      <c r="J3994" s="116" t="s">
        <v>47</v>
      </c>
      <c r="K3994" s="116">
        <v>0.77236300000000002</v>
      </c>
      <c r="L3994" s="395">
        <v>0.77236300000000002</v>
      </c>
      <c r="M3994" s="395">
        <v>0.71002200000000004</v>
      </c>
      <c r="N3994" s="330">
        <v>8.0714638065262037</v>
      </c>
      <c r="O3994" s="116"/>
      <c r="P3994" s="116"/>
      <c r="Q3994" s="120"/>
    </row>
    <row r="3995" spans="1:17" customFormat="1">
      <c r="A3995" s="117">
        <v>3992</v>
      </c>
      <c r="B3995" s="117"/>
      <c r="C3995" s="117" t="s">
        <v>3682</v>
      </c>
      <c r="D3995" s="117" t="s">
        <v>1023</v>
      </c>
      <c r="E3995" s="396" t="s">
        <v>3735</v>
      </c>
      <c r="F3995" s="116" t="s">
        <v>4625</v>
      </c>
      <c r="G3995" s="596">
        <v>304631440403</v>
      </c>
      <c r="H3995" s="396" t="s">
        <v>6777</v>
      </c>
      <c r="I3995" s="116" t="s">
        <v>7997</v>
      </c>
      <c r="J3995" s="116" t="s">
        <v>47</v>
      </c>
      <c r="K3995" s="116">
        <v>0.18940000000000001</v>
      </c>
      <c r="L3995" s="395">
        <v>0.18940000000000001</v>
      </c>
      <c r="M3995" s="395">
        <v>0.174124</v>
      </c>
      <c r="N3995" s="330">
        <v>8.0654699049630469</v>
      </c>
      <c r="O3995" s="116"/>
      <c r="P3995" s="116"/>
      <c r="Q3995" s="120"/>
    </row>
    <row r="3996" spans="1:17" customFormat="1">
      <c r="A3996" s="117">
        <v>3993</v>
      </c>
      <c r="B3996" s="117"/>
      <c r="C3996" s="117" t="s">
        <v>3682</v>
      </c>
      <c r="D3996" s="117" t="s">
        <v>1023</v>
      </c>
      <c r="E3996" s="396" t="s">
        <v>1023</v>
      </c>
      <c r="F3996" s="116" t="s">
        <v>4595</v>
      </c>
      <c r="G3996" s="596">
        <v>304611140102</v>
      </c>
      <c r="H3996" s="396" t="s">
        <v>6666</v>
      </c>
      <c r="I3996" s="116" t="s">
        <v>7997</v>
      </c>
      <c r="J3996" s="116" t="s">
        <v>47</v>
      </c>
      <c r="K3996" s="116">
        <v>0.49280000000000002</v>
      </c>
      <c r="L3996" s="395">
        <v>0.49280000000000002</v>
      </c>
      <c r="M3996" s="395">
        <v>0.45328400000000002</v>
      </c>
      <c r="N3996" s="330">
        <v>8.0186688311688314</v>
      </c>
      <c r="O3996" s="116"/>
      <c r="P3996" s="116"/>
      <c r="Q3996" s="120"/>
    </row>
    <row r="3997" spans="1:17" customFormat="1">
      <c r="A3997" s="117">
        <v>3994</v>
      </c>
      <c r="B3997" s="117"/>
      <c r="C3997" s="117" t="s">
        <v>3682</v>
      </c>
      <c r="D3997" s="117" t="s">
        <v>1023</v>
      </c>
      <c r="E3997" s="396" t="s">
        <v>1023</v>
      </c>
      <c r="F3997" s="116" t="s">
        <v>4594</v>
      </c>
      <c r="G3997" s="596">
        <v>304611140203</v>
      </c>
      <c r="H3997" s="396" t="s">
        <v>6797</v>
      </c>
      <c r="I3997" s="116" t="s">
        <v>7997</v>
      </c>
      <c r="J3997" s="116" t="s">
        <v>47</v>
      </c>
      <c r="K3997" s="116">
        <v>0.46079999999999999</v>
      </c>
      <c r="L3997" s="395">
        <v>0.46079999999999999</v>
      </c>
      <c r="M3997" s="395">
        <v>0.42387599999999998</v>
      </c>
      <c r="N3997" s="330">
        <v>8.0130208333333375</v>
      </c>
      <c r="O3997" s="116"/>
      <c r="P3997" s="116"/>
      <c r="Q3997" s="120"/>
    </row>
    <row r="3998" spans="1:17" customFormat="1">
      <c r="A3998" s="117">
        <v>3995</v>
      </c>
      <c r="B3998" s="117"/>
      <c r="C3998" s="117" t="s">
        <v>3682</v>
      </c>
      <c r="D3998" s="117" t="s">
        <v>1023</v>
      </c>
      <c r="E3998" s="396" t="s">
        <v>3735</v>
      </c>
      <c r="F3998" s="116" t="s">
        <v>4632</v>
      </c>
      <c r="G3998" s="596">
        <v>304631140108</v>
      </c>
      <c r="H3998" s="396" t="s">
        <v>6796</v>
      </c>
      <c r="I3998" s="116" t="s">
        <v>7997</v>
      </c>
      <c r="J3998" s="116" t="s">
        <v>47</v>
      </c>
      <c r="K3998" s="116">
        <v>0.48259999999999997</v>
      </c>
      <c r="L3998" s="395">
        <v>0.48259999999999997</v>
      </c>
      <c r="M3998" s="395">
        <v>0.44396099999999999</v>
      </c>
      <c r="N3998" s="330">
        <v>8.0064235391628635</v>
      </c>
      <c r="O3998" s="116"/>
      <c r="P3998" s="116"/>
      <c r="Q3998" s="120"/>
    </row>
    <row r="3999" spans="1:17" customFormat="1">
      <c r="A3999" s="117">
        <v>3996</v>
      </c>
      <c r="B3999" s="117"/>
      <c r="C3999" s="117" t="s">
        <v>3682</v>
      </c>
      <c r="D3999" s="117" t="s">
        <v>1023</v>
      </c>
      <c r="E3999" s="396" t="s">
        <v>3734</v>
      </c>
      <c r="F3999" s="116" t="s">
        <v>4613</v>
      </c>
      <c r="G3999" s="596">
        <v>304621240101</v>
      </c>
      <c r="H3999" s="396" t="s">
        <v>6876</v>
      </c>
      <c r="I3999" s="116" t="s">
        <v>7997</v>
      </c>
      <c r="J3999" s="116" t="s">
        <v>47</v>
      </c>
      <c r="K3999" s="116">
        <v>0.56559999999999999</v>
      </c>
      <c r="L3999" s="395">
        <v>0.56559999999999999</v>
      </c>
      <c r="M3999" s="395">
        <v>0.52165499999999998</v>
      </c>
      <c r="N3999" s="330">
        <v>7.7696251768033964</v>
      </c>
      <c r="O3999" s="116"/>
      <c r="P3999" s="116"/>
      <c r="Q3999" s="120"/>
    </row>
    <row r="4000" spans="1:17" customFormat="1">
      <c r="A4000" s="117">
        <v>3997</v>
      </c>
      <c r="B4000" s="117"/>
      <c r="C4000" s="117" t="s">
        <v>3682</v>
      </c>
      <c r="D4000" s="117" t="s">
        <v>1023</v>
      </c>
      <c r="E4000" s="396" t="s">
        <v>1023</v>
      </c>
      <c r="F4000" s="116" t="s">
        <v>4593</v>
      </c>
      <c r="G4000" s="596">
        <v>304611140404</v>
      </c>
      <c r="H4000" s="396" t="s">
        <v>5676</v>
      </c>
      <c r="I4000" s="116" t="s">
        <v>7997</v>
      </c>
      <c r="J4000" s="116" t="s">
        <v>47</v>
      </c>
      <c r="K4000" s="116">
        <v>0.26540000000000002</v>
      </c>
      <c r="L4000" s="395">
        <v>0.26540000000000002</v>
      </c>
      <c r="M4000" s="395">
        <v>0.24484300000000001</v>
      </c>
      <c r="N4000" s="330">
        <v>7.7456669178598405</v>
      </c>
      <c r="O4000" s="116"/>
      <c r="P4000" s="116"/>
      <c r="Q4000" s="120"/>
    </row>
    <row r="4001" spans="1:17" customFormat="1">
      <c r="A4001" s="117">
        <v>3998</v>
      </c>
      <c r="B4001" s="117"/>
      <c r="C4001" s="117" t="s">
        <v>3682</v>
      </c>
      <c r="D4001" s="117" t="s">
        <v>1023</v>
      </c>
      <c r="E4001" s="396" t="s">
        <v>3735</v>
      </c>
      <c r="F4001" s="116" t="s">
        <v>4628</v>
      </c>
      <c r="G4001" s="596">
        <v>304631440501</v>
      </c>
      <c r="H4001" s="396" t="s">
        <v>5796</v>
      </c>
      <c r="I4001" s="116" t="s">
        <v>7997</v>
      </c>
      <c r="J4001" s="116" t="s">
        <v>47</v>
      </c>
      <c r="K4001" s="116">
        <v>0.33442</v>
      </c>
      <c r="L4001" s="395">
        <v>0.33442</v>
      </c>
      <c r="M4001" s="395">
        <v>0.308917</v>
      </c>
      <c r="N4001" s="330">
        <v>7.6260391124932712</v>
      </c>
      <c r="O4001" s="116"/>
      <c r="P4001" s="116"/>
      <c r="Q4001" s="120"/>
    </row>
    <row r="4002" spans="1:17" customFormat="1">
      <c r="A4002" s="117">
        <v>3999</v>
      </c>
      <c r="B4002" s="117"/>
      <c r="C4002" s="117" t="s">
        <v>3682</v>
      </c>
      <c r="D4002" s="117" t="s">
        <v>1023</v>
      </c>
      <c r="E4002" s="396" t="s">
        <v>3734</v>
      </c>
      <c r="F4002" s="116" t="s">
        <v>4610</v>
      </c>
      <c r="G4002" s="596">
        <v>304621340302</v>
      </c>
      <c r="H4002" s="396" t="s">
        <v>6373</v>
      </c>
      <c r="I4002" s="116" t="s">
        <v>7997</v>
      </c>
      <c r="J4002" s="116" t="s">
        <v>47</v>
      </c>
      <c r="K4002" s="116">
        <v>0.25240000000000001</v>
      </c>
      <c r="L4002" s="395">
        <v>0.25240000000000001</v>
      </c>
      <c r="M4002" s="395">
        <v>0.23327899999999999</v>
      </c>
      <c r="N4002" s="330">
        <v>7.5756735340729104</v>
      </c>
      <c r="O4002" s="116"/>
      <c r="P4002" s="116"/>
      <c r="Q4002" s="120"/>
    </row>
    <row r="4003" spans="1:17" customFormat="1">
      <c r="A4003" s="117">
        <v>4000</v>
      </c>
      <c r="B4003" s="117"/>
      <c r="C4003" s="117" t="s">
        <v>3682</v>
      </c>
      <c r="D4003" s="117" t="s">
        <v>1023</v>
      </c>
      <c r="E4003" s="396" t="s">
        <v>1023</v>
      </c>
      <c r="F4003" s="116" t="s">
        <v>4592</v>
      </c>
      <c r="G4003" s="596">
        <v>304611140501</v>
      </c>
      <c r="H4003" s="396" t="s">
        <v>6951</v>
      </c>
      <c r="I4003" s="116" t="s">
        <v>7997</v>
      </c>
      <c r="J4003" s="116" t="s">
        <v>47</v>
      </c>
      <c r="K4003" s="116">
        <v>0.40179999999999999</v>
      </c>
      <c r="L4003" s="395">
        <v>0.40179999999999999</v>
      </c>
      <c r="M4003" s="395">
        <v>0.37148900000000001</v>
      </c>
      <c r="N4003" s="330">
        <v>7.5438028870084564</v>
      </c>
      <c r="O4003" s="116"/>
      <c r="P4003" s="116"/>
      <c r="Q4003" s="120"/>
    </row>
    <row r="4004" spans="1:17" customFormat="1">
      <c r="A4004" s="117">
        <v>4001</v>
      </c>
      <c r="B4004" s="117"/>
      <c r="C4004" s="117" t="s">
        <v>3682</v>
      </c>
      <c r="D4004" s="117" t="s">
        <v>1023</v>
      </c>
      <c r="E4004" s="396" t="s">
        <v>3735</v>
      </c>
      <c r="F4004" s="116" t="s">
        <v>4633</v>
      </c>
      <c r="G4004" s="596">
        <v>304631240105</v>
      </c>
      <c r="H4004" s="396" t="s">
        <v>6974</v>
      </c>
      <c r="I4004" s="116" t="s">
        <v>7997</v>
      </c>
      <c r="J4004" s="116" t="s">
        <v>47</v>
      </c>
      <c r="K4004" s="116">
        <v>0.75488</v>
      </c>
      <c r="L4004" s="395">
        <v>0.75488</v>
      </c>
      <c r="M4004" s="395">
        <v>0.69862599999999997</v>
      </c>
      <c r="N4004" s="330">
        <v>7.452045358202632</v>
      </c>
      <c r="O4004" s="116"/>
      <c r="P4004" s="116"/>
      <c r="Q4004" s="120"/>
    </row>
    <row r="4005" spans="1:17" customFormat="1">
      <c r="A4005" s="117">
        <v>4002</v>
      </c>
      <c r="B4005" s="117"/>
      <c r="C4005" s="117" t="s">
        <v>3682</v>
      </c>
      <c r="D4005" s="117" t="s">
        <v>1023</v>
      </c>
      <c r="E4005" s="396" t="s">
        <v>3735</v>
      </c>
      <c r="F4005" s="116" t="s">
        <v>4632</v>
      </c>
      <c r="G4005" s="596">
        <v>304631140105</v>
      </c>
      <c r="H4005" s="396" t="s">
        <v>7010</v>
      </c>
      <c r="I4005" s="116" t="s">
        <v>7997</v>
      </c>
      <c r="J4005" s="116" t="s">
        <v>47</v>
      </c>
      <c r="K4005" s="116">
        <v>0.29880000000000001</v>
      </c>
      <c r="L4005" s="395">
        <v>0.29880000000000001</v>
      </c>
      <c r="M4005" s="395">
        <v>0.27682800000000002</v>
      </c>
      <c r="N4005" s="330">
        <v>7.3534136546184712</v>
      </c>
      <c r="O4005" s="116"/>
      <c r="P4005" s="116"/>
      <c r="Q4005" s="120"/>
    </row>
    <row r="4006" spans="1:17" customFormat="1">
      <c r="A4006" s="117">
        <v>4003</v>
      </c>
      <c r="B4006" s="117"/>
      <c r="C4006" s="117" t="s">
        <v>3682</v>
      </c>
      <c r="D4006" s="117" t="s">
        <v>1023</v>
      </c>
      <c r="E4006" s="396" t="s">
        <v>1023</v>
      </c>
      <c r="F4006" s="116" t="s">
        <v>4594</v>
      </c>
      <c r="G4006" s="596">
        <v>304611140202</v>
      </c>
      <c r="H4006" s="396" t="s">
        <v>7020</v>
      </c>
      <c r="I4006" s="116" t="s">
        <v>7997</v>
      </c>
      <c r="J4006" s="116" t="s">
        <v>47</v>
      </c>
      <c r="K4006" s="116">
        <v>0.443</v>
      </c>
      <c r="L4006" s="395">
        <v>0.443</v>
      </c>
      <c r="M4006" s="395">
        <v>0.41058499999999998</v>
      </c>
      <c r="N4006" s="330">
        <v>7.317155756207681</v>
      </c>
      <c r="O4006" s="116"/>
      <c r="P4006" s="116"/>
      <c r="Q4006" s="120"/>
    </row>
    <row r="4007" spans="1:17" customFormat="1">
      <c r="A4007" s="117">
        <v>4004</v>
      </c>
      <c r="B4007" s="117"/>
      <c r="C4007" s="117" t="s">
        <v>3682</v>
      </c>
      <c r="D4007" s="117" t="s">
        <v>1023</v>
      </c>
      <c r="E4007" s="396" t="s">
        <v>1023</v>
      </c>
      <c r="F4007" s="116" t="s">
        <v>4592</v>
      </c>
      <c r="G4007" s="596">
        <v>304611140503</v>
      </c>
      <c r="H4007" s="396" t="s">
        <v>7038</v>
      </c>
      <c r="I4007" s="116" t="s">
        <v>7997</v>
      </c>
      <c r="J4007" s="116" t="s">
        <v>47</v>
      </c>
      <c r="K4007" s="116">
        <v>0.37459999999999999</v>
      </c>
      <c r="L4007" s="395">
        <v>0.37459999999999999</v>
      </c>
      <c r="M4007" s="395">
        <v>0.34737899999999999</v>
      </c>
      <c r="N4007" s="330">
        <v>7.2666844634276559</v>
      </c>
      <c r="O4007" s="116"/>
      <c r="P4007" s="116"/>
      <c r="Q4007" s="120"/>
    </row>
    <row r="4008" spans="1:17" customFormat="1">
      <c r="A4008" s="117">
        <v>4005</v>
      </c>
      <c r="B4008" s="117"/>
      <c r="C4008" s="117" t="s">
        <v>3682</v>
      </c>
      <c r="D4008" s="117" t="s">
        <v>1023</v>
      </c>
      <c r="E4008" s="396" t="s">
        <v>1023</v>
      </c>
      <c r="F4008" s="116" t="s">
        <v>4596</v>
      </c>
      <c r="G4008" s="596">
        <v>304611140303</v>
      </c>
      <c r="H4008" s="396" t="s">
        <v>7062</v>
      </c>
      <c r="I4008" s="116" t="s">
        <v>7997</v>
      </c>
      <c r="J4008" s="116" t="s">
        <v>47</v>
      </c>
      <c r="K4008" s="116">
        <v>0.3548</v>
      </c>
      <c r="L4008" s="395">
        <v>0.3548</v>
      </c>
      <c r="M4008" s="395">
        <v>0.32926</v>
      </c>
      <c r="N4008" s="330">
        <v>7.1984216459977475</v>
      </c>
      <c r="O4008" s="116"/>
      <c r="P4008" s="116"/>
      <c r="Q4008" s="120"/>
    </row>
    <row r="4009" spans="1:17" customFormat="1">
      <c r="A4009" s="117">
        <v>4006</v>
      </c>
      <c r="B4009" s="117"/>
      <c r="C4009" s="117" t="s">
        <v>3682</v>
      </c>
      <c r="D4009" s="117" t="s">
        <v>1023</v>
      </c>
      <c r="E4009" s="396" t="s">
        <v>1023</v>
      </c>
      <c r="F4009" s="116" t="s">
        <v>4600</v>
      </c>
      <c r="G4009" s="596">
        <v>304611340201</v>
      </c>
      <c r="H4009" s="396" t="s">
        <v>7066</v>
      </c>
      <c r="I4009" s="116" t="s">
        <v>7997</v>
      </c>
      <c r="J4009" s="116" t="s">
        <v>47</v>
      </c>
      <c r="K4009" s="116">
        <v>0.13600000000000001</v>
      </c>
      <c r="L4009" s="395">
        <v>0.13600000000000001</v>
      </c>
      <c r="M4009" s="395">
        <v>0.126223</v>
      </c>
      <c r="N4009" s="330">
        <v>7.1889705882352999</v>
      </c>
      <c r="O4009" s="116"/>
      <c r="P4009" s="116"/>
      <c r="Q4009" s="120"/>
    </row>
    <row r="4010" spans="1:17" customFormat="1">
      <c r="A4010" s="117">
        <v>4007</v>
      </c>
      <c r="B4010" s="117"/>
      <c r="C4010" s="117" t="s">
        <v>3682</v>
      </c>
      <c r="D4010" s="117" t="s">
        <v>1023</v>
      </c>
      <c r="E4010" s="396" t="s">
        <v>3735</v>
      </c>
      <c r="F4010" s="116" t="s">
        <v>4627</v>
      </c>
      <c r="G4010" s="596">
        <v>304631440104</v>
      </c>
      <c r="H4010" s="396" t="s">
        <v>6401</v>
      </c>
      <c r="I4010" s="116" t="s">
        <v>7997</v>
      </c>
      <c r="J4010" s="116" t="s">
        <v>47</v>
      </c>
      <c r="K4010" s="116">
        <v>0.80022000000000004</v>
      </c>
      <c r="L4010" s="395">
        <v>0.80022000000000004</v>
      </c>
      <c r="M4010" s="395">
        <v>0.74310299999999996</v>
      </c>
      <c r="N4010" s="330">
        <v>7.1376621429107097</v>
      </c>
      <c r="O4010" s="116"/>
      <c r="P4010" s="116"/>
      <c r="Q4010" s="120"/>
    </row>
    <row r="4011" spans="1:17" customFormat="1">
      <c r="A4011" s="117">
        <v>4008</v>
      </c>
      <c r="B4011" s="117"/>
      <c r="C4011" s="117" t="s">
        <v>3682</v>
      </c>
      <c r="D4011" s="117" t="s">
        <v>1023</v>
      </c>
      <c r="E4011" s="396" t="s">
        <v>3735</v>
      </c>
      <c r="F4011" s="116" t="s">
        <v>4622</v>
      </c>
      <c r="G4011" s="596">
        <v>304631340202</v>
      </c>
      <c r="H4011" s="396" t="s">
        <v>7091</v>
      </c>
      <c r="I4011" s="116" t="s">
        <v>7997</v>
      </c>
      <c r="J4011" s="116" t="s">
        <v>47</v>
      </c>
      <c r="K4011" s="116">
        <v>1.0056</v>
      </c>
      <c r="L4011" s="395">
        <v>1.0056</v>
      </c>
      <c r="M4011" s="395">
        <v>0.93413900000000005</v>
      </c>
      <c r="N4011" s="330">
        <v>7.1063046937151944</v>
      </c>
      <c r="O4011" s="116"/>
      <c r="P4011" s="116"/>
      <c r="Q4011" s="120"/>
    </row>
    <row r="4012" spans="1:17" customFormat="1">
      <c r="A4012" s="117">
        <v>4009</v>
      </c>
      <c r="B4012" s="117"/>
      <c r="C4012" s="117" t="s">
        <v>3682</v>
      </c>
      <c r="D4012" s="117" t="s">
        <v>1023</v>
      </c>
      <c r="E4012" s="396" t="s">
        <v>3735</v>
      </c>
      <c r="F4012" s="116" t="s">
        <v>4621</v>
      </c>
      <c r="G4012" s="596">
        <v>304631340103</v>
      </c>
      <c r="H4012" s="396" t="s">
        <v>7139</v>
      </c>
      <c r="I4012" s="116" t="s">
        <v>7997</v>
      </c>
      <c r="J4012" s="116" t="s">
        <v>47</v>
      </c>
      <c r="K4012" s="116">
        <v>0.4844</v>
      </c>
      <c r="L4012" s="395">
        <v>0.4844</v>
      </c>
      <c r="M4012" s="395">
        <v>0.45080700000000001</v>
      </c>
      <c r="N4012" s="330">
        <v>6.9349710982658923</v>
      </c>
      <c r="O4012" s="116"/>
      <c r="P4012" s="116"/>
      <c r="Q4012" s="120"/>
    </row>
    <row r="4013" spans="1:17" customFormat="1">
      <c r="A4013" s="117">
        <v>4010</v>
      </c>
      <c r="B4013" s="117"/>
      <c r="C4013" s="117" t="s">
        <v>3682</v>
      </c>
      <c r="D4013" s="117" t="s">
        <v>1023</v>
      </c>
      <c r="E4013" s="396" t="s">
        <v>3735</v>
      </c>
      <c r="F4013" s="116" t="s">
        <v>4630</v>
      </c>
      <c r="G4013" s="596">
        <v>304631240202</v>
      </c>
      <c r="H4013" s="396" t="s">
        <v>7142</v>
      </c>
      <c r="I4013" s="116" t="s">
        <v>7997</v>
      </c>
      <c r="J4013" s="116" t="s">
        <v>47</v>
      </c>
      <c r="K4013" s="116">
        <v>0.62339999999999995</v>
      </c>
      <c r="L4013" s="395">
        <v>0.62339999999999995</v>
      </c>
      <c r="M4013" s="395">
        <v>0.58022700000000005</v>
      </c>
      <c r="N4013" s="330">
        <v>6.9254090471607173</v>
      </c>
      <c r="O4013" s="116"/>
      <c r="P4013" s="116"/>
      <c r="Q4013" s="120"/>
    </row>
    <row r="4014" spans="1:17" customFormat="1">
      <c r="A4014" s="117">
        <v>4011</v>
      </c>
      <c r="B4014" s="117"/>
      <c r="C4014" s="117" t="s">
        <v>3682</v>
      </c>
      <c r="D4014" s="117" t="s">
        <v>1023</v>
      </c>
      <c r="E4014" s="396" t="s">
        <v>3734</v>
      </c>
      <c r="F4014" s="116" t="s">
        <v>4609</v>
      </c>
      <c r="G4014" s="596">
        <v>304621340202</v>
      </c>
      <c r="H4014" s="396" t="s">
        <v>7304</v>
      </c>
      <c r="I4014" s="116" t="s">
        <v>7997</v>
      </c>
      <c r="J4014" s="116" t="s">
        <v>47</v>
      </c>
      <c r="K4014" s="116">
        <v>0.24929999999999999</v>
      </c>
      <c r="L4014" s="395">
        <v>0.24929999999999999</v>
      </c>
      <c r="M4014" s="395">
        <v>0.232267</v>
      </c>
      <c r="N4014" s="330">
        <v>6.8323305254713169</v>
      </c>
      <c r="O4014" s="116"/>
      <c r="P4014" s="116"/>
      <c r="Q4014" s="120"/>
    </row>
    <row r="4015" spans="1:17" customFormat="1">
      <c r="A4015" s="117">
        <v>4012</v>
      </c>
      <c r="B4015" s="117"/>
      <c r="C4015" s="117" t="s">
        <v>3682</v>
      </c>
      <c r="D4015" s="117" t="s">
        <v>1023</v>
      </c>
      <c r="E4015" s="396" t="s">
        <v>3735</v>
      </c>
      <c r="F4015" s="116" t="s">
        <v>4627</v>
      </c>
      <c r="G4015" s="596">
        <v>304631440105</v>
      </c>
      <c r="H4015" s="396" t="s">
        <v>5532</v>
      </c>
      <c r="I4015" s="116" t="s">
        <v>7997</v>
      </c>
      <c r="J4015" s="116" t="s">
        <v>47</v>
      </c>
      <c r="K4015" s="116">
        <v>0.10088999999999999</v>
      </c>
      <c r="L4015" s="395">
        <v>0.10088999999999999</v>
      </c>
      <c r="M4015" s="395">
        <v>9.4017000000000003E-2</v>
      </c>
      <c r="N4015" s="330">
        <v>6.8123699078203899</v>
      </c>
      <c r="O4015" s="116"/>
      <c r="P4015" s="116"/>
      <c r="Q4015" s="120"/>
    </row>
    <row r="4016" spans="1:17" customFormat="1">
      <c r="A4016" s="117">
        <v>4013</v>
      </c>
      <c r="B4016" s="117"/>
      <c r="C4016" s="117" t="s">
        <v>3682</v>
      </c>
      <c r="D4016" s="117" t="s">
        <v>1023</v>
      </c>
      <c r="E4016" s="396" t="s">
        <v>3735</v>
      </c>
      <c r="F4016" s="116" t="s">
        <v>4628</v>
      </c>
      <c r="G4016" s="596">
        <v>304631440503</v>
      </c>
      <c r="H4016" s="396" t="s">
        <v>5784</v>
      </c>
      <c r="I4016" s="116" t="s">
        <v>7997</v>
      </c>
      <c r="J4016" s="116" t="s">
        <v>47</v>
      </c>
      <c r="K4016" s="116">
        <v>0.14512</v>
      </c>
      <c r="L4016" s="395">
        <v>0.14512</v>
      </c>
      <c r="M4016" s="395">
        <v>0.13526199999999999</v>
      </c>
      <c r="N4016" s="330">
        <v>6.7929988974641713</v>
      </c>
      <c r="O4016" s="116"/>
      <c r="P4016" s="116"/>
      <c r="Q4016" s="120"/>
    </row>
    <row r="4017" spans="1:17" customFormat="1">
      <c r="A4017" s="117">
        <v>4014</v>
      </c>
      <c r="B4017" s="117"/>
      <c r="C4017" s="117" t="s">
        <v>3682</v>
      </c>
      <c r="D4017" s="117" t="s">
        <v>1023</v>
      </c>
      <c r="E4017" s="396" t="s">
        <v>1023</v>
      </c>
      <c r="F4017" s="116" t="s">
        <v>4607</v>
      </c>
      <c r="G4017" s="596">
        <v>304611440103</v>
      </c>
      <c r="H4017" s="396" t="s">
        <v>7175</v>
      </c>
      <c r="I4017" s="116" t="s">
        <v>7997</v>
      </c>
      <c r="J4017" s="116" t="s">
        <v>47</v>
      </c>
      <c r="K4017" s="116">
        <v>0.53590000000000004</v>
      </c>
      <c r="L4017" s="395">
        <v>0.53590000000000004</v>
      </c>
      <c r="M4017" s="395">
        <v>0.499558</v>
      </c>
      <c r="N4017" s="330">
        <v>6.7814890837842947</v>
      </c>
      <c r="O4017" s="116"/>
      <c r="P4017" s="116"/>
      <c r="Q4017" s="120"/>
    </row>
    <row r="4018" spans="1:17" customFormat="1">
      <c r="A4018" s="117">
        <v>4015</v>
      </c>
      <c r="B4018" s="117"/>
      <c r="C4018" s="117" t="s">
        <v>3682</v>
      </c>
      <c r="D4018" s="117" t="s">
        <v>1023</v>
      </c>
      <c r="E4018" s="396" t="s">
        <v>1023</v>
      </c>
      <c r="F4018" s="116" t="s">
        <v>4605</v>
      </c>
      <c r="G4018" s="596">
        <v>304611440302</v>
      </c>
      <c r="H4018" s="396" t="s">
        <v>7177</v>
      </c>
      <c r="I4018" s="116" t="s">
        <v>7997</v>
      </c>
      <c r="J4018" s="116" t="s">
        <v>47</v>
      </c>
      <c r="K4018" s="116">
        <v>0.63570000000000004</v>
      </c>
      <c r="L4018" s="395">
        <v>0.63570000000000004</v>
      </c>
      <c r="M4018" s="395">
        <v>0.592611</v>
      </c>
      <c r="N4018" s="330">
        <v>6.7781972628598464</v>
      </c>
      <c r="O4018" s="116"/>
      <c r="P4018" s="116"/>
      <c r="Q4018" s="120"/>
    </row>
    <row r="4019" spans="1:17" customFormat="1">
      <c r="A4019" s="117">
        <v>4016</v>
      </c>
      <c r="B4019" s="117"/>
      <c r="C4019" s="117" t="s">
        <v>3682</v>
      </c>
      <c r="D4019" s="117" t="s">
        <v>1023</v>
      </c>
      <c r="E4019" s="396" t="s">
        <v>3735</v>
      </c>
      <c r="F4019" s="116" t="s">
        <v>4632</v>
      </c>
      <c r="G4019" s="596">
        <v>304631140107</v>
      </c>
      <c r="H4019" s="396" t="s">
        <v>7187</v>
      </c>
      <c r="I4019" s="116" t="s">
        <v>7997</v>
      </c>
      <c r="J4019" s="116" t="s">
        <v>47</v>
      </c>
      <c r="K4019" s="116">
        <v>0.19214000000000001</v>
      </c>
      <c r="L4019" s="395">
        <v>0.19214000000000001</v>
      </c>
      <c r="M4019" s="395">
        <v>0.17915400000000001</v>
      </c>
      <c r="N4019" s="330">
        <v>6.7586135109815748</v>
      </c>
      <c r="O4019" s="116"/>
      <c r="P4019" s="116"/>
      <c r="Q4019" s="120"/>
    </row>
    <row r="4020" spans="1:17" customFormat="1">
      <c r="A4020" s="117">
        <v>4017</v>
      </c>
      <c r="B4020" s="117"/>
      <c r="C4020" s="117" t="s">
        <v>3682</v>
      </c>
      <c r="D4020" s="117" t="s">
        <v>1023</v>
      </c>
      <c r="E4020" s="396" t="s">
        <v>1023</v>
      </c>
      <c r="F4020" s="116" t="s">
        <v>4514</v>
      </c>
      <c r="G4020" s="596">
        <v>304611140603</v>
      </c>
      <c r="H4020" s="396" t="s">
        <v>7291</v>
      </c>
      <c r="I4020" s="116" t="s">
        <v>7997</v>
      </c>
      <c r="J4020" s="116" t="s">
        <v>47</v>
      </c>
      <c r="K4020" s="116">
        <v>0.32179999999999997</v>
      </c>
      <c r="L4020" s="395">
        <v>0.32179999999999997</v>
      </c>
      <c r="M4020" s="395">
        <v>0.30114000000000002</v>
      </c>
      <c r="N4020" s="330">
        <v>6.4201367308887383</v>
      </c>
      <c r="O4020" s="116"/>
      <c r="P4020" s="116"/>
      <c r="Q4020" s="120"/>
    </row>
    <row r="4021" spans="1:17" customFormat="1">
      <c r="A4021" s="117">
        <v>4018</v>
      </c>
      <c r="B4021" s="117"/>
      <c r="C4021" s="117" t="s">
        <v>3682</v>
      </c>
      <c r="D4021" s="117" t="s">
        <v>1023</v>
      </c>
      <c r="E4021" s="396" t="s">
        <v>3735</v>
      </c>
      <c r="F4021" s="116" t="s">
        <v>4631</v>
      </c>
      <c r="G4021" s="596">
        <v>304631240301</v>
      </c>
      <c r="H4021" s="396" t="s">
        <v>7267</v>
      </c>
      <c r="I4021" s="116" t="s">
        <v>7997</v>
      </c>
      <c r="J4021" s="116" t="s">
        <v>47</v>
      </c>
      <c r="K4021" s="116">
        <v>0.95520000000000005</v>
      </c>
      <c r="L4021" s="395">
        <v>0.95520000000000005</v>
      </c>
      <c r="M4021" s="395">
        <v>0.89396200000000003</v>
      </c>
      <c r="N4021" s="330">
        <v>6.4110134003350101</v>
      </c>
      <c r="O4021" s="116"/>
      <c r="P4021" s="116"/>
      <c r="Q4021" s="120"/>
    </row>
    <row r="4022" spans="1:17" customFormat="1">
      <c r="A4022" s="117">
        <v>4019</v>
      </c>
      <c r="B4022" s="117"/>
      <c r="C4022" s="117" t="s">
        <v>3682</v>
      </c>
      <c r="D4022" s="117" t="s">
        <v>1023</v>
      </c>
      <c r="E4022" s="396" t="s">
        <v>1023</v>
      </c>
      <c r="F4022" s="116" t="s">
        <v>4595</v>
      </c>
      <c r="G4022" s="596">
        <v>304611140105</v>
      </c>
      <c r="H4022" s="396" t="s">
        <v>7308</v>
      </c>
      <c r="I4022" s="116" t="s">
        <v>7997</v>
      </c>
      <c r="J4022" s="116" t="s">
        <v>47</v>
      </c>
      <c r="K4022" s="116">
        <v>0.80774000000000001</v>
      </c>
      <c r="L4022" s="395">
        <v>0.80774000000000001</v>
      </c>
      <c r="M4022" s="395">
        <v>0.75676200000000005</v>
      </c>
      <c r="N4022" s="330">
        <v>6.3111892440636792</v>
      </c>
      <c r="O4022" s="116"/>
      <c r="P4022" s="116"/>
      <c r="Q4022" s="120"/>
    </row>
    <row r="4023" spans="1:17" customFormat="1">
      <c r="A4023" s="117">
        <v>4020</v>
      </c>
      <c r="B4023" s="117"/>
      <c r="C4023" s="117" t="s">
        <v>3682</v>
      </c>
      <c r="D4023" s="117" t="s">
        <v>1023</v>
      </c>
      <c r="E4023" s="396" t="s">
        <v>3734</v>
      </c>
      <c r="F4023" s="116" t="s">
        <v>4610</v>
      </c>
      <c r="G4023" s="596">
        <v>304621340304</v>
      </c>
      <c r="H4023" s="396" t="s">
        <v>6396</v>
      </c>
      <c r="I4023" s="116" t="s">
        <v>7997</v>
      </c>
      <c r="J4023" s="116" t="s">
        <v>47</v>
      </c>
      <c r="K4023" s="116">
        <v>0.59279999999999999</v>
      </c>
      <c r="L4023" s="395">
        <v>0.59279999999999999</v>
      </c>
      <c r="M4023" s="395">
        <v>0.55565900000000001</v>
      </c>
      <c r="N4023" s="330">
        <v>6.2653508771929793</v>
      </c>
      <c r="O4023" s="116"/>
      <c r="P4023" s="116"/>
      <c r="Q4023" s="120"/>
    </row>
    <row r="4024" spans="1:17" customFormat="1">
      <c r="A4024" s="117">
        <v>4021</v>
      </c>
      <c r="B4024" s="117"/>
      <c r="C4024" s="117" t="s">
        <v>3682</v>
      </c>
      <c r="D4024" s="117" t="s">
        <v>1023</v>
      </c>
      <c r="E4024" s="396" t="s">
        <v>1023</v>
      </c>
      <c r="F4024" s="116" t="s">
        <v>4604</v>
      </c>
      <c r="G4024" s="596">
        <v>304611440401</v>
      </c>
      <c r="H4024" s="396" t="s">
        <v>7324</v>
      </c>
      <c r="I4024" s="116" t="s">
        <v>7997</v>
      </c>
      <c r="J4024" s="116" t="s">
        <v>47</v>
      </c>
      <c r="K4024" s="116">
        <v>0.42720000000000002</v>
      </c>
      <c r="L4024" s="395">
        <v>0.42720000000000002</v>
      </c>
      <c r="M4024" s="395">
        <v>0.40059899999999998</v>
      </c>
      <c r="N4024" s="330">
        <v>6.2268258426966385</v>
      </c>
      <c r="O4024" s="116"/>
      <c r="P4024" s="116"/>
      <c r="Q4024" s="120"/>
    </row>
    <row r="4025" spans="1:17" customFormat="1">
      <c r="A4025" s="117">
        <v>4022</v>
      </c>
      <c r="B4025" s="117"/>
      <c r="C4025" s="117" t="s">
        <v>3682</v>
      </c>
      <c r="D4025" s="117" t="s">
        <v>1023</v>
      </c>
      <c r="E4025" s="396" t="s">
        <v>1023</v>
      </c>
      <c r="F4025" s="116" t="s">
        <v>4598</v>
      </c>
      <c r="G4025" s="596">
        <v>304611240104</v>
      </c>
      <c r="H4025" s="396" t="s">
        <v>7020</v>
      </c>
      <c r="I4025" s="116" t="s">
        <v>7997</v>
      </c>
      <c r="J4025" s="116" t="s">
        <v>47</v>
      </c>
      <c r="K4025" s="116">
        <v>0.43042000000000002</v>
      </c>
      <c r="L4025" s="395">
        <v>0.43042000000000002</v>
      </c>
      <c r="M4025" s="395">
        <v>0.40376299999999998</v>
      </c>
      <c r="N4025" s="330">
        <v>6.1932531016216812</v>
      </c>
      <c r="O4025" s="116"/>
      <c r="P4025" s="116"/>
      <c r="Q4025" s="120"/>
    </row>
    <row r="4026" spans="1:17" customFormat="1">
      <c r="A4026" s="117">
        <v>4023</v>
      </c>
      <c r="B4026" s="117"/>
      <c r="C4026" s="117" t="s">
        <v>3682</v>
      </c>
      <c r="D4026" s="117" t="s">
        <v>1023</v>
      </c>
      <c r="E4026" s="396" t="s">
        <v>1023</v>
      </c>
      <c r="F4026" s="116" t="s">
        <v>4606</v>
      </c>
      <c r="G4026" s="596">
        <v>304611440201</v>
      </c>
      <c r="H4026" s="396" t="s">
        <v>7345</v>
      </c>
      <c r="I4026" s="116" t="s">
        <v>7997</v>
      </c>
      <c r="J4026" s="116" t="s">
        <v>47</v>
      </c>
      <c r="K4026" s="116">
        <v>0.54079999999999995</v>
      </c>
      <c r="L4026" s="395">
        <v>0.54079999999999995</v>
      </c>
      <c r="M4026" s="395">
        <v>0.50752399999999998</v>
      </c>
      <c r="N4026" s="330">
        <v>6.1531065088757355</v>
      </c>
      <c r="O4026" s="116"/>
      <c r="P4026" s="116"/>
      <c r="Q4026" s="120"/>
    </row>
    <row r="4027" spans="1:17" customFormat="1">
      <c r="A4027" s="117">
        <v>4024</v>
      </c>
      <c r="B4027" s="117"/>
      <c r="C4027" s="117" t="s">
        <v>3682</v>
      </c>
      <c r="D4027" s="117" t="s">
        <v>1023</v>
      </c>
      <c r="E4027" s="396" t="s">
        <v>1023</v>
      </c>
      <c r="F4027" s="116" t="s">
        <v>4604</v>
      </c>
      <c r="G4027" s="596">
        <v>304611440402</v>
      </c>
      <c r="H4027" s="396" t="s">
        <v>7348</v>
      </c>
      <c r="I4027" s="116" t="s">
        <v>7997</v>
      </c>
      <c r="J4027" s="116" t="s">
        <v>47</v>
      </c>
      <c r="K4027" s="116">
        <v>0.49299999999999999</v>
      </c>
      <c r="L4027" s="395">
        <v>0.49299999999999999</v>
      </c>
      <c r="M4027" s="395">
        <v>0.46271499999999999</v>
      </c>
      <c r="N4027" s="330">
        <v>6.143002028397567</v>
      </c>
      <c r="O4027" s="116"/>
      <c r="P4027" s="116"/>
      <c r="Q4027" s="120"/>
    </row>
    <row r="4028" spans="1:17" customFormat="1">
      <c r="A4028" s="117">
        <v>4025</v>
      </c>
      <c r="B4028" s="117"/>
      <c r="C4028" s="117" t="s">
        <v>3682</v>
      </c>
      <c r="D4028" s="117" t="s">
        <v>1023</v>
      </c>
      <c r="E4028" s="396" t="s">
        <v>1023</v>
      </c>
      <c r="F4028" s="116" t="s">
        <v>4597</v>
      </c>
      <c r="G4028" s="596">
        <v>304611240302</v>
      </c>
      <c r="H4028" s="396" t="s">
        <v>7388</v>
      </c>
      <c r="I4028" s="116" t="s">
        <v>7997</v>
      </c>
      <c r="J4028" s="116" t="s">
        <v>47</v>
      </c>
      <c r="K4028" s="116">
        <v>0.67679999999999996</v>
      </c>
      <c r="L4028" s="395">
        <v>0.67679999999999996</v>
      </c>
      <c r="M4028" s="395">
        <v>0.63628300000000004</v>
      </c>
      <c r="N4028" s="330">
        <v>5.9865543735224467</v>
      </c>
      <c r="O4028" s="116"/>
      <c r="P4028" s="116"/>
      <c r="Q4028" s="120"/>
    </row>
    <row r="4029" spans="1:17" customFormat="1">
      <c r="A4029" s="117">
        <v>4026</v>
      </c>
      <c r="B4029" s="117"/>
      <c r="C4029" s="117" t="s">
        <v>3682</v>
      </c>
      <c r="D4029" s="117" t="s">
        <v>1023</v>
      </c>
      <c r="E4029" s="396" t="s">
        <v>3735</v>
      </c>
      <c r="F4029" s="116" t="s">
        <v>4630</v>
      </c>
      <c r="G4029" s="596">
        <v>304631240204</v>
      </c>
      <c r="H4029" s="396" t="s">
        <v>7431</v>
      </c>
      <c r="I4029" s="116" t="s">
        <v>7997</v>
      </c>
      <c r="J4029" s="116" t="s">
        <v>47</v>
      </c>
      <c r="K4029" s="116">
        <v>5.9979999999999999E-2</v>
      </c>
      <c r="L4029" s="395">
        <v>5.9979999999999999E-2</v>
      </c>
      <c r="M4029" s="395">
        <v>5.6495999999999998E-2</v>
      </c>
      <c r="N4029" s="330">
        <v>5.8086028676225432</v>
      </c>
      <c r="O4029" s="116"/>
      <c r="P4029" s="116"/>
      <c r="Q4029" s="120"/>
    </row>
    <row r="4030" spans="1:17" customFormat="1">
      <c r="A4030" s="117">
        <v>4027</v>
      </c>
      <c r="B4030" s="117"/>
      <c r="C4030" s="117" t="s">
        <v>3682</v>
      </c>
      <c r="D4030" s="117" t="s">
        <v>1023</v>
      </c>
      <c r="E4030" s="396" t="s">
        <v>1023</v>
      </c>
      <c r="F4030" s="116" t="s">
        <v>4593</v>
      </c>
      <c r="G4030" s="596">
        <v>304611140401</v>
      </c>
      <c r="H4030" s="396" t="s">
        <v>7449</v>
      </c>
      <c r="I4030" s="116" t="s">
        <v>7997</v>
      </c>
      <c r="J4030" s="116" t="s">
        <v>47</v>
      </c>
      <c r="K4030" s="116">
        <v>6.9199999999999998E-2</v>
      </c>
      <c r="L4030" s="395">
        <v>6.9199999999999998E-2</v>
      </c>
      <c r="M4030" s="395">
        <v>6.5242999999999995E-2</v>
      </c>
      <c r="N4030" s="330">
        <v>5.7182080924855523</v>
      </c>
      <c r="O4030" s="116"/>
      <c r="P4030" s="116"/>
      <c r="Q4030" s="120"/>
    </row>
    <row r="4031" spans="1:17" customFormat="1">
      <c r="A4031" s="117">
        <v>4028</v>
      </c>
      <c r="B4031" s="117"/>
      <c r="C4031" s="117" t="s">
        <v>3682</v>
      </c>
      <c r="D4031" s="117" t="s">
        <v>1023</v>
      </c>
      <c r="E4031" s="396" t="s">
        <v>3735</v>
      </c>
      <c r="F4031" s="116" t="s">
        <v>4623</v>
      </c>
      <c r="G4031" s="596">
        <v>304631340401</v>
      </c>
      <c r="H4031" s="396" t="s">
        <v>7451</v>
      </c>
      <c r="I4031" s="116" t="s">
        <v>7997</v>
      </c>
      <c r="J4031" s="116" t="s">
        <v>47</v>
      </c>
      <c r="K4031" s="116">
        <v>0.21440000000000001</v>
      </c>
      <c r="L4031" s="395">
        <v>0.21440000000000001</v>
      </c>
      <c r="M4031" s="395">
        <v>0.20214599999999999</v>
      </c>
      <c r="N4031" s="330">
        <v>5.7154850746268728</v>
      </c>
      <c r="O4031" s="116"/>
      <c r="P4031" s="116"/>
      <c r="Q4031" s="120"/>
    </row>
    <row r="4032" spans="1:17" customFormat="1">
      <c r="A4032" s="117">
        <v>4029</v>
      </c>
      <c r="B4032" s="117"/>
      <c r="C4032" s="117" t="s">
        <v>3682</v>
      </c>
      <c r="D4032" s="117" t="s">
        <v>1023</v>
      </c>
      <c r="E4032" s="396" t="s">
        <v>1023</v>
      </c>
      <c r="F4032" s="116" t="s">
        <v>4605</v>
      </c>
      <c r="G4032" s="596">
        <v>304611440304</v>
      </c>
      <c r="H4032" s="396" t="s">
        <v>7452</v>
      </c>
      <c r="I4032" s="116" t="s">
        <v>7997</v>
      </c>
      <c r="J4032" s="116" t="s">
        <v>47</v>
      </c>
      <c r="K4032" s="116">
        <v>0.44529999999999997</v>
      </c>
      <c r="L4032" s="395">
        <v>0.44529999999999997</v>
      </c>
      <c r="M4032" s="395">
        <v>0.41992099999999999</v>
      </c>
      <c r="N4032" s="330">
        <v>5.69930384010779</v>
      </c>
      <c r="O4032" s="116"/>
      <c r="P4032" s="116"/>
      <c r="Q4032" s="120"/>
    </row>
    <row r="4033" spans="1:17" customFormat="1">
      <c r="A4033" s="117">
        <v>4030</v>
      </c>
      <c r="B4033" s="117"/>
      <c r="C4033" s="117" t="s">
        <v>3682</v>
      </c>
      <c r="D4033" s="117" t="s">
        <v>1023</v>
      </c>
      <c r="E4033" s="396" t="s">
        <v>1023</v>
      </c>
      <c r="F4033" s="116" t="s">
        <v>4607</v>
      </c>
      <c r="G4033" s="596">
        <v>304611440105</v>
      </c>
      <c r="H4033" s="396" t="s">
        <v>7457</v>
      </c>
      <c r="I4033" s="116" t="s">
        <v>7997</v>
      </c>
      <c r="J4033" s="116" t="s">
        <v>47</v>
      </c>
      <c r="K4033" s="116">
        <v>0.86499999999999999</v>
      </c>
      <c r="L4033" s="395">
        <v>0.86499999999999999</v>
      </c>
      <c r="M4033" s="395">
        <v>0.81581899999999996</v>
      </c>
      <c r="N4033" s="330">
        <v>5.6856647398843965</v>
      </c>
      <c r="O4033" s="116"/>
      <c r="P4033" s="116"/>
      <c r="Q4033" s="120"/>
    </row>
    <row r="4034" spans="1:17" customFormat="1">
      <c r="A4034" s="117">
        <v>4031</v>
      </c>
      <c r="B4034" s="117"/>
      <c r="C4034" s="117" t="s">
        <v>3682</v>
      </c>
      <c r="D4034" s="117" t="s">
        <v>1023</v>
      </c>
      <c r="E4034" s="396" t="s">
        <v>3734</v>
      </c>
      <c r="F4034" s="116" t="s">
        <v>4608</v>
      </c>
      <c r="G4034" s="596">
        <v>304621340103</v>
      </c>
      <c r="H4034" s="396" t="s">
        <v>6783</v>
      </c>
      <c r="I4034" s="116" t="s">
        <v>7997</v>
      </c>
      <c r="J4034" s="116" t="s">
        <v>47</v>
      </c>
      <c r="K4034" s="116">
        <v>0.37140000000000001</v>
      </c>
      <c r="L4034" s="395">
        <v>0.37140000000000001</v>
      </c>
      <c r="M4034" s="395">
        <v>0.35084900000000002</v>
      </c>
      <c r="N4034" s="330">
        <v>5.5333871836295057</v>
      </c>
      <c r="O4034" s="116"/>
      <c r="P4034" s="116"/>
      <c r="Q4034" s="120"/>
    </row>
    <row r="4035" spans="1:17" customFormat="1">
      <c r="A4035" s="117">
        <v>4032</v>
      </c>
      <c r="B4035" s="117"/>
      <c r="C4035" s="117" t="s">
        <v>3682</v>
      </c>
      <c r="D4035" s="117" t="s">
        <v>1023</v>
      </c>
      <c r="E4035" s="396" t="s">
        <v>3735</v>
      </c>
      <c r="F4035" s="116" t="s">
        <v>4630</v>
      </c>
      <c r="G4035" s="596">
        <v>304631240201</v>
      </c>
      <c r="H4035" s="396" t="s">
        <v>7480</v>
      </c>
      <c r="I4035" s="116" t="s">
        <v>7997</v>
      </c>
      <c r="J4035" s="116" t="s">
        <v>47</v>
      </c>
      <c r="K4035" s="116">
        <v>0.4385</v>
      </c>
      <c r="L4035" s="395">
        <v>0.4385</v>
      </c>
      <c r="M4035" s="395">
        <v>0.41426099999999999</v>
      </c>
      <c r="N4035" s="330">
        <v>5.5277080957810742</v>
      </c>
      <c r="O4035" s="116"/>
      <c r="P4035" s="116"/>
      <c r="Q4035" s="120"/>
    </row>
    <row r="4036" spans="1:17" customFormat="1">
      <c r="A4036" s="117">
        <v>4033</v>
      </c>
      <c r="B4036" s="117"/>
      <c r="C4036" s="117" t="s">
        <v>3682</v>
      </c>
      <c r="D4036" s="117" t="s">
        <v>1023</v>
      </c>
      <c r="E4036" s="396" t="s">
        <v>3735</v>
      </c>
      <c r="F4036" s="116" t="s">
        <v>4624</v>
      </c>
      <c r="G4036" s="596">
        <v>304631340301</v>
      </c>
      <c r="H4036" s="396" t="s">
        <v>7490</v>
      </c>
      <c r="I4036" s="116" t="s">
        <v>7997</v>
      </c>
      <c r="J4036" s="116" t="s">
        <v>47</v>
      </c>
      <c r="K4036" s="116">
        <v>9.2200000000000004E-2</v>
      </c>
      <c r="L4036" s="395">
        <v>9.2200000000000004E-2</v>
      </c>
      <c r="M4036" s="395">
        <v>8.7139999999999995E-2</v>
      </c>
      <c r="N4036" s="330">
        <v>5.4880694143167128</v>
      </c>
      <c r="O4036" s="116"/>
      <c r="P4036" s="116"/>
      <c r="Q4036" s="120"/>
    </row>
    <row r="4037" spans="1:17" customFormat="1">
      <c r="A4037" s="117">
        <v>4034</v>
      </c>
      <c r="B4037" s="117"/>
      <c r="C4037" s="117" t="s">
        <v>3682</v>
      </c>
      <c r="D4037" s="117" t="s">
        <v>1023</v>
      </c>
      <c r="E4037" s="396" t="s">
        <v>1023</v>
      </c>
      <c r="F4037" s="116" t="s">
        <v>4606</v>
      </c>
      <c r="G4037" s="596">
        <v>304611440202</v>
      </c>
      <c r="H4037" s="396" t="s">
        <v>7498</v>
      </c>
      <c r="I4037" s="116" t="s">
        <v>7997</v>
      </c>
      <c r="J4037" s="116" t="s">
        <v>47</v>
      </c>
      <c r="K4037" s="116">
        <v>0.59899999999999998</v>
      </c>
      <c r="L4037" s="395">
        <v>0.59899999999999998</v>
      </c>
      <c r="M4037" s="395">
        <v>0.56633</v>
      </c>
      <c r="N4037" s="330">
        <v>5.4540901502504138</v>
      </c>
      <c r="O4037" s="116"/>
      <c r="P4037" s="116"/>
      <c r="Q4037" s="120"/>
    </row>
    <row r="4038" spans="1:17" customFormat="1">
      <c r="A4038" s="117">
        <v>4035</v>
      </c>
      <c r="B4038" s="117"/>
      <c r="C4038" s="117" t="s">
        <v>3682</v>
      </c>
      <c r="D4038" s="117" t="s">
        <v>1023</v>
      </c>
      <c r="E4038" s="396" t="s">
        <v>1023</v>
      </c>
      <c r="F4038" s="116" t="s">
        <v>4597</v>
      </c>
      <c r="G4038" s="596">
        <v>304611240301</v>
      </c>
      <c r="H4038" s="396" t="s">
        <v>7503</v>
      </c>
      <c r="I4038" s="116" t="s">
        <v>7997</v>
      </c>
      <c r="J4038" s="116" t="s">
        <v>47</v>
      </c>
      <c r="K4038" s="116">
        <v>0.63300000000000001</v>
      </c>
      <c r="L4038" s="395">
        <v>0.63300000000000001</v>
      </c>
      <c r="M4038" s="395">
        <v>0.598634</v>
      </c>
      <c r="N4038" s="330">
        <v>5.4290679304897322</v>
      </c>
      <c r="O4038" s="116"/>
      <c r="P4038" s="116"/>
      <c r="Q4038" s="120"/>
    </row>
    <row r="4039" spans="1:17" customFormat="1">
      <c r="A4039" s="117">
        <v>4036</v>
      </c>
      <c r="B4039" s="117"/>
      <c r="C4039" s="117" t="s">
        <v>3682</v>
      </c>
      <c r="D4039" s="117" t="s">
        <v>1023</v>
      </c>
      <c r="E4039" s="396" t="s">
        <v>3735</v>
      </c>
      <c r="F4039" s="116" t="s">
        <v>4624</v>
      </c>
      <c r="G4039" s="596">
        <v>304631340302</v>
      </c>
      <c r="H4039" s="396" t="s">
        <v>7506</v>
      </c>
      <c r="I4039" s="116" t="s">
        <v>7997</v>
      </c>
      <c r="J4039" s="116" t="s">
        <v>47</v>
      </c>
      <c r="K4039" s="116">
        <v>0.12786</v>
      </c>
      <c r="L4039" s="395">
        <v>0.12786</v>
      </c>
      <c r="M4039" s="395">
        <v>0.12094000000000001</v>
      </c>
      <c r="N4039" s="330">
        <v>5.4121695604567464</v>
      </c>
      <c r="O4039" s="116"/>
      <c r="P4039" s="116"/>
      <c r="Q4039" s="120"/>
    </row>
    <row r="4040" spans="1:17" customFormat="1">
      <c r="A4040" s="117">
        <v>4037</v>
      </c>
      <c r="B4040" s="117"/>
      <c r="C4040" s="117" t="s">
        <v>3682</v>
      </c>
      <c r="D4040" s="117" t="s">
        <v>1023</v>
      </c>
      <c r="E4040" s="396" t="s">
        <v>1023</v>
      </c>
      <c r="F4040" s="116" t="s">
        <v>4592</v>
      </c>
      <c r="G4040" s="596">
        <v>304611140502</v>
      </c>
      <c r="H4040" s="396" t="s">
        <v>7516</v>
      </c>
      <c r="I4040" s="116" t="s">
        <v>7997</v>
      </c>
      <c r="J4040" s="116" t="s">
        <v>47</v>
      </c>
      <c r="K4040" s="116">
        <v>0.25140000000000001</v>
      </c>
      <c r="L4040" s="395">
        <v>0.25140000000000001</v>
      </c>
      <c r="M4040" s="395">
        <v>0.23788500000000001</v>
      </c>
      <c r="N4040" s="330">
        <v>5.3758949880668254</v>
      </c>
      <c r="O4040" s="116"/>
      <c r="P4040" s="116"/>
      <c r="Q4040" s="120"/>
    </row>
    <row r="4041" spans="1:17" customFormat="1">
      <c r="A4041" s="117">
        <v>4038</v>
      </c>
      <c r="B4041" s="117"/>
      <c r="C4041" s="117" t="s">
        <v>3682</v>
      </c>
      <c r="D4041" s="117" t="s">
        <v>1023</v>
      </c>
      <c r="E4041" s="396" t="s">
        <v>1023</v>
      </c>
      <c r="F4041" s="116" t="s">
        <v>4602</v>
      </c>
      <c r="G4041" s="596">
        <v>304611340101</v>
      </c>
      <c r="H4041" s="396" t="s">
        <v>7985</v>
      </c>
      <c r="I4041" s="116" t="s">
        <v>7997</v>
      </c>
      <c r="J4041" s="116" t="s">
        <v>47</v>
      </c>
      <c r="K4041" s="116">
        <v>0.16839999999999999</v>
      </c>
      <c r="L4041" s="395">
        <v>0.16839999999999999</v>
      </c>
      <c r="M4041" s="395">
        <v>0.15972700000000001</v>
      </c>
      <c r="N4041" s="330">
        <v>5.1502375296912035</v>
      </c>
      <c r="O4041" s="116"/>
      <c r="P4041" s="116"/>
      <c r="Q4041" s="120"/>
    </row>
    <row r="4042" spans="1:17" customFormat="1">
      <c r="A4042" s="117">
        <v>4039</v>
      </c>
      <c r="B4042" s="117"/>
      <c r="C4042" s="117" t="s">
        <v>3682</v>
      </c>
      <c r="D4042" s="117" t="s">
        <v>1023</v>
      </c>
      <c r="E4042" s="396" t="s">
        <v>3734</v>
      </c>
      <c r="F4042" s="116" t="s">
        <v>4608</v>
      </c>
      <c r="G4042" s="596">
        <v>304621340102</v>
      </c>
      <c r="H4042" s="396" t="s">
        <v>7052</v>
      </c>
      <c r="I4042" s="116" t="s">
        <v>7997</v>
      </c>
      <c r="J4042" s="116" t="s">
        <v>47</v>
      </c>
      <c r="K4042" s="116">
        <v>0.47120000000000001</v>
      </c>
      <c r="L4042" s="395">
        <v>0.47120000000000001</v>
      </c>
      <c r="M4042" s="395">
        <v>0.44720399999999999</v>
      </c>
      <c r="N4042" s="330">
        <v>5.0925297113752155</v>
      </c>
      <c r="O4042" s="116"/>
      <c r="P4042" s="116"/>
      <c r="Q4042" s="120"/>
    </row>
    <row r="4043" spans="1:17" customFormat="1">
      <c r="A4043" s="117">
        <v>4040</v>
      </c>
      <c r="B4043" s="117"/>
      <c r="C4043" s="117" t="s">
        <v>3682</v>
      </c>
      <c r="D4043" s="117" t="s">
        <v>1023</v>
      </c>
      <c r="E4043" s="396" t="s">
        <v>3735</v>
      </c>
      <c r="F4043" s="116" t="s">
        <v>4624</v>
      </c>
      <c r="G4043" s="596">
        <v>304631340304</v>
      </c>
      <c r="H4043" s="396" t="s">
        <v>7577</v>
      </c>
      <c r="I4043" s="116" t="s">
        <v>7997</v>
      </c>
      <c r="J4043" s="116" t="s">
        <v>47</v>
      </c>
      <c r="K4043" s="116">
        <v>0.12970000000000001</v>
      </c>
      <c r="L4043" s="395">
        <v>0.12970000000000001</v>
      </c>
      <c r="M4043" s="395">
        <v>0.123123</v>
      </c>
      <c r="N4043" s="330">
        <v>5.070932922127998</v>
      </c>
      <c r="O4043" s="116"/>
      <c r="P4043" s="116"/>
      <c r="Q4043" s="120"/>
    </row>
    <row r="4044" spans="1:17" customFormat="1">
      <c r="A4044" s="117">
        <v>4041</v>
      </c>
      <c r="B4044" s="117"/>
      <c r="C4044" s="117" t="s">
        <v>3682</v>
      </c>
      <c r="D4044" s="117" t="s">
        <v>1023</v>
      </c>
      <c r="E4044" s="396" t="s">
        <v>3735</v>
      </c>
      <c r="F4044" s="116" t="s">
        <v>4629</v>
      </c>
      <c r="G4044" s="596">
        <v>304631440203</v>
      </c>
      <c r="H4044" s="396" t="s">
        <v>6333</v>
      </c>
      <c r="I4044" s="116" t="s">
        <v>7997</v>
      </c>
      <c r="J4044" s="116" t="s">
        <v>47</v>
      </c>
      <c r="K4044" s="116">
        <v>0.44688</v>
      </c>
      <c r="L4044" s="395">
        <v>0.44688</v>
      </c>
      <c r="M4044" s="395">
        <v>0.42469099999999999</v>
      </c>
      <c r="N4044" s="330">
        <v>4.9653150733977833</v>
      </c>
      <c r="O4044" s="116"/>
      <c r="P4044" s="116"/>
      <c r="Q4044" s="120"/>
    </row>
    <row r="4045" spans="1:17" customFormat="1">
      <c r="A4045" s="117">
        <v>4042</v>
      </c>
      <c r="B4045" s="117"/>
      <c r="C4045" s="117" t="s">
        <v>3682</v>
      </c>
      <c r="D4045" s="117" t="s">
        <v>1023</v>
      </c>
      <c r="E4045" s="396" t="s">
        <v>1023</v>
      </c>
      <c r="F4045" s="116" t="s">
        <v>4604</v>
      </c>
      <c r="G4045" s="596">
        <v>304611440404</v>
      </c>
      <c r="H4045" s="396" t="s">
        <v>7619</v>
      </c>
      <c r="I4045" s="116" t="s">
        <v>7997</v>
      </c>
      <c r="J4045" s="116" t="s">
        <v>47</v>
      </c>
      <c r="K4045" s="116">
        <v>0.34960000000000002</v>
      </c>
      <c r="L4045" s="395">
        <v>0.34960000000000002</v>
      </c>
      <c r="M4045" s="395">
        <v>0.33277099999999998</v>
      </c>
      <c r="N4045" s="330">
        <v>4.8137871853547018</v>
      </c>
      <c r="O4045" s="116"/>
      <c r="P4045" s="116"/>
      <c r="Q4045" s="120"/>
    </row>
    <row r="4046" spans="1:17" customFormat="1">
      <c r="A4046" s="117">
        <v>4043</v>
      </c>
      <c r="B4046" s="117"/>
      <c r="C4046" s="117" t="s">
        <v>3682</v>
      </c>
      <c r="D4046" s="117" t="s">
        <v>1023</v>
      </c>
      <c r="E4046" s="396" t="s">
        <v>3735</v>
      </c>
      <c r="F4046" s="116" t="s">
        <v>4627</v>
      </c>
      <c r="G4046" s="596">
        <v>304631440101</v>
      </c>
      <c r="H4046" s="396" t="s">
        <v>7377</v>
      </c>
      <c r="I4046" s="116" t="s">
        <v>7997</v>
      </c>
      <c r="J4046" s="116" t="s">
        <v>47</v>
      </c>
      <c r="K4046" s="116">
        <v>0.56284999999999996</v>
      </c>
      <c r="L4046" s="395">
        <v>0.56284999999999996</v>
      </c>
      <c r="M4046" s="395">
        <v>0.53765300000000005</v>
      </c>
      <c r="N4046" s="330">
        <v>4.4766811761570429</v>
      </c>
      <c r="O4046" s="116"/>
      <c r="P4046" s="116"/>
      <c r="Q4046" s="120"/>
    </row>
    <row r="4047" spans="1:17" customFormat="1">
      <c r="A4047" s="117">
        <v>4044</v>
      </c>
      <c r="B4047" s="117"/>
      <c r="C4047" s="117" t="s">
        <v>3682</v>
      </c>
      <c r="D4047" s="117" t="s">
        <v>1023</v>
      </c>
      <c r="E4047" s="396" t="s">
        <v>3735</v>
      </c>
      <c r="F4047" s="116" t="s">
        <v>4625</v>
      </c>
      <c r="G4047" s="596">
        <v>304631440402</v>
      </c>
      <c r="H4047" s="396" t="s">
        <v>5563</v>
      </c>
      <c r="I4047" s="116" t="s">
        <v>7997</v>
      </c>
      <c r="J4047" s="116" t="s">
        <v>47</v>
      </c>
      <c r="K4047" s="116">
        <v>0.170737</v>
      </c>
      <c r="L4047" s="395">
        <v>0.170737</v>
      </c>
      <c r="M4047" s="395">
        <v>0.16324</v>
      </c>
      <c r="N4047" s="330">
        <v>4.3909638801197186</v>
      </c>
      <c r="O4047" s="116"/>
      <c r="P4047" s="116"/>
      <c r="Q4047" s="120"/>
    </row>
    <row r="4048" spans="1:17" customFormat="1">
      <c r="A4048" s="117">
        <v>4045</v>
      </c>
      <c r="B4048" s="117"/>
      <c r="C4048" s="117" t="s">
        <v>3682</v>
      </c>
      <c r="D4048" s="117" t="s">
        <v>1023</v>
      </c>
      <c r="E4048" s="396" t="s">
        <v>3735</v>
      </c>
      <c r="F4048" s="116" t="s">
        <v>4626</v>
      </c>
      <c r="G4048" s="596">
        <v>304631440302</v>
      </c>
      <c r="H4048" s="396" t="s">
        <v>6596</v>
      </c>
      <c r="I4048" s="116" t="s">
        <v>7997</v>
      </c>
      <c r="J4048" s="116" t="s">
        <v>47</v>
      </c>
      <c r="K4048" s="116">
        <v>0.18351000000000001</v>
      </c>
      <c r="L4048" s="395">
        <v>0.18351000000000001</v>
      </c>
      <c r="M4048" s="395">
        <v>0.17549100000000001</v>
      </c>
      <c r="N4048" s="330">
        <v>4.369789112309955</v>
      </c>
      <c r="O4048" s="116"/>
      <c r="P4048" s="116"/>
      <c r="Q4048" s="120"/>
    </row>
    <row r="4049" spans="1:17" customFormat="1">
      <c r="A4049" s="117">
        <v>4046</v>
      </c>
      <c r="B4049" s="117"/>
      <c r="C4049" s="117" t="s">
        <v>3682</v>
      </c>
      <c r="D4049" s="117" t="s">
        <v>1023</v>
      </c>
      <c r="E4049" s="396" t="s">
        <v>3735</v>
      </c>
      <c r="F4049" s="116" t="s">
        <v>4631</v>
      </c>
      <c r="G4049" s="596">
        <v>304631240302</v>
      </c>
      <c r="H4049" s="396" t="s">
        <v>7708</v>
      </c>
      <c r="I4049" s="116" t="s">
        <v>7997</v>
      </c>
      <c r="J4049" s="116" t="s">
        <v>47</v>
      </c>
      <c r="K4049" s="116">
        <v>0.34410000000000002</v>
      </c>
      <c r="L4049" s="395">
        <v>0.34410000000000002</v>
      </c>
      <c r="M4049" s="395">
        <v>0.32974700000000001</v>
      </c>
      <c r="N4049" s="330">
        <v>4.1711711711711725</v>
      </c>
      <c r="O4049" s="116"/>
      <c r="P4049" s="116"/>
      <c r="Q4049" s="120"/>
    </row>
    <row r="4050" spans="1:17" customFormat="1">
      <c r="A4050" s="117">
        <v>4047</v>
      </c>
      <c r="B4050" s="117"/>
      <c r="C4050" s="117" t="s">
        <v>3682</v>
      </c>
      <c r="D4050" s="117" t="s">
        <v>1023</v>
      </c>
      <c r="E4050" s="396" t="s">
        <v>1023</v>
      </c>
      <c r="F4050" s="116" t="s">
        <v>4599</v>
      </c>
      <c r="G4050" s="596">
        <v>304611240204</v>
      </c>
      <c r="H4050" s="396" t="s">
        <v>7139</v>
      </c>
      <c r="I4050" s="116" t="s">
        <v>7997</v>
      </c>
      <c r="J4050" s="116" t="s">
        <v>47</v>
      </c>
      <c r="K4050" s="116">
        <v>7.9799999999999996E-2</v>
      </c>
      <c r="L4050" s="395">
        <v>7.9799999999999996E-2</v>
      </c>
      <c r="M4050" s="395">
        <v>7.6499999999999999E-2</v>
      </c>
      <c r="N4050" s="330">
        <v>4.1353383458646586</v>
      </c>
      <c r="O4050" s="116"/>
      <c r="P4050" s="116"/>
      <c r="Q4050" s="120"/>
    </row>
    <row r="4051" spans="1:17" customFormat="1">
      <c r="A4051" s="117">
        <v>4048</v>
      </c>
      <c r="B4051" s="117"/>
      <c r="C4051" s="117" t="s">
        <v>3682</v>
      </c>
      <c r="D4051" s="117" t="s">
        <v>1023</v>
      </c>
      <c r="E4051" s="396" t="s">
        <v>1023</v>
      </c>
      <c r="F4051" s="116" t="s">
        <v>4518</v>
      </c>
      <c r="G4051" s="596">
        <v>304611340301</v>
      </c>
      <c r="H4051" s="396" t="s">
        <v>7733</v>
      </c>
      <c r="I4051" s="116" t="s">
        <v>7997</v>
      </c>
      <c r="J4051" s="116" t="s">
        <v>47</v>
      </c>
      <c r="K4051" s="116">
        <v>0.2288</v>
      </c>
      <c r="L4051" s="395">
        <v>0.2288</v>
      </c>
      <c r="M4051" s="395">
        <v>0.21967300000000001</v>
      </c>
      <c r="N4051" s="330">
        <v>3.9890734265734249</v>
      </c>
      <c r="O4051" s="116"/>
      <c r="P4051" s="116"/>
      <c r="Q4051" s="120"/>
    </row>
    <row r="4052" spans="1:17" customFormat="1">
      <c r="A4052" s="117">
        <v>4049</v>
      </c>
      <c r="B4052" s="117"/>
      <c r="C4052" s="117" t="s">
        <v>3682</v>
      </c>
      <c r="D4052" s="117" t="s">
        <v>1023</v>
      </c>
      <c r="E4052" s="396" t="s">
        <v>3735</v>
      </c>
      <c r="F4052" s="116" t="s">
        <v>4629</v>
      </c>
      <c r="G4052" s="596">
        <v>304631440202</v>
      </c>
      <c r="H4052" s="396" t="s">
        <v>6500</v>
      </c>
      <c r="I4052" s="116" t="s">
        <v>7997</v>
      </c>
      <c r="J4052" s="116" t="s">
        <v>47</v>
      </c>
      <c r="K4052" s="116">
        <v>0.36545499999999997</v>
      </c>
      <c r="L4052" s="395">
        <v>0.36545499999999997</v>
      </c>
      <c r="M4052" s="395">
        <v>0.35270800000000002</v>
      </c>
      <c r="N4052" s="330">
        <v>3.4879807363423554</v>
      </c>
      <c r="O4052" s="116"/>
      <c r="P4052" s="116"/>
      <c r="Q4052" s="120"/>
    </row>
    <row r="4053" spans="1:17" customFormat="1">
      <c r="A4053" s="117">
        <v>4050</v>
      </c>
      <c r="B4053" s="117"/>
      <c r="C4053" s="117" t="s">
        <v>3682</v>
      </c>
      <c r="D4053" s="117" t="s">
        <v>1023</v>
      </c>
      <c r="E4053" s="396" t="s">
        <v>1023</v>
      </c>
      <c r="F4053" s="116" t="s">
        <v>4600</v>
      </c>
      <c r="G4053" s="596">
        <v>304611340203</v>
      </c>
      <c r="H4053" s="396" t="s">
        <v>10122</v>
      </c>
      <c r="I4053" s="116" t="s">
        <v>7997</v>
      </c>
      <c r="J4053" s="116" t="s">
        <v>47</v>
      </c>
      <c r="K4053" s="116">
        <v>8.0000000000000002E-3</v>
      </c>
      <c r="L4053" s="395">
        <v>8.0000000000000002E-3</v>
      </c>
      <c r="M4053" s="395">
        <v>7.7279999999999996E-3</v>
      </c>
      <c r="N4053" s="330">
        <v>3.4000000000000066</v>
      </c>
      <c r="O4053" s="116"/>
      <c r="P4053" s="116"/>
      <c r="Q4053" s="120"/>
    </row>
    <row r="4054" spans="1:17" customFormat="1">
      <c r="A4054" s="117">
        <v>4051</v>
      </c>
      <c r="B4054" s="117"/>
      <c r="C4054" s="117" t="s">
        <v>3682</v>
      </c>
      <c r="D4054" s="117" t="s">
        <v>1023</v>
      </c>
      <c r="E4054" s="396" t="s">
        <v>1023</v>
      </c>
      <c r="F4054" s="116" t="s">
        <v>4597</v>
      </c>
      <c r="G4054" s="596">
        <v>304611240303</v>
      </c>
      <c r="H4054" s="396" t="s">
        <v>7837</v>
      </c>
      <c r="I4054" s="116" t="s">
        <v>7997</v>
      </c>
      <c r="J4054" s="116" t="s">
        <v>47</v>
      </c>
      <c r="K4054" s="116">
        <v>8.5599999999999996E-2</v>
      </c>
      <c r="L4054" s="395">
        <v>8.5599999999999996E-2</v>
      </c>
      <c r="M4054" s="395">
        <v>8.3293000000000006E-2</v>
      </c>
      <c r="N4054" s="330">
        <v>2.695093457943913</v>
      </c>
      <c r="O4054" s="116"/>
      <c r="P4054" s="116"/>
      <c r="Q4054" s="120"/>
    </row>
    <row r="4055" spans="1:17" customFormat="1">
      <c r="A4055" s="117">
        <v>4052</v>
      </c>
      <c r="B4055" s="117"/>
      <c r="C4055" s="117" t="s">
        <v>3682</v>
      </c>
      <c r="D4055" s="117" t="s">
        <v>1023</v>
      </c>
      <c r="E4055" s="396" t="s">
        <v>3735</v>
      </c>
      <c r="F4055" s="116" t="s">
        <v>4629</v>
      </c>
      <c r="G4055" s="596">
        <v>304631440206</v>
      </c>
      <c r="H4055" s="396" t="s">
        <v>10123</v>
      </c>
      <c r="I4055" s="116" t="s">
        <v>7997</v>
      </c>
      <c r="J4055" s="116" t="s">
        <v>47</v>
      </c>
      <c r="K4055" s="116">
        <v>0.27715000000000001</v>
      </c>
      <c r="L4055" s="395">
        <v>0.27715000000000001</v>
      </c>
      <c r="M4055" s="395">
        <v>0.27084200000000003</v>
      </c>
      <c r="N4055" s="330">
        <v>2.2760238138192244</v>
      </c>
      <c r="O4055" s="116"/>
      <c r="P4055" s="116"/>
      <c r="Q4055" s="120"/>
    </row>
    <row r="4056" spans="1:17" customFormat="1">
      <c r="A4056" s="117">
        <v>4053</v>
      </c>
      <c r="B4056" s="117"/>
      <c r="C4056" s="117" t="s">
        <v>3682</v>
      </c>
      <c r="D4056" s="117" t="s">
        <v>1023</v>
      </c>
      <c r="E4056" s="396" t="s">
        <v>3735</v>
      </c>
      <c r="F4056" s="116" t="s">
        <v>4629</v>
      </c>
      <c r="G4056" s="596">
        <v>304631440201</v>
      </c>
      <c r="H4056" s="396" t="s">
        <v>10124</v>
      </c>
      <c r="I4056" s="116" t="s">
        <v>7997</v>
      </c>
      <c r="J4056" s="116" t="s">
        <v>47</v>
      </c>
      <c r="K4056" s="116">
        <v>0.40654499999999999</v>
      </c>
      <c r="L4056" s="395">
        <v>0.40654499999999999</v>
      </c>
      <c r="M4056" s="395">
        <v>0.39758300000000002</v>
      </c>
      <c r="N4056" s="330">
        <v>2.2044300138975932</v>
      </c>
      <c r="O4056" s="116"/>
      <c r="P4056" s="116"/>
      <c r="Q4056" s="120"/>
    </row>
    <row r="4057" spans="1:17" customFormat="1">
      <c r="A4057" s="117">
        <v>4054</v>
      </c>
      <c r="B4057" s="117"/>
      <c r="C4057" s="117" t="s">
        <v>3682</v>
      </c>
      <c r="D4057" s="117" t="s">
        <v>1023</v>
      </c>
      <c r="E4057" s="396" t="s">
        <v>1023</v>
      </c>
      <c r="F4057" s="116" t="s">
        <v>4595</v>
      </c>
      <c r="G4057" s="596">
        <v>304611140101</v>
      </c>
      <c r="H4057" s="396" t="s">
        <v>7880</v>
      </c>
      <c r="I4057" s="116" t="s">
        <v>7997</v>
      </c>
      <c r="J4057" s="116" t="s">
        <v>47</v>
      </c>
      <c r="K4057" s="116">
        <v>6.1899999999999997E-2</v>
      </c>
      <c r="L4057" s="395">
        <v>6.1899999999999997E-2</v>
      </c>
      <c r="M4057" s="395">
        <v>6.0567000000000003E-2</v>
      </c>
      <c r="N4057" s="330">
        <v>2.1534733441033826</v>
      </c>
      <c r="O4057" s="116"/>
      <c r="P4057" s="116"/>
      <c r="Q4057" s="120"/>
    </row>
    <row r="4058" spans="1:17" customFormat="1">
      <c r="A4058" s="117">
        <v>4055</v>
      </c>
      <c r="B4058" s="117"/>
      <c r="C4058" s="117" t="s">
        <v>3682</v>
      </c>
      <c r="D4058" s="117" t="s">
        <v>1023</v>
      </c>
      <c r="E4058" s="396" t="s">
        <v>3735</v>
      </c>
      <c r="F4058" s="116" t="s">
        <v>4626</v>
      </c>
      <c r="G4058" s="596">
        <v>304631440301</v>
      </c>
      <c r="H4058" s="396" t="s">
        <v>7972</v>
      </c>
      <c r="I4058" s="116" t="s">
        <v>7997</v>
      </c>
      <c r="J4058" s="116" t="s">
        <v>47</v>
      </c>
      <c r="K4058" s="116">
        <v>0.17369000000000001</v>
      </c>
      <c r="L4058" s="395">
        <v>0.17369000000000001</v>
      </c>
      <c r="M4058" s="395">
        <v>0.17066400000000001</v>
      </c>
      <c r="N4058" s="330">
        <v>1.7421843514307103</v>
      </c>
      <c r="O4058" s="116"/>
      <c r="P4058" s="116"/>
      <c r="Q4058" s="120"/>
    </row>
    <row r="4059" spans="1:17" customFormat="1">
      <c r="A4059" s="117">
        <v>4056</v>
      </c>
      <c r="B4059" s="117"/>
      <c r="C4059" s="117" t="s">
        <v>3682</v>
      </c>
      <c r="D4059" s="117" t="s">
        <v>1023</v>
      </c>
      <c r="E4059" s="396" t="s">
        <v>3735</v>
      </c>
      <c r="F4059" s="116" t="s">
        <v>4629</v>
      </c>
      <c r="G4059" s="596">
        <v>304631440205</v>
      </c>
      <c r="H4059" s="396" t="s">
        <v>10125</v>
      </c>
      <c r="I4059" s="116" t="s">
        <v>7997</v>
      </c>
      <c r="J4059" s="116" t="s">
        <v>47</v>
      </c>
      <c r="K4059" s="116">
        <v>5.6099999999999997E-2</v>
      </c>
      <c r="L4059" s="395">
        <v>5.6099999999999997E-2</v>
      </c>
      <c r="M4059" s="395">
        <v>5.5438000000000001E-2</v>
      </c>
      <c r="N4059" s="330">
        <v>1.1800356506238787</v>
      </c>
      <c r="O4059" s="116"/>
      <c r="P4059" s="116"/>
      <c r="Q4059" s="120"/>
    </row>
    <row r="4060" spans="1:17" customFormat="1">
      <c r="A4060" s="117">
        <v>4057</v>
      </c>
      <c r="B4060" s="117"/>
      <c r="C4060" s="117" t="s">
        <v>3682</v>
      </c>
      <c r="D4060" s="117" t="s">
        <v>1023</v>
      </c>
      <c r="E4060" s="396" t="s">
        <v>3735</v>
      </c>
      <c r="F4060" s="116" t="s">
        <v>4625</v>
      </c>
      <c r="G4060" s="596">
        <v>304631440404</v>
      </c>
      <c r="H4060" s="396" t="s">
        <v>10126</v>
      </c>
      <c r="I4060" s="116" t="s">
        <v>7997</v>
      </c>
      <c r="J4060" s="116" t="s">
        <v>47</v>
      </c>
      <c r="K4060" s="116">
        <v>2.6579999999999999E-2</v>
      </c>
      <c r="L4060" s="395">
        <v>2.6579999999999999E-2</v>
      </c>
      <c r="M4060" s="395">
        <v>2.6471999999999999E-2</v>
      </c>
      <c r="N4060" s="330">
        <v>0.40632054176072407</v>
      </c>
      <c r="O4060" s="116"/>
      <c r="P4060" s="116"/>
      <c r="Q4060" s="120"/>
    </row>
    <row r="4061" spans="1:17" customFormat="1">
      <c r="A4061" s="117">
        <v>4058</v>
      </c>
      <c r="B4061" s="117"/>
      <c r="C4061" s="117" t="s">
        <v>3682</v>
      </c>
      <c r="D4061" s="117" t="s">
        <v>1023</v>
      </c>
      <c r="E4061" s="396" t="s">
        <v>3734</v>
      </c>
      <c r="F4061" s="116" t="s">
        <v>4618</v>
      </c>
      <c r="G4061" s="596">
        <v>304621440303</v>
      </c>
      <c r="H4061" s="396" t="s">
        <v>10127</v>
      </c>
      <c r="I4061" s="116" t="s">
        <v>7997</v>
      </c>
      <c r="J4061" s="116" t="s">
        <v>47</v>
      </c>
      <c r="K4061" s="116">
        <v>0.33416600000000002</v>
      </c>
      <c r="L4061" s="395">
        <v>0.33416600000000002</v>
      </c>
      <c r="M4061" s="395">
        <v>0.333957</v>
      </c>
      <c r="N4061" s="330">
        <v>6.2543765673352389E-2</v>
      </c>
      <c r="O4061" s="116"/>
      <c r="P4061" s="116"/>
      <c r="Q4061" s="120"/>
    </row>
    <row r="4062" spans="1:17" customFormat="1">
      <c r="A4062" s="117">
        <v>4059</v>
      </c>
      <c r="B4062" s="117"/>
      <c r="C4062" s="117" t="s">
        <v>3682</v>
      </c>
      <c r="D4062" s="117" t="s">
        <v>1023</v>
      </c>
      <c r="E4062" s="396" t="s">
        <v>3734</v>
      </c>
      <c r="F4062" s="116" t="s">
        <v>4612</v>
      </c>
      <c r="G4062" s="596">
        <v>304621240401</v>
      </c>
      <c r="H4062" s="396" t="s">
        <v>10128</v>
      </c>
      <c r="I4062" s="116" t="s">
        <v>7997</v>
      </c>
      <c r="J4062" s="116" t="s">
        <v>47</v>
      </c>
      <c r="K4062" s="116">
        <v>1.04522</v>
      </c>
      <c r="L4062" s="395">
        <v>1.04522</v>
      </c>
      <c r="M4062" s="395">
        <v>1.044896</v>
      </c>
      <c r="N4062" s="330">
        <v>3.0998258739785973E-2</v>
      </c>
      <c r="O4062" s="116"/>
      <c r="P4062" s="116"/>
      <c r="Q4062" s="120"/>
    </row>
    <row r="4063" spans="1:17" customFormat="1">
      <c r="A4063" s="117">
        <v>4060</v>
      </c>
      <c r="B4063" s="117"/>
      <c r="C4063" s="117" t="s">
        <v>3682</v>
      </c>
      <c r="D4063" s="117" t="s">
        <v>1023</v>
      </c>
      <c r="E4063" s="396" t="s">
        <v>3734</v>
      </c>
      <c r="F4063" s="116" t="s">
        <v>4614</v>
      </c>
      <c r="G4063" s="596">
        <v>304621140106</v>
      </c>
      <c r="H4063" s="396" t="s">
        <v>10129</v>
      </c>
      <c r="I4063" s="116" t="s">
        <v>7997</v>
      </c>
      <c r="J4063" s="116" t="s">
        <v>47</v>
      </c>
      <c r="K4063" s="116">
        <v>0.28470000000000001</v>
      </c>
      <c r="L4063" s="395">
        <v>0.28470000000000001</v>
      </c>
      <c r="M4063" s="395">
        <v>0.29057300000000003</v>
      </c>
      <c r="N4063" s="330">
        <v>-2.0628731998595073</v>
      </c>
      <c r="O4063" s="116"/>
      <c r="P4063" s="116"/>
      <c r="Q4063" s="120"/>
    </row>
    <row r="4064" spans="1:17" customFormat="1">
      <c r="A4064" s="117">
        <v>4061</v>
      </c>
      <c r="B4064" s="117"/>
      <c r="C4064" s="117" t="s">
        <v>3682</v>
      </c>
      <c r="D4064" s="117" t="s">
        <v>1023</v>
      </c>
      <c r="E4064" s="396" t="s">
        <v>3734</v>
      </c>
      <c r="F4064" s="116" t="s">
        <v>4613</v>
      </c>
      <c r="G4064" s="596">
        <v>304621240103</v>
      </c>
      <c r="H4064" s="396" t="s">
        <v>10130</v>
      </c>
      <c r="I4064" s="116" t="s">
        <v>7997</v>
      </c>
      <c r="J4064" s="116" t="s">
        <v>47</v>
      </c>
      <c r="K4064" s="116">
        <v>0.35959999999999998</v>
      </c>
      <c r="L4064" s="395">
        <v>0.35959999999999998</v>
      </c>
      <c r="M4064" s="395">
        <v>0.29724400000000001</v>
      </c>
      <c r="N4064" s="330">
        <v>17.340378197997765</v>
      </c>
      <c r="O4064" s="116"/>
      <c r="P4064" s="116"/>
      <c r="Q4064" s="120"/>
    </row>
    <row r="4065" spans="1:17" customFormat="1">
      <c r="A4065" s="117">
        <v>4062</v>
      </c>
      <c r="B4065" s="117"/>
      <c r="C4065" s="117" t="s">
        <v>3682</v>
      </c>
      <c r="D4065" s="117" t="s">
        <v>1023</v>
      </c>
      <c r="E4065" s="396" t="s">
        <v>3735</v>
      </c>
      <c r="F4065" s="116" t="s">
        <v>4632</v>
      </c>
      <c r="G4065" s="596">
        <v>304631140103</v>
      </c>
      <c r="H4065" s="396" t="s">
        <v>10131</v>
      </c>
      <c r="I4065" s="116" t="s">
        <v>7997</v>
      </c>
      <c r="J4065" s="116" t="s">
        <v>47</v>
      </c>
      <c r="K4065" s="116">
        <v>6.0659999999999999E-2</v>
      </c>
      <c r="L4065" s="395">
        <v>6.0659999999999999E-2</v>
      </c>
      <c r="M4065" s="395">
        <v>4.9674999999999997E-2</v>
      </c>
      <c r="N4065" s="330">
        <v>18.109132871744151</v>
      </c>
      <c r="O4065" s="116"/>
      <c r="P4065" s="116"/>
      <c r="Q4065" s="120"/>
    </row>
    <row r="4066" spans="1:17" customFormat="1">
      <c r="A4066" s="117">
        <v>4063</v>
      </c>
      <c r="B4066" s="117"/>
      <c r="C4066" s="117" t="s">
        <v>3682</v>
      </c>
      <c r="D4066" s="117" t="s">
        <v>1022</v>
      </c>
      <c r="E4066" s="396" t="s">
        <v>1022</v>
      </c>
      <c r="F4066" s="116" t="s">
        <v>8106</v>
      </c>
      <c r="G4066" s="596">
        <v>304511140502</v>
      </c>
      <c r="H4066" s="396" t="s">
        <v>10132</v>
      </c>
      <c r="I4066" s="116" t="s">
        <v>8576</v>
      </c>
      <c r="J4066" s="116" t="s">
        <v>47</v>
      </c>
      <c r="K4066" s="116">
        <v>1.62636</v>
      </c>
      <c r="L4066" s="395">
        <v>1.62636</v>
      </c>
      <c r="M4066" s="395">
        <v>1.384117</v>
      </c>
      <c r="N4066" s="330">
        <v>14.894795740180525</v>
      </c>
      <c r="O4066" s="116"/>
      <c r="P4066" s="116"/>
      <c r="Q4066" s="120"/>
    </row>
    <row r="4067" spans="1:17" customFormat="1">
      <c r="A4067" s="117">
        <v>4064</v>
      </c>
      <c r="B4067" s="117"/>
      <c r="C4067" s="117" t="s">
        <v>3682</v>
      </c>
      <c r="D4067" s="117" t="s">
        <v>1022</v>
      </c>
      <c r="E4067" s="396" t="s">
        <v>1022</v>
      </c>
      <c r="F4067" s="116" t="s">
        <v>4663</v>
      </c>
      <c r="G4067" s="596">
        <v>304511440103</v>
      </c>
      <c r="H4067" s="396" t="s">
        <v>3175</v>
      </c>
      <c r="I4067" s="116" t="s">
        <v>8573</v>
      </c>
      <c r="J4067" s="116" t="s">
        <v>47</v>
      </c>
      <c r="K4067" s="116">
        <v>1.3026899999999999</v>
      </c>
      <c r="L4067" s="395">
        <v>1.3026899999999999</v>
      </c>
      <c r="M4067" s="395">
        <v>1.1626400000000001</v>
      </c>
      <c r="N4067" s="330">
        <v>10.750830972833123</v>
      </c>
      <c r="O4067" s="116"/>
      <c r="P4067" s="116"/>
      <c r="Q4067" s="120"/>
    </row>
    <row r="4068" spans="1:17" customFormat="1">
      <c r="A4068" s="117">
        <v>4065</v>
      </c>
      <c r="B4068" s="117"/>
      <c r="C4068" s="117" t="s">
        <v>3682</v>
      </c>
      <c r="D4068" s="117" t="s">
        <v>1022</v>
      </c>
      <c r="E4068" s="396" t="s">
        <v>1022</v>
      </c>
      <c r="F4068" s="116" t="s">
        <v>4664</v>
      </c>
      <c r="G4068" s="596">
        <v>304511440203</v>
      </c>
      <c r="H4068" s="396" t="s">
        <v>3179</v>
      </c>
      <c r="I4068" s="116" t="s">
        <v>8573</v>
      </c>
      <c r="J4068" s="116" t="s">
        <v>47</v>
      </c>
      <c r="K4068" s="116">
        <v>1.99196</v>
      </c>
      <c r="L4068" s="395">
        <v>1.99196</v>
      </c>
      <c r="M4068" s="395">
        <v>1.798251</v>
      </c>
      <c r="N4068" s="330">
        <v>9.7245426614992212</v>
      </c>
      <c r="O4068" s="116"/>
      <c r="P4068" s="116"/>
      <c r="Q4068" s="120"/>
    </row>
    <row r="4069" spans="1:17" customFormat="1">
      <c r="A4069" s="117">
        <v>4066</v>
      </c>
      <c r="B4069" s="117"/>
      <c r="C4069" s="117" t="s">
        <v>3682</v>
      </c>
      <c r="D4069" s="117" t="s">
        <v>1022</v>
      </c>
      <c r="E4069" s="396" t="s">
        <v>1022</v>
      </c>
      <c r="F4069" s="116" t="s">
        <v>4660</v>
      </c>
      <c r="G4069" s="596">
        <v>304511340404</v>
      </c>
      <c r="H4069" s="396" t="s">
        <v>3164</v>
      </c>
      <c r="I4069" s="116" t="s">
        <v>3613</v>
      </c>
      <c r="J4069" s="116" t="s">
        <v>47</v>
      </c>
      <c r="K4069" s="116">
        <v>1.2353000000000001</v>
      </c>
      <c r="L4069" s="395">
        <v>1.2353000000000001</v>
      </c>
      <c r="M4069" s="395">
        <v>1.1177360000000001</v>
      </c>
      <c r="N4069" s="330">
        <v>9.5170403950457381</v>
      </c>
      <c r="O4069" s="116"/>
      <c r="P4069" s="116"/>
      <c r="Q4069" s="120"/>
    </row>
    <row r="4070" spans="1:17" customFormat="1">
      <c r="A4070" s="117">
        <v>4067</v>
      </c>
      <c r="B4070" s="117"/>
      <c r="C4070" s="117" t="s">
        <v>3682</v>
      </c>
      <c r="D4070" s="117" t="s">
        <v>1022</v>
      </c>
      <c r="E4070" s="396" t="s">
        <v>1022</v>
      </c>
      <c r="F4070" s="116" t="s">
        <v>4660</v>
      </c>
      <c r="G4070" s="596">
        <v>304511340402</v>
      </c>
      <c r="H4070" s="396" t="s">
        <v>3168</v>
      </c>
      <c r="I4070" s="116" t="s">
        <v>8573</v>
      </c>
      <c r="J4070" s="116" t="s">
        <v>47</v>
      </c>
      <c r="K4070" s="116">
        <v>1.4836</v>
      </c>
      <c r="L4070" s="395">
        <v>1.4836</v>
      </c>
      <c r="M4070" s="395">
        <v>1.3428249999999999</v>
      </c>
      <c r="N4070" s="330">
        <v>9.4887435966567875</v>
      </c>
      <c r="O4070" s="116"/>
      <c r="P4070" s="116"/>
      <c r="Q4070" s="120"/>
    </row>
    <row r="4071" spans="1:17" customFormat="1">
      <c r="A4071" s="117">
        <v>4068</v>
      </c>
      <c r="B4071" s="117"/>
      <c r="C4071" s="117" t="s">
        <v>3682</v>
      </c>
      <c r="D4071" s="117" t="s">
        <v>1022</v>
      </c>
      <c r="E4071" s="396" t="s">
        <v>1022</v>
      </c>
      <c r="F4071" s="116" t="s">
        <v>4666</v>
      </c>
      <c r="G4071" s="596">
        <v>304511440304</v>
      </c>
      <c r="H4071" s="396" t="s">
        <v>3200</v>
      </c>
      <c r="I4071" s="116" t="s">
        <v>3613</v>
      </c>
      <c r="J4071" s="116" t="s">
        <v>47</v>
      </c>
      <c r="K4071" s="116">
        <v>2.1981999999999999</v>
      </c>
      <c r="L4071" s="395">
        <v>2.1981999999999999</v>
      </c>
      <c r="M4071" s="395">
        <v>1.9903459999999999</v>
      </c>
      <c r="N4071" s="330">
        <v>9.455645528159403</v>
      </c>
      <c r="O4071" s="116"/>
      <c r="P4071" s="116"/>
      <c r="Q4071" s="120"/>
    </row>
    <row r="4072" spans="1:17" customFormat="1">
      <c r="A4072" s="117">
        <v>4069</v>
      </c>
      <c r="B4072" s="117"/>
      <c r="C4072" s="117" t="s">
        <v>3682</v>
      </c>
      <c r="D4072" s="117" t="s">
        <v>1022</v>
      </c>
      <c r="E4072" s="396" t="s">
        <v>1022</v>
      </c>
      <c r="F4072" s="116" t="s">
        <v>3173</v>
      </c>
      <c r="G4072" s="596">
        <v>304511440404</v>
      </c>
      <c r="H4072" s="396" t="s">
        <v>3174</v>
      </c>
      <c r="I4072" s="116" t="s">
        <v>8573</v>
      </c>
      <c r="J4072" s="116" t="s">
        <v>47</v>
      </c>
      <c r="K4072" s="116">
        <v>0.34651999999999999</v>
      </c>
      <c r="L4072" s="395">
        <v>0.34651999999999999</v>
      </c>
      <c r="M4072" s="395">
        <v>0.31427100000000002</v>
      </c>
      <c r="N4072" s="330">
        <v>9.3065335334179764</v>
      </c>
      <c r="O4072" s="116"/>
      <c r="P4072" s="116"/>
      <c r="Q4072" s="120"/>
    </row>
    <row r="4073" spans="1:17" customFormat="1">
      <c r="A4073" s="117">
        <v>4070</v>
      </c>
      <c r="B4073" s="117"/>
      <c r="C4073" s="117" t="s">
        <v>3682</v>
      </c>
      <c r="D4073" s="117" t="s">
        <v>1022</v>
      </c>
      <c r="E4073" s="396" t="s">
        <v>1022</v>
      </c>
      <c r="F4073" s="116" t="s">
        <v>4663</v>
      </c>
      <c r="G4073" s="596">
        <v>304511440102</v>
      </c>
      <c r="H4073" s="396" t="s">
        <v>3176</v>
      </c>
      <c r="I4073" s="116" t="s">
        <v>8576</v>
      </c>
      <c r="J4073" s="116" t="s">
        <v>47</v>
      </c>
      <c r="K4073" s="116">
        <v>1.66859</v>
      </c>
      <c r="L4073" s="395">
        <v>1.66859</v>
      </c>
      <c r="M4073" s="395">
        <v>1.513841</v>
      </c>
      <c r="N4073" s="330">
        <v>9.2742375298905078</v>
      </c>
      <c r="O4073" s="116"/>
      <c r="P4073" s="116"/>
      <c r="Q4073" s="120"/>
    </row>
    <row r="4074" spans="1:17" customFormat="1">
      <c r="A4074" s="117">
        <v>4071</v>
      </c>
      <c r="B4074" s="117"/>
      <c r="C4074" s="117" t="s">
        <v>3682</v>
      </c>
      <c r="D4074" s="117" t="s">
        <v>1022</v>
      </c>
      <c r="E4074" s="396" t="s">
        <v>1022</v>
      </c>
      <c r="F4074" s="116" t="s">
        <v>4668</v>
      </c>
      <c r="G4074" s="596">
        <v>304511540209</v>
      </c>
      <c r="H4074" s="396" t="s">
        <v>10133</v>
      </c>
      <c r="I4074" s="116" t="s">
        <v>8573</v>
      </c>
      <c r="J4074" s="116" t="s">
        <v>47</v>
      </c>
      <c r="K4074" s="116">
        <v>0.94620000000000004</v>
      </c>
      <c r="L4074" s="395">
        <v>0.94620000000000004</v>
      </c>
      <c r="M4074" s="395">
        <v>0.85877800000000004</v>
      </c>
      <c r="N4074" s="330">
        <v>9.2392728809976745</v>
      </c>
      <c r="O4074" s="116"/>
      <c r="P4074" s="116"/>
      <c r="Q4074" s="120"/>
    </row>
    <row r="4075" spans="1:17" customFormat="1">
      <c r="A4075" s="117">
        <v>4072</v>
      </c>
      <c r="B4075" s="117"/>
      <c r="C4075" s="117" t="s">
        <v>3682</v>
      </c>
      <c r="D4075" s="117" t="s">
        <v>1022</v>
      </c>
      <c r="E4075" s="396" t="s">
        <v>1022</v>
      </c>
      <c r="F4075" s="116" t="s">
        <v>3173</v>
      </c>
      <c r="G4075" s="596">
        <v>304511440401</v>
      </c>
      <c r="H4075" s="396" t="s">
        <v>3184</v>
      </c>
      <c r="I4075" s="116" t="s">
        <v>8573</v>
      </c>
      <c r="J4075" s="116" t="s">
        <v>47</v>
      </c>
      <c r="K4075" s="116">
        <v>0.18809600000000001</v>
      </c>
      <c r="L4075" s="395">
        <v>0.18809600000000001</v>
      </c>
      <c r="M4075" s="395">
        <v>0.170767</v>
      </c>
      <c r="N4075" s="330">
        <v>9.2128487580809857</v>
      </c>
      <c r="O4075" s="116"/>
      <c r="P4075" s="116"/>
      <c r="Q4075" s="120"/>
    </row>
    <row r="4076" spans="1:17" customFormat="1">
      <c r="A4076" s="117">
        <v>4073</v>
      </c>
      <c r="B4076" s="117"/>
      <c r="C4076" s="117" t="s">
        <v>3682</v>
      </c>
      <c r="D4076" s="117" t="s">
        <v>1022</v>
      </c>
      <c r="E4076" s="396" t="s">
        <v>1022</v>
      </c>
      <c r="F4076" s="116" t="s">
        <v>4670</v>
      </c>
      <c r="G4076" s="596">
        <v>304511540104</v>
      </c>
      <c r="H4076" s="396" t="s">
        <v>3225</v>
      </c>
      <c r="I4076" s="116" t="s">
        <v>8573</v>
      </c>
      <c r="J4076" s="116" t="s">
        <v>47</v>
      </c>
      <c r="K4076" s="116">
        <v>0.42499999999999999</v>
      </c>
      <c r="L4076" s="395">
        <v>0.42499999999999999</v>
      </c>
      <c r="M4076" s="395">
        <v>0.38717200000000002</v>
      </c>
      <c r="N4076" s="330">
        <v>8.9007058823529359</v>
      </c>
      <c r="O4076" s="116"/>
      <c r="P4076" s="116"/>
      <c r="Q4076" s="120"/>
    </row>
    <row r="4077" spans="1:17" customFormat="1">
      <c r="A4077" s="117">
        <v>4074</v>
      </c>
      <c r="B4077" s="117"/>
      <c r="C4077" s="117" t="s">
        <v>3682</v>
      </c>
      <c r="D4077" s="117" t="s">
        <v>1022</v>
      </c>
      <c r="E4077" s="396" t="s">
        <v>1022</v>
      </c>
      <c r="F4077" s="116" t="s">
        <v>4667</v>
      </c>
      <c r="G4077" s="596">
        <v>304511540501</v>
      </c>
      <c r="H4077" s="396" t="s">
        <v>10134</v>
      </c>
      <c r="I4077" s="116" t="s">
        <v>8573</v>
      </c>
      <c r="J4077" s="116" t="s">
        <v>47</v>
      </c>
      <c r="K4077" s="116">
        <v>1.1621999999999999</v>
      </c>
      <c r="L4077" s="395">
        <v>1.1621999999999999</v>
      </c>
      <c r="M4077" s="395">
        <v>1.0596110000000001</v>
      </c>
      <c r="N4077" s="330">
        <v>8.8271381861985745</v>
      </c>
      <c r="O4077" s="116"/>
      <c r="P4077" s="116"/>
      <c r="Q4077" s="120"/>
    </row>
    <row r="4078" spans="1:17" customFormat="1">
      <c r="A4078" s="117">
        <v>4075</v>
      </c>
      <c r="B4078" s="117"/>
      <c r="C4078" s="117" t="s">
        <v>3682</v>
      </c>
      <c r="D4078" s="117" t="s">
        <v>1022</v>
      </c>
      <c r="E4078" s="396" t="s">
        <v>1022</v>
      </c>
      <c r="F4078" s="116" t="s">
        <v>4665</v>
      </c>
      <c r="G4078" s="596">
        <v>304511540402</v>
      </c>
      <c r="H4078" s="396" t="s">
        <v>3167</v>
      </c>
      <c r="I4078" s="116" t="s">
        <v>8573</v>
      </c>
      <c r="J4078" s="116" t="s">
        <v>47</v>
      </c>
      <c r="K4078" s="116">
        <v>0.82020000000000004</v>
      </c>
      <c r="L4078" s="395">
        <v>0.82020000000000004</v>
      </c>
      <c r="M4078" s="395">
        <v>0.74959299999999995</v>
      </c>
      <c r="N4078" s="330">
        <v>8.6085101194830642</v>
      </c>
      <c r="O4078" s="116"/>
      <c r="P4078" s="116"/>
      <c r="Q4078" s="120"/>
    </row>
    <row r="4079" spans="1:17" customFormat="1">
      <c r="A4079" s="117">
        <v>4076</v>
      </c>
      <c r="B4079" s="117"/>
      <c r="C4079" s="117" t="s">
        <v>3682</v>
      </c>
      <c r="D4079" s="117" t="s">
        <v>1022</v>
      </c>
      <c r="E4079" s="396" t="s">
        <v>3736</v>
      </c>
      <c r="F4079" s="116" t="s">
        <v>4650</v>
      </c>
      <c r="G4079" s="596">
        <v>304521540205</v>
      </c>
      <c r="H4079" s="396" t="s">
        <v>3372</v>
      </c>
      <c r="I4079" s="116" t="s">
        <v>8576</v>
      </c>
      <c r="J4079" s="116" t="s">
        <v>47</v>
      </c>
      <c r="K4079" s="116">
        <v>2.932382</v>
      </c>
      <c r="L4079" s="395">
        <v>2.932382</v>
      </c>
      <c r="M4079" s="395">
        <v>2.6809620000000001</v>
      </c>
      <c r="N4079" s="330">
        <v>8.573917040822101</v>
      </c>
      <c r="O4079" s="116"/>
      <c r="P4079" s="116"/>
      <c r="Q4079" s="120"/>
    </row>
    <row r="4080" spans="1:17" customFormat="1">
      <c r="A4080" s="117">
        <v>4077</v>
      </c>
      <c r="B4080" s="117"/>
      <c r="C4080" s="117" t="s">
        <v>3682</v>
      </c>
      <c r="D4080" s="117" t="s">
        <v>1022</v>
      </c>
      <c r="E4080" s="396" t="s">
        <v>1022</v>
      </c>
      <c r="F4080" s="116" t="s">
        <v>4664</v>
      </c>
      <c r="G4080" s="596">
        <v>304511440204</v>
      </c>
      <c r="H4080" s="396" t="s">
        <v>3321</v>
      </c>
      <c r="I4080" s="116" t="s">
        <v>8573</v>
      </c>
      <c r="J4080" s="116" t="s">
        <v>47</v>
      </c>
      <c r="K4080" s="116">
        <v>0.71179999999999999</v>
      </c>
      <c r="L4080" s="395">
        <v>0.71179999999999999</v>
      </c>
      <c r="M4080" s="395">
        <v>0.65154999999999996</v>
      </c>
      <c r="N4080" s="330">
        <v>8.4644563079516768</v>
      </c>
      <c r="O4080" s="116"/>
      <c r="P4080" s="116"/>
      <c r="Q4080" s="120"/>
    </row>
    <row r="4081" spans="1:17" customFormat="1">
      <c r="A4081" s="117">
        <v>4078</v>
      </c>
      <c r="B4081" s="117"/>
      <c r="C4081" s="117" t="s">
        <v>3682</v>
      </c>
      <c r="D4081" s="117" t="s">
        <v>1022</v>
      </c>
      <c r="E4081" s="396" t="s">
        <v>1022</v>
      </c>
      <c r="F4081" s="116" t="s">
        <v>4668</v>
      </c>
      <c r="G4081" s="596">
        <v>304511540208</v>
      </c>
      <c r="H4081" s="396" t="s">
        <v>3172</v>
      </c>
      <c r="I4081" s="116" t="s">
        <v>8573</v>
      </c>
      <c r="J4081" s="116" t="s">
        <v>47</v>
      </c>
      <c r="K4081" s="116">
        <v>2.08765</v>
      </c>
      <c r="L4081" s="395">
        <v>2.08765</v>
      </c>
      <c r="M4081" s="395">
        <v>1.9121699999999999</v>
      </c>
      <c r="N4081" s="330">
        <v>8.4056235480085295</v>
      </c>
      <c r="O4081" s="116"/>
      <c r="P4081" s="116"/>
      <c r="Q4081" s="120"/>
    </row>
    <row r="4082" spans="1:17" customFormat="1">
      <c r="A4082" s="117">
        <v>4079</v>
      </c>
      <c r="B4082" s="117"/>
      <c r="C4082" s="117" t="s">
        <v>3682</v>
      </c>
      <c r="D4082" s="117" t="s">
        <v>1022</v>
      </c>
      <c r="E4082" s="396" t="s">
        <v>1022</v>
      </c>
      <c r="F4082" s="116" t="s">
        <v>8106</v>
      </c>
      <c r="G4082" s="596">
        <v>304511140503</v>
      </c>
      <c r="H4082" s="396" t="s">
        <v>3297</v>
      </c>
      <c r="I4082" s="116" t="s">
        <v>8576</v>
      </c>
      <c r="J4082" s="116" t="s">
        <v>47</v>
      </c>
      <c r="K4082" s="116">
        <v>1.1147</v>
      </c>
      <c r="L4082" s="395">
        <v>1.1147</v>
      </c>
      <c r="M4082" s="395">
        <v>1.021279</v>
      </c>
      <c r="N4082" s="330">
        <v>8.3808199515564699</v>
      </c>
      <c r="O4082" s="116"/>
      <c r="P4082" s="116"/>
      <c r="Q4082" s="120"/>
    </row>
    <row r="4083" spans="1:17" customFormat="1">
      <c r="A4083" s="117">
        <v>4080</v>
      </c>
      <c r="B4083" s="117"/>
      <c r="C4083" s="117" t="s">
        <v>3682</v>
      </c>
      <c r="D4083" s="117" t="s">
        <v>1022</v>
      </c>
      <c r="E4083" s="396" t="s">
        <v>1022</v>
      </c>
      <c r="F4083" s="116" t="s">
        <v>4665</v>
      </c>
      <c r="G4083" s="596">
        <v>304511540403</v>
      </c>
      <c r="H4083" s="396" t="s">
        <v>10135</v>
      </c>
      <c r="I4083" s="116" t="s">
        <v>8573</v>
      </c>
      <c r="J4083" s="116" t="s">
        <v>47</v>
      </c>
      <c r="K4083" s="116">
        <v>0.497</v>
      </c>
      <c r="L4083" s="395">
        <v>0.497</v>
      </c>
      <c r="M4083" s="395">
        <v>0.45849499999999999</v>
      </c>
      <c r="N4083" s="330">
        <v>7.747484909456742</v>
      </c>
      <c r="O4083" s="116"/>
      <c r="P4083" s="116"/>
      <c r="Q4083" s="120"/>
    </row>
    <row r="4084" spans="1:17" customFormat="1">
      <c r="A4084" s="117">
        <v>4081</v>
      </c>
      <c r="B4084" s="117"/>
      <c r="C4084" s="117" t="s">
        <v>3682</v>
      </c>
      <c r="D4084" s="117" t="s">
        <v>1022</v>
      </c>
      <c r="E4084" s="396" t="s">
        <v>1022</v>
      </c>
      <c r="F4084" s="116" t="s">
        <v>4670</v>
      </c>
      <c r="G4084" s="596">
        <v>304511540102</v>
      </c>
      <c r="H4084" s="396" t="s">
        <v>10136</v>
      </c>
      <c r="I4084" s="116" t="s">
        <v>8573</v>
      </c>
      <c r="J4084" s="116" t="s">
        <v>47</v>
      </c>
      <c r="K4084" s="116">
        <v>0.79369999999999996</v>
      </c>
      <c r="L4084" s="395">
        <v>0.79369999999999996</v>
      </c>
      <c r="M4084" s="395">
        <v>0.733155</v>
      </c>
      <c r="N4084" s="330">
        <v>7.6281970517827853</v>
      </c>
      <c r="O4084" s="116"/>
      <c r="P4084" s="116"/>
      <c r="Q4084" s="120"/>
    </row>
    <row r="4085" spans="1:17" customFormat="1">
      <c r="A4085" s="117">
        <v>4082</v>
      </c>
      <c r="B4085" s="117"/>
      <c r="C4085" s="117" t="s">
        <v>3682</v>
      </c>
      <c r="D4085" s="117" t="s">
        <v>1022</v>
      </c>
      <c r="E4085" s="396" t="s">
        <v>1022</v>
      </c>
      <c r="F4085" s="116" t="s">
        <v>4666</v>
      </c>
      <c r="G4085" s="596">
        <v>304511440301</v>
      </c>
      <c r="H4085" s="396" t="s">
        <v>10137</v>
      </c>
      <c r="I4085" s="116" t="s">
        <v>8573</v>
      </c>
      <c r="J4085" s="116" t="s">
        <v>47</v>
      </c>
      <c r="K4085" s="116">
        <v>0.95574999999999999</v>
      </c>
      <c r="L4085" s="395">
        <v>0.95574999999999999</v>
      </c>
      <c r="M4085" s="395">
        <v>0.88307800000000003</v>
      </c>
      <c r="N4085" s="330">
        <v>7.6036620455139898</v>
      </c>
      <c r="O4085" s="116"/>
      <c r="P4085" s="116"/>
      <c r="Q4085" s="120"/>
    </row>
    <row r="4086" spans="1:17" customFormat="1">
      <c r="A4086" s="117">
        <v>4083</v>
      </c>
      <c r="B4086" s="117"/>
      <c r="C4086" s="117" t="s">
        <v>3682</v>
      </c>
      <c r="D4086" s="117" t="s">
        <v>1022</v>
      </c>
      <c r="E4086" s="396" t="s">
        <v>1022</v>
      </c>
      <c r="F4086" s="116" t="s">
        <v>4669</v>
      </c>
      <c r="G4086" s="596">
        <v>304511540302</v>
      </c>
      <c r="H4086" s="396" t="s">
        <v>10138</v>
      </c>
      <c r="I4086" s="116" t="s">
        <v>8573</v>
      </c>
      <c r="J4086" s="116" t="s">
        <v>47</v>
      </c>
      <c r="K4086" s="116">
        <v>0.72340000000000004</v>
      </c>
      <c r="L4086" s="395">
        <v>0.72340000000000004</v>
      </c>
      <c r="M4086" s="395">
        <v>0.66900399999999993</v>
      </c>
      <c r="N4086" s="330">
        <v>7.5194912911252558</v>
      </c>
      <c r="O4086" s="116"/>
      <c r="P4086" s="116"/>
      <c r="Q4086" s="120"/>
    </row>
    <row r="4087" spans="1:17" customFormat="1">
      <c r="A4087" s="117">
        <v>4084</v>
      </c>
      <c r="B4087" s="117"/>
      <c r="C4087" s="117" t="s">
        <v>3682</v>
      </c>
      <c r="D4087" s="117" t="s">
        <v>1022</v>
      </c>
      <c r="E4087" s="396" t="s">
        <v>1022</v>
      </c>
      <c r="F4087" s="116" t="s">
        <v>2108</v>
      </c>
      <c r="G4087" s="596">
        <v>304311240204</v>
      </c>
      <c r="H4087" s="396" t="s">
        <v>10139</v>
      </c>
      <c r="I4087" s="116" t="s">
        <v>3613</v>
      </c>
      <c r="J4087" s="116" t="s">
        <v>47</v>
      </c>
      <c r="K4087" s="116">
        <v>9.4E-2</v>
      </c>
      <c r="L4087" s="395">
        <v>9.4E-2</v>
      </c>
      <c r="M4087" s="395">
        <v>8.7124999999999994E-2</v>
      </c>
      <c r="N4087" s="330">
        <v>7.3138297872340496</v>
      </c>
      <c r="O4087" s="116"/>
      <c r="P4087" s="116"/>
      <c r="Q4087" s="120"/>
    </row>
    <row r="4088" spans="1:17" customFormat="1">
      <c r="A4088" s="117">
        <v>4085</v>
      </c>
      <c r="B4088" s="117"/>
      <c r="C4088" s="117" t="s">
        <v>3682</v>
      </c>
      <c r="D4088" s="117" t="s">
        <v>1022</v>
      </c>
      <c r="E4088" s="396" t="s">
        <v>1022</v>
      </c>
      <c r="F4088" s="116" t="s">
        <v>4669</v>
      </c>
      <c r="G4088" s="596">
        <v>304511540301</v>
      </c>
      <c r="H4088" s="396" t="s">
        <v>3229</v>
      </c>
      <c r="I4088" s="116" t="s">
        <v>8573</v>
      </c>
      <c r="J4088" s="116" t="s">
        <v>47</v>
      </c>
      <c r="K4088" s="116">
        <v>0.27060000000000001</v>
      </c>
      <c r="L4088" s="395">
        <v>0.27060000000000001</v>
      </c>
      <c r="M4088" s="395">
        <v>0.25200299999999998</v>
      </c>
      <c r="N4088" s="330">
        <v>6.8725055432372617</v>
      </c>
      <c r="O4088" s="116"/>
      <c r="P4088" s="116"/>
      <c r="Q4088" s="120"/>
    </row>
    <row r="4089" spans="1:17" customFormat="1">
      <c r="A4089" s="117">
        <v>4086</v>
      </c>
      <c r="B4089" s="117"/>
      <c r="C4089" s="117" t="s">
        <v>3682</v>
      </c>
      <c r="D4089" s="117" t="s">
        <v>1022</v>
      </c>
      <c r="E4089" s="396" t="s">
        <v>1022</v>
      </c>
      <c r="F4089" s="116" t="s">
        <v>8106</v>
      </c>
      <c r="G4089" s="596">
        <v>304511140501</v>
      </c>
      <c r="H4089" s="396" t="s">
        <v>10140</v>
      </c>
      <c r="I4089" s="116" t="s">
        <v>8576</v>
      </c>
      <c r="J4089" s="116" t="s">
        <v>47</v>
      </c>
      <c r="K4089" s="116">
        <v>0.85104000000000002</v>
      </c>
      <c r="L4089" s="395">
        <v>0.85104000000000002</v>
      </c>
      <c r="M4089" s="395">
        <v>0.79312400000000005</v>
      </c>
      <c r="N4089" s="330">
        <v>6.8053205489753674</v>
      </c>
      <c r="O4089" s="116"/>
      <c r="P4089" s="116"/>
      <c r="Q4089" s="120"/>
    </row>
    <row r="4090" spans="1:17" customFormat="1">
      <c r="A4090" s="117">
        <v>4087</v>
      </c>
      <c r="B4090" s="117"/>
      <c r="C4090" s="117" t="s">
        <v>3682</v>
      </c>
      <c r="D4090" s="117" t="s">
        <v>1022</v>
      </c>
      <c r="E4090" s="396" t="s">
        <v>3736</v>
      </c>
      <c r="F4090" s="116" t="s">
        <v>4649</v>
      </c>
      <c r="G4090" s="596">
        <v>304521340104</v>
      </c>
      <c r="H4090" s="396" t="s">
        <v>3356</v>
      </c>
      <c r="I4090" s="116" t="s">
        <v>8576</v>
      </c>
      <c r="J4090" s="116" t="s">
        <v>47</v>
      </c>
      <c r="K4090" s="116">
        <v>1.6448</v>
      </c>
      <c r="L4090" s="395">
        <v>1.6448</v>
      </c>
      <c r="M4090" s="395">
        <v>1.5337169999999998</v>
      </c>
      <c r="N4090" s="330">
        <v>6.7535870622568259</v>
      </c>
      <c r="O4090" s="116"/>
      <c r="P4090" s="116"/>
      <c r="Q4090" s="120"/>
    </row>
    <row r="4091" spans="1:17" customFormat="1">
      <c r="A4091" s="117">
        <v>4088</v>
      </c>
      <c r="B4091" s="117"/>
      <c r="C4091" s="117" t="s">
        <v>3682</v>
      </c>
      <c r="D4091" s="117" t="s">
        <v>1022</v>
      </c>
      <c r="E4091" s="396" t="s">
        <v>1022</v>
      </c>
      <c r="F4091" s="116" t="s">
        <v>4656</v>
      </c>
      <c r="G4091" s="596">
        <v>304511240306</v>
      </c>
      <c r="H4091" s="396" t="s">
        <v>3178</v>
      </c>
      <c r="I4091" s="116" t="s">
        <v>8573</v>
      </c>
      <c r="J4091" s="116" t="s">
        <v>47</v>
      </c>
      <c r="K4091" s="116">
        <v>0.60419999999999996</v>
      </c>
      <c r="L4091" s="395">
        <v>0.60419999999999996</v>
      </c>
      <c r="M4091" s="395">
        <v>0.56440599999999996</v>
      </c>
      <c r="N4091" s="330">
        <v>6.5862297252565369</v>
      </c>
      <c r="O4091" s="116"/>
      <c r="P4091" s="116"/>
      <c r="Q4091" s="120"/>
    </row>
    <row r="4092" spans="1:17" customFormat="1">
      <c r="A4092" s="117">
        <v>4089</v>
      </c>
      <c r="B4092" s="117"/>
      <c r="C4092" s="117" t="s">
        <v>3682</v>
      </c>
      <c r="D4092" s="117" t="s">
        <v>1022</v>
      </c>
      <c r="E4092" s="396" t="s">
        <v>3736</v>
      </c>
      <c r="F4092" s="116" t="s">
        <v>4646</v>
      </c>
      <c r="G4092" s="596">
        <v>304521340403</v>
      </c>
      <c r="H4092" s="396" t="s">
        <v>3401</v>
      </c>
      <c r="I4092" s="116" t="s">
        <v>8576</v>
      </c>
      <c r="J4092" s="116" t="s">
        <v>47</v>
      </c>
      <c r="K4092" s="116">
        <v>1.4370000000000001</v>
      </c>
      <c r="L4092" s="395">
        <v>1.4370000000000001</v>
      </c>
      <c r="M4092" s="395">
        <v>1.3426149999999999</v>
      </c>
      <c r="N4092" s="330">
        <v>6.5681976339596488</v>
      </c>
      <c r="O4092" s="116"/>
      <c r="P4092" s="116"/>
      <c r="Q4092" s="120"/>
    </row>
    <row r="4093" spans="1:17" customFormat="1">
      <c r="A4093" s="117">
        <v>4090</v>
      </c>
      <c r="B4093" s="117"/>
      <c r="C4093" s="117" t="s">
        <v>3682</v>
      </c>
      <c r="D4093" s="117" t="s">
        <v>1022</v>
      </c>
      <c r="E4093" s="396" t="s">
        <v>3737</v>
      </c>
      <c r="F4093" s="116" t="s">
        <v>4683</v>
      </c>
      <c r="G4093" s="596">
        <v>304531440201</v>
      </c>
      <c r="H4093" s="396" t="s">
        <v>3192</v>
      </c>
      <c r="I4093" s="116" t="s">
        <v>8573</v>
      </c>
      <c r="J4093" s="116" t="s">
        <v>47</v>
      </c>
      <c r="K4093" s="116">
        <v>0.32573999999999997</v>
      </c>
      <c r="L4093" s="395">
        <v>0.32573999999999997</v>
      </c>
      <c r="M4093" s="395">
        <v>0.30507200000000001</v>
      </c>
      <c r="N4093" s="330">
        <v>6.3449376803585578</v>
      </c>
      <c r="O4093" s="116"/>
      <c r="P4093" s="116"/>
      <c r="Q4093" s="120"/>
    </row>
    <row r="4094" spans="1:17" customFormat="1">
      <c r="A4094" s="117">
        <v>4091</v>
      </c>
      <c r="B4094" s="117"/>
      <c r="C4094" s="117" t="s">
        <v>3682</v>
      </c>
      <c r="D4094" s="117" t="s">
        <v>1022</v>
      </c>
      <c r="E4094" s="396" t="s">
        <v>3736</v>
      </c>
      <c r="F4094" s="116" t="s">
        <v>4651</v>
      </c>
      <c r="G4094" s="596">
        <v>304521540103</v>
      </c>
      <c r="H4094" s="396" t="s">
        <v>3299</v>
      </c>
      <c r="I4094" s="116" t="s">
        <v>8573</v>
      </c>
      <c r="J4094" s="116" t="s">
        <v>47</v>
      </c>
      <c r="K4094" s="116">
        <v>1.2842</v>
      </c>
      <c r="L4094" s="395">
        <v>1.2842</v>
      </c>
      <c r="M4094" s="395">
        <v>1.2035199999999999</v>
      </c>
      <c r="N4094" s="330">
        <v>6.282510512381255</v>
      </c>
      <c r="O4094" s="116"/>
      <c r="P4094" s="116"/>
      <c r="Q4094" s="120"/>
    </row>
    <row r="4095" spans="1:17" customFormat="1">
      <c r="A4095" s="117">
        <v>4092</v>
      </c>
      <c r="B4095" s="117"/>
      <c r="C4095" s="117" t="s">
        <v>3682</v>
      </c>
      <c r="D4095" s="117" t="s">
        <v>1022</v>
      </c>
      <c r="E4095" s="396" t="s">
        <v>1022</v>
      </c>
      <c r="F4095" s="116" t="s">
        <v>4668</v>
      </c>
      <c r="G4095" s="596">
        <v>304511540204</v>
      </c>
      <c r="H4095" s="396" t="s">
        <v>3239</v>
      </c>
      <c r="I4095" s="116" t="s">
        <v>8573</v>
      </c>
      <c r="J4095" s="116" t="s">
        <v>47</v>
      </c>
      <c r="K4095" s="116">
        <v>8.5000000000000006E-2</v>
      </c>
      <c r="L4095" s="395">
        <v>8.5000000000000006E-2</v>
      </c>
      <c r="M4095" s="395">
        <v>7.9780000000000004E-2</v>
      </c>
      <c r="N4095" s="330">
        <v>6.1411764705882375</v>
      </c>
      <c r="O4095" s="116"/>
      <c r="P4095" s="116"/>
      <c r="Q4095" s="120"/>
    </row>
    <row r="4096" spans="1:17" customFormat="1">
      <c r="A4096" s="117">
        <v>4093</v>
      </c>
      <c r="B4096" s="117"/>
      <c r="C4096" s="117" t="s">
        <v>3682</v>
      </c>
      <c r="D4096" s="117" t="s">
        <v>1022</v>
      </c>
      <c r="E4096" s="396" t="s">
        <v>1022</v>
      </c>
      <c r="F4096" s="116" t="s">
        <v>3173</v>
      </c>
      <c r="G4096" s="596">
        <v>304511440403</v>
      </c>
      <c r="H4096" s="396" t="s">
        <v>3206</v>
      </c>
      <c r="I4096" s="116" t="s">
        <v>8573</v>
      </c>
      <c r="J4096" s="116" t="s">
        <v>47</v>
      </c>
      <c r="K4096" s="116">
        <v>0.26666200000000001</v>
      </c>
      <c r="L4096" s="395">
        <v>0.26666200000000001</v>
      </c>
      <c r="M4096" s="395">
        <v>0.250365</v>
      </c>
      <c r="N4096" s="330">
        <v>6.1114819509341434</v>
      </c>
      <c r="O4096" s="116"/>
      <c r="P4096" s="116"/>
      <c r="Q4096" s="120"/>
    </row>
    <row r="4097" spans="1:17" customFormat="1">
      <c r="A4097" s="117">
        <v>4094</v>
      </c>
      <c r="B4097" s="117"/>
      <c r="C4097" s="117" t="s">
        <v>3682</v>
      </c>
      <c r="D4097" s="117" t="s">
        <v>1022</v>
      </c>
      <c r="E4097" s="396" t="s">
        <v>1022</v>
      </c>
      <c r="F4097" s="116" t="s">
        <v>2115</v>
      </c>
      <c r="G4097" s="596">
        <v>304312240301</v>
      </c>
      <c r="H4097" s="396" t="s">
        <v>3183</v>
      </c>
      <c r="I4097" s="116" t="s">
        <v>8573</v>
      </c>
      <c r="J4097" s="116" t="s">
        <v>47</v>
      </c>
      <c r="K4097" s="116">
        <v>0.1464</v>
      </c>
      <c r="L4097" s="395">
        <v>0.1464</v>
      </c>
      <c r="M4097" s="395">
        <v>0.13745599999999999</v>
      </c>
      <c r="N4097" s="330">
        <v>6.1092896174863434</v>
      </c>
      <c r="O4097" s="116"/>
      <c r="P4097" s="116"/>
      <c r="Q4097" s="120"/>
    </row>
    <row r="4098" spans="1:17" customFormat="1">
      <c r="A4098" s="117">
        <v>4095</v>
      </c>
      <c r="B4098" s="117"/>
      <c r="C4098" s="117" t="s">
        <v>3682</v>
      </c>
      <c r="D4098" s="117" t="s">
        <v>1022</v>
      </c>
      <c r="E4098" s="396" t="s">
        <v>1022</v>
      </c>
      <c r="F4098" s="116" t="s">
        <v>4669</v>
      </c>
      <c r="G4098" s="596">
        <v>304511540304</v>
      </c>
      <c r="H4098" s="396" t="s">
        <v>3273</v>
      </c>
      <c r="I4098" s="116" t="s">
        <v>8573</v>
      </c>
      <c r="J4098" s="116" t="s">
        <v>47</v>
      </c>
      <c r="K4098" s="116">
        <v>0.28320000000000001</v>
      </c>
      <c r="L4098" s="395">
        <v>0.28320000000000001</v>
      </c>
      <c r="M4098" s="395">
        <v>0.265903</v>
      </c>
      <c r="N4098" s="330">
        <v>6.1076977401129966</v>
      </c>
      <c r="O4098" s="116"/>
      <c r="P4098" s="116"/>
      <c r="Q4098" s="120"/>
    </row>
    <row r="4099" spans="1:17" customFormat="1">
      <c r="A4099" s="117">
        <v>4096</v>
      </c>
      <c r="B4099" s="117"/>
      <c r="C4099" s="117" t="s">
        <v>3682</v>
      </c>
      <c r="D4099" s="117" t="s">
        <v>1022</v>
      </c>
      <c r="E4099" s="396" t="s">
        <v>3737</v>
      </c>
      <c r="F4099" s="116" t="s">
        <v>4672</v>
      </c>
      <c r="G4099" s="596">
        <v>304531140203</v>
      </c>
      <c r="H4099" s="396" t="s">
        <v>3288</v>
      </c>
      <c r="I4099" s="116" t="s">
        <v>8573</v>
      </c>
      <c r="J4099" s="116" t="s">
        <v>47</v>
      </c>
      <c r="K4099" s="116">
        <v>0.31540000000000001</v>
      </c>
      <c r="L4099" s="395">
        <v>0.31540000000000001</v>
      </c>
      <c r="M4099" s="395">
        <v>0.29683500000000002</v>
      </c>
      <c r="N4099" s="330">
        <v>5.8861762840837022</v>
      </c>
      <c r="O4099" s="116"/>
      <c r="P4099" s="116"/>
      <c r="Q4099" s="120"/>
    </row>
    <row r="4100" spans="1:17" customFormat="1">
      <c r="A4100" s="117">
        <v>4097</v>
      </c>
      <c r="B4100" s="117"/>
      <c r="C4100" s="117" t="s">
        <v>3682</v>
      </c>
      <c r="D4100" s="117" t="s">
        <v>1022</v>
      </c>
      <c r="E4100" s="396" t="s">
        <v>3736</v>
      </c>
      <c r="F4100" s="116" t="s">
        <v>4648</v>
      </c>
      <c r="G4100" s="596">
        <v>304521340204</v>
      </c>
      <c r="H4100" s="396" t="s">
        <v>3308</v>
      </c>
      <c r="I4100" s="116" t="s">
        <v>8576</v>
      </c>
      <c r="J4100" s="116" t="s">
        <v>47</v>
      </c>
      <c r="K4100" s="116">
        <v>1.3806</v>
      </c>
      <c r="L4100" s="395">
        <v>1.3806</v>
      </c>
      <c r="M4100" s="395">
        <v>1.301069</v>
      </c>
      <c r="N4100" s="330">
        <v>5.7606113284079399</v>
      </c>
      <c r="O4100" s="116"/>
      <c r="P4100" s="116"/>
      <c r="Q4100" s="120"/>
    </row>
    <row r="4101" spans="1:17" customFormat="1">
      <c r="A4101" s="117">
        <v>4098</v>
      </c>
      <c r="B4101" s="117"/>
      <c r="C4101" s="117" t="s">
        <v>3682</v>
      </c>
      <c r="D4101" s="117" t="s">
        <v>1022</v>
      </c>
      <c r="E4101" s="396" t="s">
        <v>1022</v>
      </c>
      <c r="F4101" s="116" t="s">
        <v>4666</v>
      </c>
      <c r="G4101" s="596">
        <v>304511440302</v>
      </c>
      <c r="H4101" s="396" t="s">
        <v>10141</v>
      </c>
      <c r="I4101" s="116" t="s">
        <v>8576</v>
      </c>
      <c r="J4101" s="116" t="s">
        <v>47</v>
      </c>
      <c r="K4101" s="116">
        <v>0.24229999999999999</v>
      </c>
      <c r="L4101" s="395">
        <v>0.24229999999999999</v>
      </c>
      <c r="M4101" s="395">
        <v>0.22838900000000001</v>
      </c>
      <c r="N4101" s="330">
        <v>5.7412298803136519</v>
      </c>
      <c r="O4101" s="116"/>
      <c r="P4101" s="116"/>
      <c r="Q4101" s="120"/>
    </row>
    <row r="4102" spans="1:17" customFormat="1">
      <c r="A4102" s="117">
        <v>4099</v>
      </c>
      <c r="B4102" s="117"/>
      <c r="C4102" s="117" t="s">
        <v>3682</v>
      </c>
      <c r="D4102" s="117" t="s">
        <v>1022</v>
      </c>
      <c r="E4102" s="396" t="s">
        <v>1022</v>
      </c>
      <c r="F4102" s="116" t="s">
        <v>8106</v>
      </c>
      <c r="G4102" s="596">
        <v>304511140504</v>
      </c>
      <c r="H4102" s="396" t="s">
        <v>3177</v>
      </c>
      <c r="I4102" s="116" t="s">
        <v>8573</v>
      </c>
      <c r="J4102" s="116" t="s">
        <v>47</v>
      </c>
      <c r="K4102" s="116">
        <v>1.5375399999999999</v>
      </c>
      <c r="L4102" s="395">
        <v>1.5375399999999999</v>
      </c>
      <c r="M4102" s="395">
        <v>1.4501440000000001</v>
      </c>
      <c r="N4102" s="330">
        <v>5.6841448027368271</v>
      </c>
      <c r="O4102" s="116"/>
      <c r="P4102" s="116"/>
      <c r="Q4102" s="120"/>
    </row>
    <row r="4103" spans="1:17" customFormat="1">
      <c r="A4103" s="117">
        <v>4100</v>
      </c>
      <c r="B4103" s="117"/>
      <c r="C4103" s="117" t="s">
        <v>3682</v>
      </c>
      <c r="D4103" s="117" t="s">
        <v>1022</v>
      </c>
      <c r="E4103" s="396" t="s">
        <v>1022</v>
      </c>
      <c r="F4103" s="116" t="s">
        <v>4657</v>
      </c>
      <c r="G4103" s="596">
        <v>304511240203</v>
      </c>
      <c r="H4103" s="396" t="s">
        <v>3407</v>
      </c>
      <c r="I4103" s="116" t="s">
        <v>8573</v>
      </c>
      <c r="J4103" s="116" t="s">
        <v>47</v>
      </c>
      <c r="K4103" s="116">
        <v>1.6614</v>
      </c>
      <c r="L4103" s="395">
        <v>1.6614</v>
      </c>
      <c r="M4103" s="395">
        <v>1.5675749999999999</v>
      </c>
      <c r="N4103" s="330">
        <v>5.6473456121343473</v>
      </c>
      <c r="O4103" s="116"/>
      <c r="P4103" s="116"/>
      <c r="Q4103" s="120"/>
    </row>
    <row r="4104" spans="1:17" customFormat="1">
      <c r="A4104" s="117">
        <v>4101</v>
      </c>
      <c r="B4104" s="117"/>
      <c r="C4104" s="117" t="s">
        <v>3682</v>
      </c>
      <c r="D4104" s="117" t="s">
        <v>1022</v>
      </c>
      <c r="E4104" s="396" t="s">
        <v>3736</v>
      </c>
      <c r="F4104" s="116" t="s">
        <v>4644</v>
      </c>
      <c r="G4104" s="596">
        <v>304521440305</v>
      </c>
      <c r="H4104" s="396" t="s">
        <v>3365</v>
      </c>
      <c r="I4104" s="116" t="s">
        <v>8576</v>
      </c>
      <c r="J4104" s="116" t="s">
        <v>47</v>
      </c>
      <c r="K4104" s="116">
        <v>0.32900000000000001</v>
      </c>
      <c r="L4104" s="395">
        <v>0.32900000000000001</v>
      </c>
      <c r="M4104" s="395">
        <v>0.31064999999999998</v>
      </c>
      <c r="N4104" s="330">
        <v>5.5775075987842042</v>
      </c>
      <c r="O4104" s="116"/>
      <c r="P4104" s="116"/>
      <c r="Q4104" s="120"/>
    </row>
    <row r="4105" spans="1:17" customFormat="1">
      <c r="A4105" s="117">
        <v>4102</v>
      </c>
      <c r="B4105" s="117"/>
      <c r="C4105" s="117" t="s">
        <v>3682</v>
      </c>
      <c r="D4105" s="117" t="s">
        <v>1022</v>
      </c>
      <c r="E4105" s="396" t="s">
        <v>1022</v>
      </c>
      <c r="F4105" s="116" t="s">
        <v>4658</v>
      </c>
      <c r="G4105" s="596">
        <v>304511240102</v>
      </c>
      <c r="H4105" s="396" t="s">
        <v>3193</v>
      </c>
      <c r="I4105" s="116" t="s">
        <v>8576</v>
      </c>
      <c r="J4105" s="116" t="s">
        <v>47</v>
      </c>
      <c r="K4105" s="116">
        <v>0.13244</v>
      </c>
      <c r="L4105" s="395">
        <v>0.13244</v>
      </c>
      <c r="M4105" s="395">
        <v>0.125109</v>
      </c>
      <c r="N4105" s="330">
        <v>5.5353367562669922</v>
      </c>
      <c r="O4105" s="116"/>
      <c r="P4105" s="116"/>
      <c r="Q4105" s="120"/>
    </row>
    <row r="4106" spans="1:17" customFormat="1">
      <c r="A4106" s="117">
        <v>4103</v>
      </c>
      <c r="B4106" s="117"/>
      <c r="C4106" s="117" t="s">
        <v>3682</v>
      </c>
      <c r="D4106" s="117" t="s">
        <v>1022</v>
      </c>
      <c r="E4106" s="396" t="s">
        <v>1022</v>
      </c>
      <c r="F4106" s="116" t="s">
        <v>4668</v>
      </c>
      <c r="G4106" s="596">
        <v>304511540205</v>
      </c>
      <c r="H4106" s="396" t="s">
        <v>3344</v>
      </c>
      <c r="I4106" s="116" t="s">
        <v>8573</v>
      </c>
      <c r="J4106" s="116" t="s">
        <v>47</v>
      </c>
      <c r="K4106" s="116">
        <v>7.6499999999999999E-2</v>
      </c>
      <c r="L4106" s="395">
        <v>7.6499999999999999E-2</v>
      </c>
      <c r="M4106" s="395">
        <v>7.2336999999999999E-2</v>
      </c>
      <c r="N4106" s="330">
        <v>5.4418300653594773</v>
      </c>
      <c r="O4106" s="116"/>
      <c r="P4106" s="116"/>
      <c r="Q4106" s="120"/>
    </row>
    <row r="4107" spans="1:17" customFormat="1">
      <c r="A4107" s="117">
        <v>4104</v>
      </c>
      <c r="B4107" s="117"/>
      <c r="C4107" s="117" t="s">
        <v>3682</v>
      </c>
      <c r="D4107" s="117" t="s">
        <v>1022</v>
      </c>
      <c r="E4107" s="396" t="s">
        <v>1022</v>
      </c>
      <c r="F4107" s="116" t="s">
        <v>4667</v>
      </c>
      <c r="G4107" s="596">
        <v>304511540503</v>
      </c>
      <c r="H4107" s="396" t="s">
        <v>10142</v>
      </c>
      <c r="I4107" s="116" t="s">
        <v>8573</v>
      </c>
      <c r="J4107" s="116" t="s">
        <v>47</v>
      </c>
      <c r="K4107" s="116">
        <v>0.73604499999999995</v>
      </c>
      <c r="L4107" s="395">
        <v>0.73604499999999995</v>
      </c>
      <c r="M4107" s="395">
        <v>0.69660900000000003</v>
      </c>
      <c r="N4107" s="330">
        <v>5.3578245895291614</v>
      </c>
      <c r="O4107" s="116"/>
      <c r="P4107" s="116"/>
      <c r="Q4107" s="120"/>
    </row>
    <row r="4108" spans="1:17" customFormat="1">
      <c r="A4108" s="117">
        <v>4105</v>
      </c>
      <c r="B4108" s="117"/>
      <c r="C4108" s="117" t="s">
        <v>3682</v>
      </c>
      <c r="D4108" s="117" t="s">
        <v>1022</v>
      </c>
      <c r="E4108" s="396" t="s">
        <v>1022</v>
      </c>
      <c r="F4108" s="116" t="s">
        <v>4656</v>
      </c>
      <c r="G4108" s="596">
        <v>304511240304</v>
      </c>
      <c r="H4108" s="396" t="s">
        <v>2310</v>
      </c>
      <c r="I4108" s="116" t="s">
        <v>8573</v>
      </c>
      <c r="J4108" s="116" t="s">
        <v>47</v>
      </c>
      <c r="K4108" s="116">
        <v>3.2531599999999998</v>
      </c>
      <c r="L4108" s="395">
        <v>3.2531599999999998</v>
      </c>
      <c r="M4108" s="395">
        <v>3.0805310000000001</v>
      </c>
      <c r="N4108" s="330">
        <v>5.3065019857615274</v>
      </c>
      <c r="O4108" s="116"/>
      <c r="P4108" s="116"/>
      <c r="Q4108" s="120"/>
    </row>
    <row r="4109" spans="1:17" customFormat="1">
      <c r="A4109" s="117">
        <v>4106</v>
      </c>
      <c r="B4109" s="117"/>
      <c r="C4109" s="117" t="s">
        <v>3682</v>
      </c>
      <c r="D4109" s="117" t="s">
        <v>1022</v>
      </c>
      <c r="E4109" s="396" t="s">
        <v>1022</v>
      </c>
      <c r="F4109" s="116" t="s">
        <v>4670</v>
      </c>
      <c r="G4109" s="596">
        <v>304511540105</v>
      </c>
      <c r="H4109" s="396" t="s">
        <v>3250</v>
      </c>
      <c r="I4109" s="116" t="s">
        <v>8573</v>
      </c>
      <c r="J4109" s="116" t="s">
        <v>47</v>
      </c>
      <c r="K4109" s="116">
        <v>0.5222</v>
      </c>
      <c r="L4109" s="395">
        <v>0.5222</v>
      </c>
      <c r="M4109" s="395">
        <v>0.49569599999999997</v>
      </c>
      <c r="N4109" s="330">
        <v>5.0754500191497565</v>
      </c>
      <c r="O4109" s="116"/>
      <c r="P4109" s="116"/>
      <c r="Q4109" s="120"/>
    </row>
    <row r="4110" spans="1:17" customFormat="1">
      <c r="A4110" s="117">
        <v>4107</v>
      </c>
      <c r="B4110" s="117"/>
      <c r="C4110" s="117" t="s">
        <v>3682</v>
      </c>
      <c r="D4110" s="117" t="s">
        <v>1022</v>
      </c>
      <c r="E4110" s="396" t="s">
        <v>1022</v>
      </c>
      <c r="F4110" s="116" t="s">
        <v>4652</v>
      </c>
      <c r="G4110" s="596">
        <v>304511140302</v>
      </c>
      <c r="H4110" s="396" t="s">
        <v>3275</v>
      </c>
      <c r="I4110" s="116" t="s">
        <v>8576</v>
      </c>
      <c r="J4110" s="116" t="s">
        <v>47</v>
      </c>
      <c r="K4110" s="116">
        <v>0.44280000000000003</v>
      </c>
      <c r="L4110" s="395">
        <v>0.44280000000000003</v>
      </c>
      <c r="M4110" s="395">
        <v>0.42040899999999998</v>
      </c>
      <c r="N4110" s="330">
        <v>5.0566847335140128</v>
      </c>
      <c r="O4110" s="116"/>
      <c r="P4110" s="116"/>
      <c r="Q4110" s="120"/>
    </row>
    <row r="4111" spans="1:17" customFormat="1">
      <c r="A4111" s="117">
        <v>4108</v>
      </c>
      <c r="B4111" s="117"/>
      <c r="C4111" s="117" t="s">
        <v>3682</v>
      </c>
      <c r="D4111" s="117" t="s">
        <v>1022</v>
      </c>
      <c r="E4111" s="396" t="s">
        <v>3736</v>
      </c>
      <c r="F4111" s="116" t="s">
        <v>4638</v>
      </c>
      <c r="G4111" s="596">
        <v>304521140302</v>
      </c>
      <c r="H4111" s="396" t="s">
        <v>3338</v>
      </c>
      <c r="I4111" s="116" t="s">
        <v>8573</v>
      </c>
      <c r="J4111" s="116" t="s">
        <v>47</v>
      </c>
      <c r="K4111" s="116">
        <v>0.38404300000000002</v>
      </c>
      <c r="L4111" s="395">
        <v>0.38404300000000002</v>
      </c>
      <c r="M4111" s="395">
        <v>0.36507699999999998</v>
      </c>
      <c r="N4111" s="330">
        <v>4.9385094898227644</v>
      </c>
      <c r="O4111" s="116"/>
      <c r="P4111" s="116"/>
      <c r="Q4111" s="120"/>
    </row>
    <row r="4112" spans="1:17" customFormat="1">
      <c r="A4112" s="117">
        <v>4109</v>
      </c>
      <c r="B4112" s="117"/>
      <c r="C4112" s="117" t="s">
        <v>3682</v>
      </c>
      <c r="D4112" s="117" t="s">
        <v>1022</v>
      </c>
      <c r="E4112" s="396" t="s">
        <v>3736</v>
      </c>
      <c r="F4112" s="116" t="s">
        <v>4636</v>
      </c>
      <c r="G4112" s="596">
        <v>304521140202</v>
      </c>
      <c r="H4112" s="396" t="s">
        <v>3410</v>
      </c>
      <c r="I4112" s="116" t="s">
        <v>8576</v>
      </c>
      <c r="J4112" s="116" t="s">
        <v>47</v>
      </c>
      <c r="K4112" s="116">
        <v>1.047218</v>
      </c>
      <c r="L4112" s="395">
        <v>1.047218</v>
      </c>
      <c r="M4112" s="395">
        <v>0.99563400000000002</v>
      </c>
      <c r="N4112" s="330">
        <v>4.9258129634899293</v>
      </c>
      <c r="O4112" s="116"/>
      <c r="P4112" s="116"/>
      <c r="Q4112" s="120"/>
    </row>
    <row r="4113" spans="1:17" customFormat="1">
      <c r="A4113" s="117">
        <v>4110</v>
      </c>
      <c r="B4113" s="117"/>
      <c r="C4113" s="117" t="s">
        <v>3682</v>
      </c>
      <c r="D4113" s="117" t="s">
        <v>1022</v>
      </c>
      <c r="E4113" s="396" t="s">
        <v>1022</v>
      </c>
      <c r="F4113" s="116" t="s">
        <v>4657</v>
      </c>
      <c r="G4113" s="596">
        <v>304511240204</v>
      </c>
      <c r="H4113" s="396" t="s">
        <v>3180</v>
      </c>
      <c r="I4113" s="116" t="s">
        <v>8573</v>
      </c>
      <c r="J4113" s="116" t="s">
        <v>47</v>
      </c>
      <c r="K4113" s="116">
        <v>0.10768</v>
      </c>
      <c r="L4113" s="395">
        <v>0.10768</v>
      </c>
      <c r="M4113" s="395">
        <v>0.102433</v>
      </c>
      <c r="N4113" s="330">
        <v>4.8727711738484416</v>
      </c>
      <c r="O4113" s="116"/>
      <c r="P4113" s="116"/>
      <c r="Q4113" s="120"/>
    </row>
    <row r="4114" spans="1:17" customFormat="1">
      <c r="A4114" s="117">
        <v>4111</v>
      </c>
      <c r="B4114" s="117"/>
      <c r="C4114" s="117" t="s">
        <v>3682</v>
      </c>
      <c r="D4114" s="117" t="s">
        <v>1022</v>
      </c>
      <c r="E4114" s="396" t="s">
        <v>1022</v>
      </c>
      <c r="F4114" s="116" t="s">
        <v>4653</v>
      </c>
      <c r="G4114" s="596">
        <v>304511140105</v>
      </c>
      <c r="H4114" s="396" t="s">
        <v>3187</v>
      </c>
      <c r="I4114" s="116" t="s">
        <v>8576</v>
      </c>
      <c r="J4114" s="116" t="s">
        <v>47</v>
      </c>
      <c r="K4114" s="116">
        <v>2.9238</v>
      </c>
      <c r="L4114" s="395">
        <v>2.9238</v>
      </c>
      <c r="M4114" s="395">
        <v>2.7820369999999999</v>
      </c>
      <c r="N4114" s="330">
        <v>4.8485874546822654</v>
      </c>
      <c r="O4114" s="116"/>
      <c r="P4114" s="116"/>
      <c r="Q4114" s="120"/>
    </row>
    <row r="4115" spans="1:17" customFormat="1">
      <c r="A4115" s="117">
        <v>4112</v>
      </c>
      <c r="B4115" s="117"/>
      <c r="C4115" s="117" t="s">
        <v>3682</v>
      </c>
      <c r="D4115" s="117" t="s">
        <v>1022</v>
      </c>
      <c r="E4115" s="396" t="s">
        <v>1022</v>
      </c>
      <c r="F4115" s="116" t="s">
        <v>4660</v>
      </c>
      <c r="G4115" s="596">
        <v>304511340403</v>
      </c>
      <c r="H4115" s="396" t="s">
        <v>10143</v>
      </c>
      <c r="I4115" s="116" t="s">
        <v>3613</v>
      </c>
      <c r="J4115" s="116" t="s">
        <v>47</v>
      </c>
      <c r="K4115" s="116">
        <v>1.415</v>
      </c>
      <c r="L4115" s="395">
        <v>1.415</v>
      </c>
      <c r="M4115" s="395">
        <v>1.3485389999999999</v>
      </c>
      <c r="N4115" s="330">
        <v>4.6968904593639653</v>
      </c>
      <c r="O4115" s="116"/>
      <c r="P4115" s="116"/>
      <c r="Q4115" s="120"/>
    </row>
    <row r="4116" spans="1:17" customFormat="1">
      <c r="A4116" s="117">
        <v>4113</v>
      </c>
      <c r="B4116" s="117"/>
      <c r="C4116" s="117" t="s">
        <v>3682</v>
      </c>
      <c r="D4116" s="117" t="s">
        <v>1022</v>
      </c>
      <c r="E4116" s="396" t="s">
        <v>1022</v>
      </c>
      <c r="F4116" s="116" t="s">
        <v>4656</v>
      </c>
      <c r="G4116" s="596">
        <v>304511240302</v>
      </c>
      <c r="H4116" s="396" t="s">
        <v>3189</v>
      </c>
      <c r="I4116" s="116" t="s">
        <v>8573</v>
      </c>
      <c r="J4116" s="116" t="s">
        <v>47</v>
      </c>
      <c r="K4116" s="116">
        <v>1.9381999999999999</v>
      </c>
      <c r="L4116" s="395">
        <v>1.9381999999999999</v>
      </c>
      <c r="M4116" s="395">
        <v>1.851531</v>
      </c>
      <c r="N4116" s="330">
        <v>4.4716231555051023</v>
      </c>
      <c r="O4116" s="116"/>
      <c r="P4116" s="116"/>
      <c r="Q4116" s="120"/>
    </row>
    <row r="4117" spans="1:17" customFormat="1">
      <c r="A4117" s="117">
        <v>4114</v>
      </c>
      <c r="B4117" s="117"/>
      <c r="C4117" s="117" t="s">
        <v>3682</v>
      </c>
      <c r="D4117" s="117" t="s">
        <v>1022</v>
      </c>
      <c r="E4117" s="396" t="s">
        <v>3737</v>
      </c>
      <c r="F4117" s="116" t="s">
        <v>4674</v>
      </c>
      <c r="G4117" s="596">
        <v>304531240203</v>
      </c>
      <c r="H4117" s="396" t="s">
        <v>3278</v>
      </c>
      <c r="I4117" s="116" t="s">
        <v>8573</v>
      </c>
      <c r="J4117" s="116" t="s">
        <v>47</v>
      </c>
      <c r="K4117" s="116">
        <v>4.5530000000000001E-2</v>
      </c>
      <c r="L4117" s="395">
        <v>4.5530000000000001E-2</v>
      </c>
      <c r="M4117" s="395">
        <v>4.3541999999999997E-2</v>
      </c>
      <c r="N4117" s="330">
        <v>4.3663518559191825</v>
      </c>
      <c r="O4117" s="116"/>
      <c r="P4117" s="116"/>
      <c r="Q4117" s="120"/>
    </row>
    <row r="4118" spans="1:17" customFormat="1">
      <c r="A4118" s="117">
        <v>4115</v>
      </c>
      <c r="B4118" s="117"/>
      <c r="C4118" s="117" t="s">
        <v>3682</v>
      </c>
      <c r="D4118" s="117" t="s">
        <v>1022</v>
      </c>
      <c r="E4118" s="396" t="s">
        <v>3737</v>
      </c>
      <c r="F4118" s="116" t="s">
        <v>4675</v>
      </c>
      <c r="G4118" s="596">
        <v>304531140303</v>
      </c>
      <c r="H4118" s="396" t="s">
        <v>10144</v>
      </c>
      <c r="I4118" s="116" t="s">
        <v>8573</v>
      </c>
      <c r="J4118" s="116" t="s">
        <v>47</v>
      </c>
      <c r="K4118" s="116">
        <v>9.7500000000000003E-2</v>
      </c>
      <c r="L4118" s="395">
        <v>9.7500000000000003E-2</v>
      </c>
      <c r="M4118" s="395">
        <v>9.3300999999999995E-2</v>
      </c>
      <c r="N4118" s="330">
        <v>4.3066666666666755</v>
      </c>
      <c r="O4118" s="116"/>
      <c r="P4118" s="116"/>
      <c r="Q4118" s="120"/>
    </row>
    <row r="4119" spans="1:17" customFormat="1">
      <c r="A4119" s="117">
        <v>4116</v>
      </c>
      <c r="B4119" s="117"/>
      <c r="C4119" s="117" t="s">
        <v>3682</v>
      </c>
      <c r="D4119" s="117" t="s">
        <v>1022</v>
      </c>
      <c r="E4119" s="396" t="s">
        <v>3736</v>
      </c>
      <c r="F4119" s="116" t="s">
        <v>4646</v>
      </c>
      <c r="G4119" s="596">
        <v>304521340402</v>
      </c>
      <c r="H4119" s="396" t="s">
        <v>3418</v>
      </c>
      <c r="I4119" s="116" t="s">
        <v>8576</v>
      </c>
      <c r="J4119" s="116" t="s">
        <v>47</v>
      </c>
      <c r="K4119" s="116">
        <v>2.8163999999999998</v>
      </c>
      <c r="L4119" s="395">
        <v>2.8163999999999998</v>
      </c>
      <c r="M4119" s="395">
        <v>2.695487</v>
      </c>
      <c r="N4119" s="330">
        <v>4.2931756852719722</v>
      </c>
      <c r="O4119" s="116"/>
      <c r="P4119" s="116"/>
      <c r="Q4119" s="120"/>
    </row>
    <row r="4120" spans="1:17" customFormat="1">
      <c r="A4120" s="117">
        <v>4117</v>
      </c>
      <c r="B4120" s="117"/>
      <c r="C4120" s="117" t="s">
        <v>3682</v>
      </c>
      <c r="D4120" s="117" t="s">
        <v>1022</v>
      </c>
      <c r="E4120" s="396" t="s">
        <v>3736</v>
      </c>
      <c r="F4120" s="116" t="s">
        <v>4645</v>
      </c>
      <c r="G4120" s="596">
        <v>304521440204</v>
      </c>
      <c r="H4120" s="396" t="s">
        <v>3260</v>
      </c>
      <c r="I4120" s="116" t="s">
        <v>8576</v>
      </c>
      <c r="J4120" s="116" t="s">
        <v>47</v>
      </c>
      <c r="K4120" s="116">
        <v>0.876</v>
      </c>
      <c r="L4120" s="395">
        <v>0.876</v>
      </c>
      <c r="M4120" s="395">
        <v>0.838781</v>
      </c>
      <c r="N4120" s="330">
        <v>4.2487442922374434</v>
      </c>
      <c r="O4120" s="116"/>
      <c r="P4120" s="116"/>
      <c r="Q4120" s="120"/>
    </row>
    <row r="4121" spans="1:17" customFormat="1">
      <c r="A4121" s="117">
        <v>4118</v>
      </c>
      <c r="B4121" s="117"/>
      <c r="C4121" s="117" t="s">
        <v>3682</v>
      </c>
      <c r="D4121" s="117" t="s">
        <v>1022</v>
      </c>
      <c r="E4121" s="396" t="s">
        <v>3737</v>
      </c>
      <c r="F4121" s="116" t="s">
        <v>4677</v>
      </c>
      <c r="G4121" s="596">
        <v>304531240106</v>
      </c>
      <c r="H4121" s="396" t="s">
        <v>3285</v>
      </c>
      <c r="I4121" s="116" t="s">
        <v>8573</v>
      </c>
      <c r="J4121" s="116" t="s">
        <v>47</v>
      </c>
      <c r="K4121" s="116">
        <v>7.0699999999999999E-2</v>
      </c>
      <c r="L4121" s="395">
        <v>7.0699999999999999E-2</v>
      </c>
      <c r="M4121" s="395">
        <v>6.7732000000000001E-2</v>
      </c>
      <c r="N4121" s="330">
        <v>4.1980198019801955</v>
      </c>
      <c r="O4121" s="116"/>
      <c r="P4121" s="116"/>
      <c r="Q4121" s="120"/>
    </row>
    <row r="4122" spans="1:17" customFormat="1">
      <c r="A4122" s="117">
        <v>4119</v>
      </c>
      <c r="B4122" s="117"/>
      <c r="C4122" s="117" t="s">
        <v>3682</v>
      </c>
      <c r="D4122" s="117" t="s">
        <v>1022</v>
      </c>
      <c r="E4122" s="396" t="s">
        <v>3737</v>
      </c>
      <c r="F4122" s="116" t="s">
        <v>4673</v>
      </c>
      <c r="G4122" s="596">
        <v>304531140104</v>
      </c>
      <c r="H4122" s="396" t="s">
        <v>10145</v>
      </c>
      <c r="I4122" s="116" t="s">
        <v>8573</v>
      </c>
      <c r="J4122" s="116" t="s">
        <v>47</v>
      </c>
      <c r="K4122" s="116">
        <v>0.42759999999999998</v>
      </c>
      <c r="L4122" s="395">
        <v>0.42759999999999998</v>
      </c>
      <c r="M4122" s="395">
        <v>0.409696</v>
      </c>
      <c r="N4122" s="330">
        <v>4.187090739008414</v>
      </c>
      <c r="O4122" s="116"/>
      <c r="P4122" s="116"/>
      <c r="Q4122" s="120"/>
    </row>
    <row r="4123" spans="1:17" customFormat="1">
      <c r="A4123" s="117">
        <v>4120</v>
      </c>
      <c r="B4123" s="117"/>
      <c r="C4123" s="117" t="s">
        <v>3682</v>
      </c>
      <c r="D4123" s="117" t="s">
        <v>1022</v>
      </c>
      <c r="E4123" s="396" t="s">
        <v>3736</v>
      </c>
      <c r="F4123" s="116" t="s">
        <v>4639</v>
      </c>
      <c r="G4123" s="596">
        <v>304521240401</v>
      </c>
      <c r="H4123" s="396" t="s">
        <v>3290</v>
      </c>
      <c r="I4123" s="116" t="s">
        <v>8573</v>
      </c>
      <c r="J4123" s="116" t="s">
        <v>47</v>
      </c>
      <c r="K4123" s="116">
        <v>1.8364</v>
      </c>
      <c r="L4123" s="395">
        <v>1.8364</v>
      </c>
      <c r="M4123" s="395">
        <v>1.7598960000000001</v>
      </c>
      <c r="N4123" s="330">
        <v>4.1659769113482845</v>
      </c>
      <c r="O4123" s="116"/>
      <c r="P4123" s="116"/>
      <c r="Q4123" s="120"/>
    </row>
    <row r="4124" spans="1:17" customFormat="1">
      <c r="A4124" s="117">
        <v>4121</v>
      </c>
      <c r="B4124" s="117"/>
      <c r="C4124" s="117" t="s">
        <v>3682</v>
      </c>
      <c r="D4124" s="117" t="s">
        <v>1022</v>
      </c>
      <c r="E4124" s="396" t="s">
        <v>3737</v>
      </c>
      <c r="F4124" s="116" t="s">
        <v>4676</v>
      </c>
      <c r="G4124" s="596">
        <v>304531240303</v>
      </c>
      <c r="H4124" s="396" t="s">
        <v>10146</v>
      </c>
      <c r="I4124" s="116" t="s">
        <v>8573</v>
      </c>
      <c r="J4124" s="116" t="s">
        <v>47</v>
      </c>
      <c r="K4124" s="116">
        <v>0.1469</v>
      </c>
      <c r="L4124" s="395">
        <v>0.1469</v>
      </c>
      <c r="M4124" s="395">
        <v>0.140787</v>
      </c>
      <c r="N4124" s="330">
        <v>4.1613342409802634</v>
      </c>
      <c r="O4124" s="116"/>
      <c r="P4124" s="116"/>
      <c r="Q4124" s="120"/>
    </row>
    <row r="4125" spans="1:17" customFormat="1">
      <c r="A4125" s="117">
        <v>4122</v>
      </c>
      <c r="B4125" s="117"/>
      <c r="C4125" s="117" t="s">
        <v>3682</v>
      </c>
      <c r="D4125" s="117" t="s">
        <v>1022</v>
      </c>
      <c r="E4125" s="396" t="s">
        <v>3736</v>
      </c>
      <c r="F4125" s="116" t="s">
        <v>4645</v>
      </c>
      <c r="G4125" s="596">
        <v>304521440205</v>
      </c>
      <c r="H4125" s="396" t="s">
        <v>3310</v>
      </c>
      <c r="I4125" s="116" t="s">
        <v>8576</v>
      </c>
      <c r="J4125" s="116" t="s">
        <v>47</v>
      </c>
      <c r="K4125" s="116">
        <v>0.92047999999999996</v>
      </c>
      <c r="L4125" s="395">
        <v>0.92047999999999996</v>
      </c>
      <c r="M4125" s="395">
        <v>0.88271599999999995</v>
      </c>
      <c r="N4125" s="330">
        <v>4.1026420997740338</v>
      </c>
      <c r="O4125" s="116"/>
      <c r="P4125" s="116"/>
      <c r="Q4125" s="120"/>
    </row>
    <row r="4126" spans="1:17" customFormat="1">
      <c r="A4126" s="117">
        <v>4123</v>
      </c>
      <c r="B4126" s="117"/>
      <c r="C4126" s="117" t="s">
        <v>3682</v>
      </c>
      <c r="D4126" s="117" t="s">
        <v>1022</v>
      </c>
      <c r="E4126" s="396" t="s">
        <v>1022</v>
      </c>
      <c r="F4126" s="116" t="s">
        <v>4657</v>
      </c>
      <c r="G4126" s="596">
        <v>304511240201</v>
      </c>
      <c r="H4126" s="396" t="s">
        <v>3419</v>
      </c>
      <c r="I4126" s="116" t="s">
        <v>8573</v>
      </c>
      <c r="J4126" s="116" t="s">
        <v>47</v>
      </c>
      <c r="K4126" s="116">
        <v>1.1919999999999999</v>
      </c>
      <c r="L4126" s="395">
        <v>1.1919999999999999</v>
      </c>
      <c r="M4126" s="395">
        <v>1.1440779999999999</v>
      </c>
      <c r="N4126" s="330">
        <v>4.0203020134228202</v>
      </c>
      <c r="O4126" s="116"/>
      <c r="P4126" s="116"/>
      <c r="Q4126" s="120"/>
    </row>
    <row r="4127" spans="1:17" customFormat="1">
      <c r="A4127" s="117">
        <v>4124</v>
      </c>
      <c r="B4127" s="117"/>
      <c r="C4127" s="117" t="s">
        <v>3682</v>
      </c>
      <c r="D4127" s="117" t="s">
        <v>1022</v>
      </c>
      <c r="E4127" s="396" t="s">
        <v>1022</v>
      </c>
      <c r="F4127" s="116" t="s">
        <v>4668</v>
      </c>
      <c r="G4127" s="596">
        <v>304511540207</v>
      </c>
      <c r="H4127" s="396" t="s">
        <v>2250</v>
      </c>
      <c r="I4127" s="116" t="s">
        <v>8576</v>
      </c>
      <c r="J4127" s="116" t="s">
        <v>47</v>
      </c>
      <c r="K4127" s="116">
        <v>0.4516</v>
      </c>
      <c r="L4127" s="395">
        <v>0.4516</v>
      </c>
      <c r="M4127" s="395">
        <v>0.43367899999999998</v>
      </c>
      <c r="N4127" s="330">
        <v>3.9683348095659916</v>
      </c>
      <c r="O4127" s="116"/>
      <c r="P4127" s="116"/>
      <c r="Q4127" s="120"/>
    </row>
    <row r="4128" spans="1:17" customFormat="1">
      <c r="A4128" s="117">
        <v>4125</v>
      </c>
      <c r="B4128" s="117"/>
      <c r="C4128" s="117" t="s">
        <v>3682</v>
      </c>
      <c r="D4128" s="117" t="s">
        <v>1022</v>
      </c>
      <c r="E4128" s="396" t="s">
        <v>1022</v>
      </c>
      <c r="F4128" s="116" t="s">
        <v>2118</v>
      </c>
      <c r="G4128" s="596">
        <v>304321240104</v>
      </c>
      <c r="H4128" s="396" t="s">
        <v>3354</v>
      </c>
      <c r="I4128" s="116" t="s">
        <v>8576</v>
      </c>
      <c r="J4128" s="116" t="s">
        <v>47</v>
      </c>
      <c r="K4128" s="116">
        <v>2.4112</v>
      </c>
      <c r="L4128" s="395">
        <v>2.4112</v>
      </c>
      <c r="M4128" s="395">
        <v>2.3194510000000004</v>
      </c>
      <c r="N4128" s="330">
        <v>3.8051177836761632</v>
      </c>
      <c r="O4128" s="116"/>
      <c r="P4128" s="116"/>
      <c r="Q4128" s="120"/>
    </row>
    <row r="4129" spans="1:17" customFormat="1">
      <c r="A4129" s="117">
        <v>4126</v>
      </c>
      <c r="B4129" s="117"/>
      <c r="C4129" s="117" t="s">
        <v>3682</v>
      </c>
      <c r="D4129" s="117" t="s">
        <v>1022</v>
      </c>
      <c r="E4129" s="396" t="s">
        <v>1022</v>
      </c>
      <c r="F4129" s="116" t="s">
        <v>4670</v>
      </c>
      <c r="G4129" s="596">
        <v>304511540101</v>
      </c>
      <c r="H4129" s="396" t="s">
        <v>3196</v>
      </c>
      <c r="I4129" s="116" t="s">
        <v>8573</v>
      </c>
      <c r="J4129" s="116" t="s">
        <v>47</v>
      </c>
      <c r="K4129" s="116">
        <v>0.46310000000000001</v>
      </c>
      <c r="L4129" s="395">
        <v>0.46310000000000001</v>
      </c>
      <c r="M4129" s="395">
        <v>0.44584099999999999</v>
      </c>
      <c r="N4129" s="330">
        <v>3.7268408551068934</v>
      </c>
      <c r="O4129" s="116"/>
      <c r="P4129" s="116"/>
      <c r="Q4129" s="120"/>
    </row>
    <row r="4130" spans="1:17" customFormat="1">
      <c r="A4130" s="117">
        <v>4127</v>
      </c>
      <c r="B4130" s="117"/>
      <c r="C4130" s="117" t="s">
        <v>3682</v>
      </c>
      <c r="D4130" s="117" t="s">
        <v>1022</v>
      </c>
      <c r="E4130" s="396" t="s">
        <v>3736</v>
      </c>
      <c r="F4130" s="116" t="s">
        <v>4650</v>
      </c>
      <c r="G4130" s="596">
        <v>304521540204</v>
      </c>
      <c r="H4130" s="396" t="s">
        <v>2311</v>
      </c>
      <c r="I4130" s="116" t="s">
        <v>8576</v>
      </c>
      <c r="J4130" s="116" t="s">
        <v>47</v>
      </c>
      <c r="K4130" s="116">
        <v>3.0556939999999999</v>
      </c>
      <c r="L4130" s="395">
        <v>3.0556939999999999</v>
      </c>
      <c r="M4130" s="395">
        <v>2.943819</v>
      </c>
      <c r="N4130" s="330">
        <v>3.6611977508219069</v>
      </c>
      <c r="O4130" s="116"/>
      <c r="P4130" s="116"/>
      <c r="Q4130" s="120"/>
    </row>
    <row r="4131" spans="1:17" customFormat="1">
      <c r="A4131" s="117">
        <v>4128</v>
      </c>
      <c r="B4131" s="117"/>
      <c r="C4131" s="117" t="s">
        <v>3682</v>
      </c>
      <c r="D4131" s="117" t="s">
        <v>1022</v>
      </c>
      <c r="E4131" s="396" t="s">
        <v>3736</v>
      </c>
      <c r="F4131" s="116" t="s">
        <v>4637</v>
      </c>
      <c r="G4131" s="596">
        <v>304521140101</v>
      </c>
      <c r="H4131" s="396" t="s">
        <v>3395</v>
      </c>
      <c r="I4131" s="116" t="s">
        <v>8573</v>
      </c>
      <c r="J4131" s="116" t="s">
        <v>47</v>
      </c>
      <c r="K4131" s="116">
        <v>0.60889800000000005</v>
      </c>
      <c r="L4131" s="395">
        <v>0.60889800000000005</v>
      </c>
      <c r="M4131" s="395">
        <v>0.58667000000000002</v>
      </c>
      <c r="N4131" s="330">
        <v>3.6505293168970865</v>
      </c>
      <c r="O4131" s="116"/>
      <c r="P4131" s="116"/>
      <c r="Q4131" s="120"/>
    </row>
    <row r="4132" spans="1:17" customFormat="1">
      <c r="A4132" s="117">
        <v>4129</v>
      </c>
      <c r="B4132" s="117"/>
      <c r="C4132" s="117" t="s">
        <v>3682</v>
      </c>
      <c r="D4132" s="117" t="s">
        <v>1022</v>
      </c>
      <c r="E4132" s="396" t="s">
        <v>1022</v>
      </c>
      <c r="F4132" s="116" t="s">
        <v>4654</v>
      </c>
      <c r="G4132" s="596">
        <v>304511140204</v>
      </c>
      <c r="H4132" s="396" t="s">
        <v>3368</v>
      </c>
      <c r="I4132" s="116" t="s">
        <v>8576</v>
      </c>
      <c r="J4132" s="116" t="s">
        <v>47</v>
      </c>
      <c r="K4132" s="116">
        <v>1.0962000000000001</v>
      </c>
      <c r="L4132" s="395">
        <v>1.0962000000000001</v>
      </c>
      <c r="M4132" s="395">
        <v>1.057887</v>
      </c>
      <c r="N4132" s="330">
        <v>3.4950738916256192</v>
      </c>
      <c r="O4132" s="116"/>
      <c r="P4132" s="116"/>
      <c r="Q4132" s="120"/>
    </row>
    <row r="4133" spans="1:17" customFormat="1">
      <c r="A4133" s="117">
        <v>4130</v>
      </c>
      <c r="B4133" s="117"/>
      <c r="C4133" s="117" t="s">
        <v>3682</v>
      </c>
      <c r="D4133" s="117" t="s">
        <v>1022</v>
      </c>
      <c r="E4133" s="396" t="s">
        <v>3736</v>
      </c>
      <c r="F4133" s="116" t="s">
        <v>4641</v>
      </c>
      <c r="G4133" s="596">
        <v>304521240106</v>
      </c>
      <c r="H4133" s="396" t="s">
        <v>2250</v>
      </c>
      <c r="I4133" s="116" t="s">
        <v>8576</v>
      </c>
      <c r="J4133" s="116" t="s">
        <v>47</v>
      </c>
      <c r="K4133" s="116">
        <v>0.37390000000000001</v>
      </c>
      <c r="L4133" s="395">
        <v>0.37390000000000001</v>
      </c>
      <c r="M4133" s="395">
        <v>0.36106300000000002</v>
      </c>
      <c r="N4133" s="330">
        <v>3.4332709280556264</v>
      </c>
      <c r="O4133" s="116"/>
      <c r="P4133" s="116"/>
      <c r="Q4133" s="120"/>
    </row>
    <row r="4134" spans="1:17" customFormat="1">
      <c r="A4134" s="117">
        <v>4131</v>
      </c>
      <c r="B4134" s="117"/>
      <c r="C4134" s="117" t="s">
        <v>3682</v>
      </c>
      <c r="D4134" s="117" t="s">
        <v>1022</v>
      </c>
      <c r="E4134" s="396" t="s">
        <v>3736</v>
      </c>
      <c r="F4134" s="116" t="s">
        <v>4641</v>
      </c>
      <c r="G4134" s="596">
        <v>304521240103</v>
      </c>
      <c r="H4134" s="396" t="s">
        <v>3281</v>
      </c>
      <c r="I4134" s="116" t="s">
        <v>8573</v>
      </c>
      <c r="J4134" s="116" t="s">
        <v>47</v>
      </c>
      <c r="K4134" s="116">
        <v>1.3448</v>
      </c>
      <c r="L4134" s="395">
        <v>1.3448</v>
      </c>
      <c r="M4134" s="395">
        <v>1.298743</v>
      </c>
      <c r="N4134" s="330">
        <v>3.4248215348007149</v>
      </c>
      <c r="O4134" s="116"/>
      <c r="P4134" s="116"/>
      <c r="Q4134" s="120"/>
    </row>
    <row r="4135" spans="1:17" customFormat="1">
      <c r="A4135" s="117">
        <v>4132</v>
      </c>
      <c r="B4135" s="117"/>
      <c r="C4135" s="117" t="s">
        <v>3682</v>
      </c>
      <c r="D4135" s="117" t="s">
        <v>1022</v>
      </c>
      <c r="E4135" s="396" t="s">
        <v>1022</v>
      </c>
      <c r="F4135" s="116" t="s">
        <v>2108</v>
      </c>
      <c r="G4135" s="596">
        <v>304311240205</v>
      </c>
      <c r="H4135" s="396" t="s">
        <v>10147</v>
      </c>
      <c r="I4135" s="116" t="s">
        <v>8572</v>
      </c>
      <c r="J4135" s="116" t="s">
        <v>47</v>
      </c>
      <c r="K4135" s="116">
        <v>0.2248</v>
      </c>
      <c r="L4135" s="395">
        <v>0.2248</v>
      </c>
      <c r="M4135" s="395">
        <v>0.21712699999999999</v>
      </c>
      <c r="N4135" s="330">
        <v>3.413256227758013</v>
      </c>
      <c r="O4135" s="116"/>
      <c r="P4135" s="116"/>
      <c r="Q4135" s="120"/>
    </row>
    <row r="4136" spans="1:17" customFormat="1">
      <c r="A4136" s="117">
        <v>4133</v>
      </c>
      <c r="B4136" s="117"/>
      <c r="C4136" s="117" t="s">
        <v>3682</v>
      </c>
      <c r="D4136" s="117" t="s">
        <v>1022</v>
      </c>
      <c r="E4136" s="396" t="s">
        <v>3737</v>
      </c>
      <c r="F4136" s="116" t="s">
        <v>4677</v>
      </c>
      <c r="G4136" s="596">
        <v>304531240103</v>
      </c>
      <c r="H4136" s="396" t="s">
        <v>10148</v>
      </c>
      <c r="I4136" s="116" t="s">
        <v>8573</v>
      </c>
      <c r="J4136" s="116" t="s">
        <v>47</v>
      </c>
      <c r="K4136" s="116">
        <v>0.86299999999999999</v>
      </c>
      <c r="L4136" s="395">
        <v>0.86299999999999999</v>
      </c>
      <c r="M4136" s="395">
        <v>0.83389999999999997</v>
      </c>
      <c r="N4136" s="330">
        <v>3.3719582850521457</v>
      </c>
      <c r="O4136" s="116"/>
      <c r="P4136" s="116"/>
      <c r="Q4136" s="120"/>
    </row>
    <row r="4137" spans="1:17" customFormat="1">
      <c r="A4137" s="117">
        <v>4134</v>
      </c>
      <c r="B4137" s="117"/>
      <c r="C4137" s="117" t="s">
        <v>3682</v>
      </c>
      <c r="D4137" s="117" t="s">
        <v>1022</v>
      </c>
      <c r="E4137" s="396" t="s">
        <v>3737</v>
      </c>
      <c r="F4137" s="116" t="s">
        <v>4681</v>
      </c>
      <c r="G4137" s="596">
        <v>304531340103</v>
      </c>
      <c r="H4137" s="396" t="s">
        <v>10149</v>
      </c>
      <c r="I4137" s="116" t="s">
        <v>8573</v>
      </c>
      <c r="J4137" s="116" t="s">
        <v>47</v>
      </c>
      <c r="K4137" s="116">
        <v>1.28694</v>
      </c>
      <c r="L4137" s="395">
        <v>1.28694</v>
      </c>
      <c r="M4137" s="395">
        <v>1.244704</v>
      </c>
      <c r="N4137" s="330">
        <v>3.2818934837676923</v>
      </c>
      <c r="O4137" s="116"/>
      <c r="P4137" s="116"/>
      <c r="Q4137" s="120"/>
    </row>
    <row r="4138" spans="1:17" customFormat="1">
      <c r="A4138" s="117">
        <v>4135</v>
      </c>
      <c r="B4138" s="117"/>
      <c r="C4138" s="117" t="s">
        <v>3682</v>
      </c>
      <c r="D4138" s="117" t="s">
        <v>1022</v>
      </c>
      <c r="E4138" s="396" t="s">
        <v>3736</v>
      </c>
      <c r="F4138" s="116" t="s">
        <v>4634</v>
      </c>
      <c r="G4138" s="596">
        <v>304521140404</v>
      </c>
      <c r="H4138" s="396" t="s">
        <v>3397</v>
      </c>
      <c r="I4138" s="116" t="s">
        <v>8576</v>
      </c>
      <c r="J4138" s="116" t="s">
        <v>47</v>
      </c>
      <c r="K4138" s="116">
        <v>0.95613599999999999</v>
      </c>
      <c r="L4138" s="395">
        <v>0.95613599999999999</v>
      </c>
      <c r="M4138" s="395">
        <v>0.92813699999999999</v>
      </c>
      <c r="N4138" s="330">
        <v>2.9283491051482211</v>
      </c>
      <c r="O4138" s="116"/>
      <c r="P4138" s="116"/>
      <c r="Q4138" s="120"/>
    </row>
    <row r="4139" spans="1:17" customFormat="1">
      <c r="A4139" s="117">
        <v>4136</v>
      </c>
      <c r="B4139" s="117"/>
      <c r="C4139" s="117" t="s">
        <v>3682</v>
      </c>
      <c r="D4139" s="117" t="s">
        <v>1022</v>
      </c>
      <c r="E4139" s="396" t="s">
        <v>3736</v>
      </c>
      <c r="F4139" s="116" t="s">
        <v>4645</v>
      </c>
      <c r="G4139" s="596">
        <v>304521440206</v>
      </c>
      <c r="H4139" s="396" t="s">
        <v>3387</v>
      </c>
      <c r="I4139" s="116" t="s">
        <v>8576</v>
      </c>
      <c r="J4139" s="116" t="s">
        <v>47</v>
      </c>
      <c r="K4139" s="116">
        <v>0.95298000000000005</v>
      </c>
      <c r="L4139" s="395">
        <v>0.95298000000000005</v>
      </c>
      <c r="M4139" s="395">
        <v>0.925153</v>
      </c>
      <c r="N4139" s="330">
        <v>2.9199983210560605</v>
      </c>
      <c r="O4139" s="116"/>
      <c r="P4139" s="116"/>
      <c r="Q4139" s="120"/>
    </row>
    <row r="4140" spans="1:17" customFormat="1">
      <c r="A4140" s="117">
        <v>4137</v>
      </c>
      <c r="B4140" s="117"/>
      <c r="C4140" s="117" t="s">
        <v>3682</v>
      </c>
      <c r="D4140" s="117" t="s">
        <v>1022</v>
      </c>
      <c r="E4140" s="396" t="s">
        <v>3736</v>
      </c>
      <c r="F4140" s="116" t="s">
        <v>4643</v>
      </c>
      <c r="G4140" s="596">
        <v>304521440104</v>
      </c>
      <c r="H4140" s="396" t="s">
        <v>3376</v>
      </c>
      <c r="I4140" s="116" t="s">
        <v>8576</v>
      </c>
      <c r="J4140" s="116" t="s">
        <v>47</v>
      </c>
      <c r="K4140" s="116">
        <v>1.8597999999999999</v>
      </c>
      <c r="L4140" s="395">
        <v>1.8597999999999999</v>
      </c>
      <c r="M4140" s="395">
        <v>1.8078209999999999</v>
      </c>
      <c r="N4140" s="330">
        <v>2.7948704161737821</v>
      </c>
      <c r="O4140" s="116"/>
      <c r="P4140" s="116"/>
      <c r="Q4140" s="120"/>
    </row>
    <row r="4141" spans="1:17" customFormat="1">
      <c r="A4141" s="117">
        <v>4138</v>
      </c>
      <c r="B4141" s="117"/>
      <c r="C4141" s="117" t="s">
        <v>3682</v>
      </c>
      <c r="D4141" s="117" t="s">
        <v>1022</v>
      </c>
      <c r="E4141" s="396" t="s">
        <v>3737</v>
      </c>
      <c r="F4141" s="116" t="s">
        <v>4684</v>
      </c>
      <c r="G4141" s="596">
        <v>304531440103</v>
      </c>
      <c r="H4141" s="396" t="s">
        <v>3415</v>
      </c>
      <c r="I4141" s="116" t="s">
        <v>8574</v>
      </c>
      <c r="J4141" s="116" t="s">
        <v>47</v>
      </c>
      <c r="K4141" s="116">
        <v>7.4700000000000003E-2</v>
      </c>
      <c r="L4141" s="395">
        <v>7.4700000000000003E-2</v>
      </c>
      <c r="M4141" s="395">
        <v>7.2668999999999997E-2</v>
      </c>
      <c r="N4141" s="330">
        <v>2.7188755020080388</v>
      </c>
      <c r="O4141" s="116"/>
      <c r="P4141" s="116"/>
      <c r="Q4141" s="120"/>
    </row>
    <row r="4142" spans="1:17" customFormat="1">
      <c r="A4142" s="117">
        <v>4139</v>
      </c>
      <c r="B4142" s="117"/>
      <c r="C4142" s="117" t="s">
        <v>3682</v>
      </c>
      <c r="D4142" s="117" t="s">
        <v>1022</v>
      </c>
      <c r="E4142" s="396" t="s">
        <v>1022</v>
      </c>
      <c r="F4142" s="116" t="s">
        <v>4658</v>
      </c>
      <c r="G4142" s="596">
        <v>304511240104</v>
      </c>
      <c r="H4142" s="396" t="s">
        <v>3392</v>
      </c>
      <c r="I4142" s="116" t="s">
        <v>8573</v>
      </c>
      <c r="J4142" s="116" t="s">
        <v>47</v>
      </c>
      <c r="K4142" s="116">
        <v>0.74060000000000004</v>
      </c>
      <c r="L4142" s="395">
        <v>0.74060000000000004</v>
      </c>
      <c r="M4142" s="395">
        <v>0.72161200000000003</v>
      </c>
      <c r="N4142" s="330">
        <v>2.5638671347556041</v>
      </c>
      <c r="O4142" s="116"/>
      <c r="P4142" s="116"/>
      <c r="Q4142" s="120"/>
    </row>
    <row r="4143" spans="1:17" customFormat="1">
      <c r="A4143" s="117">
        <v>4140</v>
      </c>
      <c r="B4143" s="117"/>
      <c r="C4143" s="117" t="s">
        <v>3682</v>
      </c>
      <c r="D4143" s="117" t="s">
        <v>1022</v>
      </c>
      <c r="E4143" s="396" t="s">
        <v>1022</v>
      </c>
      <c r="F4143" s="116" t="s">
        <v>2118</v>
      </c>
      <c r="G4143" s="596">
        <v>304321240101</v>
      </c>
      <c r="H4143" s="396" t="s">
        <v>10150</v>
      </c>
      <c r="I4143" s="116" t="s">
        <v>8576</v>
      </c>
      <c r="J4143" s="116" t="s">
        <v>47</v>
      </c>
      <c r="K4143" s="116">
        <v>1.6914</v>
      </c>
      <c r="L4143" s="395">
        <v>1.6914</v>
      </c>
      <c r="M4143" s="395">
        <v>1.648215</v>
      </c>
      <c r="N4143" s="330">
        <v>2.553210358283081</v>
      </c>
      <c r="O4143" s="116"/>
      <c r="P4143" s="116"/>
      <c r="Q4143" s="120"/>
    </row>
    <row r="4144" spans="1:17" customFormat="1">
      <c r="A4144" s="117">
        <v>4141</v>
      </c>
      <c r="B4144" s="117"/>
      <c r="C4144" s="117" t="s">
        <v>3682</v>
      </c>
      <c r="D4144" s="117" t="s">
        <v>1022</v>
      </c>
      <c r="E4144" s="396" t="s">
        <v>1022</v>
      </c>
      <c r="F4144" s="116" t="s">
        <v>4656</v>
      </c>
      <c r="G4144" s="596">
        <v>304511240303</v>
      </c>
      <c r="H4144" s="396" t="s">
        <v>3241</v>
      </c>
      <c r="I4144" s="116" t="s">
        <v>8573</v>
      </c>
      <c r="J4144" s="116" t="s">
        <v>47</v>
      </c>
      <c r="K4144" s="116">
        <v>3.3179599999999998</v>
      </c>
      <c r="L4144" s="395">
        <v>3.3179599999999998</v>
      </c>
      <c r="M4144" s="395">
        <v>3.2395489999999998</v>
      </c>
      <c r="N4144" s="330">
        <v>2.3632292131309605</v>
      </c>
      <c r="O4144" s="116"/>
      <c r="P4144" s="116"/>
      <c r="Q4144" s="120"/>
    </row>
    <row r="4145" spans="1:17" customFormat="1">
      <c r="A4145" s="117">
        <v>4142</v>
      </c>
      <c r="B4145" s="117"/>
      <c r="C4145" s="117" t="s">
        <v>3682</v>
      </c>
      <c r="D4145" s="117" t="s">
        <v>1022</v>
      </c>
      <c r="E4145" s="396" t="s">
        <v>1022</v>
      </c>
      <c r="F4145" s="116" t="s">
        <v>4668</v>
      </c>
      <c r="G4145" s="596">
        <v>304511540203</v>
      </c>
      <c r="H4145" s="396" t="s">
        <v>3219</v>
      </c>
      <c r="I4145" s="116" t="s">
        <v>8573</v>
      </c>
      <c r="J4145" s="116" t="s">
        <v>47</v>
      </c>
      <c r="K4145" s="116">
        <v>0.66400000000000003</v>
      </c>
      <c r="L4145" s="395">
        <v>0.66400000000000003</v>
      </c>
      <c r="M4145" s="395">
        <v>0.64854100000000003</v>
      </c>
      <c r="N4145" s="330">
        <v>2.3281626506024096</v>
      </c>
      <c r="O4145" s="116"/>
      <c r="P4145" s="116"/>
      <c r="Q4145" s="120"/>
    </row>
    <row r="4146" spans="1:17" customFormat="1">
      <c r="A4146" s="117">
        <v>4143</v>
      </c>
      <c r="B4146" s="117"/>
      <c r="C4146" s="117" t="s">
        <v>3682</v>
      </c>
      <c r="D4146" s="117" t="s">
        <v>1022</v>
      </c>
      <c r="E4146" s="396" t="s">
        <v>3736</v>
      </c>
      <c r="F4146" s="116" t="s">
        <v>4636</v>
      </c>
      <c r="G4146" s="596">
        <v>304521140204</v>
      </c>
      <c r="H4146" s="396" t="s">
        <v>3356</v>
      </c>
      <c r="I4146" s="116" t="s">
        <v>8576</v>
      </c>
      <c r="J4146" s="116" t="s">
        <v>47</v>
      </c>
      <c r="K4146" s="116">
        <v>2.6465920000000001</v>
      </c>
      <c r="L4146" s="395">
        <v>2.6465920000000001</v>
      </c>
      <c r="M4146" s="395">
        <v>2.5895139999999999</v>
      </c>
      <c r="N4146" s="330">
        <v>2.1566603390322419</v>
      </c>
      <c r="O4146" s="116"/>
      <c r="P4146" s="116"/>
      <c r="Q4146" s="120"/>
    </row>
    <row r="4147" spans="1:17" customFormat="1">
      <c r="A4147" s="117">
        <v>4144</v>
      </c>
      <c r="B4147" s="117"/>
      <c r="C4147" s="117" t="s">
        <v>3682</v>
      </c>
      <c r="D4147" s="117" t="s">
        <v>1022</v>
      </c>
      <c r="E4147" s="396" t="s">
        <v>1022</v>
      </c>
      <c r="F4147" s="116" t="s">
        <v>4652</v>
      </c>
      <c r="G4147" s="596">
        <v>304511140303</v>
      </c>
      <c r="H4147" s="396" t="s">
        <v>10151</v>
      </c>
      <c r="I4147" s="116" t="s">
        <v>8576</v>
      </c>
      <c r="J4147" s="116" t="s">
        <v>47</v>
      </c>
      <c r="K4147" s="116">
        <v>1.3886000000000001</v>
      </c>
      <c r="L4147" s="395">
        <v>1.3886000000000001</v>
      </c>
      <c r="M4147" s="395">
        <v>1.3588640000000001</v>
      </c>
      <c r="N4147" s="330">
        <v>2.1414374189831475</v>
      </c>
      <c r="O4147" s="116"/>
      <c r="P4147" s="116"/>
      <c r="Q4147" s="120"/>
    </row>
    <row r="4148" spans="1:17" customFormat="1">
      <c r="A4148" s="117">
        <v>4145</v>
      </c>
      <c r="B4148" s="117"/>
      <c r="C4148" s="117" t="s">
        <v>3682</v>
      </c>
      <c r="D4148" s="117" t="s">
        <v>1022</v>
      </c>
      <c r="E4148" s="396" t="s">
        <v>3737</v>
      </c>
      <c r="F4148" s="116" t="s">
        <v>4684</v>
      </c>
      <c r="G4148" s="596">
        <v>304531440105</v>
      </c>
      <c r="H4148" s="396" t="s">
        <v>2229</v>
      </c>
      <c r="I4148" s="116" t="s">
        <v>8576</v>
      </c>
      <c r="J4148" s="116" t="s">
        <v>47</v>
      </c>
      <c r="K4148" s="116">
        <v>4.3200000000000002E-2</v>
      </c>
      <c r="L4148" s="395">
        <v>4.3200000000000002E-2</v>
      </c>
      <c r="M4148" s="395">
        <v>4.2277000000000002E-2</v>
      </c>
      <c r="N4148" s="330">
        <v>2.1365740740740744</v>
      </c>
      <c r="O4148" s="116"/>
      <c r="P4148" s="116"/>
      <c r="Q4148" s="120"/>
    </row>
    <row r="4149" spans="1:17" customFormat="1">
      <c r="A4149" s="117">
        <v>4146</v>
      </c>
      <c r="B4149" s="117"/>
      <c r="C4149" s="117" t="s">
        <v>3682</v>
      </c>
      <c r="D4149" s="117" t="s">
        <v>1022</v>
      </c>
      <c r="E4149" s="396" t="s">
        <v>3737</v>
      </c>
      <c r="F4149" s="116" t="s">
        <v>4681</v>
      </c>
      <c r="G4149" s="596">
        <v>304531340104</v>
      </c>
      <c r="H4149" s="396" t="s">
        <v>3398</v>
      </c>
      <c r="I4149" s="116" t="s">
        <v>8573</v>
      </c>
      <c r="J4149" s="116" t="s">
        <v>47</v>
      </c>
      <c r="K4149" s="116">
        <v>1.2673000000000001</v>
      </c>
      <c r="L4149" s="395">
        <v>1.2673000000000001</v>
      </c>
      <c r="M4149" s="395">
        <v>1.240594</v>
      </c>
      <c r="N4149" s="330">
        <v>2.1073147636708054</v>
      </c>
      <c r="O4149" s="116"/>
      <c r="P4149" s="116"/>
      <c r="Q4149" s="120"/>
    </row>
    <row r="4150" spans="1:17" customFormat="1">
      <c r="A4150" s="117">
        <v>4147</v>
      </c>
      <c r="B4150" s="117"/>
      <c r="C4150" s="117" t="s">
        <v>3682</v>
      </c>
      <c r="D4150" s="117" t="s">
        <v>1022</v>
      </c>
      <c r="E4150" s="396" t="s">
        <v>3736</v>
      </c>
      <c r="F4150" s="116" t="s">
        <v>4645</v>
      </c>
      <c r="G4150" s="596">
        <v>304521440202</v>
      </c>
      <c r="H4150" s="396" t="s">
        <v>3352</v>
      </c>
      <c r="I4150" s="116" t="s">
        <v>8576</v>
      </c>
      <c r="J4150" s="116" t="s">
        <v>47</v>
      </c>
      <c r="K4150" s="116">
        <v>2.0104000000000002</v>
      </c>
      <c r="L4150" s="395">
        <v>2.0104000000000002</v>
      </c>
      <c r="M4150" s="395">
        <v>1.971006</v>
      </c>
      <c r="N4150" s="330">
        <v>1.9595105451651484</v>
      </c>
      <c r="O4150" s="116"/>
      <c r="P4150" s="116"/>
      <c r="Q4150" s="120"/>
    </row>
    <row r="4151" spans="1:17" customFormat="1">
      <c r="A4151" s="117">
        <v>4148</v>
      </c>
      <c r="B4151" s="117"/>
      <c r="C4151" s="117" t="s">
        <v>3682</v>
      </c>
      <c r="D4151" s="117" t="s">
        <v>1022</v>
      </c>
      <c r="E4151" s="396" t="s">
        <v>3736</v>
      </c>
      <c r="F4151" s="116" t="s">
        <v>4634</v>
      </c>
      <c r="G4151" s="596">
        <v>304521140401</v>
      </c>
      <c r="H4151" s="396" t="s">
        <v>3332</v>
      </c>
      <c r="I4151" s="116" t="s">
        <v>8576</v>
      </c>
      <c r="J4151" s="116" t="s">
        <v>47</v>
      </c>
      <c r="K4151" s="116">
        <v>3.8727269999999998</v>
      </c>
      <c r="L4151" s="395">
        <v>3.8727269999999998</v>
      </c>
      <c r="M4151" s="395">
        <v>3.7988759999999999</v>
      </c>
      <c r="N4151" s="330">
        <v>1.9069508385176619</v>
      </c>
      <c r="O4151" s="116"/>
      <c r="P4151" s="116"/>
      <c r="Q4151" s="120"/>
    </row>
    <row r="4152" spans="1:17" customFormat="1">
      <c r="A4152" s="117">
        <v>4149</v>
      </c>
      <c r="B4152" s="117"/>
      <c r="C4152" s="117" t="s">
        <v>3682</v>
      </c>
      <c r="D4152" s="117" t="s">
        <v>1022</v>
      </c>
      <c r="E4152" s="396" t="s">
        <v>3737</v>
      </c>
      <c r="F4152" s="116" t="s">
        <v>4681</v>
      </c>
      <c r="G4152" s="596">
        <v>304531340101</v>
      </c>
      <c r="H4152" s="396" t="s">
        <v>3404</v>
      </c>
      <c r="I4152" s="116" t="s">
        <v>8576</v>
      </c>
      <c r="J4152" s="116" t="s">
        <v>47</v>
      </c>
      <c r="K4152" s="116">
        <v>6.0859999999999997E-2</v>
      </c>
      <c r="L4152" s="395">
        <v>6.0859999999999997E-2</v>
      </c>
      <c r="M4152" s="395">
        <v>5.9729999999999998E-2</v>
      </c>
      <c r="N4152" s="330">
        <v>1.8567203417679905</v>
      </c>
      <c r="O4152" s="116"/>
      <c r="P4152" s="116"/>
      <c r="Q4152" s="120"/>
    </row>
    <row r="4153" spans="1:17" customFormat="1">
      <c r="A4153" s="117">
        <v>4150</v>
      </c>
      <c r="B4153" s="117"/>
      <c r="C4153" s="117" t="s">
        <v>3682</v>
      </c>
      <c r="D4153" s="117" t="s">
        <v>1022</v>
      </c>
      <c r="E4153" s="396" t="s">
        <v>1022</v>
      </c>
      <c r="F4153" s="116" t="s">
        <v>4653</v>
      </c>
      <c r="G4153" s="596">
        <v>304511140103</v>
      </c>
      <c r="H4153" s="396" t="s">
        <v>10152</v>
      </c>
      <c r="I4153" s="116" t="s">
        <v>8573</v>
      </c>
      <c r="J4153" s="116" t="s">
        <v>47</v>
      </c>
      <c r="K4153" s="116">
        <v>2.4420000000000002</v>
      </c>
      <c r="L4153" s="395">
        <v>2.4420000000000002</v>
      </c>
      <c r="M4153" s="395">
        <v>2.397742</v>
      </c>
      <c r="N4153" s="330">
        <v>1.8123669123669177</v>
      </c>
      <c r="O4153" s="116"/>
      <c r="P4153" s="116"/>
      <c r="Q4153" s="120"/>
    </row>
    <row r="4154" spans="1:17" customFormat="1">
      <c r="A4154" s="117">
        <v>4151</v>
      </c>
      <c r="B4154" s="117"/>
      <c r="C4154" s="117" t="s">
        <v>3682</v>
      </c>
      <c r="D4154" s="117" t="s">
        <v>1022</v>
      </c>
      <c r="E4154" s="396" t="s">
        <v>3736</v>
      </c>
      <c r="F4154" s="116" t="s">
        <v>4650</v>
      </c>
      <c r="G4154" s="596">
        <v>304521540202</v>
      </c>
      <c r="H4154" s="396" t="s">
        <v>3408</v>
      </c>
      <c r="I4154" s="116" t="s">
        <v>8576</v>
      </c>
      <c r="J4154" s="116" t="s">
        <v>47</v>
      </c>
      <c r="K4154" s="116">
        <v>0.840198</v>
      </c>
      <c r="L4154" s="395">
        <v>0.840198</v>
      </c>
      <c r="M4154" s="395">
        <v>0.82622099999999998</v>
      </c>
      <c r="N4154" s="330">
        <v>1.6635364521220017</v>
      </c>
      <c r="O4154" s="116"/>
      <c r="P4154" s="116"/>
      <c r="Q4154" s="120"/>
    </row>
    <row r="4155" spans="1:17" customFormat="1">
      <c r="A4155" s="117">
        <v>4152</v>
      </c>
      <c r="B4155" s="117"/>
      <c r="C4155" s="117" t="s">
        <v>3682</v>
      </c>
      <c r="D4155" s="117" t="s">
        <v>1022</v>
      </c>
      <c r="E4155" s="396" t="s">
        <v>1022</v>
      </c>
      <c r="F4155" s="116" t="s">
        <v>2118</v>
      </c>
      <c r="G4155" s="596">
        <v>304321240105</v>
      </c>
      <c r="H4155" s="396" t="s">
        <v>10153</v>
      </c>
      <c r="I4155" s="116" t="s">
        <v>8576</v>
      </c>
      <c r="J4155" s="116" t="s">
        <v>47</v>
      </c>
      <c r="K4155" s="116">
        <v>1.8672</v>
      </c>
      <c r="L4155" s="395">
        <v>1.8672</v>
      </c>
      <c r="M4155" s="395">
        <v>1.8384709999999997</v>
      </c>
      <c r="N4155" s="330">
        <v>1.5386139674378871</v>
      </c>
      <c r="O4155" s="116"/>
      <c r="P4155" s="116"/>
      <c r="Q4155" s="120"/>
    </row>
    <row r="4156" spans="1:17" customFormat="1">
      <c r="A4156" s="117">
        <v>4153</v>
      </c>
      <c r="B4156" s="117"/>
      <c r="C4156" s="117" t="s">
        <v>3682</v>
      </c>
      <c r="D4156" s="117" t="s">
        <v>1022</v>
      </c>
      <c r="E4156" s="396" t="s">
        <v>3737</v>
      </c>
      <c r="F4156" s="116" t="s">
        <v>4671</v>
      </c>
      <c r="G4156" s="596">
        <v>304531140401</v>
      </c>
      <c r="H4156" s="396" t="s">
        <v>3406</v>
      </c>
      <c r="I4156" s="116" t="s">
        <v>8573</v>
      </c>
      <c r="J4156" s="116" t="s">
        <v>47</v>
      </c>
      <c r="K4156" s="116">
        <v>0.126</v>
      </c>
      <c r="L4156" s="395">
        <v>0.126</v>
      </c>
      <c r="M4156" s="395">
        <v>0.124219</v>
      </c>
      <c r="N4156" s="330">
        <v>1.4134920634920671</v>
      </c>
      <c r="O4156" s="116"/>
      <c r="P4156" s="116"/>
      <c r="Q4156" s="120"/>
    </row>
    <row r="4157" spans="1:17" customFormat="1">
      <c r="A4157" s="117">
        <v>4154</v>
      </c>
      <c r="B4157" s="117"/>
      <c r="C4157" s="117" t="s">
        <v>3682</v>
      </c>
      <c r="D4157" s="117" t="s">
        <v>1022</v>
      </c>
      <c r="E4157" s="396" t="s">
        <v>3736</v>
      </c>
      <c r="F4157" s="116" t="s">
        <v>4636</v>
      </c>
      <c r="G4157" s="596">
        <v>304521140207</v>
      </c>
      <c r="H4157" s="396" t="s">
        <v>10154</v>
      </c>
      <c r="I4157" s="116" t="s">
        <v>8575</v>
      </c>
      <c r="J4157" s="116" t="s">
        <v>47</v>
      </c>
      <c r="K4157" s="116">
        <v>1.603831</v>
      </c>
      <c r="L4157" s="395">
        <v>1.603831</v>
      </c>
      <c r="M4157" s="395">
        <v>1.581237</v>
      </c>
      <c r="N4157" s="330">
        <v>1.4087519196224541</v>
      </c>
      <c r="O4157" s="116"/>
      <c r="P4157" s="116"/>
      <c r="Q4157" s="120"/>
    </row>
    <row r="4158" spans="1:17" customFormat="1">
      <c r="A4158" s="117">
        <v>4155</v>
      </c>
      <c r="B4158" s="117"/>
      <c r="C4158" s="117" t="s">
        <v>3682</v>
      </c>
      <c r="D4158" s="117" t="s">
        <v>1022</v>
      </c>
      <c r="E4158" s="396" t="s">
        <v>3736</v>
      </c>
      <c r="F4158" s="116" t="s">
        <v>4636</v>
      </c>
      <c r="G4158" s="596">
        <v>304521140206</v>
      </c>
      <c r="H4158" s="396" t="s">
        <v>3417</v>
      </c>
      <c r="I4158" s="116" t="s">
        <v>8575</v>
      </c>
      <c r="J4158" s="116" t="s">
        <v>47</v>
      </c>
      <c r="K4158" s="116">
        <v>0.73980000000000001</v>
      </c>
      <c r="L4158" s="395">
        <v>0.73980000000000001</v>
      </c>
      <c r="M4158" s="395">
        <v>0.73267400000000005</v>
      </c>
      <c r="N4158" s="330">
        <v>0.96323330629899495</v>
      </c>
      <c r="O4158" s="116"/>
      <c r="P4158" s="116"/>
      <c r="Q4158" s="120"/>
    </row>
    <row r="4159" spans="1:17" customFormat="1">
      <c r="A4159" s="117">
        <v>4156</v>
      </c>
      <c r="B4159" s="117"/>
      <c r="C4159" s="117" t="s">
        <v>3682</v>
      </c>
      <c r="D4159" s="117" t="s">
        <v>1022</v>
      </c>
      <c r="E4159" s="396" t="s">
        <v>1022</v>
      </c>
      <c r="F4159" s="116" t="s">
        <v>4654</v>
      </c>
      <c r="G4159" s="596">
        <v>304511140206</v>
      </c>
      <c r="H4159" s="396" t="s">
        <v>10155</v>
      </c>
      <c r="I4159" s="116" t="s">
        <v>8575</v>
      </c>
      <c r="J4159" s="116" t="s">
        <v>47</v>
      </c>
      <c r="K4159" s="116">
        <v>0.19600000000000001</v>
      </c>
      <c r="L4159" s="395">
        <v>0.19600000000000001</v>
      </c>
      <c r="M4159" s="395">
        <v>0.18659999999999999</v>
      </c>
      <c r="N4159" s="330">
        <v>4.7959183673469488</v>
      </c>
      <c r="O4159" s="116"/>
      <c r="P4159" s="116"/>
      <c r="Q4159" s="120"/>
    </row>
    <row r="4160" spans="1:17" customFormat="1">
      <c r="A4160" s="117">
        <v>4157</v>
      </c>
      <c r="B4160" s="117"/>
      <c r="C4160" s="117" t="s">
        <v>3682</v>
      </c>
      <c r="D4160" s="117" t="s">
        <v>1022</v>
      </c>
      <c r="E4160" s="396" t="s">
        <v>1022</v>
      </c>
      <c r="F4160" s="116" t="s">
        <v>4654</v>
      </c>
      <c r="G4160" s="596">
        <v>304511140201</v>
      </c>
      <c r="H4160" s="396" t="s">
        <v>10156</v>
      </c>
      <c r="I4160" s="116" t="s">
        <v>8576</v>
      </c>
      <c r="J4160" s="116" t="s">
        <v>47</v>
      </c>
      <c r="K4160" s="116">
        <v>0.46800000000000003</v>
      </c>
      <c r="L4160" s="395">
        <v>0.46800000000000003</v>
      </c>
      <c r="M4160" s="395">
        <v>0.41650199999999998</v>
      </c>
      <c r="N4160" s="330">
        <v>11.003846153846162</v>
      </c>
      <c r="O4160" s="116"/>
      <c r="P4160" s="116"/>
      <c r="Q4160" s="120"/>
    </row>
    <row r="4161" spans="1:17" customFormat="1">
      <c r="A4161" s="117">
        <v>4158</v>
      </c>
      <c r="B4161" s="117"/>
      <c r="C4161" s="117" t="s">
        <v>3682</v>
      </c>
      <c r="D4161" s="117" t="s">
        <v>1022</v>
      </c>
      <c r="E4161" s="396" t="s">
        <v>1022</v>
      </c>
      <c r="F4161" s="116" t="s">
        <v>4659</v>
      </c>
      <c r="G4161" s="596">
        <v>304511340203</v>
      </c>
      <c r="H4161" s="396" t="s">
        <v>10157</v>
      </c>
      <c r="I4161" s="116" t="s">
        <v>8573</v>
      </c>
      <c r="J4161" s="116" t="s">
        <v>47</v>
      </c>
      <c r="K4161" s="116">
        <v>2.92E-4</v>
      </c>
      <c r="L4161" s="395">
        <v>2.92E-4</v>
      </c>
      <c r="M4161" s="395">
        <v>2.6800000000000001E-4</v>
      </c>
      <c r="N4161" s="330">
        <v>8.2191780821917764</v>
      </c>
      <c r="O4161" s="116"/>
      <c r="P4161" s="116"/>
      <c r="Q4161" s="120"/>
    </row>
    <row r="4162" spans="1:17" customFormat="1">
      <c r="A4162" s="117">
        <v>4159</v>
      </c>
      <c r="B4162" s="117"/>
      <c r="C4162" s="117" t="s">
        <v>3682</v>
      </c>
      <c r="D4162" s="117" t="s">
        <v>1022</v>
      </c>
      <c r="E4162" s="396" t="s">
        <v>1022</v>
      </c>
      <c r="F4162" s="116" t="s">
        <v>4655</v>
      </c>
      <c r="G4162" s="596">
        <v>304511140404</v>
      </c>
      <c r="H4162" s="396" t="s">
        <v>10158</v>
      </c>
      <c r="I4162" s="116" t="s">
        <v>7997</v>
      </c>
      <c r="J4162" s="116" t="s">
        <v>47</v>
      </c>
      <c r="K4162" s="116">
        <v>0.17799999999999999</v>
      </c>
      <c r="L4162" s="395">
        <v>0.17799999999999999</v>
      </c>
      <c r="M4162" s="395">
        <v>0.12884000000000001</v>
      </c>
      <c r="N4162" s="330">
        <v>27.617977528089877</v>
      </c>
      <c r="O4162" s="116"/>
      <c r="P4162" s="116"/>
      <c r="Q4162" s="120"/>
    </row>
    <row r="4163" spans="1:17" customFormat="1">
      <c r="A4163" s="117">
        <v>4160</v>
      </c>
      <c r="B4163" s="117"/>
      <c r="C4163" s="117" t="s">
        <v>3682</v>
      </c>
      <c r="D4163" s="117" t="s">
        <v>1022</v>
      </c>
      <c r="E4163" s="396" t="s">
        <v>1022</v>
      </c>
      <c r="F4163" s="116" t="s">
        <v>4652</v>
      </c>
      <c r="G4163" s="596">
        <v>304511140301</v>
      </c>
      <c r="H4163" s="396" t="s">
        <v>10159</v>
      </c>
      <c r="I4163" s="116" t="s">
        <v>7997</v>
      </c>
      <c r="J4163" s="116" t="s">
        <v>47</v>
      </c>
      <c r="K4163" s="116">
        <v>0.1216</v>
      </c>
      <c r="L4163" s="395">
        <v>0.1216</v>
      </c>
      <c r="M4163" s="395">
        <v>0.109941</v>
      </c>
      <c r="N4163" s="330">
        <v>9.5879934210526336</v>
      </c>
      <c r="O4163" s="116"/>
      <c r="P4163" s="116"/>
      <c r="Q4163" s="120"/>
    </row>
    <row r="4164" spans="1:17" customFormat="1">
      <c r="A4164" s="117">
        <v>4161</v>
      </c>
      <c r="B4164" s="117"/>
      <c r="C4164" s="117" t="s">
        <v>3682</v>
      </c>
      <c r="D4164" s="117" t="s">
        <v>1022</v>
      </c>
      <c r="E4164" s="396" t="s">
        <v>1022</v>
      </c>
      <c r="F4164" s="116" t="s">
        <v>4653</v>
      </c>
      <c r="G4164" s="596">
        <v>304511140104</v>
      </c>
      <c r="H4164" s="396" t="s">
        <v>10160</v>
      </c>
      <c r="I4164" s="116" t="s">
        <v>7997</v>
      </c>
      <c r="J4164" s="116" t="s">
        <v>47</v>
      </c>
      <c r="K4164" s="116">
        <v>0.27479999999999999</v>
      </c>
      <c r="L4164" s="395">
        <v>0.27479999999999999</v>
      </c>
      <c r="M4164" s="395">
        <v>0.19364000000000001</v>
      </c>
      <c r="N4164" s="330">
        <v>29.534206695778742</v>
      </c>
      <c r="O4164" s="116"/>
      <c r="P4164" s="116"/>
      <c r="Q4164" s="120"/>
    </row>
    <row r="4165" spans="1:17" customFormat="1">
      <c r="A4165" s="117">
        <v>4162</v>
      </c>
      <c r="B4165" s="117"/>
      <c r="C4165" s="117" t="s">
        <v>3682</v>
      </c>
      <c r="D4165" s="117" t="s">
        <v>1022</v>
      </c>
      <c r="E4165" s="396" t="s">
        <v>3736</v>
      </c>
      <c r="F4165" s="116" t="s">
        <v>4648</v>
      </c>
      <c r="G4165" s="596">
        <v>304521340202</v>
      </c>
      <c r="H4165" s="396" t="s">
        <v>5008</v>
      </c>
      <c r="I4165" s="116" t="s">
        <v>7997</v>
      </c>
      <c r="J4165" s="116" t="s">
        <v>47</v>
      </c>
      <c r="K4165" s="116">
        <v>0.10599</v>
      </c>
      <c r="L4165" s="395">
        <v>0.10599</v>
      </c>
      <c r="M4165" s="395">
        <v>7.8141000000000002E-2</v>
      </c>
      <c r="N4165" s="330">
        <v>26.275120294367394</v>
      </c>
      <c r="O4165" s="116"/>
      <c r="P4165" s="116"/>
      <c r="Q4165" s="120"/>
    </row>
    <row r="4166" spans="1:17" customFormat="1">
      <c r="A4166" s="117">
        <v>4163</v>
      </c>
      <c r="B4166" s="117"/>
      <c r="C4166" s="117" t="s">
        <v>3682</v>
      </c>
      <c r="D4166" s="117" t="s">
        <v>1022</v>
      </c>
      <c r="E4166" s="396" t="s">
        <v>1022</v>
      </c>
      <c r="F4166" s="116" t="s">
        <v>4653</v>
      </c>
      <c r="G4166" s="596">
        <v>304511140101</v>
      </c>
      <c r="H4166" s="396" t="s">
        <v>4972</v>
      </c>
      <c r="I4166" s="116" t="s">
        <v>7997</v>
      </c>
      <c r="J4166" s="116" t="s">
        <v>47</v>
      </c>
      <c r="K4166" s="116">
        <v>0.64159999999999995</v>
      </c>
      <c r="L4166" s="395">
        <v>0.64159999999999995</v>
      </c>
      <c r="M4166" s="395">
        <v>0.47907</v>
      </c>
      <c r="N4166" s="330">
        <v>25.331982543640891</v>
      </c>
      <c r="O4166" s="116"/>
      <c r="P4166" s="116"/>
      <c r="Q4166" s="120"/>
    </row>
    <row r="4167" spans="1:17" customFormat="1">
      <c r="A4167" s="117">
        <v>4164</v>
      </c>
      <c r="B4167" s="117"/>
      <c r="C4167" s="117" t="s">
        <v>3682</v>
      </c>
      <c r="D4167" s="117" t="s">
        <v>1022</v>
      </c>
      <c r="E4167" s="396" t="s">
        <v>3737</v>
      </c>
      <c r="F4167" s="116" t="s">
        <v>4681</v>
      </c>
      <c r="G4167" s="596">
        <v>304531340102</v>
      </c>
      <c r="H4167" s="396" t="s">
        <v>5021</v>
      </c>
      <c r="I4167" s="116" t="s">
        <v>7997</v>
      </c>
      <c r="J4167" s="116" t="s">
        <v>47</v>
      </c>
      <c r="K4167" s="116">
        <v>4.4699999999999997E-2</v>
      </c>
      <c r="L4167" s="395">
        <v>4.4699999999999997E-2</v>
      </c>
      <c r="M4167" s="395">
        <v>3.3876000000000003E-2</v>
      </c>
      <c r="N4167" s="330">
        <v>24.21476510067113</v>
      </c>
      <c r="O4167" s="116"/>
      <c r="P4167" s="116"/>
      <c r="Q4167" s="120"/>
    </row>
    <row r="4168" spans="1:17" customFormat="1">
      <c r="A4168" s="117">
        <v>4165</v>
      </c>
      <c r="B4168" s="117"/>
      <c r="C4168" s="117" t="s">
        <v>3682</v>
      </c>
      <c r="D4168" s="117" t="s">
        <v>1022</v>
      </c>
      <c r="E4168" s="396" t="s">
        <v>1022</v>
      </c>
      <c r="F4168" s="116" t="s">
        <v>2115</v>
      </c>
      <c r="G4168" s="596">
        <v>304312240305</v>
      </c>
      <c r="H4168" s="396" t="s">
        <v>5050</v>
      </c>
      <c r="I4168" s="116" t="s">
        <v>7997</v>
      </c>
      <c r="J4168" s="116" t="s">
        <v>47</v>
      </c>
      <c r="K4168" s="116">
        <v>0.47617900000000002</v>
      </c>
      <c r="L4168" s="395">
        <v>0.47617900000000002</v>
      </c>
      <c r="M4168" s="395">
        <v>0.36663200000000001</v>
      </c>
      <c r="N4168" s="330">
        <v>23.00542443072878</v>
      </c>
      <c r="O4168" s="116"/>
      <c r="P4168" s="116"/>
      <c r="Q4168" s="120"/>
    </row>
    <row r="4169" spans="1:17" customFormat="1">
      <c r="A4169" s="117">
        <v>4166</v>
      </c>
      <c r="B4169" s="117"/>
      <c r="C4169" s="117" t="s">
        <v>3682</v>
      </c>
      <c r="D4169" s="117" t="s">
        <v>1022</v>
      </c>
      <c r="E4169" s="396" t="s">
        <v>1022</v>
      </c>
      <c r="F4169" s="116" t="s">
        <v>4655</v>
      </c>
      <c r="G4169" s="596">
        <v>304511140401</v>
      </c>
      <c r="H4169" s="396" t="s">
        <v>4983</v>
      </c>
      <c r="I4169" s="116" t="s">
        <v>7997</v>
      </c>
      <c r="J4169" s="116" t="s">
        <v>47</v>
      </c>
      <c r="K4169" s="116">
        <v>0.52881999999999996</v>
      </c>
      <c r="L4169" s="395">
        <v>0.52881999999999996</v>
      </c>
      <c r="M4169" s="395">
        <v>0.40750700000000001</v>
      </c>
      <c r="N4169" s="330">
        <v>22.940319957641535</v>
      </c>
      <c r="O4169" s="116"/>
      <c r="P4169" s="116"/>
      <c r="Q4169" s="120"/>
    </row>
    <row r="4170" spans="1:17" customFormat="1">
      <c r="A4170" s="117">
        <v>4167</v>
      </c>
      <c r="B4170" s="117"/>
      <c r="C4170" s="117" t="s">
        <v>3682</v>
      </c>
      <c r="D4170" s="117" t="s">
        <v>1022</v>
      </c>
      <c r="E4170" s="396" t="s">
        <v>1022</v>
      </c>
      <c r="F4170" s="116" t="s">
        <v>4654</v>
      </c>
      <c r="G4170" s="596">
        <v>304511140205</v>
      </c>
      <c r="H4170" s="396" t="s">
        <v>4990</v>
      </c>
      <c r="I4170" s="116" t="s">
        <v>7997</v>
      </c>
      <c r="J4170" s="116" t="s">
        <v>47</v>
      </c>
      <c r="K4170" s="116">
        <v>0.49819999999999998</v>
      </c>
      <c r="L4170" s="395">
        <v>0.49819999999999998</v>
      </c>
      <c r="M4170" s="395">
        <v>0.39208799999999999</v>
      </c>
      <c r="N4170" s="330">
        <v>21.299076676033717</v>
      </c>
      <c r="O4170" s="116"/>
      <c r="P4170" s="116"/>
      <c r="Q4170" s="120"/>
    </row>
    <row r="4171" spans="1:17" customFormat="1">
      <c r="A4171" s="117">
        <v>4168</v>
      </c>
      <c r="B4171" s="117"/>
      <c r="C4171" s="117" t="s">
        <v>3682</v>
      </c>
      <c r="D4171" s="117" t="s">
        <v>1022</v>
      </c>
      <c r="E4171" s="396" t="s">
        <v>1022</v>
      </c>
      <c r="F4171" s="116" t="s">
        <v>4654</v>
      </c>
      <c r="G4171" s="596">
        <v>304511140203</v>
      </c>
      <c r="H4171" s="396" t="s">
        <v>10161</v>
      </c>
      <c r="I4171" s="116" t="s">
        <v>7997</v>
      </c>
      <c r="J4171" s="116" t="s">
        <v>47</v>
      </c>
      <c r="K4171" s="116">
        <v>0.72140000000000004</v>
      </c>
      <c r="L4171" s="395">
        <v>0.72140000000000004</v>
      </c>
      <c r="M4171" s="395">
        <v>0.57729699999999995</v>
      </c>
      <c r="N4171" s="330">
        <v>19.975464374826739</v>
      </c>
      <c r="O4171" s="116"/>
      <c r="P4171" s="116"/>
      <c r="Q4171" s="120"/>
    </row>
    <row r="4172" spans="1:17" customFormat="1">
      <c r="A4172" s="117">
        <v>4169</v>
      </c>
      <c r="B4172" s="117"/>
      <c r="C4172" s="117" t="s">
        <v>3682</v>
      </c>
      <c r="D4172" s="117" t="s">
        <v>1022</v>
      </c>
      <c r="E4172" s="396" t="s">
        <v>1022</v>
      </c>
      <c r="F4172" s="116" t="s">
        <v>4654</v>
      </c>
      <c r="G4172" s="596">
        <v>304511140202</v>
      </c>
      <c r="H4172" s="396" t="s">
        <v>4998</v>
      </c>
      <c r="I4172" s="116" t="s">
        <v>7997</v>
      </c>
      <c r="J4172" s="116" t="s">
        <v>47</v>
      </c>
      <c r="K4172" s="116">
        <v>0.18959999999999999</v>
      </c>
      <c r="L4172" s="395">
        <v>0.18959999999999999</v>
      </c>
      <c r="M4172" s="395">
        <v>0.152417</v>
      </c>
      <c r="N4172" s="330">
        <v>19.611286919831223</v>
      </c>
      <c r="O4172" s="116"/>
      <c r="P4172" s="116"/>
      <c r="Q4172" s="120"/>
    </row>
    <row r="4173" spans="1:17" customFormat="1">
      <c r="A4173" s="117">
        <v>4170</v>
      </c>
      <c r="B4173" s="117"/>
      <c r="C4173" s="117" t="s">
        <v>3682</v>
      </c>
      <c r="D4173" s="117" t="s">
        <v>1022</v>
      </c>
      <c r="E4173" s="396" t="s">
        <v>1022</v>
      </c>
      <c r="F4173" s="116" t="s">
        <v>4662</v>
      </c>
      <c r="G4173" s="596">
        <v>304511340101</v>
      </c>
      <c r="H4173" s="396" t="s">
        <v>5208</v>
      </c>
      <c r="I4173" s="116" t="s">
        <v>7997</v>
      </c>
      <c r="J4173" s="116" t="s">
        <v>47</v>
      </c>
      <c r="K4173" s="116">
        <v>0.96419999999999995</v>
      </c>
      <c r="L4173" s="395">
        <v>0.96419999999999995</v>
      </c>
      <c r="M4173" s="395">
        <v>0.79961099999999996</v>
      </c>
      <c r="N4173" s="330">
        <v>17.070006222775358</v>
      </c>
      <c r="O4173" s="116"/>
      <c r="P4173" s="116"/>
      <c r="Q4173" s="120"/>
    </row>
    <row r="4174" spans="1:17" customFormat="1">
      <c r="A4174" s="117">
        <v>4171</v>
      </c>
      <c r="B4174" s="117"/>
      <c r="C4174" s="117" t="s">
        <v>3682</v>
      </c>
      <c r="D4174" s="117" t="s">
        <v>1022</v>
      </c>
      <c r="E4174" s="396" t="s">
        <v>1022</v>
      </c>
      <c r="F4174" s="116" t="s">
        <v>4662</v>
      </c>
      <c r="G4174" s="596">
        <v>304511340103</v>
      </c>
      <c r="H4174" s="396" t="s">
        <v>5225</v>
      </c>
      <c r="I4174" s="116" t="s">
        <v>7997</v>
      </c>
      <c r="J4174" s="116" t="s">
        <v>47</v>
      </c>
      <c r="K4174" s="116">
        <v>0.66379999999999995</v>
      </c>
      <c r="L4174" s="395">
        <v>0.66379999999999995</v>
      </c>
      <c r="M4174" s="395">
        <v>0.55313000000000001</v>
      </c>
      <c r="N4174" s="330">
        <v>16.672190418800838</v>
      </c>
      <c r="O4174" s="116"/>
      <c r="P4174" s="116"/>
      <c r="Q4174" s="120"/>
    </row>
    <row r="4175" spans="1:17" customFormat="1">
      <c r="A4175" s="117">
        <v>4172</v>
      </c>
      <c r="B4175" s="117"/>
      <c r="C4175" s="117" t="s">
        <v>3682</v>
      </c>
      <c r="D4175" s="117" t="s">
        <v>1022</v>
      </c>
      <c r="E4175" s="396" t="s">
        <v>1022</v>
      </c>
      <c r="F4175" s="116" t="s">
        <v>4653</v>
      </c>
      <c r="G4175" s="596">
        <v>304511140102</v>
      </c>
      <c r="H4175" s="396" t="s">
        <v>5096</v>
      </c>
      <c r="I4175" s="116" t="s">
        <v>7997</v>
      </c>
      <c r="J4175" s="116" t="s">
        <v>47</v>
      </c>
      <c r="K4175" s="116">
        <v>0.22439999999999999</v>
      </c>
      <c r="L4175" s="395">
        <v>0.22439999999999999</v>
      </c>
      <c r="M4175" s="395">
        <v>0.18721599999999999</v>
      </c>
      <c r="N4175" s="330">
        <v>16.570409982174684</v>
      </c>
      <c r="O4175" s="116"/>
      <c r="P4175" s="116"/>
      <c r="Q4175" s="120"/>
    </row>
    <row r="4176" spans="1:17" customFormat="1">
      <c r="A4176" s="117">
        <v>4173</v>
      </c>
      <c r="B4176" s="117"/>
      <c r="C4176" s="117" t="s">
        <v>3682</v>
      </c>
      <c r="D4176" s="117" t="s">
        <v>1022</v>
      </c>
      <c r="E4176" s="396" t="s">
        <v>3736</v>
      </c>
      <c r="F4176" s="116" t="s">
        <v>4648</v>
      </c>
      <c r="G4176" s="596">
        <v>304521340203</v>
      </c>
      <c r="H4176" s="396" t="s">
        <v>7872</v>
      </c>
      <c r="I4176" s="116" t="s">
        <v>7997</v>
      </c>
      <c r="J4176" s="116" t="s">
        <v>47</v>
      </c>
      <c r="K4176" s="116">
        <v>0.1888</v>
      </c>
      <c r="L4176" s="395">
        <v>0.1888</v>
      </c>
      <c r="M4176" s="395">
        <v>0.15890399999999999</v>
      </c>
      <c r="N4176" s="330">
        <v>15.834745762711869</v>
      </c>
      <c r="O4176" s="116"/>
      <c r="P4176" s="116"/>
      <c r="Q4176" s="120"/>
    </row>
    <row r="4177" spans="1:17" customFormat="1">
      <c r="A4177" s="117">
        <v>4174</v>
      </c>
      <c r="B4177" s="117"/>
      <c r="C4177" s="117" t="s">
        <v>3682</v>
      </c>
      <c r="D4177" s="117" t="s">
        <v>1022</v>
      </c>
      <c r="E4177" s="396" t="s">
        <v>1022</v>
      </c>
      <c r="F4177" s="116" t="s">
        <v>4652</v>
      </c>
      <c r="G4177" s="596">
        <v>304511140305</v>
      </c>
      <c r="H4177" s="396" t="s">
        <v>5059</v>
      </c>
      <c r="I4177" s="116" t="s">
        <v>7997</v>
      </c>
      <c r="J4177" s="116" t="s">
        <v>47</v>
      </c>
      <c r="K4177" s="116">
        <v>0.5706</v>
      </c>
      <c r="L4177" s="395">
        <v>0.5706</v>
      </c>
      <c r="M4177" s="395">
        <v>0.480408</v>
      </c>
      <c r="N4177" s="330">
        <v>15.80651945320715</v>
      </c>
      <c r="O4177" s="116"/>
      <c r="P4177" s="116"/>
      <c r="Q4177" s="120"/>
    </row>
    <row r="4178" spans="1:17" customFormat="1">
      <c r="A4178" s="117">
        <v>4175</v>
      </c>
      <c r="B4178" s="117"/>
      <c r="C4178" s="117" t="s">
        <v>3682</v>
      </c>
      <c r="D4178" s="117" t="s">
        <v>1022</v>
      </c>
      <c r="E4178" s="396" t="s">
        <v>1022</v>
      </c>
      <c r="F4178" s="116" t="s">
        <v>4662</v>
      </c>
      <c r="G4178" s="596">
        <v>304511340102</v>
      </c>
      <c r="H4178" s="396" t="s">
        <v>5305</v>
      </c>
      <c r="I4178" s="116" t="s">
        <v>7997</v>
      </c>
      <c r="J4178" s="116" t="s">
        <v>47</v>
      </c>
      <c r="K4178" s="116">
        <v>0.78759999999999997</v>
      </c>
      <c r="L4178" s="395">
        <v>0.78759999999999997</v>
      </c>
      <c r="M4178" s="395">
        <v>0.66474500000000003</v>
      </c>
      <c r="N4178" s="330">
        <v>15.598654139156926</v>
      </c>
      <c r="O4178" s="116"/>
      <c r="P4178" s="116"/>
      <c r="Q4178" s="120"/>
    </row>
    <row r="4179" spans="1:17" customFormat="1">
      <c r="A4179" s="117">
        <v>4176</v>
      </c>
      <c r="B4179" s="117"/>
      <c r="C4179" s="117" t="s">
        <v>3682</v>
      </c>
      <c r="D4179" s="117" t="s">
        <v>1022</v>
      </c>
      <c r="E4179" s="396" t="s">
        <v>3736</v>
      </c>
      <c r="F4179" s="116" t="s">
        <v>4649</v>
      </c>
      <c r="G4179" s="596">
        <v>304521340103</v>
      </c>
      <c r="H4179" s="396" t="s">
        <v>5628</v>
      </c>
      <c r="I4179" s="116" t="s">
        <v>7997</v>
      </c>
      <c r="J4179" s="116" t="s">
        <v>47</v>
      </c>
      <c r="K4179" s="116">
        <v>2.1000000000000001E-2</v>
      </c>
      <c r="L4179" s="395">
        <v>2.1000000000000001E-2</v>
      </c>
      <c r="M4179" s="395">
        <v>1.8371999999999999E-2</v>
      </c>
      <c r="N4179" s="330">
        <v>12.514285714285723</v>
      </c>
      <c r="O4179" s="116"/>
      <c r="P4179" s="116"/>
      <c r="Q4179" s="120"/>
    </row>
    <row r="4180" spans="1:17" customFormat="1">
      <c r="A4180" s="117">
        <v>4177</v>
      </c>
      <c r="B4180" s="117"/>
      <c r="C4180" s="117" t="s">
        <v>3682</v>
      </c>
      <c r="D4180" s="117" t="s">
        <v>1022</v>
      </c>
      <c r="E4180" s="396" t="s">
        <v>1022</v>
      </c>
      <c r="F4180" s="116" t="s">
        <v>4655</v>
      </c>
      <c r="G4180" s="596">
        <v>304511140402</v>
      </c>
      <c r="H4180" s="396" t="s">
        <v>5753</v>
      </c>
      <c r="I4180" s="116" t="s">
        <v>7997</v>
      </c>
      <c r="J4180" s="116" t="s">
        <v>47</v>
      </c>
      <c r="K4180" s="116">
        <v>2.0264000000000002</v>
      </c>
      <c r="L4180" s="395">
        <v>2.0264000000000002</v>
      </c>
      <c r="M4180" s="395">
        <v>1.7869740000000001</v>
      </c>
      <c r="N4180" s="330">
        <v>11.815337544413744</v>
      </c>
      <c r="O4180" s="116"/>
      <c r="P4180" s="116"/>
      <c r="Q4180" s="120"/>
    </row>
    <row r="4181" spans="1:17" customFormat="1">
      <c r="A4181" s="117">
        <v>4178</v>
      </c>
      <c r="B4181" s="117"/>
      <c r="C4181" s="117" t="s">
        <v>3682</v>
      </c>
      <c r="D4181" s="117" t="s">
        <v>1022</v>
      </c>
      <c r="E4181" s="396" t="s">
        <v>1022</v>
      </c>
      <c r="F4181" s="116" t="s">
        <v>4659</v>
      </c>
      <c r="G4181" s="596">
        <v>304511340201</v>
      </c>
      <c r="H4181" s="396" t="s">
        <v>5752</v>
      </c>
      <c r="I4181" s="116" t="s">
        <v>7997</v>
      </c>
      <c r="J4181" s="116" t="s">
        <v>47</v>
      </c>
      <c r="K4181" s="116">
        <v>0.80400000000000005</v>
      </c>
      <c r="L4181" s="395">
        <v>0.80400000000000005</v>
      </c>
      <c r="M4181" s="395">
        <v>0.70988600000000002</v>
      </c>
      <c r="N4181" s="330">
        <v>11.705721393034828</v>
      </c>
      <c r="O4181" s="116"/>
      <c r="P4181" s="116"/>
      <c r="Q4181" s="120"/>
    </row>
    <row r="4182" spans="1:17" customFormat="1">
      <c r="A4182" s="117">
        <v>4179</v>
      </c>
      <c r="B4182" s="117"/>
      <c r="C4182" s="117" t="s">
        <v>3682</v>
      </c>
      <c r="D4182" s="117" t="s">
        <v>1022</v>
      </c>
      <c r="E4182" s="396" t="s">
        <v>1022</v>
      </c>
      <c r="F4182" s="116" t="s">
        <v>4663</v>
      </c>
      <c r="G4182" s="596">
        <v>304511440101</v>
      </c>
      <c r="H4182" s="396" t="s">
        <v>5860</v>
      </c>
      <c r="I4182" s="116" t="s">
        <v>7998</v>
      </c>
      <c r="J4182" s="116" t="s">
        <v>47</v>
      </c>
      <c r="K4182" s="116">
        <v>0.9698</v>
      </c>
      <c r="L4182" s="395">
        <v>0.9698</v>
      </c>
      <c r="M4182" s="395">
        <v>0.85929800000000001</v>
      </c>
      <c r="N4182" s="330">
        <v>11.394308104763867</v>
      </c>
      <c r="O4182" s="116"/>
      <c r="P4182" s="116"/>
      <c r="Q4182" s="120"/>
    </row>
    <row r="4183" spans="1:17" customFormat="1">
      <c r="A4183" s="117">
        <v>4180</v>
      </c>
      <c r="B4183" s="117"/>
      <c r="C4183" s="117" t="s">
        <v>3682</v>
      </c>
      <c r="D4183" s="117" t="s">
        <v>1022</v>
      </c>
      <c r="E4183" s="396" t="s">
        <v>1022</v>
      </c>
      <c r="F4183" s="116" t="s">
        <v>4661</v>
      </c>
      <c r="G4183" s="596">
        <v>304511340301</v>
      </c>
      <c r="H4183" s="396" t="s">
        <v>6088</v>
      </c>
      <c r="I4183" s="116" t="s">
        <v>7997</v>
      </c>
      <c r="J4183" s="116" t="s">
        <v>47</v>
      </c>
      <c r="K4183" s="116">
        <v>0.95679999999999998</v>
      </c>
      <c r="L4183" s="395">
        <v>0.95679999999999998</v>
      </c>
      <c r="M4183" s="395">
        <v>0.858151</v>
      </c>
      <c r="N4183" s="330">
        <v>10.310305183946488</v>
      </c>
      <c r="O4183" s="116"/>
      <c r="P4183" s="116"/>
      <c r="Q4183" s="120"/>
    </row>
    <row r="4184" spans="1:17" customFormat="1">
      <c r="A4184" s="117">
        <v>4181</v>
      </c>
      <c r="B4184" s="117"/>
      <c r="C4184" s="117" t="s">
        <v>3682</v>
      </c>
      <c r="D4184" s="117" t="s">
        <v>1022</v>
      </c>
      <c r="E4184" s="396" t="s">
        <v>1022</v>
      </c>
      <c r="F4184" s="116" t="s">
        <v>4660</v>
      </c>
      <c r="G4184" s="596">
        <v>304511340401</v>
      </c>
      <c r="H4184" s="396" t="s">
        <v>7819</v>
      </c>
      <c r="I4184" s="116" t="s">
        <v>7997</v>
      </c>
      <c r="J4184" s="116" t="s">
        <v>47</v>
      </c>
      <c r="K4184" s="116">
        <v>0.33979999999999999</v>
      </c>
      <c r="L4184" s="395">
        <v>0.33979999999999999</v>
      </c>
      <c r="M4184" s="395">
        <v>0.305452</v>
      </c>
      <c r="N4184" s="330">
        <v>10.108298999411415</v>
      </c>
      <c r="O4184" s="116"/>
      <c r="P4184" s="116"/>
      <c r="Q4184" s="120"/>
    </row>
    <row r="4185" spans="1:17" customFormat="1">
      <c r="A4185" s="117">
        <v>4182</v>
      </c>
      <c r="B4185" s="117"/>
      <c r="C4185" s="117" t="s">
        <v>3682</v>
      </c>
      <c r="D4185" s="117" t="s">
        <v>1022</v>
      </c>
      <c r="E4185" s="396" t="s">
        <v>3736</v>
      </c>
      <c r="F4185" s="116" t="s">
        <v>4647</v>
      </c>
      <c r="G4185" s="596">
        <v>304521340303</v>
      </c>
      <c r="H4185" s="396" t="s">
        <v>7302</v>
      </c>
      <c r="I4185" s="116" t="s">
        <v>7997</v>
      </c>
      <c r="J4185" s="116" t="s">
        <v>47</v>
      </c>
      <c r="K4185" s="116">
        <v>0.31069999999999998</v>
      </c>
      <c r="L4185" s="395">
        <v>0.31069999999999998</v>
      </c>
      <c r="M4185" s="395">
        <v>0.28009400000000001</v>
      </c>
      <c r="N4185" s="330">
        <v>9.8506598004505861</v>
      </c>
      <c r="O4185" s="116"/>
      <c r="P4185" s="116"/>
      <c r="Q4185" s="120"/>
    </row>
    <row r="4186" spans="1:17" customFormat="1">
      <c r="A4186" s="117">
        <v>4183</v>
      </c>
      <c r="B4186" s="117"/>
      <c r="C4186" s="117" t="s">
        <v>3682</v>
      </c>
      <c r="D4186" s="117" t="s">
        <v>1022</v>
      </c>
      <c r="E4186" s="396" t="s">
        <v>3736</v>
      </c>
      <c r="F4186" s="116" t="s">
        <v>4648</v>
      </c>
      <c r="G4186" s="596">
        <v>304521340201</v>
      </c>
      <c r="H4186" s="396" t="s">
        <v>6293</v>
      </c>
      <c r="I4186" s="116" t="s">
        <v>7997</v>
      </c>
      <c r="J4186" s="116" t="s">
        <v>47</v>
      </c>
      <c r="K4186" s="116">
        <v>0.67396</v>
      </c>
      <c r="L4186" s="395">
        <v>0.67396</v>
      </c>
      <c r="M4186" s="395">
        <v>0.60910500000000001</v>
      </c>
      <c r="N4186" s="330">
        <v>9.6229746572496868</v>
      </c>
      <c r="O4186" s="116"/>
      <c r="P4186" s="116"/>
      <c r="Q4186" s="120"/>
    </row>
    <row r="4187" spans="1:17" customFormat="1">
      <c r="A4187" s="117">
        <v>4184</v>
      </c>
      <c r="B4187" s="117"/>
      <c r="C4187" s="117" t="s">
        <v>3682</v>
      </c>
      <c r="D4187" s="117" t="s">
        <v>1022</v>
      </c>
      <c r="E4187" s="396" t="s">
        <v>3737</v>
      </c>
      <c r="F4187" s="116" t="s">
        <v>4681</v>
      </c>
      <c r="G4187" s="596">
        <v>304531340106</v>
      </c>
      <c r="H4187" s="396" t="s">
        <v>5385</v>
      </c>
      <c r="I4187" s="116" t="s">
        <v>7997</v>
      </c>
      <c r="J4187" s="116" t="s">
        <v>47</v>
      </c>
      <c r="K4187" s="116">
        <v>0.17560000000000001</v>
      </c>
      <c r="L4187" s="395">
        <v>0.17560000000000001</v>
      </c>
      <c r="M4187" s="395">
        <v>0.158856</v>
      </c>
      <c r="N4187" s="330">
        <v>9.5353075170842878</v>
      </c>
      <c r="O4187" s="116"/>
      <c r="P4187" s="116"/>
      <c r="Q4187" s="120"/>
    </row>
    <row r="4188" spans="1:17" customFormat="1">
      <c r="A4188" s="117">
        <v>4185</v>
      </c>
      <c r="B4188" s="117"/>
      <c r="C4188" s="117" t="s">
        <v>3682</v>
      </c>
      <c r="D4188" s="117" t="s">
        <v>1022</v>
      </c>
      <c r="E4188" s="396" t="s">
        <v>3737</v>
      </c>
      <c r="F4188" s="116" t="s">
        <v>4676</v>
      </c>
      <c r="G4188" s="596">
        <v>304531240302</v>
      </c>
      <c r="H4188" s="396" t="s">
        <v>5627</v>
      </c>
      <c r="I4188" s="116" t="s">
        <v>7997</v>
      </c>
      <c r="J4188" s="116" t="s">
        <v>47</v>
      </c>
      <c r="K4188" s="116">
        <v>0.15939999999999999</v>
      </c>
      <c r="L4188" s="395">
        <v>0.15939999999999999</v>
      </c>
      <c r="M4188" s="395">
        <v>0.14438000000000001</v>
      </c>
      <c r="N4188" s="330">
        <v>9.4228356336260859</v>
      </c>
      <c r="O4188" s="116"/>
      <c r="P4188" s="116"/>
      <c r="Q4188" s="120"/>
    </row>
    <row r="4189" spans="1:17" customFormat="1">
      <c r="A4189" s="117">
        <v>4186</v>
      </c>
      <c r="B4189" s="117"/>
      <c r="C4189" s="117" t="s">
        <v>3682</v>
      </c>
      <c r="D4189" s="117" t="s">
        <v>1022</v>
      </c>
      <c r="E4189" s="396" t="s">
        <v>1022</v>
      </c>
      <c r="F4189" s="116" t="s">
        <v>4664</v>
      </c>
      <c r="G4189" s="596">
        <v>304511440201</v>
      </c>
      <c r="H4189" s="396" t="s">
        <v>6361</v>
      </c>
      <c r="I4189" s="116" t="s">
        <v>7997</v>
      </c>
      <c r="J4189" s="116" t="s">
        <v>47</v>
      </c>
      <c r="K4189" s="116">
        <v>0.21174000000000001</v>
      </c>
      <c r="L4189" s="395">
        <v>0.21174000000000001</v>
      </c>
      <c r="M4189" s="395">
        <v>0.19183</v>
      </c>
      <c r="N4189" s="330">
        <v>9.4030414659488102</v>
      </c>
      <c r="O4189" s="116"/>
      <c r="P4189" s="116"/>
      <c r="Q4189" s="120"/>
    </row>
    <row r="4190" spans="1:17" customFormat="1">
      <c r="A4190" s="117">
        <v>4187</v>
      </c>
      <c r="B4190" s="117"/>
      <c r="C4190" s="117" t="s">
        <v>3682</v>
      </c>
      <c r="D4190" s="117" t="s">
        <v>1022</v>
      </c>
      <c r="E4190" s="396" t="s">
        <v>1022</v>
      </c>
      <c r="F4190" s="116" t="s">
        <v>4667</v>
      </c>
      <c r="G4190" s="596">
        <v>304511540502</v>
      </c>
      <c r="H4190" s="396" t="s">
        <v>10162</v>
      </c>
      <c r="I4190" s="116" t="s">
        <v>7998</v>
      </c>
      <c r="J4190" s="116" t="s">
        <v>47</v>
      </c>
      <c r="K4190" s="116">
        <v>7.1700000000000002E-3</v>
      </c>
      <c r="L4190" s="395">
        <v>7.1700000000000002E-3</v>
      </c>
      <c r="M4190" s="395">
        <v>6.496E-3</v>
      </c>
      <c r="N4190" s="330">
        <v>9.4002789400278957</v>
      </c>
      <c r="O4190" s="116"/>
      <c r="P4190" s="116"/>
      <c r="Q4190" s="120"/>
    </row>
    <row r="4191" spans="1:17" customFormat="1">
      <c r="A4191" s="117">
        <v>4188</v>
      </c>
      <c r="B4191" s="117"/>
      <c r="C4191" s="117" t="s">
        <v>3682</v>
      </c>
      <c r="D4191" s="117" t="s">
        <v>1022</v>
      </c>
      <c r="E4191" s="396" t="s">
        <v>3736</v>
      </c>
      <c r="F4191" s="116" t="s">
        <v>4647</v>
      </c>
      <c r="G4191" s="596">
        <v>304521340301</v>
      </c>
      <c r="H4191" s="396" t="s">
        <v>6520</v>
      </c>
      <c r="I4191" s="116" t="s">
        <v>7997</v>
      </c>
      <c r="J4191" s="116" t="s">
        <v>47</v>
      </c>
      <c r="K4191" s="116">
        <v>0.40060000000000001</v>
      </c>
      <c r="L4191" s="395">
        <v>0.40060000000000001</v>
      </c>
      <c r="M4191" s="395">
        <v>0.36499300000000001</v>
      </c>
      <c r="N4191" s="330">
        <v>8.8884173739390899</v>
      </c>
      <c r="O4191" s="116"/>
      <c r="P4191" s="116"/>
      <c r="Q4191" s="120"/>
    </row>
    <row r="4192" spans="1:17" customFormat="1">
      <c r="A4192" s="117">
        <v>4189</v>
      </c>
      <c r="B4192" s="117"/>
      <c r="C4192" s="117" t="s">
        <v>3682</v>
      </c>
      <c r="D4192" s="117" t="s">
        <v>1022</v>
      </c>
      <c r="E4192" s="396" t="s">
        <v>1022</v>
      </c>
      <c r="F4192" s="116" t="s">
        <v>4669</v>
      </c>
      <c r="G4192" s="596">
        <v>304511540303</v>
      </c>
      <c r="H4192" s="396" t="s">
        <v>6527</v>
      </c>
      <c r="I4192" s="116" t="s">
        <v>7998</v>
      </c>
      <c r="J4192" s="116" t="s">
        <v>47</v>
      </c>
      <c r="K4192" s="116">
        <v>0.64410000000000001</v>
      </c>
      <c r="L4192" s="395">
        <v>0.64410000000000001</v>
      </c>
      <c r="M4192" s="395">
        <v>0.58709999999999996</v>
      </c>
      <c r="N4192" s="330">
        <v>8.8495575221239022</v>
      </c>
      <c r="O4192" s="116"/>
      <c r="P4192" s="116"/>
      <c r="Q4192" s="120"/>
    </row>
    <row r="4193" spans="1:17" customFormat="1">
      <c r="A4193" s="117">
        <v>4190</v>
      </c>
      <c r="B4193" s="117"/>
      <c r="C4193" s="117" t="s">
        <v>3682</v>
      </c>
      <c r="D4193" s="117" t="s">
        <v>1022</v>
      </c>
      <c r="E4193" s="396" t="s">
        <v>3737</v>
      </c>
      <c r="F4193" s="116" t="s">
        <v>4679</v>
      </c>
      <c r="G4193" s="596">
        <v>304531340502</v>
      </c>
      <c r="H4193" s="396" t="s">
        <v>6367</v>
      </c>
      <c r="I4193" s="116" t="s">
        <v>7997</v>
      </c>
      <c r="J4193" s="116" t="s">
        <v>47</v>
      </c>
      <c r="K4193" s="116">
        <v>0.30280000000000001</v>
      </c>
      <c r="L4193" s="395">
        <v>0.30280000000000001</v>
      </c>
      <c r="M4193" s="395">
        <v>0.277285</v>
      </c>
      <c r="N4193" s="330">
        <v>8.4263540290620895</v>
      </c>
      <c r="O4193" s="116"/>
      <c r="P4193" s="116"/>
      <c r="Q4193" s="120"/>
    </row>
    <row r="4194" spans="1:17" customFormat="1">
      <c r="A4194" s="117">
        <v>4191</v>
      </c>
      <c r="B4194" s="117"/>
      <c r="C4194" s="117" t="s">
        <v>3682</v>
      </c>
      <c r="D4194" s="117" t="s">
        <v>1022</v>
      </c>
      <c r="E4194" s="396" t="s">
        <v>1022</v>
      </c>
      <c r="F4194" s="116" t="s">
        <v>4668</v>
      </c>
      <c r="G4194" s="596">
        <v>304511540206</v>
      </c>
      <c r="H4194" s="396" t="s">
        <v>10163</v>
      </c>
      <c r="I4194" s="116" t="s">
        <v>7998</v>
      </c>
      <c r="J4194" s="116" t="s">
        <v>47</v>
      </c>
      <c r="K4194" s="116">
        <v>0.1467</v>
      </c>
      <c r="L4194" s="395">
        <v>0.1467</v>
      </c>
      <c r="M4194" s="395">
        <v>0.134907</v>
      </c>
      <c r="N4194" s="330">
        <v>8.0388548057259701</v>
      </c>
      <c r="O4194" s="116"/>
      <c r="P4194" s="116"/>
      <c r="Q4194" s="120"/>
    </row>
    <row r="4195" spans="1:17" customFormat="1">
      <c r="A4195" s="117">
        <v>4192</v>
      </c>
      <c r="B4195" s="117"/>
      <c r="C4195" s="117" t="s">
        <v>3682</v>
      </c>
      <c r="D4195" s="117" t="s">
        <v>1022</v>
      </c>
      <c r="E4195" s="396" t="s">
        <v>3737</v>
      </c>
      <c r="F4195" s="116" t="s">
        <v>4683</v>
      </c>
      <c r="G4195" s="596">
        <v>304531440202</v>
      </c>
      <c r="H4195" s="396" t="s">
        <v>6824</v>
      </c>
      <c r="I4195" s="116" t="s">
        <v>7997</v>
      </c>
      <c r="J4195" s="116" t="s">
        <v>47</v>
      </c>
      <c r="K4195" s="116">
        <v>0.1031</v>
      </c>
      <c r="L4195" s="395">
        <v>0.1031</v>
      </c>
      <c r="M4195" s="395">
        <v>9.4912999999999997E-2</v>
      </c>
      <c r="N4195" s="330">
        <v>7.9408341416100869</v>
      </c>
      <c r="O4195" s="116"/>
      <c r="P4195" s="116"/>
      <c r="Q4195" s="120"/>
    </row>
    <row r="4196" spans="1:17" customFormat="1">
      <c r="A4196" s="117">
        <v>4193</v>
      </c>
      <c r="B4196" s="117"/>
      <c r="C4196" s="117" t="s">
        <v>3682</v>
      </c>
      <c r="D4196" s="117" t="s">
        <v>1022</v>
      </c>
      <c r="E4196" s="396" t="s">
        <v>3737</v>
      </c>
      <c r="F4196" s="116" t="s">
        <v>4676</v>
      </c>
      <c r="G4196" s="596">
        <v>304531240301</v>
      </c>
      <c r="H4196" s="396" t="s">
        <v>5501</v>
      </c>
      <c r="I4196" s="116" t="s">
        <v>7997</v>
      </c>
      <c r="J4196" s="116" t="s">
        <v>47</v>
      </c>
      <c r="K4196" s="116">
        <v>0.60926000000000002</v>
      </c>
      <c r="L4196" s="395">
        <v>0.60926000000000002</v>
      </c>
      <c r="M4196" s="395">
        <v>0.56162599999999996</v>
      </c>
      <c r="N4196" s="330">
        <v>7.8183369989823825</v>
      </c>
      <c r="O4196" s="116"/>
      <c r="P4196" s="116"/>
      <c r="Q4196" s="120"/>
    </row>
    <row r="4197" spans="1:17" customFormat="1">
      <c r="A4197" s="117">
        <v>4194</v>
      </c>
      <c r="B4197" s="117"/>
      <c r="C4197" s="117" t="s">
        <v>3682</v>
      </c>
      <c r="D4197" s="117" t="s">
        <v>1022</v>
      </c>
      <c r="E4197" s="396" t="s">
        <v>3737</v>
      </c>
      <c r="F4197" s="116" t="s">
        <v>4679</v>
      </c>
      <c r="G4197" s="596">
        <v>304531340503</v>
      </c>
      <c r="H4197" s="396" t="s">
        <v>6355</v>
      </c>
      <c r="I4197" s="116" t="s">
        <v>7997</v>
      </c>
      <c r="J4197" s="116" t="s">
        <v>47</v>
      </c>
      <c r="K4197" s="116">
        <v>0.17180000000000001</v>
      </c>
      <c r="L4197" s="395">
        <v>0.17180000000000001</v>
      </c>
      <c r="M4197" s="395">
        <v>0.15850600000000001</v>
      </c>
      <c r="N4197" s="330">
        <v>7.7380675203725255</v>
      </c>
      <c r="O4197" s="116"/>
      <c r="P4197" s="116"/>
      <c r="Q4197" s="120"/>
    </row>
    <row r="4198" spans="1:17" customFormat="1">
      <c r="A4198" s="117">
        <v>4195</v>
      </c>
      <c r="B4198" s="117"/>
      <c r="C4198" s="117" t="s">
        <v>3682</v>
      </c>
      <c r="D4198" s="117" t="s">
        <v>1022</v>
      </c>
      <c r="E4198" s="396" t="s">
        <v>3737</v>
      </c>
      <c r="F4198" s="116" t="s">
        <v>4678</v>
      </c>
      <c r="G4198" s="596">
        <v>304531340402</v>
      </c>
      <c r="H4198" s="396" t="s">
        <v>7969</v>
      </c>
      <c r="I4198" s="116" t="s">
        <v>7997</v>
      </c>
      <c r="J4198" s="116" t="s">
        <v>47</v>
      </c>
      <c r="K4198" s="116">
        <v>0.25359999999999999</v>
      </c>
      <c r="L4198" s="395">
        <v>0.25359999999999999</v>
      </c>
      <c r="M4198" s="395">
        <v>0.23403499999999999</v>
      </c>
      <c r="N4198" s="330">
        <v>7.714905362776026</v>
      </c>
      <c r="O4198" s="116"/>
      <c r="P4198" s="116"/>
      <c r="Q4198" s="120"/>
    </row>
    <row r="4199" spans="1:17" customFormat="1">
      <c r="A4199" s="117">
        <v>4196</v>
      </c>
      <c r="B4199" s="117"/>
      <c r="C4199" s="117" t="s">
        <v>3682</v>
      </c>
      <c r="D4199" s="117" t="s">
        <v>1022</v>
      </c>
      <c r="E4199" s="396" t="s">
        <v>3737</v>
      </c>
      <c r="F4199" s="116" t="s">
        <v>4679</v>
      </c>
      <c r="G4199" s="596">
        <v>304531340501</v>
      </c>
      <c r="H4199" s="396" t="s">
        <v>5925</v>
      </c>
      <c r="I4199" s="116" t="s">
        <v>7997</v>
      </c>
      <c r="J4199" s="116" t="s">
        <v>47</v>
      </c>
      <c r="K4199" s="116">
        <v>0.1236</v>
      </c>
      <c r="L4199" s="395">
        <v>0.1236</v>
      </c>
      <c r="M4199" s="395">
        <v>0.114402</v>
      </c>
      <c r="N4199" s="330">
        <v>7.4417475728155322</v>
      </c>
      <c r="O4199" s="116"/>
      <c r="P4199" s="116"/>
      <c r="Q4199" s="120"/>
    </row>
    <row r="4200" spans="1:17" customFormat="1">
      <c r="A4200" s="117">
        <v>4197</v>
      </c>
      <c r="B4200" s="117"/>
      <c r="C4200" s="117" t="s">
        <v>3682</v>
      </c>
      <c r="D4200" s="117" t="s">
        <v>1022</v>
      </c>
      <c r="E4200" s="396" t="s">
        <v>3737</v>
      </c>
      <c r="F4200" s="116" t="s">
        <v>4672</v>
      </c>
      <c r="G4200" s="596">
        <v>304531140204</v>
      </c>
      <c r="H4200" s="396" t="s">
        <v>5726</v>
      </c>
      <c r="I4200" s="116" t="s">
        <v>7997</v>
      </c>
      <c r="J4200" s="116" t="s">
        <v>47</v>
      </c>
      <c r="K4200" s="116">
        <v>0.58520000000000005</v>
      </c>
      <c r="L4200" s="395">
        <v>0.58520000000000005</v>
      </c>
      <c r="M4200" s="395">
        <v>0.54210999999999998</v>
      </c>
      <c r="N4200" s="330">
        <v>7.3632946001367179</v>
      </c>
      <c r="O4200" s="116"/>
      <c r="P4200" s="116"/>
      <c r="Q4200" s="120"/>
    </row>
    <row r="4201" spans="1:17" customFormat="1">
      <c r="A4201" s="117">
        <v>4198</v>
      </c>
      <c r="B4201" s="117"/>
      <c r="C4201" s="117" t="s">
        <v>3682</v>
      </c>
      <c r="D4201" s="117" t="s">
        <v>1022</v>
      </c>
      <c r="E4201" s="396" t="s">
        <v>3737</v>
      </c>
      <c r="F4201" s="116" t="s">
        <v>4672</v>
      </c>
      <c r="G4201" s="596">
        <v>304531140202</v>
      </c>
      <c r="H4201" s="396" t="s">
        <v>5599</v>
      </c>
      <c r="I4201" s="116" t="s">
        <v>7997</v>
      </c>
      <c r="J4201" s="116" t="s">
        <v>47</v>
      </c>
      <c r="K4201" s="116">
        <v>0.91759999999999997</v>
      </c>
      <c r="L4201" s="395">
        <v>0.91759999999999997</v>
      </c>
      <c r="M4201" s="395">
        <v>0.85074300000000003</v>
      </c>
      <c r="N4201" s="330">
        <v>7.2860723626852604</v>
      </c>
      <c r="O4201" s="116"/>
      <c r="P4201" s="116"/>
      <c r="Q4201" s="120"/>
    </row>
    <row r="4202" spans="1:17" customFormat="1">
      <c r="A4202" s="117">
        <v>4199</v>
      </c>
      <c r="B4202" s="117"/>
      <c r="C4202" s="117" t="s">
        <v>3682</v>
      </c>
      <c r="D4202" s="117" t="s">
        <v>1022</v>
      </c>
      <c r="E4202" s="396" t="s">
        <v>3737</v>
      </c>
      <c r="F4202" s="116" t="s">
        <v>4675</v>
      </c>
      <c r="G4202" s="596">
        <v>304531140304</v>
      </c>
      <c r="H4202" s="396" t="s">
        <v>5831</v>
      </c>
      <c r="I4202" s="116" t="s">
        <v>7997</v>
      </c>
      <c r="J4202" s="116" t="s">
        <v>47</v>
      </c>
      <c r="K4202" s="116">
        <v>0.307</v>
      </c>
      <c r="L4202" s="395">
        <v>0.307</v>
      </c>
      <c r="M4202" s="395">
        <v>0.28478500000000001</v>
      </c>
      <c r="N4202" s="330">
        <v>7.2361563517915259</v>
      </c>
      <c r="O4202" s="116"/>
      <c r="P4202" s="116"/>
      <c r="Q4202" s="120"/>
    </row>
    <row r="4203" spans="1:17" customFormat="1">
      <c r="A4203" s="117">
        <v>4200</v>
      </c>
      <c r="B4203" s="117"/>
      <c r="C4203" s="117" t="s">
        <v>3682</v>
      </c>
      <c r="D4203" s="117" t="s">
        <v>1022</v>
      </c>
      <c r="E4203" s="396" t="s">
        <v>3736</v>
      </c>
      <c r="F4203" s="116" t="s">
        <v>4634</v>
      </c>
      <c r="G4203" s="596">
        <v>304521140402</v>
      </c>
      <c r="H4203" s="396" t="s">
        <v>6840</v>
      </c>
      <c r="I4203" s="116" t="s">
        <v>7998</v>
      </c>
      <c r="J4203" s="116" t="s">
        <v>47</v>
      </c>
      <c r="K4203" s="116">
        <v>0.24079999999999999</v>
      </c>
      <c r="L4203" s="395">
        <v>0.24079999999999999</v>
      </c>
      <c r="M4203" s="395">
        <v>0.22350100000000001</v>
      </c>
      <c r="N4203" s="330">
        <v>7.183970099667766</v>
      </c>
      <c r="O4203" s="116"/>
      <c r="P4203" s="116"/>
      <c r="Q4203" s="120"/>
    </row>
    <row r="4204" spans="1:17" customFormat="1">
      <c r="A4204" s="117">
        <v>4201</v>
      </c>
      <c r="B4204" s="117"/>
      <c r="C4204" s="117" t="s">
        <v>3682</v>
      </c>
      <c r="D4204" s="117" t="s">
        <v>1022</v>
      </c>
      <c r="E4204" s="396" t="s">
        <v>3737</v>
      </c>
      <c r="F4204" s="116" t="s">
        <v>4674</v>
      </c>
      <c r="G4204" s="596">
        <v>304531240204</v>
      </c>
      <c r="H4204" s="396" t="s">
        <v>5637</v>
      </c>
      <c r="I4204" s="116" t="s">
        <v>7997</v>
      </c>
      <c r="J4204" s="116" t="s">
        <v>47</v>
      </c>
      <c r="K4204" s="116">
        <v>0.2616</v>
      </c>
      <c r="L4204" s="395">
        <v>0.2616</v>
      </c>
      <c r="M4204" s="395">
        <v>0.242838</v>
      </c>
      <c r="N4204" s="330">
        <v>7.1720183486238547</v>
      </c>
      <c r="O4204" s="116"/>
      <c r="P4204" s="116"/>
      <c r="Q4204" s="120"/>
    </row>
    <row r="4205" spans="1:17" customFormat="1">
      <c r="A4205" s="117">
        <v>4202</v>
      </c>
      <c r="B4205" s="117"/>
      <c r="C4205" s="117" t="s">
        <v>3682</v>
      </c>
      <c r="D4205" s="117" t="s">
        <v>1022</v>
      </c>
      <c r="E4205" s="396" t="s">
        <v>1022</v>
      </c>
      <c r="F4205" s="116" t="s">
        <v>4656</v>
      </c>
      <c r="G4205" s="596">
        <v>304511240305</v>
      </c>
      <c r="H4205" s="396" t="s">
        <v>6646</v>
      </c>
      <c r="I4205" s="116" t="s">
        <v>7997</v>
      </c>
      <c r="J4205" s="116" t="s">
        <v>47</v>
      </c>
      <c r="K4205" s="116">
        <v>0.38840000000000002</v>
      </c>
      <c r="L4205" s="395">
        <v>0.38840000000000002</v>
      </c>
      <c r="M4205" s="395">
        <v>0.36105399999999999</v>
      </c>
      <c r="N4205" s="330">
        <v>7.0406797116374955</v>
      </c>
      <c r="O4205" s="116"/>
      <c r="P4205" s="116"/>
      <c r="Q4205" s="120"/>
    </row>
    <row r="4206" spans="1:17" customFormat="1">
      <c r="A4206" s="117">
        <v>4203</v>
      </c>
      <c r="B4206" s="117"/>
      <c r="C4206" s="117" t="s">
        <v>3682</v>
      </c>
      <c r="D4206" s="117" t="s">
        <v>1022</v>
      </c>
      <c r="E4206" s="396" t="s">
        <v>3737</v>
      </c>
      <c r="F4206" s="116" t="s">
        <v>4671</v>
      </c>
      <c r="G4206" s="596">
        <v>304531140402</v>
      </c>
      <c r="H4206" s="396" t="s">
        <v>6661</v>
      </c>
      <c r="I4206" s="116" t="s">
        <v>7997</v>
      </c>
      <c r="J4206" s="116" t="s">
        <v>47</v>
      </c>
      <c r="K4206" s="116">
        <v>0.22020000000000001</v>
      </c>
      <c r="L4206" s="395">
        <v>0.22020000000000001</v>
      </c>
      <c r="M4206" s="395">
        <v>0.204767</v>
      </c>
      <c r="N4206" s="330">
        <v>7.0086285195277025</v>
      </c>
      <c r="O4206" s="116"/>
      <c r="P4206" s="116"/>
      <c r="Q4206" s="120"/>
    </row>
    <row r="4207" spans="1:17" customFormat="1">
      <c r="A4207" s="117">
        <v>4204</v>
      </c>
      <c r="B4207" s="117"/>
      <c r="C4207" s="117" t="s">
        <v>3682</v>
      </c>
      <c r="D4207" s="117" t="s">
        <v>1022</v>
      </c>
      <c r="E4207" s="396" t="s">
        <v>3737</v>
      </c>
      <c r="F4207" s="116" t="s">
        <v>4675</v>
      </c>
      <c r="G4207" s="596">
        <v>304531140302</v>
      </c>
      <c r="H4207" s="396" t="s">
        <v>6096</v>
      </c>
      <c r="I4207" s="116" t="s">
        <v>7997</v>
      </c>
      <c r="J4207" s="116" t="s">
        <v>47</v>
      </c>
      <c r="K4207" s="116">
        <v>0.2412</v>
      </c>
      <c r="L4207" s="395">
        <v>0.2412</v>
      </c>
      <c r="M4207" s="395">
        <v>0.224327</v>
      </c>
      <c r="N4207" s="330">
        <v>6.9954394693200666</v>
      </c>
      <c r="O4207" s="116"/>
      <c r="P4207" s="116"/>
      <c r="Q4207" s="120"/>
    </row>
    <row r="4208" spans="1:17" customFormat="1">
      <c r="A4208" s="117">
        <v>4205</v>
      </c>
      <c r="B4208" s="117"/>
      <c r="C4208" s="117" t="s">
        <v>3682</v>
      </c>
      <c r="D4208" s="117" t="s">
        <v>1022</v>
      </c>
      <c r="E4208" s="396" t="s">
        <v>3737</v>
      </c>
      <c r="F4208" s="116" t="s">
        <v>4675</v>
      </c>
      <c r="G4208" s="596">
        <v>304531140301</v>
      </c>
      <c r="H4208" s="396" t="s">
        <v>10164</v>
      </c>
      <c r="I4208" s="116" t="s">
        <v>7998</v>
      </c>
      <c r="J4208" s="116" t="s">
        <v>47</v>
      </c>
      <c r="K4208" s="116">
        <v>5.8999999999999999E-3</v>
      </c>
      <c r="L4208" s="395">
        <v>5.8999999999999999E-3</v>
      </c>
      <c r="M4208" s="395">
        <v>5.4900000000000001E-3</v>
      </c>
      <c r="N4208" s="330">
        <v>6.9491525423728771</v>
      </c>
      <c r="O4208" s="116"/>
      <c r="P4208" s="116"/>
      <c r="Q4208" s="120"/>
    </row>
    <row r="4209" spans="1:17" customFormat="1">
      <c r="A4209" s="117">
        <v>4206</v>
      </c>
      <c r="B4209" s="117"/>
      <c r="C4209" s="117" t="s">
        <v>3682</v>
      </c>
      <c r="D4209" s="117" t="s">
        <v>1022</v>
      </c>
      <c r="E4209" s="396" t="s">
        <v>3737</v>
      </c>
      <c r="F4209" s="116" t="s">
        <v>4683</v>
      </c>
      <c r="G4209" s="596">
        <v>304531440203</v>
      </c>
      <c r="H4209" s="396" t="s">
        <v>7143</v>
      </c>
      <c r="I4209" s="116" t="s">
        <v>7997</v>
      </c>
      <c r="J4209" s="116" t="s">
        <v>47</v>
      </c>
      <c r="K4209" s="116">
        <v>0.41408</v>
      </c>
      <c r="L4209" s="395">
        <v>0.41408</v>
      </c>
      <c r="M4209" s="395">
        <v>0.38540999999999997</v>
      </c>
      <c r="N4209" s="330">
        <v>6.9237828438949061</v>
      </c>
      <c r="O4209" s="116"/>
      <c r="P4209" s="116"/>
      <c r="Q4209" s="120"/>
    </row>
    <row r="4210" spans="1:17" customFormat="1">
      <c r="A4210" s="117">
        <v>4207</v>
      </c>
      <c r="B4210" s="117"/>
      <c r="C4210" s="117" t="s">
        <v>3682</v>
      </c>
      <c r="D4210" s="117" t="s">
        <v>1022</v>
      </c>
      <c r="E4210" s="396" t="s">
        <v>3736</v>
      </c>
      <c r="F4210" s="116" t="s">
        <v>4644</v>
      </c>
      <c r="G4210" s="596">
        <v>304521440304</v>
      </c>
      <c r="H4210" s="396" t="s">
        <v>7176</v>
      </c>
      <c r="I4210" s="116" t="s">
        <v>7997</v>
      </c>
      <c r="J4210" s="116" t="s">
        <v>47</v>
      </c>
      <c r="K4210" s="116">
        <v>0.27065</v>
      </c>
      <c r="L4210" s="395">
        <v>0.27065</v>
      </c>
      <c r="M4210" s="395">
        <v>0.25229600000000002</v>
      </c>
      <c r="N4210" s="330">
        <v>6.7814520598558952</v>
      </c>
      <c r="O4210" s="116"/>
      <c r="P4210" s="116"/>
      <c r="Q4210" s="120"/>
    </row>
    <row r="4211" spans="1:17" customFormat="1">
      <c r="A4211" s="117">
        <v>4208</v>
      </c>
      <c r="B4211" s="117"/>
      <c r="C4211" s="117" t="s">
        <v>3682</v>
      </c>
      <c r="D4211" s="117" t="s">
        <v>1022</v>
      </c>
      <c r="E4211" s="396" t="s">
        <v>3737</v>
      </c>
      <c r="F4211" s="116" t="s">
        <v>4680</v>
      </c>
      <c r="G4211" s="596">
        <v>304531340202</v>
      </c>
      <c r="H4211" s="396" t="s">
        <v>6155</v>
      </c>
      <c r="I4211" s="116" t="s">
        <v>7997</v>
      </c>
      <c r="J4211" s="116" t="s">
        <v>47</v>
      </c>
      <c r="K4211" s="116">
        <v>0.20480000000000001</v>
      </c>
      <c r="L4211" s="395">
        <v>0.20480000000000001</v>
      </c>
      <c r="M4211" s="395">
        <v>0.191001</v>
      </c>
      <c r="N4211" s="330">
        <v>6.7377929687500018</v>
      </c>
      <c r="O4211" s="116"/>
      <c r="P4211" s="116"/>
      <c r="Q4211" s="120"/>
    </row>
    <row r="4212" spans="1:17" customFormat="1">
      <c r="A4212" s="117">
        <v>4209</v>
      </c>
      <c r="B4212" s="117"/>
      <c r="C4212" s="117" t="s">
        <v>3682</v>
      </c>
      <c r="D4212" s="117" t="s">
        <v>1022</v>
      </c>
      <c r="E4212" s="396" t="s">
        <v>3736</v>
      </c>
      <c r="F4212" s="116" t="s">
        <v>4643</v>
      </c>
      <c r="G4212" s="596">
        <v>304521440101</v>
      </c>
      <c r="H4212" s="396" t="s">
        <v>7219</v>
      </c>
      <c r="I4212" s="116" t="s">
        <v>7997</v>
      </c>
      <c r="J4212" s="116" t="s">
        <v>47</v>
      </c>
      <c r="K4212" s="116">
        <v>0.496</v>
      </c>
      <c r="L4212" s="395">
        <v>0.496</v>
      </c>
      <c r="M4212" s="395">
        <v>0.46315200000000001</v>
      </c>
      <c r="N4212" s="330">
        <v>6.6225806451612881</v>
      </c>
      <c r="O4212" s="116"/>
      <c r="P4212" s="116"/>
      <c r="Q4212" s="120"/>
    </row>
    <row r="4213" spans="1:17" customFormat="1">
      <c r="A4213" s="117">
        <v>4210</v>
      </c>
      <c r="B4213" s="117"/>
      <c r="C4213" s="117" t="s">
        <v>3682</v>
      </c>
      <c r="D4213" s="117" t="s">
        <v>1022</v>
      </c>
      <c r="E4213" s="396" t="s">
        <v>1022</v>
      </c>
      <c r="F4213" s="116" t="s">
        <v>4668</v>
      </c>
      <c r="G4213" s="596">
        <v>304511540201</v>
      </c>
      <c r="H4213" s="396" t="s">
        <v>7229</v>
      </c>
      <c r="I4213" s="116" t="s">
        <v>7998</v>
      </c>
      <c r="J4213" s="116" t="s">
        <v>47</v>
      </c>
      <c r="K4213" s="116">
        <v>0.2366</v>
      </c>
      <c r="L4213" s="395">
        <v>0.2366</v>
      </c>
      <c r="M4213" s="395">
        <v>0.220972</v>
      </c>
      <c r="N4213" s="330">
        <v>6.6052409129332217</v>
      </c>
      <c r="O4213" s="116"/>
      <c r="P4213" s="116"/>
      <c r="Q4213" s="120"/>
    </row>
    <row r="4214" spans="1:17" customFormat="1">
      <c r="A4214" s="117">
        <v>4211</v>
      </c>
      <c r="B4214" s="117"/>
      <c r="C4214" s="117" t="s">
        <v>3682</v>
      </c>
      <c r="D4214" s="117" t="s">
        <v>1022</v>
      </c>
      <c r="E4214" s="396" t="s">
        <v>3737</v>
      </c>
      <c r="F4214" s="116" t="s">
        <v>4677</v>
      </c>
      <c r="G4214" s="596">
        <v>304531240102</v>
      </c>
      <c r="H4214" s="396" t="s">
        <v>10165</v>
      </c>
      <c r="I4214" s="116" t="s">
        <v>7997</v>
      </c>
      <c r="J4214" s="116" t="s">
        <v>47</v>
      </c>
      <c r="K4214" s="116">
        <v>0.23818</v>
      </c>
      <c r="L4214" s="395">
        <v>0.23818</v>
      </c>
      <c r="M4214" s="395">
        <v>0.222581</v>
      </c>
      <c r="N4214" s="330">
        <v>6.5492484675455547</v>
      </c>
      <c r="O4214" s="116"/>
      <c r="P4214" s="116"/>
      <c r="Q4214" s="120"/>
    </row>
    <row r="4215" spans="1:17" customFormat="1">
      <c r="A4215" s="117">
        <v>4212</v>
      </c>
      <c r="B4215" s="117"/>
      <c r="C4215" s="117" t="s">
        <v>3682</v>
      </c>
      <c r="D4215" s="117" t="s">
        <v>1022</v>
      </c>
      <c r="E4215" s="396" t="s">
        <v>3737</v>
      </c>
      <c r="F4215" s="116" t="s">
        <v>4678</v>
      </c>
      <c r="G4215" s="596">
        <v>304531340403</v>
      </c>
      <c r="H4215" s="396" t="s">
        <v>7984</v>
      </c>
      <c r="I4215" s="116" t="s">
        <v>7997</v>
      </c>
      <c r="J4215" s="116" t="s">
        <v>47</v>
      </c>
      <c r="K4215" s="116">
        <v>0.2964</v>
      </c>
      <c r="L4215" s="395">
        <v>0.2964</v>
      </c>
      <c r="M4215" s="395">
        <v>0.27742600000000001</v>
      </c>
      <c r="N4215" s="330">
        <v>6.4014844804318463</v>
      </c>
      <c r="O4215" s="116"/>
      <c r="P4215" s="116"/>
      <c r="Q4215" s="120"/>
    </row>
    <row r="4216" spans="1:17" customFormat="1">
      <c r="A4216" s="117">
        <v>4213</v>
      </c>
      <c r="B4216" s="117"/>
      <c r="C4216" s="117" t="s">
        <v>3682</v>
      </c>
      <c r="D4216" s="117" t="s">
        <v>1022</v>
      </c>
      <c r="E4216" s="396" t="s">
        <v>3737</v>
      </c>
      <c r="F4216" s="116" t="s">
        <v>4682</v>
      </c>
      <c r="G4216" s="596">
        <v>304531340303</v>
      </c>
      <c r="H4216" s="396" t="s">
        <v>6268</v>
      </c>
      <c r="I4216" s="116" t="s">
        <v>7997</v>
      </c>
      <c r="J4216" s="116" t="s">
        <v>47</v>
      </c>
      <c r="K4216" s="116">
        <v>0.20100000000000001</v>
      </c>
      <c r="L4216" s="395">
        <v>0.20100000000000001</v>
      </c>
      <c r="M4216" s="395">
        <v>0.188252</v>
      </c>
      <c r="N4216" s="330">
        <v>6.3422885572139345</v>
      </c>
      <c r="O4216" s="116"/>
      <c r="P4216" s="116"/>
      <c r="Q4216" s="120"/>
    </row>
    <row r="4217" spans="1:17" customFormat="1">
      <c r="A4217" s="117">
        <v>4214</v>
      </c>
      <c r="B4217" s="117"/>
      <c r="C4217" s="117" t="s">
        <v>3682</v>
      </c>
      <c r="D4217" s="117" t="s">
        <v>1022</v>
      </c>
      <c r="E4217" s="396" t="s">
        <v>3737</v>
      </c>
      <c r="F4217" s="116" t="s">
        <v>4681</v>
      </c>
      <c r="G4217" s="596">
        <v>304531340105</v>
      </c>
      <c r="H4217" s="396" t="s">
        <v>5575</v>
      </c>
      <c r="I4217" s="116" t="s">
        <v>7997</v>
      </c>
      <c r="J4217" s="116" t="s">
        <v>47</v>
      </c>
      <c r="K4217" s="116">
        <v>0.10299999999999999</v>
      </c>
      <c r="L4217" s="395">
        <v>0.10299999999999999</v>
      </c>
      <c r="M4217" s="395">
        <v>9.6491999999999994E-2</v>
      </c>
      <c r="N4217" s="330">
        <v>6.3184466019417478</v>
      </c>
      <c r="O4217" s="116"/>
      <c r="P4217" s="116"/>
      <c r="Q4217" s="120"/>
    </row>
    <row r="4218" spans="1:17" customFormat="1">
      <c r="A4218" s="117">
        <v>4215</v>
      </c>
      <c r="B4218" s="117"/>
      <c r="C4218" s="117" t="s">
        <v>3682</v>
      </c>
      <c r="D4218" s="117" t="s">
        <v>1022</v>
      </c>
      <c r="E4218" s="396" t="s">
        <v>3737</v>
      </c>
      <c r="F4218" s="116" t="s">
        <v>4675</v>
      </c>
      <c r="G4218" s="596">
        <v>304531140305</v>
      </c>
      <c r="H4218" s="396" t="s">
        <v>5403</v>
      </c>
      <c r="I4218" s="116" t="s">
        <v>7997</v>
      </c>
      <c r="J4218" s="116" t="s">
        <v>47</v>
      </c>
      <c r="K4218" s="116">
        <v>0.39600000000000002</v>
      </c>
      <c r="L4218" s="395">
        <v>0.39600000000000002</v>
      </c>
      <c r="M4218" s="395">
        <v>0.37137199999999998</v>
      </c>
      <c r="N4218" s="330">
        <v>6.2191919191919283</v>
      </c>
      <c r="O4218" s="116"/>
      <c r="P4218" s="116"/>
      <c r="Q4218" s="120"/>
    </row>
    <row r="4219" spans="1:17" customFormat="1">
      <c r="A4219" s="117">
        <v>4216</v>
      </c>
      <c r="B4219" s="117"/>
      <c r="C4219" s="117" t="s">
        <v>3682</v>
      </c>
      <c r="D4219" s="117" t="s">
        <v>1022</v>
      </c>
      <c r="E4219" s="396" t="s">
        <v>3737</v>
      </c>
      <c r="F4219" s="116" t="s">
        <v>4671</v>
      </c>
      <c r="G4219" s="596">
        <v>304531140404</v>
      </c>
      <c r="H4219" s="396" t="s">
        <v>5683</v>
      </c>
      <c r="I4219" s="116" t="s">
        <v>7997</v>
      </c>
      <c r="J4219" s="116" t="s">
        <v>47</v>
      </c>
      <c r="K4219" s="116">
        <v>0.22500000000000001</v>
      </c>
      <c r="L4219" s="395">
        <v>0.22500000000000001</v>
      </c>
      <c r="M4219" s="395">
        <v>0.211032</v>
      </c>
      <c r="N4219" s="330">
        <v>6.2080000000000037</v>
      </c>
      <c r="O4219" s="116"/>
      <c r="P4219" s="116"/>
      <c r="Q4219" s="120"/>
    </row>
    <row r="4220" spans="1:17" customFormat="1">
      <c r="A4220" s="117">
        <v>4217</v>
      </c>
      <c r="B4220" s="117"/>
      <c r="C4220" s="117" t="s">
        <v>3682</v>
      </c>
      <c r="D4220" s="117" t="s">
        <v>1022</v>
      </c>
      <c r="E4220" s="396" t="s">
        <v>3737</v>
      </c>
      <c r="F4220" s="116" t="s">
        <v>4673</v>
      </c>
      <c r="G4220" s="596">
        <v>304531140103</v>
      </c>
      <c r="H4220" s="396" t="s">
        <v>5025</v>
      </c>
      <c r="I4220" s="116" t="s">
        <v>7997</v>
      </c>
      <c r="J4220" s="116" t="s">
        <v>47</v>
      </c>
      <c r="K4220" s="116">
        <v>0.34839999999999999</v>
      </c>
      <c r="L4220" s="395">
        <v>0.34839999999999999</v>
      </c>
      <c r="M4220" s="395">
        <v>0.32684099999999999</v>
      </c>
      <c r="N4220" s="330">
        <v>6.1880022962112502</v>
      </c>
      <c r="O4220" s="116"/>
      <c r="P4220" s="116"/>
      <c r="Q4220" s="120"/>
    </row>
    <row r="4221" spans="1:17" customFormat="1">
      <c r="A4221" s="117">
        <v>4218</v>
      </c>
      <c r="B4221" s="117"/>
      <c r="C4221" s="117" t="s">
        <v>3682</v>
      </c>
      <c r="D4221" s="117" t="s">
        <v>1022</v>
      </c>
      <c r="E4221" s="396" t="s">
        <v>3737</v>
      </c>
      <c r="F4221" s="116" t="s">
        <v>4672</v>
      </c>
      <c r="G4221" s="596">
        <v>304531140201</v>
      </c>
      <c r="H4221" s="396" t="s">
        <v>5814</v>
      </c>
      <c r="I4221" s="116" t="s">
        <v>7997</v>
      </c>
      <c r="J4221" s="116" t="s">
        <v>47</v>
      </c>
      <c r="K4221" s="116">
        <v>0.58099999999999996</v>
      </c>
      <c r="L4221" s="395">
        <v>0.58099999999999996</v>
      </c>
      <c r="M4221" s="395">
        <v>0.54530500000000004</v>
      </c>
      <c r="N4221" s="330">
        <v>6.1437177280550639</v>
      </c>
      <c r="O4221" s="116"/>
      <c r="P4221" s="116"/>
      <c r="Q4221" s="120"/>
    </row>
    <row r="4222" spans="1:17" customFormat="1">
      <c r="A4222" s="117">
        <v>4219</v>
      </c>
      <c r="B4222" s="117"/>
      <c r="C4222" s="117" t="s">
        <v>3682</v>
      </c>
      <c r="D4222" s="117" t="s">
        <v>1022</v>
      </c>
      <c r="E4222" s="396" t="s">
        <v>3737</v>
      </c>
      <c r="F4222" s="116" t="s">
        <v>4683</v>
      </c>
      <c r="G4222" s="596">
        <v>304531440204</v>
      </c>
      <c r="H4222" s="396" t="s">
        <v>7352</v>
      </c>
      <c r="I4222" s="116" t="s">
        <v>7997</v>
      </c>
      <c r="J4222" s="116" t="s">
        <v>47</v>
      </c>
      <c r="K4222" s="116">
        <v>0.38750000000000001</v>
      </c>
      <c r="L4222" s="395">
        <v>0.38750000000000001</v>
      </c>
      <c r="M4222" s="395">
        <v>0.363759</v>
      </c>
      <c r="N4222" s="330">
        <v>6.1267096774193579</v>
      </c>
      <c r="O4222" s="116"/>
      <c r="P4222" s="116"/>
      <c r="Q4222" s="120"/>
    </row>
    <row r="4223" spans="1:17" customFormat="1">
      <c r="A4223" s="117">
        <v>4220</v>
      </c>
      <c r="B4223" s="117"/>
      <c r="C4223" s="117" t="s">
        <v>3682</v>
      </c>
      <c r="D4223" s="117" t="s">
        <v>1022</v>
      </c>
      <c r="E4223" s="396" t="s">
        <v>3736</v>
      </c>
      <c r="F4223" s="116" t="s">
        <v>4649</v>
      </c>
      <c r="G4223" s="596">
        <v>304521340102</v>
      </c>
      <c r="H4223" s="396" t="s">
        <v>7363</v>
      </c>
      <c r="I4223" s="116" t="s">
        <v>7997</v>
      </c>
      <c r="J4223" s="116" t="s">
        <v>47</v>
      </c>
      <c r="K4223" s="116">
        <v>0.80589999999999995</v>
      </c>
      <c r="L4223" s="395">
        <v>0.80589999999999995</v>
      </c>
      <c r="M4223" s="395">
        <v>0.75693900000000003</v>
      </c>
      <c r="N4223" s="330">
        <v>6.0753195185506792</v>
      </c>
      <c r="O4223" s="116"/>
      <c r="P4223" s="116"/>
      <c r="Q4223" s="120"/>
    </row>
    <row r="4224" spans="1:17" customFormat="1">
      <c r="A4224" s="117">
        <v>4221</v>
      </c>
      <c r="B4224" s="117"/>
      <c r="C4224" s="117" t="s">
        <v>3682</v>
      </c>
      <c r="D4224" s="117" t="s">
        <v>1022</v>
      </c>
      <c r="E4224" s="396" t="s">
        <v>1022</v>
      </c>
      <c r="F4224" s="116" t="s">
        <v>4656</v>
      </c>
      <c r="G4224" s="596">
        <v>304511240301</v>
      </c>
      <c r="H4224" s="396" t="s">
        <v>7384</v>
      </c>
      <c r="I4224" s="116" t="s">
        <v>7997</v>
      </c>
      <c r="J4224" s="116" t="s">
        <v>47</v>
      </c>
      <c r="K4224" s="116">
        <v>0.95528000000000002</v>
      </c>
      <c r="L4224" s="395">
        <v>0.95528000000000002</v>
      </c>
      <c r="M4224" s="395">
        <v>0.89791200000000004</v>
      </c>
      <c r="N4224" s="330">
        <v>6.0053596851184965</v>
      </c>
      <c r="O4224" s="116"/>
      <c r="P4224" s="116"/>
      <c r="Q4224" s="120"/>
    </row>
    <row r="4225" spans="1:17" customFormat="1">
      <c r="A4225" s="117">
        <v>4222</v>
      </c>
      <c r="B4225" s="117"/>
      <c r="C4225" s="117" t="s">
        <v>3682</v>
      </c>
      <c r="D4225" s="117" t="s">
        <v>1022</v>
      </c>
      <c r="E4225" s="396" t="s">
        <v>3736</v>
      </c>
      <c r="F4225" s="116" t="s">
        <v>4641</v>
      </c>
      <c r="G4225" s="596">
        <v>304521240101</v>
      </c>
      <c r="H4225" s="396" t="s">
        <v>5751</v>
      </c>
      <c r="I4225" s="116" t="s">
        <v>7997</v>
      </c>
      <c r="J4225" s="116" t="s">
        <v>47</v>
      </c>
      <c r="K4225" s="116">
        <v>0.33922000000000002</v>
      </c>
      <c r="L4225" s="395">
        <v>0.33922000000000002</v>
      </c>
      <c r="M4225" s="395">
        <v>0.31885999999999998</v>
      </c>
      <c r="N4225" s="330">
        <v>6.0020045987854616</v>
      </c>
      <c r="O4225" s="116"/>
      <c r="P4225" s="116"/>
      <c r="Q4225" s="120"/>
    </row>
    <row r="4226" spans="1:17" customFormat="1">
      <c r="A4226" s="117">
        <v>4223</v>
      </c>
      <c r="B4226" s="117"/>
      <c r="C4226" s="117" t="s">
        <v>3682</v>
      </c>
      <c r="D4226" s="117" t="s">
        <v>1022</v>
      </c>
      <c r="E4226" s="396" t="s">
        <v>3737</v>
      </c>
      <c r="F4226" s="116" t="s">
        <v>4671</v>
      </c>
      <c r="G4226" s="596">
        <v>304531140403</v>
      </c>
      <c r="H4226" s="396" t="s">
        <v>6338</v>
      </c>
      <c r="I4226" s="116" t="s">
        <v>7997</v>
      </c>
      <c r="J4226" s="116" t="s">
        <v>47</v>
      </c>
      <c r="K4226" s="116">
        <v>0.23599999999999999</v>
      </c>
      <c r="L4226" s="395">
        <v>0.23599999999999999</v>
      </c>
      <c r="M4226" s="395">
        <v>0.22185299999999999</v>
      </c>
      <c r="N4226" s="330">
        <v>5.9944915254237268</v>
      </c>
      <c r="O4226" s="116"/>
      <c r="P4226" s="116"/>
      <c r="Q4226" s="120"/>
    </row>
    <row r="4227" spans="1:17" customFormat="1">
      <c r="A4227" s="117">
        <v>4224</v>
      </c>
      <c r="B4227" s="117"/>
      <c r="C4227" s="117" t="s">
        <v>3682</v>
      </c>
      <c r="D4227" s="117" t="s">
        <v>1022</v>
      </c>
      <c r="E4227" s="396" t="s">
        <v>3736</v>
      </c>
      <c r="F4227" s="116" t="s">
        <v>4642</v>
      </c>
      <c r="G4227" s="596">
        <v>304521240302</v>
      </c>
      <c r="H4227" s="396" t="s">
        <v>7396</v>
      </c>
      <c r="I4227" s="116" t="s">
        <v>7997</v>
      </c>
      <c r="J4227" s="116" t="s">
        <v>47</v>
      </c>
      <c r="K4227" s="116">
        <v>0.1404</v>
      </c>
      <c r="L4227" s="395">
        <v>0.1404</v>
      </c>
      <c r="M4227" s="395">
        <v>0.13203599999999999</v>
      </c>
      <c r="N4227" s="330">
        <v>5.9572649572649645</v>
      </c>
      <c r="O4227" s="116"/>
      <c r="P4227" s="116"/>
      <c r="Q4227" s="120"/>
    </row>
    <row r="4228" spans="1:17" customFormat="1">
      <c r="A4228" s="117">
        <v>4225</v>
      </c>
      <c r="B4228" s="117"/>
      <c r="C4228" s="117" t="s">
        <v>3682</v>
      </c>
      <c r="D4228" s="117" t="s">
        <v>1022</v>
      </c>
      <c r="E4228" s="396" t="s">
        <v>1022</v>
      </c>
      <c r="F4228" s="116" t="s">
        <v>4657</v>
      </c>
      <c r="G4228" s="596">
        <v>304511240202</v>
      </c>
      <c r="H4228" s="396" t="s">
        <v>7371</v>
      </c>
      <c r="I4228" s="116" t="s">
        <v>7997</v>
      </c>
      <c r="J4228" s="116" t="s">
        <v>47</v>
      </c>
      <c r="K4228" s="116">
        <v>0.64139999999999997</v>
      </c>
      <c r="L4228" s="395">
        <v>0.64139999999999997</v>
      </c>
      <c r="M4228" s="395">
        <v>0.60330099999999998</v>
      </c>
      <c r="N4228" s="330">
        <v>5.9399750545681318</v>
      </c>
      <c r="O4228" s="116"/>
      <c r="P4228" s="116"/>
      <c r="Q4228" s="120"/>
    </row>
    <row r="4229" spans="1:17" customFormat="1">
      <c r="A4229" s="117">
        <v>4226</v>
      </c>
      <c r="B4229" s="117"/>
      <c r="C4229" s="117" t="s">
        <v>3682</v>
      </c>
      <c r="D4229" s="117" t="s">
        <v>1022</v>
      </c>
      <c r="E4229" s="396" t="s">
        <v>3736</v>
      </c>
      <c r="F4229" s="116" t="s">
        <v>4640</v>
      </c>
      <c r="G4229" s="596">
        <v>304521240201</v>
      </c>
      <c r="H4229" s="396" t="s">
        <v>5257</v>
      </c>
      <c r="I4229" s="116" t="s">
        <v>7997</v>
      </c>
      <c r="J4229" s="116" t="s">
        <v>47</v>
      </c>
      <c r="K4229" s="116">
        <v>0.17080000000000001</v>
      </c>
      <c r="L4229" s="395">
        <v>0.17080000000000001</v>
      </c>
      <c r="M4229" s="395">
        <v>0.16069900000000001</v>
      </c>
      <c r="N4229" s="330">
        <v>5.913934426229507</v>
      </c>
      <c r="O4229" s="116"/>
      <c r="P4229" s="116"/>
      <c r="Q4229" s="120"/>
    </row>
    <row r="4230" spans="1:17" customFormat="1">
      <c r="A4230" s="117">
        <v>4227</v>
      </c>
      <c r="B4230" s="117"/>
      <c r="C4230" s="117" t="s">
        <v>3682</v>
      </c>
      <c r="D4230" s="117" t="s">
        <v>1022</v>
      </c>
      <c r="E4230" s="396" t="s">
        <v>1022</v>
      </c>
      <c r="F4230" s="116" t="s">
        <v>4659</v>
      </c>
      <c r="G4230" s="596">
        <v>304511340202</v>
      </c>
      <c r="H4230" s="396" t="s">
        <v>7406</v>
      </c>
      <c r="I4230" s="116" t="s">
        <v>7997</v>
      </c>
      <c r="J4230" s="116" t="s">
        <v>47</v>
      </c>
      <c r="K4230" s="116">
        <v>0.37640000000000001</v>
      </c>
      <c r="L4230" s="395">
        <v>0.37640000000000001</v>
      </c>
      <c r="M4230" s="395">
        <v>0.35415799999999997</v>
      </c>
      <c r="N4230" s="330">
        <v>5.9091392136025611</v>
      </c>
      <c r="O4230" s="116"/>
      <c r="P4230" s="116"/>
      <c r="Q4230" s="120"/>
    </row>
    <row r="4231" spans="1:17" customFormat="1">
      <c r="A4231" s="117">
        <v>4228</v>
      </c>
      <c r="B4231" s="117"/>
      <c r="C4231" s="117" t="s">
        <v>3682</v>
      </c>
      <c r="D4231" s="117" t="s">
        <v>1022</v>
      </c>
      <c r="E4231" s="396" t="s">
        <v>1022</v>
      </c>
      <c r="F4231" s="116" t="s">
        <v>4664</v>
      </c>
      <c r="G4231" s="596">
        <v>304511440202</v>
      </c>
      <c r="H4231" s="396" t="s">
        <v>7128</v>
      </c>
      <c r="I4231" s="116" t="s">
        <v>7997</v>
      </c>
      <c r="J4231" s="116" t="s">
        <v>47</v>
      </c>
      <c r="K4231" s="116">
        <v>1.0931999999999999</v>
      </c>
      <c r="L4231" s="395">
        <v>1.0931999999999999</v>
      </c>
      <c r="M4231" s="395">
        <v>1.0299210000000001</v>
      </c>
      <c r="N4231" s="330">
        <v>5.7884193194291864</v>
      </c>
      <c r="O4231" s="116"/>
      <c r="P4231" s="116"/>
      <c r="Q4231" s="120"/>
    </row>
    <row r="4232" spans="1:17" customFormat="1">
      <c r="A4232" s="117">
        <v>4229</v>
      </c>
      <c r="B4232" s="117"/>
      <c r="C4232" s="117" t="s">
        <v>3682</v>
      </c>
      <c r="D4232" s="117" t="s">
        <v>1022</v>
      </c>
      <c r="E4232" s="396" t="s">
        <v>3736</v>
      </c>
      <c r="F4232" s="116" t="s">
        <v>4643</v>
      </c>
      <c r="G4232" s="596">
        <v>304521440102</v>
      </c>
      <c r="H4232" s="396" t="s">
        <v>7446</v>
      </c>
      <c r="I4232" s="116" t="s">
        <v>7997</v>
      </c>
      <c r="J4232" s="116" t="s">
        <v>47</v>
      </c>
      <c r="K4232" s="116">
        <v>0.28439999999999999</v>
      </c>
      <c r="L4232" s="395">
        <v>0.28439999999999999</v>
      </c>
      <c r="M4232" s="395">
        <v>0.26809300000000003</v>
      </c>
      <c r="N4232" s="330">
        <v>5.7338255977496342</v>
      </c>
      <c r="O4232" s="116"/>
      <c r="P4232" s="116"/>
      <c r="Q4232" s="120"/>
    </row>
    <row r="4233" spans="1:17" customFormat="1">
      <c r="A4233" s="117">
        <v>4230</v>
      </c>
      <c r="B4233" s="117"/>
      <c r="C4233" s="117" t="s">
        <v>3682</v>
      </c>
      <c r="D4233" s="117" t="s">
        <v>1022</v>
      </c>
      <c r="E4233" s="396" t="s">
        <v>3737</v>
      </c>
      <c r="F4233" s="116" t="s">
        <v>4684</v>
      </c>
      <c r="G4233" s="596">
        <v>304531440104</v>
      </c>
      <c r="H4233" s="396" t="s">
        <v>5169</v>
      </c>
      <c r="I4233" s="116" t="s">
        <v>7997</v>
      </c>
      <c r="J4233" s="116" t="s">
        <v>47</v>
      </c>
      <c r="K4233" s="116">
        <v>0.21560000000000001</v>
      </c>
      <c r="L4233" s="395">
        <v>0.21560000000000001</v>
      </c>
      <c r="M4233" s="395">
        <v>0.203296</v>
      </c>
      <c r="N4233" s="330">
        <v>5.7068645640074251</v>
      </c>
      <c r="O4233" s="116"/>
      <c r="P4233" s="116"/>
      <c r="Q4233" s="120"/>
    </row>
    <row r="4234" spans="1:17" customFormat="1">
      <c r="A4234" s="117">
        <v>4231</v>
      </c>
      <c r="B4234" s="117"/>
      <c r="C4234" s="117" t="s">
        <v>3682</v>
      </c>
      <c r="D4234" s="117" t="s">
        <v>1022</v>
      </c>
      <c r="E4234" s="396" t="s">
        <v>3736</v>
      </c>
      <c r="F4234" s="116" t="s">
        <v>4650</v>
      </c>
      <c r="G4234" s="596">
        <v>304521540203</v>
      </c>
      <c r="H4234" s="396" t="s">
        <v>5077</v>
      </c>
      <c r="I4234" s="116" t="s">
        <v>7997</v>
      </c>
      <c r="J4234" s="116" t="s">
        <v>47</v>
      </c>
      <c r="K4234" s="116">
        <v>0.77268999999999999</v>
      </c>
      <c r="L4234" s="395">
        <v>0.77268999999999999</v>
      </c>
      <c r="M4234" s="395">
        <v>0.72864700000000004</v>
      </c>
      <c r="N4234" s="330">
        <v>5.6999572920576096</v>
      </c>
      <c r="O4234" s="116"/>
      <c r="P4234" s="116"/>
      <c r="Q4234" s="120"/>
    </row>
    <row r="4235" spans="1:17" customFormat="1">
      <c r="A4235" s="117">
        <v>4232</v>
      </c>
      <c r="B4235" s="117"/>
      <c r="C4235" s="117" t="s">
        <v>3682</v>
      </c>
      <c r="D4235" s="117" t="s">
        <v>1022</v>
      </c>
      <c r="E4235" s="396" t="s">
        <v>3737</v>
      </c>
      <c r="F4235" s="116" t="s">
        <v>4682</v>
      </c>
      <c r="G4235" s="596">
        <v>304531340302</v>
      </c>
      <c r="H4235" s="396" t="s">
        <v>7459</v>
      </c>
      <c r="I4235" s="116" t="s">
        <v>7997</v>
      </c>
      <c r="J4235" s="116" t="s">
        <v>47</v>
      </c>
      <c r="K4235" s="116">
        <v>0.22320000000000001</v>
      </c>
      <c r="L4235" s="395">
        <v>0.22320000000000001</v>
      </c>
      <c r="M4235" s="395">
        <v>0.21051300000000001</v>
      </c>
      <c r="N4235" s="330">
        <v>5.6841397849462378</v>
      </c>
      <c r="O4235" s="116"/>
      <c r="P4235" s="116"/>
      <c r="Q4235" s="120"/>
    </row>
    <row r="4236" spans="1:17" customFormat="1">
      <c r="A4236" s="117">
        <v>4233</v>
      </c>
      <c r="B4236" s="117"/>
      <c r="C4236" s="117" t="s">
        <v>3682</v>
      </c>
      <c r="D4236" s="117" t="s">
        <v>1022</v>
      </c>
      <c r="E4236" s="396" t="s">
        <v>1022</v>
      </c>
      <c r="F4236" s="116" t="s">
        <v>4668</v>
      </c>
      <c r="G4236" s="596">
        <v>304511540202</v>
      </c>
      <c r="H4236" s="396" t="s">
        <v>10166</v>
      </c>
      <c r="I4236" s="116" t="s">
        <v>7998</v>
      </c>
      <c r="J4236" s="116" t="s">
        <v>47</v>
      </c>
      <c r="K4236" s="116">
        <v>1.155E-3</v>
      </c>
      <c r="L4236" s="395">
        <v>1.155E-3</v>
      </c>
      <c r="M4236" s="395">
        <v>1.09E-3</v>
      </c>
      <c r="N4236" s="330">
        <v>5.6277056277056241</v>
      </c>
      <c r="O4236" s="116"/>
      <c r="P4236" s="116"/>
      <c r="Q4236" s="120"/>
    </row>
    <row r="4237" spans="1:17" customFormat="1">
      <c r="A4237" s="117">
        <v>4234</v>
      </c>
      <c r="B4237" s="117"/>
      <c r="C4237" s="117" t="s">
        <v>3682</v>
      </c>
      <c r="D4237" s="117" t="s">
        <v>1022</v>
      </c>
      <c r="E4237" s="396" t="s">
        <v>3736</v>
      </c>
      <c r="F4237" s="116" t="s">
        <v>4647</v>
      </c>
      <c r="G4237" s="596">
        <v>304521340302</v>
      </c>
      <c r="H4237" s="396" t="s">
        <v>7476</v>
      </c>
      <c r="I4237" s="116" t="s">
        <v>7997</v>
      </c>
      <c r="J4237" s="116" t="s">
        <v>47</v>
      </c>
      <c r="K4237" s="116">
        <v>0.68910000000000005</v>
      </c>
      <c r="L4237" s="395">
        <v>0.68910000000000005</v>
      </c>
      <c r="M4237" s="395">
        <v>0.65088000000000001</v>
      </c>
      <c r="N4237" s="330">
        <v>5.5463648236830689</v>
      </c>
      <c r="O4237" s="116"/>
      <c r="P4237" s="116"/>
      <c r="Q4237" s="120"/>
    </row>
    <row r="4238" spans="1:17" customFormat="1">
      <c r="A4238" s="117">
        <v>4235</v>
      </c>
      <c r="B4238" s="117"/>
      <c r="C4238" s="117" t="s">
        <v>3682</v>
      </c>
      <c r="D4238" s="117" t="s">
        <v>1022</v>
      </c>
      <c r="E4238" s="396" t="s">
        <v>3736</v>
      </c>
      <c r="F4238" s="116" t="s">
        <v>4636</v>
      </c>
      <c r="G4238" s="596">
        <v>304521140201</v>
      </c>
      <c r="H4238" s="396" t="s">
        <v>7482</v>
      </c>
      <c r="I4238" s="116" t="s">
        <v>7997</v>
      </c>
      <c r="J4238" s="116" t="s">
        <v>47</v>
      </c>
      <c r="K4238" s="116">
        <v>0.451822</v>
      </c>
      <c r="L4238" s="395">
        <v>0.451822</v>
      </c>
      <c r="M4238" s="395">
        <v>0.42688199999999998</v>
      </c>
      <c r="N4238" s="330">
        <v>5.5198728702896309</v>
      </c>
      <c r="O4238" s="116"/>
      <c r="P4238" s="116"/>
      <c r="Q4238" s="120"/>
    </row>
    <row r="4239" spans="1:17" customFormat="1">
      <c r="A4239" s="117">
        <v>4236</v>
      </c>
      <c r="B4239" s="117"/>
      <c r="C4239" s="117" t="s">
        <v>3682</v>
      </c>
      <c r="D4239" s="117" t="s">
        <v>1022</v>
      </c>
      <c r="E4239" s="396" t="s">
        <v>1022</v>
      </c>
      <c r="F4239" s="116" t="s">
        <v>4658</v>
      </c>
      <c r="G4239" s="596">
        <v>304511240103</v>
      </c>
      <c r="H4239" s="396" t="s">
        <v>7487</v>
      </c>
      <c r="I4239" s="116" t="s">
        <v>7997</v>
      </c>
      <c r="J4239" s="116" t="s">
        <v>47</v>
      </c>
      <c r="K4239" s="116">
        <v>5.1799999999999999E-2</v>
      </c>
      <c r="L4239" s="395">
        <v>5.1799999999999999E-2</v>
      </c>
      <c r="M4239" s="395">
        <v>4.895E-2</v>
      </c>
      <c r="N4239" s="330">
        <v>5.5019305019304987</v>
      </c>
      <c r="O4239" s="116"/>
      <c r="P4239" s="116"/>
      <c r="Q4239" s="120"/>
    </row>
    <row r="4240" spans="1:17" customFormat="1">
      <c r="A4240" s="117">
        <v>4237</v>
      </c>
      <c r="B4240" s="117"/>
      <c r="C4240" s="117" t="s">
        <v>3682</v>
      </c>
      <c r="D4240" s="117" t="s">
        <v>1022</v>
      </c>
      <c r="E4240" s="396" t="s">
        <v>3736</v>
      </c>
      <c r="F4240" s="116" t="s">
        <v>4637</v>
      </c>
      <c r="G4240" s="596">
        <v>304521140104</v>
      </c>
      <c r="H4240" s="396" t="s">
        <v>10167</v>
      </c>
      <c r="I4240" s="116" t="s">
        <v>7997</v>
      </c>
      <c r="J4240" s="116" t="s">
        <v>47</v>
      </c>
      <c r="K4240" s="116">
        <v>0.29615999999999998</v>
      </c>
      <c r="L4240" s="395">
        <v>0.29615999999999998</v>
      </c>
      <c r="M4240" s="395">
        <v>0.28026899999999999</v>
      </c>
      <c r="N4240" s="330">
        <v>5.365680713128036</v>
      </c>
      <c r="O4240" s="116"/>
      <c r="P4240" s="116"/>
      <c r="Q4240" s="120"/>
    </row>
    <row r="4241" spans="1:17" customFormat="1">
      <c r="A4241" s="117">
        <v>4238</v>
      </c>
      <c r="B4241" s="117"/>
      <c r="C4241" s="117" t="s">
        <v>3682</v>
      </c>
      <c r="D4241" s="117" t="s">
        <v>1022</v>
      </c>
      <c r="E4241" s="396" t="s">
        <v>3737</v>
      </c>
      <c r="F4241" s="116" t="s">
        <v>4680</v>
      </c>
      <c r="G4241" s="596">
        <v>304531340201</v>
      </c>
      <c r="H4241" s="396" t="s">
        <v>7525</v>
      </c>
      <c r="I4241" s="116" t="s">
        <v>7997</v>
      </c>
      <c r="J4241" s="116" t="s">
        <v>47</v>
      </c>
      <c r="K4241" s="116">
        <v>0.3533</v>
      </c>
      <c r="L4241" s="395">
        <v>0.3533</v>
      </c>
      <c r="M4241" s="395">
        <v>0.33443499999999998</v>
      </c>
      <c r="N4241" s="330">
        <v>5.339654684404195</v>
      </c>
      <c r="O4241" s="116"/>
      <c r="P4241" s="116"/>
      <c r="Q4241" s="120"/>
    </row>
    <row r="4242" spans="1:17" customFormat="1">
      <c r="A4242" s="117">
        <v>4239</v>
      </c>
      <c r="B4242" s="117"/>
      <c r="C4242" s="117" t="s">
        <v>3682</v>
      </c>
      <c r="D4242" s="117" t="s">
        <v>1022</v>
      </c>
      <c r="E4242" s="396" t="s">
        <v>1022</v>
      </c>
      <c r="F4242" s="116" t="s">
        <v>4670</v>
      </c>
      <c r="G4242" s="596">
        <v>304511540103</v>
      </c>
      <c r="H4242" s="396" t="s">
        <v>6176</v>
      </c>
      <c r="I4242" s="116" t="s">
        <v>7998</v>
      </c>
      <c r="J4242" s="116" t="s">
        <v>47</v>
      </c>
      <c r="K4242" s="116">
        <v>8.7999999999999995E-2</v>
      </c>
      <c r="L4242" s="395">
        <v>8.7999999999999995E-2</v>
      </c>
      <c r="M4242" s="395">
        <v>8.3400000000000002E-2</v>
      </c>
      <c r="N4242" s="330">
        <v>5.2272727272727195</v>
      </c>
      <c r="O4242" s="116"/>
      <c r="P4242" s="116"/>
      <c r="Q4242" s="120"/>
    </row>
    <row r="4243" spans="1:17" customFormat="1">
      <c r="A4243" s="117">
        <v>4240</v>
      </c>
      <c r="B4243" s="117"/>
      <c r="C4243" s="117" t="s">
        <v>3682</v>
      </c>
      <c r="D4243" s="117" t="s">
        <v>1022</v>
      </c>
      <c r="E4243" s="396" t="s">
        <v>3737</v>
      </c>
      <c r="F4243" s="116" t="s">
        <v>4673</v>
      </c>
      <c r="G4243" s="596">
        <v>304531140102</v>
      </c>
      <c r="H4243" s="396" t="s">
        <v>6137</v>
      </c>
      <c r="I4243" s="116" t="s">
        <v>7997</v>
      </c>
      <c r="J4243" s="116" t="s">
        <v>47</v>
      </c>
      <c r="K4243" s="116">
        <v>0.25459999999999999</v>
      </c>
      <c r="L4243" s="395">
        <v>0.25459999999999999</v>
      </c>
      <c r="M4243" s="395">
        <v>0.24135799999999999</v>
      </c>
      <c r="N4243" s="330">
        <v>5.2010997643362149</v>
      </c>
      <c r="O4243" s="116"/>
      <c r="P4243" s="116"/>
      <c r="Q4243" s="120"/>
    </row>
    <row r="4244" spans="1:17" customFormat="1">
      <c r="A4244" s="117">
        <v>4241</v>
      </c>
      <c r="B4244" s="117"/>
      <c r="C4244" s="117" t="s">
        <v>3682</v>
      </c>
      <c r="D4244" s="117" t="s">
        <v>1022</v>
      </c>
      <c r="E4244" s="396" t="s">
        <v>1022</v>
      </c>
      <c r="F4244" s="116" t="s">
        <v>4658</v>
      </c>
      <c r="G4244" s="596">
        <v>304511240101</v>
      </c>
      <c r="H4244" s="396" t="s">
        <v>7542</v>
      </c>
      <c r="I4244" s="116" t="s">
        <v>7997</v>
      </c>
      <c r="J4244" s="116" t="s">
        <v>47</v>
      </c>
      <c r="K4244" s="116">
        <v>0.15866</v>
      </c>
      <c r="L4244" s="395">
        <v>0.15866</v>
      </c>
      <c r="M4244" s="395">
        <v>0.15043200000000001</v>
      </c>
      <c r="N4244" s="330">
        <v>5.1859321820244455</v>
      </c>
      <c r="O4244" s="116"/>
      <c r="P4244" s="116"/>
      <c r="Q4244" s="120"/>
    </row>
    <row r="4245" spans="1:17" customFormat="1">
      <c r="A4245" s="117">
        <v>4242</v>
      </c>
      <c r="B4245" s="117"/>
      <c r="C4245" s="117" t="s">
        <v>3682</v>
      </c>
      <c r="D4245" s="117" t="s">
        <v>1022</v>
      </c>
      <c r="E4245" s="396" t="s">
        <v>3737</v>
      </c>
      <c r="F4245" s="116" t="s">
        <v>4684</v>
      </c>
      <c r="G4245" s="596">
        <v>304531440101</v>
      </c>
      <c r="H4245" s="396" t="s">
        <v>7556</v>
      </c>
      <c r="I4245" s="116" t="s">
        <v>7997</v>
      </c>
      <c r="J4245" s="116" t="s">
        <v>47</v>
      </c>
      <c r="K4245" s="116">
        <v>0.61916000000000004</v>
      </c>
      <c r="L4245" s="395">
        <v>0.61916000000000004</v>
      </c>
      <c r="M4245" s="395">
        <v>0.587113</v>
      </c>
      <c r="N4245" s="330">
        <v>5.1758834550035608</v>
      </c>
      <c r="O4245" s="116"/>
      <c r="P4245" s="116"/>
      <c r="Q4245" s="120"/>
    </row>
    <row r="4246" spans="1:17" customFormat="1">
      <c r="A4246" s="117">
        <v>4243</v>
      </c>
      <c r="B4246" s="117"/>
      <c r="C4246" s="117" t="s">
        <v>3682</v>
      </c>
      <c r="D4246" s="117" t="s">
        <v>1022</v>
      </c>
      <c r="E4246" s="396" t="s">
        <v>1022</v>
      </c>
      <c r="F4246" s="116" t="s">
        <v>4652</v>
      </c>
      <c r="G4246" s="596">
        <v>304511140304</v>
      </c>
      <c r="H4246" s="396" t="s">
        <v>10168</v>
      </c>
      <c r="I4246" s="116" t="s">
        <v>7997</v>
      </c>
      <c r="J4246" s="116" t="s">
        <v>47</v>
      </c>
      <c r="K4246" s="116">
        <v>0.44339800000000001</v>
      </c>
      <c r="L4246" s="395">
        <v>0.44339800000000001</v>
      </c>
      <c r="M4246" s="395">
        <v>0.42047600000000002</v>
      </c>
      <c r="N4246" s="330">
        <v>5.1696218747039895</v>
      </c>
      <c r="O4246" s="116"/>
      <c r="P4246" s="116"/>
      <c r="Q4246" s="120"/>
    </row>
    <row r="4247" spans="1:17" customFormat="1">
      <c r="A4247" s="117">
        <v>4244</v>
      </c>
      <c r="B4247" s="117"/>
      <c r="C4247" s="117" t="s">
        <v>3682</v>
      </c>
      <c r="D4247" s="117" t="s">
        <v>1022</v>
      </c>
      <c r="E4247" s="396" t="s">
        <v>3737</v>
      </c>
      <c r="F4247" s="116" t="s">
        <v>4673</v>
      </c>
      <c r="G4247" s="596">
        <v>304531140101</v>
      </c>
      <c r="H4247" s="396" t="s">
        <v>6376</v>
      </c>
      <c r="I4247" s="116" t="s">
        <v>7997</v>
      </c>
      <c r="J4247" s="116" t="s">
        <v>47</v>
      </c>
      <c r="K4247" s="116">
        <v>0.21</v>
      </c>
      <c r="L4247" s="395">
        <v>0.21</v>
      </c>
      <c r="M4247" s="395">
        <v>0.19932900000000001</v>
      </c>
      <c r="N4247" s="330">
        <v>5.0814285714285656</v>
      </c>
      <c r="O4247" s="116"/>
      <c r="P4247" s="116"/>
      <c r="Q4247" s="120"/>
    </row>
    <row r="4248" spans="1:17" customFormat="1">
      <c r="A4248" s="117">
        <v>4245</v>
      </c>
      <c r="B4248" s="117"/>
      <c r="C4248" s="117" t="s">
        <v>3682</v>
      </c>
      <c r="D4248" s="117" t="s">
        <v>1022</v>
      </c>
      <c r="E4248" s="396" t="s">
        <v>3737</v>
      </c>
      <c r="F4248" s="116" t="s">
        <v>4677</v>
      </c>
      <c r="G4248" s="596">
        <v>304531240101</v>
      </c>
      <c r="H4248" s="396" t="s">
        <v>6135</v>
      </c>
      <c r="I4248" s="116" t="s">
        <v>7997</v>
      </c>
      <c r="J4248" s="116" t="s">
        <v>47</v>
      </c>
      <c r="K4248" s="116">
        <v>0.20866000000000001</v>
      </c>
      <c r="L4248" s="395">
        <v>0.20866000000000001</v>
      </c>
      <c r="M4248" s="395">
        <v>0.19820599999999999</v>
      </c>
      <c r="N4248" s="330">
        <v>5.01006421930414</v>
      </c>
      <c r="O4248" s="116"/>
      <c r="P4248" s="116"/>
      <c r="Q4248" s="120"/>
    </row>
    <row r="4249" spans="1:17" customFormat="1">
      <c r="A4249" s="117">
        <v>4246</v>
      </c>
      <c r="B4249" s="117"/>
      <c r="C4249" s="117" t="s">
        <v>3682</v>
      </c>
      <c r="D4249" s="117" t="s">
        <v>1022</v>
      </c>
      <c r="E4249" s="396" t="s">
        <v>3736</v>
      </c>
      <c r="F4249" s="116" t="s">
        <v>4636</v>
      </c>
      <c r="G4249" s="596">
        <v>304521140203</v>
      </c>
      <c r="H4249" s="396" t="s">
        <v>7591</v>
      </c>
      <c r="I4249" s="116" t="s">
        <v>7997</v>
      </c>
      <c r="J4249" s="116" t="s">
        <v>47</v>
      </c>
      <c r="K4249" s="116">
        <v>0.31147900000000001</v>
      </c>
      <c r="L4249" s="395">
        <v>0.31147900000000001</v>
      </c>
      <c r="M4249" s="395">
        <v>0.29603499999999999</v>
      </c>
      <c r="N4249" s="330">
        <v>4.9582796914077711</v>
      </c>
      <c r="O4249" s="116"/>
      <c r="P4249" s="116"/>
      <c r="Q4249" s="120"/>
    </row>
    <row r="4250" spans="1:17" customFormat="1">
      <c r="A4250" s="117">
        <v>4247</v>
      </c>
      <c r="B4250" s="117"/>
      <c r="C4250" s="117" t="s">
        <v>3682</v>
      </c>
      <c r="D4250" s="117" t="s">
        <v>1022</v>
      </c>
      <c r="E4250" s="396" t="s">
        <v>1022</v>
      </c>
      <c r="F4250" s="116" t="s">
        <v>4670</v>
      </c>
      <c r="G4250" s="596">
        <v>304511540106</v>
      </c>
      <c r="H4250" s="396" t="s">
        <v>7210</v>
      </c>
      <c r="I4250" s="116" t="s">
        <v>7998</v>
      </c>
      <c r="J4250" s="116" t="s">
        <v>47</v>
      </c>
      <c r="K4250" s="116">
        <v>6.8000000000000005E-2</v>
      </c>
      <c r="L4250" s="395">
        <v>6.8000000000000005E-2</v>
      </c>
      <c r="M4250" s="395">
        <v>6.4665E-2</v>
      </c>
      <c r="N4250" s="330">
        <v>4.9044117647058894</v>
      </c>
      <c r="O4250" s="116"/>
      <c r="P4250" s="116"/>
      <c r="Q4250" s="120"/>
    </row>
    <row r="4251" spans="1:17" customFormat="1">
      <c r="A4251" s="117">
        <v>4248</v>
      </c>
      <c r="B4251" s="117"/>
      <c r="C4251" s="117" t="s">
        <v>3682</v>
      </c>
      <c r="D4251" s="117" t="s">
        <v>1022</v>
      </c>
      <c r="E4251" s="396" t="s">
        <v>3737</v>
      </c>
      <c r="F4251" s="116" t="s">
        <v>4674</v>
      </c>
      <c r="G4251" s="596">
        <v>304531240201</v>
      </c>
      <c r="H4251" s="396" t="s">
        <v>7372</v>
      </c>
      <c r="I4251" s="116" t="s">
        <v>7997</v>
      </c>
      <c r="J4251" s="116" t="s">
        <v>47</v>
      </c>
      <c r="K4251" s="116">
        <v>0.48992999999999998</v>
      </c>
      <c r="L4251" s="395">
        <v>0.48992999999999998</v>
      </c>
      <c r="M4251" s="395">
        <v>0.46600599999999998</v>
      </c>
      <c r="N4251" s="330">
        <v>4.8831465719592595</v>
      </c>
      <c r="O4251" s="116"/>
      <c r="P4251" s="116"/>
      <c r="Q4251" s="120"/>
    </row>
    <row r="4252" spans="1:17" customFormat="1">
      <c r="A4252" s="117">
        <v>4249</v>
      </c>
      <c r="B4252" s="117"/>
      <c r="C4252" s="117" t="s">
        <v>3682</v>
      </c>
      <c r="D4252" s="117" t="s">
        <v>1022</v>
      </c>
      <c r="E4252" s="396" t="s">
        <v>3737</v>
      </c>
      <c r="F4252" s="116" t="s">
        <v>4678</v>
      </c>
      <c r="G4252" s="596">
        <v>304531340401</v>
      </c>
      <c r="H4252" s="396" t="s">
        <v>7706</v>
      </c>
      <c r="I4252" s="116" t="s">
        <v>7997</v>
      </c>
      <c r="J4252" s="116" t="s">
        <v>47</v>
      </c>
      <c r="K4252" s="116">
        <v>0.36399999999999999</v>
      </c>
      <c r="L4252" s="395">
        <v>0.36399999999999999</v>
      </c>
      <c r="M4252" s="395">
        <v>0.34622799999999998</v>
      </c>
      <c r="N4252" s="330">
        <v>4.8824175824175846</v>
      </c>
      <c r="O4252" s="116"/>
      <c r="P4252" s="116"/>
      <c r="Q4252" s="120"/>
    </row>
    <row r="4253" spans="1:17" customFormat="1">
      <c r="A4253" s="117">
        <v>4250</v>
      </c>
      <c r="B4253" s="117"/>
      <c r="C4253" s="117" t="s">
        <v>3682</v>
      </c>
      <c r="D4253" s="117" t="s">
        <v>1022</v>
      </c>
      <c r="E4253" s="396" t="s">
        <v>3736</v>
      </c>
      <c r="F4253" s="116" t="s">
        <v>4639</v>
      </c>
      <c r="G4253" s="596">
        <v>304521240402</v>
      </c>
      <c r="H4253" s="396" t="s">
        <v>6124</v>
      </c>
      <c r="I4253" s="116" t="s">
        <v>7997</v>
      </c>
      <c r="J4253" s="116" t="s">
        <v>47</v>
      </c>
      <c r="K4253" s="116">
        <v>0.20380000000000001</v>
      </c>
      <c r="L4253" s="395">
        <v>0.20380000000000001</v>
      </c>
      <c r="M4253" s="395">
        <v>0.19391600000000001</v>
      </c>
      <c r="N4253" s="330">
        <v>4.8498527968596683</v>
      </c>
      <c r="O4253" s="116"/>
      <c r="P4253" s="116"/>
      <c r="Q4253" s="120"/>
    </row>
    <row r="4254" spans="1:17" customFormat="1">
      <c r="A4254" s="117">
        <v>4251</v>
      </c>
      <c r="B4254" s="117"/>
      <c r="C4254" s="117" t="s">
        <v>3682</v>
      </c>
      <c r="D4254" s="117" t="s">
        <v>1022</v>
      </c>
      <c r="E4254" s="396" t="s">
        <v>3736</v>
      </c>
      <c r="F4254" s="116" t="s">
        <v>4640</v>
      </c>
      <c r="G4254" s="596">
        <v>304521240202</v>
      </c>
      <c r="H4254" s="396" t="s">
        <v>7614</v>
      </c>
      <c r="I4254" s="116" t="s">
        <v>7997</v>
      </c>
      <c r="J4254" s="116" t="s">
        <v>47</v>
      </c>
      <c r="K4254" s="116">
        <v>0.31740000000000002</v>
      </c>
      <c r="L4254" s="395">
        <v>0.31740000000000002</v>
      </c>
      <c r="M4254" s="395">
        <v>0.30205100000000001</v>
      </c>
      <c r="N4254" s="330">
        <v>4.8358538122243226</v>
      </c>
      <c r="O4254" s="116"/>
      <c r="P4254" s="116"/>
      <c r="Q4254" s="120"/>
    </row>
    <row r="4255" spans="1:17" customFormat="1">
      <c r="A4255" s="117">
        <v>4252</v>
      </c>
      <c r="B4255" s="117"/>
      <c r="C4255" s="117" t="s">
        <v>3682</v>
      </c>
      <c r="D4255" s="117" t="s">
        <v>1022</v>
      </c>
      <c r="E4255" s="396" t="s">
        <v>1022</v>
      </c>
      <c r="F4255" s="116" t="s">
        <v>4665</v>
      </c>
      <c r="G4255" s="596">
        <v>304511540401</v>
      </c>
      <c r="H4255" s="396" t="s">
        <v>10169</v>
      </c>
      <c r="I4255" s="116" t="s">
        <v>7998</v>
      </c>
      <c r="J4255" s="116" t="s">
        <v>47</v>
      </c>
      <c r="K4255" s="116">
        <v>0.1123</v>
      </c>
      <c r="L4255" s="395">
        <v>0.1123</v>
      </c>
      <c r="M4255" s="395">
        <v>0.106906</v>
      </c>
      <c r="N4255" s="330">
        <v>4.8032056990204772</v>
      </c>
      <c r="O4255" s="116"/>
      <c r="P4255" s="116"/>
      <c r="Q4255" s="120"/>
    </row>
    <row r="4256" spans="1:17" customFormat="1">
      <c r="A4256" s="117">
        <v>4253</v>
      </c>
      <c r="B4256" s="117"/>
      <c r="C4256" s="117" t="s">
        <v>3682</v>
      </c>
      <c r="D4256" s="117" t="s">
        <v>1022</v>
      </c>
      <c r="E4256" s="396" t="s">
        <v>3736</v>
      </c>
      <c r="F4256" s="116" t="s">
        <v>4641</v>
      </c>
      <c r="G4256" s="596">
        <v>304521240104</v>
      </c>
      <c r="H4256" s="396" t="s">
        <v>7353</v>
      </c>
      <c r="I4256" s="116" t="s">
        <v>7997</v>
      </c>
      <c r="J4256" s="116" t="s">
        <v>47</v>
      </c>
      <c r="K4256" s="116">
        <v>0.316</v>
      </c>
      <c r="L4256" s="395">
        <v>0.316</v>
      </c>
      <c r="M4256" s="395">
        <v>0.30096899999999999</v>
      </c>
      <c r="N4256" s="330">
        <v>4.7566455696202583</v>
      </c>
      <c r="O4256" s="116"/>
      <c r="P4256" s="116"/>
      <c r="Q4256" s="120"/>
    </row>
    <row r="4257" spans="1:17" customFormat="1">
      <c r="A4257" s="117">
        <v>4254</v>
      </c>
      <c r="B4257" s="117"/>
      <c r="C4257" s="117" t="s">
        <v>3682</v>
      </c>
      <c r="D4257" s="117" t="s">
        <v>1022</v>
      </c>
      <c r="E4257" s="396" t="s">
        <v>3736</v>
      </c>
      <c r="F4257" s="116" t="s">
        <v>4642</v>
      </c>
      <c r="G4257" s="596">
        <v>304521240301</v>
      </c>
      <c r="H4257" s="396" t="s">
        <v>7649</v>
      </c>
      <c r="I4257" s="116" t="s">
        <v>7997</v>
      </c>
      <c r="J4257" s="116" t="s">
        <v>47</v>
      </c>
      <c r="K4257" s="116">
        <v>0.66459999999999997</v>
      </c>
      <c r="L4257" s="395">
        <v>0.66459999999999997</v>
      </c>
      <c r="M4257" s="395">
        <v>0.63362200000000002</v>
      </c>
      <c r="N4257" s="330">
        <v>4.6611495636472995</v>
      </c>
      <c r="O4257" s="116"/>
      <c r="P4257" s="116"/>
      <c r="Q4257" s="120"/>
    </row>
    <row r="4258" spans="1:17" customFormat="1">
      <c r="A4258" s="117">
        <v>4255</v>
      </c>
      <c r="B4258" s="117"/>
      <c r="C4258" s="117" t="s">
        <v>3682</v>
      </c>
      <c r="D4258" s="117" t="s">
        <v>1022</v>
      </c>
      <c r="E4258" s="396" t="s">
        <v>3736</v>
      </c>
      <c r="F4258" s="116" t="s">
        <v>4644</v>
      </c>
      <c r="G4258" s="596">
        <v>304521440302</v>
      </c>
      <c r="H4258" s="396" t="s">
        <v>7659</v>
      </c>
      <c r="I4258" s="116" t="s">
        <v>7997</v>
      </c>
      <c r="J4258" s="116" t="s">
        <v>47</v>
      </c>
      <c r="K4258" s="116">
        <v>0.2107</v>
      </c>
      <c r="L4258" s="395">
        <v>0.2107</v>
      </c>
      <c r="M4258" s="395">
        <v>0.20102999999999999</v>
      </c>
      <c r="N4258" s="330">
        <v>4.5894636924537311</v>
      </c>
      <c r="O4258" s="116"/>
      <c r="P4258" s="116"/>
      <c r="Q4258" s="120"/>
    </row>
    <row r="4259" spans="1:17" customFormat="1">
      <c r="A4259" s="117">
        <v>4256</v>
      </c>
      <c r="B4259" s="117"/>
      <c r="C4259" s="117" t="s">
        <v>3682</v>
      </c>
      <c r="D4259" s="117" t="s">
        <v>1022</v>
      </c>
      <c r="E4259" s="396" t="s">
        <v>3736</v>
      </c>
      <c r="F4259" s="116" t="s">
        <v>4642</v>
      </c>
      <c r="G4259" s="596">
        <v>304521240303</v>
      </c>
      <c r="H4259" s="396" t="s">
        <v>7670</v>
      </c>
      <c r="I4259" s="116" t="s">
        <v>7997</v>
      </c>
      <c r="J4259" s="116" t="s">
        <v>47</v>
      </c>
      <c r="K4259" s="116">
        <v>0.59799999999999998</v>
      </c>
      <c r="L4259" s="395">
        <v>0.59799999999999998</v>
      </c>
      <c r="M4259" s="395">
        <v>0.57115800000000005</v>
      </c>
      <c r="N4259" s="330">
        <v>4.4886287625417927</v>
      </c>
      <c r="O4259" s="116"/>
      <c r="P4259" s="116"/>
      <c r="Q4259" s="120"/>
    </row>
    <row r="4260" spans="1:17" customFormat="1">
      <c r="A4260" s="117">
        <v>4257</v>
      </c>
      <c r="B4260" s="117"/>
      <c r="C4260" s="117" t="s">
        <v>3682</v>
      </c>
      <c r="D4260" s="117" t="s">
        <v>1022</v>
      </c>
      <c r="E4260" s="396" t="s">
        <v>3736</v>
      </c>
      <c r="F4260" s="116" t="s">
        <v>4646</v>
      </c>
      <c r="G4260" s="596">
        <v>304521340401</v>
      </c>
      <c r="H4260" s="396" t="s">
        <v>7673</v>
      </c>
      <c r="I4260" s="116" t="s">
        <v>7997</v>
      </c>
      <c r="J4260" s="116" t="s">
        <v>47</v>
      </c>
      <c r="K4260" s="116">
        <v>0.67979999999999996</v>
      </c>
      <c r="L4260" s="395">
        <v>0.67979999999999996</v>
      </c>
      <c r="M4260" s="395">
        <v>0.649366</v>
      </c>
      <c r="N4260" s="330">
        <v>4.4769049720505976</v>
      </c>
      <c r="O4260" s="116"/>
      <c r="P4260" s="116"/>
      <c r="Q4260" s="120"/>
    </row>
    <row r="4261" spans="1:17" customFormat="1">
      <c r="A4261" s="117">
        <v>4258</v>
      </c>
      <c r="B4261" s="117"/>
      <c r="C4261" s="117" t="s">
        <v>3682</v>
      </c>
      <c r="D4261" s="117" t="s">
        <v>1022</v>
      </c>
      <c r="E4261" s="396" t="s">
        <v>3736</v>
      </c>
      <c r="F4261" s="116" t="s">
        <v>4635</v>
      </c>
      <c r="G4261" s="596">
        <v>304521140501</v>
      </c>
      <c r="H4261" s="396" t="s">
        <v>7287</v>
      </c>
      <c r="I4261" s="116" t="s">
        <v>7997</v>
      </c>
      <c r="J4261" s="116" t="s">
        <v>47</v>
      </c>
      <c r="K4261" s="116">
        <v>0.92090899999999998</v>
      </c>
      <c r="L4261" s="395">
        <v>0.92090899999999998</v>
      </c>
      <c r="M4261" s="395">
        <v>0.88017699999999999</v>
      </c>
      <c r="N4261" s="330">
        <v>4.4230211671294333</v>
      </c>
      <c r="O4261" s="116"/>
      <c r="P4261" s="116"/>
      <c r="Q4261" s="120"/>
    </row>
    <row r="4262" spans="1:17" customFormat="1">
      <c r="A4262" s="117">
        <v>4259</v>
      </c>
      <c r="B4262" s="117"/>
      <c r="C4262" s="117" t="s">
        <v>3682</v>
      </c>
      <c r="D4262" s="117" t="s">
        <v>1022</v>
      </c>
      <c r="E4262" s="396" t="s">
        <v>3736</v>
      </c>
      <c r="F4262" s="116" t="s">
        <v>4651</v>
      </c>
      <c r="G4262" s="596">
        <v>304521540105</v>
      </c>
      <c r="H4262" s="396" t="s">
        <v>10170</v>
      </c>
      <c r="I4262" s="116" t="s">
        <v>7997</v>
      </c>
      <c r="J4262" s="116" t="s">
        <v>47</v>
      </c>
      <c r="K4262" s="116">
        <v>0.94421999999999995</v>
      </c>
      <c r="L4262" s="395">
        <v>0.94421999999999995</v>
      </c>
      <c r="M4262" s="395">
        <v>0.90370399999999995</v>
      </c>
      <c r="N4262" s="330">
        <v>4.2909491432081506</v>
      </c>
      <c r="O4262" s="116"/>
      <c r="P4262" s="116"/>
      <c r="Q4262" s="120"/>
    </row>
    <row r="4263" spans="1:17" customFormat="1">
      <c r="A4263" s="117">
        <v>4260</v>
      </c>
      <c r="B4263" s="117"/>
      <c r="C4263" s="117" t="s">
        <v>3682</v>
      </c>
      <c r="D4263" s="117" t="s">
        <v>1022</v>
      </c>
      <c r="E4263" s="396" t="s">
        <v>3736</v>
      </c>
      <c r="F4263" s="116" t="s">
        <v>4650</v>
      </c>
      <c r="G4263" s="596">
        <v>304521540201</v>
      </c>
      <c r="H4263" s="396" t="s">
        <v>5250</v>
      </c>
      <c r="I4263" s="116" t="s">
        <v>7997</v>
      </c>
      <c r="J4263" s="116" t="s">
        <v>47</v>
      </c>
      <c r="K4263" s="116">
        <v>0.72175800000000001</v>
      </c>
      <c r="L4263" s="395">
        <v>0.72175800000000001</v>
      </c>
      <c r="M4263" s="395">
        <v>0.69085099999999999</v>
      </c>
      <c r="N4263" s="330">
        <v>4.2821832248482208</v>
      </c>
      <c r="O4263" s="116"/>
      <c r="P4263" s="116"/>
      <c r="Q4263" s="120"/>
    </row>
    <row r="4264" spans="1:17" customFormat="1">
      <c r="A4264" s="117">
        <v>4261</v>
      </c>
      <c r="B4264" s="117"/>
      <c r="C4264" s="117" t="s">
        <v>3682</v>
      </c>
      <c r="D4264" s="117" t="s">
        <v>1022</v>
      </c>
      <c r="E4264" s="396" t="s">
        <v>3737</v>
      </c>
      <c r="F4264" s="116" t="s">
        <v>4680</v>
      </c>
      <c r="G4264" s="596">
        <v>304531340203</v>
      </c>
      <c r="H4264" s="396" t="s">
        <v>7415</v>
      </c>
      <c r="I4264" s="116" t="s">
        <v>7997</v>
      </c>
      <c r="J4264" s="116" t="s">
        <v>47</v>
      </c>
      <c r="K4264" s="116">
        <v>0.2487</v>
      </c>
      <c r="L4264" s="395">
        <v>0.2487</v>
      </c>
      <c r="M4264" s="395">
        <v>0.23838500000000001</v>
      </c>
      <c r="N4264" s="330">
        <v>4.1475673502211468</v>
      </c>
      <c r="O4264" s="116"/>
      <c r="P4264" s="116"/>
      <c r="Q4264" s="120"/>
    </row>
    <row r="4265" spans="1:17" customFormat="1">
      <c r="A4265" s="117">
        <v>4262</v>
      </c>
      <c r="B4265" s="117"/>
      <c r="C4265" s="117" t="s">
        <v>3682</v>
      </c>
      <c r="D4265" s="117" t="s">
        <v>1022</v>
      </c>
      <c r="E4265" s="396" t="s">
        <v>3737</v>
      </c>
      <c r="F4265" s="116" t="s">
        <v>4684</v>
      </c>
      <c r="G4265" s="596">
        <v>304531440102</v>
      </c>
      <c r="H4265" s="396" t="s">
        <v>7713</v>
      </c>
      <c r="I4265" s="116" t="s">
        <v>7997</v>
      </c>
      <c r="J4265" s="116" t="s">
        <v>47</v>
      </c>
      <c r="K4265" s="116">
        <v>0.36055999999999999</v>
      </c>
      <c r="L4265" s="395">
        <v>0.36055999999999999</v>
      </c>
      <c r="M4265" s="395">
        <v>0.34573799999999999</v>
      </c>
      <c r="N4265" s="330">
        <v>4.1108276015087641</v>
      </c>
      <c r="O4265" s="116"/>
      <c r="P4265" s="116"/>
      <c r="Q4265" s="120"/>
    </row>
    <row r="4266" spans="1:17" customFormat="1">
      <c r="A4266" s="117">
        <v>4263</v>
      </c>
      <c r="B4266" s="117"/>
      <c r="C4266" s="117" t="s">
        <v>3682</v>
      </c>
      <c r="D4266" s="117" t="s">
        <v>1022</v>
      </c>
      <c r="E4266" s="396" t="s">
        <v>3736</v>
      </c>
      <c r="F4266" s="116" t="s">
        <v>4639</v>
      </c>
      <c r="G4266" s="596">
        <v>304521240403</v>
      </c>
      <c r="H4266" s="396" t="s">
        <v>6306</v>
      </c>
      <c r="I4266" s="116" t="s">
        <v>7997</v>
      </c>
      <c r="J4266" s="116" t="s">
        <v>47</v>
      </c>
      <c r="K4266" s="116">
        <v>0.32768000000000003</v>
      </c>
      <c r="L4266" s="395">
        <v>0.32768000000000003</v>
      </c>
      <c r="M4266" s="395">
        <v>0.315106</v>
      </c>
      <c r="N4266" s="330">
        <v>3.8372802734375084</v>
      </c>
      <c r="O4266" s="116"/>
      <c r="P4266" s="116"/>
      <c r="Q4266" s="120"/>
    </row>
    <row r="4267" spans="1:17" customFormat="1">
      <c r="A4267" s="117">
        <v>4264</v>
      </c>
      <c r="B4267" s="117"/>
      <c r="C4267" s="117" t="s">
        <v>3682</v>
      </c>
      <c r="D4267" s="117" t="s">
        <v>1022</v>
      </c>
      <c r="E4267" s="396" t="s">
        <v>3736</v>
      </c>
      <c r="F4267" s="116" t="s">
        <v>4637</v>
      </c>
      <c r="G4267" s="596">
        <v>304521140103</v>
      </c>
      <c r="H4267" s="396" t="s">
        <v>7752</v>
      </c>
      <c r="I4267" s="116" t="s">
        <v>7997</v>
      </c>
      <c r="J4267" s="116" t="s">
        <v>47</v>
      </c>
      <c r="K4267" s="116">
        <v>0.55350699999999997</v>
      </c>
      <c r="L4267" s="395">
        <v>0.55350699999999997</v>
      </c>
      <c r="M4267" s="395">
        <v>0.53252299999999997</v>
      </c>
      <c r="N4267" s="330">
        <v>3.7910992995571879</v>
      </c>
      <c r="O4267" s="116"/>
      <c r="P4267" s="116"/>
      <c r="Q4267" s="120"/>
    </row>
    <row r="4268" spans="1:17" customFormat="1">
      <c r="A4268" s="117">
        <v>4265</v>
      </c>
      <c r="B4268" s="117"/>
      <c r="C4268" s="117" t="s">
        <v>3682</v>
      </c>
      <c r="D4268" s="117" t="s">
        <v>1022</v>
      </c>
      <c r="E4268" s="396" t="s">
        <v>3737</v>
      </c>
      <c r="F4268" s="116" t="s">
        <v>4677</v>
      </c>
      <c r="G4268" s="596">
        <v>304531240104</v>
      </c>
      <c r="H4268" s="396" t="s">
        <v>7925</v>
      </c>
      <c r="I4268" s="116" t="s">
        <v>7997</v>
      </c>
      <c r="J4268" s="116" t="s">
        <v>47</v>
      </c>
      <c r="K4268" s="116">
        <v>0.26529999999999998</v>
      </c>
      <c r="L4268" s="395">
        <v>0.26529999999999998</v>
      </c>
      <c r="M4268" s="395">
        <v>0.25555899999999998</v>
      </c>
      <c r="N4268" s="330">
        <v>3.6716924236713155</v>
      </c>
      <c r="O4268" s="116"/>
      <c r="P4268" s="116"/>
      <c r="Q4268" s="120"/>
    </row>
    <row r="4269" spans="1:17" customFormat="1">
      <c r="A4269" s="117">
        <v>4266</v>
      </c>
      <c r="B4269" s="117"/>
      <c r="C4269" s="117" t="s">
        <v>3682</v>
      </c>
      <c r="D4269" s="117" t="s">
        <v>1022</v>
      </c>
      <c r="E4269" s="396" t="s">
        <v>3736</v>
      </c>
      <c r="F4269" s="116" t="s">
        <v>4643</v>
      </c>
      <c r="G4269" s="596">
        <v>304521440103</v>
      </c>
      <c r="H4269" s="396" t="s">
        <v>7923</v>
      </c>
      <c r="I4269" s="116" t="s">
        <v>7997</v>
      </c>
      <c r="J4269" s="116" t="s">
        <v>47</v>
      </c>
      <c r="K4269" s="116">
        <v>0.35039999999999999</v>
      </c>
      <c r="L4269" s="395">
        <v>0.35039999999999999</v>
      </c>
      <c r="M4269" s="395">
        <v>0.33755499999999999</v>
      </c>
      <c r="N4269" s="330">
        <v>3.665810502283104</v>
      </c>
      <c r="O4269" s="116"/>
      <c r="P4269" s="116"/>
      <c r="Q4269" s="120"/>
    </row>
    <row r="4270" spans="1:17" customFormat="1">
      <c r="A4270" s="117">
        <v>4267</v>
      </c>
      <c r="B4270" s="117"/>
      <c r="C4270" s="117" t="s">
        <v>3682</v>
      </c>
      <c r="D4270" s="117" t="s">
        <v>1022</v>
      </c>
      <c r="E4270" s="396" t="s">
        <v>1022</v>
      </c>
      <c r="F4270" s="116" t="s">
        <v>4666</v>
      </c>
      <c r="G4270" s="596">
        <v>304511440303</v>
      </c>
      <c r="H4270" s="396" t="s">
        <v>7799</v>
      </c>
      <c r="I4270" s="116" t="s">
        <v>7998</v>
      </c>
      <c r="J4270" s="116" t="s">
        <v>47</v>
      </c>
      <c r="K4270" s="116">
        <v>1.7330000000000002E-2</v>
      </c>
      <c r="L4270" s="395">
        <v>1.7330000000000002E-2</v>
      </c>
      <c r="M4270" s="395">
        <v>1.6766E-2</v>
      </c>
      <c r="N4270" s="330">
        <v>3.2544720138488281</v>
      </c>
      <c r="O4270" s="116"/>
      <c r="P4270" s="116"/>
      <c r="Q4270" s="120"/>
    </row>
    <row r="4271" spans="1:17" customFormat="1">
      <c r="A4271" s="117">
        <v>4268</v>
      </c>
      <c r="B4271" s="117"/>
      <c r="C4271" s="117" t="s">
        <v>3682</v>
      </c>
      <c r="D4271" s="117" t="s">
        <v>1022</v>
      </c>
      <c r="E4271" s="396" t="s">
        <v>3737</v>
      </c>
      <c r="F4271" s="116" t="s">
        <v>4674</v>
      </c>
      <c r="G4271" s="596">
        <v>304531240202</v>
      </c>
      <c r="H4271" s="396" t="s">
        <v>6700</v>
      </c>
      <c r="I4271" s="116" t="s">
        <v>7997</v>
      </c>
      <c r="J4271" s="116" t="s">
        <v>47</v>
      </c>
      <c r="K4271" s="116">
        <v>0.245</v>
      </c>
      <c r="L4271" s="395">
        <v>0.245</v>
      </c>
      <c r="M4271" s="395">
        <v>0.23702799999999999</v>
      </c>
      <c r="N4271" s="330">
        <v>3.2538775510204108</v>
      </c>
      <c r="O4271" s="116"/>
      <c r="P4271" s="116"/>
      <c r="Q4271" s="120"/>
    </row>
    <row r="4272" spans="1:17" customFormat="1">
      <c r="A4272" s="117">
        <v>4269</v>
      </c>
      <c r="B4272" s="117"/>
      <c r="C4272" s="117" t="s">
        <v>3682</v>
      </c>
      <c r="D4272" s="117" t="s">
        <v>1022</v>
      </c>
      <c r="E4272" s="396" t="s">
        <v>3736</v>
      </c>
      <c r="F4272" s="116" t="s">
        <v>4649</v>
      </c>
      <c r="G4272" s="596">
        <v>304521340101</v>
      </c>
      <c r="H4272" s="396" t="s">
        <v>7814</v>
      </c>
      <c r="I4272" s="116" t="s">
        <v>7997</v>
      </c>
      <c r="J4272" s="116" t="s">
        <v>47</v>
      </c>
      <c r="K4272" s="116">
        <v>0.314</v>
      </c>
      <c r="L4272" s="395">
        <v>0.314</v>
      </c>
      <c r="M4272" s="395">
        <v>0.30453200000000002</v>
      </c>
      <c r="N4272" s="330">
        <v>3.0152866242038141</v>
      </c>
      <c r="O4272" s="116"/>
      <c r="P4272" s="116"/>
      <c r="Q4272" s="120"/>
    </row>
    <row r="4273" spans="1:17" customFormat="1">
      <c r="A4273" s="117">
        <v>4270</v>
      </c>
      <c r="B4273" s="117"/>
      <c r="C4273" s="117" t="s">
        <v>3682</v>
      </c>
      <c r="D4273" s="117" t="s">
        <v>1022</v>
      </c>
      <c r="E4273" s="396" t="s">
        <v>3736</v>
      </c>
      <c r="F4273" s="116" t="s">
        <v>4644</v>
      </c>
      <c r="G4273" s="596">
        <v>304521440303</v>
      </c>
      <c r="H4273" s="396" t="s">
        <v>7823</v>
      </c>
      <c r="I4273" s="116" t="s">
        <v>7997</v>
      </c>
      <c r="J4273" s="116" t="s">
        <v>47</v>
      </c>
      <c r="K4273" s="116">
        <v>0.30880000000000002</v>
      </c>
      <c r="L4273" s="395">
        <v>0.30880000000000002</v>
      </c>
      <c r="M4273" s="395">
        <v>0.29978500000000002</v>
      </c>
      <c r="N4273" s="330">
        <v>2.9193652849740919</v>
      </c>
      <c r="O4273" s="116"/>
      <c r="P4273" s="116"/>
      <c r="Q4273" s="120"/>
    </row>
    <row r="4274" spans="1:17" customFormat="1">
      <c r="A4274" s="117">
        <v>4271</v>
      </c>
      <c r="B4274" s="117"/>
      <c r="C4274" s="117" t="s">
        <v>3682</v>
      </c>
      <c r="D4274" s="117" t="s">
        <v>1022</v>
      </c>
      <c r="E4274" s="396" t="s">
        <v>3737</v>
      </c>
      <c r="F4274" s="116" t="s">
        <v>4677</v>
      </c>
      <c r="G4274" s="596">
        <v>304531240105</v>
      </c>
      <c r="H4274" s="396" t="s">
        <v>7519</v>
      </c>
      <c r="I4274" s="116" t="s">
        <v>7997</v>
      </c>
      <c r="J4274" s="116" t="s">
        <v>47</v>
      </c>
      <c r="K4274" s="116">
        <v>0.24279800000000001</v>
      </c>
      <c r="L4274" s="395">
        <v>0.24279800000000001</v>
      </c>
      <c r="M4274" s="395">
        <v>0.23583699999999999</v>
      </c>
      <c r="N4274" s="330">
        <v>2.866992314598976</v>
      </c>
      <c r="O4274" s="116"/>
      <c r="P4274" s="116"/>
      <c r="Q4274" s="120"/>
    </row>
    <row r="4275" spans="1:17" customFormat="1">
      <c r="A4275" s="117">
        <v>4272</v>
      </c>
      <c r="B4275" s="117"/>
      <c r="C4275" s="117" t="s">
        <v>3682</v>
      </c>
      <c r="D4275" s="117" t="s">
        <v>1022</v>
      </c>
      <c r="E4275" s="396" t="s">
        <v>3736</v>
      </c>
      <c r="F4275" s="116" t="s">
        <v>4634</v>
      </c>
      <c r="G4275" s="596">
        <v>304521140403</v>
      </c>
      <c r="H4275" s="396" t="s">
        <v>5127</v>
      </c>
      <c r="I4275" s="116" t="s">
        <v>7997</v>
      </c>
      <c r="J4275" s="116" t="s">
        <v>47</v>
      </c>
      <c r="K4275" s="116">
        <v>0.312477</v>
      </c>
      <c r="L4275" s="395">
        <v>0.312477</v>
      </c>
      <c r="M4275" s="395">
        <v>0.30373099999999997</v>
      </c>
      <c r="N4275" s="330">
        <v>2.7989260009536805</v>
      </c>
      <c r="O4275" s="116"/>
      <c r="P4275" s="116"/>
      <c r="Q4275" s="120"/>
    </row>
    <row r="4276" spans="1:17" customFormat="1">
      <c r="A4276" s="117">
        <v>4273</v>
      </c>
      <c r="B4276" s="117"/>
      <c r="C4276" s="117" t="s">
        <v>3682</v>
      </c>
      <c r="D4276" s="117" t="s">
        <v>1022</v>
      </c>
      <c r="E4276" s="396" t="s">
        <v>3736</v>
      </c>
      <c r="F4276" s="116" t="s">
        <v>4644</v>
      </c>
      <c r="G4276" s="596">
        <v>304521440301</v>
      </c>
      <c r="H4276" s="396" t="s">
        <v>7924</v>
      </c>
      <c r="I4276" s="116" t="s">
        <v>7997</v>
      </c>
      <c r="J4276" s="116" t="s">
        <v>47</v>
      </c>
      <c r="K4276" s="116">
        <v>0.61845000000000006</v>
      </c>
      <c r="L4276" s="395">
        <v>0.61845000000000006</v>
      </c>
      <c r="M4276" s="395">
        <v>0.60158100000000003</v>
      </c>
      <c r="N4276" s="330">
        <v>2.7276255154014102</v>
      </c>
      <c r="O4276" s="116"/>
      <c r="P4276" s="116"/>
      <c r="Q4276" s="120"/>
    </row>
    <row r="4277" spans="1:17" customFormat="1">
      <c r="A4277" s="117">
        <v>4274</v>
      </c>
      <c r="B4277" s="117"/>
      <c r="C4277" s="117" t="s">
        <v>3682</v>
      </c>
      <c r="D4277" s="117" t="s">
        <v>1022</v>
      </c>
      <c r="E4277" s="396" t="s">
        <v>3736</v>
      </c>
      <c r="F4277" s="116" t="s">
        <v>4637</v>
      </c>
      <c r="G4277" s="596">
        <v>304521140102</v>
      </c>
      <c r="H4277" s="396" t="s">
        <v>7841</v>
      </c>
      <c r="I4277" s="116" t="s">
        <v>7997</v>
      </c>
      <c r="J4277" s="116" t="s">
        <v>47</v>
      </c>
      <c r="K4277" s="116">
        <v>0.33804800000000002</v>
      </c>
      <c r="L4277" s="395">
        <v>0.33804800000000002</v>
      </c>
      <c r="M4277" s="395">
        <v>0.32910600000000001</v>
      </c>
      <c r="N4277" s="330">
        <v>2.6451864823930347</v>
      </c>
      <c r="O4277" s="116"/>
      <c r="P4277" s="116"/>
      <c r="Q4277" s="120"/>
    </row>
    <row r="4278" spans="1:17" customFormat="1">
      <c r="A4278" s="117">
        <v>4275</v>
      </c>
      <c r="B4278" s="117"/>
      <c r="C4278" s="117" t="s">
        <v>3682</v>
      </c>
      <c r="D4278" s="117" t="s">
        <v>1022</v>
      </c>
      <c r="E4278" s="396" t="s">
        <v>3736</v>
      </c>
      <c r="F4278" s="116" t="s">
        <v>4638</v>
      </c>
      <c r="G4278" s="596">
        <v>304521140301</v>
      </c>
      <c r="H4278" s="396" t="s">
        <v>7852</v>
      </c>
      <c r="I4278" s="116" t="s">
        <v>7997</v>
      </c>
      <c r="J4278" s="116" t="s">
        <v>47</v>
      </c>
      <c r="K4278" s="116">
        <v>0.49412899999999998</v>
      </c>
      <c r="L4278" s="395">
        <v>0.49412899999999998</v>
      </c>
      <c r="M4278" s="395">
        <v>0.48177500000000001</v>
      </c>
      <c r="N4278" s="330">
        <v>2.5001568416344671</v>
      </c>
      <c r="O4278" s="116"/>
      <c r="P4278" s="116"/>
      <c r="Q4278" s="120"/>
    </row>
    <row r="4279" spans="1:17" customFormat="1">
      <c r="A4279" s="117">
        <v>4276</v>
      </c>
      <c r="B4279" s="117"/>
      <c r="C4279" s="117" t="s">
        <v>3682</v>
      </c>
      <c r="D4279" s="117" t="s">
        <v>1022</v>
      </c>
      <c r="E4279" s="396" t="s">
        <v>3736</v>
      </c>
      <c r="F4279" s="116" t="s">
        <v>4640</v>
      </c>
      <c r="G4279" s="596">
        <v>304521240203</v>
      </c>
      <c r="H4279" s="396" t="s">
        <v>7854</v>
      </c>
      <c r="I4279" s="116" t="s">
        <v>7997</v>
      </c>
      <c r="J4279" s="116" t="s">
        <v>47</v>
      </c>
      <c r="K4279" s="116">
        <v>0.27179999999999999</v>
      </c>
      <c r="L4279" s="395">
        <v>0.27179999999999999</v>
      </c>
      <c r="M4279" s="395">
        <v>0.26509899999999997</v>
      </c>
      <c r="N4279" s="330">
        <v>2.4654157468727051</v>
      </c>
      <c r="O4279" s="116"/>
      <c r="P4279" s="116"/>
      <c r="Q4279" s="120"/>
    </row>
    <row r="4280" spans="1:17" customFormat="1">
      <c r="A4280" s="117">
        <v>4277</v>
      </c>
      <c r="B4280" s="117"/>
      <c r="C4280" s="117" t="s">
        <v>3682</v>
      </c>
      <c r="D4280" s="117" t="s">
        <v>1022</v>
      </c>
      <c r="E4280" s="396" t="s">
        <v>3736</v>
      </c>
      <c r="F4280" s="116" t="s">
        <v>4651</v>
      </c>
      <c r="G4280" s="596">
        <v>304521540101</v>
      </c>
      <c r="H4280" s="396" t="s">
        <v>7027</v>
      </c>
      <c r="I4280" s="116" t="s">
        <v>7997</v>
      </c>
      <c r="J4280" s="116" t="s">
        <v>47</v>
      </c>
      <c r="K4280" s="116">
        <v>0.51567799999999997</v>
      </c>
      <c r="L4280" s="395">
        <v>0.51567799999999997</v>
      </c>
      <c r="M4280" s="395">
        <v>0.50359399999999999</v>
      </c>
      <c r="N4280" s="330">
        <v>2.343322771186668</v>
      </c>
      <c r="O4280" s="116"/>
      <c r="P4280" s="116"/>
      <c r="Q4280" s="120"/>
    </row>
    <row r="4281" spans="1:17" customFormat="1">
      <c r="A4281" s="117">
        <v>4278</v>
      </c>
      <c r="B4281" s="117"/>
      <c r="C4281" s="117" t="s">
        <v>3682</v>
      </c>
      <c r="D4281" s="117" t="s">
        <v>1022</v>
      </c>
      <c r="E4281" s="396" t="s">
        <v>3736</v>
      </c>
      <c r="F4281" s="116" t="s">
        <v>4638</v>
      </c>
      <c r="G4281" s="596">
        <v>304521140304</v>
      </c>
      <c r="H4281" s="396" t="s">
        <v>7874</v>
      </c>
      <c r="I4281" s="116" t="s">
        <v>7997</v>
      </c>
      <c r="J4281" s="116" t="s">
        <v>47</v>
      </c>
      <c r="K4281" s="116">
        <v>0.37319999999999998</v>
      </c>
      <c r="L4281" s="395">
        <v>0.37319999999999998</v>
      </c>
      <c r="M4281" s="395">
        <v>0.36485000000000001</v>
      </c>
      <c r="N4281" s="330">
        <v>2.2374062165058866</v>
      </c>
      <c r="O4281" s="116"/>
      <c r="P4281" s="116"/>
      <c r="Q4281" s="120"/>
    </row>
    <row r="4282" spans="1:17" customFormat="1">
      <c r="A4282" s="117">
        <v>4279</v>
      </c>
      <c r="B4282" s="117"/>
      <c r="C4282" s="117" t="s">
        <v>3682</v>
      </c>
      <c r="D4282" s="117" t="s">
        <v>1022</v>
      </c>
      <c r="E4282" s="396" t="s">
        <v>3736</v>
      </c>
      <c r="F4282" s="116" t="s">
        <v>4635</v>
      </c>
      <c r="G4282" s="596">
        <v>304521140502</v>
      </c>
      <c r="H4282" s="396" t="s">
        <v>6555</v>
      </c>
      <c r="I4282" s="116" t="s">
        <v>7997</v>
      </c>
      <c r="J4282" s="116" t="s">
        <v>47</v>
      </c>
      <c r="K4282" s="116">
        <v>0.151754</v>
      </c>
      <c r="L4282" s="395">
        <v>0.151754</v>
      </c>
      <c r="M4282" s="395">
        <v>0.14846699999999999</v>
      </c>
      <c r="N4282" s="330">
        <v>2.1660055089157533</v>
      </c>
      <c r="O4282" s="116"/>
      <c r="P4282" s="116"/>
      <c r="Q4282" s="120"/>
    </row>
    <row r="4283" spans="1:17" customFormat="1">
      <c r="A4283" s="117">
        <v>4280</v>
      </c>
      <c r="B4283" s="117"/>
      <c r="C4283" s="117" t="s">
        <v>3682</v>
      </c>
      <c r="D4283" s="117" t="s">
        <v>1022</v>
      </c>
      <c r="E4283" s="396" t="s">
        <v>3737</v>
      </c>
      <c r="F4283" s="116" t="s">
        <v>4682</v>
      </c>
      <c r="G4283" s="596">
        <v>304531340301</v>
      </c>
      <c r="H4283" s="396" t="s">
        <v>5900</v>
      </c>
      <c r="I4283" s="116" t="s">
        <v>7997</v>
      </c>
      <c r="J4283" s="116" t="s">
        <v>47</v>
      </c>
      <c r="K4283" s="116">
        <v>0.64459999999999995</v>
      </c>
      <c r="L4283" s="395">
        <v>0.64459999999999995</v>
      </c>
      <c r="M4283" s="395">
        <v>0.63084600000000002</v>
      </c>
      <c r="N4283" s="330">
        <v>2.1337263419174581</v>
      </c>
      <c r="O4283" s="116"/>
      <c r="P4283" s="116"/>
      <c r="Q4283" s="120"/>
    </row>
    <row r="4284" spans="1:17" customFormat="1">
      <c r="A4284" s="117">
        <v>4281</v>
      </c>
      <c r="B4284" s="117"/>
      <c r="C4284" s="117" t="s">
        <v>3682</v>
      </c>
      <c r="D4284" s="117" t="s">
        <v>1022</v>
      </c>
      <c r="E4284" s="396" t="s">
        <v>3736</v>
      </c>
      <c r="F4284" s="116" t="s">
        <v>4645</v>
      </c>
      <c r="G4284" s="596">
        <v>304521440203</v>
      </c>
      <c r="H4284" s="396" t="s">
        <v>7891</v>
      </c>
      <c r="I4284" s="116" t="s">
        <v>7997</v>
      </c>
      <c r="J4284" s="116" t="s">
        <v>47</v>
      </c>
      <c r="K4284" s="116">
        <v>0.17985999999999999</v>
      </c>
      <c r="L4284" s="395">
        <v>0.17985999999999999</v>
      </c>
      <c r="M4284" s="395">
        <v>0.176256</v>
      </c>
      <c r="N4284" s="330">
        <v>2.0037807183364817</v>
      </c>
      <c r="O4284" s="116"/>
      <c r="P4284" s="116"/>
      <c r="Q4284" s="120"/>
    </row>
    <row r="4285" spans="1:17" customFormat="1">
      <c r="A4285" s="117">
        <v>4282</v>
      </c>
      <c r="B4285" s="117"/>
      <c r="C4285" s="117" t="s">
        <v>3682</v>
      </c>
      <c r="D4285" s="117" t="s">
        <v>1022</v>
      </c>
      <c r="E4285" s="396" t="s">
        <v>3736</v>
      </c>
      <c r="F4285" s="116" t="s">
        <v>4645</v>
      </c>
      <c r="G4285" s="596">
        <v>304521440201</v>
      </c>
      <c r="H4285" s="396" t="s">
        <v>7906</v>
      </c>
      <c r="I4285" s="116" t="s">
        <v>7997</v>
      </c>
      <c r="J4285" s="116" t="s">
        <v>47</v>
      </c>
      <c r="K4285" s="116">
        <v>0.28760000000000002</v>
      </c>
      <c r="L4285" s="395">
        <v>0.28760000000000002</v>
      </c>
      <c r="M4285" s="395">
        <v>0.282474</v>
      </c>
      <c r="N4285" s="330">
        <v>1.7823365785813696</v>
      </c>
      <c r="O4285" s="116"/>
      <c r="P4285" s="116"/>
      <c r="Q4285" s="120"/>
    </row>
    <row r="4286" spans="1:17" customFormat="1">
      <c r="A4286" s="117">
        <v>4283</v>
      </c>
      <c r="B4286" s="117"/>
      <c r="C4286" s="117" t="s">
        <v>3682</v>
      </c>
      <c r="D4286" s="117" t="s">
        <v>1022</v>
      </c>
      <c r="E4286" s="396" t="s">
        <v>3736</v>
      </c>
      <c r="F4286" s="116" t="s">
        <v>4636</v>
      </c>
      <c r="G4286" s="596">
        <v>304521140205</v>
      </c>
      <c r="H4286" s="396" t="s">
        <v>7927</v>
      </c>
      <c r="I4286" s="116" t="s">
        <v>7997</v>
      </c>
      <c r="J4286" s="116" t="s">
        <v>47</v>
      </c>
      <c r="K4286" s="116">
        <v>0.266739</v>
      </c>
      <c r="L4286" s="395">
        <v>0.266739</v>
      </c>
      <c r="M4286" s="395">
        <v>0.262766</v>
      </c>
      <c r="N4286" s="330">
        <v>1.4894709809964064</v>
      </c>
      <c r="O4286" s="116"/>
      <c r="P4286" s="116"/>
      <c r="Q4286" s="120"/>
    </row>
    <row r="4287" spans="1:17" customFormat="1">
      <c r="A4287" s="117">
        <v>4284</v>
      </c>
      <c r="B4287" s="117"/>
      <c r="C4287" s="117" t="s">
        <v>3682</v>
      </c>
      <c r="D4287" s="117" t="s">
        <v>1022</v>
      </c>
      <c r="E4287" s="396" t="s">
        <v>3736</v>
      </c>
      <c r="F4287" s="116" t="s">
        <v>4638</v>
      </c>
      <c r="G4287" s="596">
        <v>304521140303</v>
      </c>
      <c r="H4287" s="396" t="s">
        <v>10171</v>
      </c>
      <c r="I4287" s="116" t="s">
        <v>7997</v>
      </c>
      <c r="J4287" s="116" t="s">
        <v>47</v>
      </c>
      <c r="K4287" s="116">
        <v>0.31741799999999998</v>
      </c>
      <c r="L4287" s="395">
        <v>0.31741799999999998</v>
      </c>
      <c r="M4287" s="395">
        <v>0.31367200000000001</v>
      </c>
      <c r="N4287" s="330">
        <v>1.180147313636899</v>
      </c>
      <c r="O4287" s="116"/>
      <c r="P4287" s="116"/>
      <c r="Q4287" s="120"/>
    </row>
    <row r="4288" spans="1:17" customFormat="1">
      <c r="A4288" s="117">
        <v>4285</v>
      </c>
      <c r="B4288" s="117"/>
      <c r="C4288" s="117" t="s">
        <v>3682</v>
      </c>
      <c r="D4288" s="117" t="s">
        <v>1022</v>
      </c>
      <c r="E4288" s="396" t="s">
        <v>3736</v>
      </c>
      <c r="F4288" s="116" t="s">
        <v>4637</v>
      </c>
      <c r="G4288" s="596">
        <v>304521140105</v>
      </c>
      <c r="H4288" s="396" t="s">
        <v>5098</v>
      </c>
      <c r="I4288" s="116" t="s">
        <v>7997</v>
      </c>
      <c r="J4288" s="116" t="s">
        <v>47</v>
      </c>
      <c r="K4288" s="116">
        <v>0.15112300000000001</v>
      </c>
      <c r="L4288" s="395">
        <v>0.15112300000000001</v>
      </c>
      <c r="M4288" s="395">
        <v>0.14976</v>
      </c>
      <c r="N4288" s="330">
        <v>0.90191433468102333</v>
      </c>
      <c r="O4288" s="116"/>
      <c r="P4288" s="116"/>
      <c r="Q4288" s="120"/>
    </row>
    <row r="4289" spans="1:17" customFormat="1">
      <c r="A4289" s="117">
        <v>4286</v>
      </c>
      <c r="B4289" s="117"/>
      <c r="C4289" s="117" t="s">
        <v>3682</v>
      </c>
      <c r="D4289" s="117" t="s">
        <v>1022</v>
      </c>
      <c r="E4289" s="396" t="s">
        <v>1022</v>
      </c>
      <c r="F4289" s="116" t="s">
        <v>4661</v>
      </c>
      <c r="G4289" s="596">
        <v>304511340302</v>
      </c>
      <c r="H4289" s="396" t="s">
        <v>7968</v>
      </c>
      <c r="I4289" s="116" t="s">
        <v>7997</v>
      </c>
      <c r="J4289" s="116" t="s">
        <v>47</v>
      </c>
      <c r="K4289" s="116">
        <v>0.47799999999999998</v>
      </c>
      <c r="L4289" s="395">
        <v>0.47799999999999998</v>
      </c>
      <c r="M4289" s="395">
        <v>0.47433199999999998</v>
      </c>
      <c r="N4289" s="330">
        <v>0.76736401673640264</v>
      </c>
      <c r="O4289" s="116"/>
      <c r="P4289" s="116"/>
      <c r="Q4289" s="120"/>
    </row>
    <row r="4290" spans="1:17" customFormat="1">
      <c r="A4290" s="117">
        <v>4287</v>
      </c>
      <c r="B4290" s="117"/>
      <c r="C4290" s="117" t="s">
        <v>3682</v>
      </c>
      <c r="D4290" s="117" t="s">
        <v>1022</v>
      </c>
      <c r="E4290" s="396" t="s">
        <v>3736</v>
      </c>
      <c r="F4290" s="116" t="s">
        <v>4641</v>
      </c>
      <c r="G4290" s="596">
        <v>304521240102</v>
      </c>
      <c r="H4290" s="396" t="s">
        <v>10172</v>
      </c>
      <c r="I4290" s="116" t="s">
        <v>7997</v>
      </c>
      <c r="J4290" s="116" t="s">
        <v>47</v>
      </c>
      <c r="K4290" s="116">
        <v>9.74E-2</v>
      </c>
      <c r="L4290" s="395">
        <v>9.74E-2</v>
      </c>
      <c r="M4290" s="395">
        <v>9.6773999999999999E-2</v>
      </c>
      <c r="N4290" s="330">
        <v>0.64271047227926237</v>
      </c>
      <c r="O4290" s="116"/>
      <c r="P4290" s="116"/>
      <c r="Q4290" s="120"/>
    </row>
    <row r="4291" spans="1:17" customFormat="1">
      <c r="A4291" s="117">
        <v>4288</v>
      </c>
      <c r="B4291" s="117"/>
      <c r="C4291" s="117" t="s">
        <v>3682</v>
      </c>
      <c r="D4291" s="117" t="s">
        <v>1022</v>
      </c>
      <c r="E4291" s="396" t="s">
        <v>3736</v>
      </c>
      <c r="F4291" s="116" t="s">
        <v>4641</v>
      </c>
      <c r="G4291" s="596">
        <v>304521240105</v>
      </c>
      <c r="H4291" s="396" t="s">
        <v>10173</v>
      </c>
      <c r="I4291" s="116" t="s">
        <v>7997</v>
      </c>
      <c r="J4291" s="116" t="s">
        <v>47</v>
      </c>
      <c r="K4291" s="116">
        <v>9.1200000000000003E-2</v>
      </c>
      <c r="L4291" s="395">
        <v>9.1200000000000003E-2</v>
      </c>
      <c r="M4291" s="395">
        <v>7.9444000000000001E-2</v>
      </c>
      <c r="N4291" s="330">
        <v>12.890350877192985</v>
      </c>
      <c r="O4291" s="116"/>
      <c r="P4291" s="116"/>
      <c r="Q4291" s="120"/>
    </row>
    <row r="4292" spans="1:17" customFormat="1">
      <c r="A4292" s="117">
        <v>4289</v>
      </c>
      <c r="B4292" s="117"/>
      <c r="C4292" s="117" t="s">
        <v>3682</v>
      </c>
      <c r="D4292" s="117" t="s">
        <v>3684</v>
      </c>
      <c r="E4292" s="396" t="s">
        <v>3738</v>
      </c>
      <c r="F4292" s="116" t="s">
        <v>2124</v>
      </c>
      <c r="G4292" s="596">
        <v>304321340401</v>
      </c>
      <c r="H4292" s="396" t="s">
        <v>10174</v>
      </c>
      <c r="I4292" s="116" t="s">
        <v>3613</v>
      </c>
      <c r="J4292" s="116" t="s">
        <v>47</v>
      </c>
      <c r="K4292" s="116">
        <v>0.38729999999999998</v>
      </c>
      <c r="L4292" s="395">
        <v>0.38729999999999998</v>
      </c>
      <c r="M4292" s="395">
        <v>0.33835900000000002</v>
      </c>
      <c r="N4292" s="330">
        <v>12.636457526465261</v>
      </c>
      <c r="O4292" s="116"/>
      <c r="P4292" s="116"/>
      <c r="Q4292" s="120"/>
    </row>
    <row r="4293" spans="1:17" customFormat="1">
      <c r="A4293" s="117">
        <v>4290</v>
      </c>
      <c r="B4293" s="117"/>
      <c r="C4293" s="117" t="s">
        <v>3682</v>
      </c>
      <c r="D4293" s="117" t="s">
        <v>3684</v>
      </c>
      <c r="E4293" s="396" t="s">
        <v>8004</v>
      </c>
      <c r="F4293" s="116" t="s">
        <v>2105</v>
      </c>
      <c r="G4293" s="596">
        <v>304311140204</v>
      </c>
      <c r="H4293" s="396" t="s">
        <v>2334</v>
      </c>
      <c r="I4293" s="116" t="s">
        <v>3613</v>
      </c>
      <c r="J4293" s="116" t="s">
        <v>47</v>
      </c>
      <c r="K4293" s="116">
        <v>1.0508</v>
      </c>
      <c r="L4293" s="395">
        <v>1.0508</v>
      </c>
      <c r="M4293" s="395">
        <v>0.89986100000000002</v>
      </c>
      <c r="N4293" s="330">
        <v>14.364198705747997</v>
      </c>
      <c r="O4293" s="116"/>
      <c r="P4293" s="116"/>
      <c r="Q4293" s="120"/>
    </row>
    <row r="4294" spans="1:17" customFormat="1">
      <c r="A4294" s="117">
        <v>4291</v>
      </c>
      <c r="B4294" s="117"/>
      <c r="C4294" s="117" t="s">
        <v>3682</v>
      </c>
      <c r="D4294" s="117" t="s">
        <v>3684</v>
      </c>
      <c r="E4294" s="396" t="s">
        <v>8004</v>
      </c>
      <c r="F4294" s="116" t="s">
        <v>2107</v>
      </c>
      <c r="G4294" s="596">
        <v>304311240104</v>
      </c>
      <c r="H4294" s="396" t="s">
        <v>3197</v>
      </c>
      <c r="I4294" s="116" t="s">
        <v>3613</v>
      </c>
      <c r="J4294" s="116" t="s">
        <v>47</v>
      </c>
      <c r="K4294" s="116">
        <v>0.78959999999999997</v>
      </c>
      <c r="L4294" s="395">
        <v>0.78959999999999997</v>
      </c>
      <c r="M4294" s="395">
        <v>0.73279299999999992</v>
      </c>
      <c r="N4294" s="330">
        <v>7.1944022289767044</v>
      </c>
      <c r="O4294" s="116"/>
      <c r="P4294" s="116"/>
      <c r="Q4294" s="120"/>
    </row>
    <row r="4295" spans="1:17" customFormat="1">
      <c r="A4295" s="117">
        <v>4292</v>
      </c>
      <c r="B4295" s="117"/>
      <c r="C4295" s="117" t="s">
        <v>3682</v>
      </c>
      <c r="D4295" s="117" t="s">
        <v>3684</v>
      </c>
      <c r="E4295" s="396" t="s">
        <v>8004</v>
      </c>
      <c r="F4295" s="116" t="s">
        <v>2107</v>
      </c>
      <c r="G4295" s="596">
        <v>304311240102</v>
      </c>
      <c r="H4295" s="396" t="s">
        <v>3222</v>
      </c>
      <c r="I4295" s="116" t="s">
        <v>3613</v>
      </c>
      <c r="J4295" s="116" t="s">
        <v>47</v>
      </c>
      <c r="K4295" s="116">
        <v>0.96050000000000002</v>
      </c>
      <c r="L4295" s="395">
        <v>0.96050000000000002</v>
      </c>
      <c r="M4295" s="395">
        <v>0.89280899999999996</v>
      </c>
      <c r="N4295" s="330">
        <v>7.0474752732951647</v>
      </c>
      <c r="O4295" s="116"/>
      <c r="P4295" s="116"/>
      <c r="Q4295" s="120"/>
    </row>
    <row r="4296" spans="1:17" customFormat="1">
      <c r="A4296" s="117">
        <v>4293</v>
      </c>
      <c r="B4296" s="117"/>
      <c r="C4296" s="117" t="s">
        <v>3682</v>
      </c>
      <c r="D4296" s="117" t="s">
        <v>3684</v>
      </c>
      <c r="E4296" s="396" t="s">
        <v>8004</v>
      </c>
      <c r="F4296" s="116" t="s">
        <v>2109</v>
      </c>
      <c r="G4296" s="596">
        <v>304311240303</v>
      </c>
      <c r="H4296" s="396" t="s">
        <v>2342</v>
      </c>
      <c r="I4296" s="116" t="s">
        <v>3613</v>
      </c>
      <c r="J4296" s="116" t="s">
        <v>47</v>
      </c>
      <c r="K4296" s="116">
        <v>1.1327</v>
      </c>
      <c r="L4296" s="395">
        <v>1.1327</v>
      </c>
      <c r="M4296" s="395">
        <v>1.055377</v>
      </c>
      <c r="N4296" s="330">
        <v>6.826432418116009</v>
      </c>
      <c r="O4296" s="116"/>
      <c r="P4296" s="116"/>
      <c r="Q4296" s="120"/>
    </row>
    <row r="4297" spans="1:17" customFormat="1">
      <c r="A4297" s="117">
        <v>4294</v>
      </c>
      <c r="B4297" s="117"/>
      <c r="C4297" s="117" t="s">
        <v>3682</v>
      </c>
      <c r="D4297" s="117" t="s">
        <v>3684</v>
      </c>
      <c r="E4297" s="396" t="s">
        <v>8004</v>
      </c>
      <c r="F4297" s="116" t="s">
        <v>2107</v>
      </c>
      <c r="G4297" s="596">
        <v>304311240103</v>
      </c>
      <c r="H4297" s="396" t="s">
        <v>3286</v>
      </c>
      <c r="I4297" s="116" t="s">
        <v>3613</v>
      </c>
      <c r="J4297" s="116" t="s">
        <v>47</v>
      </c>
      <c r="K4297" s="116">
        <v>0.98599999999999999</v>
      </c>
      <c r="L4297" s="395">
        <v>0.98599999999999999</v>
      </c>
      <c r="M4297" s="395">
        <v>0.92101</v>
      </c>
      <c r="N4297" s="330">
        <v>6.5912778904665306</v>
      </c>
      <c r="O4297" s="116"/>
      <c r="P4297" s="116"/>
      <c r="Q4297" s="120"/>
    </row>
    <row r="4298" spans="1:17" customFormat="1">
      <c r="A4298" s="117">
        <v>4295</v>
      </c>
      <c r="B4298" s="117"/>
      <c r="C4298" s="117" t="s">
        <v>3682</v>
      </c>
      <c r="D4298" s="117" t="s">
        <v>3684</v>
      </c>
      <c r="E4298" s="396" t="s">
        <v>8004</v>
      </c>
      <c r="F4298" s="116" t="s">
        <v>2109</v>
      </c>
      <c r="G4298" s="596">
        <v>304311240301</v>
      </c>
      <c r="H4298" s="396" t="s">
        <v>2341</v>
      </c>
      <c r="I4298" s="116" t="s">
        <v>3613</v>
      </c>
      <c r="J4298" s="116" t="s">
        <v>47</v>
      </c>
      <c r="K4298" s="116">
        <v>0.68240000000000001</v>
      </c>
      <c r="L4298" s="395">
        <v>0.68240000000000001</v>
      </c>
      <c r="M4298" s="395">
        <v>0.63750800000000007</v>
      </c>
      <c r="N4298" s="330">
        <v>6.5785463071512211</v>
      </c>
      <c r="O4298" s="116"/>
      <c r="P4298" s="116"/>
      <c r="Q4298" s="120"/>
    </row>
    <row r="4299" spans="1:17" customFormat="1">
      <c r="A4299" s="117">
        <v>4296</v>
      </c>
      <c r="B4299" s="117"/>
      <c r="C4299" s="117" t="s">
        <v>3682</v>
      </c>
      <c r="D4299" s="117" t="s">
        <v>3684</v>
      </c>
      <c r="E4299" s="396" t="s">
        <v>8004</v>
      </c>
      <c r="F4299" s="116" t="s">
        <v>2109</v>
      </c>
      <c r="G4299" s="596">
        <v>304311240302</v>
      </c>
      <c r="H4299" s="396" t="s">
        <v>3357</v>
      </c>
      <c r="I4299" s="116" t="s">
        <v>3613</v>
      </c>
      <c r="J4299" s="116" t="s">
        <v>47</v>
      </c>
      <c r="K4299" s="116">
        <v>0.92920000000000003</v>
      </c>
      <c r="L4299" s="395">
        <v>0.92920000000000003</v>
      </c>
      <c r="M4299" s="395">
        <v>0.86814199999999997</v>
      </c>
      <c r="N4299" s="330">
        <v>6.5710288420146421</v>
      </c>
      <c r="O4299" s="116"/>
      <c r="P4299" s="116"/>
      <c r="Q4299" s="120"/>
    </row>
    <row r="4300" spans="1:17" customFormat="1">
      <c r="A4300" s="117">
        <v>4297</v>
      </c>
      <c r="B4300" s="117"/>
      <c r="C4300" s="117" t="s">
        <v>3682</v>
      </c>
      <c r="D4300" s="117" t="s">
        <v>3684</v>
      </c>
      <c r="E4300" s="396" t="s">
        <v>8004</v>
      </c>
      <c r="F4300" s="116" t="s">
        <v>2109</v>
      </c>
      <c r="G4300" s="596">
        <v>304311240304</v>
      </c>
      <c r="H4300" s="396" t="s">
        <v>2343</v>
      </c>
      <c r="I4300" s="116" t="s">
        <v>3613</v>
      </c>
      <c r="J4300" s="116" t="s">
        <v>47</v>
      </c>
      <c r="K4300" s="116">
        <v>1.627</v>
      </c>
      <c r="L4300" s="395">
        <v>1.627</v>
      </c>
      <c r="M4300" s="395">
        <v>1.520726</v>
      </c>
      <c r="N4300" s="330">
        <v>6.5318992009834043</v>
      </c>
      <c r="O4300" s="116"/>
      <c r="P4300" s="116"/>
      <c r="Q4300" s="120"/>
    </row>
    <row r="4301" spans="1:17" customFormat="1">
      <c r="A4301" s="117">
        <v>4298</v>
      </c>
      <c r="B4301" s="117"/>
      <c r="C4301" s="117" t="s">
        <v>3682</v>
      </c>
      <c r="D4301" s="117" t="s">
        <v>3684</v>
      </c>
      <c r="E4301" s="396" t="s">
        <v>8004</v>
      </c>
      <c r="F4301" s="116" t="s">
        <v>2108</v>
      </c>
      <c r="G4301" s="596">
        <v>304311240202</v>
      </c>
      <c r="H4301" s="396" t="s">
        <v>2340</v>
      </c>
      <c r="I4301" s="116" t="s">
        <v>3613</v>
      </c>
      <c r="J4301" s="116" t="s">
        <v>47</v>
      </c>
      <c r="K4301" s="116">
        <v>1.4597</v>
      </c>
      <c r="L4301" s="395">
        <v>1.4597</v>
      </c>
      <c r="M4301" s="395">
        <v>1.364514</v>
      </c>
      <c r="N4301" s="330">
        <v>6.5209289580050696</v>
      </c>
      <c r="O4301" s="116"/>
      <c r="P4301" s="116"/>
      <c r="Q4301" s="120"/>
    </row>
    <row r="4302" spans="1:17" customFormat="1">
      <c r="A4302" s="117">
        <v>4299</v>
      </c>
      <c r="B4302" s="117"/>
      <c r="C4302" s="117" t="s">
        <v>3682</v>
      </c>
      <c r="D4302" s="117" t="s">
        <v>3684</v>
      </c>
      <c r="E4302" s="396" t="s">
        <v>8004</v>
      </c>
      <c r="F4302" s="116" t="s">
        <v>2111</v>
      </c>
      <c r="G4302" s="596">
        <v>304311440106</v>
      </c>
      <c r="H4302" s="396" t="s">
        <v>3296</v>
      </c>
      <c r="I4302" s="116" t="s">
        <v>3613</v>
      </c>
      <c r="J4302" s="116" t="s">
        <v>47</v>
      </c>
      <c r="K4302" s="116">
        <v>0.45710000000000001</v>
      </c>
      <c r="L4302" s="395">
        <v>0.45710000000000001</v>
      </c>
      <c r="M4302" s="395">
        <v>0.42738100000000001</v>
      </c>
      <c r="N4302" s="330">
        <v>6.5016407788230133</v>
      </c>
      <c r="O4302" s="116"/>
      <c r="P4302" s="116"/>
      <c r="Q4302" s="120"/>
    </row>
    <row r="4303" spans="1:17" customFormat="1">
      <c r="A4303" s="117">
        <v>4300</v>
      </c>
      <c r="B4303" s="117"/>
      <c r="C4303" s="117" t="s">
        <v>3682</v>
      </c>
      <c r="D4303" s="117" t="s">
        <v>3684</v>
      </c>
      <c r="E4303" s="396" t="s">
        <v>8004</v>
      </c>
      <c r="F4303" s="116" t="s">
        <v>2111</v>
      </c>
      <c r="G4303" s="596">
        <v>304311440105</v>
      </c>
      <c r="H4303" s="396" t="s">
        <v>3416</v>
      </c>
      <c r="I4303" s="116" t="s">
        <v>3613</v>
      </c>
      <c r="J4303" s="116" t="s">
        <v>47</v>
      </c>
      <c r="K4303" s="116">
        <v>0.59899999999999998</v>
      </c>
      <c r="L4303" s="395">
        <v>0.59899999999999998</v>
      </c>
      <c r="M4303" s="395">
        <v>0.56137700000000001</v>
      </c>
      <c r="N4303" s="330">
        <v>6.28096828046744</v>
      </c>
      <c r="O4303" s="116"/>
      <c r="P4303" s="116"/>
      <c r="Q4303" s="120"/>
    </row>
    <row r="4304" spans="1:17" customFormat="1">
      <c r="A4304" s="117">
        <v>4301</v>
      </c>
      <c r="B4304" s="117"/>
      <c r="C4304" s="117" t="s">
        <v>3682</v>
      </c>
      <c r="D4304" s="117" t="s">
        <v>3684</v>
      </c>
      <c r="E4304" s="396" t="s">
        <v>8005</v>
      </c>
      <c r="F4304" s="116" t="s">
        <v>2116</v>
      </c>
      <c r="G4304" s="596">
        <v>304312340103</v>
      </c>
      <c r="H4304" s="396" t="s">
        <v>2363</v>
      </c>
      <c r="I4304" s="116" t="s">
        <v>3613</v>
      </c>
      <c r="J4304" s="116" t="s">
        <v>47</v>
      </c>
      <c r="K4304" s="116">
        <v>1.4745999999999999</v>
      </c>
      <c r="L4304" s="395">
        <v>1.4745999999999999</v>
      </c>
      <c r="M4304" s="395">
        <v>1.3825810000000001</v>
      </c>
      <c r="N4304" s="330">
        <v>6.2402685474026756</v>
      </c>
      <c r="O4304" s="116"/>
      <c r="P4304" s="116"/>
      <c r="Q4304" s="120"/>
    </row>
    <row r="4305" spans="1:17" customFormat="1">
      <c r="A4305" s="117">
        <v>4302</v>
      </c>
      <c r="B4305" s="117"/>
      <c r="C4305" s="117" t="s">
        <v>3682</v>
      </c>
      <c r="D4305" s="117" t="s">
        <v>3684</v>
      </c>
      <c r="E4305" s="396" t="s">
        <v>8005</v>
      </c>
      <c r="F4305" s="116" t="s">
        <v>2116</v>
      </c>
      <c r="G4305" s="596">
        <v>304312340104</v>
      </c>
      <c r="H4305" s="396" t="s">
        <v>2364</v>
      </c>
      <c r="I4305" s="116" t="s">
        <v>3613</v>
      </c>
      <c r="J4305" s="116" t="s">
        <v>47</v>
      </c>
      <c r="K4305" s="116">
        <v>1.2028000000000001</v>
      </c>
      <c r="L4305" s="395">
        <v>1.2028000000000001</v>
      </c>
      <c r="M4305" s="395">
        <v>1.1320479999999999</v>
      </c>
      <c r="N4305" s="330">
        <v>5.8822746923844482</v>
      </c>
      <c r="O4305" s="116"/>
      <c r="P4305" s="116"/>
      <c r="Q4305" s="120"/>
    </row>
    <row r="4306" spans="1:17" customFormat="1">
      <c r="A4306" s="117">
        <v>4303</v>
      </c>
      <c r="B4306" s="117"/>
      <c r="C4306" s="117" t="s">
        <v>3682</v>
      </c>
      <c r="D4306" s="117" t="s">
        <v>3684</v>
      </c>
      <c r="E4306" s="396" t="s">
        <v>8004</v>
      </c>
      <c r="F4306" s="116" t="s">
        <v>2107</v>
      </c>
      <c r="G4306" s="596">
        <v>304311240106</v>
      </c>
      <c r="H4306" s="396" t="s">
        <v>2338</v>
      </c>
      <c r="I4306" s="116" t="s">
        <v>8575</v>
      </c>
      <c r="J4306" s="116" t="s">
        <v>47</v>
      </c>
      <c r="K4306" s="116">
        <v>1.1160000000000001</v>
      </c>
      <c r="L4306" s="395">
        <v>1.1160000000000001</v>
      </c>
      <c r="M4306" s="395">
        <v>1.052273</v>
      </c>
      <c r="N4306" s="330">
        <v>5.710304659498215</v>
      </c>
      <c r="O4306" s="116"/>
      <c r="P4306" s="116"/>
      <c r="Q4306" s="120"/>
    </row>
    <row r="4307" spans="1:17" customFormat="1">
      <c r="A4307" s="117">
        <v>4304</v>
      </c>
      <c r="B4307" s="117"/>
      <c r="C4307" s="117" t="s">
        <v>3682</v>
      </c>
      <c r="D4307" s="117" t="s">
        <v>3684</v>
      </c>
      <c r="E4307" s="396" t="s">
        <v>8004</v>
      </c>
      <c r="F4307" s="116" t="s">
        <v>2111</v>
      </c>
      <c r="G4307" s="596">
        <v>304311440104</v>
      </c>
      <c r="H4307" s="396" t="s">
        <v>3312</v>
      </c>
      <c r="I4307" s="116" t="s">
        <v>3613</v>
      </c>
      <c r="J4307" s="116" t="s">
        <v>47</v>
      </c>
      <c r="K4307" s="116">
        <v>0.59950000000000003</v>
      </c>
      <c r="L4307" s="395">
        <v>0.59950000000000003</v>
      </c>
      <c r="M4307" s="395">
        <v>0.565585</v>
      </c>
      <c r="N4307" s="330">
        <v>5.6572143452877439</v>
      </c>
      <c r="O4307" s="116"/>
      <c r="P4307" s="116"/>
      <c r="Q4307" s="120"/>
    </row>
    <row r="4308" spans="1:17" customFormat="1">
      <c r="A4308" s="117">
        <v>4305</v>
      </c>
      <c r="B4308" s="117"/>
      <c r="C4308" s="117" t="s">
        <v>3682</v>
      </c>
      <c r="D4308" s="117" t="s">
        <v>3684</v>
      </c>
      <c r="E4308" s="396" t="s">
        <v>8004</v>
      </c>
      <c r="F4308" s="116" t="s">
        <v>2107</v>
      </c>
      <c r="G4308" s="596">
        <v>304311240101</v>
      </c>
      <c r="H4308" s="396" t="s">
        <v>10175</v>
      </c>
      <c r="I4308" s="116" t="s">
        <v>3613</v>
      </c>
      <c r="J4308" s="116" t="s">
        <v>47</v>
      </c>
      <c r="K4308" s="116">
        <v>1.36188</v>
      </c>
      <c r="L4308" s="395">
        <v>1.36188</v>
      </c>
      <c r="M4308" s="395">
        <v>1.2863579999999999</v>
      </c>
      <c r="N4308" s="330">
        <v>5.5454225041853977</v>
      </c>
      <c r="O4308" s="116"/>
      <c r="P4308" s="116"/>
      <c r="Q4308" s="120"/>
    </row>
    <row r="4309" spans="1:17" customFormat="1">
      <c r="A4309" s="117">
        <v>4306</v>
      </c>
      <c r="B4309" s="117"/>
      <c r="C4309" s="117" t="s">
        <v>3682</v>
      </c>
      <c r="D4309" s="117" t="s">
        <v>3684</v>
      </c>
      <c r="E4309" s="396" t="s">
        <v>8004</v>
      </c>
      <c r="F4309" s="116" t="s">
        <v>2112</v>
      </c>
      <c r="G4309" s="596">
        <v>304311440203</v>
      </c>
      <c r="H4309" s="396" t="s">
        <v>2351</v>
      </c>
      <c r="I4309" s="116" t="s">
        <v>3613</v>
      </c>
      <c r="J4309" s="116" t="s">
        <v>47</v>
      </c>
      <c r="K4309" s="116">
        <v>1.5274000000000001</v>
      </c>
      <c r="L4309" s="395">
        <v>1.5274000000000001</v>
      </c>
      <c r="M4309" s="395">
        <v>1.4432610000000001</v>
      </c>
      <c r="N4309" s="330">
        <v>5.5086421369647738</v>
      </c>
      <c r="O4309" s="116"/>
      <c r="P4309" s="116"/>
      <c r="Q4309" s="120"/>
    </row>
    <row r="4310" spans="1:17" customFormat="1">
      <c r="A4310" s="117">
        <v>4307</v>
      </c>
      <c r="B4310" s="117"/>
      <c r="C4310" s="117" t="s">
        <v>3682</v>
      </c>
      <c r="D4310" s="117" t="s">
        <v>3684</v>
      </c>
      <c r="E4310" s="396" t="s">
        <v>8004</v>
      </c>
      <c r="F4310" s="116" t="s">
        <v>2108</v>
      </c>
      <c r="G4310" s="596">
        <v>304311240203</v>
      </c>
      <c r="H4310" s="396" t="s">
        <v>10176</v>
      </c>
      <c r="I4310" s="116" t="s">
        <v>3613</v>
      </c>
      <c r="J4310" s="116" t="s">
        <v>47</v>
      </c>
      <c r="K4310" s="116">
        <v>1.9765999999999999</v>
      </c>
      <c r="L4310" s="395">
        <v>1.9765999999999999</v>
      </c>
      <c r="M4310" s="395">
        <v>1.8683019999999999</v>
      </c>
      <c r="N4310" s="330">
        <v>5.4790043509055959</v>
      </c>
      <c r="O4310" s="116"/>
      <c r="P4310" s="116"/>
      <c r="Q4310" s="120"/>
    </row>
    <row r="4311" spans="1:17" customFormat="1">
      <c r="A4311" s="117">
        <v>4308</v>
      </c>
      <c r="B4311" s="117"/>
      <c r="C4311" s="117" t="s">
        <v>3682</v>
      </c>
      <c r="D4311" s="117" t="s">
        <v>3684</v>
      </c>
      <c r="E4311" s="396" t="s">
        <v>8004</v>
      </c>
      <c r="F4311" s="116" t="s">
        <v>2112</v>
      </c>
      <c r="G4311" s="596">
        <v>304311440202</v>
      </c>
      <c r="H4311" s="396" t="s">
        <v>2350</v>
      </c>
      <c r="I4311" s="116" t="s">
        <v>3613</v>
      </c>
      <c r="J4311" s="116" t="s">
        <v>47</v>
      </c>
      <c r="K4311" s="116">
        <v>1.7243999999999999</v>
      </c>
      <c r="L4311" s="395">
        <v>1.7243999999999999</v>
      </c>
      <c r="M4311" s="395">
        <v>1.630077</v>
      </c>
      <c r="N4311" s="330">
        <v>5.4699025748086259</v>
      </c>
      <c r="O4311" s="116"/>
      <c r="P4311" s="116"/>
      <c r="Q4311" s="120"/>
    </row>
    <row r="4312" spans="1:17" customFormat="1">
      <c r="A4312" s="117">
        <v>4309</v>
      </c>
      <c r="B4312" s="117"/>
      <c r="C4312" s="117" t="s">
        <v>3682</v>
      </c>
      <c r="D4312" s="117" t="s">
        <v>3684</v>
      </c>
      <c r="E4312" s="396" t="s">
        <v>8005</v>
      </c>
      <c r="F4312" s="116" t="s">
        <v>2115</v>
      </c>
      <c r="G4312" s="596">
        <v>304312240303</v>
      </c>
      <c r="H4312" s="396" t="s">
        <v>2359</v>
      </c>
      <c r="I4312" s="116" t="s">
        <v>3613</v>
      </c>
      <c r="J4312" s="116" t="s">
        <v>47</v>
      </c>
      <c r="K4312" s="116">
        <v>0.96509999999999996</v>
      </c>
      <c r="L4312" s="395">
        <v>0.96509999999999996</v>
      </c>
      <c r="M4312" s="395">
        <v>0.91266400000000003</v>
      </c>
      <c r="N4312" s="330">
        <v>5.4332193555071937</v>
      </c>
      <c r="O4312" s="116"/>
      <c r="P4312" s="116"/>
      <c r="Q4312" s="120"/>
    </row>
    <row r="4313" spans="1:17" customFormat="1">
      <c r="A4313" s="117">
        <v>4310</v>
      </c>
      <c r="B4313" s="117"/>
      <c r="C4313" s="117" t="s">
        <v>3682</v>
      </c>
      <c r="D4313" s="117" t="s">
        <v>3684</v>
      </c>
      <c r="E4313" s="396" t="s">
        <v>8005</v>
      </c>
      <c r="F4313" s="116" t="s">
        <v>2115</v>
      </c>
      <c r="G4313" s="596">
        <v>304312240304</v>
      </c>
      <c r="H4313" s="396" t="s">
        <v>2360</v>
      </c>
      <c r="I4313" s="116" t="s">
        <v>3613</v>
      </c>
      <c r="J4313" s="116" t="s">
        <v>47</v>
      </c>
      <c r="K4313" s="116">
        <v>1.1831739999999999</v>
      </c>
      <c r="L4313" s="395">
        <v>1.1831739999999999</v>
      </c>
      <c r="M4313" s="395">
        <v>1.119135</v>
      </c>
      <c r="N4313" s="330">
        <v>5.412475257231816</v>
      </c>
      <c r="O4313" s="116"/>
      <c r="P4313" s="116"/>
      <c r="Q4313" s="120"/>
    </row>
    <row r="4314" spans="1:17" customFormat="1">
      <c r="A4314" s="117">
        <v>4311</v>
      </c>
      <c r="B4314" s="117"/>
      <c r="C4314" s="117" t="s">
        <v>3682</v>
      </c>
      <c r="D4314" s="117" t="s">
        <v>3684</v>
      </c>
      <c r="E4314" s="396" t="s">
        <v>8004</v>
      </c>
      <c r="F4314" s="116" t="s">
        <v>2112</v>
      </c>
      <c r="G4314" s="596">
        <v>304311440201</v>
      </c>
      <c r="H4314" s="396" t="s">
        <v>2349</v>
      </c>
      <c r="I4314" s="116" t="s">
        <v>3613</v>
      </c>
      <c r="J4314" s="116" t="s">
        <v>47</v>
      </c>
      <c r="K4314" s="116">
        <v>1.3179000000000001</v>
      </c>
      <c r="L4314" s="395">
        <v>1.3179000000000001</v>
      </c>
      <c r="M4314" s="395">
        <v>1.2468790000000001</v>
      </c>
      <c r="N4314" s="330">
        <v>5.3889521207982387</v>
      </c>
      <c r="O4314" s="116"/>
      <c r="P4314" s="116"/>
      <c r="Q4314" s="120"/>
    </row>
    <row r="4315" spans="1:17" customFormat="1">
      <c r="A4315" s="117">
        <v>4312</v>
      </c>
      <c r="B4315" s="117"/>
      <c r="C4315" s="117" t="s">
        <v>3682</v>
      </c>
      <c r="D4315" s="117" t="s">
        <v>3684</v>
      </c>
      <c r="E4315" s="396" t="s">
        <v>8004</v>
      </c>
      <c r="F4315" s="116" t="s">
        <v>2111</v>
      </c>
      <c r="G4315" s="596">
        <v>304311440102</v>
      </c>
      <c r="H4315" s="396" t="s">
        <v>2347</v>
      </c>
      <c r="I4315" s="116" t="s">
        <v>3613</v>
      </c>
      <c r="J4315" s="116" t="s">
        <v>47</v>
      </c>
      <c r="K4315" s="116">
        <v>1.4140999999999999</v>
      </c>
      <c r="L4315" s="395">
        <v>1.4140999999999999</v>
      </c>
      <c r="M4315" s="395">
        <v>1.338238</v>
      </c>
      <c r="N4315" s="330">
        <v>5.3646842514673558</v>
      </c>
      <c r="O4315" s="116"/>
      <c r="P4315" s="116"/>
      <c r="Q4315" s="120"/>
    </row>
    <row r="4316" spans="1:17" customFormat="1">
      <c r="A4316" s="117">
        <v>4313</v>
      </c>
      <c r="B4316" s="117"/>
      <c r="C4316" s="117" t="s">
        <v>3682</v>
      </c>
      <c r="D4316" s="117" t="s">
        <v>3684</v>
      </c>
      <c r="E4316" s="396" t="s">
        <v>8004</v>
      </c>
      <c r="F4316" s="116" t="s">
        <v>2106</v>
      </c>
      <c r="G4316" s="596">
        <v>304311140302</v>
      </c>
      <c r="H4316" s="396" t="s">
        <v>2335</v>
      </c>
      <c r="I4316" s="116" t="s">
        <v>3613</v>
      </c>
      <c r="J4316" s="116" t="s">
        <v>47</v>
      </c>
      <c r="K4316" s="116">
        <v>0.3372</v>
      </c>
      <c r="L4316" s="395">
        <v>0.3372</v>
      </c>
      <c r="M4316" s="395">
        <v>0.319525</v>
      </c>
      <c r="N4316" s="330">
        <v>5.2416963226571758</v>
      </c>
      <c r="O4316" s="116"/>
      <c r="P4316" s="116"/>
      <c r="Q4316" s="120"/>
    </row>
    <row r="4317" spans="1:17" customFormat="1">
      <c r="A4317" s="117">
        <v>4314</v>
      </c>
      <c r="B4317" s="117"/>
      <c r="C4317" s="117" t="s">
        <v>3682</v>
      </c>
      <c r="D4317" s="117" t="s">
        <v>3684</v>
      </c>
      <c r="E4317" s="396" t="s">
        <v>8004</v>
      </c>
      <c r="F4317" s="116" t="s">
        <v>2111</v>
      </c>
      <c r="G4317" s="596">
        <v>304311440101</v>
      </c>
      <c r="H4317" s="396" t="s">
        <v>3420</v>
      </c>
      <c r="I4317" s="116" t="s">
        <v>3613</v>
      </c>
      <c r="J4317" s="116" t="s">
        <v>47</v>
      </c>
      <c r="K4317" s="116">
        <v>1.1520999999999999</v>
      </c>
      <c r="L4317" s="395">
        <v>1.1520999999999999</v>
      </c>
      <c r="M4317" s="395">
        <v>1.092131</v>
      </c>
      <c r="N4317" s="330">
        <v>5.2051905216561014</v>
      </c>
      <c r="O4317" s="116"/>
      <c r="P4317" s="116"/>
      <c r="Q4317" s="120"/>
    </row>
    <row r="4318" spans="1:17" customFormat="1">
      <c r="A4318" s="117">
        <v>4315</v>
      </c>
      <c r="B4318" s="117"/>
      <c r="C4318" s="117" t="s">
        <v>3682</v>
      </c>
      <c r="D4318" s="117" t="s">
        <v>3684</v>
      </c>
      <c r="E4318" s="396" t="s">
        <v>8004</v>
      </c>
      <c r="F4318" s="116" t="s">
        <v>2112</v>
      </c>
      <c r="G4318" s="596">
        <v>304311440204</v>
      </c>
      <c r="H4318" s="396" t="s">
        <v>2352</v>
      </c>
      <c r="I4318" s="116" t="s">
        <v>3613</v>
      </c>
      <c r="J4318" s="116" t="s">
        <v>47</v>
      </c>
      <c r="K4318" s="116">
        <v>0.70550000000000002</v>
      </c>
      <c r="L4318" s="395">
        <v>0.70550000000000002</v>
      </c>
      <c r="M4318" s="395">
        <v>0.67045400000000011</v>
      </c>
      <c r="N4318" s="330">
        <v>4.9675407512402421</v>
      </c>
      <c r="O4318" s="116"/>
      <c r="P4318" s="116"/>
      <c r="Q4318" s="120"/>
    </row>
    <row r="4319" spans="1:17" customFormat="1">
      <c r="A4319" s="117">
        <v>4316</v>
      </c>
      <c r="B4319" s="117"/>
      <c r="C4319" s="117" t="s">
        <v>3682</v>
      </c>
      <c r="D4319" s="117" t="s">
        <v>3684</v>
      </c>
      <c r="E4319" s="396" t="s">
        <v>3738</v>
      </c>
      <c r="F4319" s="116" t="s">
        <v>2126</v>
      </c>
      <c r="G4319" s="596">
        <v>304321440202</v>
      </c>
      <c r="H4319" s="396" t="s">
        <v>2388</v>
      </c>
      <c r="I4319" s="116" t="s">
        <v>3613</v>
      </c>
      <c r="J4319" s="116" t="s">
        <v>47</v>
      </c>
      <c r="K4319" s="116">
        <v>0.74217</v>
      </c>
      <c r="L4319" s="395">
        <v>0.74217</v>
      </c>
      <c r="M4319" s="395">
        <v>0.70546300000000006</v>
      </c>
      <c r="N4319" s="330">
        <v>4.9459018823180587</v>
      </c>
      <c r="O4319" s="116"/>
      <c r="P4319" s="116"/>
      <c r="Q4319" s="120"/>
    </row>
    <row r="4320" spans="1:17" customFormat="1">
      <c r="A4320" s="117">
        <v>4317</v>
      </c>
      <c r="B4320" s="117"/>
      <c r="C4320" s="117" t="s">
        <v>3682</v>
      </c>
      <c r="D4320" s="117" t="s">
        <v>3684</v>
      </c>
      <c r="E4320" s="396" t="s">
        <v>3738</v>
      </c>
      <c r="F4320" s="116" t="s">
        <v>2125</v>
      </c>
      <c r="G4320" s="596">
        <v>304321440102</v>
      </c>
      <c r="H4320" s="396" t="s">
        <v>2385</v>
      </c>
      <c r="I4320" s="116" t="s">
        <v>3613</v>
      </c>
      <c r="J4320" s="116" t="s">
        <v>47</v>
      </c>
      <c r="K4320" s="116">
        <v>0.86129999999999995</v>
      </c>
      <c r="L4320" s="395">
        <v>0.86129999999999995</v>
      </c>
      <c r="M4320" s="395">
        <v>0.81925899999999996</v>
      </c>
      <c r="N4320" s="330">
        <v>4.8811099500754667</v>
      </c>
      <c r="O4320" s="116"/>
      <c r="P4320" s="116"/>
      <c r="Q4320" s="120"/>
    </row>
    <row r="4321" spans="1:17" customFormat="1">
      <c r="A4321" s="117">
        <v>4318</v>
      </c>
      <c r="B4321" s="117"/>
      <c r="C4321" s="117" t="s">
        <v>3682</v>
      </c>
      <c r="D4321" s="117" t="s">
        <v>3684</v>
      </c>
      <c r="E4321" s="396" t="s">
        <v>3738</v>
      </c>
      <c r="F4321" s="116" t="s">
        <v>2126</v>
      </c>
      <c r="G4321" s="596">
        <v>304321440203</v>
      </c>
      <c r="H4321" s="396" t="s">
        <v>2389</v>
      </c>
      <c r="I4321" s="116" t="s">
        <v>3613</v>
      </c>
      <c r="J4321" s="116" t="s">
        <v>47</v>
      </c>
      <c r="K4321" s="116">
        <v>0.71789999999999998</v>
      </c>
      <c r="L4321" s="395">
        <v>0.71789999999999998</v>
      </c>
      <c r="M4321" s="395">
        <v>0.68305700000000003</v>
      </c>
      <c r="N4321" s="330">
        <v>4.8534614848864681</v>
      </c>
      <c r="O4321" s="116"/>
      <c r="P4321" s="116"/>
      <c r="Q4321" s="120"/>
    </row>
    <row r="4322" spans="1:17" customFormat="1">
      <c r="A4322" s="117">
        <v>4319</v>
      </c>
      <c r="B4322" s="117"/>
      <c r="C4322" s="117" t="s">
        <v>3682</v>
      </c>
      <c r="D4322" s="117" t="s">
        <v>3684</v>
      </c>
      <c r="E4322" s="396" t="s">
        <v>3738</v>
      </c>
      <c r="F4322" s="116" t="s">
        <v>2125</v>
      </c>
      <c r="G4322" s="596">
        <v>304321440105</v>
      </c>
      <c r="H4322" s="396" t="s">
        <v>3266</v>
      </c>
      <c r="I4322" s="116" t="s">
        <v>3613</v>
      </c>
      <c r="J4322" s="116" t="s">
        <v>47</v>
      </c>
      <c r="K4322" s="116">
        <v>0.39910000000000001</v>
      </c>
      <c r="L4322" s="395">
        <v>0.39910000000000001</v>
      </c>
      <c r="M4322" s="395">
        <v>0.37976399999999999</v>
      </c>
      <c r="N4322" s="330">
        <v>4.8449010273114563</v>
      </c>
      <c r="O4322" s="116"/>
      <c r="P4322" s="116"/>
      <c r="Q4322" s="120"/>
    </row>
    <row r="4323" spans="1:17" customFormat="1">
      <c r="A4323" s="117">
        <v>4320</v>
      </c>
      <c r="B4323" s="117"/>
      <c r="C4323" s="117" t="s">
        <v>3682</v>
      </c>
      <c r="D4323" s="117" t="s">
        <v>3684</v>
      </c>
      <c r="E4323" s="396" t="s">
        <v>8004</v>
      </c>
      <c r="F4323" s="116" t="s">
        <v>2105</v>
      </c>
      <c r="G4323" s="596">
        <v>304311140201</v>
      </c>
      <c r="H4323" s="396" t="s">
        <v>2331</v>
      </c>
      <c r="I4323" s="116" t="s">
        <v>3613</v>
      </c>
      <c r="J4323" s="116" t="s">
        <v>47</v>
      </c>
      <c r="K4323" s="116">
        <v>0.27298</v>
      </c>
      <c r="L4323" s="395">
        <v>0.27298</v>
      </c>
      <c r="M4323" s="395">
        <v>0.25996399999999997</v>
      </c>
      <c r="N4323" s="330">
        <v>4.7681148802110149</v>
      </c>
      <c r="O4323" s="116"/>
      <c r="P4323" s="116"/>
      <c r="Q4323" s="120"/>
    </row>
    <row r="4324" spans="1:17" customFormat="1">
      <c r="A4324" s="117">
        <v>4321</v>
      </c>
      <c r="B4324" s="117"/>
      <c r="C4324" s="117" t="s">
        <v>3682</v>
      </c>
      <c r="D4324" s="117" t="s">
        <v>3684</v>
      </c>
      <c r="E4324" s="396" t="s">
        <v>8004</v>
      </c>
      <c r="F4324" s="116" t="s">
        <v>2108</v>
      </c>
      <c r="G4324" s="596">
        <v>304311240201</v>
      </c>
      <c r="H4324" s="396" t="s">
        <v>2339</v>
      </c>
      <c r="I4324" s="116" t="s">
        <v>3613</v>
      </c>
      <c r="J4324" s="116" t="s">
        <v>47</v>
      </c>
      <c r="K4324" s="116">
        <v>2.1074000000000002</v>
      </c>
      <c r="L4324" s="395">
        <v>2.1074000000000002</v>
      </c>
      <c r="M4324" s="395">
        <v>2.0070070000000002</v>
      </c>
      <c r="N4324" s="330">
        <v>4.7638322103065365</v>
      </c>
      <c r="O4324" s="116"/>
      <c r="P4324" s="116"/>
      <c r="Q4324" s="120"/>
    </row>
    <row r="4325" spans="1:17" customFormat="1">
      <c r="A4325" s="117">
        <v>4322</v>
      </c>
      <c r="B4325" s="117"/>
      <c r="C4325" s="117" t="s">
        <v>3682</v>
      </c>
      <c r="D4325" s="117" t="s">
        <v>3684</v>
      </c>
      <c r="E4325" s="396" t="s">
        <v>3738</v>
      </c>
      <c r="F4325" s="116" t="s">
        <v>2121</v>
      </c>
      <c r="G4325" s="596">
        <v>304321340101</v>
      </c>
      <c r="H4325" s="396" t="s">
        <v>3272</v>
      </c>
      <c r="I4325" s="116" t="s">
        <v>3613</v>
      </c>
      <c r="J4325" s="116" t="s">
        <v>47</v>
      </c>
      <c r="K4325" s="116">
        <v>1.9832000000000001</v>
      </c>
      <c r="L4325" s="395">
        <v>1.9832000000000001</v>
      </c>
      <c r="M4325" s="395">
        <v>1.889124</v>
      </c>
      <c r="N4325" s="330">
        <v>4.7436466317063353</v>
      </c>
      <c r="O4325" s="116"/>
      <c r="P4325" s="116"/>
      <c r="Q4325" s="120"/>
    </row>
    <row r="4326" spans="1:17" customFormat="1">
      <c r="A4326" s="117">
        <v>4323</v>
      </c>
      <c r="B4326" s="117"/>
      <c r="C4326" s="117" t="s">
        <v>3682</v>
      </c>
      <c r="D4326" s="117" t="s">
        <v>3684</v>
      </c>
      <c r="E4326" s="396" t="s">
        <v>8004</v>
      </c>
      <c r="F4326" s="116" t="s">
        <v>2105</v>
      </c>
      <c r="G4326" s="596">
        <v>304311140203</v>
      </c>
      <c r="H4326" s="396" t="s">
        <v>2333</v>
      </c>
      <c r="I4326" s="116" t="s">
        <v>3613</v>
      </c>
      <c r="J4326" s="116" t="s">
        <v>47</v>
      </c>
      <c r="K4326" s="116">
        <v>1.2925199999999999</v>
      </c>
      <c r="L4326" s="395">
        <v>1.2925199999999999</v>
      </c>
      <c r="M4326" s="395">
        <v>1.2314149999999999</v>
      </c>
      <c r="N4326" s="330">
        <v>4.7275864203261824</v>
      </c>
      <c r="O4326" s="116"/>
      <c r="P4326" s="116"/>
      <c r="Q4326" s="120"/>
    </row>
    <row r="4327" spans="1:17" customFormat="1">
      <c r="A4327" s="117">
        <v>4324</v>
      </c>
      <c r="B4327" s="117"/>
      <c r="C4327" s="117" t="s">
        <v>3682</v>
      </c>
      <c r="D4327" s="117" t="s">
        <v>3684</v>
      </c>
      <c r="E4327" s="396" t="s">
        <v>8005</v>
      </c>
      <c r="F4327" s="116" t="s">
        <v>2114</v>
      </c>
      <c r="G4327" s="596">
        <v>304312240105</v>
      </c>
      <c r="H4327" s="396" t="s">
        <v>3366</v>
      </c>
      <c r="I4327" s="116" t="s">
        <v>3613</v>
      </c>
      <c r="J4327" s="116" t="s">
        <v>47</v>
      </c>
      <c r="K4327" s="116">
        <v>0.93730999999999998</v>
      </c>
      <c r="L4327" s="395">
        <v>0.93730999999999998</v>
      </c>
      <c r="M4327" s="395">
        <v>0.89330699999999996</v>
      </c>
      <c r="N4327" s="330">
        <v>4.6946047732340439</v>
      </c>
      <c r="O4327" s="116"/>
      <c r="P4327" s="116"/>
      <c r="Q4327" s="120"/>
    </row>
    <row r="4328" spans="1:17" customFormat="1">
      <c r="A4328" s="117">
        <v>4325</v>
      </c>
      <c r="B4328" s="117"/>
      <c r="C4328" s="117" t="s">
        <v>3682</v>
      </c>
      <c r="D4328" s="117" t="s">
        <v>3684</v>
      </c>
      <c r="E4328" s="396" t="s">
        <v>8005</v>
      </c>
      <c r="F4328" s="116" t="s">
        <v>2116</v>
      </c>
      <c r="G4328" s="596">
        <v>304312340101</v>
      </c>
      <c r="H4328" s="396" t="s">
        <v>2361</v>
      </c>
      <c r="I4328" s="116" t="s">
        <v>3613</v>
      </c>
      <c r="J4328" s="116" t="s">
        <v>47</v>
      </c>
      <c r="K4328" s="116">
        <v>0.9042</v>
      </c>
      <c r="L4328" s="395">
        <v>0.9042</v>
      </c>
      <c r="M4328" s="395">
        <v>0.86176200000000003</v>
      </c>
      <c r="N4328" s="330">
        <v>4.6934306569343036</v>
      </c>
      <c r="O4328" s="116"/>
      <c r="P4328" s="116"/>
      <c r="Q4328" s="120"/>
    </row>
    <row r="4329" spans="1:17" customFormat="1">
      <c r="A4329" s="117">
        <v>4326</v>
      </c>
      <c r="B4329" s="117"/>
      <c r="C4329" s="117" t="s">
        <v>3682</v>
      </c>
      <c r="D4329" s="117" t="s">
        <v>3684</v>
      </c>
      <c r="E4329" s="396" t="s">
        <v>8004</v>
      </c>
      <c r="F4329" s="116" t="s">
        <v>2104</v>
      </c>
      <c r="G4329" s="596">
        <v>304311140101</v>
      </c>
      <c r="H4329" s="396" t="s">
        <v>2327</v>
      </c>
      <c r="I4329" s="116" t="s">
        <v>3613</v>
      </c>
      <c r="J4329" s="116" t="s">
        <v>47</v>
      </c>
      <c r="K4329" s="116">
        <v>1.1405000000000001</v>
      </c>
      <c r="L4329" s="395">
        <v>1.1405000000000001</v>
      </c>
      <c r="M4329" s="395">
        <v>1.0881970000000001</v>
      </c>
      <c r="N4329" s="330">
        <v>4.5859710653222256</v>
      </c>
      <c r="O4329" s="116"/>
      <c r="P4329" s="116"/>
      <c r="Q4329" s="120"/>
    </row>
    <row r="4330" spans="1:17" customFormat="1">
      <c r="A4330" s="117">
        <v>4327</v>
      </c>
      <c r="B4330" s="117"/>
      <c r="C4330" s="117" t="s">
        <v>3682</v>
      </c>
      <c r="D4330" s="117" t="s">
        <v>3684</v>
      </c>
      <c r="E4330" s="396" t="s">
        <v>8004</v>
      </c>
      <c r="F4330" s="116" t="s">
        <v>2111</v>
      </c>
      <c r="G4330" s="596">
        <v>304311440103</v>
      </c>
      <c r="H4330" s="396" t="s">
        <v>3242</v>
      </c>
      <c r="I4330" s="116" t="s">
        <v>3613</v>
      </c>
      <c r="J4330" s="116" t="s">
        <v>47</v>
      </c>
      <c r="K4330" s="116">
        <v>0.83220000000000005</v>
      </c>
      <c r="L4330" s="395">
        <v>0.83220000000000005</v>
      </c>
      <c r="M4330" s="395">
        <v>0.79413299999999998</v>
      </c>
      <c r="N4330" s="330">
        <v>4.5742609949531454</v>
      </c>
      <c r="O4330" s="116"/>
      <c r="P4330" s="116"/>
      <c r="Q4330" s="120"/>
    </row>
    <row r="4331" spans="1:17" customFormat="1">
      <c r="A4331" s="117">
        <v>4328</v>
      </c>
      <c r="B4331" s="117"/>
      <c r="C4331" s="117" t="s">
        <v>3682</v>
      </c>
      <c r="D4331" s="117" t="s">
        <v>3684</v>
      </c>
      <c r="E4331" s="396" t="s">
        <v>3738</v>
      </c>
      <c r="F4331" s="116" t="s">
        <v>2125</v>
      </c>
      <c r="G4331" s="596">
        <v>304321440106</v>
      </c>
      <c r="H4331" s="396" t="s">
        <v>3317</v>
      </c>
      <c r="I4331" s="116" t="s">
        <v>3613</v>
      </c>
      <c r="J4331" s="116" t="s">
        <v>47</v>
      </c>
      <c r="K4331" s="116">
        <v>0.12558</v>
      </c>
      <c r="L4331" s="395">
        <v>0.12558</v>
      </c>
      <c r="M4331" s="395">
        <v>0.11984600000000001</v>
      </c>
      <c r="N4331" s="330">
        <v>4.5660136964484703</v>
      </c>
      <c r="O4331" s="116"/>
      <c r="P4331" s="116"/>
      <c r="Q4331" s="120"/>
    </row>
    <row r="4332" spans="1:17" customFormat="1">
      <c r="A4332" s="117">
        <v>4329</v>
      </c>
      <c r="B4332" s="117"/>
      <c r="C4332" s="117" t="s">
        <v>3682</v>
      </c>
      <c r="D4332" s="117" t="s">
        <v>3684</v>
      </c>
      <c r="E4332" s="396" t="s">
        <v>8005</v>
      </c>
      <c r="F4332" s="116" t="s">
        <v>2113</v>
      </c>
      <c r="G4332" s="596">
        <v>304312140102</v>
      </c>
      <c r="H4332" s="396" t="s">
        <v>2353</v>
      </c>
      <c r="I4332" s="116" t="s">
        <v>3613</v>
      </c>
      <c r="J4332" s="116" t="s">
        <v>47</v>
      </c>
      <c r="K4332" s="116">
        <v>1.385167</v>
      </c>
      <c r="L4332" s="395">
        <v>1.385167</v>
      </c>
      <c r="M4332" s="395">
        <v>1.3227040000000001</v>
      </c>
      <c r="N4332" s="330">
        <v>4.5094201637780813</v>
      </c>
      <c r="O4332" s="116"/>
      <c r="P4332" s="116"/>
      <c r="Q4332" s="120"/>
    </row>
    <row r="4333" spans="1:17" customFormat="1">
      <c r="A4333" s="117">
        <v>4330</v>
      </c>
      <c r="B4333" s="117"/>
      <c r="C4333" s="117" t="s">
        <v>3682</v>
      </c>
      <c r="D4333" s="117" t="s">
        <v>3684</v>
      </c>
      <c r="E4333" s="396" t="s">
        <v>8004</v>
      </c>
      <c r="F4333" s="116" t="s">
        <v>2111</v>
      </c>
      <c r="G4333" s="596">
        <v>304311440107</v>
      </c>
      <c r="H4333" s="396" t="s">
        <v>3411</v>
      </c>
      <c r="I4333" s="116" t="s">
        <v>3613</v>
      </c>
      <c r="J4333" s="116" t="s">
        <v>47</v>
      </c>
      <c r="K4333" s="116">
        <v>1.2088000000000001</v>
      </c>
      <c r="L4333" s="395">
        <v>1.2088000000000001</v>
      </c>
      <c r="M4333" s="395">
        <v>1.1547939999999999</v>
      </c>
      <c r="N4333" s="330">
        <v>4.4677365982793029</v>
      </c>
      <c r="O4333" s="116"/>
      <c r="P4333" s="116"/>
      <c r="Q4333" s="120"/>
    </row>
    <row r="4334" spans="1:17" customFormat="1">
      <c r="A4334" s="117">
        <v>4331</v>
      </c>
      <c r="B4334" s="117"/>
      <c r="C4334" s="117" t="s">
        <v>3682</v>
      </c>
      <c r="D4334" s="117" t="s">
        <v>3684</v>
      </c>
      <c r="E4334" s="396" t="s">
        <v>8005</v>
      </c>
      <c r="F4334" s="116" t="s">
        <v>2113</v>
      </c>
      <c r="G4334" s="596">
        <v>304312140103</v>
      </c>
      <c r="H4334" s="396" t="s">
        <v>2354</v>
      </c>
      <c r="I4334" s="116" t="s">
        <v>3613</v>
      </c>
      <c r="J4334" s="116" t="s">
        <v>47</v>
      </c>
      <c r="K4334" s="116">
        <v>1.8597999999999999</v>
      </c>
      <c r="L4334" s="395">
        <v>1.8597999999999999</v>
      </c>
      <c r="M4334" s="395">
        <v>1.778381</v>
      </c>
      <c r="N4334" s="330">
        <v>4.3778363264867144</v>
      </c>
      <c r="O4334" s="116"/>
      <c r="P4334" s="116"/>
      <c r="Q4334" s="120"/>
    </row>
    <row r="4335" spans="1:17" customFormat="1">
      <c r="A4335" s="117">
        <v>4332</v>
      </c>
      <c r="B4335" s="117"/>
      <c r="C4335" s="117" t="s">
        <v>3682</v>
      </c>
      <c r="D4335" s="117" t="s">
        <v>3684</v>
      </c>
      <c r="E4335" s="396" t="s">
        <v>8005</v>
      </c>
      <c r="F4335" s="116" t="s">
        <v>2114</v>
      </c>
      <c r="G4335" s="596">
        <v>304312240103</v>
      </c>
      <c r="H4335" s="396" t="s">
        <v>3279</v>
      </c>
      <c r="I4335" s="116" t="s">
        <v>3613</v>
      </c>
      <c r="J4335" s="116" t="s">
        <v>47</v>
      </c>
      <c r="K4335" s="116">
        <v>1.7059</v>
      </c>
      <c r="L4335" s="395">
        <v>1.7059</v>
      </c>
      <c r="M4335" s="395">
        <v>1.6315409999999999</v>
      </c>
      <c r="N4335" s="330">
        <v>4.358930769681697</v>
      </c>
      <c r="O4335" s="116"/>
      <c r="P4335" s="116"/>
      <c r="Q4335" s="120"/>
    </row>
    <row r="4336" spans="1:17" customFormat="1">
      <c r="A4336" s="117">
        <v>4333</v>
      </c>
      <c r="B4336" s="117"/>
      <c r="C4336" s="117" t="s">
        <v>3682</v>
      </c>
      <c r="D4336" s="117" t="s">
        <v>3684</v>
      </c>
      <c r="E4336" s="396" t="s">
        <v>3738</v>
      </c>
      <c r="F4336" s="116" t="s">
        <v>2123</v>
      </c>
      <c r="G4336" s="596">
        <v>304321340301</v>
      </c>
      <c r="H4336" s="396" t="s">
        <v>2376</v>
      </c>
      <c r="I4336" s="116" t="s">
        <v>3613</v>
      </c>
      <c r="J4336" s="116" t="s">
        <v>47</v>
      </c>
      <c r="K4336" s="116">
        <v>0.2883</v>
      </c>
      <c r="L4336" s="395">
        <v>0.2883</v>
      </c>
      <c r="M4336" s="395">
        <v>0.27593200000000001</v>
      </c>
      <c r="N4336" s="330">
        <v>4.2899757197363826</v>
      </c>
      <c r="O4336" s="116"/>
      <c r="P4336" s="116"/>
      <c r="Q4336" s="120"/>
    </row>
    <row r="4337" spans="1:17" customFormat="1">
      <c r="A4337" s="117">
        <v>4334</v>
      </c>
      <c r="B4337" s="117"/>
      <c r="C4337" s="117" t="s">
        <v>3682</v>
      </c>
      <c r="D4337" s="117" t="s">
        <v>3684</v>
      </c>
      <c r="E4337" s="396" t="s">
        <v>3738</v>
      </c>
      <c r="F4337" s="116" t="s">
        <v>2125</v>
      </c>
      <c r="G4337" s="596">
        <v>304321440103</v>
      </c>
      <c r="H4337" s="396" t="s">
        <v>3274</v>
      </c>
      <c r="I4337" s="116" t="s">
        <v>3613</v>
      </c>
      <c r="J4337" s="116" t="s">
        <v>47</v>
      </c>
      <c r="K4337" s="116">
        <v>1.7121</v>
      </c>
      <c r="L4337" s="395">
        <v>1.7121</v>
      </c>
      <c r="M4337" s="395">
        <v>1.6388830000000001</v>
      </c>
      <c r="N4337" s="330">
        <v>4.2764441329361524</v>
      </c>
      <c r="O4337" s="116"/>
      <c r="P4337" s="116"/>
      <c r="Q4337" s="120"/>
    </row>
    <row r="4338" spans="1:17" customFormat="1">
      <c r="A4338" s="117">
        <v>4335</v>
      </c>
      <c r="B4338" s="117"/>
      <c r="C4338" s="117" t="s">
        <v>3682</v>
      </c>
      <c r="D4338" s="117" t="s">
        <v>3684</v>
      </c>
      <c r="E4338" s="396" t="s">
        <v>8005</v>
      </c>
      <c r="F4338" s="116" t="s">
        <v>2107</v>
      </c>
      <c r="G4338" s="596">
        <v>304311240105</v>
      </c>
      <c r="H4338" s="396" t="s">
        <v>2337</v>
      </c>
      <c r="I4338" s="116" t="s">
        <v>3613</v>
      </c>
      <c r="J4338" s="116" t="s">
        <v>47</v>
      </c>
      <c r="K4338" s="116">
        <v>1.9541999999999999</v>
      </c>
      <c r="L4338" s="395">
        <v>1.9541999999999999</v>
      </c>
      <c r="M4338" s="395">
        <v>1.871283</v>
      </c>
      <c r="N4338" s="330">
        <v>4.2430150445194919</v>
      </c>
      <c r="O4338" s="116"/>
      <c r="P4338" s="116"/>
      <c r="Q4338" s="120"/>
    </row>
    <row r="4339" spans="1:17" customFormat="1">
      <c r="A4339" s="117">
        <v>4336</v>
      </c>
      <c r="B4339" s="117"/>
      <c r="C4339" s="117" t="s">
        <v>3682</v>
      </c>
      <c r="D4339" s="117" t="s">
        <v>3684</v>
      </c>
      <c r="E4339" s="396" t="s">
        <v>8004</v>
      </c>
      <c r="F4339" s="116" t="s">
        <v>2104</v>
      </c>
      <c r="G4339" s="596">
        <v>304311140104</v>
      </c>
      <c r="H4339" s="396" t="s">
        <v>2330</v>
      </c>
      <c r="I4339" s="116" t="s">
        <v>3613</v>
      </c>
      <c r="J4339" s="116" t="s">
        <v>47</v>
      </c>
      <c r="K4339" s="116">
        <v>2.0188999999999999</v>
      </c>
      <c r="L4339" s="395">
        <v>2.0188999999999999</v>
      </c>
      <c r="M4339" s="395">
        <v>1.9334279999999999</v>
      </c>
      <c r="N4339" s="330">
        <v>4.2335925503987317</v>
      </c>
      <c r="O4339" s="116"/>
      <c r="P4339" s="116"/>
      <c r="Q4339" s="120"/>
    </row>
    <row r="4340" spans="1:17" customFormat="1">
      <c r="A4340" s="117">
        <v>4337</v>
      </c>
      <c r="B4340" s="117"/>
      <c r="C4340" s="117" t="s">
        <v>3682</v>
      </c>
      <c r="D4340" s="117" t="s">
        <v>3684</v>
      </c>
      <c r="E4340" s="396" t="s">
        <v>3738</v>
      </c>
      <c r="F4340" s="116" t="s">
        <v>2120</v>
      </c>
      <c r="G4340" s="596">
        <v>304321240405</v>
      </c>
      <c r="H4340" s="396" t="s">
        <v>2371</v>
      </c>
      <c r="I4340" s="116" t="s">
        <v>3613</v>
      </c>
      <c r="J4340" s="116" t="s">
        <v>47</v>
      </c>
      <c r="K4340" s="116">
        <v>1.2012</v>
      </c>
      <c r="L4340" s="395">
        <v>1.2012</v>
      </c>
      <c r="M4340" s="395">
        <v>1.1510009999999999</v>
      </c>
      <c r="N4340" s="330">
        <v>4.1790709290709378</v>
      </c>
      <c r="O4340" s="116"/>
      <c r="P4340" s="116"/>
      <c r="Q4340" s="120"/>
    </row>
    <row r="4341" spans="1:17" customFormat="1">
      <c r="A4341" s="117">
        <v>4338</v>
      </c>
      <c r="B4341" s="117"/>
      <c r="C4341" s="117" t="s">
        <v>3682</v>
      </c>
      <c r="D4341" s="117" t="s">
        <v>3684</v>
      </c>
      <c r="E4341" s="396" t="s">
        <v>8004</v>
      </c>
      <c r="F4341" s="116" t="s">
        <v>2110</v>
      </c>
      <c r="G4341" s="596">
        <v>304311340105</v>
      </c>
      <c r="H4341" s="396" t="s">
        <v>2346</v>
      </c>
      <c r="I4341" s="116" t="s">
        <v>3613</v>
      </c>
      <c r="J4341" s="116" t="s">
        <v>47</v>
      </c>
      <c r="K4341" s="116">
        <v>1.0031000000000001</v>
      </c>
      <c r="L4341" s="395">
        <v>1.0031000000000001</v>
      </c>
      <c r="M4341" s="395">
        <v>0.96292899999999992</v>
      </c>
      <c r="N4341" s="330">
        <v>4.0046854750274319</v>
      </c>
      <c r="O4341" s="116"/>
      <c r="P4341" s="116"/>
      <c r="Q4341" s="120"/>
    </row>
    <row r="4342" spans="1:17" customFormat="1">
      <c r="A4342" s="117">
        <v>4339</v>
      </c>
      <c r="B4342" s="117"/>
      <c r="C4342" s="117" t="s">
        <v>3682</v>
      </c>
      <c r="D4342" s="117" t="s">
        <v>3684</v>
      </c>
      <c r="E4342" s="396" t="s">
        <v>3738</v>
      </c>
      <c r="F4342" s="116" t="s">
        <v>2126</v>
      </c>
      <c r="G4342" s="596">
        <v>304321440204</v>
      </c>
      <c r="H4342" s="396" t="s">
        <v>2390</v>
      </c>
      <c r="I4342" s="116" t="s">
        <v>3613</v>
      </c>
      <c r="J4342" s="116" t="s">
        <v>47</v>
      </c>
      <c r="K4342" s="116">
        <v>1.4985999999999999</v>
      </c>
      <c r="L4342" s="395">
        <v>1.4985999999999999</v>
      </c>
      <c r="M4342" s="395">
        <v>1.43862</v>
      </c>
      <c r="N4342" s="330">
        <v>4.0024022420926144</v>
      </c>
      <c r="O4342" s="116"/>
      <c r="P4342" s="116"/>
      <c r="Q4342" s="120"/>
    </row>
    <row r="4343" spans="1:17" customFormat="1">
      <c r="A4343" s="117">
        <v>4340</v>
      </c>
      <c r="B4343" s="117"/>
      <c r="C4343" s="117" t="s">
        <v>3682</v>
      </c>
      <c r="D4343" s="117" t="s">
        <v>3684</v>
      </c>
      <c r="E4343" s="396" t="s">
        <v>3738</v>
      </c>
      <c r="F4343" s="116" t="s">
        <v>3173</v>
      </c>
      <c r="G4343" s="596">
        <v>304511440402</v>
      </c>
      <c r="H4343" s="396" t="s">
        <v>2386</v>
      </c>
      <c r="I4343" s="116" t="s">
        <v>8573</v>
      </c>
      <c r="J4343" s="116" t="s">
        <v>47</v>
      </c>
      <c r="K4343" s="116">
        <v>0.18526000000000001</v>
      </c>
      <c r="L4343" s="395">
        <v>0.18526000000000001</v>
      </c>
      <c r="M4343" s="395">
        <v>0.17788300000000001</v>
      </c>
      <c r="N4343" s="330">
        <v>3.9819712836014216</v>
      </c>
      <c r="O4343" s="116"/>
      <c r="P4343" s="116"/>
      <c r="Q4343" s="120"/>
    </row>
    <row r="4344" spans="1:17" customFormat="1">
      <c r="A4344" s="117">
        <v>4341</v>
      </c>
      <c r="B4344" s="117"/>
      <c r="C4344" s="117" t="s">
        <v>3682</v>
      </c>
      <c r="D4344" s="117" t="s">
        <v>3684</v>
      </c>
      <c r="E4344" s="396" t="s">
        <v>8004</v>
      </c>
      <c r="F4344" s="116" t="s">
        <v>2105</v>
      </c>
      <c r="G4344" s="596">
        <v>304311140202</v>
      </c>
      <c r="H4344" s="396" t="s">
        <v>2332</v>
      </c>
      <c r="I4344" s="116" t="s">
        <v>3613</v>
      </c>
      <c r="J4344" s="116" t="s">
        <v>47</v>
      </c>
      <c r="K4344" s="116">
        <v>1.704</v>
      </c>
      <c r="L4344" s="395">
        <v>1.704</v>
      </c>
      <c r="M4344" s="395">
        <v>1.637167</v>
      </c>
      <c r="N4344" s="330">
        <v>3.9221244131455357</v>
      </c>
      <c r="O4344" s="116"/>
      <c r="P4344" s="116"/>
      <c r="Q4344" s="120"/>
    </row>
    <row r="4345" spans="1:17" customFormat="1">
      <c r="A4345" s="117">
        <v>4342</v>
      </c>
      <c r="B4345" s="117"/>
      <c r="C4345" s="117" t="s">
        <v>3682</v>
      </c>
      <c r="D4345" s="117" t="s">
        <v>3684</v>
      </c>
      <c r="E4345" s="396" t="s">
        <v>3738</v>
      </c>
      <c r="F4345" s="116" t="s">
        <v>2125</v>
      </c>
      <c r="G4345" s="596">
        <v>304321440101</v>
      </c>
      <c r="H4345" s="396" t="s">
        <v>3313</v>
      </c>
      <c r="I4345" s="116" t="s">
        <v>8575</v>
      </c>
      <c r="J4345" s="116" t="s">
        <v>47</v>
      </c>
      <c r="K4345" s="116">
        <v>0.76422000000000001</v>
      </c>
      <c r="L4345" s="395">
        <v>0.76422000000000001</v>
      </c>
      <c r="M4345" s="395">
        <v>0.73430899999999999</v>
      </c>
      <c r="N4345" s="330">
        <v>3.9139253094658635</v>
      </c>
      <c r="O4345" s="116"/>
      <c r="P4345" s="116"/>
      <c r="Q4345" s="120"/>
    </row>
    <row r="4346" spans="1:17" customFormat="1">
      <c r="A4346" s="117">
        <v>4343</v>
      </c>
      <c r="B4346" s="117"/>
      <c r="C4346" s="117" t="s">
        <v>3682</v>
      </c>
      <c r="D4346" s="117" t="s">
        <v>3684</v>
      </c>
      <c r="E4346" s="396" t="s">
        <v>8005</v>
      </c>
      <c r="F4346" s="116" t="s">
        <v>2110</v>
      </c>
      <c r="G4346" s="596">
        <v>304311340103</v>
      </c>
      <c r="H4346" s="396" t="s">
        <v>3198</v>
      </c>
      <c r="I4346" s="116" t="s">
        <v>3613</v>
      </c>
      <c r="J4346" s="116" t="s">
        <v>47</v>
      </c>
      <c r="K4346" s="116">
        <v>1.4292</v>
      </c>
      <c r="L4346" s="395">
        <v>1.4292</v>
      </c>
      <c r="M4346" s="395">
        <v>1.3746879999999999</v>
      </c>
      <c r="N4346" s="330">
        <v>3.8141617688217262</v>
      </c>
      <c r="O4346" s="116"/>
      <c r="P4346" s="116"/>
      <c r="Q4346" s="120"/>
    </row>
    <row r="4347" spans="1:17" customFormat="1">
      <c r="A4347" s="117">
        <v>4344</v>
      </c>
      <c r="B4347" s="117"/>
      <c r="C4347" s="117" t="s">
        <v>3682</v>
      </c>
      <c r="D4347" s="117" t="s">
        <v>3684</v>
      </c>
      <c r="E4347" s="396" t="s">
        <v>8004</v>
      </c>
      <c r="F4347" s="116" t="s">
        <v>2106</v>
      </c>
      <c r="G4347" s="596">
        <v>304311140304</v>
      </c>
      <c r="H4347" s="396" t="s">
        <v>2336</v>
      </c>
      <c r="I4347" s="116" t="s">
        <v>3613</v>
      </c>
      <c r="J4347" s="116" t="s">
        <v>47</v>
      </c>
      <c r="K4347" s="116">
        <v>0.2472</v>
      </c>
      <c r="L4347" s="395">
        <v>0.2472</v>
      </c>
      <c r="M4347" s="395">
        <v>0.23800399999999999</v>
      </c>
      <c r="N4347" s="330">
        <v>3.7200647249190979</v>
      </c>
      <c r="O4347" s="116"/>
      <c r="P4347" s="116"/>
      <c r="Q4347" s="120"/>
    </row>
    <row r="4348" spans="1:17" customFormat="1">
      <c r="A4348" s="117">
        <v>4345</v>
      </c>
      <c r="B4348" s="117"/>
      <c r="C4348" s="117" t="s">
        <v>3682</v>
      </c>
      <c r="D4348" s="117" t="s">
        <v>3684</v>
      </c>
      <c r="E4348" s="396" t="s">
        <v>3738</v>
      </c>
      <c r="F4348" s="116" t="s">
        <v>2126</v>
      </c>
      <c r="G4348" s="596">
        <v>304321440205</v>
      </c>
      <c r="H4348" s="396" t="s">
        <v>2391</v>
      </c>
      <c r="I4348" s="116" t="s">
        <v>3613</v>
      </c>
      <c r="J4348" s="116" t="s">
        <v>47</v>
      </c>
      <c r="K4348" s="116">
        <v>0.2772</v>
      </c>
      <c r="L4348" s="395">
        <v>0.2772</v>
      </c>
      <c r="M4348" s="395">
        <v>0.26692499999999997</v>
      </c>
      <c r="N4348" s="330">
        <v>3.7067099567099691</v>
      </c>
      <c r="O4348" s="116"/>
      <c r="P4348" s="116"/>
      <c r="Q4348" s="120"/>
    </row>
    <row r="4349" spans="1:17" customFormat="1">
      <c r="A4349" s="117">
        <v>4346</v>
      </c>
      <c r="B4349" s="117"/>
      <c r="C4349" s="117" t="s">
        <v>3682</v>
      </c>
      <c r="D4349" s="117" t="s">
        <v>3684</v>
      </c>
      <c r="E4349" s="396" t="s">
        <v>3738</v>
      </c>
      <c r="F4349" s="116" t="s">
        <v>2120</v>
      </c>
      <c r="G4349" s="596">
        <v>304321240403</v>
      </c>
      <c r="H4349" s="396" t="s">
        <v>2370</v>
      </c>
      <c r="I4349" s="116" t="s">
        <v>3613</v>
      </c>
      <c r="J4349" s="116" t="s">
        <v>47</v>
      </c>
      <c r="K4349" s="116">
        <v>0.3639</v>
      </c>
      <c r="L4349" s="395">
        <v>0.3639</v>
      </c>
      <c r="M4349" s="395">
        <v>0.350412</v>
      </c>
      <c r="N4349" s="330">
        <v>3.7065127782357794</v>
      </c>
      <c r="O4349" s="116"/>
      <c r="P4349" s="116"/>
      <c r="Q4349" s="120"/>
    </row>
    <row r="4350" spans="1:17" customFormat="1">
      <c r="A4350" s="117">
        <v>4347</v>
      </c>
      <c r="B4350" s="117"/>
      <c r="C4350" s="117" t="s">
        <v>3682</v>
      </c>
      <c r="D4350" s="117" t="s">
        <v>3684</v>
      </c>
      <c r="E4350" s="396" t="s">
        <v>3738</v>
      </c>
      <c r="F4350" s="116" t="s">
        <v>10064</v>
      </c>
      <c r="G4350" s="596">
        <v>304321140205</v>
      </c>
      <c r="H4350" s="396" t="s">
        <v>10177</v>
      </c>
      <c r="I4350" s="116" t="s">
        <v>3613</v>
      </c>
      <c r="J4350" s="116" t="s">
        <v>47</v>
      </c>
      <c r="K4350" s="116">
        <v>0.23749999999999999</v>
      </c>
      <c r="L4350" s="395">
        <v>0.23749999999999999</v>
      </c>
      <c r="M4350" s="395">
        <v>0.22875599999999999</v>
      </c>
      <c r="N4350" s="330">
        <v>3.681684210526317</v>
      </c>
      <c r="O4350" s="116"/>
      <c r="P4350" s="116"/>
      <c r="Q4350" s="120"/>
    </row>
    <row r="4351" spans="1:17" customFormat="1">
      <c r="A4351" s="117">
        <v>4348</v>
      </c>
      <c r="B4351" s="117"/>
      <c r="C4351" s="117" t="s">
        <v>3682</v>
      </c>
      <c r="D4351" s="117" t="s">
        <v>3684</v>
      </c>
      <c r="E4351" s="396" t="s">
        <v>3738</v>
      </c>
      <c r="F4351" s="116" t="s">
        <v>2126</v>
      </c>
      <c r="G4351" s="596">
        <v>304321440206</v>
      </c>
      <c r="H4351" s="396" t="s">
        <v>2392</v>
      </c>
      <c r="I4351" s="116" t="s">
        <v>3613</v>
      </c>
      <c r="J4351" s="116" t="s">
        <v>47</v>
      </c>
      <c r="K4351" s="116">
        <v>0.39050000000000001</v>
      </c>
      <c r="L4351" s="395">
        <v>0.39050000000000001</v>
      </c>
      <c r="M4351" s="395">
        <v>0.37633</v>
      </c>
      <c r="N4351" s="330">
        <v>3.6286811779769566</v>
      </c>
      <c r="O4351" s="116"/>
      <c r="P4351" s="116"/>
      <c r="Q4351" s="120"/>
    </row>
    <row r="4352" spans="1:17" customFormat="1">
      <c r="A4352" s="117">
        <v>4349</v>
      </c>
      <c r="B4352" s="117"/>
      <c r="C4352" s="117" t="s">
        <v>3682</v>
      </c>
      <c r="D4352" s="117" t="s">
        <v>3684</v>
      </c>
      <c r="E4352" s="396" t="s">
        <v>8004</v>
      </c>
      <c r="F4352" s="116" t="s">
        <v>10178</v>
      </c>
      <c r="G4352" s="596">
        <v>304311340201</v>
      </c>
      <c r="H4352" s="396" t="s">
        <v>10179</v>
      </c>
      <c r="I4352" s="116" t="s">
        <v>3613</v>
      </c>
      <c r="J4352" s="116" t="s">
        <v>47</v>
      </c>
      <c r="K4352" s="116">
        <v>0.71089999999999998</v>
      </c>
      <c r="L4352" s="395">
        <v>0.71089999999999998</v>
      </c>
      <c r="M4352" s="395">
        <v>0.68575199999999992</v>
      </c>
      <c r="N4352" s="330">
        <v>3.5374876916584697</v>
      </c>
      <c r="O4352" s="116"/>
      <c r="P4352" s="116"/>
      <c r="Q4352" s="120"/>
    </row>
    <row r="4353" spans="1:17" customFormat="1">
      <c r="A4353" s="117">
        <v>4350</v>
      </c>
      <c r="B4353" s="117"/>
      <c r="C4353" s="117" t="s">
        <v>3682</v>
      </c>
      <c r="D4353" s="117" t="s">
        <v>3684</v>
      </c>
      <c r="E4353" s="396" t="s">
        <v>3738</v>
      </c>
      <c r="F4353" s="116" t="s">
        <v>2125</v>
      </c>
      <c r="G4353" s="596">
        <v>304321440107</v>
      </c>
      <c r="H4353" s="396" t="s">
        <v>3264</v>
      </c>
      <c r="I4353" s="116" t="s">
        <v>8575</v>
      </c>
      <c r="J4353" s="116" t="s">
        <v>47</v>
      </c>
      <c r="K4353" s="116">
        <v>0.67459999999999998</v>
      </c>
      <c r="L4353" s="395">
        <v>0.67459999999999998</v>
      </c>
      <c r="M4353" s="395">
        <v>0.65090000000000003</v>
      </c>
      <c r="N4353" s="330">
        <v>3.5131930032611836</v>
      </c>
      <c r="O4353" s="116"/>
      <c r="P4353" s="116"/>
      <c r="Q4353" s="120"/>
    </row>
    <row r="4354" spans="1:17" customFormat="1">
      <c r="A4354" s="117">
        <v>4351</v>
      </c>
      <c r="B4354" s="117"/>
      <c r="C4354" s="117" t="s">
        <v>3682</v>
      </c>
      <c r="D4354" s="117" t="s">
        <v>3684</v>
      </c>
      <c r="E4354" s="396" t="s">
        <v>3738</v>
      </c>
      <c r="F4354" s="116" t="s">
        <v>2117</v>
      </c>
      <c r="G4354" s="596">
        <v>304321140104</v>
      </c>
      <c r="H4354" s="396" t="s">
        <v>2365</v>
      </c>
      <c r="I4354" s="116" t="s">
        <v>3613</v>
      </c>
      <c r="J4354" s="116" t="s">
        <v>47</v>
      </c>
      <c r="K4354" s="116">
        <v>3.0851999999999999</v>
      </c>
      <c r="L4354" s="395">
        <v>3.0851999999999999</v>
      </c>
      <c r="M4354" s="395">
        <v>2.9770149999999997</v>
      </c>
      <c r="N4354" s="330">
        <v>3.5065798003371</v>
      </c>
      <c r="O4354" s="116"/>
      <c r="P4354" s="116"/>
      <c r="Q4354" s="120"/>
    </row>
    <row r="4355" spans="1:17" customFormat="1">
      <c r="A4355" s="117">
        <v>4352</v>
      </c>
      <c r="B4355" s="117"/>
      <c r="C4355" s="117" t="s">
        <v>3682</v>
      </c>
      <c r="D4355" s="117" t="s">
        <v>3684</v>
      </c>
      <c r="E4355" s="396" t="s">
        <v>3738</v>
      </c>
      <c r="F4355" s="116" t="s">
        <v>2122</v>
      </c>
      <c r="G4355" s="596">
        <v>304321340201</v>
      </c>
      <c r="H4355" s="396" t="s">
        <v>2372</v>
      </c>
      <c r="I4355" s="116" t="s">
        <v>3613</v>
      </c>
      <c r="J4355" s="116" t="s">
        <v>47</v>
      </c>
      <c r="K4355" s="116">
        <v>1.1668000000000001</v>
      </c>
      <c r="L4355" s="395">
        <v>1.1668000000000001</v>
      </c>
      <c r="M4355" s="395">
        <v>1.1262840000000001</v>
      </c>
      <c r="N4355" s="330">
        <v>3.4724031539252653</v>
      </c>
      <c r="O4355" s="116"/>
      <c r="P4355" s="116"/>
      <c r="Q4355" s="120"/>
    </row>
    <row r="4356" spans="1:17" customFormat="1">
      <c r="A4356" s="117">
        <v>4353</v>
      </c>
      <c r="B4356" s="117"/>
      <c r="C4356" s="117" t="s">
        <v>3682</v>
      </c>
      <c r="D4356" s="117" t="s">
        <v>3684</v>
      </c>
      <c r="E4356" s="396" t="s">
        <v>8004</v>
      </c>
      <c r="F4356" s="116" t="s">
        <v>2110</v>
      </c>
      <c r="G4356" s="596">
        <v>304311340107</v>
      </c>
      <c r="H4356" s="396" t="s">
        <v>10180</v>
      </c>
      <c r="I4356" s="116" t="s">
        <v>3613</v>
      </c>
      <c r="J4356" s="116" t="s">
        <v>47</v>
      </c>
      <c r="K4356" s="116">
        <v>1.27735</v>
      </c>
      <c r="L4356" s="395">
        <v>1.27735</v>
      </c>
      <c r="M4356" s="395">
        <v>1.233042</v>
      </c>
      <c r="N4356" s="330">
        <v>3.4687438838219764</v>
      </c>
      <c r="O4356" s="116"/>
      <c r="P4356" s="116"/>
      <c r="Q4356" s="120"/>
    </row>
    <row r="4357" spans="1:17" customFormat="1">
      <c r="A4357" s="117">
        <v>4354</v>
      </c>
      <c r="B4357" s="117"/>
      <c r="C4357" s="117" t="s">
        <v>3682</v>
      </c>
      <c r="D4357" s="117" t="s">
        <v>3684</v>
      </c>
      <c r="E4357" s="396" t="s">
        <v>3738</v>
      </c>
      <c r="F4357" s="116" t="s">
        <v>2118</v>
      </c>
      <c r="G4357" s="596">
        <v>304321240102</v>
      </c>
      <c r="H4357" s="396" t="s">
        <v>2366</v>
      </c>
      <c r="I4357" s="116" t="s">
        <v>3613</v>
      </c>
      <c r="J4357" s="116" t="s">
        <v>47</v>
      </c>
      <c r="K4357" s="116">
        <v>1.6759999999999999</v>
      </c>
      <c r="L4357" s="395">
        <v>1.6759999999999999</v>
      </c>
      <c r="M4357" s="395">
        <v>1.617869</v>
      </c>
      <c r="N4357" s="330">
        <v>3.468436754176607</v>
      </c>
      <c r="O4357" s="116"/>
      <c r="P4357" s="116"/>
      <c r="Q4357" s="120"/>
    </row>
    <row r="4358" spans="1:17" customFormat="1">
      <c r="A4358" s="117">
        <v>4355</v>
      </c>
      <c r="B4358" s="117"/>
      <c r="C4358" s="117" t="s">
        <v>3682</v>
      </c>
      <c r="D4358" s="117" t="s">
        <v>3684</v>
      </c>
      <c r="E4358" s="396" t="s">
        <v>3738</v>
      </c>
      <c r="F4358" s="116" t="s">
        <v>2125</v>
      </c>
      <c r="G4358" s="596">
        <v>304321440104</v>
      </c>
      <c r="H4358" s="396" t="s">
        <v>3269</v>
      </c>
      <c r="I4358" s="116" t="s">
        <v>3613</v>
      </c>
      <c r="J4358" s="116" t="s">
        <v>47</v>
      </c>
      <c r="K4358" s="116">
        <v>1.3658999999999999</v>
      </c>
      <c r="L4358" s="395">
        <v>1.3658999999999999</v>
      </c>
      <c r="M4358" s="395">
        <v>1.3186640000000001</v>
      </c>
      <c r="N4358" s="330">
        <v>3.4582326671059254</v>
      </c>
      <c r="O4358" s="116"/>
      <c r="P4358" s="116"/>
      <c r="Q4358" s="120"/>
    </row>
    <row r="4359" spans="1:17" customFormat="1">
      <c r="A4359" s="117">
        <v>4356</v>
      </c>
      <c r="B4359" s="117"/>
      <c r="C4359" s="117" t="s">
        <v>3682</v>
      </c>
      <c r="D4359" s="117" t="s">
        <v>3684</v>
      </c>
      <c r="E4359" s="396" t="s">
        <v>8005</v>
      </c>
      <c r="F4359" s="116" t="s">
        <v>2116</v>
      </c>
      <c r="G4359" s="596">
        <v>304312340102</v>
      </c>
      <c r="H4359" s="396" t="s">
        <v>2362</v>
      </c>
      <c r="I4359" s="116" t="s">
        <v>3613</v>
      </c>
      <c r="J4359" s="116" t="s">
        <v>47</v>
      </c>
      <c r="K4359" s="116">
        <v>0.93640000000000001</v>
      </c>
      <c r="L4359" s="395">
        <v>0.93640000000000001</v>
      </c>
      <c r="M4359" s="395">
        <v>0.90452900000000003</v>
      </c>
      <c r="N4359" s="330">
        <v>3.4035668517727449</v>
      </c>
      <c r="O4359" s="116"/>
      <c r="P4359" s="116"/>
      <c r="Q4359" s="120"/>
    </row>
    <row r="4360" spans="1:17" customFormat="1">
      <c r="A4360" s="117">
        <v>4357</v>
      </c>
      <c r="B4360" s="117"/>
      <c r="C4360" s="117" t="s">
        <v>3682</v>
      </c>
      <c r="D4360" s="117" t="s">
        <v>3684</v>
      </c>
      <c r="E4360" s="396" t="s">
        <v>3738</v>
      </c>
      <c r="F4360" s="116" t="s">
        <v>2124</v>
      </c>
      <c r="G4360" s="596">
        <v>304321340405</v>
      </c>
      <c r="H4360" s="396" t="s">
        <v>2384</v>
      </c>
      <c r="I4360" s="116" t="s">
        <v>3613</v>
      </c>
      <c r="J4360" s="116" t="s">
        <v>47</v>
      </c>
      <c r="K4360" s="116">
        <v>0.41758000000000001</v>
      </c>
      <c r="L4360" s="395">
        <v>0.41758000000000001</v>
      </c>
      <c r="M4360" s="395">
        <v>0.40357999999999999</v>
      </c>
      <c r="N4360" s="330">
        <v>3.3526509890320444</v>
      </c>
      <c r="O4360" s="116"/>
      <c r="P4360" s="116"/>
      <c r="Q4360" s="120"/>
    </row>
    <row r="4361" spans="1:17" customFormat="1">
      <c r="A4361" s="117">
        <v>4358</v>
      </c>
      <c r="B4361" s="117"/>
      <c r="C4361" s="117" t="s">
        <v>3682</v>
      </c>
      <c r="D4361" s="117" t="s">
        <v>3684</v>
      </c>
      <c r="E4361" s="396" t="s">
        <v>8004</v>
      </c>
      <c r="F4361" s="116" t="s">
        <v>10178</v>
      </c>
      <c r="G4361" s="596">
        <v>304311340202</v>
      </c>
      <c r="H4361" s="396" t="s">
        <v>10181</v>
      </c>
      <c r="I4361" s="116" t="s">
        <v>3613</v>
      </c>
      <c r="J4361" s="116" t="s">
        <v>47</v>
      </c>
      <c r="K4361" s="116">
        <v>1.66414</v>
      </c>
      <c r="L4361" s="395">
        <v>1.66414</v>
      </c>
      <c r="M4361" s="395">
        <v>1.608365</v>
      </c>
      <c r="N4361" s="330">
        <v>3.3515809967911299</v>
      </c>
      <c r="O4361" s="116"/>
      <c r="P4361" s="116"/>
      <c r="Q4361" s="120"/>
    </row>
    <row r="4362" spans="1:17" customFormat="1">
      <c r="A4362" s="117">
        <v>4359</v>
      </c>
      <c r="B4362" s="117"/>
      <c r="C4362" s="117" t="s">
        <v>3682</v>
      </c>
      <c r="D4362" s="117" t="s">
        <v>3684</v>
      </c>
      <c r="E4362" s="396" t="s">
        <v>3738</v>
      </c>
      <c r="F4362" s="116" t="s">
        <v>2122</v>
      </c>
      <c r="G4362" s="596">
        <v>304321340204</v>
      </c>
      <c r="H4362" s="396" t="s">
        <v>2375</v>
      </c>
      <c r="I4362" s="116" t="s">
        <v>3613</v>
      </c>
      <c r="J4362" s="116" t="s">
        <v>47</v>
      </c>
      <c r="K4362" s="116">
        <v>0.19</v>
      </c>
      <c r="L4362" s="395">
        <v>0.19</v>
      </c>
      <c r="M4362" s="395">
        <v>0.18363699999999999</v>
      </c>
      <c r="N4362" s="330">
        <v>3.3489473684210571</v>
      </c>
      <c r="O4362" s="116"/>
      <c r="P4362" s="116"/>
      <c r="Q4362" s="120"/>
    </row>
    <row r="4363" spans="1:17" customFormat="1">
      <c r="A4363" s="117">
        <v>4360</v>
      </c>
      <c r="B4363" s="117"/>
      <c r="C4363" s="117" t="s">
        <v>3682</v>
      </c>
      <c r="D4363" s="117" t="s">
        <v>3684</v>
      </c>
      <c r="E4363" s="396" t="s">
        <v>8004</v>
      </c>
      <c r="F4363" s="116" t="s">
        <v>2104</v>
      </c>
      <c r="G4363" s="596">
        <v>304311140103</v>
      </c>
      <c r="H4363" s="396" t="s">
        <v>2329</v>
      </c>
      <c r="I4363" s="116" t="s">
        <v>3613</v>
      </c>
      <c r="J4363" s="116" t="s">
        <v>47</v>
      </c>
      <c r="K4363" s="116">
        <v>1.1607000000000001</v>
      </c>
      <c r="L4363" s="395">
        <v>1.1607000000000001</v>
      </c>
      <c r="M4363" s="395">
        <v>1.121866</v>
      </c>
      <c r="N4363" s="330">
        <v>3.3457396398724937</v>
      </c>
      <c r="O4363" s="116"/>
      <c r="P4363" s="116"/>
      <c r="Q4363" s="120"/>
    </row>
    <row r="4364" spans="1:17" customFormat="1">
      <c r="A4364" s="117">
        <v>4361</v>
      </c>
      <c r="B4364" s="117"/>
      <c r="C4364" s="117" t="s">
        <v>3682</v>
      </c>
      <c r="D4364" s="117" t="s">
        <v>3684</v>
      </c>
      <c r="E4364" s="396" t="s">
        <v>8004</v>
      </c>
      <c r="F4364" s="116" t="s">
        <v>2110</v>
      </c>
      <c r="G4364" s="596">
        <v>304311340102</v>
      </c>
      <c r="H4364" s="396" t="s">
        <v>3287</v>
      </c>
      <c r="I4364" s="116" t="s">
        <v>3613</v>
      </c>
      <c r="J4364" s="116" t="s">
        <v>47</v>
      </c>
      <c r="K4364" s="116">
        <v>1.4942</v>
      </c>
      <c r="L4364" s="395">
        <v>1.4942</v>
      </c>
      <c r="M4364" s="395">
        <v>1.4446669999999999</v>
      </c>
      <c r="N4364" s="330">
        <v>3.3150180698701681</v>
      </c>
      <c r="O4364" s="116"/>
      <c r="P4364" s="116"/>
      <c r="Q4364" s="120"/>
    </row>
    <row r="4365" spans="1:17" customFormat="1">
      <c r="A4365" s="117">
        <v>4362</v>
      </c>
      <c r="B4365" s="117"/>
      <c r="C4365" s="117" t="s">
        <v>3682</v>
      </c>
      <c r="D4365" s="117" t="s">
        <v>3684</v>
      </c>
      <c r="E4365" s="396" t="s">
        <v>8004</v>
      </c>
      <c r="F4365" s="116" t="s">
        <v>2110</v>
      </c>
      <c r="G4365" s="596">
        <v>304311340104</v>
      </c>
      <c r="H4365" s="396" t="s">
        <v>2345</v>
      </c>
      <c r="I4365" s="116" t="s">
        <v>3613</v>
      </c>
      <c r="J4365" s="116" t="s">
        <v>47</v>
      </c>
      <c r="K4365" s="116">
        <v>0.57189999999999996</v>
      </c>
      <c r="L4365" s="395">
        <v>0.57189999999999996</v>
      </c>
      <c r="M4365" s="395">
        <v>0.55299699999999996</v>
      </c>
      <c r="N4365" s="330">
        <v>3.3052981290435399</v>
      </c>
      <c r="O4365" s="116"/>
      <c r="P4365" s="116"/>
      <c r="Q4365" s="120"/>
    </row>
    <row r="4366" spans="1:17" customFormat="1">
      <c r="A4366" s="117">
        <v>4363</v>
      </c>
      <c r="B4366" s="117"/>
      <c r="C4366" s="117" t="s">
        <v>3682</v>
      </c>
      <c r="D4366" s="117" t="s">
        <v>3684</v>
      </c>
      <c r="E4366" s="396" t="s">
        <v>8004</v>
      </c>
      <c r="F4366" s="116" t="s">
        <v>2113</v>
      </c>
      <c r="G4366" s="596">
        <v>304312140101</v>
      </c>
      <c r="H4366" s="396" t="s">
        <v>3259</v>
      </c>
      <c r="I4366" s="116" t="s">
        <v>3613</v>
      </c>
      <c r="J4366" s="116" t="s">
        <v>47</v>
      </c>
      <c r="K4366" s="116">
        <v>1.9858</v>
      </c>
      <c r="L4366" s="395">
        <v>1.9858</v>
      </c>
      <c r="M4366" s="395">
        <v>1.920323</v>
      </c>
      <c r="N4366" s="330">
        <v>3.2972605499043213</v>
      </c>
      <c r="O4366" s="116"/>
      <c r="P4366" s="116"/>
      <c r="Q4366" s="120"/>
    </row>
    <row r="4367" spans="1:17" customFormat="1">
      <c r="A4367" s="117">
        <v>4364</v>
      </c>
      <c r="B4367" s="117"/>
      <c r="C4367" s="117" t="s">
        <v>3682</v>
      </c>
      <c r="D4367" s="117" t="s">
        <v>3684</v>
      </c>
      <c r="E4367" s="396" t="s">
        <v>3738</v>
      </c>
      <c r="F4367" s="116" t="s">
        <v>2119</v>
      </c>
      <c r="G4367" s="596">
        <v>304321240202</v>
      </c>
      <c r="H4367" s="396" t="s">
        <v>10182</v>
      </c>
      <c r="I4367" s="116" t="s">
        <v>3613</v>
      </c>
      <c r="J4367" s="116" t="s">
        <v>47</v>
      </c>
      <c r="K4367" s="116">
        <v>1.9960199999999999</v>
      </c>
      <c r="L4367" s="395">
        <v>1.9960199999999999</v>
      </c>
      <c r="M4367" s="395">
        <v>1.9305509999999999</v>
      </c>
      <c r="N4367" s="330">
        <v>3.27997715453753</v>
      </c>
      <c r="O4367" s="116"/>
      <c r="P4367" s="116"/>
      <c r="Q4367" s="120"/>
    </row>
    <row r="4368" spans="1:17" customFormat="1">
      <c r="A4368" s="117">
        <v>4365</v>
      </c>
      <c r="B4368" s="117"/>
      <c r="C4368" s="117" t="s">
        <v>3682</v>
      </c>
      <c r="D4368" s="117" t="s">
        <v>3684</v>
      </c>
      <c r="E4368" s="396" t="s">
        <v>8004</v>
      </c>
      <c r="F4368" s="116" t="s">
        <v>2110</v>
      </c>
      <c r="G4368" s="596">
        <v>304311340101</v>
      </c>
      <c r="H4368" s="396" t="s">
        <v>2344</v>
      </c>
      <c r="I4368" s="116" t="s">
        <v>3613</v>
      </c>
      <c r="J4368" s="116" t="s">
        <v>47</v>
      </c>
      <c r="K4368" s="116">
        <v>1.3933</v>
      </c>
      <c r="L4368" s="395">
        <v>1.3933</v>
      </c>
      <c r="M4368" s="395">
        <v>1.3481909999999999</v>
      </c>
      <c r="N4368" s="330">
        <v>3.2375654919974211</v>
      </c>
      <c r="O4368" s="116"/>
      <c r="P4368" s="116"/>
      <c r="Q4368" s="120"/>
    </row>
    <row r="4369" spans="1:17" customFormat="1">
      <c r="A4369" s="117">
        <v>4366</v>
      </c>
      <c r="B4369" s="117"/>
      <c r="C4369" s="117" t="s">
        <v>3682</v>
      </c>
      <c r="D4369" s="117" t="s">
        <v>3684</v>
      </c>
      <c r="E4369" s="396" t="s">
        <v>3738</v>
      </c>
      <c r="F4369" s="116" t="s">
        <v>2126</v>
      </c>
      <c r="G4369" s="596">
        <v>304321440201</v>
      </c>
      <c r="H4369" s="396" t="s">
        <v>2387</v>
      </c>
      <c r="I4369" s="116" t="s">
        <v>3613</v>
      </c>
      <c r="J4369" s="116" t="s">
        <v>47</v>
      </c>
      <c r="K4369" s="116">
        <v>1.0513999999999999</v>
      </c>
      <c r="L4369" s="395">
        <v>1.0513999999999999</v>
      </c>
      <c r="M4369" s="395">
        <v>1.017879</v>
      </c>
      <c r="N4369" s="330">
        <v>3.1882252235115005</v>
      </c>
      <c r="O4369" s="116"/>
      <c r="P4369" s="116"/>
      <c r="Q4369" s="120"/>
    </row>
    <row r="4370" spans="1:17" customFormat="1">
      <c r="A4370" s="117">
        <v>4367</v>
      </c>
      <c r="B4370" s="117"/>
      <c r="C4370" s="117" t="s">
        <v>3682</v>
      </c>
      <c r="D4370" s="117" t="s">
        <v>3684</v>
      </c>
      <c r="E4370" s="396" t="s">
        <v>8004</v>
      </c>
      <c r="F4370" s="116" t="s">
        <v>10178</v>
      </c>
      <c r="G4370" s="596">
        <v>304311340204</v>
      </c>
      <c r="H4370" s="396" t="s">
        <v>10183</v>
      </c>
      <c r="I4370" s="116" t="s">
        <v>3613</v>
      </c>
      <c r="J4370" s="116" t="s">
        <v>47</v>
      </c>
      <c r="K4370" s="116">
        <v>1.6313599999999999</v>
      </c>
      <c r="L4370" s="395">
        <v>1.6313599999999999</v>
      </c>
      <c r="M4370" s="395">
        <v>1.57979</v>
      </c>
      <c r="N4370" s="330">
        <v>3.1611661435857132</v>
      </c>
      <c r="O4370" s="116"/>
      <c r="P4370" s="116"/>
      <c r="Q4370" s="120"/>
    </row>
    <row r="4371" spans="1:17" customFormat="1">
      <c r="A4371" s="117">
        <v>4368</v>
      </c>
      <c r="B4371" s="117"/>
      <c r="C4371" s="117" t="s">
        <v>3682</v>
      </c>
      <c r="D4371" s="117" t="s">
        <v>3684</v>
      </c>
      <c r="E4371" s="396" t="s">
        <v>8004</v>
      </c>
      <c r="F4371" s="116" t="s">
        <v>2111</v>
      </c>
      <c r="G4371" s="596">
        <v>304311440108</v>
      </c>
      <c r="H4371" s="396" t="s">
        <v>2348</v>
      </c>
      <c r="I4371" s="116" t="s">
        <v>3613</v>
      </c>
      <c r="J4371" s="116" t="s">
        <v>47</v>
      </c>
      <c r="K4371" s="116">
        <v>5.3999999999999999E-2</v>
      </c>
      <c r="L4371" s="395">
        <v>5.3999999999999999E-2</v>
      </c>
      <c r="M4371" s="395">
        <v>5.2366000000000003E-2</v>
      </c>
      <c r="N4371" s="330">
        <v>3.0259259259259199</v>
      </c>
      <c r="O4371" s="116"/>
      <c r="P4371" s="116"/>
      <c r="Q4371" s="120"/>
    </row>
    <row r="4372" spans="1:17" customFormat="1">
      <c r="A4372" s="117">
        <v>4369</v>
      </c>
      <c r="B4372" s="117"/>
      <c r="C4372" s="117" t="s">
        <v>3682</v>
      </c>
      <c r="D4372" s="117" t="s">
        <v>3684</v>
      </c>
      <c r="E4372" s="396" t="s">
        <v>3738</v>
      </c>
      <c r="F4372" s="116" t="s">
        <v>2119</v>
      </c>
      <c r="G4372" s="596">
        <v>304321240204</v>
      </c>
      <c r="H4372" s="396" t="s">
        <v>2368</v>
      </c>
      <c r="I4372" s="116" t="s">
        <v>3613</v>
      </c>
      <c r="J4372" s="116" t="s">
        <v>47</v>
      </c>
      <c r="K4372" s="116">
        <v>1.2505999999999999</v>
      </c>
      <c r="L4372" s="395">
        <v>1.2505999999999999</v>
      </c>
      <c r="M4372" s="395">
        <v>1.2131259999999999</v>
      </c>
      <c r="N4372" s="330">
        <v>2.9964816887893821</v>
      </c>
      <c r="O4372" s="116"/>
      <c r="P4372" s="116"/>
      <c r="Q4372" s="120"/>
    </row>
    <row r="4373" spans="1:17" customFormat="1">
      <c r="A4373" s="117">
        <v>4370</v>
      </c>
      <c r="B4373" s="117"/>
      <c r="C4373" s="117" t="s">
        <v>3682</v>
      </c>
      <c r="D4373" s="117" t="s">
        <v>3684</v>
      </c>
      <c r="E4373" s="396" t="s">
        <v>3738</v>
      </c>
      <c r="F4373" s="116" t="s">
        <v>2121</v>
      </c>
      <c r="G4373" s="596">
        <v>304321340102</v>
      </c>
      <c r="H4373" s="396" t="s">
        <v>10184</v>
      </c>
      <c r="I4373" s="116" t="s">
        <v>3613</v>
      </c>
      <c r="J4373" s="116" t="s">
        <v>47</v>
      </c>
      <c r="K4373" s="116">
        <v>2.1118000000000001</v>
      </c>
      <c r="L4373" s="395">
        <v>2.1118000000000001</v>
      </c>
      <c r="M4373" s="395">
        <v>2.0487220000000002</v>
      </c>
      <c r="N4373" s="330">
        <v>2.9869305805473987</v>
      </c>
      <c r="O4373" s="116"/>
      <c r="P4373" s="116"/>
      <c r="Q4373" s="120"/>
    </row>
    <row r="4374" spans="1:17" customFormat="1">
      <c r="A4374" s="117">
        <v>4371</v>
      </c>
      <c r="B4374" s="117"/>
      <c r="C4374" s="117" t="s">
        <v>3682</v>
      </c>
      <c r="D4374" s="117" t="s">
        <v>3684</v>
      </c>
      <c r="E4374" s="396" t="s">
        <v>3738</v>
      </c>
      <c r="F4374" s="116" t="s">
        <v>2121</v>
      </c>
      <c r="G4374" s="596">
        <v>304321340104</v>
      </c>
      <c r="H4374" s="396" t="s">
        <v>3212</v>
      </c>
      <c r="I4374" s="116" t="s">
        <v>3613</v>
      </c>
      <c r="J4374" s="116" t="s">
        <v>47</v>
      </c>
      <c r="K4374" s="116">
        <v>0.85219999999999996</v>
      </c>
      <c r="L4374" s="395">
        <v>0.85219999999999996</v>
      </c>
      <c r="M4374" s="395">
        <v>0.82690900000000012</v>
      </c>
      <c r="N4374" s="330">
        <v>2.9677305796761138</v>
      </c>
      <c r="O4374" s="116"/>
      <c r="P4374" s="116"/>
      <c r="Q4374" s="120"/>
    </row>
    <row r="4375" spans="1:17" customFormat="1">
      <c r="A4375" s="117">
        <v>4372</v>
      </c>
      <c r="B4375" s="117"/>
      <c r="C4375" s="117" t="s">
        <v>3682</v>
      </c>
      <c r="D4375" s="117" t="s">
        <v>3684</v>
      </c>
      <c r="E4375" s="396" t="s">
        <v>3738</v>
      </c>
      <c r="F4375" s="116" t="s">
        <v>2120</v>
      </c>
      <c r="G4375" s="596">
        <v>304321240402</v>
      </c>
      <c r="H4375" s="396" t="s">
        <v>10185</v>
      </c>
      <c r="I4375" s="116" t="s">
        <v>3613</v>
      </c>
      <c r="J4375" s="116" t="s">
        <v>47</v>
      </c>
      <c r="K4375" s="116">
        <v>0.38629999999999998</v>
      </c>
      <c r="L4375" s="395">
        <v>0.38629999999999998</v>
      </c>
      <c r="M4375" s="395">
        <v>0.37484800000000001</v>
      </c>
      <c r="N4375" s="330">
        <v>2.9645353352316755</v>
      </c>
      <c r="O4375" s="116"/>
      <c r="P4375" s="116"/>
      <c r="Q4375" s="120"/>
    </row>
    <row r="4376" spans="1:17" customFormat="1">
      <c r="A4376" s="117">
        <v>4373</v>
      </c>
      <c r="B4376" s="117"/>
      <c r="C4376" s="117" t="s">
        <v>3682</v>
      </c>
      <c r="D4376" s="117" t="s">
        <v>3684</v>
      </c>
      <c r="E4376" s="396" t="s">
        <v>3738</v>
      </c>
      <c r="F4376" s="116" t="s">
        <v>2120</v>
      </c>
      <c r="G4376" s="596">
        <v>304321240401</v>
      </c>
      <c r="H4376" s="396" t="s">
        <v>2369</v>
      </c>
      <c r="I4376" s="116" t="s">
        <v>3613</v>
      </c>
      <c r="J4376" s="116" t="s">
        <v>47</v>
      </c>
      <c r="K4376" s="116">
        <v>0.33379999999999999</v>
      </c>
      <c r="L4376" s="395">
        <v>0.33379999999999999</v>
      </c>
      <c r="M4376" s="395">
        <v>0.32431500000000002</v>
      </c>
      <c r="N4376" s="330">
        <v>2.8415218693828539</v>
      </c>
      <c r="O4376" s="116"/>
      <c r="P4376" s="116"/>
      <c r="Q4376" s="120"/>
    </row>
    <row r="4377" spans="1:17" customFormat="1">
      <c r="A4377" s="117">
        <v>4374</v>
      </c>
      <c r="B4377" s="117"/>
      <c r="C4377" s="117" t="s">
        <v>3682</v>
      </c>
      <c r="D4377" s="117" t="s">
        <v>3684</v>
      </c>
      <c r="E4377" s="396" t="s">
        <v>3738</v>
      </c>
      <c r="F4377" s="116" t="s">
        <v>2117</v>
      </c>
      <c r="G4377" s="596">
        <v>304321140101</v>
      </c>
      <c r="H4377" s="396" t="s">
        <v>3215</v>
      </c>
      <c r="I4377" s="116" t="s">
        <v>3613</v>
      </c>
      <c r="J4377" s="116" t="s">
        <v>47</v>
      </c>
      <c r="K4377" s="116">
        <v>1.5768</v>
      </c>
      <c r="L4377" s="395">
        <v>1.5768</v>
      </c>
      <c r="M4377" s="395">
        <v>1.53234</v>
      </c>
      <c r="N4377" s="330">
        <v>2.8196347031963436</v>
      </c>
      <c r="O4377" s="116"/>
      <c r="P4377" s="116"/>
      <c r="Q4377" s="120"/>
    </row>
    <row r="4378" spans="1:17" customFormat="1">
      <c r="A4378" s="117">
        <v>4375</v>
      </c>
      <c r="B4378" s="117"/>
      <c r="C4378" s="117" t="s">
        <v>3682</v>
      </c>
      <c r="D4378" s="117" t="s">
        <v>3684</v>
      </c>
      <c r="E4378" s="396" t="s">
        <v>3738</v>
      </c>
      <c r="F4378" s="116" t="s">
        <v>2123</v>
      </c>
      <c r="G4378" s="596">
        <v>304321340306</v>
      </c>
      <c r="H4378" s="396" t="s">
        <v>2381</v>
      </c>
      <c r="I4378" s="116" t="s">
        <v>3613</v>
      </c>
      <c r="J4378" s="116" t="s">
        <v>47</v>
      </c>
      <c r="K4378" s="116">
        <v>0.92220000000000002</v>
      </c>
      <c r="L4378" s="395">
        <v>0.92220000000000002</v>
      </c>
      <c r="M4378" s="395">
        <v>0.89673800000000004</v>
      </c>
      <c r="N4378" s="330">
        <v>2.7610062893081744</v>
      </c>
      <c r="O4378" s="116"/>
      <c r="P4378" s="116"/>
      <c r="Q4378" s="120"/>
    </row>
    <row r="4379" spans="1:17" customFormat="1">
      <c r="A4379" s="117">
        <v>4376</v>
      </c>
      <c r="B4379" s="117"/>
      <c r="C4379" s="117" t="s">
        <v>3682</v>
      </c>
      <c r="D4379" s="117" t="s">
        <v>3684</v>
      </c>
      <c r="E4379" s="396" t="s">
        <v>3738</v>
      </c>
      <c r="F4379" s="116" t="s">
        <v>2124</v>
      </c>
      <c r="G4379" s="596">
        <v>304321340402</v>
      </c>
      <c r="H4379" s="396" t="s">
        <v>2382</v>
      </c>
      <c r="I4379" s="116" t="s">
        <v>3613</v>
      </c>
      <c r="J4379" s="116" t="s">
        <v>47</v>
      </c>
      <c r="K4379" s="116">
        <v>0.16067999999999999</v>
      </c>
      <c r="L4379" s="395">
        <v>0.16067999999999999</v>
      </c>
      <c r="M4379" s="395">
        <v>0.15629599999999999</v>
      </c>
      <c r="N4379" s="330">
        <v>2.7284042818023395</v>
      </c>
      <c r="O4379" s="116"/>
      <c r="P4379" s="116"/>
      <c r="Q4379" s="120"/>
    </row>
    <row r="4380" spans="1:17" customFormat="1">
      <c r="A4380" s="117">
        <v>4377</v>
      </c>
      <c r="B4380" s="117"/>
      <c r="C4380" s="117" t="s">
        <v>3682</v>
      </c>
      <c r="D4380" s="117" t="s">
        <v>3684</v>
      </c>
      <c r="E4380" s="396" t="s">
        <v>3738</v>
      </c>
      <c r="F4380" s="116" t="s">
        <v>2123</v>
      </c>
      <c r="G4380" s="596">
        <v>304321340303</v>
      </c>
      <c r="H4380" s="396" t="s">
        <v>2378</v>
      </c>
      <c r="I4380" s="116" t="s">
        <v>3613</v>
      </c>
      <c r="J4380" s="116" t="s">
        <v>47</v>
      </c>
      <c r="K4380" s="116">
        <v>1.1279999999999999</v>
      </c>
      <c r="L4380" s="395">
        <v>1.1279999999999999</v>
      </c>
      <c r="M4380" s="395">
        <v>1.097386</v>
      </c>
      <c r="N4380" s="330">
        <v>2.7140070921985746</v>
      </c>
      <c r="O4380" s="116"/>
      <c r="P4380" s="116"/>
      <c r="Q4380" s="120"/>
    </row>
    <row r="4381" spans="1:17" customFormat="1">
      <c r="A4381" s="117">
        <v>4378</v>
      </c>
      <c r="B4381" s="117"/>
      <c r="C4381" s="117" t="s">
        <v>3682</v>
      </c>
      <c r="D4381" s="117" t="s">
        <v>3684</v>
      </c>
      <c r="E4381" s="396" t="s">
        <v>3738</v>
      </c>
      <c r="F4381" s="116" t="s">
        <v>2122</v>
      </c>
      <c r="G4381" s="596">
        <v>304321340205</v>
      </c>
      <c r="H4381" s="396" t="s">
        <v>2337</v>
      </c>
      <c r="I4381" s="116" t="s">
        <v>3613</v>
      </c>
      <c r="J4381" s="116" t="s">
        <v>47</v>
      </c>
      <c r="K4381" s="116">
        <v>0.44600000000000001</v>
      </c>
      <c r="L4381" s="395">
        <v>0.44600000000000001</v>
      </c>
      <c r="M4381" s="395">
        <v>0.43480799999999997</v>
      </c>
      <c r="N4381" s="330">
        <v>2.5094170403587523</v>
      </c>
      <c r="O4381" s="116"/>
      <c r="P4381" s="116"/>
      <c r="Q4381" s="120"/>
    </row>
    <row r="4382" spans="1:17" customFormat="1">
      <c r="A4382" s="117">
        <v>4379</v>
      </c>
      <c r="B4382" s="117"/>
      <c r="C4382" s="117" t="s">
        <v>3682</v>
      </c>
      <c r="D4382" s="117" t="s">
        <v>3684</v>
      </c>
      <c r="E4382" s="396" t="s">
        <v>3738</v>
      </c>
      <c r="F4382" s="116" t="s">
        <v>2118</v>
      </c>
      <c r="G4382" s="596">
        <v>304321240103</v>
      </c>
      <c r="H4382" s="396" t="s">
        <v>10186</v>
      </c>
      <c r="I4382" s="116" t="s">
        <v>3613</v>
      </c>
      <c r="J4382" s="116" t="s">
        <v>47</v>
      </c>
      <c r="K4382" s="116">
        <v>1.3151999999999999</v>
      </c>
      <c r="L4382" s="395">
        <v>1.3151999999999999</v>
      </c>
      <c r="M4382" s="395">
        <v>1.2832250000000001</v>
      </c>
      <c r="N4382" s="330">
        <v>2.4311891727493817</v>
      </c>
      <c r="O4382" s="116"/>
      <c r="P4382" s="116"/>
      <c r="Q4382" s="120"/>
    </row>
    <row r="4383" spans="1:17" customFormat="1">
      <c r="A4383" s="117">
        <v>4380</v>
      </c>
      <c r="B4383" s="117"/>
      <c r="C4383" s="117" t="s">
        <v>3682</v>
      </c>
      <c r="D4383" s="117" t="s">
        <v>3684</v>
      </c>
      <c r="E4383" s="396" t="s">
        <v>3738</v>
      </c>
      <c r="F4383" s="116" t="s">
        <v>2123</v>
      </c>
      <c r="G4383" s="596">
        <v>304321340302</v>
      </c>
      <c r="H4383" s="396" t="s">
        <v>2377</v>
      </c>
      <c r="I4383" s="116" t="s">
        <v>3613</v>
      </c>
      <c r="J4383" s="116" t="s">
        <v>47</v>
      </c>
      <c r="K4383" s="116">
        <v>0.98219999999999996</v>
      </c>
      <c r="L4383" s="395">
        <v>0.98219999999999996</v>
      </c>
      <c r="M4383" s="395">
        <v>0.95920000000000005</v>
      </c>
      <c r="N4383" s="330">
        <v>2.3416819385053871</v>
      </c>
      <c r="O4383" s="116"/>
      <c r="P4383" s="116"/>
      <c r="Q4383" s="120"/>
    </row>
    <row r="4384" spans="1:17" customFormat="1">
      <c r="A4384" s="117">
        <v>4381</v>
      </c>
      <c r="B4384" s="117"/>
      <c r="C4384" s="117" t="s">
        <v>3682</v>
      </c>
      <c r="D4384" s="117" t="s">
        <v>3684</v>
      </c>
      <c r="E4384" s="396" t="s">
        <v>8005</v>
      </c>
      <c r="F4384" s="116" t="s">
        <v>2114</v>
      </c>
      <c r="G4384" s="596">
        <v>304312240102</v>
      </c>
      <c r="H4384" s="396" t="s">
        <v>3249</v>
      </c>
      <c r="I4384" s="116" t="s">
        <v>8576</v>
      </c>
      <c r="J4384" s="116" t="s">
        <v>47</v>
      </c>
      <c r="K4384" s="116">
        <v>0.34910000000000002</v>
      </c>
      <c r="L4384" s="395">
        <v>0.34910000000000002</v>
      </c>
      <c r="M4384" s="395">
        <v>0.34132099999999999</v>
      </c>
      <c r="N4384" s="330">
        <v>2.2283013463191161</v>
      </c>
      <c r="O4384" s="116"/>
      <c r="P4384" s="116"/>
      <c r="Q4384" s="120"/>
    </row>
    <row r="4385" spans="1:17" customFormat="1">
      <c r="A4385" s="117">
        <v>4382</v>
      </c>
      <c r="B4385" s="117"/>
      <c r="C4385" s="117" t="s">
        <v>3682</v>
      </c>
      <c r="D4385" s="117" t="s">
        <v>3684</v>
      </c>
      <c r="E4385" s="396" t="s">
        <v>3738</v>
      </c>
      <c r="F4385" s="116" t="s">
        <v>2124</v>
      </c>
      <c r="G4385" s="596">
        <v>304321340404</v>
      </c>
      <c r="H4385" s="396" t="s">
        <v>2383</v>
      </c>
      <c r="I4385" s="116" t="s">
        <v>3613</v>
      </c>
      <c r="J4385" s="116" t="s">
        <v>47</v>
      </c>
      <c r="K4385" s="116">
        <v>0.23294000000000001</v>
      </c>
      <c r="L4385" s="395">
        <v>0.23294000000000001</v>
      </c>
      <c r="M4385" s="395">
        <v>0.227913</v>
      </c>
      <c r="N4385" s="330">
        <v>2.1580664548810868</v>
      </c>
      <c r="O4385" s="116"/>
      <c r="P4385" s="116"/>
      <c r="Q4385" s="120"/>
    </row>
    <row r="4386" spans="1:17" customFormat="1">
      <c r="A4386" s="117">
        <v>4383</v>
      </c>
      <c r="B4386" s="117"/>
      <c r="C4386" s="117" t="s">
        <v>3682</v>
      </c>
      <c r="D4386" s="117" t="s">
        <v>3684</v>
      </c>
      <c r="E4386" s="396" t="s">
        <v>3738</v>
      </c>
      <c r="F4386" s="116" t="s">
        <v>2119</v>
      </c>
      <c r="G4386" s="596">
        <v>304321240201</v>
      </c>
      <c r="H4386" s="396" t="s">
        <v>10187</v>
      </c>
      <c r="I4386" s="116" t="s">
        <v>3613</v>
      </c>
      <c r="J4386" s="116" t="s">
        <v>47</v>
      </c>
      <c r="K4386" s="116">
        <v>1.0985199999999999</v>
      </c>
      <c r="L4386" s="395">
        <v>1.0985199999999999</v>
      </c>
      <c r="M4386" s="395">
        <v>1.0751430000000002</v>
      </c>
      <c r="N4386" s="330">
        <v>2.1280450060080618</v>
      </c>
      <c r="O4386" s="116"/>
      <c r="P4386" s="116"/>
      <c r="Q4386" s="120"/>
    </row>
    <row r="4387" spans="1:17" customFormat="1">
      <c r="A4387" s="117">
        <v>4384</v>
      </c>
      <c r="B4387" s="117"/>
      <c r="C4387" s="117" t="s">
        <v>3682</v>
      </c>
      <c r="D4387" s="117" t="s">
        <v>3684</v>
      </c>
      <c r="E4387" s="396" t="s">
        <v>3738</v>
      </c>
      <c r="F4387" s="116" t="s">
        <v>2119</v>
      </c>
      <c r="G4387" s="596">
        <v>304321240203</v>
      </c>
      <c r="H4387" s="396" t="s">
        <v>2367</v>
      </c>
      <c r="I4387" s="116" t="s">
        <v>3613</v>
      </c>
      <c r="J4387" s="116" t="s">
        <v>47</v>
      </c>
      <c r="K4387" s="116">
        <v>1.1821999999999999</v>
      </c>
      <c r="L4387" s="395">
        <v>1.1821999999999999</v>
      </c>
      <c r="M4387" s="395">
        <v>1.157144</v>
      </c>
      <c r="N4387" s="330">
        <v>2.1194383353070521</v>
      </c>
      <c r="O4387" s="116"/>
      <c r="P4387" s="116"/>
      <c r="Q4387" s="120"/>
    </row>
    <row r="4388" spans="1:17" customFormat="1">
      <c r="A4388" s="117">
        <v>4385</v>
      </c>
      <c r="B4388" s="117"/>
      <c r="C4388" s="117" t="s">
        <v>3682</v>
      </c>
      <c r="D4388" s="117" t="s">
        <v>3684</v>
      </c>
      <c r="E4388" s="396" t="s">
        <v>3738</v>
      </c>
      <c r="F4388" s="116" t="s">
        <v>2123</v>
      </c>
      <c r="G4388" s="596">
        <v>304321340304</v>
      </c>
      <c r="H4388" s="396" t="s">
        <v>2379</v>
      </c>
      <c r="I4388" s="116" t="s">
        <v>3613</v>
      </c>
      <c r="J4388" s="116" t="s">
        <v>47</v>
      </c>
      <c r="K4388" s="116">
        <v>0.74399999999999999</v>
      </c>
      <c r="L4388" s="395">
        <v>0.74399999999999999</v>
      </c>
      <c r="M4388" s="395">
        <v>0.728298</v>
      </c>
      <c r="N4388" s="330">
        <v>2.1104838709677409</v>
      </c>
      <c r="O4388" s="116"/>
      <c r="P4388" s="116"/>
      <c r="Q4388" s="120"/>
    </row>
    <row r="4389" spans="1:17" customFormat="1">
      <c r="A4389" s="117">
        <v>4386</v>
      </c>
      <c r="B4389" s="117"/>
      <c r="C4389" s="117" t="s">
        <v>3682</v>
      </c>
      <c r="D4389" s="117" t="s">
        <v>3684</v>
      </c>
      <c r="E4389" s="396" t="s">
        <v>3738</v>
      </c>
      <c r="F4389" s="116" t="s">
        <v>2122</v>
      </c>
      <c r="G4389" s="596">
        <v>304321340203</v>
      </c>
      <c r="H4389" s="396" t="s">
        <v>2374</v>
      </c>
      <c r="I4389" s="116" t="s">
        <v>3613</v>
      </c>
      <c r="J4389" s="116" t="s">
        <v>47</v>
      </c>
      <c r="K4389" s="116">
        <v>0.43359999999999999</v>
      </c>
      <c r="L4389" s="395">
        <v>0.43359999999999999</v>
      </c>
      <c r="M4389" s="395">
        <v>0.42485800000000001</v>
      </c>
      <c r="N4389" s="330">
        <v>2.0161439114391078</v>
      </c>
      <c r="O4389" s="116"/>
      <c r="P4389" s="116"/>
      <c r="Q4389" s="120"/>
    </row>
    <row r="4390" spans="1:17" customFormat="1">
      <c r="A4390" s="117">
        <v>4387</v>
      </c>
      <c r="B4390" s="117"/>
      <c r="C4390" s="117" t="s">
        <v>3682</v>
      </c>
      <c r="D4390" s="117" t="s">
        <v>3684</v>
      </c>
      <c r="E4390" s="396" t="s">
        <v>3738</v>
      </c>
      <c r="F4390" s="116" t="s">
        <v>2123</v>
      </c>
      <c r="G4390" s="596">
        <v>304321340305</v>
      </c>
      <c r="H4390" s="396" t="s">
        <v>2380</v>
      </c>
      <c r="I4390" s="116" t="s">
        <v>3613</v>
      </c>
      <c r="J4390" s="116" t="s">
        <v>47</v>
      </c>
      <c r="K4390" s="116">
        <v>0.31380000000000002</v>
      </c>
      <c r="L4390" s="395">
        <v>0.31380000000000002</v>
      </c>
      <c r="M4390" s="395">
        <v>0.30751600000000001</v>
      </c>
      <c r="N4390" s="330">
        <v>2.0025493945188053</v>
      </c>
      <c r="O4390" s="116"/>
      <c r="P4390" s="116"/>
      <c r="Q4390" s="120"/>
    </row>
    <row r="4391" spans="1:17" customFormat="1">
      <c r="A4391" s="117">
        <v>4388</v>
      </c>
      <c r="B4391" s="117"/>
      <c r="C4391" s="117" t="s">
        <v>3682</v>
      </c>
      <c r="D4391" s="117" t="s">
        <v>3684</v>
      </c>
      <c r="E4391" s="396" t="s">
        <v>3738</v>
      </c>
      <c r="F4391" s="116" t="s">
        <v>2117</v>
      </c>
      <c r="G4391" s="596">
        <v>304321140102</v>
      </c>
      <c r="H4391" s="396" t="s">
        <v>10188</v>
      </c>
      <c r="I4391" s="116" t="s">
        <v>3613</v>
      </c>
      <c r="J4391" s="116" t="s">
        <v>47</v>
      </c>
      <c r="K4391" s="116">
        <v>1.1616</v>
      </c>
      <c r="L4391" s="395">
        <v>1.1616</v>
      </c>
      <c r="M4391" s="395">
        <v>1.139365</v>
      </c>
      <c r="N4391" s="330">
        <v>1.9141701101928379</v>
      </c>
      <c r="O4391" s="116"/>
      <c r="P4391" s="116"/>
      <c r="Q4391" s="120"/>
    </row>
    <row r="4392" spans="1:17" customFormat="1">
      <c r="A4392" s="117">
        <v>4389</v>
      </c>
      <c r="B4392" s="117"/>
      <c r="C4392" s="117" t="s">
        <v>3682</v>
      </c>
      <c r="D4392" s="117" t="s">
        <v>3684</v>
      </c>
      <c r="E4392" s="396" t="s">
        <v>8004</v>
      </c>
      <c r="F4392" s="116" t="s">
        <v>2106</v>
      </c>
      <c r="G4392" s="596">
        <v>304311140303</v>
      </c>
      <c r="H4392" s="396" t="s">
        <v>10189</v>
      </c>
      <c r="I4392" s="116" t="s">
        <v>3613</v>
      </c>
      <c r="J4392" s="116" t="s">
        <v>47</v>
      </c>
      <c r="K4392" s="116">
        <v>0.2878</v>
      </c>
      <c r="L4392" s="395">
        <v>0.2878</v>
      </c>
      <c r="M4392" s="395">
        <v>0.282447</v>
      </c>
      <c r="N4392" s="330">
        <v>1.8599722029186923</v>
      </c>
      <c r="O4392" s="116"/>
      <c r="P4392" s="116"/>
      <c r="Q4392" s="120"/>
    </row>
    <row r="4393" spans="1:17" customFormat="1">
      <c r="A4393" s="117">
        <v>4390</v>
      </c>
      <c r="B4393" s="117"/>
      <c r="C4393" s="117" t="s">
        <v>3682</v>
      </c>
      <c r="D4393" s="117" t="s">
        <v>3684</v>
      </c>
      <c r="E4393" s="396" t="s">
        <v>3738</v>
      </c>
      <c r="F4393" s="116" t="s">
        <v>10064</v>
      </c>
      <c r="G4393" s="596">
        <v>304321140201</v>
      </c>
      <c r="H4393" s="396" t="s">
        <v>10190</v>
      </c>
      <c r="I4393" s="116" t="s">
        <v>3613</v>
      </c>
      <c r="J4393" s="116" t="s">
        <v>47</v>
      </c>
      <c r="K4393" s="116">
        <v>0.57299999999999995</v>
      </c>
      <c r="L4393" s="395">
        <v>0.57299999999999995</v>
      </c>
      <c r="M4393" s="395">
        <v>0.56270500000000001</v>
      </c>
      <c r="N4393" s="330">
        <v>1.7966841186736378</v>
      </c>
      <c r="O4393" s="116"/>
      <c r="P4393" s="116"/>
      <c r="Q4393" s="120"/>
    </row>
    <row r="4394" spans="1:17" customFormat="1">
      <c r="A4394" s="117">
        <v>4391</v>
      </c>
      <c r="B4394" s="117"/>
      <c r="C4394" s="117" t="s">
        <v>3682</v>
      </c>
      <c r="D4394" s="117" t="s">
        <v>3684</v>
      </c>
      <c r="E4394" s="396" t="s">
        <v>3738</v>
      </c>
      <c r="F4394" s="116" t="s">
        <v>2117</v>
      </c>
      <c r="G4394" s="596">
        <v>304321140103</v>
      </c>
      <c r="H4394" s="396" t="s">
        <v>3201</v>
      </c>
      <c r="I4394" s="116" t="s">
        <v>3613</v>
      </c>
      <c r="J4394" s="116" t="s">
        <v>47</v>
      </c>
      <c r="K4394" s="116">
        <v>2.5668000000000002</v>
      </c>
      <c r="L4394" s="395">
        <v>2.5668000000000002</v>
      </c>
      <c r="M4394" s="395">
        <v>2.5208630000000003</v>
      </c>
      <c r="N4394" s="330">
        <v>1.7896602773881836</v>
      </c>
      <c r="O4394" s="116"/>
      <c r="P4394" s="116"/>
      <c r="Q4394" s="120"/>
    </row>
    <row r="4395" spans="1:17" customFormat="1">
      <c r="A4395" s="117">
        <v>4392</v>
      </c>
      <c r="B4395" s="117"/>
      <c r="C4395" s="117" t="s">
        <v>3682</v>
      </c>
      <c r="D4395" s="117" t="s">
        <v>3684</v>
      </c>
      <c r="E4395" s="396" t="s">
        <v>8005</v>
      </c>
      <c r="F4395" s="116" t="s">
        <v>2114</v>
      </c>
      <c r="G4395" s="596">
        <v>304312240107</v>
      </c>
      <c r="H4395" s="396" t="s">
        <v>2356</v>
      </c>
      <c r="I4395" s="116" t="s">
        <v>3613</v>
      </c>
      <c r="J4395" s="116" t="s">
        <v>47</v>
      </c>
      <c r="K4395" s="116">
        <v>0.61639999999999995</v>
      </c>
      <c r="L4395" s="395">
        <v>0.61639999999999995</v>
      </c>
      <c r="M4395" s="395">
        <v>0.60551500000000003</v>
      </c>
      <c r="N4395" s="330">
        <v>1.7658987670343809</v>
      </c>
      <c r="O4395" s="116"/>
      <c r="P4395" s="116"/>
      <c r="Q4395" s="120"/>
    </row>
    <row r="4396" spans="1:17" customFormat="1">
      <c r="A4396" s="117">
        <v>4393</v>
      </c>
      <c r="B4396" s="117"/>
      <c r="C4396" s="117" t="s">
        <v>3682</v>
      </c>
      <c r="D4396" s="117" t="s">
        <v>3684</v>
      </c>
      <c r="E4396" s="396" t="s">
        <v>3738</v>
      </c>
      <c r="F4396" s="116" t="s">
        <v>10064</v>
      </c>
      <c r="G4396" s="596">
        <v>304321140202</v>
      </c>
      <c r="H4396" s="396" t="s">
        <v>10191</v>
      </c>
      <c r="I4396" s="116" t="s">
        <v>3613</v>
      </c>
      <c r="J4396" s="116" t="s">
        <v>47</v>
      </c>
      <c r="K4396" s="116">
        <v>1.4972000000000001</v>
      </c>
      <c r="L4396" s="395">
        <v>1.4972000000000001</v>
      </c>
      <c r="M4396" s="395">
        <v>1.4707919999999999</v>
      </c>
      <c r="N4396" s="330">
        <v>1.7638258081752745</v>
      </c>
      <c r="O4396" s="116"/>
      <c r="P4396" s="116"/>
      <c r="Q4396" s="120"/>
    </row>
    <row r="4397" spans="1:17" customFormat="1">
      <c r="A4397" s="117">
        <v>4394</v>
      </c>
      <c r="B4397" s="117"/>
      <c r="C4397" s="117" t="s">
        <v>3682</v>
      </c>
      <c r="D4397" s="117" t="s">
        <v>3684</v>
      </c>
      <c r="E4397" s="396" t="s">
        <v>8004</v>
      </c>
      <c r="F4397" s="116" t="s">
        <v>2106</v>
      </c>
      <c r="G4397" s="596">
        <v>304311140305</v>
      </c>
      <c r="H4397" s="396" t="s">
        <v>10192</v>
      </c>
      <c r="I4397" s="116" t="s">
        <v>3613</v>
      </c>
      <c r="J4397" s="116" t="s">
        <v>47</v>
      </c>
      <c r="K4397" s="116">
        <v>1.1146</v>
      </c>
      <c r="L4397" s="395">
        <v>1.1146</v>
      </c>
      <c r="M4397" s="395">
        <v>1.095683</v>
      </c>
      <c r="N4397" s="330">
        <v>1.6972007895209109</v>
      </c>
      <c r="O4397" s="116"/>
      <c r="P4397" s="116"/>
      <c r="Q4397" s="120"/>
    </row>
    <row r="4398" spans="1:17" customFormat="1">
      <c r="A4398" s="117">
        <v>4395</v>
      </c>
      <c r="B4398" s="117"/>
      <c r="C4398" s="117" t="s">
        <v>3682</v>
      </c>
      <c r="D4398" s="117" t="s">
        <v>3684</v>
      </c>
      <c r="E4398" s="396" t="s">
        <v>3738</v>
      </c>
      <c r="F4398" s="116" t="s">
        <v>2118</v>
      </c>
      <c r="G4398" s="596">
        <v>304321240106</v>
      </c>
      <c r="H4398" s="396" t="s">
        <v>3243</v>
      </c>
      <c r="I4398" s="116" t="s">
        <v>3613</v>
      </c>
      <c r="J4398" s="116" t="s">
        <v>47</v>
      </c>
      <c r="K4398" s="116">
        <v>1.0256000000000001</v>
      </c>
      <c r="L4398" s="395">
        <v>1.0256000000000001</v>
      </c>
      <c r="M4398" s="395">
        <v>1.0087219999999999</v>
      </c>
      <c r="N4398" s="330">
        <v>1.64567082683309</v>
      </c>
      <c r="O4398" s="116"/>
      <c r="P4398" s="116"/>
      <c r="Q4398" s="120"/>
    </row>
    <row r="4399" spans="1:17" customFormat="1">
      <c r="A4399" s="117">
        <v>4396</v>
      </c>
      <c r="B4399" s="117"/>
      <c r="C4399" s="117" t="s">
        <v>3682</v>
      </c>
      <c r="D4399" s="117" t="s">
        <v>3684</v>
      </c>
      <c r="E4399" s="396" t="s">
        <v>8005</v>
      </c>
      <c r="F4399" s="116" t="s">
        <v>10178</v>
      </c>
      <c r="G4399" s="596">
        <v>304311340203</v>
      </c>
      <c r="H4399" s="396" t="s">
        <v>10193</v>
      </c>
      <c r="I4399" s="116" t="s">
        <v>3613</v>
      </c>
      <c r="J4399" s="116" t="s">
        <v>47</v>
      </c>
      <c r="K4399" s="116">
        <v>0.551705</v>
      </c>
      <c r="L4399" s="395">
        <v>0.551705</v>
      </c>
      <c r="M4399" s="395">
        <v>0.54319600000000001</v>
      </c>
      <c r="N4399" s="330">
        <v>1.5423097488694117</v>
      </c>
      <c r="O4399" s="116"/>
      <c r="P4399" s="116"/>
      <c r="Q4399" s="120"/>
    </row>
    <row r="4400" spans="1:17" customFormat="1">
      <c r="A4400" s="117">
        <v>4397</v>
      </c>
      <c r="B4400" s="117"/>
      <c r="C4400" s="117" t="s">
        <v>3682</v>
      </c>
      <c r="D4400" s="117" t="s">
        <v>3684</v>
      </c>
      <c r="E4400" s="396" t="s">
        <v>8004</v>
      </c>
      <c r="F4400" s="116" t="s">
        <v>2104</v>
      </c>
      <c r="G4400" s="596">
        <v>304311140102</v>
      </c>
      <c r="H4400" s="396" t="s">
        <v>2328</v>
      </c>
      <c r="I4400" s="116" t="s">
        <v>3613</v>
      </c>
      <c r="J4400" s="116" t="s">
        <v>47</v>
      </c>
      <c r="K4400" s="116">
        <v>0.62409999999999999</v>
      </c>
      <c r="L4400" s="395">
        <v>0.62409999999999999</v>
      </c>
      <c r="M4400" s="395">
        <v>0.61543400000000004</v>
      </c>
      <c r="N4400" s="330">
        <v>1.3885595257170247</v>
      </c>
      <c r="O4400" s="116"/>
      <c r="P4400" s="116"/>
      <c r="Q4400" s="120"/>
    </row>
    <row r="4401" spans="1:17" customFormat="1">
      <c r="A4401" s="117">
        <v>4398</v>
      </c>
      <c r="B4401" s="117"/>
      <c r="C4401" s="117" t="s">
        <v>3682</v>
      </c>
      <c r="D4401" s="117" t="s">
        <v>3684</v>
      </c>
      <c r="E4401" s="396" t="s">
        <v>3738</v>
      </c>
      <c r="F4401" s="116" t="s">
        <v>10064</v>
      </c>
      <c r="G4401" s="596">
        <v>304321140203</v>
      </c>
      <c r="H4401" s="396" t="s">
        <v>10194</v>
      </c>
      <c r="I4401" s="116" t="s">
        <v>3613</v>
      </c>
      <c r="J4401" s="116" t="s">
        <v>47</v>
      </c>
      <c r="K4401" s="116">
        <v>1.0962000000000001</v>
      </c>
      <c r="L4401" s="395">
        <v>1.0962000000000001</v>
      </c>
      <c r="M4401" s="395">
        <v>1.082192</v>
      </c>
      <c r="N4401" s="330">
        <v>1.2778690020069348</v>
      </c>
      <c r="O4401" s="116"/>
      <c r="P4401" s="116"/>
      <c r="Q4401" s="120"/>
    </row>
    <row r="4402" spans="1:17" customFormat="1">
      <c r="A4402" s="117">
        <v>4399</v>
      </c>
      <c r="B4402" s="117"/>
      <c r="C4402" s="117" t="s">
        <v>3682</v>
      </c>
      <c r="D4402" s="117" t="s">
        <v>3684</v>
      </c>
      <c r="E4402" s="396" t="s">
        <v>3738</v>
      </c>
      <c r="F4402" s="116" t="s">
        <v>2122</v>
      </c>
      <c r="G4402" s="596">
        <v>304321340202</v>
      </c>
      <c r="H4402" s="396" t="s">
        <v>2373</v>
      </c>
      <c r="I4402" s="116" t="s">
        <v>3613</v>
      </c>
      <c r="J4402" s="116" t="s">
        <v>47</v>
      </c>
      <c r="K4402" s="116">
        <v>0.62939999999999996</v>
      </c>
      <c r="L4402" s="395">
        <v>0.62939999999999996</v>
      </c>
      <c r="M4402" s="395">
        <v>0.62233300000000003</v>
      </c>
      <c r="N4402" s="330">
        <v>1.1228153797267135</v>
      </c>
      <c r="O4402" s="116"/>
      <c r="P4402" s="116"/>
      <c r="Q4402" s="120"/>
    </row>
    <row r="4403" spans="1:17" customFormat="1">
      <c r="A4403" s="117">
        <v>4400</v>
      </c>
      <c r="B4403" s="117"/>
      <c r="C4403" s="117" t="s">
        <v>3682</v>
      </c>
      <c r="D4403" s="117" t="s">
        <v>3684</v>
      </c>
      <c r="E4403" s="396" t="s">
        <v>8005</v>
      </c>
      <c r="F4403" s="116" t="s">
        <v>8107</v>
      </c>
      <c r="G4403" s="596">
        <v>304312240201</v>
      </c>
      <c r="H4403" s="396" t="s">
        <v>3166</v>
      </c>
      <c r="I4403" s="116" t="s">
        <v>3613</v>
      </c>
      <c r="J4403" s="116" t="s">
        <v>47</v>
      </c>
      <c r="K4403" s="116">
        <v>0.85219</v>
      </c>
      <c r="L4403" s="395">
        <v>0.85219</v>
      </c>
      <c r="M4403" s="395">
        <v>0.84279099999999996</v>
      </c>
      <c r="N4403" s="330">
        <v>1.1029230570647446</v>
      </c>
      <c r="O4403" s="116"/>
      <c r="P4403" s="116"/>
      <c r="Q4403" s="120"/>
    </row>
    <row r="4404" spans="1:17" customFormat="1">
      <c r="A4404" s="117">
        <v>4401</v>
      </c>
      <c r="B4404" s="117"/>
      <c r="C4404" s="117" t="s">
        <v>3682</v>
      </c>
      <c r="D4404" s="117" t="s">
        <v>3684</v>
      </c>
      <c r="E4404" s="396" t="s">
        <v>8004</v>
      </c>
      <c r="F4404" s="116" t="s">
        <v>2106</v>
      </c>
      <c r="G4404" s="596">
        <v>304311140301</v>
      </c>
      <c r="H4404" s="396" t="s">
        <v>10195</v>
      </c>
      <c r="I4404" s="116" t="s">
        <v>3613</v>
      </c>
      <c r="J4404" s="116" t="s">
        <v>47</v>
      </c>
      <c r="K4404" s="116">
        <v>1.2707999999999999</v>
      </c>
      <c r="L4404" s="395">
        <v>1.2707999999999999</v>
      </c>
      <c r="M4404" s="395">
        <v>1.258559</v>
      </c>
      <c r="N4404" s="330">
        <v>0.96325149512117936</v>
      </c>
      <c r="O4404" s="116"/>
      <c r="P4404" s="116"/>
      <c r="Q4404" s="120"/>
    </row>
    <row r="4405" spans="1:17" customFormat="1">
      <c r="A4405" s="117">
        <v>4402</v>
      </c>
      <c r="B4405" s="117"/>
      <c r="C4405" s="117" t="s">
        <v>3682</v>
      </c>
      <c r="D4405" s="117" t="s">
        <v>3684</v>
      </c>
      <c r="E4405" s="396" t="s">
        <v>8005</v>
      </c>
      <c r="F4405" s="116" t="s">
        <v>8107</v>
      </c>
      <c r="G4405" s="596">
        <v>304312240202</v>
      </c>
      <c r="H4405" s="396" t="s">
        <v>3165</v>
      </c>
      <c r="I4405" s="116" t="s">
        <v>3613</v>
      </c>
      <c r="J4405" s="116" t="s">
        <v>47</v>
      </c>
      <c r="K4405" s="116">
        <v>0.85089000000000004</v>
      </c>
      <c r="L4405" s="395">
        <v>0.85089000000000004</v>
      </c>
      <c r="M4405" s="395">
        <v>0.84463900000000003</v>
      </c>
      <c r="N4405" s="330">
        <v>0.7346425507409895</v>
      </c>
      <c r="O4405" s="116"/>
      <c r="P4405" s="116"/>
      <c r="Q4405" s="120"/>
    </row>
    <row r="4406" spans="1:17" customFormat="1">
      <c r="A4406" s="117">
        <v>4403</v>
      </c>
      <c r="B4406" s="117"/>
      <c r="C4406" s="117" t="s">
        <v>3682</v>
      </c>
      <c r="D4406" s="117" t="s">
        <v>3684</v>
      </c>
      <c r="E4406" s="396" t="s">
        <v>8005</v>
      </c>
      <c r="F4406" s="116" t="s">
        <v>2114</v>
      </c>
      <c r="G4406" s="596">
        <v>304312240106</v>
      </c>
      <c r="H4406" s="396" t="s">
        <v>2355</v>
      </c>
      <c r="I4406" s="116" t="s">
        <v>3613</v>
      </c>
      <c r="J4406" s="116" t="s">
        <v>47</v>
      </c>
      <c r="K4406" s="116">
        <v>0.97394999999999998</v>
      </c>
      <c r="L4406" s="395">
        <v>0.97394999999999998</v>
      </c>
      <c r="M4406" s="395">
        <v>0.96697900000000003</v>
      </c>
      <c r="N4406" s="330">
        <v>0.71574516145592171</v>
      </c>
      <c r="O4406" s="116"/>
      <c r="P4406" s="116"/>
      <c r="Q4406" s="120"/>
    </row>
    <row r="4407" spans="1:17" customFormat="1">
      <c r="A4407" s="117">
        <v>4404</v>
      </c>
      <c r="B4407" s="117"/>
      <c r="C4407" s="117" t="s">
        <v>3682</v>
      </c>
      <c r="D4407" s="117" t="s">
        <v>3684</v>
      </c>
      <c r="E4407" s="396" t="s">
        <v>3738</v>
      </c>
      <c r="F4407" s="116" t="s">
        <v>2120</v>
      </c>
      <c r="G4407" s="596">
        <v>304321240404</v>
      </c>
      <c r="H4407" s="396" t="s">
        <v>10196</v>
      </c>
      <c r="I4407" s="116" t="s">
        <v>3613</v>
      </c>
      <c r="J4407" s="116" t="s">
        <v>47</v>
      </c>
      <c r="K4407" s="116">
        <v>0.68100000000000005</v>
      </c>
      <c r="L4407" s="395">
        <v>0.68100000000000005</v>
      </c>
      <c r="M4407" s="395">
        <v>0.67658600000000002</v>
      </c>
      <c r="N4407" s="330">
        <v>0.64816446402349903</v>
      </c>
      <c r="O4407" s="116"/>
      <c r="P4407" s="116"/>
      <c r="Q4407" s="120"/>
    </row>
    <row r="4408" spans="1:17" customFormat="1">
      <c r="A4408" s="117">
        <v>4405</v>
      </c>
      <c r="B4408" s="117"/>
      <c r="C4408" s="117" t="s">
        <v>3682</v>
      </c>
      <c r="D4408" s="117" t="s">
        <v>3684</v>
      </c>
      <c r="E4408" s="396" t="s">
        <v>8005</v>
      </c>
      <c r="F4408" s="116" t="s">
        <v>2115</v>
      </c>
      <c r="G4408" s="596">
        <v>304312240302</v>
      </c>
      <c r="H4408" s="396" t="s">
        <v>2358</v>
      </c>
      <c r="I4408" s="116" t="s">
        <v>3613</v>
      </c>
      <c r="J4408" s="116" t="s">
        <v>47</v>
      </c>
      <c r="K4408" s="116">
        <v>1.2431000000000001</v>
      </c>
      <c r="L4408" s="395">
        <v>1.2431000000000001</v>
      </c>
      <c r="M4408" s="395">
        <v>1.236299</v>
      </c>
      <c r="N4408" s="330">
        <v>0.54709999195559944</v>
      </c>
      <c r="O4408" s="116"/>
      <c r="P4408" s="116"/>
      <c r="Q4408" s="120"/>
    </row>
    <row r="4409" spans="1:17" customFormat="1">
      <c r="A4409" s="117">
        <v>4406</v>
      </c>
      <c r="B4409" s="117"/>
      <c r="C4409" s="117" t="s">
        <v>3682</v>
      </c>
      <c r="D4409" s="117" t="s">
        <v>3684</v>
      </c>
      <c r="E4409" s="396" t="s">
        <v>8005</v>
      </c>
      <c r="F4409" s="116" t="s">
        <v>8107</v>
      </c>
      <c r="G4409" s="596">
        <v>304312240203</v>
      </c>
      <c r="H4409" s="396" t="s">
        <v>2357</v>
      </c>
      <c r="I4409" s="116" t="s">
        <v>3613</v>
      </c>
      <c r="J4409" s="116" t="s">
        <v>47</v>
      </c>
      <c r="K4409" s="116">
        <v>1.7173149999999999</v>
      </c>
      <c r="L4409" s="395">
        <v>1.7173149999999999</v>
      </c>
      <c r="M4409" s="395">
        <v>1.709476</v>
      </c>
      <c r="N4409" s="330">
        <v>0.45646838232938802</v>
      </c>
      <c r="O4409" s="116"/>
      <c r="P4409" s="116"/>
      <c r="Q4409" s="120"/>
    </row>
    <row r="4410" spans="1:17" customFormat="1">
      <c r="A4410" s="117">
        <v>4407</v>
      </c>
      <c r="B4410" s="117"/>
      <c r="C4410" s="117" t="s">
        <v>3682</v>
      </c>
      <c r="D4410" s="117" t="s">
        <v>3684</v>
      </c>
      <c r="E4410" s="396" t="s">
        <v>8005</v>
      </c>
      <c r="F4410" s="116" t="s">
        <v>2114</v>
      </c>
      <c r="G4410" s="596">
        <v>304312240101</v>
      </c>
      <c r="H4410" s="396" t="s">
        <v>10197</v>
      </c>
      <c r="I4410" s="116" t="s">
        <v>3613</v>
      </c>
      <c r="J4410" s="116" t="s">
        <v>47</v>
      </c>
      <c r="K4410" s="116">
        <v>1.5991</v>
      </c>
      <c r="L4410" s="395">
        <v>1.5991</v>
      </c>
      <c r="M4410" s="395">
        <v>1.5931360000000001</v>
      </c>
      <c r="N4410" s="330">
        <v>0.37295978988179962</v>
      </c>
      <c r="O4410" s="116"/>
      <c r="P4410" s="116"/>
      <c r="Q4410" s="120"/>
    </row>
    <row r="4411" spans="1:17" customFormat="1">
      <c r="A4411" s="117">
        <v>4408</v>
      </c>
      <c r="B4411" s="117"/>
      <c r="C4411" s="117" t="s">
        <v>3682</v>
      </c>
      <c r="D4411" s="117" t="s">
        <v>3684</v>
      </c>
      <c r="E4411" s="396" t="s">
        <v>3738</v>
      </c>
      <c r="F4411" s="116" t="s">
        <v>2124</v>
      </c>
      <c r="G4411" s="596">
        <v>304321340403</v>
      </c>
      <c r="H4411" s="396" t="s">
        <v>7529</v>
      </c>
      <c r="I4411" s="116" t="s">
        <v>7998</v>
      </c>
      <c r="J4411" s="116" t="s">
        <v>47</v>
      </c>
      <c r="K4411" s="116">
        <v>1.498E-2</v>
      </c>
      <c r="L4411" s="395">
        <v>1.498E-2</v>
      </c>
      <c r="M4411" s="395">
        <v>1.4182E-2</v>
      </c>
      <c r="N4411" s="330">
        <v>5.3271028037383186</v>
      </c>
      <c r="O4411" s="116"/>
      <c r="P4411" s="116"/>
      <c r="Q4411" s="120"/>
    </row>
    <row r="4412" spans="1:17" customFormat="1">
      <c r="A4412" s="117">
        <v>4409</v>
      </c>
      <c r="B4412" s="117"/>
      <c r="C4412" s="117" t="s">
        <v>1391</v>
      </c>
      <c r="D4412" s="117" t="s">
        <v>1037</v>
      </c>
      <c r="E4412" s="396" t="s">
        <v>3739</v>
      </c>
      <c r="F4412" s="116" t="s">
        <v>3489</v>
      </c>
      <c r="G4412" s="596">
        <v>305611140104</v>
      </c>
      <c r="H4412" s="396" t="s">
        <v>10198</v>
      </c>
      <c r="I4412" s="116" t="s">
        <v>8576</v>
      </c>
      <c r="J4412" s="116" t="s">
        <v>47</v>
      </c>
      <c r="K4412" s="116">
        <v>0.1046</v>
      </c>
      <c r="L4412" s="395">
        <v>0.1046</v>
      </c>
      <c r="M4412" s="395">
        <v>9.1389999999999999E-2</v>
      </c>
      <c r="N4412" s="330">
        <v>12.62906309751434</v>
      </c>
      <c r="O4412" s="116"/>
      <c r="P4412" s="116"/>
      <c r="Q4412" s="120"/>
    </row>
    <row r="4413" spans="1:17" customFormat="1">
      <c r="A4413" s="117">
        <v>4410</v>
      </c>
      <c r="B4413" s="117"/>
      <c r="C4413" s="117" t="s">
        <v>1391</v>
      </c>
      <c r="D4413" s="117" t="s">
        <v>1037</v>
      </c>
      <c r="E4413" s="396" t="s">
        <v>3740</v>
      </c>
      <c r="F4413" s="116" t="s">
        <v>4689</v>
      </c>
      <c r="G4413" s="596">
        <v>305621240204</v>
      </c>
      <c r="H4413" s="396" t="s">
        <v>8345</v>
      </c>
      <c r="I4413" s="116" t="s">
        <v>8573</v>
      </c>
      <c r="J4413" s="116" t="s">
        <v>47</v>
      </c>
      <c r="K4413" s="116">
        <v>0.5988</v>
      </c>
      <c r="L4413" s="395">
        <v>0.5988</v>
      </c>
      <c r="M4413" s="395">
        <v>0.54491899999999993</v>
      </c>
      <c r="N4413" s="330">
        <v>8.9981629926519808</v>
      </c>
      <c r="O4413" s="116"/>
      <c r="P4413" s="116"/>
      <c r="Q4413" s="120"/>
    </row>
    <row r="4414" spans="1:17" customFormat="1">
      <c r="A4414" s="117">
        <v>4411</v>
      </c>
      <c r="B4414" s="117"/>
      <c r="C4414" s="117" t="s">
        <v>1391</v>
      </c>
      <c r="D4414" s="117" t="s">
        <v>1037</v>
      </c>
      <c r="E4414" s="396" t="s">
        <v>3740</v>
      </c>
      <c r="F4414" s="116" t="s">
        <v>3443</v>
      </c>
      <c r="G4414" s="596">
        <v>305621340202</v>
      </c>
      <c r="H4414" s="396" t="s">
        <v>3444</v>
      </c>
      <c r="I4414" s="116" t="s">
        <v>8573</v>
      </c>
      <c r="J4414" s="116" t="s">
        <v>47</v>
      </c>
      <c r="K4414" s="116">
        <v>0.76939999999999997</v>
      </c>
      <c r="L4414" s="395">
        <v>0.76939999999999997</v>
      </c>
      <c r="M4414" s="395">
        <v>0.70079999999999998</v>
      </c>
      <c r="N4414" s="330">
        <v>8.9160384715362611</v>
      </c>
      <c r="O4414" s="116"/>
      <c r="P4414" s="116"/>
      <c r="Q4414" s="120"/>
    </row>
    <row r="4415" spans="1:17" customFormat="1">
      <c r="A4415" s="117">
        <v>4412</v>
      </c>
      <c r="B4415" s="117"/>
      <c r="C4415" s="117" t="s">
        <v>1391</v>
      </c>
      <c r="D4415" s="117" t="s">
        <v>1037</v>
      </c>
      <c r="E4415" s="396" t="s">
        <v>3739</v>
      </c>
      <c r="F4415" s="116" t="s">
        <v>3481</v>
      </c>
      <c r="G4415" s="596">
        <v>305611340301</v>
      </c>
      <c r="H4415" s="396" t="s">
        <v>3482</v>
      </c>
      <c r="I4415" s="116" t="s">
        <v>8573</v>
      </c>
      <c r="J4415" s="116" t="s">
        <v>47</v>
      </c>
      <c r="K4415" s="116">
        <v>4.19E-2</v>
      </c>
      <c r="L4415" s="395">
        <v>4.19E-2</v>
      </c>
      <c r="M4415" s="395">
        <v>3.9028E-2</v>
      </c>
      <c r="N4415" s="330">
        <v>6.8544152744630065</v>
      </c>
      <c r="O4415" s="116"/>
      <c r="P4415" s="116"/>
      <c r="Q4415" s="120"/>
    </row>
    <row r="4416" spans="1:17" customFormat="1">
      <c r="A4416" s="117">
        <v>4413</v>
      </c>
      <c r="B4416" s="117"/>
      <c r="C4416" s="117" t="s">
        <v>1391</v>
      </c>
      <c r="D4416" s="117" t="s">
        <v>1037</v>
      </c>
      <c r="E4416" s="396" t="s">
        <v>3739</v>
      </c>
      <c r="F4416" s="116" t="s">
        <v>3483</v>
      </c>
      <c r="G4416" s="596">
        <v>305611140601</v>
      </c>
      <c r="H4416" s="396" t="s">
        <v>3484</v>
      </c>
      <c r="I4416" s="116" t="s">
        <v>8576</v>
      </c>
      <c r="J4416" s="116" t="s">
        <v>47</v>
      </c>
      <c r="K4416" s="116">
        <v>0.35599999999999998</v>
      </c>
      <c r="L4416" s="395">
        <v>0.35599999999999998</v>
      </c>
      <c r="M4416" s="395">
        <v>0.33737</v>
      </c>
      <c r="N4416" s="330">
        <v>5.2331460674157251</v>
      </c>
      <c r="O4416" s="116"/>
      <c r="P4416" s="116"/>
      <c r="Q4416" s="120"/>
    </row>
    <row r="4417" spans="1:17" customFormat="1">
      <c r="A4417" s="117">
        <v>4414</v>
      </c>
      <c r="B4417" s="117"/>
      <c r="C4417" s="117" t="s">
        <v>1391</v>
      </c>
      <c r="D4417" s="117" t="s">
        <v>1037</v>
      </c>
      <c r="E4417" s="396" t="s">
        <v>3739</v>
      </c>
      <c r="F4417" s="116" t="s">
        <v>3517</v>
      </c>
      <c r="G4417" s="596">
        <v>305611340403</v>
      </c>
      <c r="H4417" s="396" t="s">
        <v>3518</v>
      </c>
      <c r="I4417" s="116" t="s">
        <v>8576</v>
      </c>
      <c r="J4417" s="116" t="s">
        <v>47</v>
      </c>
      <c r="K4417" s="116">
        <v>0.83320000000000005</v>
      </c>
      <c r="L4417" s="395">
        <v>0.83320000000000005</v>
      </c>
      <c r="M4417" s="395">
        <v>0.79220000000000002</v>
      </c>
      <c r="N4417" s="330">
        <v>4.9207873259721602</v>
      </c>
      <c r="O4417" s="116"/>
      <c r="P4417" s="116"/>
      <c r="Q4417" s="120"/>
    </row>
    <row r="4418" spans="1:17" customFormat="1">
      <c r="A4418" s="117">
        <v>4415</v>
      </c>
      <c r="B4418" s="117"/>
      <c r="C4418" s="117" t="s">
        <v>1391</v>
      </c>
      <c r="D4418" s="117" t="s">
        <v>1037</v>
      </c>
      <c r="E4418" s="396" t="s">
        <v>3739</v>
      </c>
      <c r="F4418" s="116" t="s">
        <v>3483</v>
      </c>
      <c r="G4418" s="596">
        <v>305611140602</v>
      </c>
      <c r="H4418" s="396" t="s">
        <v>3604</v>
      </c>
      <c r="I4418" s="116" t="s">
        <v>8576</v>
      </c>
      <c r="J4418" s="116" t="s">
        <v>47</v>
      </c>
      <c r="K4418" s="116">
        <v>0.71419999999999995</v>
      </c>
      <c r="L4418" s="395">
        <v>0.71419999999999995</v>
      </c>
      <c r="M4418" s="395">
        <v>0.68226600000000004</v>
      </c>
      <c r="N4418" s="330">
        <v>4.4712965555866573</v>
      </c>
      <c r="O4418" s="116"/>
      <c r="P4418" s="116"/>
      <c r="Q4418" s="120"/>
    </row>
    <row r="4419" spans="1:17" customFormat="1">
      <c r="A4419" s="117">
        <v>4416</v>
      </c>
      <c r="B4419" s="117"/>
      <c r="C4419" s="117" t="s">
        <v>1391</v>
      </c>
      <c r="D4419" s="117" t="s">
        <v>1037</v>
      </c>
      <c r="E4419" s="396" t="s">
        <v>3739</v>
      </c>
      <c r="F4419" s="116" t="s">
        <v>3472</v>
      </c>
      <c r="G4419" s="596">
        <v>305611140304</v>
      </c>
      <c r="H4419" s="396" t="s">
        <v>10199</v>
      </c>
      <c r="I4419" s="116" t="s">
        <v>8573</v>
      </c>
      <c r="J4419" s="116" t="s">
        <v>47</v>
      </c>
      <c r="K4419" s="116">
        <v>0.36470000000000002</v>
      </c>
      <c r="L4419" s="395">
        <v>0.36470000000000002</v>
      </c>
      <c r="M4419" s="395">
        <v>0.348889</v>
      </c>
      <c r="N4419" s="330">
        <v>4.335344118453528</v>
      </c>
      <c r="O4419" s="116"/>
      <c r="P4419" s="116"/>
      <c r="Q4419" s="120"/>
    </row>
    <row r="4420" spans="1:17" customFormat="1">
      <c r="A4420" s="117">
        <v>4417</v>
      </c>
      <c r="B4420" s="117"/>
      <c r="C4420" s="117" t="s">
        <v>1391</v>
      </c>
      <c r="D4420" s="117" t="s">
        <v>1037</v>
      </c>
      <c r="E4420" s="396" t="s">
        <v>3740</v>
      </c>
      <c r="F4420" s="116" t="s">
        <v>3443</v>
      </c>
      <c r="G4420" s="596">
        <v>305621340201</v>
      </c>
      <c r="H4420" s="396" t="s">
        <v>2439</v>
      </c>
      <c r="I4420" s="116" t="s">
        <v>8573</v>
      </c>
      <c r="J4420" s="116" t="s">
        <v>47</v>
      </c>
      <c r="K4420" s="116">
        <v>0.2437</v>
      </c>
      <c r="L4420" s="395">
        <v>0.2437</v>
      </c>
      <c r="M4420" s="395">
        <v>0.23327899999999999</v>
      </c>
      <c r="N4420" s="330">
        <v>4.2761592121460872</v>
      </c>
      <c r="O4420" s="116"/>
      <c r="P4420" s="116"/>
      <c r="Q4420" s="120"/>
    </row>
    <row r="4421" spans="1:17" customFormat="1">
      <c r="A4421" s="117">
        <v>4418</v>
      </c>
      <c r="B4421" s="117"/>
      <c r="C4421" s="117" t="s">
        <v>1391</v>
      </c>
      <c r="D4421" s="117" t="s">
        <v>1037</v>
      </c>
      <c r="E4421" s="396" t="s">
        <v>3739</v>
      </c>
      <c r="F4421" s="116" t="s">
        <v>3510</v>
      </c>
      <c r="G4421" s="596">
        <v>305611240201</v>
      </c>
      <c r="H4421" s="396" t="s">
        <v>2311</v>
      </c>
      <c r="I4421" s="116" t="s">
        <v>8576</v>
      </c>
      <c r="J4421" s="116" t="s">
        <v>47</v>
      </c>
      <c r="K4421" s="116">
        <v>0.13968</v>
      </c>
      <c r="L4421" s="395">
        <v>0.13968</v>
      </c>
      <c r="M4421" s="395">
        <v>0.13376100000000002</v>
      </c>
      <c r="N4421" s="330">
        <v>4.2375429553264459</v>
      </c>
      <c r="O4421" s="116"/>
      <c r="P4421" s="116"/>
      <c r="Q4421" s="120"/>
    </row>
    <row r="4422" spans="1:17" customFormat="1">
      <c r="A4422" s="117">
        <v>4419</v>
      </c>
      <c r="B4422" s="117"/>
      <c r="C4422" s="117" t="s">
        <v>1391</v>
      </c>
      <c r="D4422" s="117" t="s">
        <v>1037</v>
      </c>
      <c r="E4422" s="396" t="s">
        <v>3739</v>
      </c>
      <c r="F4422" s="116" t="s">
        <v>3483</v>
      </c>
      <c r="G4422" s="596">
        <v>305611140603</v>
      </c>
      <c r="H4422" s="396" t="s">
        <v>3566</v>
      </c>
      <c r="I4422" s="116" t="s">
        <v>8576</v>
      </c>
      <c r="J4422" s="116" t="s">
        <v>47</v>
      </c>
      <c r="K4422" s="116">
        <v>0.56869999999999998</v>
      </c>
      <c r="L4422" s="395">
        <v>0.56869999999999998</v>
      </c>
      <c r="M4422" s="395">
        <v>0.546933</v>
      </c>
      <c r="N4422" s="330">
        <v>3.8275013187972537</v>
      </c>
      <c r="O4422" s="116"/>
      <c r="P4422" s="116"/>
      <c r="Q4422" s="120"/>
    </row>
    <row r="4423" spans="1:17" customFormat="1">
      <c r="A4423" s="117">
        <v>4420</v>
      </c>
      <c r="B4423" s="117"/>
      <c r="C4423" s="117" t="s">
        <v>1391</v>
      </c>
      <c r="D4423" s="117" t="s">
        <v>1037</v>
      </c>
      <c r="E4423" s="396" t="s">
        <v>3739</v>
      </c>
      <c r="F4423" s="116" t="s">
        <v>3489</v>
      </c>
      <c r="G4423" s="596">
        <v>305611140105</v>
      </c>
      <c r="H4423" s="396" t="s">
        <v>3507</v>
      </c>
      <c r="I4423" s="116" t="s">
        <v>8573</v>
      </c>
      <c r="J4423" s="116" t="s">
        <v>47</v>
      </c>
      <c r="K4423" s="116">
        <v>1.7230000000000001</v>
      </c>
      <c r="L4423" s="395">
        <v>1.7230000000000001</v>
      </c>
      <c r="M4423" s="395">
        <v>1.6572659999999999</v>
      </c>
      <c r="N4423" s="330">
        <v>3.8150899593731968</v>
      </c>
      <c r="O4423" s="116"/>
      <c r="P4423" s="116"/>
      <c r="Q4423" s="120"/>
    </row>
    <row r="4424" spans="1:17" customFormat="1">
      <c r="A4424" s="117">
        <v>4421</v>
      </c>
      <c r="B4424" s="117"/>
      <c r="C4424" s="117" t="s">
        <v>1391</v>
      </c>
      <c r="D4424" s="117" t="s">
        <v>1037</v>
      </c>
      <c r="E4424" s="396" t="s">
        <v>3740</v>
      </c>
      <c r="F4424" s="116" t="s">
        <v>3468</v>
      </c>
      <c r="G4424" s="596">
        <v>305621240303</v>
      </c>
      <c r="H4424" s="396" t="s">
        <v>3469</v>
      </c>
      <c r="I4424" s="116" t="s">
        <v>8573</v>
      </c>
      <c r="J4424" s="116" t="s">
        <v>47</v>
      </c>
      <c r="K4424" s="116">
        <v>0.21410000000000001</v>
      </c>
      <c r="L4424" s="395">
        <v>0.21410000000000001</v>
      </c>
      <c r="M4424" s="395">
        <v>0.206262</v>
      </c>
      <c r="N4424" s="330">
        <v>3.6609061186361562</v>
      </c>
      <c r="O4424" s="116"/>
      <c r="P4424" s="116"/>
      <c r="Q4424" s="120"/>
    </row>
    <row r="4425" spans="1:17" customFormat="1">
      <c r="A4425" s="117">
        <v>4422</v>
      </c>
      <c r="B4425" s="117"/>
      <c r="C4425" s="117" t="s">
        <v>1391</v>
      </c>
      <c r="D4425" s="117" t="s">
        <v>1037</v>
      </c>
      <c r="E4425" s="396" t="s">
        <v>3739</v>
      </c>
      <c r="F4425" s="116" t="s">
        <v>3489</v>
      </c>
      <c r="G4425" s="596">
        <v>305611140107</v>
      </c>
      <c r="H4425" s="396" t="s">
        <v>10200</v>
      </c>
      <c r="I4425" s="116" t="s">
        <v>8576</v>
      </c>
      <c r="J4425" s="116" t="s">
        <v>47</v>
      </c>
      <c r="K4425" s="116">
        <v>2.75E-2</v>
      </c>
      <c r="L4425" s="395">
        <v>2.75E-2</v>
      </c>
      <c r="M4425" s="395">
        <v>2.6530000000000001E-2</v>
      </c>
      <c r="N4425" s="330">
        <v>3.5272727272727225</v>
      </c>
      <c r="O4425" s="116"/>
      <c r="P4425" s="116"/>
      <c r="Q4425" s="120"/>
    </row>
    <row r="4426" spans="1:17" customFormat="1">
      <c r="A4426" s="117">
        <v>4423</v>
      </c>
      <c r="B4426" s="117"/>
      <c r="C4426" s="117" t="s">
        <v>1391</v>
      </c>
      <c r="D4426" s="117" t="s">
        <v>1037</v>
      </c>
      <c r="E4426" s="396" t="s">
        <v>3739</v>
      </c>
      <c r="F4426" s="116" t="s">
        <v>3589</v>
      </c>
      <c r="G4426" s="596">
        <v>305611140505</v>
      </c>
      <c r="H4426" s="396" t="s">
        <v>10201</v>
      </c>
      <c r="I4426" s="116" t="s">
        <v>8573</v>
      </c>
      <c r="J4426" s="116" t="s">
        <v>47</v>
      </c>
      <c r="K4426" s="116">
        <v>0.6744</v>
      </c>
      <c r="L4426" s="395">
        <v>0.6744</v>
      </c>
      <c r="M4426" s="395">
        <v>0.65082099999999998</v>
      </c>
      <c r="N4426" s="330">
        <v>3.4962930011862423</v>
      </c>
      <c r="O4426" s="116"/>
      <c r="P4426" s="116"/>
      <c r="Q4426" s="120"/>
    </row>
    <row r="4427" spans="1:17" customFormat="1">
      <c r="A4427" s="117">
        <v>4424</v>
      </c>
      <c r="B4427" s="117"/>
      <c r="C4427" s="117" t="s">
        <v>1391</v>
      </c>
      <c r="D4427" s="117" t="s">
        <v>1037</v>
      </c>
      <c r="E4427" s="396" t="s">
        <v>3739</v>
      </c>
      <c r="F4427" s="116" t="s">
        <v>3431</v>
      </c>
      <c r="G4427" s="596">
        <v>305611140402</v>
      </c>
      <c r="H4427" s="396" t="s">
        <v>3432</v>
      </c>
      <c r="I4427" s="116" t="s">
        <v>8573</v>
      </c>
      <c r="J4427" s="116" t="s">
        <v>47</v>
      </c>
      <c r="K4427" s="116">
        <v>9.1700000000000004E-2</v>
      </c>
      <c r="L4427" s="395">
        <v>9.1700000000000004E-2</v>
      </c>
      <c r="M4427" s="395">
        <v>8.8526999999999995E-2</v>
      </c>
      <c r="N4427" s="330">
        <v>3.4601962922573706</v>
      </c>
      <c r="O4427" s="116"/>
      <c r="P4427" s="116"/>
      <c r="Q4427" s="120"/>
    </row>
    <row r="4428" spans="1:17" customFormat="1">
      <c r="A4428" s="117">
        <v>4425</v>
      </c>
      <c r="B4428" s="117"/>
      <c r="C4428" s="117" t="s">
        <v>1391</v>
      </c>
      <c r="D4428" s="117" t="s">
        <v>1037</v>
      </c>
      <c r="E4428" s="396" t="s">
        <v>3739</v>
      </c>
      <c r="F4428" s="116" t="s">
        <v>3553</v>
      </c>
      <c r="G4428" s="596">
        <v>305611340106</v>
      </c>
      <c r="H4428" s="396" t="s">
        <v>3554</v>
      </c>
      <c r="I4428" s="116" t="s">
        <v>8573</v>
      </c>
      <c r="J4428" s="116" t="s">
        <v>47</v>
      </c>
      <c r="K4428" s="116">
        <v>0.99350000000000005</v>
      </c>
      <c r="L4428" s="395">
        <v>0.99350000000000005</v>
      </c>
      <c r="M4428" s="395">
        <v>0.96015099999999998</v>
      </c>
      <c r="N4428" s="330">
        <v>3.3567186713638724</v>
      </c>
      <c r="O4428" s="116"/>
      <c r="P4428" s="116"/>
      <c r="Q4428" s="120"/>
    </row>
    <row r="4429" spans="1:17" customFormat="1">
      <c r="A4429" s="117">
        <v>4426</v>
      </c>
      <c r="B4429" s="117"/>
      <c r="C4429" s="117" t="s">
        <v>1391</v>
      </c>
      <c r="D4429" s="117" t="s">
        <v>1037</v>
      </c>
      <c r="E4429" s="396" t="s">
        <v>3739</v>
      </c>
      <c r="F4429" s="116" t="s">
        <v>3502</v>
      </c>
      <c r="G4429" s="596">
        <v>305611240102</v>
      </c>
      <c r="H4429" s="396" t="s">
        <v>3503</v>
      </c>
      <c r="I4429" s="116" t="s">
        <v>8573</v>
      </c>
      <c r="J4429" s="116" t="s">
        <v>47</v>
      </c>
      <c r="K4429" s="116">
        <v>0.19850000000000001</v>
      </c>
      <c r="L4429" s="395">
        <v>0.19850000000000001</v>
      </c>
      <c r="M4429" s="395">
        <v>0.19280800000000001</v>
      </c>
      <c r="N4429" s="330">
        <v>2.8675062972292205</v>
      </c>
      <c r="O4429" s="116"/>
      <c r="P4429" s="116"/>
      <c r="Q4429" s="120"/>
    </row>
    <row r="4430" spans="1:17" customFormat="1">
      <c r="A4430" s="117">
        <v>4427</v>
      </c>
      <c r="B4430" s="117"/>
      <c r="C4430" s="117" t="s">
        <v>1391</v>
      </c>
      <c r="D4430" s="117" t="s">
        <v>1037</v>
      </c>
      <c r="E4430" s="396" t="s">
        <v>3740</v>
      </c>
      <c r="F4430" s="116" t="s">
        <v>3612</v>
      </c>
      <c r="G4430" s="596">
        <v>305621240106</v>
      </c>
      <c r="H4430" s="396" t="s">
        <v>10202</v>
      </c>
      <c r="I4430" s="116" t="s">
        <v>8573</v>
      </c>
      <c r="J4430" s="116" t="s">
        <v>47</v>
      </c>
      <c r="K4430" s="116">
        <v>0.48308000000000001</v>
      </c>
      <c r="L4430" s="395">
        <v>0.48308000000000001</v>
      </c>
      <c r="M4430" s="395">
        <v>0.47137000000000001</v>
      </c>
      <c r="N4430" s="330">
        <v>2.4240291463111694</v>
      </c>
      <c r="O4430" s="116"/>
      <c r="P4430" s="116"/>
      <c r="Q4430" s="120"/>
    </row>
    <row r="4431" spans="1:17" customFormat="1">
      <c r="A4431" s="117">
        <v>4428</v>
      </c>
      <c r="B4431" s="117"/>
      <c r="C4431" s="117" t="s">
        <v>1391</v>
      </c>
      <c r="D4431" s="117" t="s">
        <v>1037</v>
      </c>
      <c r="E4431" s="396" t="s">
        <v>3739</v>
      </c>
      <c r="F4431" s="116" t="s">
        <v>3553</v>
      </c>
      <c r="G4431" s="596">
        <v>305611340101</v>
      </c>
      <c r="H4431" s="396" t="s">
        <v>3603</v>
      </c>
      <c r="I4431" s="116" t="s">
        <v>8573</v>
      </c>
      <c r="J4431" s="116" t="s">
        <v>47</v>
      </c>
      <c r="K4431" s="116">
        <v>0.86670000000000003</v>
      </c>
      <c r="L4431" s="395">
        <v>0.86670000000000003</v>
      </c>
      <c r="M4431" s="395">
        <v>0.84667800000000004</v>
      </c>
      <c r="N4431" s="330">
        <v>2.3101419176185511</v>
      </c>
      <c r="O4431" s="116"/>
      <c r="P4431" s="116"/>
      <c r="Q4431" s="120"/>
    </row>
    <row r="4432" spans="1:17" customFormat="1">
      <c r="A4432" s="117">
        <v>4429</v>
      </c>
      <c r="B4432" s="117"/>
      <c r="C4432" s="117" t="s">
        <v>1391</v>
      </c>
      <c r="D4432" s="117" t="s">
        <v>1037</v>
      </c>
      <c r="E4432" s="396" t="s">
        <v>3739</v>
      </c>
      <c r="F4432" s="116" t="s">
        <v>3609</v>
      </c>
      <c r="G4432" s="596">
        <v>305611340205</v>
      </c>
      <c r="H4432" s="396" t="s">
        <v>3610</v>
      </c>
      <c r="I4432" s="116" t="s">
        <v>8575</v>
      </c>
      <c r="J4432" s="116" t="s">
        <v>47</v>
      </c>
      <c r="K4432" s="116">
        <v>1.9244000000000001</v>
      </c>
      <c r="L4432" s="395">
        <v>1.9244000000000001</v>
      </c>
      <c r="M4432" s="395">
        <v>1.8887390000000002</v>
      </c>
      <c r="N4432" s="330">
        <v>1.8530970692163762</v>
      </c>
      <c r="O4432" s="116"/>
      <c r="P4432" s="116"/>
      <c r="Q4432" s="120"/>
    </row>
    <row r="4433" spans="1:17" customFormat="1">
      <c r="A4433" s="117">
        <v>4430</v>
      </c>
      <c r="B4433" s="117"/>
      <c r="C4433" s="117" t="s">
        <v>1391</v>
      </c>
      <c r="D4433" s="117" t="s">
        <v>1037</v>
      </c>
      <c r="E4433" s="396" t="s">
        <v>3739</v>
      </c>
      <c r="F4433" s="116" t="s">
        <v>3448</v>
      </c>
      <c r="G4433" s="596">
        <v>305611140201</v>
      </c>
      <c r="H4433" s="396" t="s">
        <v>10203</v>
      </c>
      <c r="I4433" s="116" t="s">
        <v>8576</v>
      </c>
      <c r="J4433" s="116" t="s">
        <v>47</v>
      </c>
      <c r="K4433" s="116">
        <v>1.2274</v>
      </c>
      <c r="L4433" s="395">
        <v>1.2274</v>
      </c>
      <c r="M4433" s="395">
        <v>1.2070069999999999</v>
      </c>
      <c r="N4433" s="330">
        <v>1.6614795502688695</v>
      </c>
      <c r="O4433" s="116"/>
      <c r="P4433" s="116"/>
      <c r="Q4433" s="120"/>
    </row>
    <row r="4434" spans="1:17" customFormat="1">
      <c r="A4434" s="117">
        <v>4431</v>
      </c>
      <c r="B4434" s="117"/>
      <c r="C4434" s="117" t="s">
        <v>1391</v>
      </c>
      <c r="D4434" s="117" t="s">
        <v>1037</v>
      </c>
      <c r="E4434" s="396" t="s">
        <v>3740</v>
      </c>
      <c r="F4434" s="116" t="s">
        <v>3539</v>
      </c>
      <c r="G4434" s="596">
        <v>305621140105</v>
      </c>
      <c r="H4434" s="396" t="s">
        <v>3540</v>
      </c>
      <c r="I4434" s="116" t="s">
        <v>8573</v>
      </c>
      <c r="J4434" s="116" t="s">
        <v>47</v>
      </c>
      <c r="K4434" s="116">
        <v>1.0624</v>
      </c>
      <c r="L4434" s="395">
        <v>1.0624</v>
      </c>
      <c r="M4434" s="395">
        <v>1.0453589999999999</v>
      </c>
      <c r="N4434" s="330">
        <v>1.6040097891566345</v>
      </c>
      <c r="O4434" s="116"/>
      <c r="P4434" s="116"/>
      <c r="Q4434" s="120"/>
    </row>
    <row r="4435" spans="1:17" customFormat="1">
      <c r="A4435" s="117">
        <v>4432</v>
      </c>
      <c r="B4435" s="117"/>
      <c r="C4435" s="117" t="s">
        <v>1391</v>
      </c>
      <c r="D4435" s="117" t="s">
        <v>1037</v>
      </c>
      <c r="E4435" s="396" t="s">
        <v>3740</v>
      </c>
      <c r="F4435" s="116" t="s">
        <v>3550</v>
      </c>
      <c r="G4435" s="596">
        <v>305121140201</v>
      </c>
      <c r="H4435" s="396" t="s">
        <v>10204</v>
      </c>
      <c r="I4435" s="116" t="s">
        <v>8573</v>
      </c>
      <c r="J4435" s="116" t="s">
        <v>47</v>
      </c>
      <c r="K4435" s="116">
        <v>1.2567999999999999</v>
      </c>
      <c r="L4435" s="395">
        <v>1.2567999999999999</v>
      </c>
      <c r="M4435" s="395">
        <v>1.241304</v>
      </c>
      <c r="N4435" s="330">
        <v>1.232972628898787</v>
      </c>
      <c r="O4435" s="116"/>
      <c r="P4435" s="116"/>
      <c r="Q4435" s="120"/>
    </row>
    <row r="4436" spans="1:17" customFormat="1">
      <c r="A4436" s="117">
        <v>4433</v>
      </c>
      <c r="B4436" s="117"/>
      <c r="C4436" s="117" t="s">
        <v>1391</v>
      </c>
      <c r="D4436" s="117" t="s">
        <v>1037</v>
      </c>
      <c r="E4436" s="396" t="s">
        <v>3739</v>
      </c>
      <c r="F4436" s="116" t="s">
        <v>3504</v>
      </c>
      <c r="G4436" s="596">
        <v>305112240402</v>
      </c>
      <c r="H4436" s="396" t="s">
        <v>3603</v>
      </c>
      <c r="I4436" s="116" t="s">
        <v>8576</v>
      </c>
      <c r="J4436" s="116" t="s">
        <v>47</v>
      </c>
      <c r="K4436" s="116">
        <v>1.6080000000000001</v>
      </c>
      <c r="L4436" s="395">
        <v>1.6080000000000001</v>
      </c>
      <c r="M4436" s="395">
        <v>1.6008339999999999</v>
      </c>
      <c r="N4436" s="330">
        <v>0.44564676616916837</v>
      </c>
      <c r="O4436" s="116"/>
      <c r="P4436" s="116"/>
      <c r="Q4436" s="120"/>
    </row>
    <row r="4437" spans="1:17" customFormat="1">
      <c r="A4437" s="117">
        <v>4434</v>
      </c>
      <c r="B4437" s="117"/>
      <c r="C4437" s="117" t="s">
        <v>1391</v>
      </c>
      <c r="D4437" s="117" t="s">
        <v>1037</v>
      </c>
      <c r="E4437" s="396" t="s">
        <v>3740</v>
      </c>
      <c r="F4437" s="116" t="s">
        <v>4688</v>
      </c>
      <c r="G4437" s="596">
        <v>305621340105</v>
      </c>
      <c r="H4437" s="396" t="s">
        <v>1491</v>
      </c>
      <c r="I4437" s="116" t="s">
        <v>7997</v>
      </c>
      <c r="J4437" s="116" t="s">
        <v>47</v>
      </c>
      <c r="K4437" s="116">
        <v>0.78063000000000005</v>
      </c>
      <c r="L4437" s="395">
        <v>0.78063000000000005</v>
      </c>
      <c r="M4437" s="395">
        <v>0.60125099999999998</v>
      </c>
      <c r="N4437" s="330">
        <v>22.978747934360715</v>
      </c>
      <c r="O4437" s="116"/>
      <c r="P4437" s="116"/>
      <c r="Q4437" s="120"/>
    </row>
    <row r="4438" spans="1:17" customFormat="1">
      <c r="A4438" s="117">
        <v>4435</v>
      </c>
      <c r="B4438" s="117"/>
      <c r="C4438" s="117" t="s">
        <v>1391</v>
      </c>
      <c r="D4438" s="117" t="s">
        <v>1037</v>
      </c>
      <c r="E4438" s="396" t="s">
        <v>3740</v>
      </c>
      <c r="F4438" s="116" t="s">
        <v>4685</v>
      </c>
      <c r="G4438" s="596">
        <v>305621140204</v>
      </c>
      <c r="H4438" s="396" t="s">
        <v>6754</v>
      </c>
      <c r="I4438" s="116" t="s">
        <v>7997</v>
      </c>
      <c r="J4438" s="116" t="s">
        <v>47</v>
      </c>
      <c r="K4438" s="116">
        <v>9.2800000000000001E-3</v>
      </c>
      <c r="L4438" s="395">
        <v>9.2800000000000001E-3</v>
      </c>
      <c r="M4438" s="395">
        <v>7.26E-3</v>
      </c>
      <c r="N4438" s="330">
        <v>21.767241379310345</v>
      </c>
      <c r="O4438" s="116"/>
      <c r="P4438" s="116"/>
      <c r="Q4438" s="120"/>
    </row>
    <row r="4439" spans="1:17" customFormat="1">
      <c r="A4439" s="117">
        <v>4436</v>
      </c>
      <c r="B4439" s="117"/>
      <c r="C4439" s="117" t="s">
        <v>1391</v>
      </c>
      <c r="D4439" s="117" t="s">
        <v>1037</v>
      </c>
      <c r="E4439" s="396" t="s">
        <v>3739</v>
      </c>
      <c r="F4439" s="116" t="s">
        <v>3431</v>
      </c>
      <c r="G4439" s="596">
        <v>305611140404</v>
      </c>
      <c r="H4439" s="396" t="s">
        <v>10205</v>
      </c>
      <c r="I4439" s="116" t="s">
        <v>7997</v>
      </c>
      <c r="J4439" s="116" t="s">
        <v>47</v>
      </c>
      <c r="K4439" s="116">
        <v>0.10199999999999999</v>
      </c>
      <c r="L4439" s="395">
        <v>0.10199999999999999</v>
      </c>
      <c r="M4439" s="395">
        <v>8.9718999999999993E-2</v>
      </c>
      <c r="N4439" s="330">
        <v>12.040196078431373</v>
      </c>
      <c r="O4439" s="116"/>
      <c r="P4439" s="116"/>
      <c r="Q4439" s="120"/>
    </row>
    <row r="4440" spans="1:17" customFormat="1">
      <c r="A4440" s="117">
        <v>4437</v>
      </c>
      <c r="B4440" s="117"/>
      <c r="C4440" s="117" t="s">
        <v>1391</v>
      </c>
      <c r="D4440" s="117" t="s">
        <v>1037</v>
      </c>
      <c r="E4440" s="396" t="s">
        <v>3739</v>
      </c>
      <c r="F4440" s="116" t="s">
        <v>3431</v>
      </c>
      <c r="G4440" s="596">
        <v>305611140405</v>
      </c>
      <c r="H4440" s="396" t="s">
        <v>10206</v>
      </c>
      <c r="I4440" s="116" t="s">
        <v>7997</v>
      </c>
      <c r="J4440" s="116" t="s">
        <v>47</v>
      </c>
      <c r="K4440" s="116">
        <v>0.12376</v>
      </c>
      <c r="L4440" s="395">
        <v>0.12376</v>
      </c>
      <c r="M4440" s="395">
        <v>0.103061</v>
      </c>
      <c r="N4440" s="330">
        <v>16.72511312217194</v>
      </c>
      <c r="O4440" s="116"/>
      <c r="P4440" s="116"/>
      <c r="Q4440" s="120"/>
    </row>
    <row r="4441" spans="1:17" customFormat="1">
      <c r="A4441" s="117">
        <v>4438</v>
      </c>
      <c r="B4441" s="117"/>
      <c r="C4441" s="117" t="s">
        <v>1391</v>
      </c>
      <c r="D4441" s="117" t="s">
        <v>1037</v>
      </c>
      <c r="E4441" s="396" t="s">
        <v>3739</v>
      </c>
      <c r="F4441" s="116" t="s">
        <v>3448</v>
      </c>
      <c r="G4441" s="596">
        <v>305611140203</v>
      </c>
      <c r="H4441" s="396" t="s">
        <v>10207</v>
      </c>
      <c r="I4441" s="116" t="s">
        <v>7997</v>
      </c>
      <c r="J4441" s="116" t="s">
        <v>47</v>
      </c>
      <c r="K4441" s="116">
        <v>0.11700000000000001</v>
      </c>
      <c r="L4441" s="395">
        <v>0.11700000000000001</v>
      </c>
      <c r="M4441" s="395">
        <v>8.6557999999999996E-2</v>
      </c>
      <c r="N4441" s="330">
        <v>26.018803418803426</v>
      </c>
      <c r="O4441" s="116"/>
      <c r="P4441" s="116"/>
      <c r="Q4441" s="120"/>
    </row>
    <row r="4442" spans="1:17" customFormat="1">
      <c r="A4442" s="117">
        <v>4439</v>
      </c>
      <c r="B4442" s="117"/>
      <c r="C4442" s="117" t="s">
        <v>1391</v>
      </c>
      <c r="D4442" s="117" t="s">
        <v>1037</v>
      </c>
      <c r="E4442" s="396" t="s">
        <v>3740</v>
      </c>
      <c r="F4442" s="116" t="s">
        <v>3443</v>
      </c>
      <c r="G4442" s="596">
        <v>305621340203</v>
      </c>
      <c r="H4442" s="396" t="s">
        <v>5277</v>
      </c>
      <c r="I4442" s="116" t="s">
        <v>7997</v>
      </c>
      <c r="J4442" s="116" t="s">
        <v>47</v>
      </c>
      <c r="K4442" s="116">
        <v>0.30559999999999998</v>
      </c>
      <c r="L4442" s="395">
        <v>0.30559999999999998</v>
      </c>
      <c r="M4442" s="395">
        <v>0.26136399999999999</v>
      </c>
      <c r="N4442" s="330">
        <v>14.475130890052357</v>
      </c>
      <c r="O4442" s="116"/>
      <c r="P4442" s="116"/>
      <c r="Q4442" s="120"/>
    </row>
    <row r="4443" spans="1:17" customFormat="1">
      <c r="A4443" s="117">
        <v>4440</v>
      </c>
      <c r="B4443" s="117"/>
      <c r="C4443" s="117" t="s">
        <v>1391</v>
      </c>
      <c r="D4443" s="117" t="s">
        <v>1037</v>
      </c>
      <c r="E4443" s="396" t="s">
        <v>3739</v>
      </c>
      <c r="F4443" s="116" t="s">
        <v>3489</v>
      </c>
      <c r="G4443" s="596">
        <v>305611140103</v>
      </c>
      <c r="H4443" s="396" t="s">
        <v>5125</v>
      </c>
      <c r="I4443" s="116" t="s">
        <v>7997</v>
      </c>
      <c r="J4443" s="116" t="s">
        <v>47</v>
      </c>
      <c r="K4443" s="116">
        <v>0.23269999999999999</v>
      </c>
      <c r="L4443" s="395">
        <v>0.23269999999999999</v>
      </c>
      <c r="M4443" s="395">
        <v>0.199299</v>
      </c>
      <c r="N4443" s="330">
        <v>14.353674258702187</v>
      </c>
      <c r="O4443" s="116"/>
      <c r="P4443" s="116"/>
      <c r="Q4443" s="120"/>
    </row>
    <row r="4444" spans="1:17" customFormat="1">
      <c r="A4444" s="117">
        <v>4441</v>
      </c>
      <c r="B4444" s="117"/>
      <c r="C4444" s="117" t="s">
        <v>1391</v>
      </c>
      <c r="D4444" s="117" t="s">
        <v>1037</v>
      </c>
      <c r="E4444" s="396" t="s">
        <v>3740</v>
      </c>
      <c r="F4444" s="116" t="s">
        <v>3612</v>
      </c>
      <c r="G4444" s="596">
        <v>305621240102</v>
      </c>
      <c r="H4444" s="396" t="s">
        <v>5435</v>
      </c>
      <c r="I4444" s="116" t="s">
        <v>7997</v>
      </c>
      <c r="J4444" s="116" t="s">
        <v>47</v>
      </c>
      <c r="K4444" s="116">
        <v>0.18572</v>
      </c>
      <c r="L4444" s="395">
        <v>0.18572</v>
      </c>
      <c r="M4444" s="395">
        <v>0.15981200000000001</v>
      </c>
      <c r="N4444" s="330">
        <v>13.950032306698249</v>
      </c>
      <c r="O4444" s="116"/>
      <c r="P4444" s="116"/>
      <c r="Q4444" s="120"/>
    </row>
    <row r="4445" spans="1:17" customFormat="1">
      <c r="A4445" s="117">
        <v>4442</v>
      </c>
      <c r="B4445" s="117"/>
      <c r="C4445" s="117" t="s">
        <v>1391</v>
      </c>
      <c r="D4445" s="117" t="s">
        <v>1037</v>
      </c>
      <c r="E4445" s="396" t="s">
        <v>3740</v>
      </c>
      <c r="F4445" s="116" t="s">
        <v>3612</v>
      </c>
      <c r="G4445" s="596">
        <v>305621240105</v>
      </c>
      <c r="H4445" s="396" t="s">
        <v>5504</v>
      </c>
      <c r="I4445" s="116" t="s">
        <v>7997</v>
      </c>
      <c r="J4445" s="116" t="s">
        <v>47</v>
      </c>
      <c r="K4445" s="116">
        <v>0.222</v>
      </c>
      <c r="L4445" s="395">
        <v>0.222</v>
      </c>
      <c r="M4445" s="395">
        <v>0.19242899999999999</v>
      </c>
      <c r="N4445" s="330">
        <v>13.320270270270276</v>
      </c>
      <c r="O4445" s="116"/>
      <c r="P4445" s="116"/>
      <c r="Q4445" s="120"/>
    </row>
    <row r="4446" spans="1:17" customFormat="1">
      <c r="A4446" s="117">
        <v>4443</v>
      </c>
      <c r="B4446" s="117"/>
      <c r="C4446" s="117" t="s">
        <v>1391</v>
      </c>
      <c r="D4446" s="117" t="s">
        <v>1037</v>
      </c>
      <c r="E4446" s="396" t="s">
        <v>3739</v>
      </c>
      <c r="F4446" s="116" t="s">
        <v>3489</v>
      </c>
      <c r="G4446" s="596">
        <v>305611140101</v>
      </c>
      <c r="H4446" s="396" t="s">
        <v>5353</v>
      </c>
      <c r="I4446" s="116" t="s">
        <v>7997</v>
      </c>
      <c r="J4446" s="116" t="s">
        <v>47</v>
      </c>
      <c r="K4446" s="116">
        <v>0.36599999999999999</v>
      </c>
      <c r="L4446" s="395">
        <v>0.36599999999999999</v>
      </c>
      <c r="M4446" s="395">
        <v>0.31753999999999999</v>
      </c>
      <c r="N4446" s="330">
        <v>13.240437158469948</v>
      </c>
      <c r="O4446" s="116"/>
      <c r="P4446" s="116"/>
      <c r="Q4446" s="120"/>
    </row>
    <row r="4447" spans="1:17" customFormat="1">
      <c r="A4447" s="117">
        <v>4444</v>
      </c>
      <c r="B4447" s="117"/>
      <c r="C4447" s="117" t="s">
        <v>1391</v>
      </c>
      <c r="D4447" s="117" t="s">
        <v>1037</v>
      </c>
      <c r="E4447" s="396" t="s">
        <v>3739</v>
      </c>
      <c r="F4447" s="116" t="s">
        <v>3489</v>
      </c>
      <c r="G4447" s="596">
        <v>305611140106</v>
      </c>
      <c r="H4447" s="396" t="s">
        <v>5393</v>
      </c>
      <c r="I4447" s="116" t="s">
        <v>7997</v>
      </c>
      <c r="J4447" s="116" t="s">
        <v>47</v>
      </c>
      <c r="K4447" s="116">
        <v>0.2122</v>
      </c>
      <c r="L4447" s="395">
        <v>0.2122</v>
      </c>
      <c r="M4447" s="395">
        <v>0.18417500000000001</v>
      </c>
      <c r="N4447" s="330">
        <v>13.206880301602258</v>
      </c>
      <c r="O4447" s="116"/>
      <c r="P4447" s="116"/>
      <c r="Q4447" s="120"/>
    </row>
    <row r="4448" spans="1:17" customFormat="1">
      <c r="A4448" s="117">
        <v>4445</v>
      </c>
      <c r="B4448" s="117"/>
      <c r="C4448" s="117" t="s">
        <v>1391</v>
      </c>
      <c r="D4448" s="117" t="s">
        <v>1037</v>
      </c>
      <c r="E4448" s="396" t="s">
        <v>3740</v>
      </c>
      <c r="F4448" s="116" t="s">
        <v>3443</v>
      </c>
      <c r="G4448" s="596">
        <v>305621340204</v>
      </c>
      <c r="H4448" s="396" t="s">
        <v>5347</v>
      </c>
      <c r="I4448" s="116" t="s">
        <v>7997</v>
      </c>
      <c r="J4448" s="116" t="s">
        <v>47</v>
      </c>
      <c r="K4448" s="116">
        <v>0.32350000000000001</v>
      </c>
      <c r="L4448" s="395">
        <v>0.32350000000000001</v>
      </c>
      <c r="M4448" s="395">
        <v>0.28225699999999998</v>
      </c>
      <c r="N4448" s="330">
        <v>12.748995363214846</v>
      </c>
      <c r="O4448" s="116"/>
      <c r="P4448" s="116"/>
      <c r="Q4448" s="120"/>
    </row>
    <row r="4449" spans="1:17" customFormat="1">
      <c r="A4449" s="117">
        <v>4446</v>
      </c>
      <c r="B4449" s="117"/>
      <c r="C4449" s="117" t="s">
        <v>1391</v>
      </c>
      <c r="D4449" s="117" t="s">
        <v>1037</v>
      </c>
      <c r="E4449" s="396" t="s">
        <v>3740</v>
      </c>
      <c r="F4449" s="116" t="s">
        <v>4686</v>
      </c>
      <c r="G4449" s="596">
        <v>305621140301</v>
      </c>
      <c r="H4449" s="396" t="s">
        <v>5212</v>
      </c>
      <c r="I4449" s="116" t="s">
        <v>7997</v>
      </c>
      <c r="J4449" s="116" t="s">
        <v>47</v>
      </c>
      <c r="K4449" s="116">
        <v>0.27739999999999998</v>
      </c>
      <c r="L4449" s="395">
        <v>0.27739999999999998</v>
      </c>
      <c r="M4449" s="395">
        <v>0.24276</v>
      </c>
      <c r="N4449" s="330">
        <v>12.487382840663294</v>
      </c>
      <c r="O4449" s="116"/>
      <c r="P4449" s="116"/>
      <c r="Q4449" s="120"/>
    </row>
    <row r="4450" spans="1:17" customFormat="1">
      <c r="A4450" s="117">
        <v>4447</v>
      </c>
      <c r="B4450" s="117"/>
      <c r="C4450" s="117" t="s">
        <v>1391</v>
      </c>
      <c r="D4450" s="117" t="s">
        <v>1037</v>
      </c>
      <c r="E4450" s="396" t="s">
        <v>3740</v>
      </c>
      <c r="F4450" s="116" t="s">
        <v>3539</v>
      </c>
      <c r="G4450" s="596">
        <v>305621140104</v>
      </c>
      <c r="H4450" s="396" t="s">
        <v>5230</v>
      </c>
      <c r="I4450" s="116" t="s">
        <v>7997</v>
      </c>
      <c r="J4450" s="116" t="s">
        <v>47</v>
      </c>
      <c r="K4450" s="116">
        <v>0.23355999999999999</v>
      </c>
      <c r="L4450" s="395">
        <v>0.23355999999999999</v>
      </c>
      <c r="M4450" s="395">
        <v>0.20485700000000001</v>
      </c>
      <c r="N4450" s="330">
        <v>12.289347491008726</v>
      </c>
      <c r="O4450" s="116"/>
      <c r="P4450" s="116"/>
      <c r="Q4450" s="120"/>
    </row>
    <row r="4451" spans="1:17" customFormat="1">
      <c r="A4451" s="117">
        <v>4448</v>
      </c>
      <c r="B4451" s="117"/>
      <c r="C4451" s="117" t="s">
        <v>1391</v>
      </c>
      <c r="D4451" s="117" t="s">
        <v>1037</v>
      </c>
      <c r="E4451" s="396" t="s">
        <v>3740</v>
      </c>
      <c r="F4451" s="116" t="s">
        <v>3468</v>
      </c>
      <c r="G4451" s="596">
        <v>305621240301</v>
      </c>
      <c r="H4451" s="396" t="s">
        <v>5677</v>
      </c>
      <c r="I4451" s="116" t="s">
        <v>7997</v>
      </c>
      <c r="J4451" s="116" t="s">
        <v>47</v>
      </c>
      <c r="K4451" s="116">
        <v>0.28360000000000002</v>
      </c>
      <c r="L4451" s="395">
        <v>0.28360000000000002</v>
      </c>
      <c r="M4451" s="395">
        <v>0.248941</v>
      </c>
      <c r="N4451" s="330">
        <v>12.221086036671377</v>
      </c>
      <c r="O4451" s="116"/>
      <c r="P4451" s="116"/>
      <c r="Q4451" s="120"/>
    </row>
    <row r="4452" spans="1:17" customFormat="1">
      <c r="A4452" s="117">
        <v>4449</v>
      </c>
      <c r="B4452" s="117"/>
      <c r="C4452" s="117" t="s">
        <v>1391</v>
      </c>
      <c r="D4452" s="117" t="s">
        <v>1037</v>
      </c>
      <c r="E4452" s="396" t="s">
        <v>3740</v>
      </c>
      <c r="F4452" s="116" t="s">
        <v>3612</v>
      </c>
      <c r="G4452" s="596">
        <v>305621240104</v>
      </c>
      <c r="H4452" s="396" t="s">
        <v>5712</v>
      </c>
      <c r="I4452" s="116" t="s">
        <v>7997</v>
      </c>
      <c r="J4452" s="116" t="s">
        <v>47</v>
      </c>
      <c r="K4452" s="116">
        <v>0.38141999999999998</v>
      </c>
      <c r="L4452" s="395">
        <v>0.38141999999999998</v>
      </c>
      <c r="M4452" s="395">
        <v>0.33557799999999999</v>
      </c>
      <c r="N4452" s="330">
        <v>12.018771957422263</v>
      </c>
      <c r="O4452" s="116"/>
      <c r="P4452" s="116"/>
      <c r="Q4452" s="120"/>
    </row>
    <row r="4453" spans="1:17" customFormat="1">
      <c r="A4453" s="117">
        <v>4450</v>
      </c>
      <c r="B4453" s="117"/>
      <c r="C4453" s="117" t="s">
        <v>1391</v>
      </c>
      <c r="D4453" s="117" t="s">
        <v>1037</v>
      </c>
      <c r="E4453" s="396" t="s">
        <v>3740</v>
      </c>
      <c r="F4453" s="116" t="s">
        <v>4689</v>
      </c>
      <c r="G4453" s="596">
        <v>305621240203</v>
      </c>
      <c r="H4453" s="396" t="s">
        <v>6320</v>
      </c>
      <c r="I4453" s="116" t="s">
        <v>7997</v>
      </c>
      <c r="J4453" s="116" t="s">
        <v>47</v>
      </c>
      <c r="K4453" s="116">
        <v>0.40710000000000002</v>
      </c>
      <c r="L4453" s="395">
        <v>0.40710000000000002</v>
      </c>
      <c r="M4453" s="395">
        <v>0.36049799999999999</v>
      </c>
      <c r="N4453" s="330">
        <v>11.4473102431835</v>
      </c>
      <c r="O4453" s="116"/>
      <c r="P4453" s="116"/>
      <c r="Q4453" s="120"/>
    </row>
    <row r="4454" spans="1:17" customFormat="1">
      <c r="A4454" s="117">
        <v>4451</v>
      </c>
      <c r="B4454" s="117"/>
      <c r="C4454" s="117" t="s">
        <v>1391</v>
      </c>
      <c r="D4454" s="117" t="s">
        <v>1037</v>
      </c>
      <c r="E4454" s="396" t="s">
        <v>3739</v>
      </c>
      <c r="F4454" s="116" t="s">
        <v>3431</v>
      </c>
      <c r="G4454" s="596">
        <v>305611140401</v>
      </c>
      <c r="H4454" s="396" t="s">
        <v>7865</v>
      </c>
      <c r="I4454" s="116" t="s">
        <v>7997</v>
      </c>
      <c r="J4454" s="116" t="s">
        <v>47</v>
      </c>
      <c r="K4454" s="116">
        <v>0.3463</v>
      </c>
      <c r="L4454" s="395">
        <v>0.3463</v>
      </c>
      <c r="M4454" s="395">
        <v>0.30678699999999998</v>
      </c>
      <c r="N4454" s="330">
        <v>11.410049090384065</v>
      </c>
      <c r="O4454" s="116"/>
      <c r="P4454" s="116"/>
      <c r="Q4454" s="120"/>
    </row>
    <row r="4455" spans="1:17" customFormat="1">
      <c r="A4455" s="117">
        <v>4452</v>
      </c>
      <c r="B4455" s="117"/>
      <c r="C4455" s="117" t="s">
        <v>1391</v>
      </c>
      <c r="D4455" s="117" t="s">
        <v>1037</v>
      </c>
      <c r="E4455" s="396" t="s">
        <v>3739</v>
      </c>
      <c r="F4455" s="116" t="s">
        <v>3489</v>
      </c>
      <c r="G4455" s="596">
        <v>305611140102</v>
      </c>
      <c r="H4455" s="396" t="s">
        <v>5929</v>
      </c>
      <c r="I4455" s="116" t="s">
        <v>7997</v>
      </c>
      <c r="J4455" s="116" t="s">
        <v>47</v>
      </c>
      <c r="K4455" s="116">
        <v>0.51019999999999999</v>
      </c>
      <c r="L4455" s="395">
        <v>0.51019999999999999</v>
      </c>
      <c r="M4455" s="395">
        <v>0.45444800000000002</v>
      </c>
      <c r="N4455" s="330">
        <v>10.927479419835352</v>
      </c>
      <c r="O4455" s="116"/>
      <c r="P4455" s="116"/>
      <c r="Q4455" s="120"/>
    </row>
    <row r="4456" spans="1:17" customFormat="1">
      <c r="A4456" s="117">
        <v>4453</v>
      </c>
      <c r="B4456" s="117"/>
      <c r="C4456" s="117" t="s">
        <v>1391</v>
      </c>
      <c r="D4456" s="117" t="s">
        <v>1037</v>
      </c>
      <c r="E4456" s="396" t="s">
        <v>3740</v>
      </c>
      <c r="F4456" s="116" t="s">
        <v>4686</v>
      </c>
      <c r="G4456" s="596">
        <v>305621140302</v>
      </c>
      <c r="H4456" s="396" t="s">
        <v>5956</v>
      </c>
      <c r="I4456" s="116" t="s">
        <v>7997</v>
      </c>
      <c r="J4456" s="116" t="s">
        <v>47</v>
      </c>
      <c r="K4456" s="116">
        <v>0.27298</v>
      </c>
      <c r="L4456" s="395">
        <v>0.27298</v>
      </c>
      <c r="M4456" s="395">
        <v>0.24340500000000001</v>
      </c>
      <c r="N4456" s="330">
        <v>10.834127042274154</v>
      </c>
      <c r="O4456" s="116"/>
      <c r="P4456" s="116"/>
      <c r="Q4456" s="120"/>
    </row>
    <row r="4457" spans="1:17" customFormat="1">
      <c r="A4457" s="117">
        <v>4454</v>
      </c>
      <c r="B4457" s="117"/>
      <c r="C4457" s="117" t="s">
        <v>1391</v>
      </c>
      <c r="D4457" s="117" t="s">
        <v>1037</v>
      </c>
      <c r="E4457" s="396" t="s">
        <v>3740</v>
      </c>
      <c r="F4457" s="116" t="s">
        <v>3468</v>
      </c>
      <c r="G4457" s="596">
        <v>305621240305</v>
      </c>
      <c r="H4457" s="396" t="s">
        <v>5501</v>
      </c>
      <c r="I4457" s="116" t="s">
        <v>7997</v>
      </c>
      <c r="J4457" s="116" t="s">
        <v>47</v>
      </c>
      <c r="K4457" s="116">
        <v>0.25840000000000002</v>
      </c>
      <c r="L4457" s="395">
        <v>0.25840000000000002</v>
      </c>
      <c r="M4457" s="395">
        <v>0.230408</v>
      </c>
      <c r="N4457" s="330">
        <v>10.832817337461305</v>
      </c>
      <c r="O4457" s="116"/>
      <c r="P4457" s="116"/>
      <c r="Q4457" s="120"/>
    </row>
    <row r="4458" spans="1:17" customFormat="1">
      <c r="A4458" s="117">
        <v>4455</v>
      </c>
      <c r="B4458" s="117"/>
      <c r="C4458" s="117" t="s">
        <v>1391</v>
      </c>
      <c r="D4458" s="117" t="s">
        <v>1037</v>
      </c>
      <c r="E4458" s="396" t="s">
        <v>3740</v>
      </c>
      <c r="F4458" s="116" t="s">
        <v>3539</v>
      </c>
      <c r="G4458" s="596">
        <v>305621140102</v>
      </c>
      <c r="H4458" s="396" t="s">
        <v>6375</v>
      </c>
      <c r="I4458" s="116" t="s">
        <v>7997</v>
      </c>
      <c r="J4458" s="116" t="s">
        <v>47</v>
      </c>
      <c r="K4458" s="116">
        <v>0.34200000000000003</v>
      </c>
      <c r="L4458" s="395">
        <v>0.34200000000000003</v>
      </c>
      <c r="M4458" s="395">
        <v>0.30996299999999999</v>
      </c>
      <c r="N4458" s="330">
        <v>9.3675438596491336</v>
      </c>
      <c r="O4458" s="116"/>
      <c r="P4458" s="116"/>
      <c r="Q4458" s="120"/>
    </row>
    <row r="4459" spans="1:17" customFormat="1">
      <c r="A4459" s="117">
        <v>4456</v>
      </c>
      <c r="B4459" s="117"/>
      <c r="C4459" s="117" t="s">
        <v>1391</v>
      </c>
      <c r="D4459" s="117" t="s">
        <v>1037</v>
      </c>
      <c r="E4459" s="396" t="s">
        <v>3739</v>
      </c>
      <c r="F4459" s="116" t="s">
        <v>3472</v>
      </c>
      <c r="G4459" s="596">
        <v>305611140301</v>
      </c>
      <c r="H4459" s="396" t="s">
        <v>10208</v>
      </c>
      <c r="I4459" s="116" t="s">
        <v>7997</v>
      </c>
      <c r="J4459" s="116" t="s">
        <v>47</v>
      </c>
      <c r="K4459" s="116">
        <v>9.4479999999999995E-2</v>
      </c>
      <c r="L4459" s="395">
        <v>9.4479999999999995E-2</v>
      </c>
      <c r="M4459" s="395">
        <v>8.5653000000000007E-2</v>
      </c>
      <c r="N4459" s="330">
        <v>9.3427180355630686</v>
      </c>
      <c r="O4459" s="116"/>
      <c r="P4459" s="116"/>
      <c r="Q4459" s="120"/>
    </row>
    <row r="4460" spans="1:17" customFormat="1">
      <c r="A4460" s="117">
        <v>4457</v>
      </c>
      <c r="B4460" s="117"/>
      <c r="C4460" s="117" t="s">
        <v>1391</v>
      </c>
      <c r="D4460" s="117" t="s">
        <v>1037</v>
      </c>
      <c r="E4460" s="396" t="s">
        <v>3740</v>
      </c>
      <c r="F4460" s="116" t="s">
        <v>4689</v>
      </c>
      <c r="G4460" s="596">
        <v>305621240201</v>
      </c>
      <c r="H4460" s="396" t="s">
        <v>6118</v>
      </c>
      <c r="I4460" s="116" t="s">
        <v>7997</v>
      </c>
      <c r="J4460" s="116" t="s">
        <v>47</v>
      </c>
      <c r="K4460" s="116">
        <v>0.30759999999999998</v>
      </c>
      <c r="L4460" s="395">
        <v>0.30759999999999998</v>
      </c>
      <c r="M4460" s="395">
        <v>0.28062700000000002</v>
      </c>
      <c r="N4460" s="330">
        <v>8.7688556566969993</v>
      </c>
      <c r="O4460" s="116"/>
      <c r="P4460" s="116"/>
      <c r="Q4460" s="120"/>
    </row>
    <row r="4461" spans="1:17" customFormat="1">
      <c r="A4461" s="117">
        <v>4458</v>
      </c>
      <c r="B4461" s="117"/>
      <c r="C4461" s="117" t="s">
        <v>1391</v>
      </c>
      <c r="D4461" s="117" t="s">
        <v>1037</v>
      </c>
      <c r="E4461" s="396" t="s">
        <v>3740</v>
      </c>
      <c r="F4461" s="116" t="s">
        <v>3612</v>
      </c>
      <c r="G4461" s="596">
        <v>305621240101</v>
      </c>
      <c r="H4461" s="396" t="s">
        <v>6641</v>
      </c>
      <c r="I4461" s="116" t="s">
        <v>7997</v>
      </c>
      <c r="J4461" s="116" t="s">
        <v>47</v>
      </c>
      <c r="K4461" s="116">
        <v>0.18609999999999999</v>
      </c>
      <c r="L4461" s="395">
        <v>0.18609999999999999</v>
      </c>
      <c r="M4461" s="395">
        <v>0.170353</v>
      </c>
      <c r="N4461" s="330">
        <v>8.4615797958086958</v>
      </c>
      <c r="O4461" s="116"/>
      <c r="P4461" s="116"/>
      <c r="Q4461" s="120"/>
    </row>
    <row r="4462" spans="1:17" customFormat="1">
      <c r="A4462" s="117">
        <v>4459</v>
      </c>
      <c r="B4462" s="117"/>
      <c r="C4462" s="117" t="s">
        <v>1391</v>
      </c>
      <c r="D4462" s="117" t="s">
        <v>1037</v>
      </c>
      <c r="E4462" s="396" t="s">
        <v>3740</v>
      </c>
      <c r="F4462" s="116" t="s">
        <v>3468</v>
      </c>
      <c r="G4462" s="596">
        <v>305621240304</v>
      </c>
      <c r="H4462" s="396" t="s">
        <v>6686</v>
      </c>
      <c r="I4462" s="116" t="s">
        <v>7997</v>
      </c>
      <c r="J4462" s="116" t="s">
        <v>47</v>
      </c>
      <c r="K4462" s="116">
        <v>0.27979999999999999</v>
      </c>
      <c r="L4462" s="395">
        <v>0.27979999999999999</v>
      </c>
      <c r="M4462" s="395">
        <v>0.25648500000000002</v>
      </c>
      <c r="N4462" s="330">
        <v>8.3327376697641071</v>
      </c>
      <c r="O4462" s="116"/>
      <c r="P4462" s="116"/>
      <c r="Q4462" s="120"/>
    </row>
    <row r="4463" spans="1:17" customFormat="1">
      <c r="A4463" s="117">
        <v>4460</v>
      </c>
      <c r="B4463" s="117"/>
      <c r="C4463" s="117" t="s">
        <v>1391</v>
      </c>
      <c r="D4463" s="117" t="s">
        <v>1037</v>
      </c>
      <c r="E4463" s="396" t="s">
        <v>3740</v>
      </c>
      <c r="F4463" s="116" t="s">
        <v>3539</v>
      </c>
      <c r="G4463" s="596">
        <v>305621140103</v>
      </c>
      <c r="H4463" s="396" t="s">
        <v>5850</v>
      </c>
      <c r="I4463" s="116" t="s">
        <v>7997</v>
      </c>
      <c r="J4463" s="116" t="s">
        <v>47</v>
      </c>
      <c r="K4463" s="116">
        <v>0.44851999999999997</v>
      </c>
      <c r="L4463" s="395">
        <v>0.44851999999999997</v>
      </c>
      <c r="M4463" s="395">
        <v>0.411329</v>
      </c>
      <c r="N4463" s="330">
        <v>8.2919379291893289</v>
      </c>
      <c r="O4463" s="116"/>
      <c r="P4463" s="116"/>
      <c r="Q4463" s="120"/>
    </row>
    <row r="4464" spans="1:17" customFormat="1">
      <c r="A4464" s="117">
        <v>4461</v>
      </c>
      <c r="B4464" s="117"/>
      <c r="C4464" s="117" t="s">
        <v>1391</v>
      </c>
      <c r="D4464" s="117" t="s">
        <v>1037</v>
      </c>
      <c r="E4464" s="396" t="s">
        <v>3740</v>
      </c>
      <c r="F4464" s="116" t="s">
        <v>4688</v>
      </c>
      <c r="G4464" s="596">
        <v>305621340102</v>
      </c>
      <c r="H4464" s="396" t="s">
        <v>6428</v>
      </c>
      <c r="I4464" s="116" t="s">
        <v>7997</v>
      </c>
      <c r="J4464" s="116" t="s">
        <v>47</v>
      </c>
      <c r="K4464" s="116">
        <v>0.51800000000000002</v>
      </c>
      <c r="L4464" s="395">
        <v>0.51800000000000002</v>
      </c>
      <c r="M4464" s="395">
        <v>0.47592000000000001</v>
      </c>
      <c r="N4464" s="330">
        <v>8.1235521235521251</v>
      </c>
      <c r="O4464" s="116"/>
      <c r="P4464" s="116"/>
      <c r="Q4464" s="120"/>
    </row>
    <row r="4465" spans="1:17" customFormat="1">
      <c r="A4465" s="117">
        <v>4462</v>
      </c>
      <c r="B4465" s="117"/>
      <c r="C4465" s="117" t="s">
        <v>1391</v>
      </c>
      <c r="D4465" s="117" t="s">
        <v>1037</v>
      </c>
      <c r="E4465" s="396" t="s">
        <v>3739</v>
      </c>
      <c r="F4465" s="116" t="s">
        <v>3517</v>
      </c>
      <c r="G4465" s="596">
        <v>305611340401</v>
      </c>
      <c r="H4465" s="396" t="s">
        <v>7356</v>
      </c>
      <c r="I4465" s="116" t="s">
        <v>7997</v>
      </c>
      <c r="J4465" s="116" t="s">
        <v>47</v>
      </c>
      <c r="K4465" s="116">
        <v>0.32885999999999999</v>
      </c>
      <c r="L4465" s="395">
        <v>0.32885999999999999</v>
      </c>
      <c r="M4465" s="395">
        <v>0.30216700000000002</v>
      </c>
      <c r="N4465" s="330">
        <v>8.1168278294714984</v>
      </c>
      <c r="O4465" s="116"/>
      <c r="P4465" s="116"/>
      <c r="Q4465" s="120"/>
    </row>
    <row r="4466" spans="1:17" customFormat="1">
      <c r="A4466" s="117">
        <v>4463</v>
      </c>
      <c r="B4466" s="117"/>
      <c r="C4466" s="117" t="s">
        <v>1391</v>
      </c>
      <c r="D4466" s="117" t="s">
        <v>1037</v>
      </c>
      <c r="E4466" s="396" t="s">
        <v>3740</v>
      </c>
      <c r="F4466" s="116" t="s">
        <v>3612</v>
      </c>
      <c r="G4466" s="596">
        <v>305621240103</v>
      </c>
      <c r="H4466" s="396" t="s">
        <v>6817</v>
      </c>
      <c r="I4466" s="116" t="s">
        <v>7997</v>
      </c>
      <c r="J4466" s="116" t="s">
        <v>47</v>
      </c>
      <c r="K4466" s="116">
        <v>0.31530000000000002</v>
      </c>
      <c r="L4466" s="395">
        <v>0.31530000000000002</v>
      </c>
      <c r="M4466" s="395">
        <v>0.290211</v>
      </c>
      <c r="N4466" s="330">
        <v>7.957183634633691</v>
      </c>
      <c r="O4466" s="116"/>
      <c r="P4466" s="116"/>
      <c r="Q4466" s="120"/>
    </row>
    <row r="4467" spans="1:17" customFormat="1">
      <c r="A4467" s="117">
        <v>4464</v>
      </c>
      <c r="B4467" s="117"/>
      <c r="C4467" s="117" t="s">
        <v>1391</v>
      </c>
      <c r="D4467" s="117" t="s">
        <v>1037</v>
      </c>
      <c r="E4467" s="396" t="s">
        <v>3739</v>
      </c>
      <c r="F4467" s="116" t="s">
        <v>3609</v>
      </c>
      <c r="G4467" s="596">
        <v>305611340204</v>
      </c>
      <c r="H4467" s="396" t="s">
        <v>6886</v>
      </c>
      <c r="I4467" s="116" t="s">
        <v>7997</v>
      </c>
      <c r="J4467" s="116" t="s">
        <v>47</v>
      </c>
      <c r="K4467" s="116">
        <v>0.54659999999999997</v>
      </c>
      <c r="L4467" s="395">
        <v>0.54659999999999997</v>
      </c>
      <c r="M4467" s="395">
        <v>0.50420699999999996</v>
      </c>
      <c r="N4467" s="330">
        <v>7.7557628979143827</v>
      </c>
      <c r="O4467" s="116"/>
      <c r="P4467" s="116"/>
      <c r="Q4467" s="120"/>
    </row>
    <row r="4468" spans="1:17" customFormat="1">
      <c r="A4468" s="117">
        <v>4465</v>
      </c>
      <c r="B4468" s="117"/>
      <c r="C4468" s="117" t="s">
        <v>1391</v>
      </c>
      <c r="D4468" s="117" t="s">
        <v>1037</v>
      </c>
      <c r="E4468" s="396" t="s">
        <v>3740</v>
      </c>
      <c r="F4468" s="116" t="s">
        <v>4686</v>
      </c>
      <c r="G4468" s="596">
        <v>305621140303</v>
      </c>
      <c r="H4468" s="396" t="s">
        <v>5183</v>
      </c>
      <c r="I4468" s="116" t="s">
        <v>7997</v>
      </c>
      <c r="J4468" s="116" t="s">
        <v>47</v>
      </c>
      <c r="K4468" s="116">
        <v>0.33979999999999999</v>
      </c>
      <c r="L4468" s="395">
        <v>0.33979999999999999</v>
      </c>
      <c r="M4468" s="395">
        <v>0.31439099999999998</v>
      </c>
      <c r="N4468" s="330">
        <v>7.4776339022954721</v>
      </c>
      <c r="O4468" s="116"/>
      <c r="P4468" s="116"/>
      <c r="Q4468" s="120"/>
    </row>
    <row r="4469" spans="1:17" customFormat="1">
      <c r="A4469" s="117">
        <v>4466</v>
      </c>
      <c r="B4469" s="117"/>
      <c r="C4469" s="117" t="s">
        <v>1391</v>
      </c>
      <c r="D4469" s="117" t="s">
        <v>1037</v>
      </c>
      <c r="E4469" s="396" t="s">
        <v>3740</v>
      </c>
      <c r="F4469" s="116" t="s">
        <v>3468</v>
      </c>
      <c r="G4469" s="596">
        <v>305621240302</v>
      </c>
      <c r="H4469" s="396" t="s">
        <v>5606</v>
      </c>
      <c r="I4469" s="116" t="s">
        <v>7997</v>
      </c>
      <c r="J4469" s="116" t="s">
        <v>47</v>
      </c>
      <c r="K4469" s="116">
        <v>0.2298</v>
      </c>
      <c r="L4469" s="395">
        <v>0.2298</v>
      </c>
      <c r="M4469" s="395">
        <v>0.21382300000000001</v>
      </c>
      <c r="N4469" s="330">
        <v>6.9525674499564802</v>
      </c>
      <c r="O4469" s="116"/>
      <c r="P4469" s="116"/>
      <c r="Q4469" s="120"/>
    </row>
    <row r="4470" spans="1:17" customFormat="1">
      <c r="A4470" s="117">
        <v>4467</v>
      </c>
      <c r="B4470" s="117"/>
      <c r="C4470" s="117" t="s">
        <v>1391</v>
      </c>
      <c r="D4470" s="117" t="s">
        <v>1037</v>
      </c>
      <c r="E4470" s="396" t="s">
        <v>3740</v>
      </c>
      <c r="F4470" s="116" t="s">
        <v>4689</v>
      </c>
      <c r="G4470" s="596">
        <v>305621240202</v>
      </c>
      <c r="H4470" s="396" t="s">
        <v>5442</v>
      </c>
      <c r="I4470" s="116" t="s">
        <v>7997</v>
      </c>
      <c r="J4470" s="116" t="s">
        <v>47</v>
      </c>
      <c r="K4470" s="116">
        <v>0.21029999999999999</v>
      </c>
      <c r="L4470" s="395">
        <v>0.21029999999999999</v>
      </c>
      <c r="M4470" s="395">
        <v>0.19586200000000001</v>
      </c>
      <c r="N4470" s="330">
        <v>6.8654303376129242</v>
      </c>
      <c r="O4470" s="116"/>
      <c r="P4470" s="116"/>
      <c r="Q4470" s="120"/>
    </row>
    <row r="4471" spans="1:17" customFormat="1">
      <c r="A4471" s="117">
        <v>4468</v>
      </c>
      <c r="B4471" s="117"/>
      <c r="C4471" s="117" t="s">
        <v>1391</v>
      </c>
      <c r="D4471" s="117" t="s">
        <v>1037</v>
      </c>
      <c r="E4471" s="396" t="s">
        <v>3740</v>
      </c>
      <c r="F4471" s="116" t="s">
        <v>4688</v>
      </c>
      <c r="G4471" s="596">
        <v>305621340103</v>
      </c>
      <c r="H4471" s="396" t="s">
        <v>7162</v>
      </c>
      <c r="I4471" s="116" t="s">
        <v>7997</v>
      </c>
      <c r="J4471" s="116" t="s">
        <v>47</v>
      </c>
      <c r="K4471" s="116">
        <v>0.40379999999999999</v>
      </c>
      <c r="L4471" s="395">
        <v>0.40379999999999999</v>
      </c>
      <c r="M4471" s="395">
        <v>0.37621399999999999</v>
      </c>
      <c r="N4471" s="330">
        <v>6.8315998018821196</v>
      </c>
      <c r="O4471" s="116"/>
      <c r="P4471" s="116"/>
      <c r="Q4471" s="120"/>
    </row>
    <row r="4472" spans="1:17" customFormat="1">
      <c r="A4472" s="117">
        <v>4469</v>
      </c>
      <c r="B4472" s="117"/>
      <c r="C4472" s="117" t="s">
        <v>1391</v>
      </c>
      <c r="D4472" s="117" t="s">
        <v>1037</v>
      </c>
      <c r="E4472" s="396" t="s">
        <v>3739</v>
      </c>
      <c r="F4472" s="116" t="s">
        <v>3481</v>
      </c>
      <c r="G4472" s="596">
        <v>305611340304</v>
      </c>
      <c r="H4472" s="396" t="s">
        <v>7213</v>
      </c>
      <c r="I4472" s="116" t="s">
        <v>7997</v>
      </c>
      <c r="J4472" s="116" t="s">
        <v>47</v>
      </c>
      <c r="K4472" s="116">
        <v>0.36305999999999999</v>
      </c>
      <c r="L4472" s="395">
        <v>0.36305999999999999</v>
      </c>
      <c r="M4472" s="395">
        <v>0.33885900000000002</v>
      </c>
      <c r="N4472" s="330">
        <v>6.6658403569657843</v>
      </c>
      <c r="O4472" s="116"/>
      <c r="P4472" s="116"/>
      <c r="Q4472" s="120"/>
    </row>
    <row r="4473" spans="1:17" customFormat="1">
      <c r="A4473" s="117">
        <v>4470</v>
      </c>
      <c r="B4473" s="117"/>
      <c r="C4473" s="117" t="s">
        <v>1391</v>
      </c>
      <c r="D4473" s="117" t="s">
        <v>1037</v>
      </c>
      <c r="E4473" s="396" t="s">
        <v>3740</v>
      </c>
      <c r="F4473" s="116" t="s">
        <v>4690</v>
      </c>
      <c r="G4473" s="596">
        <v>305621440103</v>
      </c>
      <c r="H4473" s="396" t="s">
        <v>7230</v>
      </c>
      <c r="I4473" s="116" t="s">
        <v>7997</v>
      </c>
      <c r="J4473" s="116" t="s">
        <v>47</v>
      </c>
      <c r="K4473" s="116">
        <v>0.52969999999999995</v>
      </c>
      <c r="L4473" s="395">
        <v>0.52969999999999995</v>
      </c>
      <c r="M4473" s="395">
        <v>0.49471500000000002</v>
      </c>
      <c r="N4473" s="330">
        <v>6.6046818954124857</v>
      </c>
      <c r="O4473" s="116"/>
      <c r="P4473" s="116"/>
      <c r="Q4473" s="120"/>
    </row>
    <row r="4474" spans="1:17" customFormat="1">
      <c r="A4474" s="117">
        <v>4471</v>
      </c>
      <c r="B4474" s="117"/>
      <c r="C4474" s="117" t="s">
        <v>1391</v>
      </c>
      <c r="D4474" s="117" t="s">
        <v>1037</v>
      </c>
      <c r="E4474" s="396" t="s">
        <v>3739</v>
      </c>
      <c r="F4474" s="116" t="s">
        <v>3502</v>
      </c>
      <c r="G4474" s="596">
        <v>305611240101</v>
      </c>
      <c r="H4474" s="396" t="s">
        <v>10209</v>
      </c>
      <c r="I4474" s="116" t="s">
        <v>7997</v>
      </c>
      <c r="J4474" s="116" t="s">
        <v>47</v>
      </c>
      <c r="K4474" s="116">
        <v>1.5219999999999999E-2</v>
      </c>
      <c r="L4474" s="395">
        <v>1.5219999999999999E-2</v>
      </c>
      <c r="M4474" s="395">
        <v>1.4326999999999999E-2</v>
      </c>
      <c r="N4474" s="330">
        <v>5.8672798948751623</v>
      </c>
      <c r="O4474" s="116"/>
      <c r="P4474" s="116"/>
      <c r="Q4474" s="120"/>
    </row>
    <row r="4475" spans="1:17" customFormat="1">
      <c r="A4475" s="117">
        <v>4472</v>
      </c>
      <c r="B4475" s="117"/>
      <c r="C4475" s="117" t="s">
        <v>1391</v>
      </c>
      <c r="D4475" s="117" t="s">
        <v>1037</v>
      </c>
      <c r="E4475" s="396" t="s">
        <v>3740</v>
      </c>
      <c r="F4475" s="116" t="s">
        <v>4688</v>
      </c>
      <c r="G4475" s="596">
        <v>305621340101</v>
      </c>
      <c r="H4475" s="396" t="s">
        <v>10210</v>
      </c>
      <c r="I4475" s="116" t="s">
        <v>7997</v>
      </c>
      <c r="J4475" s="116" t="s">
        <v>47</v>
      </c>
      <c r="K4475" s="116">
        <v>0.30919999999999997</v>
      </c>
      <c r="L4475" s="395">
        <v>0.30919999999999997</v>
      </c>
      <c r="M4475" s="395">
        <v>0.29204199999999997</v>
      </c>
      <c r="N4475" s="330">
        <v>5.5491591203104811</v>
      </c>
      <c r="O4475" s="116"/>
      <c r="P4475" s="116"/>
      <c r="Q4475" s="120"/>
    </row>
    <row r="4476" spans="1:17" customFormat="1">
      <c r="A4476" s="117">
        <v>4473</v>
      </c>
      <c r="B4476" s="117"/>
      <c r="C4476" s="117" t="s">
        <v>1391</v>
      </c>
      <c r="D4476" s="117" t="s">
        <v>1037</v>
      </c>
      <c r="E4476" s="396" t="s">
        <v>3740</v>
      </c>
      <c r="F4476" s="116" t="s">
        <v>4685</v>
      </c>
      <c r="G4476" s="596">
        <v>305621140201</v>
      </c>
      <c r="H4476" s="396" t="s">
        <v>4979</v>
      </c>
      <c r="I4476" s="116" t="s">
        <v>7997</v>
      </c>
      <c r="J4476" s="116" t="s">
        <v>47</v>
      </c>
      <c r="K4476" s="116">
        <v>0.12139999999999999</v>
      </c>
      <c r="L4476" s="395">
        <v>0.12139999999999999</v>
      </c>
      <c r="M4476" s="395">
        <v>0.115036</v>
      </c>
      <c r="N4476" s="330">
        <v>5.242174629324543</v>
      </c>
      <c r="O4476" s="116"/>
      <c r="P4476" s="116"/>
      <c r="Q4476" s="120"/>
    </row>
    <row r="4477" spans="1:17" customFormat="1">
      <c r="A4477" s="117">
        <v>4474</v>
      </c>
      <c r="B4477" s="117"/>
      <c r="C4477" s="117" t="s">
        <v>1391</v>
      </c>
      <c r="D4477" s="117" t="s">
        <v>1037</v>
      </c>
      <c r="E4477" s="396" t="s">
        <v>3739</v>
      </c>
      <c r="F4477" s="116" t="s">
        <v>3504</v>
      </c>
      <c r="G4477" s="596">
        <v>305112240401</v>
      </c>
      <c r="H4477" s="396" t="s">
        <v>7545</v>
      </c>
      <c r="I4477" s="116" t="s">
        <v>7997</v>
      </c>
      <c r="J4477" s="116" t="s">
        <v>47</v>
      </c>
      <c r="K4477" s="116">
        <v>0.35799999999999998</v>
      </c>
      <c r="L4477" s="395">
        <v>0.35799999999999998</v>
      </c>
      <c r="M4477" s="395">
        <v>0.33927600000000002</v>
      </c>
      <c r="N4477" s="330">
        <v>5.2301675977653526</v>
      </c>
      <c r="O4477" s="116"/>
      <c r="P4477" s="116"/>
      <c r="Q4477" s="120"/>
    </row>
    <row r="4478" spans="1:17" customFormat="1">
      <c r="A4478" s="117">
        <v>4475</v>
      </c>
      <c r="B4478" s="117"/>
      <c r="C4478" s="117" t="s">
        <v>1391</v>
      </c>
      <c r="D4478" s="117" t="s">
        <v>1037</v>
      </c>
      <c r="E4478" s="396" t="s">
        <v>3739</v>
      </c>
      <c r="F4478" s="116" t="s">
        <v>3481</v>
      </c>
      <c r="G4478" s="596">
        <v>305611340303</v>
      </c>
      <c r="H4478" s="396" t="s">
        <v>7995</v>
      </c>
      <c r="I4478" s="116" t="s">
        <v>7997</v>
      </c>
      <c r="J4478" s="116" t="s">
        <v>47</v>
      </c>
      <c r="K4478" s="116">
        <v>0.52376</v>
      </c>
      <c r="L4478" s="395">
        <v>0.52376</v>
      </c>
      <c r="M4478" s="395">
        <v>0.49646099999999999</v>
      </c>
      <c r="N4478" s="330">
        <v>5.2121200549870208</v>
      </c>
      <c r="O4478" s="116"/>
      <c r="P4478" s="116"/>
      <c r="Q4478" s="120"/>
    </row>
    <row r="4479" spans="1:17" customFormat="1">
      <c r="A4479" s="117">
        <v>4476</v>
      </c>
      <c r="B4479" s="117"/>
      <c r="C4479" s="117" t="s">
        <v>1391</v>
      </c>
      <c r="D4479" s="117" t="s">
        <v>1037</v>
      </c>
      <c r="E4479" s="396" t="s">
        <v>3739</v>
      </c>
      <c r="F4479" s="116" t="s">
        <v>3517</v>
      </c>
      <c r="G4479" s="596">
        <v>305611340402</v>
      </c>
      <c r="H4479" s="396" t="s">
        <v>6957</v>
      </c>
      <c r="I4479" s="116" t="s">
        <v>7997</v>
      </c>
      <c r="J4479" s="116" t="s">
        <v>47</v>
      </c>
      <c r="K4479" s="116">
        <v>0.75209999999999999</v>
      </c>
      <c r="L4479" s="395">
        <v>0.75209999999999999</v>
      </c>
      <c r="M4479" s="395">
        <v>0.71302900000000002</v>
      </c>
      <c r="N4479" s="330">
        <v>5.1949208881797588</v>
      </c>
      <c r="O4479" s="116"/>
      <c r="P4479" s="116"/>
      <c r="Q4479" s="120"/>
    </row>
    <row r="4480" spans="1:17" customFormat="1">
      <c r="A4480" s="117">
        <v>4477</v>
      </c>
      <c r="B4480" s="117"/>
      <c r="C4480" s="117" t="s">
        <v>1391</v>
      </c>
      <c r="D4480" s="117" t="s">
        <v>1037</v>
      </c>
      <c r="E4480" s="396" t="s">
        <v>3739</v>
      </c>
      <c r="F4480" s="116" t="s">
        <v>3609</v>
      </c>
      <c r="G4480" s="596">
        <v>305611340202</v>
      </c>
      <c r="H4480" s="396" t="s">
        <v>7554</v>
      </c>
      <c r="I4480" s="116" t="s">
        <v>7997</v>
      </c>
      <c r="J4480" s="116" t="s">
        <v>47</v>
      </c>
      <c r="K4480" s="116">
        <v>0.55789999999999995</v>
      </c>
      <c r="L4480" s="395">
        <v>0.55789999999999995</v>
      </c>
      <c r="M4480" s="395">
        <v>0.52896699999999996</v>
      </c>
      <c r="N4480" s="330">
        <v>5.1860548485391629</v>
      </c>
      <c r="O4480" s="116"/>
      <c r="P4480" s="116"/>
      <c r="Q4480" s="120"/>
    </row>
    <row r="4481" spans="1:17" customFormat="1">
      <c r="A4481" s="117">
        <v>4478</v>
      </c>
      <c r="B4481" s="117"/>
      <c r="C4481" s="117" t="s">
        <v>1391</v>
      </c>
      <c r="D4481" s="117" t="s">
        <v>1037</v>
      </c>
      <c r="E4481" s="396" t="s">
        <v>3739</v>
      </c>
      <c r="F4481" s="116" t="s">
        <v>3481</v>
      </c>
      <c r="G4481" s="596">
        <v>305611340302</v>
      </c>
      <c r="H4481" s="396" t="s">
        <v>6866</v>
      </c>
      <c r="I4481" s="116" t="s">
        <v>7997</v>
      </c>
      <c r="J4481" s="116" t="s">
        <v>47</v>
      </c>
      <c r="K4481" s="116">
        <v>0.50029999999999997</v>
      </c>
      <c r="L4481" s="395">
        <v>0.50029999999999997</v>
      </c>
      <c r="M4481" s="395">
        <v>0.47510999999999998</v>
      </c>
      <c r="N4481" s="330">
        <v>5.0349790125924425</v>
      </c>
      <c r="O4481" s="116"/>
      <c r="P4481" s="116"/>
      <c r="Q4481" s="120"/>
    </row>
    <row r="4482" spans="1:17" customFormat="1">
      <c r="A4482" s="117">
        <v>4479</v>
      </c>
      <c r="B4482" s="117"/>
      <c r="C4482" s="117" t="s">
        <v>1391</v>
      </c>
      <c r="D4482" s="117" t="s">
        <v>1037</v>
      </c>
      <c r="E4482" s="396" t="s">
        <v>3739</v>
      </c>
      <c r="F4482" s="116" t="s">
        <v>3609</v>
      </c>
      <c r="G4482" s="596">
        <v>305611340201</v>
      </c>
      <c r="H4482" s="396" t="s">
        <v>7980</v>
      </c>
      <c r="I4482" s="116" t="s">
        <v>7997</v>
      </c>
      <c r="J4482" s="116" t="s">
        <v>47</v>
      </c>
      <c r="K4482" s="116">
        <v>0.33260000000000001</v>
      </c>
      <c r="L4482" s="395">
        <v>0.33260000000000001</v>
      </c>
      <c r="M4482" s="395">
        <v>0.31595200000000001</v>
      </c>
      <c r="N4482" s="330">
        <v>5.0054119061936246</v>
      </c>
      <c r="O4482" s="116"/>
      <c r="P4482" s="116"/>
      <c r="Q4482" s="120"/>
    </row>
    <row r="4483" spans="1:17" customFormat="1">
      <c r="A4483" s="117">
        <v>4480</v>
      </c>
      <c r="B4483" s="117"/>
      <c r="C4483" s="117" t="s">
        <v>1391</v>
      </c>
      <c r="D4483" s="117" t="s">
        <v>1037</v>
      </c>
      <c r="E4483" s="396" t="s">
        <v>3740</v>
      </c>
      <c r="F4483" s="116" t="s">
        <v>4690</v>
      </c>
      <c r="G4483" s="596">
        <v>305621440105</v>
      </c>
      <c r="H4483" s="396" t="s">
        <v>10211</v>
      </c>
      <c r="I4483" s="116" t="s">
        <v>7997</v>
      </c>
      <c r="J4483" s="116" t="s">
        <v>47</v>
      </c>
      <c r="K4483" s="116">
        <v>0.62760000000000005</v>
      </c>
      <c r="L4483" s="395">
        <v>0.62760000000000005</v>
      </c>
      <c r="M4483" s="395">
        <v>0.59749399999999997</v>
      </c>
      <c r="N4483" s="330">
        <v>4.7970044614404195</v>
      </c>
      <c r="O4483" s="116"/>
      <c r="P4483" s="116"/>
      <c r="Q4483" s="120"/>
    </row>
    <row r="4484" spans="1:17" customFormat="1">
      <c r="A4484" s="117">
        <v>4481</v>
      </c>
      <c r="B4484" s="117"/>
      <c r="C4484" s="117" t="s">
        <v>1391</v>
      </c>
      <c r="D4484" s="117" t="s">
        <v>1037</v>
      </c>
      <c r="E4484" s="396" t="s">
        <v>3739</v>
      </c>
      <c r="F4484" s="116" t="s">
        <v>3431</v>
      </c>
      <c r="G4484" s="596">
        <v>305611140403</v>
      </c>
      <c r="H4484" s="396" t="s">
        <v>7643</v>
      </c>
      <c r="I4484" s="116" t="s">
        <v>7997</v>
      </c>
      <c r="J4484" s="116" t="s">
        <v>47</v>
      </c>
      <c r="K4484" s="116">
        <v>0.44519999999999998</v>
      </c>
      <c r="L4484" s="395">
        <v>0.44519999999999998</v>
      </c>
      <c r="M4484" s="395">
        <v>0.42434100000000002</v>
      </c>
      <c r="N4484" s="330">
        <v>4.685309973045813</v>
      </c>
      <c r="O4484" s="116"/>
      <c r="P4484" s="116"/>
      <c r="Q4484" s="120"/>
    </row>
    <row r="4485" spans="1:17" customFormat="1">
      <c r="A4485" s="117">
        <v>4482</v>
      </c>
      <c r="B4485" s="117"/>
      <c r="C4485" s="117" t="s">
        <v>1391</v>
      </c>
      <c r="D4485" s="117" t="s">
        <v>1037</v>
      </c>
      <c r="E4485" s="396" t="s">
        <v>3739</v>
      </c>
      <c r="F4485" s="116" t="s">
        <v>3589</v>
      </c>
      <c r="G4485" s="596">
        <v>305611140503</v>
      </c>
      <c r="H4485" s="396" t="s">
        <v>7513</v>
      </c>
      <c r="I4485" s="116" t="s">
        <v>7997</v>
      </c>
      <c r="J4485" s="116" t="s">
        <v>47</v>
      </c>
      <c r="K4485" s="116">
        <v>0.38040000000000002</v>
      </c>
      <c r="L4485" s="395">
        <v>0.38040000000000002</v>
      </c>
      <c r="M4485" s="395">
        <v>0.363207</v>
      </c>
      <c r="N4485" s="330">
        <v>4.5197160883280789</v>
      </c>
      <c r="O4485" s="116"/>
      <c r="P4485" s="116"/>
      <c r="Q4485" s="120"/>
    </row>
    <row r="4486" spans="1:17" customFormat="1">
      <c r="A4486" s="117">
        <v>4483</v>
      </c>
      <c r="B4486" s="117"/>
      <c r="C4486" s="117" t="s">
        <v>1391</v>
      </c>
      <c r="D4486" s="117" t="s">
        <v>1037</v>
      </c>
      <c r="E4486" s="396" t="s">
        <v>3739</v>
      </c>
      <c r="F4486" s="116" t="s">
        <v>3609</v>
      </c>
      <c r="G4486" s="596">
        <v>305611340203</v>
      </c>
      <c r="H4486" s="396" t="s">
        <v>6894</v>
      </c>
      <c r="I4486" s="116" t="s">
        <v>7997</v>
      </c>
      <c r="J4486" s="116" t="s">
        <v>47</v>
      </c>
      <c r="K4486" s="116">
        <v>0.41060000000000002</v>
      </c>
      <c r="L4486" s="395">
        <v>0.41060000000000002</v>
      </c>
      <c r="M4486" s="395">
        <v>0.39265499999999998</v>
      </c>
      <c r="N4486" s="330">
        <v>4.3704335119337658</v>
      </c>
      <c r="O4486" s="116"/>
      <c r="P4486" s="116"/>
      <c r="Q4486" s="120"/>
    </row>
    <row r="4487" spans="1:17" customFormat="1">
      <c r="A4487" s="117">
        <v>4484</v>
      </c>
      <c r="B4487" s="117"/>
      <c r="C4487" s="117" t="s">
        <v>1391</v>
      </c>
      <c r="D4487" s="117" t="s">
        <v>1037</v>
      </c>
      <c r="E4487" s="396" t="s">
        <v>3739</v>
      </c>
      <c r="F4487" s="116" t="s">
        <v>3448</v>
      </c>
      <c r="G4487" s="596">
        <v>305611140206</v>
      </c>
      <c r="H4487" s="396" t="s">
        <v>7021</v>
      </c>
      <c r="I4487" s="116" t="s">
        <v>7997</v>
      </c>
      <c r="J4487" s="116" t="s">
        <v>47</v>
      </c>
      <c r="K4487" s="116">
        <v>0.35930000000000001</v>
      </c>
      <c r="L4487" s="395">
        <v>0.35930000000000001</v>
      </c>
      <c r="M4487" s="395">
        <v>0.34368300000000002</v>
      </c>
      <c r="N4487" s="330">
        <v>4.3465070971333128</v>
      </c>
      <c r="O4487" s="116"/>
      <c r="P4487" s="116"/>
      <c r="Q4487" s="120"/>
    </row>
    <row r="4488" spans="1:17" customFormat="1">
      <c r="A4488" s="117">
        <v>4485</v>
      </c>
      <c r="B4488" s="117"/>
      <c r="C4488" s="117" t="s">
        <v>1391</v>
      </c>
      <c r="D4488" s="117" t="s">
        <v>1037</v>
      </c>
      <c r="E4488" s="396" t="s">
        <v>3740</v>
      </c>
      <c r="F4488" s="116" t="s">
        <v>3550</v>
      </c>
      <c r="G4488" s="596">
        <v>305121140204</v>
      </c>
      <c r="H4488" s="396" t="s">
        <v>6033</v>
      </c>
      <c r="I4488" s="116" t="s">
        <v>7997</v>
      </c>
      <c r="J4488" s="116" t="s">
        <v>47</v>
      </c>
      <c r="K4488" s="116">
        <v>0.35611999999999999</v>
      </c>
      <c r="L4488" s="395">
        <v>0.35611999999999999</v>
      </c>
      <c r="M4488" s="395">
        <v>0.34081699999999998</v>
      </c>
      <c r="N4488" s="330">
        <v>4.2971470290913212</v>
      </c>
      <c r="O4488" s="116"/>
      <c r="P4488" s="116"/>
      <c r="Q4488" s="120"/>
    </row>
    <row r="4489" spans="1:17" customFormat="1">
      <c r="A4489" s="117">
        <v>4486</v>
      </c>
      <c r="B4489" s="117"/>
      <c r="C4489" s="117" t="s">
        <v>1391</v>
      </c>
      <c r="D4489" s="117" t="s">
        <v>1037</v>
      </c>
      <c r="E4489" s="396" t="s">
        <v>3739</v>
      </c>
      <c r="F4489" s="116" t="s">
        <v>3472</v>
      </c>
      <c r="G4489" s="596">
        <v>305611140302</v>
      </c>
      <c r="H4489" s="396" t="s">
        <v>7856</v>
      </c>
      <c r="I4489" s="116" t="s">
        <v>7997</v>
      </c>
      <c r="J4489" s="116" t="s">
        <v>47</v>
      </c>
      <c r="K4489" s="116">
        <v>0.52070000000000005</v>
      </c>
      <c r="L4489" s="395">
        <v>0.52070000000000005</v>
      </c>
      <c r="M4489" s="395">
        <v>0.49857800000000002</v>
      </c>
      <c r="N4489" s="330">
        <v>4.2485116189744625</v>
      </c>
      <c r="O4489" s="116"/>
      <c r="P4489" s="116"/>
      <c r="Q4489" s="120"/>
    </row>
    <row r="4490" spans="1:17" customFormat="1">
      <c r="A4490" s="117">
        <v>4487</v>
      </c>
      <c r="B4490" s="117"/>
      <c r="C4490" s="117" t="s">
        <v>1391</v>
      </c>
      <c r="D4490" s="117" t="s">
        <v>1037</v>
      </c>
      <c r="E4490" s="396" t="s">
        <v>3739</v>
      </c>
      <c r="F4490" s="116" t="s">
        <v>3589</v>
      </c>
      <c r="G4490" s="596">
        <v>305611140504</v>
      </c>
      <c r="H4490" s="396" t="s">
        <v>7727</v>
      </c>
      <c r="I4490" s="116" t="s">
        <v>7997</v>
      </c>
      <c r="J4490" s="116" t="s">
        <v>47</v>
      </c>
      <c r="K4490" s="116">
        <v>0.18110000000000001</v>
      </c>
      <c r="L4490" s="395">
        <v>0.18110000000000001</v>
      </c>
      <c r="M4490" s="395">
        <v>0.17382800000000001</v>
      </c>
      <c r="N4490" s="330">
        <v>4.0154610712313641</v>
      </c>
      <c r="O4490" s="116"/>
      <c r="P4490" s="116"/>
      <c r="Q4490" s="120"/>
    </row>
    <row r="4491" spans="1:17" customFormat="1">
      <c r="A4491" s="117">
        <v>4488</v>
      </c>
      <c r="B4491" s="117"/>
      <c r="C4491" s="117" t="s">
        <v>1391</v>
      </c>
      <c r="D4491" s="117" t="s">
        <v>1037</v>
      </c>
      <c r="E4491" s="396" t="s">
        <v>3739</v>
      </c>
      <c r="F4491" s="116" t="s">
        <v>3589</v>
      </c>
      <c r="G4491" s="596">
        <v>305611140502</v>
      </c>
      <c r="H4491" s="396" t="s">
        <v>3503</v>
      </c>
      <c r="I4491" s="116" t="s">
        <v>7997</v>
      </c>
      <c r="J4491" s="116" t="s">
        <v>47</v>
      </c>
      <c r="K4491" s="116">
        <v>9.1200000000000003E-2</v>
      </c>
      <c r="L4491" s="395">
        <v>9.1200000000000003E-2</v>
      </c>
      <c r="M4491" s="395">
        <v>8.7543999999999997E-2</v>
      </c>
      <c r="N4491" s="330">
        <v>4.0087719298245688</v>
      </c>
      <c r="O4491" s="116"/>
      <c r="P4491" s="116"/>
      <c r="Q4491" s="120"/>
    </row>
    <row r="4492" spans="1:17" customFormat="1">
      <c r="A4492" s="117">
        <v>4489</v>
      </c>
      <c r="B4492" s="117"/>
      <c r="C4492" s="117" t="s">
        <v>1391</v>
      </c>
      <c r="D4492" s="117" t="s">
        <v>1037</v>
      </c>
      <c r="E4492" s="396" t="s">
        <v>3739</v>
      </c>
      <c r="F4492" s="116" t="s">
        <v>3510</v>
      </c>
      <c r="G4492" s="596">
        <v>305611240204</v>
      </c>
      <c r="H4492" s="396" t="s">
        <v>5929</v>
      </c>
      <c r="I4492" s="116" t="s">
        <v>7997</v>
      </c>
      <c r="J4492" s="116" t="s">
        <v>47</v>
      </c>
      <c r="K4492" s="116">
        <v>0.11491999999999999</v>
      </c>
      <c r="L4492" s="395">
        <v>0.11491999999999999</v>
      </c>
      <c r="M4492" s="395">
        <v>0.110405</v>
      </c>
      <c r="N4492" s="330">
        <v>3.9288200487295435</v>
      </c>
      <c r="O4492" s="116"/>
      <c r="P4492" s="116"/>
      <c r="Q4492" s="120"/>
    </row>
    <row r="4493" spans="1:17" customFormat="1">
      <c r="A4493" s="117">
        <v>4490</v>
      </c>
      <c r="B4493" s="117"/>
      <c r="C4493" s="117" t="s">
        <v>1391</v>
      </c>
      <c r="D4493" s="117" t="s">
        <v>1037</v>
      </c>
      <c r="E4493" s="396" t="s">
        <v>3740</v>
      </c>
      <c r="F4493" s="116" t="s">
        <v>4690</v>
      </c>
      <c r="G4493" s="596">
        <v>305621440106</v>
      </c>
      <c r="H4493" s="396" t="s">
        <v>10212</v>
      </c>
      <c r="I4493" s="116" t="s">
        <v>7997</v>
      </c>
      <c r="J4493" s="116" t="s">
        <v>47</v>
      </c>
      <c r="K4493" s="116">
        <v>0.84560000000000002</v>
      </c>
      <c r="L4493" s="395">
        <v>0.84560000000000002</v>
      </c>
      <c r="M4493" s="395">
        <v>0.81425700000000001</v>
      </c>
      <c r="N4493" s="330">
        <v>3.7065988647114487</v>
      </c>
      <c r="O4493" s="116"/>
      <c r="P4493" s="116"/>
      <c r="Q4493" s="120"/>
    </row>
    <row r="4494" spans="1:17" customFormat="1">
      <c r="A4494" s="117">
        <v>4491</v>
      </c>
      <c r="B4494" s="117"/>
      <c r="C4494" s="117" t="s">
        <v>1391</v>
      </c>
      <c r="D4494" s="117" t="s">
        <v>1037</v>
      </c>
      <c r="E4494" s="396" t="s">
        <v>3740</v>
      </c>
      <c r="F4494" s="116" t="s">
        <v>4685</v>
      </c>
      <c r="G4494" s="596">
        <v>305621140202</v>
      </c>
      <c r="H4494" s="396" t="s">
        <v>10213</v>
      </c>
      <c r="I4494" s="116" t="s">
        <v>7997</v>
      </c>
      <c r="J4494" s="116" t="s">
        <v>47</v>
      </c>
      <c r="K4494" s="116">
        <v>0.21440000000000001</v>
      </c>
      <c r="L4494" s="395">
        <v>0.21440000000000001</v>
      </c>
      <c r="M4494" s="395">
        <v>0.207042</v>
      </c>
      <c r="N4494" s="330">
        <v>3.4319029850746285</v>
      </c>
      <c r="O4494" s="116"/>
      <c r="P4494" s="116"/>
      <c r="Q4494" s="120"/>
    </row>
    <row r="4495" spans="1:17" customFormat="1">
      <c r="A4495" s="117">
        <v>4492</v>
      </c>
      <c r="B4495" s="117"/>
      <c r="C4495" s="117" t="s">
        <v>1391</v>
      </c>
      <c r="D4495" s="117" t="s">
        <v>1037</v>
      </c>
      <c r="E4495" s="396" t="s">
        <v>3739</v>
      </c>
      <c r="F4495" s="116" t="s">
        <v>3510</v>
      </c>
      <c r="G4495" s="596">
        <v>305611240203</v>
      </c>
      <c r="H4495" s="396" t="s">
        <v>5610</v>
      </c>
      <c r="I4495" s="116" t="s">
        <v>7997</v>
      </c>
      <c r="J4495" s="116" t="s">
        <v>47</v>
      </c>
      <c r="K4495" s="116">
        <v>0.35561999999999999</v>
      </c>
      <c r="L4495" s="395">
        <v>0.35561999999999999</v>
      </c>
      <c r="M4495" s="395">
        <v>0.34347800000000001</v>
      </c>
      <c r="N4495" s="330">
        <v>3.4143186547438238</v>
      </c>
      <c r="O4495" s="116"/>
      <c r="P4495" s="116"/>
      <c r="Q4495" s="120"/>
    </row>
    <row r="4496" spans="1:17" customFormat="1">
      <c r="A4496" s="117">
        <v>4493</v>
      </c>
      <c r="B4496" s="117"/>
      <c r="C4496" s="117" t="s">
        <v>1391</v>
      </c>
      <c r="D4496" s="117" t="s">
        <v>1037</v>
      </c>
      <c r="E4496" s="396" t="s">
        <v>3740</v>
      </c>
      <c r="F4496" s="116" t="s">
        <v>3539</v>
      </c>
      <c r="G4496" s="596">
        <v>305621140101</v>
      </c>
      <c r="H4496" s="396" t="s">
        <v>6802</v>
      </c>
      <c r="I4496" s="116" t="s">
        <v>7997</v>
      </c>
      <c r="J4496" s="116" t="s">
        <v>47</v>
      </c>
      <c r="K4496" s="116">
        <v>0.42</v>
      </c>
      <c r="L4496" s="395">
        <v>0.42</v>
      </c>
      <c r="M4496" s="395">
        <v>0.40611599999999998</v>
      </c>
      <c r="N4496" s="330">
        <v>3.3057142857142874</v>
      </c>
      <c r="O4496" s="116"/>
      <c r="P4496" s="116"/>
      <c r="Q4496" s="120"/>
    </row>
    <row r="4497" spans="1:17" customFormat="1">
      <c r="A4497" s="117">
        <v>4494</v>
      </c>
      <c r="B4497" s="117"/>
      <c r="C4497" s="117" t="s">
        <v>1391</v>
      </c>
      <c r="D4497" s="117" t="s">
        <v>1037</v>
      </c>
      <c r="E4497" s="396" t="s">
        <v>3739</v>
      </c>
      <c r="F4497" s="116" t="s">
        <v>3448</v>
      </c>
      <c r="G4497" s="596">
        <v>305611140205</v>
      </c>
      <c r="H4497" s="396" t="s">
        <v>5412</v>
      </c>
      <c r="I4497" s="116" t="s">
        <v>7997</v>
      </c>
      <c r="J4497" s="116" t="s">
        <v>47</v>
      </c>
      <c r="K4497" s="116">
        <v>0.46139999999999998</v>
      </c>
      <c r="L4497" s="395">
        <v>0.46139999999999998</v>
      </c>
      <c r="M4497" s="395">
        <v>0.44651800000000003</v>
      </c>
      <c r="N4497" s="330">
        <v>3.2254009536194088</v>
      </c>
      <c r="O4497" s="116"/>
      <c r="P4497" s="116"/>
      <c r="Q4497" s="120"/>
    </row>
    <row r="4498" spans="1:17" customFormat="1">
      <c r="A4498" s="117">
        <v>4495</v>
      </c>
      <c r="B4498" s="117"/>
      <c r="C4498" s="117" t="s">
        <v>1391</v>
      </c>
      <c r="D4498" s="117" t="s">
        <v>1037</v>
      </c>
      <c r="E4498" s="396" t="s">
        <v>3739</v>
      </c>
      <c r="F4498" s="116" t="s">
        <v>3589</v>
      </c>
      <c r="G4498" s="596">
        <v>305611140501</v>
      </c>
      <c r="H4498" s="396" t="s">
        <v>7183</v>
      </c>
      <c r="I4498" s="116" t="s">
        <v>7997</v>
      </c>
      <c r="J4498" s="116" t="s">
        <v>47</v>
      </c>
      <c r="K4498" s="116">
        <v>0.34360000000000002</v>
      </c>
      <c r="L4498" s="395">
        <v>0.34360000000000002</v>
      </c>
      <c r="M4498" s="395">
        <v>0.33341599999999999</v>
      </c>
      <c r="N4498" s="330">
        <v>2.9639115250291113</v>
      </c>
      <c r="O4498" s="116"/>
      <c r="P4498" s="116"/>
      <c r="Q4498" s="120"/>
    </row>
    <row r="4499" spans="1:17" customFormat="1">
      <c r="A4499" s="117">
        <v>4496</v>
      </c>
      <c r="B4499" s="117"/>
      <c r="C4499" s="117" t="s">
        <v>1391</v>
      </c>
      <c r="D4499" s="117" t="s">
        <v>1037</v>
      </c>
      <c r="E4499" s="396" t="s">
        <v>3740</v>
      </c>
      <c r="F4499" s="116" t="s">
        <v>4690</v>
      </c>
      <c r="G4499" s="596">
        <v>305621440104</v>
      </c>
      <c r="H4499" s="396" t="s">
        <v>7825</v>
      </c>
      <c r="I4499" s="116" t="s">
        <v>7997</v>
      </c>
      <c r="J4499" s="116" t="s">
        <v>47</v>
      </c>
      <c r="K4499" s="116">
        <v>0.40600000000000003</v>
      </c>
      <c r="L4499" s="395">
        <v>0.40600000000000003</v>
      </c>
      <c r="M4499" s="395">
        <v>0.394372</v>
      </c>
      <c r="N4499" s="330">
        <v>2.8640394088670016</v>
      </c>
      <c r="O4499" s="116"/>
      <c r="P4499" s="116"/>
      <c r="Q4499" s="120"/>
    </row>
    <row r="4500" spans="1:17" customFormat="1">
      <c r="A4500" s="117">
        <v>4497</v>
      </c>
      <c r="B4500" s="117"/>
      <c r="C4500" s="117" t="s">
        <v>1391</v>
      </c>
      <c r="D4500" s="117" t="s">
        <v>1037</v>
      </c>
      <c r="E4500" s="396" t="s">
        <v>3739</v>
      </c>
      <c r="F4500" s="116" t="s">
        <v>3553</v>
      </c>
      <c r="G4500" s="596">
        <v>305611340102</v>
      </c>
      <c r="H4500" s="396" t="s">
        <v>7364</v>
      </c>
      <c r="I4500" s="116" t="s">
        <v>7997</v>
      </c>
      <c r="J4500" s="116" t="s">
        <v>47</v>
      </c>
      <c r="K4500" s="116">
        <v>0.35510000000000003</v>
      </c>
      <c r="L4500" s="395">
        <v>0.35510000000000003</v>
      </c>
      <c r="M4500" s="395">
        <v>0.34524899999999997</v>
      </c>
      <c r="N4500" s="330">
        <v>2.774148127288103</v>
      </c>
      <c r="O4500" s="116"/>
      <c r="P4500" s="116"/>
      <c r="Q4500" s="120"/>
    </row>
    <row r="4501" spans="1:17" customFormat="1">
      <c r="A4501" s="117">
        <v>4498</v>
      </c>
      <c r="B4501" s="117"/>
      <c r="C4501" s="117" t="s">
        <v>1391</v>
      </c>
      <c r="D4501" s="117" t="s">
        <v>1037</v>
      </c>
      <c r="E4501" s="396" t="s">
        <v>3740</v>
      </c>
      <c r="F4501" s="116" t="s">
        <v>4687</v>
      </c>
      <c r="G4501" s="596">
        <v>305621240402</v>
      </c>
      <c r="H4501" s="396" t="s">
        <v>5443</v>
      </c>
      <c r="I4501" s="116" t="s">
        <v>7997</v>
      </c>
      <c r="J4501" s="116" t="s">
        <v>47</v>
      </c>
      <c r="K4501" s="116">
        <v>0.15310000000000001</v>
      </c>
      <c r="L4501" s="395">
        <v>0.15310000000000001</v>
      </c>
      <c r="M4501" s="395">
        <v>0.14888399999999999</v>
      </c>
      <c r="N4501" s="330">
        <v>2.7537557152188277</v>
      </c>
      <c r="O4501" s="116"/>
      <c r="P4501" s="116"/>
      <c r="Q4501" s="120"/>
    </row>
    <row r="4502" spans="1:17" customFormat="1">
      <c r="A4502" s="117">
        <v>4499</v>
      </c>
      <c r="B4502" s="117"/>
      <c r="C4502" s="117" t="s">
        <v>1391</v>
      </c>
      <c r="D4502" s="117" t="s">
        <v>1037</v>
      </c>
      <c r="E4502" s="396" t="s">
        <v>3740</v>
      </c>
      <c r="F4502" s="116" t="s">
        <v>4685</v>
      </c>
      <c r="G4502" s="596">
        <v>305621140203</v>
      </c>
      <c r="H4502" s="396" t="s">
        <v>6113</v>
      </c>
      <c r="I4502" s="116" t="s">
        <v>7997</v>
      </c>
      <c r="J4502" s="116" t="s">
        <v>47</v>
      </c>
      <c r="K4502" s="116">
        <v>0.16839999999999999</v>
      </c>
      <c r="L4502" s="395">
        <v>0.16839999999999999</v>
      </c>
      <c r="M4502" s="395">
        <v>0.163822</v>
      </c>
      <c r="N4502" s="330">
        <v>2.7185273159144887</v>
      </c>
      <c r="O4502" s="116"/>
      <c r="P4502" s="116"/>
      <c r="Q4502" s="120"/>
    </row>
    <row r="4503" spans="1:17" customFormat="1">
      <c r="A4503" s="117">
        <v>4500</v>
      </c>
      <c r="B4503" s="117"/>
      <c r="C4503" s="117" t="s">
        <v>1391</v>
      </c>
      <c r="D4503" s="117" t="s">
        <v>1037</v>
      </c>
      <c r="E4503" s="396" t="s">
        <v>3739</v>
      </c>
      <c r="F4503" s="116" t="s">
        <v>3553</v>
      </c>
      <c r="G4503" s="596">
        <v>305611340103</v>
      </c>
      <c r="H4503" s="396" t="s">
        <v>6343</v>
      </c>
      <c r="I4503" s="116" t="s">
        <v>7997</v>
      </c>
      <c r="J4503" s="116" t="s">
        <v>47</v>
      </c>
      <c r="K4503" s="116">
        <v>0.3644</v>
      </c>
      <c r="L4503" s="395">
        <v>0.3644</v>
      </c>
      <c r="M4503" s="395">
        <v>0.35476799999999997</v>
      </c>
      <c r="N4503" s="330">
        <v>2.6432491767288773</v>
      </c>
      <c r="O4503" s="116"/>
      <c r="P4503" s="116"/>
      <c r="Q4503" s="120"/>
    </row>
    <row r="4504" spans="1:17" customFormat="1">
      <c r="A4504" s="117">
        <v>4501</v>
      </c>
      <c r="B4504" s="117"/>
      <c r="C4504" s="117" t="s">
        <v>1391</v>
      </c>
      <c r="D4504" s="117" t="s">
        <v>1037</v>
      </c>
      <c r="E4504" s="396" t="s">
        <v>3739</v>
      </c>
      <c r="F4504" s="116" t="s">
        <v>3502</v>
      </c>
      <c r="G4504" s="596">
        <v>305611240104</v>
      </c>
      <c r="H4504" s="396" t="s">
        <v>5476</v>
      </c>
      <c r="I4504" s="116" t="s">
        <v>7998</v>
      </c>
      <c r="J4504" s="116" t="s">
        <v>47</v>
      </c>
      <c r="K4504" s="116">
        <v>0.1711</v>
      </c>
      <c r="L4504" s="395">
        <v>0.1711</v>
      </c>
      <c r="M4504" s="395">
        <v>0.16691400000000001</v>
      </c>
      <c r="N4504" s="330">
        <v>2.4465225014611307</v>
      </c>
      <c r="O4504" s="116"/>
      <c r="P4504" s="116"/>
      <c r="Q4504" s="120"/>
    </row>
    <row r="4505" spans="1:17" customFormat="1">
      <c r="A4505" s="117">
        <v>4502</v>
      </c>
      <c r="B4505" s="117"/>
      <c r="C4505" s="117" t="s">
        <v>1391</v>
      </c>
      <c r="D4505" s="117" t="s">
        <v>1037</v>
      </c>
      <c r="E4505" s="396" t="s">
        <v>3739</v>
      </c>
      <c r="F4505" s="116" t="s">
        <v>3553</v>
      </c>
      <c r="G4505" s="596">
        <v>305611340104</v>
      </c>
      <c r="H4505" s="396" t="s">
        <v>7862</v>
      </c>
      <c r="I4505" s="116" t="s">
        <v>7997</v>
      </c>
      <c r="J4505" s="116" t="s">
        <v>47</v>
      </c>
      <c r="K4505" s="116">
        <v>0.38729999999999998</v>
      </c>
      <c r="L4505" s="395">
        <v>0.38729999999999998</v>
      </c>
      <c r="M4505" s="395">
        <v>0.37809100000000001</v>
      </c>
      <c r="N4505" s="330">
        <v>2.3777433514071697</v>
      </c>
      <c r="O4505" s="116"/>
      <c r="P4505" s="116"/>
      <c r="Q4505" s="120"/>
    </row>
    <row r="4506" spans="1:17" customFormat="1">
      <c r="A4506" s="117">
        <v>4503</v>
      </c>
      <c r="B4506" s="117"/>
      <c r="C4506" s="117" t="s">
        <v>1391</v>
      </c>
      <c r="D4506" s="117" t="s">
        <v>1037</v>
      </c>
      <c r="E4506" s="396" t="s">
        <v>3739</v>
      </c>
      <c r="F4506" s="116" t="s">
        <v>3502</v>
      </c>
      <c r="G4506" s="596">
        <v>305611240103</v>
      </c>
      <c r="H4506" s="396" t="s">
        <v>7827</v>
      </c>
      <c r="I4506" s="116" t="s">
        <v>7997</v>
      </c>
      <c r="J4506" s="116" t="s">
        <v>47</v>
      </c>
      <c r="K4506" s="116">
        <v>0.20480000000000001</v>
      </c>
      <c r="L4506" s="395">
        <v>0.20480000000000001</v>
      </c>
      <c r="M4506" s="395">
        <v>0.19996</v>
      </c>
      <c r="N4506" s="330">
        <v>2.3632812500000053</v>
      </c>
      <c r="O4506" s="116"/>
      <c r="P4506" s="116"/>
      <c r="Q4506" s="120"/>
    </row>
    <row r="4507" spans="1:17" customFormat="1">
      <c r="A4507" s="117">
        <v>4504</v>
      </c>
      <c r="B4507" s="117"/>
      <c r="C4507" s="117" t="s">
        <v>1391</v>
      </c>
      <c r="D4507" s="117" t="s">
        <v>1037</v>
      </c>
      <c r="E4507" s="396" t="s">
        <v>3739</v>
      </c>
      <c r="F4507" s="116" t="s">
        <v>3472</v>
      </c>
      <c r="G4507" s="596">
        <v>305611140303</v>
      </c>
      <c r="H4507" s="396" t="s">
        <v>7867</v>
      </c>
      <c r="I4507" s="116" t="s">
        <v>7997</v>
      </c>
      <c r="J4507" s="116" t="s">
        <v>47</v>
      </c>
      <c r="K4507" s="116">
        <v>0.37790000000000001</v>
      </c>
      <c r="L4507" s="395">
        <v>0.37790000000000001</v>
      </c>
      <c r="M4507" s="395">
        <v>0.36913099999999999</v>
      </c>
      <c r="N4507" s="330">
        <v>2.3204551468642571</v>
      </c>
      <c r="O4507" s="116"/>
      <c r="P4507" s="116"/>
      <c r="Q4507" s="120"/>
    </row>
    <row r="4508" spans="1:17" customFormat="1">
      <c r="A4508" s="117">
        <v>4505</v>
      </c>
      <c r="B4508" s="117"/>
      <c r="C4508" s="117" t="s">
        <v>1391</v>
      </c>
      <c r="D4508" s="117" t="s">
        <v>1037</v>
      </c>
      <c r="E4508" s="396" t="s">
        <v>3739</v>
      </c>
      <c r="F4508" s="116" t="s">
        <v>3510</v>
      </c>
      <c r="G4508" s="596">
        <v>305611240202</v>
      </c>
      <c r="H4508" s="396" t="s">
        <v>7608</v>
      </c>
      <c r="I4508" s="116" t="s">
        <v>7997</v>
      </c>
      <c r="J4508" s="116" t="s">
        <v>47</v>
      </c>
      <c r="K4508" s="116">
        <v>0.24174000000000001</v>
      </c>
      <c r="L4508" s="395">
        <v>0.24174000000000001</v>
      </c>
      <c r="M4508" s="395">
        <v>0.23613700000000001</v>
      </c>
      <c r="N4508" s="330">
        <v>2.3177794324480834</v>
      </c>
      <c r="O4508" s="116"/>
      <c r="P4508" s="116"/>
      <c r="Q4508" s="120"/>
    </row>
    <row r="4509" spans="1:17" customFormat="1">
      <c r="A4509" s="117">
        <v>4506</v>
      </c>
      <c r="B4509" s="117"/>
      <c r="C4509" s="117" t="s">
        <v>1391</v>
      </c>
      <c r="D4509" s="117" t="s">
        <v>1037</v>
      </c>
      <c r="E4509" s="396" t="s">
        <v>3739</v>
      </c>
      <c r="F4509" s="116" t="s">
        <v>3553</v>
      </c>
      <c r="G4509" s="596">
        <v>305611340105</v>
      </c>
      <c r="H4509" s="396" t="s">
        <v>7249</v>
      </c>
      <c r="I4509" s="116" t="s">
        <v>7997</v>
      </c>
      <c r="J4509" s="116" t="s">
        <v>47</v>
      </c>
      <c r="K4509" s="116">
        <v>0.48430000000000001</v>
      </c>
      <c r="L4509" s="395">
        <v>0.48430000000000001</v>
      </c>
      <c r="M4509" s="395">
        <v>0.47401700000000002</v>
      </c>
      <c r="N4509" s="330">
        <v>2.1232706999793489</v>
      </c>
      <c r="O4509" s="116"/>
      <c r="P4509" s="116"/>
      <c r="Q4509" s="120"/>
    </row>
    <row r="4510" spans="1:17" customFormat="1">
      <c r="A4510" s="117">
        <v>4507</v>
      </c>
      <c r="B4510" s="117"/>
      <c r="C4510" s="117" t="s">
        <v>1391</v>
      </c>
      <c r="D4510" s="117" t="s">
        <v>1037</v>
      </c>
      <c r="E4510" s="396" t="s">
        <v>3739</v>
      </c>
      <c r="F4510" s="116" t="s">
        <v>3448</v>
      </c>
      <c r="G4510" s="596">
        <v>305611140204</v>
      </c>
      <c r="H4510" s="396" t="s">
        <v>6258</v>
      </c>
      <c r="I4510" s="116" t="s">
        <v>7997</v>
      </c>
      <c r="J4510" s="116" t="s">
        <v>47</v>
      </c>
      <c r="K4510" s="116">
        <v>0.38279999999999997</v>
      </c>
      <c r="L4510" s="395">
        <v>0.38279999999999997</v>
      </c>
      <c r="M4510" s="395">
        <v>0.37549300000000002</v>
      </c>
      <c r="N4510" s="330">
        <v>1.908829676071043</v>
      </c>
      <c r="O4510" s="116"/>
      <c r="P4510" s="116"/>
      <c r="Q4510" s="120"/>
    </row>
    <row r="4511" spans="1:17" customFormat="1">
      <c r="A4511" s="117">
        <v>4508</v>
      </c>
      <c r="B4511" s="117"/>
      <c r="C4511" s="117" t="s">
        <v>1391</v>
      </c>
      <c r="D4511" s="117" t="s">
        <v>1037</v>
      </c>
      <c r="E4511" s="396" t="s">
        <v>3739</v>
      </c>
      <c r="F4511" s="116" t="s">
        <v>3448</v>
      </c>
      <c r="G4511" s="596">
        <v>305611140202</v>
      </c>
      <c r="H4511" s="396" t="s">
        <v>5830</v>
      </c>
      <c r="I4511" s="116" t="s">
        <v>7997</v>
      </c>
      <c r="J4511" s="116" t="s">
        <v>47</v>
      </c>
      <c r="K4511" s="116">
        <v>0.28029999999999999</v>
      </c>
      <c r="L4511" s="395">
        <v>0.28029999999999999</v>
      </c>
      <c r="M4511" s="395">
        <v>0.27496999999999999</v>
      </c>
      <c r="N4511" s="330">
        <v>1.9015340706386021</v>
      </c>
      <c r="O4511" s="116"/>
      <c r="P4511" s="116"/>
      <c r="Q4511" s="120"/>
    </row>
    <row r="4512" spans="1:17" customFormat="1">
      <c r="A4512" s="117">
        <v>4509</v>
      </c>
      <c r="B4512" s="117"/>
      <c r="C4512" s="117" t="s">
        <v>1391</v>
      </c>
      <c r="D4512" s="117" t="s">
        <v>1037</v>
      </c>
      <c r="E4512" s="396" t="s">
        <v>3740</v>
      </c>
      <c r="F4512" s="116" t="s">
        <v>3550</v>
      </c>
      <c r="G4512" s="596">
        <v>305121140202</v>
      </c>
      <c r="H4512" s="396" t="s">
        <v>10214</v>
      </c>
      <c r="I4512" s="116" t="s">
        <v>7997</v>
      </c>
      <c r="J4512" s="116" t="s">
        <v>47</v>
      </c>
      <c r="K4512" s="116">
        <v>0.19381999999999999</v>
      </c>
      <c r="L4512" s="395">
        <v>0.19381999999999999</v>
      </c>
      <c r="M4512" s="395">
        <v>0.19026399999999999</v>
      </c>
      <c r="N4512" s="330">
        <v>1.8346919822515757</v>
      </c>
      <c r="O4512" s="116"/>
      <c r="P4512" s="116"/>
      <c r="Q4512" s="120"/>
    </row>
    <row r="4513" spans="1:17" customFormat="1">
      <c r="A4513" s="117">
        <v>4510</v>
      </c>
      <c r="B4513" s="117"/>
      <c r="C4513" s="117" t="s">
        <v>1391</v>
      </c>
      <c r="D4513" s="117" t="s">
        <v>1037</v>
      </c>
      <c r="E4513" s="396" t="s">
        <v>3740</v>
      </c>
      <c r="F4513" s="116" t="s">
        <v>4687</v>
      </c>
      <c r="G4513" s="596">
        <v>305621240401</v>
      </c>
      <c r="H4513" s="396" t="s">
        <v>7920</v>
      </c>
      <c r="I4513" s="116" t="s">
        <v>7997</v>
      </c>
      <c r="J4513" s="116" t="s">
        <v>47</v>
      </c>
      <c r="K4513" s="116">
        <v>0.42170000000000002</v>
      </c>
      <c r="L4513" s="395">
        <v>0.42170000000000002</v>
      </c>
      <c r="M4513" s="395">
        <v>0.41500900000000002</v>
      </c>
      <c r="N4513" s="330">
        <v>1.586672990277449</v>
      </c>
      <c r="O4513" s="116"/>
      <c r="P4513" s="116"/>
      <c r="Q4513" s="120"/>
    </row>
    <row r="4514" spans="1:17" customFormat="1">
      <c r="A4514" s="117">
        <v>4511</v>
      </c>
      <c r="B4514" s="117"/>
      <c r="C4514" s="117" t="s">
        <v>1391</v>
      </c>
      <c r="D4514" s="117" t="s">
        <v>1037</v>
      </c>
      <c r="E4514" s="396" t="s">
        <v>3740</v>
      </c>
      <c r="F4514" s="116" t="s">
        <v>3550</v>
      </c>
      <c r="G4514" s="596">
        <v>305121140203</v>
      </c>
      <c r="H4514" s="396" t="s">
        <v>7695</v>
      </c>
      <c r="I4514" s="116" t="s">
        <v>7997</v>
      </c>
      <c r="J4514" s="116" t="s">
        <v>47</v>
      </c>
      <c r="K4514" s="116">
        <v>0.67149999999999999</v>
      </c>
      <c r="L4514" s="395">
        <v>0.67149999999999999</v>
      </c>
      <c r="M4514" s="395">
        <v>0.66197499999999998</v>
      </c>
      <c r="N4514" s="330">
        <v>1.4184661206254663</v>
      </c>
      <c r="O4514" s="116"/>
      <c r="P4514" s="116"/>
      <c r="Q4514" s="120"/>
    </row>
    <row r="4515" spans="1:17" customFormat="1">
      <c r="A4515" s="117">
        <v>4512</v>
      </c>
      <c r="B4515" s="117"/>
      <c r="C4515" s="117" t="s">
        <v>1391</v>
      </c>
      <c r="D4515" s="117" t="s">
        <v>1037</v>
      </c>
      <c r="E4515" s="396" t="s">
        <v>3740</v>
      </c>
      <c r="F4515" s="116" t="s">
        <v>4690</v>
      </c>
      <c r="G4515" s="596">
        <v>305621440101</v>
      </c>
      <c r="H4515" s="396" t="s">
        <v>7301</v>
      </c>
      <c r="I4515" s="116" t="s">
        <v>7997</v>
      </c>
      <c r="J4515" s="116" t="s">
        <v>47</v>
      </c>
      <c r="K4515" s="116">
        <v>0.29849999999999999</v>
      </c>
      <c r="L4515" s="395">
        <v>0.29849999999999999</v>
      </c>
      <c r="M4515" s="395">
        <v>0.29552299999999998</v>
      </c>
      <c r="N4515" s="330">
        <v>0.99731993299832755</v>
      </c>
      <c r="O4515" s="116"/>
      <c r="P4515" s="116"/>
      <c r="Q4515" s="120"/>
    </row>
    <row r="4516" spans="1:17" customFormat="1">
      <c r="A4516" s="117">
        <v>4513</v>
      </c>
      <c r="B4516" s="117"/>
      <c r="C4516" s="117" t="s">
        <v>1391</v>
      </c>
      <c r="D4516" s="117" t="s">
        <v>1037</v>
      </c>
      <c r="E4516" s="396" t="s">
        <v>3740</v>
      </c>
      <c r="F4516" s="116" t="s">
        <v>4690</v>
      </c>
      <c r="G4516" s="596">
        <v>305621440102</v>
      </c>
      <c r="H4516" s="396" t="s">
        <v>10215</v>
      </c>
      <c r="I4516" s="116" t="s">
        <v>7997</v>
      </c>
      <c r="J4516" s="116" t="s">
        <v>47</v>
      </c>
      <c r="K4516" s="116">
        <v>0.37659999999999999</v>
      </c>
      <c r="L4516" s="395">
        <v>0.37659999999999999</v>
      </c>
      <c r="M4516" s="395">
        <v>0.3745</v>
      </c>
      <c r="N4516" s="330">
        <v>0.55762081784386375</v>
      </c>
      <c r="O4516" s="116"/>
      <c r="P4516" s="116"/>
      <c r="Q4516" s="120"/>
    </row>
    <row r="4517" spans="1:17" customFormat="1">
      <c r="A4517" s="117">
        <v>4514</v>
      </c>
      <c r="B4517" s="117"/>
      <c r="C4517" s="117" t="s">
        <v>1391</v>
      </c>
      <c r="D4517" s="117" t="s">
        <v>1036</v>
      </c>
      <c r="E4517" s="396" t="s">
        <v>3741</v>
      </c>
      <c r="F4517" s="116" t="s">
        <v>3499</v>
      </c>
      <c r="G4517" s="596">
        <v>305121240101</v>
      </c>
      <c r="H4517" s="396" t="s">
        <v>3500</v>
      </c>
      <c r="I4517" s="116" t="s">
        <v>8573</v>
      </c>
      <c r="J4517" s="116" t="s">
        <v>47</v>
      </c>
      <c r="K4517" s="116">
        <v>1.9201999999999999</v>
      </c>
      <c r="L4517" s="395">
        <v>1.9201999999999999</v>
      </c>
      <c r="M4517" s="395">
        <v>1.736658</v>
      </c>
      <c r="N4517" s="330">
        <v>9.558483491302983</v>
      </c>
      <c r="O4517" s="116"/>
      <c r="P4517" s="116"/>
      <c r="Q4517" s="120"/>
    </row>
    <row r="4518" spans="1:17" customFormat="1">
      <c r="A4518" s="117">
        <v>4515</v>
      </c>
      <c r="B4518" s="117"/>
      <c r="C4518" s="117" t="s">
        <v>1391</v>
      </c>
      <c r="D4518" s="117" t="s">
        <v>1036</v>
      </c>
      <c r="E4518" s="396" t="s">
        <v>3741</v>
      </c>
      <c r="F4518" s="116" t="s">
        <v>3523</v>
      </c>
      <c r="G4518" s="596">
        <v>305121240301</v>
      </c>
      <c r="H4518" s="396" t="s">
        <v>3524</v>
      </c>
      <c r="I4518" s="116" t="s">
        <v>8576</v>
      </c>
      <c r="J4518" s="116" t="s">
        <v>47</v>
      </c>
      <c r="K4518" s="116">
        <v>5.9333999999999998</v>
      </c>
      <c r="L4518" s="395">
        <v>5.9333999999999998</v>
      </c>
      <c r="M4518" s="395">
        <v>4.9781779999999998</v>
      </c>
      <c r="N4518" s="330">
        <v>16.099066302625815</v>
      </c>
      <c r="O4518" s="116"/>
      <c r="P4518" s="116"/>
      <c r="Q4518" s="120"/>
    </row>
    <row r="4519" spans="1:17" customFormat="1">
      <c r="A4519" s="117">
        <v>4516</v>
      </c>
      <c r="B4519" s="117"/>
      <c r="C4519" s="117" t="s">
        <v>1391</v>
      </c>
      <c r="D4519" s="117" t="s">
        <v>1036</v>
      </c>
      <c r="E4519" s="396" t="s">
        <v>3741</v>
      </c>
      <c r="F4519" s="116" t="s">
        <v>3563</v>
      </c>
      <c r="G4519" s="596">
        <v>305112240202</v>
      </c>
      <c r="H4519" s="396" t="s">
        <v>10216</v>
      </c>
      <c r="I4519" s="116" t="s">
        <v>8573</v>
      </c>
      <c r="J4519" s="116" t="s">
        <v>47</v>
      </c>
      <c r="K4519" s="116">
        <v>0.114</v>
      </c>
      <c r="L4519" s="395">
        <v>0.114</v>
      </c>
      <c r="M4519" s="395">
        <v>9.5445000000000002E-2</v>
      </c>
      <c r="N4519" s="330">
        <v>16.276315789473685</v>
      </c>
      <c r="O4519" s="116"/>
      <c r="P4519" s="116"/>
      <c r="Q4519" s="120"/>
    </row>
    <row r="4520" spans="1:17" customFormat="1">
      <c r="A4520" s="117">
        <v>4517</v>
      </c>
      <c r="B4520" s="117"/>
      <c r="C4520" s="117" t="s">
        <v>1391</v>
      </c>
      <c r="D4520" s="117" t="s">
        <v>1036</v>
      </c>
      <c r="E4520" s="396" t="s">
        <v>3741</v>
      </c>
      <c r="F4520" s="116" t="s">
        <v>4701</v>
      </c>
      <c r="G4520" s="596">
        <v>305121440501</v>
      </c>
      <c r="H4520" s="396" t="s">
        <v>5490</v>
      </c>
      <c r="I4520" s="116" t="s">
        <v>8573</v>
      </c>
      <c r="J4520" s="116" t="s">
        <v>47</v>
      </c>
      <c r="K4520" s="116">
        <v>9.6799999999999997E-2</v>
      </c>
      <c r="L4520" s="395">
        <v>9.6799999999999997E-2</v>
      </c>
      <c r="M4520" s="395">
        <v>8.1494999999999998E-2</v>
      </c>
      <c r="N4520" s="330">
        <v>15.810950413223141</v>
      </c>
      <c r="O4520" s="116"/>
      <c r="P4520" s="116"/>
      <c r="Q4520" s="120"/>
    </row>
    <row r="4521" spans="1:17" customFormat="1">
      <c r="A4521" s="117">
        <v>4518</v>
      </c>
      <c r="B4521" s="117"/>
      <c r="C4521" s="117" t="s">
        <v>1391</v>
      </c>
      <c r="D4521" s="117" t="s">
        <v>1036</v>
      </c>
      <c r="E4521" s="396" t="s">
        <v>3743</v>
      </c>
      <c r="F4521" s="116" t="s">
        <v>3559</v>
      </c>
      <c r="G4521" s="596">
        <v>305112240502</v>
      </c>
      <c r="H4521" s="396" t="s">
        <v>3560</v>
      </c>
      <c r="I4521" s="116" t="s">
        <v>3613</v>
      </c>
      <c r="J4521" s="116" t="s">
        <v>47</v>
      </c>
      <c r="K4521" s="116">
        <v>0.79827999999999999</v>
      </c>
      <c r="L4521" s="395">
        <v>0.79827999999999999</v>
      </c>
      <c r="M4521" s="395">
        <v>0.68699600000000005</v>
      </c>
      <c r="N4521" s="330">
        <v>13.940472014831881</v>
      </c>
      <c r="O4521" s="116"/>
      <c r="P4521" s="116"/>
      <c r="Q4521" s="120"/>
    </row>
    <row r="4522" spans="1:17" customFormat="1">
      <c r="A4522" s="117">
        <v>4519</v>
      </c>
      <c r="B4522" s="117"/>
      <c r="C4522" s="117" t="s">
        <v>1391</v>
      </c>
      <c r="D4522" s="117" t="s">
        <v>1036</v>
      </c>
      <c r="E4522" s="396" t="s">
        <v>3743</v>
      </c>
      <c r="F4522" s="116" t="s">
        <v>3547</v>
      </c>
      <c r="G4522" s="596">
        <v>305112140301</v>
      </c>
      <c r="H4522" s="396" t="s">
        <v>3548</v>
      </c>
      <c r="I4522" s="116" t="s">
        <v>8576</v>
      </c>
      <c r="J4522" s="116" t="s">
        <v>47</v>
      </c>
      <c r="K4522" s="116">
        <v>0.79642800000000002</v>
      </c>
      <c r="L4522" s="395">
        <v>0.79642800000000002</v>
      </c>
      <c r="M4522" s="395">
        <v>0.58414200000000005</v>
      </c>
      <c r="N4522" s="330">
        <v>26.654763519112834</v>
      </c>
      <c r="O4522" s="116"/>
      <c r="P4522" s="116"/>
      <c r="Q4522" s="120"/>
    </row>
    <row r="4523" spans="1:17" customFormat="1">
      <c r="A4523" s="117">
        <v>4520</v>
      </c>
      <c r="B4523" s="117"/>
      <c r="C4523" s="117" t="s">
        <v>1391</v>
      </c>
      <c r="D4523" s="117" t="s">
        <v>1036</v>
      </c>
      <c r="E4523" s="396" t="s">
        <v>3743</v>
      </c>
      <c r="F4523" s="116" t="s">
        <v>3501</v>
      </c>
      <c r="G4523" s="596">
        <v>305112240304</v>
      </c>
      <c r="H4523" s="396" t="s">
        <v>3549</v>
      </c>
      <c r="I4523" s="116" t="s">
        <v>3613</v>
      </c>
      <c r="J4523" s="116" t="s">
        <v>47</v>
      </c>
      <c r="K4523" s="116">
        <v>0.56118000000000001</v>
      </c>
      <c r="L4523" s="395">
        <v>0.56118000000000001</v>
      </c>
      <c r="M4523" s="395">
        <v>0.41912199999999999</v>
      </c>
      <c r="N4523" s="330">
        <v>25.314159449730926</v>
      </c>
      <c r="O4523" s="116"/>
      <c r="P4523" s="116"/>
      <c r="Q4523" s="120"/>
    </row>
    <row r="4524" spans="1:17" customFormat="1">
      <c r="A4524" s="117">
        <v>4521</v>
      </c>
      <c r="B4524" s="117"/>
      <c r="C4524" s="117" t="s">
        <v>1391</v>
      </c>
      <c r="D4524" s="117" t="s">
        <v>1036</v>
      </c>
      <c r="E4524" s="396" t="s">
        <v>3741</v>
      </c>
      <c r="F4524" s="116" t="s">
        <v>3499</v>
      </c>
      <c r="G4524" s="596">
        <v>305121240104</v>
      </c>
      <c r="H4524" s="396" t="s">
        <v>8347</v>
      </c>
      <c r="I4524" s="116" t="s">
        <v>8573</v>
      </c>
      <c r="J4524" s="116" t="s">
        <v>47</v>
      </c>
      <c r="K4524" s="116">
        <v>3.4460000000000002</v>
      </c>
      <c r="L4524" s="395">
        <v>3.4460000000000002</v>
      </c>
      <c r="M4524" s="395">
        <v>2.5743839999999998</v>
      </c>
      <c r="N4524" s="330">
        <v>25.293557748113766</v>
      </c>
      <c r="O4524" s="116"/>
      <c r="P4524" s="116"/>
      <c r="Q4524" s="120"/>
    </row>
    <row r="4525" spans="1:17" customFormat="1">
      <c r="A4525" s="117">
        <v>4522</v>
      </c>
      <c r="B4525" s="117"/>
      <c r="C4525" s="117" t="s">
        <v>1391</v>
      </c>
      <c r="D4525" s="117" t="s">
        <v>1036</v>
      </c>
      <c r="E4525" s="396" t="s">
        <v>3743</v>
      </c>
      <c r="F4525" s="116" t="s">
        <v>2134</v>
      </c>
      <c r="G4525" s="596">
        <v>305112340103</v>
      </c>
      <c r="H4525" s="396" t="s">
        <v>3423</v>
      </c>
      <c r="I4525" s="116" t="s">
        <v>3613</v>
      </c>
      <c r="J4525" s="116" t="s">
        <v>47</v>
      </c>
      <c r="K4525" s="116">
        <v>0.69425000000000003</v>
      </c>
      <c r="L4525" s="395">
        <v>0.69425000000000003</v>
      </c>
      <c r="M4525" s="395">
        <v>0.60126299999999999</v>
      </c>
      <c r="N4525" s="330">
        <v>13.393878285920064</v>
      </c>
      <c r="O4525" s="116"/>
      <c r="P4525" s="116"/>
      <c r="Q4525" s="120"/>
    </row>
    <row r="4526" spans="1:17" customFormat="1">
      <c r="A4526" s="117">
        <v>4523</v>
      </c>
      <c r="B4526" s="117"/>
      <c r="C4526" s="117" t="s">
        <v>1391</v>
      </c>
      <c r="D4526" s="117" t="s">
        <v>1036</v>
      </c>
      <c r="E4526" s="396" t="s">
        <v>3741</v>
      </c>
      <c r="F4526" s="116" t="s">
        <v>3474</v>
      </c>
      <c r="G4526" s="596">
        <v>305121540207</v>
      </c>
      <c r="H4526" s="396" t="s">
        <v>3475</v>
      </c>
      <c r="I4526" s="116" t="s">
        <v>8573</v>
      </c>
      <c r="J4526" s="116" t="s">
        <v>47</v>
      </c>
      <c r="K4526" s="116">
        <v>0.98580000000000001</v>
      </c>
      <c r="L4526" s="395">
        <v>0.98580000000000001</v>
      </c>
      <c r="M4526" s="395">
        <v>0.88645799999999997</v>
      </c>
      <c r="N4526" s="330">
        <v>10.077297626293371</v>
      </c>
      <c r="O4526" s="116"/>
      <c r="P4526" s="116"/>
      <c r="Q4526" s="120"/>
    </row>
    <row r="4527" spans="1:17" customFormat="1">
      <c r="A4527" s="117">
        <v>4524</v>
      </c>
      <c r="B4527" s="117"/>
      <c r="C4527" s="117" t="s">
        <v>1391</v>
      </c>
      <c r="D4527" s="117" t="s">
        <v>1036</v>
      </c>
      <c r="E4527" s="396" t="s">
        <v>3741</v>
      </c>
      <c r="F4527" s="116" t="s">
        <v>3463</v>
      </c>
      <c r="G4527" s="596">
        <v>305121440704</v>
      </c>
      <c r="H4527" s="396" t="s">
        <v>3464</v>
      </c>
      <c r="I4527" s="116" t="s">
        <v>8573</v>
      </c>
      <c r="J4527" s="116" t="s">
        <v>47</v>
      </c>
      <c r="K4527" s="116">
        <v>0.25819999999999999</v>
      </c>
      <c r="L4527" s="395">
        <v>0.25819999999999999</v>
      </c>
      <c r="M4527" s="395">
        <v>0.23919699999999999</v>
      </c>
      <c r="N4527" s="330">
        <v>7.3597986057319877</v>
      </c>
      <c r="O4527" s="116"/>
      <c r="P4527" s="116"/>
      <c r="Q4527" s="120"/>
    </row>
    <row r="4528" spans="1:17" customFormat="1">
      <c r="A4528" s="117">
        <v>4525</v>
      </c>
      <c r="B4528" s="117"/>
      <c r="C4528" s="117" t="s">
        <v>1391</v>
      </c>
      <c r="D4528" s="117" t="s">
        <v>1036</v>
      </c>
      <c r="E4528" s="396" t="s">
        <v>3741</v>
      </c>
      <c r="F4528" s="116" t="s">
        <v>3466</v>
      </c>
      <c r="G4528" s="596">
        <v>305121440104</v>
      </c>
      <c r="H4528" s="396" t="s">
        <v>3467</v>
      </c>
      <c r="I4528" s="116" t="s">
        <v>8575</v>
      </c>
      <c r="J4528" s="116" t="s">
        <v>47</v>
      </c>
      <c r="K4528" s="116">
        <v>0.12089999999999999</v>
      </c>
      <c r="L4528" s="395">
        <v>0.12089999999999999</v>
      </c>
      <c r="M4528" s="395">
        <v>0.11439199999999999</v>
      </c>
      <c r="N4528" s="330">
        <v>5.3829611248966094</v>
      </c>
      <c r="O4528" s="116"/>
      <c r="P4528" s="116"/>
      <c r="Q4528" s="120"/>
    </row>
    <row r="4529" spans="1:17" customFormat="1">
      <c r="A4529" s="117">
        <v>4526</v>
      </c>
      <c r="B4529" s="117"/>
      <c r="C4529" s="117" t="s">
        <v>1391</v>
      </c>
      <c r="D4529" s="117" t="s">
        <v>1036</v>
      </c>
      <c r="E4529" s="396" t="s">
        <v>3741</v>
      </c>
      <c r="F4529" s="116" t="s">
        <v>3437</v>
      </c>
      <c r="G4529" s="596">
        <v>305121540102</v>
      </c>
      <c r="H4529" s="396" t="s">
        <v>3438</v>
      </c>
      <c r="I4529" s="116" t="s">
        <v>8573</v>
      </c>
      <c r="J4529" s="116" t="s">
        <v>47</v>
      </c>
      <c r="K4529" s="116">
        <v>2.0518999999999998</v>
      </c>
      <c r="L4529" s="395">
        <v>2.0518999999999998</v>
      </c>
      <c r="M4529" s="395">
        <v>1.9574959999999999</v>
      </c>
      <c r="N4529" s="330">
        <v>4.6008090062868527</v>
      </c>
      <c r="O4529" s="116"/>
      <c r="P4529" s="116"/>
      <c r="Q4529" s="120"/>
    </row>
    <row r="4530" spans="1:17" customFormat="1">
      <c r="A4530" s="117">
        <v>4527</v>
      </c>
      <c r="B4530" s="117"/>
      <c r="C4530" s="117" t="s">
        <v>1391</v>
      </c>
      <c r="D4530" s="117" t="s">
        <v>1036</v>
      </c>
      <c r="E4530" s="396" t="s">
        <v>3742</v>
      </c>
      <c r="F4530" s="116" t="s">
        <v>2130</v>
      </c>
      <c r="G4530" s="596">
        <v>305111240202</v>
      </c>
      <c r="H4530" s="396" t="s">
        <v>2247</v>
      </c>
      <c r="I4530" s="116" t="s">
        <v>3613</v>
      </c>
      <c r="J4530" s="116" t="s">
        <v>47</v>
      </c>
      <c r="K4530" s="116">
        <v>1.3124199999999999</v>
      </c>
      <c r="L4530" s="395">
        <v>1.3124199999999999</v>
      </c>
      <c r="M4530" s="395">
        <v>1.2589410000000001</v>
      </c>
      <c r="N4530" s="330">
        <v>4.0748388473202048</v>
      </c>
      <c r="O4530" s="116"/>
      <c r="P4530" s="116"/>
      <c r="Q4530" s="120"/>
    </row>
    <row r="4531" spans="1:17" customFormat="1">
      <c r="A4531" s="117">
        <v>4528</v>
      </c>
      <c r="B4531" s="117"/>
      <c r="C4531" s="117" t="s">
        <v>1391</v>
      </c>
      <c r="D4531" s="117" t="s">
        <v>1036</v>
      </c>
      <c r="E4531" s="396" t="s">
        <v>3742</v>
      </c>
      <c r="F4531" s="116" t="s">
        <v>2128</v>
      </c>
      <c r="G4531" s="596">
        <v>305111140201</v>
      </c>
      <c r="H4531" s="396" t="s">
        <v>2394</v>
      </c>
      <c r="I4531" s="116" t="s">
        <v>3613</v>
      </c>
      <c r="J4531" s="116" t="s">
        <v>47</v>
      </c>
      <c r="K4531" s="116">
        <v>0.65880000000000005</v>
      </c>
      <c r="L4531" s="395">
        <v>0.65880000000000005</v>
      </c>
      <c r="M4531" s="395">
        <v>0.63437900000000003</v>
      </c>
      <c r="N4531" s="330">
        <v>3.706891317547059</v>
      </c>
      <c r="O4531" s="116"/>
      <c r="P4531" s="116"/>
      <c r="Q4531" s="120"/>
    </row>
    <row r="4532" spans="1:17" customFormat="1">
      <c r="A4532" s="117">
        <v>4529</v>
      </c>
      <c r="B4532" s="117"/>
      <c r="C4532" s="117" t="s">
        <v>1391</v>
      </c>
      <c r="D4532" s="117" t="s">
        <v>1036</v>
      </c>
      <c r="E4532" s="396" t="s">
        <v>3741</v>
      </c>
      <c r="F4532" s="116" t="s">
        <v>3521</v>
      </c>
      <c r="G4532" s="596">
        <v>305121340103</v>
      </c>
      <c r="H4532" s="396" t="s">
        <v>3522</v>
      </c>
      <c r="I4532" s="116" t="s">
        <v>8573</v>
      </c>
      <c r="J4532" s="116" t="s">
        <v>47</v>
      </c>
      <c r="K4532" s="116">
        <v>0.11559999999999999</v>
      </c>
      <c r="L4532" s="395">
        <v>0.11559999999999999</v>
      </c>
      <c r="M4532" s="395">
        <v>0.111345</v>
      </c>
      <c r="N4532" s="330">
        <v>3.6807958477508609</v>
      </c>
      <c r="O4532" s="116"/>
      <c r="P4532" s="116"/>
      <c r="Q4532" s="120"/>
    </row>
    <row r="4533" spans="1:17" customFormat="1">
      <c r="A4533" s="117">
        <v>4530</v>
      </c>
      <c r="B4533" s="117"/>
      <c r="C4533" s="117" t="s">
        <v>1391</v>
      </c>
      <c r="D4533" s="117" t="s">
        <v>1036</v>
      </c>
      <c r="E4533" s="396" t="s">
        <v>3742</v>
      </c>
      <c r="F4533" s="116" t="s">
        <v>2129</v>
      </c>
      <c r="G4533" s="596">
        <v>305111240102</v>
      </c>
      <c r="H4533" s="396" t="s">
        <v>2398</v>
      </c>
      <c r="I4533" s="116" t="s">
        <v>3613</v>
      </c>
      <c r="J4533" s="116" t="s">
        <v>47</v>
      </c>
      <c r="K4533" s="116">
        <v>1.7507999999999999</v>
      </c>
      <c r="L4533" s="395">
        <v>1.7507999999999999</v>
      </c>
      <c r="M4533" s="395">
        <v>1.6877690000000001</v>
      </c>
      <c r="N4533" s="330">
        <v>3.6001256568425775</v>
      </c>
      <c r="O4533" s="116"/>
      <c r="P4533" s="116"/>
      <c r="Q4533" s="120"/>
    </row>
    <row r="4534" spans="1:17" customFormat="1">
      <c r="A4534" s="117">
        <v>4531</v>
      </c>
      <c r="B4534" s="117"/>
      <c r="C4534" s="117" t="s">
        <v>1391</v>
      </c>
      <c r="D4534" s="117" t="s">
        <v>1036</v>
      </c>
      <c r="E4534" s="396" t="s">
        <v>3742</v>
      </c>
      <c r="F4534" s="116" t="s">
        <v>2133</v>
      </c>
      <c r="G4534" s="596">
        <v>305111440201</v>
      </c>
      <c r="H4534" s="396" t="s">
        <v>2409</v>
      </c>
      <c r="I4534" s="116" t="s">
        <v>3613</v>
      </c>
      <c r="J4534" s="116" t="s">
        <v>47</v>
      </c>
      <c r="K4534" s="116">
        <v>0.68010000000000004</v>
      </c>
      <c r="L4534" s="395">
        <v>0.68010000000000004</v>
      </c>
      <c r="M4534" s="395">
        <v>0.65643799999999997</v>
      </c>
      <c r="N4534" s="330">
        <v>3.4791942361417543</v>
      </c>
      <c r="O4534" s="116"/>
      <c r="P4534" s="116"/>
      <c r="Q4534" s="120"/>
    </row>
    <row r="4535" spans="1:17" customFormat="1">
      <c r="A4535" s="117">
        <v>4532</v>
      </c>
      <c r="B4535" s="117"/>
      <c r="C4535" s="117" t="s">
        <v>1391</v>
      </c>
      <c r="D4535" s="117" t="s">
        <v>1036</v>
      </c>
      <c r="E4535" s="396" t="s">
        <v>3742</v>
      </c>
      <c r="F4535" s="116" t="s">
        <v>2128</v>
      </c>
      <c r="G4535" s="596">
        <v>305111140204</v>
      </c>
      <c r="H4535" s="396" t="s">
        <v>2397</v>
      </c>
      <c r="I4535" s="116" t="s">
        <v>3613</v>
      </c>
      <c r="J4535" s="116" t="s">
        <v>47</v>
      </c>
      <c r="K4535" s="116">
        <v>0.52080000000000004</v>
      </c>
      <c r="L4535" s="395">
        <v>0.52080000000000004</v>
      </c>
      <c r="M4535" s="395">
        <v>0.50272899999999998</v>
      </c>
      <c r="N4535" s="330">
        <v>3.4698540706605336</v>
      </c>
      <c r="O4535" s="116"/>
      <c r="P4535" s="116"/>
      <c r="Q4535" s="120"/>
    </row>
    <row r="4536" spans="1:17" customFormat="1">
      <c r="A4536" s="117">
        <v>4533</v>
      </c>
      <c r="B4536" s="117"/>
      <c r="C4536" s="117" t="s">
        <v>1391</v>
      </c>
      <c r="D4536" s="117" t="s">
        <v>1036</v>
      </c>
      <c r="E4536" s="396" t="s">
        <v>3742</v>
      </c>
      <c r="F4536" s="116" t="s">
        <v>2131</v>
      </c>
      <c r="G4536" s="596">
        <v>305111340105</v>
      </c>
      <c r="H4536" s="396" t="s">
        <v>2406</v>
      </c>
      <c r="I4536" s="116" t="s">
        <v>3613</v>
      </c>
      <c r="J4536" s="116" t="s">
        <v>47</v>
      </c>
      <c r="K4536" s="116">
        <v>1.8727510000000001</v>
      </c>
      <c r="L4536" s="395">
        <v>1.8727510000000001</v>
      </c>
      <c r="M4536" s="395">
        <v>1.8080160000000001</v>
      </c>
      <c r="N4536" s="330">
        <v>3.4566795051771426</v>
      </c>
      <c r="O4536" s="116"/>
      <c r="P4536" s="116"/>
      <c r="Q4536" s="120"/>
    </row>
    <row r="4537" spans="1:17" customFormat="1">
      <c r="A4537" s="117">
        <v>4534</v>
      </c>
      <c r="B4537" s="117"/>
      <c r="C4537" s="117" t="s">
        <v>1391</v>
      </c>
      <c r="D4537" s="117" t="s">
        <v>1036</v>
      </c>
      <c r="E4537" s="396" t="s">
        <v>3742</v>
      </c>
      <c r="F4537" s="116" t="s">
        <v>2127</v>
      </c>
      <c r="G4537" s="596">
        <v>305111140103</v>
      </c>
      <c r="H4537" s="396" t="s">
        <v>3581</v>
      </c>
      <c r="I4537" s="116" t="s">
        <v>3613</v>
      </c>
      <c r="J4537" s="116" t="s">
        <v>47</v>
      </c>
      <c r="K4537" s="116">
        <v>0.53800000000000003</v>
      </c>
      <c r="L4537" s="395">
        <v>0.53800000000000003</v>
      </c>
      <c r="M4537" s="395">
        <v>0.51941300000000001</v>
      </c>
      <c r="N4537" s="330">
        <v>3.4548327137546506</v>
      </c>
      <c r="O4537" s="116"/>
      <c r="P4537" s="116"/>
      <c r="Q4537" s="120"/>
    </row>
    <row r="4538" spans="1:17" customFormat="1">
      <c r="A4538" s="117">
        <v>4535</v>
      </c>
      <c r="B4538" s="117"/>
      <c r="C4538" s="117" t="s">
        <v>1391</v>
      </c>
      <c r="D4538" s="117" t="s">
        <v>1036</v>
      </c>
      <c r="E4538" s="396" t="s">
        <v>3742</v>
      </c>
      <c r="F4538" s="116" t="s">
        <v>2130</v>
      </c>
      <c r="G4538" s="596">
        <v>305111240201</v>
      </c>
      <c r="H4538" s="396" t="s">
        <v>2401</v>
      </c>
      <c r="I4538" s="116" t="s">
        <v>3613</v>
      </c>
      <c r="J4538" s="116" t="s">
        <v>47</v>
      </c>
      <c r="K4538" s="116">
        <v>6.3630000000000006E-2</v>
      </c>
      <c r="L4538" s="395">
        <v>6.3630000000000006E-2</v>
      </c>
      <c r="M4538" s="395">
        <v>6.1469999999999997E-2</v>
      </c>
      <c r="N4538" s="330">
        <v>3.3946251768034084</v>
      </c>
      <c r="O4538" s="116"/>
      <c r="P4538" s="116"/>
      <c r="Q4538" s="120"/>
    </row>
    <row r="4539" spans="1:17" customFormat="1">
      <c r="A4539" s="117">
        <v>4536</v>
      </c>
      <c r="B4539" s="117"/>
      <c r="C4539" s="117" t="s">
        <v>1391</v>
      </c>
      <c r="D4539" s="117" t="s">
        <v>1036</v>
      </c>
      <c r="E4539" s="396" t="s">
        <v>3741</v>
      </c>
      <c r="F4539" s="116" t="s">
        <v>3424</v>
      </c>
      <c r="G4539" s="596">
        <v>305121140106</v>
      </c>
      <c r="H4539" s="396" t="s">
        <v>3425</v>
      </c>
      <c r="I4539" s="116" t="s">
        <v>8573</v>
      </c>
      <c r="J4539" s="116" t="s">
        <v>47</v>
      </c>
      <c r="K4539" s="116">
        <v>0.36799999999999999</v>
      </c>
      <c r="L4539" s="395">
        <v>0.36799999999999999</v>
      </c>
      <c r="M4539" s="395">
        <v>0.35555399999999998</v>
      </c>
      <c r="N4539" s="330">
        <v>3.3820652173913079</v>
      </c>
      <c r="O4539" s="116"/>
      <c r="P4539" s="116"/>
      <c r="Q4539" s="120"/>
    </row>
    <row r="4540" spans="1:17" customFormat="1">
      <c r="A4540" s="117">
        <v>4537</v>
      </c>
      <c r="B4540" s="117"/>
      <c r="C4540" s="117" t="s">
        <v>1391</v>
      </c>
      <c r="D4540" s="117" t="s">
        <v>1036</v>
      </c>
      <c r="E4540" s="396" t="s">
        <v>3742</v>
      </c>
      <c r="F4540" s="116" t="s">
        <v>2132</v>
      </c>
      <c r="G4540" s="596">
        <v>305111440107</v>
      </c>
      <c r="H4540" s="396" t="s">
        <v>3573</v>
      </c>
      <c r="I4540" s="116" t="s">
        <v>3613</v>
      </c>
      <c r="J4540" s="116" t="s">
        <v>47</v>
      </c>
      <c r="K4540" s="116">
        <v>0.26379999999999998</v>
      </c>
      <c r="L4540" s="395">
        <v>0.26379999999999998</v>
      </c>
      <c r="M4540" s="395">
        <v>0.254992</v>
      </c>
      <c r="N4540" s="330">
        <v>3.3388931008339591</v>
      </c>
      <c r="O4540" s="116"/>
      <c r="P4540" s="116"/>
      <c r="Q4540" s="120"/>
    </row>
    <row r="4541" spans="1:17" customFormat="1">
      <c r="A4541" s="117">
        <v>4538</v>
      </c>
      <c r="B4541" s="117"/>
      <c r="C4541" s="117" t="s">
        <v>1391</v>
      </c>
      <c r="D4541" s="117" t="s">
        <v>1036</v>
      </c>
      <c r="E4541" s="396" t="s">
        <v>3742</v>
      </c>
      <c r="F4541" s="116" t="s">
        <v>2132</v>
      </c>
      <c r="G4541" s="596">
        <v>305111440104</v>
      </c>
      <c r="H4541" s="396" t="s">
        <v>2408</v>
      </c>
      <c r="I4541" s="116" t="s">
        <v>3613</v>
      </c>
      <c r="J4541" s="116" t="s">
        <v>47</v>
      </c>
      <c r="K4541" s="116">
        <v>1.1619999999999999</v>
      </c>
      <c r="L4541" s="395">
        <v>1.1619999999999999</v>
      </c>
      <c r="M4541" s="395">
        <v>1.1236060000000001</v>
      </c>
      <c r="N4541" s="330">
        <v>3.3041308089500703</v>
      </c>
      <c r="O4541" s="116"/>
      <c r="P4541" s="116"/>
      <c r="Q4541" s="120"/>
    </row>
    <row r="4542" spans="1:17" customFormat="1">
      <c r="A4542" s="117">
        <v>4539</v>
      </c>
      <c r="B4542" s="117"/>
      <c r="C4542" s="117" t="s">
        <v>1391</v>
      </c>
      <c r="D4542" s="117" t="s">
        <v>1036</v>
      </c>
      <c r="E4542" s="396" t="s">
        <v>3742</v>
      </c>
      <c r="F4542" s="116" t="s">
        <v>2128</v>
      </c>
      <c r="G4542" s="596">
        <v>305111140203</v>
      </c>
      <c r="H4542" s="396" t="s">
        <v>2396</v>
      </c>
      <c r="I4542" s="116" t="s">
        <v>3613</v>
      </c>
      <c r="J4542" s="116" t="s">
        <v>47</v>
      </c>
      <c r="K4542" s="116">
        <v>2.0990000000000002</v>
      </c>
      <c r="L4542" s="395">
        <v>2.0990000000000002</v>
      </c>
      <c r="M4542" s="395">
        <v>2.0301439999999999</v>
      </c>
      <c r="N4542" s="330">
        <v>3.2804192472606117</v>
      </c>
      <c r="O4542" s="116"/>
      <c r="P4542" s="116"/>
      <c r="Q4542" s="120"/>
    </row>
    <row r="4543" spans="1:17" customFormat="1">
      <c r="A4543" s="117">
        <v>4540</v>
      </c>
      <c r="B4543" s="117"/>
      <c r="C4543" s="117" t="s">
        <v>1391</v>
      </c>
      <c r="D4543" s="117" t="s">
        <v>1036</v>
      </c>
      <c r="E4543" s="396" t="s">
        <v>3742</v>
      </c>
      <c r="F4543" s="116" t="s">
        <v>2132</v>
      </c>
      <c r="G4543" s="596">
        <v>305111440101</v>
      </c>
      <c r="H4543" s="396" t="s">
        <v>10217</v>
      </c>
      <c r="I4543" s="116" t="s">
        <v>3613</v>
      </c>
      <c r="J4543" s="116" t="s">
        <v>47</v>
      </c>
      <c r="K4543" s="116">
        <v>0.39491999999999999</v>
      </c>
      <c r="L4543" s="395">
        <v>0.39491999999999999</v>
      </c>
      <c r="M4543" s="395">
        <v>0.38229299999999999</v>
      </c>
      <c r="N4543" s="330">
        <v>3.197356426618049</v>
      </c>
      <c r="O4543" s="116"/>
      <c r="P4543" s="116"/>
      <c r="Q4543" s="120"/>
    </row>
    <row r="4544" spans="1:17" customFormat="1">
      <c r="A4544" s="117">
        <v>4541</v>
      </c>
      <c r="B4544" s="117"/>
      <c r="C4544" s="117" t="s">
        <v>1391</v>
      </c>
      <c r="D4544" s="117" t="s">
        <v>1036</v>
      </c>
      <c r="E4544" s="396" t="s">
        <v>3742</v>
      </c>
      <c r="F4544" s="116" t="s">
        <v>2127</v>
      </c>
      <c r="G4544" s="596">
        <v>305111140102</v>
      </c>
      <c r="H4544" s="396" t="s">
        <v>2393</v>
      </c>
      <c r="I4544" s="116" t="s">
        <v>3613</v>
      </c>
      <c r="J4544" s="116" t="s">
        <v>47</v>
      </c>
      <c r="K4544" s="116">
        <v>1.339</v>
      </c>
      <c r="L4544" s="395">
        <v>1.339</v>
      </c>
      <c r="M4544" s="395">
        <v>1.2966070000000001</v>
      </c>
      <c r="N4544" s="330">
        <v>3.166019417475721</v>
      </c>
      <c r="O4544" s="116"/>
      <c r="P4544" s="116"/>
      <c r="Q4544" s="120"/>
    </row>
    <row r="4545" spans="1:17" customFormat="1">
      <c r="A4545" s="117">
        <v>4542</v>
      </c>
      <c r="B4545" s="117"/>
      <c r="C4545" s="117" t="s">
        <v>1391</v>
      </c>
      <c r="D4545" s="117" t="s">
        <v>1036</v>
      </c>
      <c r="E4545" s="396" t="s">
        <v>3742</v>
      </c>
      <c r="F4545" s="116" t="s">
        <v>2128</v>
      </c>
      <c r="G4545" s="596">
        <v>305111140202</v>
      </c>
      <c r="H4545" s="396" t="s">
        <v>2395</v>
      </c>
      <c r="I4545" s="116" t="s">
        <v>3613</v>
      </c>
      <c r="J4545" s="116" t="s">
        <v>47</v>
      </c>
      <c r="K4545" s="116">
        <v>1.7034</v>
      </c>
      <c r="L4545" s="395">
        <v>1.7034</v>
      </c>
      <c r="M4545" s="395">
        <v>1.649594</v>
      </c>
      <c r="N4545" s="330">
        <v>3.1587413408477176</v>
      </c>
      <c r="O4545" s="116"/>
      <c r="P4545" s="116"/>
      <c r="Q4545" s="120"/>
    </row>
    <row r="4546" spans="1:17" customFormat="1">
      <c r="A4546" s="117">
        <v>4543</v>
      </c>
      <c r="B4546" s="117"/>
      <c r="C4546" s="117" t="s">
        <v>1391</v>
      </c>
      <c r="D4546" s="117" t="s">
        <v>1036</v>
      </c>
      <c r="E4546" s="396" t="s">
        <v>3742</v>
      </c>
      <c r="F4546" s="116" t="s">
        <v>2134</v>
      </c>
      <c r="G4546" s="596">
        <v>305112340101</v>
      </c>
      <c r="H4546" s="396" t="s">
        <v>2412</v>
      </c>
      <c r="I4546" s="116" t="s">
        <v>3613</v>
      </c>
      <c r="J4546" s="116" t="s">
        <v>47</v>
      </c>
      <c r="K4546" s="116">
        <v>0.98399999999999999</v>
      </c>
      <c r="L4546" s="395">
        <v>0.98399999999999999</v>
      </c>
      <c r="M4546" s="395">
        <v>0.95320000000000005</v>
      </c>
      <c r="N4546" s="330">
        <v>3.1300813008130022</v>
      </c>
      <c r="O4546" s="116"/>
      <c r="P4546" s="116"/>
      <c r="Q4546" s="120"/>
    </row>
    <row r="4547" spans="1:17" customFormat="1">
      <c r="A4547" s="117">
        <v>4544</v>
      </c>
      <c r="B4547" s="117"/>
      <c r="C4547" s="117" t="s">
        <v>1391</v>
      </c>
      <c r="D4547" s="117" t="s">
        <v>1036</v>
      </c>
      <c r="E4547" s="396" t="s">
        <v>3742</v>
      </c>
      <c r="F4547" s="116" t="s">
        <v>2131</v>
      </c>
      <c r="G4547" s="596">
        <v>305111340104</v>
      </c>
      <c r="H4547" s="396" t="s">
        <v>2405</v>
      </c>
      <c r="I4547" s="116" t="s">
        <v>3613</v>
      </c>
      <c r="J4547" s="116" t="s">
        <v>47</v>
      </c>
      <c r="K4547" s="116">
        <v>0.90439899999999995</v>
      </c>
      <c r="L4547" s="395">
        <v>0.90439899999999995</v>
      </c>
      <c r="M4547" s="395">
        <v>0.87626700000000002</v>
      </c>
      <c r="N4547" s="330">
        <v>3.1105739833856445</v>
      </c>
      <c r="O4547" s="116"/>
      <c r="P4547" s="116"/>
      <c r="Q4547" s="120"/>
    </row>
    <row r="4548" spans="1:17" customFormat="1">
      <c r="A4548" s="117">
        <v>4545</v>
      </c>
      <c r="B4548" s="117"/>
      <c r="C4548" s="117" t="s">
        <v>1391</v>
      </c>
      <c r="D4548" s="117" t="s">
        <v>1036</v>
      </c>
      <c r="E4548" s="396" t="s">
        <v>3742</v>
      </c>
      <c r="F4548" s="116" t="s">
        <v>2129</v>
      </c>
      <c r="G4548" s="596">
        <v>305111240101</v>
      </c>
      <c r="H4548" s="396" t="s">
        <v>2214</v>
      </c>
      <c r="I4548" s="116" t="s">
        <v>3613</v>
      </c>
      <c r="J4548" s="116" t="s">
        <v>47</v>
      </c>
      <c r="K4548" s="116">
        <v>0.9556</v>
      </c>
      <c r="L4548" s="395">
        <v>0.9556</v>
      </c>
      <c r="M4548" s="395">
        <v>0.92594300000000007</v>
      </c>
      <c r="N4548" s="330">
        <v>3.1034951862703988</v>
      </c>
      <c r="O4548" s="116"/>
      <c r="P4548" s="116"/>
      <c r="Q4548" s="120"/>
    </row>
    <row r="4549" spans="1:17" customFormat="1">
      <c r="A4549" s="117">
        <v>4546</v>
      </c>
      <c r="B4549" s="117"/>
      <c r="C4549" s="117" t="s">
        <v>1391</v>
      </c>
      <c r="D4549" s="117" t="s">
        <v>1036</v>
      </c>
      <c r="E4549" s="396" t="s">
        <v>3742</v>
      </c>
      <c r="F4549" s="116" t="s">
        <v>2127</v>
      </c>
      <c r="G4549" s="596">
        <v>305111140104</v>
      </c>
      <c r="H4549" s="396" t="s">
        <v>3587</v>
      </c>
      <c r="I4549" s="116" t="s">
        <v>3613</v>
      </c>
      <c r="J4549" s="116" t="s">
        <v>47</v>
      </c>
      <c r="K4549" s="116">
        <v>0.66159999999999997</v>
      </c>
      <c r="L4549" s="395">
        <v>0.66159999999999997</v>
      </c>
      <c r="M4549" s="395">
        <v>0.64156100000000005</v>
      </c>
      <c r="N4549" s="330">
        <v>3.0288694074969644</v>
      </c>
      <c r="O4549" s="116"/>
      <c r="P4549" s="116"/>
      <c r="Q4549" s="120"/>
    </row>
    <row r="4550" spans="1:17" customFormat="1">
      <c r="A4550" s="117">
        <v>4547</v>
      </c>
      <c r="B4550" s="117"/>
      <c r="C4550" s="117" t="s">
        <v>1391</v>
      </c>
      <c r="D4550" s="117" t="s">
        <v>1036</v>
      </c>
      <c r="E4550" s="396" t="s">
        <v>3742</v>
      </c>
      <c r="F4550" s="116" t="s">
        <v>2129</v>
      </c>
      <c r="G4550" s="596">
        <v>305111240104</v>
      </c>
      <c r="H4550" s="396" t="s">
        <v>2400</v>
      </c>
      <c r="I4550" s="116" t="s">
        <v>3613</v>
      </c>
      <c r="J4550" s="116" t="s">
        <v>47</v>
      </c>
      <c r="K4550" s="116">
        <v>0.51039999999999996</v>
      </c>
      <c r="L4550" s="395">
        <v>0.51039999999999996</v>
      </c>
      <c r="M4550" s="395">
        <v>0.49498799999999998</v>
      </c>
      <c r="N4550" s="330">
        <v>3.0195924764890245</v>
      </c>
      <c r="O4550" s="116"/>
      <c r="P4550" s="116"/>
      <c r="Q4550" s="120"/>
    </row>
    <row r="4551" spans="1:17" customFormat="1">
      <c r="A4551" s="117">
        <v>4548</v>
      </c>
      <c r="B4551" s="117"/>
      <c r="C4551" s="117" t="s">
        <v>1391</v>
      </c>
      <c r="D4551" s="117" t="s">
        <v>1036</v>
      </c>
      <c r="E4551" s="396" t="s">
        <v>3742</v>
      </c>
      <c r="F4551" s="116" t="s">
        <v>2133</v>
      </c>
      <c r="G4551" s="596">
        <v>305111440202</v>
      </c>
      <c r="H4551" s="396" t="s">
        <v>10218</v>
      </c>
      <c r="I4551" s="116" t="s">
        <v>3613</v>
      </c>
      <c r="J4551" s="116" t="s">
        <v>47</v>
      </c>
      <c r="K4551" s="116">
        <v>0.74219999999999997</v>
      </c>
      <c r="L4551" s="395">
        <v>0.74219999999999997</v>
      </c>
      <c r="M4551" s="395">
        <v>0.71991899999999998</v>
      </c>
      <c r="N4551" s="330">
        <v>3.0020210185933704</v>
      </c>
      <c r="O4551" s="116"/>
      <c r="P4551" s="116"/>
      <c r="Q4551" s="120"/>
    </row>
    <row r="4552" spans="1:17" customFormat="1">
      <c r="A4552" s="117">
        <v>4549</v>
      </c>
      <c r="B4552" s="117"/>
      <c r="C4552" s="117" t="s">
        <v>1391</v>
      </c>
      <c r="D4552" s="117" t="s">
        <v>1036</v>
      </c>
      <c r="E4552" s="396" t="s">
        <v>3742</v>
      </c>
      <c r="F4552" s="116" t="s">
        <v>2131</v>
      </c>
      <c r="G4552" s="596">
        <v>305111340107</v>
      </c>
      <c r="H4552" s="396" t="s">
        <v>3578</v>
      </c>
      <c r="I4552" s="116" t="s">
        <v>8576</v>
      </c>
      <c r="J4552" s="116" t="s">
        <v>47</v>
      </c>
      <c r="K4552" s="116">
        <v>0.35704799999999998</v>
      </c>
      <c r="L4552" s="395">
        <v>0.35704799999999998</v>
      </c>
      <c r="M4552" s="395">
        <v>0.34639500000000001</v>
      </c>
      <c r="N4552" s="330">
        <v>2.9836324527794491</v>
      </c>
      <c r="O4552" s="116"/>
      <c r="P4552" s="116"/>
      <c r="Q4552" s="120"/>
    </row>
    <row r="4553" spans="1:17" customFormat="1">
      <c r="A4553" s="117">
        <v>4550</v>
      </c>
      <c r="B4553" s="117"/>
      <c r="C4553" s="117" t="s">
        <v>1391</v>
      </c>
      <c r="D4553" s="117" t="s">
        <v>1036</v>
      </c>
      <c r="E4553" s="396" t="s">
        <v>3743</v>
      </c>
      <c r="F4553" s="116" t="s">
        <v>3523</v>
      </c>
      <c r="G4553" s="596">
        <v>305121240304</v>
      </c>
      <c r="H4553" s="396" t="s">
        <v>3543</v>
      </c>
      <c r="I4553" s="116" t="s">
        <v>8575</v>
      </c>
      <c r="J4553" s="116" t="s">
        <v>47</v>
      </c>
      <c r="K4553" s="116">
        <v>0.1174</v>
      </c>
      <c r="L4553" s="395">
        <v>0.1174</v>
      </c>
      <c r="M4553" s="395">
        <v>0.113903</v>
      </c>
      <c r="N4553" s="330">
        <v>2.9787052810902894</v>
      </c>
      <c r="O4553" s="116"/>
      <c r="P4553" s="116"/>
      <c r="Q4553" s="120"/>
    </row>
    <row r="4554" spans="1:17" customFormat="1">
      <c r="A4554" s="117">
        <v>4551</v>
      </c>
      <c r="B4554" s="117"/>
      <c r="C4554" s="117" t="s">
        <v>1391</v>
      </c>
      <c r="D4554" s="117" t="s">
        <v>1036</v>
      </c>
      <c r="E4554" s="396" t="s">
        <v>3742</v>
      </c>
      <c r="F4554" s="116" t="s">
        <v>2131</v>
      </c>
      <c r="G4554" s="596">
        <v>305111340101</v>
      </c>
      <c r="H4554" s="396" t="s">
        <v>2402</v>
      </c>
      <c r="I4554" s="116" t="s">
        <v>3613</v>
      </c>
      <c r="J4554" s="116" t="s">
        <v>47</v>
      </c>
      <c r="K4554" s="116">
        <v>0.78515199999999996</v>
      </c>
      <c r="L4554" s="395">
        <v>0.78515199999999996</v>
      </c>
      <c r="M4554" s="395">
        <v>0.76214000000000004</v>
      </c>
      <c r="N4554" s="330">
        <v>2.930897456798164</v>
      </c>
      <c r="O4554" s="116"/>
      <c r="P4554" s="116"/>
      <c r="Q4554" s="120"/>
    </row>
    <row r="4555" spans="1:17" customFormat="1">
      <c r="A4555" s="117">
        <v>4552</v>
      </c>
      <c r="B4555" s="117"/>
      <c r="C4555" s="117" t="s">
        <v>1391</v>
      </c>
      <c r="D4555" s="117" t="s">
        <v>1036</v>
      </c>
      <c r="E4555" s="396" t="s">
        <v>3742</v>
      </c>
      <c r="F4555" s="116" t="s">
        <v>2133</v>
      </c>
      <c r="G4555" s="596">
        <v>305111440204</v>
      </c>
      <c r="H4555" s="396" t="s">
        <v>2411</v>
      </c>
      <c r="I4555" s="116" t="s">
        <v>3613</v>
      </c>
      <c r="J4555" s="116" t="s">
        <v>47</v>
      </c>
      <c r="K4555" s="116">
        <v>0.51900000000000002</v>
      </c>
      <c r="L4555" s="395">
        <v>0.51900000000000002</v>
      </c>
      <c r="M4555" s="395">
        <v>0.50394399999999995</v>
      </c>
      <c r="N4555" s="330">
        <v>2.9009633911368149</v>
      </c>
      <c r="O4555" s="116"/>
      <c r="P4555" s="116"/>
      <c r="Q4555" s="120"/>
    </row>
    <row r="4556" spans="1:17" customFormat="1">
      <c r="A4556" s="117">
        <v>4553</v>
      </c>
      <c r="B4556" s="117"/>
      <c r="C4556" s="117" t="s">
        <v>1391</v>
      </c>
      <c r="D4556" s="117" t="s">
        <v>1036</v>
      </c>
      <c r="E4556" s="396" t="s">
        <v>3743</v>
      </c>
      <c r="F4556" s="116" t="s">
        <v>3512</v>
      </c>
      <c r="G4556" s="596">
        <v>305112140201</v>
      </c>
      <c r="H4556" s="396" t="s">
        <v>3513</v>
      </c>
      <c r="I4556" s="116" t="s">
        <v>8573</v>
      </c>
      <c r="J4556" s="116" t="s">
        <v>47</v>
      </c>
      <c r="K4556" s="116">
        <v>1.2959499999999999</v>
      </c>
      <c r="L4556" s="395">
        <v>1.2959499999999999</v>
      </c>
      <c r="M4556" s="395">
        <v>1.258775</v>
      </c>
      <c r="N4556" s="330">
        <v>2.8685520274701926</v>
      </c>
      <c r="O4556" s="116"/>
      <c r="P4556" s="116"/>
      <c r="Q4556" s="120"/>
    </row>
    <row r="4557" spans="1:17" customFormat="1">
      <c r="A4557" s="117">
        <v>4554</v>
      </c>
      <c r="B4557" s="117"/>
      <c r="C4557" s="117" t="s">
        <v>1391</v>
      </c>
      <c r="D4557" s="117" t="s">
        <v>1036</v>
      </c>
      <c r="E4557" s="396" t="s">
        <v>3742</v>
      </c>
      <c r="F4557" s="116" t="s">
        <v>2127</v>
      </c>
      <c r="G4557" s="596">
        <v>305111140101</v>
      </c>
      <c r="H4557" s="396" t="s">
        <v>3591</v>
      </c>
      <c r="I4557" s="116" t="s">
        <v>3613</v>
      </c>
      <c r="J4557" s="116" t="s">
        <v>47</v>
      </c>
      <c r="K4557" s="116">
        <v>0.64270000000000005</v>
      </c>
      <c r="L4557" s="395">
        <v>0.64270000000000005</v>
      </c>
      <c r="M4557" s="395">
        <v>0.62450100000000008</v>
      </c>
      <c r="N4557" s="330">
        <v>2.8316477361132666</v>
      </c>
      <c r="O4557" s="116"/>
      <c r="P4557" s="116"/>
      <c r="Q4557" s="120"/>
    </row>
    <row r="4558" spans="1:17" customFormat="1">
      <c r="A4558" s="117">
        <v>4555</v>
      </c>
      <c r="B4558" s="117"/>
      <c r="C4558" s="117" t="s">
        <v>1391</v>
      </c>
      <c r="D4558" s="117" t="s">
        <v>1036</v>
      </c>
      <c r="E4558" s="396" t="s">
        <v>3742</v>
      </c>
      <c r="F4558" s="116" t="s">
        <v>2130</v>
      </c>
      <c r="G4558" s="596">
        <v>305111240204</v>
      </c>
      <c r="H4558" s="396" t="s">
        <v>3588</v>
      </c>
      <c r="I4558" s="116" t="s">
        <v>3613</v>
      </c>
      <c r="J4558" s="116" t="s">
        <v>47</v>
      </c>
      <c r="K4558" s="116">
        <v>1.87338</v>
      </c>
      <c r="L4558" s="395">
        <v>1.87338</v>
      </c>
      <c r="M4558" s="395">
        <v>1.8207930000000001</v>
      </c>
      <c r="N4558" s="330">
        <v>2.8070653044230185</v>
      </c>
      <c r="O4558" s="116"/>
      <c r="P4558" s="116"/>
      <c r="Q4558" s="120"/>
    </row>
    <row r="4559" spans="1:17" customFormat="1">
      <c r="A4559" s="117">
        <v>4556</v>
      </c>
      <c r="B4559" s="117"/>
      <c r="C4559" s="117" t="s">
        <v>1391</v>
      </c>
      <c r="D4559" s="117" t="s">
        <v>1036</v>
      </c>
      <c r="E4559" s="396" t="s">
        <v>3742</v>
      </c>
      <c r="F4559" s="116" t="s">
        <v>2131</v>
      </c>
      <c r="G4559" s="596">
        <v>305111340102</v>
      </c>
      <c r="H4559" s="396" t="s">
        <v>2403</v>
      </c>
      <c r="I4559" s="116" t="s">
        <v>3613</v>
      </c>
      <c r="J4559" s="116" t="s">
        <v>47</v>
      </c>
      <c r="K4559" s="116">
        <v>1.7312650000000001</v>
      </c>
      <c r="L4559" s="395">
        <v>1.7312650000000001</v>
      </c>
      <c r="M4559" s="395">
        <v>1.683101</v>
      </c>
      <c r="N4559" s="330">
        <v>2.7820119970079737</v>
      </c>
      <c r="O4559" s="116"/>
      <c r="P4559" s="116"/>
      <c r="Q4559" s="120"/>
    </row>
    <row r="4560" spans="1:17" customFormat="1">
      <c r="A4560" s="117">
        <v>4557</v>
      </c>
      <c r="B4560" s="117"/>
      <c r="C4560" s="117" t="s">
        <v>1391</v>
      </c>
      <c r="D4560" s="117" t="s">
        <v>1036</v>
      </c>
      <c r="E4560" s="396" t="s">
        <v>3743</v>
      </c>
      <c r="F4560" s="116" t="s">
        <v>3501</v>
      </c>
      <c r="G4560" s="596">
        <v>305112240301</v>
      </c>
      <c r="H4560" s="396" t="s">
        <v>10219</v>
      </c>
      <c r="I4560" s="116" t="s">
        <v>3613</v>
      </c>
      <c r="J4560" s="116" t="s">
        <v>47</v>
      </c>
      <c r="K4560" s="116">
        <v>1.9845980000000001</v>
      </c>
      <c r="L4560" s="395">
        <v>1.9845980000000001</v>
      </c>
      <c r="M4560" s="395">
        <v>1.9301890000000002</v>
      </c>
      <c r="N4560" s="330">
        <v>2.7415627749297302</v>
      </c>
      <c r="O4560" s="116"/>
      <c r="P4560" s="116"/>
      <c r="Q4560" s="120"/>
    </row>
    <row r="4561" spans="1:17" customFormat="1">
      <c r="A4561" s="117">
        <v>4558</v>
      </c>
      <c r="B4561" s="117"/>
      <c r="C4561" s="117" t="s">
        <v>1391</v>
      </c>
      <c r="D4561" s="117" t="s">
        <v>1036</v>
      </c>
      <c r="E4561" s="396" t="s">
        <v>3742</v>
      </c>
      <c r="F4561" s="116" t="s">
        <v>2134</v>
      </c>
      <c r="G4561" s="596">
        <v>305112340105</v>
      </c>
      <c r="H4561" s="396" t="s">
        <v>2148</v>
      </c>
      <c r="I4561" s="116" t="s">
        <v>3613</v>
      </c>
      <c r="J4561" s="116" t="s">
        <v>47</v>
      </c>
      <c r="K4561" s="116">
        <v>7.0999999999999994E-2</v>
      </c>
      <c r="L4561" s="395">
        <v>7.0999999999999994E-2</v>
      </c>
      <c r="M4561" s="395">
        <v>6.9056000000000006E-2</v>
      </c>
      <c r="N4561" s="330">
        <v>2.7380281690140671</v>
      </c>
      <c r="O4561" s="116"/>
      <c r="P4561" s="116"/>
      <c r="Q4561" s="120"/>
    </row>
    <row r="4562" spans="1:17" customFormat="1">
      <c r="A4562" s="117">
        <v>4559</v>
      </c>
      <c r="B4562" s="117"/>
      <c r="C4562" s="117" t="s">
        <v>1391</v>
      </c>
      <c r="D4562" s="117" t="s">
        <v>1036</v>
      </c>
      <c r="E4562" s="396" t="s">
        <v>3742</v>
      </c>
      <c r="F4562" s="116" t="s">
        <v>2131</v>
      </c>
      <c r="G4562" s="596">
        <v>305111340103</v>
      </c>
      <c r="H4562" s="396" t="s">
        <v>2404</v>
      </c>
      <c r="I4562" s="116" t="s">
        <v>3613</v>
      </c>
      <c r="J4562" s="116" t="s">
        <v>47</v>
      </c>
      <c r="K4562" s="116">
        <v>0.72673500000000002</v>
      </c>
      <c r="L4562" s="395">
        <v>0.72673500000000002</v>
      </c>
      <c r="M4562" s="395">
        <v>0.70708800000000005</v>
      </c>
      <c r="N4562" s="330">
        <v>2.7034613717517346</v>
      </c>
      <c r="O4562" s="116"/>
      <c r="P4562" s="116"/>
      <c r="Q4562" s="120"/>
    </row>
    <row r="4563" spans="1:17" customFormat="1">
      <c r="A4563" s="117">
        <v>4560</v>
      </c>
      <c r="B4563" s="117"/>
      <c r="C4563" s="117" t="s">
        <v>1391</v>
      </c>
      <c r="D4563" s="117" t="s">
        <v>1036</v>
      </c>
      <c r="E4563" s="396" t="s">
        <v>3741</v>
      </c>
      <c r="F4563" s="116" t="s">
        <v>4692</v>
      </c>
      <c r="G4563" s="596">
        <v>305121140304</v>
      </c>
      <c r="H4563" s="396" t="s">
        <v>8346</v>
      </c>
      <c r="I4563" s="116" t="s">
        <v>8573</v>
      </c>
      <c r="J4563" s="116" t="s">
        <v>47</v>
      </c>
      <c r="K4563" s="116">
        <v>0.19170000000000001</v>
      </c>
      <c r="L4563" s="395">
        <v>0.19170000000000001</v>
      </c>
      <c r="M4563" s="395">
        <v>0.18652099999999999</v>
      </c>
      <c r="N4563" s="330">
        <v>2.701617110067823</v>
      </c>
      <c r="O4563" s="116"/>
      <c r="P4563" s="116"/>
      <c r="Q4563" s="120"/>
    </row>
    <row r="4564" spans="1:17" customFormat="1">
      <c r="A4564" s="117">
        <v>4561</v>
      </c>
      <c r="B4564" s="117"/>
      <c r="C4564" s="117" t="s">
        <v>1391</v>
      </c>
      <c r="D4564" s="117" t="s">
        <v>1036</v>
      </c>
      <c r="E4564" s="396" t="s">
        <v>3742</v>
      </c>
      <c r="F4564" s="116" t="s">
        <v>2129</v>
      </c>
      <c r="G4564" s="596">
        <v>305111240103</v>
      </c>
      <c r="H4564" s="396" t="s">
        <v>2399</v>
      </c>
      <c r="I4564" s="116" t="s">
        <v>3613</v>
      </c>
      <c r="J4564" s="116" t="s">
        <v>47</v>
      </c>
      <c r="K4564" s="116">
        <v>0.39479999999999998</v>
      </c>
      <c r="L4564" s="395">
        <v>0.39479999999999998</v>
      </c>
      <c r="M4564" s="395">
        <v>0.38414999999999999</v>
      </c>
      <c r="N4564" s="330">
        <v>2.6975683890577491</v>
      </c>
      <c r="O4564" s="116"/>
      <c r="P4564" s="116"/>
      <c r="Q4564" s="120"/>
    </row>
    <row r="4565" spans="1:17" customFormat="1">
      <c r="A4565" s="117">
        <v>4562</v>
      </c>
      <c r="B4565" s="117"/>
      <c r="C4565" s="117" t="s">
        <v>1391</v>
      </c>
      <c r="D4565" s="117" t="s">
        <v>1036</v>
      </c>
      <c r="E4565" s="396" t="s">
        <v>3742</v>
      </c>
      <c r="F4565" s="116" t="s">
        <v>2131</v>
      </c>
      <c r="G4565" s="596">
        <v>305111340106</v>
      </c>
      <c r="H4565" s="396" t="s">
        <v>2407</v>
      </c>
      <c r="I4565" s="116" t="s">
        <v>3613</v>
      </c>
      <c r="J4565" s="116" t="s">
        <v>47</v>
      </c>
      <c r="K4565" s="116">
        <v>1.89E-2</v>
      </c>
      <c r="L4565" s="395">
        <v>1.89E-2</v>
      </c>
      <c r="M4565" s="395">
        <v>1.8405000000000001E-2</v>
      </c>
      <c r="N4565" s="330">
        <v>2.6190476190476133</v>
      </c>
      <c r="O4565" s="116"/>
      <c r="P4565" s="116"/>
      <c r="Q4565" s="120"/>
    </row>
    <row r="4566" spans="1:17" customFormat="1">
      <c r="A4566" s="117">
        <v>4563</v>
      </c>
      <c r="B4566" s="117"/>
      <c r="C4566" s="117" t="s">
        <v>1391</v>
      </c>
      <c r="D4566" s="117" t="s">
        <v>1036</v>
      </c>
      <c r="E4566" s="396" t="s">
        <v>3742</v>
      </c>
      <c r="F4566" s="116" t="s">
        <v>2133</v>
      </c>
      <c r="G4566" s="596">
        <v>305111440203</v>
      </c>
      <c r="H4566" s="396" t="s">
        <v>2410</v>
      </c>
      <c r="I4566" s="116" t="s">
        <v>3613</v>
      </c>
      <c r="J4566" s="116" t="s">
        <v>47</v>
      </c>
      <c r="K4566" s="116">
        <v>0.74450000000000005</v>
      </c>
      <c r="L4566" s="395">
        <v>0.74450000000000005</v>
      </c>
      <c r="M4566" s="395">
        <v>0.72609699999999999</v>
      </c>
      <c r="N4566" s="330">
        <v>2.4718603089321767</v>
      </c>
      <c r="O4566" s="116"/>
      <c r="P4566" s="116"/>
      <c r="Q4566" s="120"/>
    </row>
    <row r="4567" spans="1:17" customFormat="1">
      <c r="A4567" s="117">
        <v>4564</v>
      </c>
      <c r="B4567" s="117"/>
      <c r="C4567" s="117" t="s">
        <v>1391</v>
      </c>
      <c r="D4567" s="117" t="s">
        <v>1036</v>
      </c>
      <c r="E4567" s="396" t="s">
        <v>3743</v>
      </c>
      <c r="F4567" s="116" t="s">
        <v>3584</v>
      </c>
      <c r="G4567" s="596">
        <v>305112140104</v>
      </c>
      <c r="H4567" s="396" t="s">
        <v>2772</v>
      </c>
      <c r="I4567" s="116" t="s">
        <v>8573</v>
      </c>
      <c r="J4567" s="116" t="s">
        <v>47</v>
      </c>
      <c r="K4567" s="116">
        <v>0.28620000000000001</v>
      </c>
      <c r="L4567" s="395">
        <v>0.28620000000000001</v>
      </c>
      <c r="M4567" s="395">
        <v>0.279839</v>
      </c>
      <c r="N4567" s="330">
        <v>2.2225716282320072</v>
      </c>
      <c r="O4567" s="116"/>
      <c r="P4567" s="116"/>
      <c r="Q4567" s="120"/>
    </row>
    <row r="4568" spans="1:17" customFormat="1">
      <c r="A4568" s="117">
        <v>4565</v>
      </c>
      <c r="B4568" s="117"/>
      <c r="C4568" s="117" t="s">
        <v>1391</v>
      </c>
      <c r="D4568" s="117" t="s">
        <v>1036</v>
      </c>
      <c r="E4568" s="396" t="s">
        <v>3742</v>
      </c>
      <c r="F4568" s="116" t="s">
        <v>2132</v>
      </c>
      <c r="G4568" s="596">
        <v>305111440102</v>
      </c>
      <c r="H4568" s="396" t="s">
        <v>10220</v>
      </c>
      <c r="I4568" s="116" t="s">
        <v>3613</v>
      </c>
      <c r="J4568" s="116" t="s">
        <v>47</v>
      </c>
      <c r="K4568" s="116">
        <v>2.4539800000000001</v>
      </c>
      <c r="L4568" s="395">
        <v>2.4539800000000001</v>
      </c>
      <c r="M4568" s="395">
        <v>2.4000889999999999</v>
      </c>
      <c r="N4568" s="330">
        <v>2.1960651676052834</v>
      </c>
      <c r="O4568" s="116"/>
      <c r="P4568" s="116"/>
      <c r="Q4568" s="120"/>
    </row>
    <row r="4569" spans="1:17" customFormat="1">
      <c r="A4569" s="117">
        <v>4566</v>
      </c>
      <c r="B4569" s="117"/>
      <c r="C4569" s="117" t="s">
        <v>1391</v>
      </c>
      <c r="D4569" s="117" t="s">
        <v>1036</v>
      </c>
      <c r="E4569" s="396" t="s">
        <v>3742</v>
      </c>
      <c r="F4569" s="116" t="s">
        <v>2132</v>
      </c>
      <c r="G4569" s="596">
        <v>305111440103</v>
      </c>
      <c r="H4569" s="396" t="s">
        <v>2150</v>
      </c>
      <c r="I4569" s="116" t="s">
        <v>8576</v>
      </c>
      <c r="J4569" s="116" t="s">
        <v>47</v>
      </c>
      <c r="K4569" s="116">
        <v>1.3248</v>
      </c>
      <c r="L4569" s="395">
        <v>1.3248</v>
      </c>
      <c r="M4569" s="395">
        <v>1.2964310000000001</v>
      </c>
      <c r="N4569" s="330">
        <v>2.1413798309178644</v>
      </c>
      <c r="O4569" s="116"/>
      <c r="P4569" s="116"/>
      <c r="Q4569" s="120"/>
    </row>
    <row r="4570" spans="1:17" customFormat="1">
      <c r="A4570" s="117">
        <v>4567</v>
      </c>
      <c r="B4570" s="117"/>
      <c r="C4570" s="117" t="s">
        <v>1391</v>
      </c>
      <c r="D4570" s="117" t="s">
        <v>1036</v>
      </c>
      <c r="E4570" s="396" t="s">
        <v>3743</v>
      </c>
      <c r="F4570" s="116" t="s">
        <v>3512</v>
      </c>
      <c r="G4570" s="596">
        <v>305112140204</v>
      </c>
      <c r="H4570" s="396" t="s">
        <v>3569</v>
      </c>
      <c r="I4570" s="116" t="s">
        <v>8576</v>
      </c>
      <c r="J4570" s="116" t="s">
        <v>47</v>
      </c>
      <c r="K4570" s="116">
        <v>2.19</v>
      </c>
      <c r="L4570" s="395">
        <v>2.19</v>
      </c>
      <c r="M4570" s="395">
        <v>2.1432720000000001</v>
      </c>
      <c r="N4570" s="330">
        <v>2.1336986301369811</v>
      </c>
      <c r="O4570" s="116"/>
      <c r="P4570" s="116"/>
      <c r="Q4570" s="120"/>
    </row>
    <row r="4571" spans="1:17" customFormat="1">
      <c r="A4571" s="117">
        <v>4568</v>
      </c>
      <c r="B4571" s="117"/>
      <c r="C4571" s="117" t="s">
        <v>1391</v>
      </c>
      <c r="D4571" s="117" t="s">
        <v>1036</v>
      </c>
      <c r="E4571" s="396" t="s">
        <v>3741</v>
      </c>
      <c r="F4571" s="116" t="s">
        <v>3470</v>
      </c>
      <c r="G4571" s="596">
        <v>305121440301</v>
      </c>
      <c r="H4571" s="396" t="s">
        <v>3471</v>
      </c>
      <c r="I4571" s="116" t="s">
        <v>8573</v>
      </c>
      <c r="J4571" s="116" t="s">
        <v>47</v>
      </c>
      <c r="K4571" s="116">
        <v>2.5470000000000002</v>
      </c>
      <c r="L4571" s="395">
        <v>2.5470000000000002</v>
      </c>
      <c r="M4571" s="395">
        <v>2.4981979999999999</v>
      </c>
      <c r="N4571" s="330">
        <v>1.9160581075775514</v>
      </c>
      <c r="O4571" s="116"/>
      <c r="P4571" s="116"/>
      <c r="Q4571" s="120"/>
    </row>
    <row r="4572" spans="1:17" customFormat="1">
      <c r="A4572" s="117">
        <v>4569</v>
      </c>
      <c r="B4572" s="117"/>
      <c r="C4572" s="117" t="s">
        <v>1391</v>
      </c>
      <c r="D4572" s="117" t="s">
        <v>1036</v>
      </c>
      <c r="E4572" s="396" t="s">
        <v>3743</v>
      </c>
      <c r="F4572" s="116" t="s">
        <v>3582</v>
      </c>
      <c r="G4572" s="596">
        <v>305112340302</v>
      </c>
      <c r="H4572" s="396" t="s">
        <v>3583</v>
      </c>
      <c r="I4572" s="116" t="s">
        <v>8576</v>
      </c>
      <c r="J4572" s="116" t="s">
        <v>47</v>
      </c>
      <c r="K4572" s="116">
        <v>1.2183999999999999</v>
      </c>
      <c r="L4572" s="395">
        <v>1.2183999999999999</v>
      </c>
      <c r="M4572" s="395">
        <v>1.197338</v>
      </c>
      <c r="N4572" s="330">
        <v>1.7286605384110241</v>
      </c>
      <c r="O4572" s="116"/>
      <c r="P4572" s="116"/>
      <c r="Q4572" s="120"/>
    </row>
    <row r="4573" spans="1:17" customFormat="1">
      <c r="A4573" s="117">
        <v>4570</v>
      </c>
      <c r="B4573" s="117"/>
      <c r="C4573" s="117" t="s">
        <v>1391</v>
      </c>
      <c r="D4573" s="117" t="s">
        <v>1036</v>
      </c>
      <c r="E4573" s="396" t="s">
        <v>3741</v>
      </c>
      <c r="F4573" s="116" t="s">
        <v>3466</v>
      </c>
      <c r="G4573" s="596">
        <v>305121440103</v>
      </c>
      <c r="H4573" s="396" t="s">
        <v>3478</v>
      </c>
      <c r="I4573" s="116" t="s">
        <v>8576</v>
      </c>
      <c r="J4573" s="116" t="s">
        <v>47</v>
      </c>
      <c r="K4573" s="116">
        <v>0.50290000000000001</v>
      </c>
      <c r="L4573" s="395">
        <v>0.50290000000000001</v>
      </c>
      <c r="M4573" s="395">
        <v>0.50035399999999997</v>
      </c>
      <c r="N4573" s="330">
        <v>0.5062636707098922</v>
      </c>
      <c r="O4573" s="116"/>
      <c r="P4573" s="116"/>
      <c r="Q4573" s="120"/>
    </row>
    <row r="4574" spans="1:17" customFormat="1">
      <c r="A4574" s="117">
        <v>4571</v>
      </c>
      <c r="B4574" s="117"/>
      <c r="C4574" s="117" t="s">
        <v>1391</v>
      </c>
      <c r="D4574" s="117" t="s">
        <v>1036</v>
      </c>
      <c r="E4574" s="396" t="s">
        <v>3741</v>
      </c>
      <c r="F4574" s="116" t="s">
        <v>3436</v>
      </c>
      <c r="G4574" s="596">
        <v>305121440605</v>
      </c>
      <c r="H4574" s="396" t="s">
        <v>10221</v>
      </c>
      <c r="I4574" s="116" t="s">
        <v>8573</v>
      </c>
      <c r="J4574" s="116" t="s">
        <v>47</v>
      </c>
      <c r="K4574" s="116">
        <v>0.41959999999999997</v>
      </c>
      <c r="L4574" s="395">
        <v>0.41959999999999997</v>
      </c>
      <c r="M4574" s="395">
        <v>0.40977999999999998</v>
      </c>
      <c r="N4574" s="330">
        <v>2.3403241182078158</v>
      </c>
      <c r="O4574" s="116"/>
      <c r="P4574" s="116"/>
      <c r="Q4574" s="120"/>
    </row>
    <row r="4575" spans="1:17" customFormat="1">
      <c r="A4575" s="117">
        <v>4572</v>
      </c>
      <c r="B4575" s="117"/>
      <c r="C4575" s="117" t="s">
        <v>1391</v>
      </c>
      <c r="D4575" s="117" t="s">
        <v>1036</v>
      </c>
      <c r="E4575" s="396" t="s">
        <v>3743</v>
      </c>
      <c r="F4575" s="116" t="s">
        <v>3533</v>
      </c>
      <c r="G4575" s="596">
        <v>305112240103</v>
      </c>
      <c r="H4575" s="396" t="s">
        <v>10222</v>
      </c>
      <c r="I4575" s="116" t="s">
        <v>8576</v>
      </c>
      <c r="J4575" s="116" t="s">
        <v>47</v>
      </c>
      <c r="K4575" s="116">
        <v>2.7275999999999998</v>
      </c>
      <c r="L4575" s="395">
        <v>2.7275999999999998</v>
      </c>
      <c r="M4575" s="395">
        <v>2.7061030000000001</v>
      </c>
      <c r="N4575" s="330">
        <v>0.7881287578823748</v>
      </c>
      <c r="O4575" s="116"/>
      <c r="P4575" s="116"/>
      <c r="Q4575" s="120"/>
    </row>
    <row r="4576" spans="1:17" customFormat="1">
      <c r="A4576" s="117">
        <v>4573</v>
      </c>
      <c r="B4576" s="117"/>
      <c r="C4576" s="117" t="s">
        <v>1391</v>
      </c>
      <c r="D4576" s="117" t="s">
        <v>1036</v>
      </c>
      <c r="E4576" s="396" t="s">
        <v>3743</v>
      </c>
      <c r="F4576" s="116" t="s">
        <v>3582</v>
      </c>
      <c r="G4576" s="596">
        <v>305112340304</v>
      </c>
      <c r="H4576" s="396" t="s">
        <v>10223</v>
      </c>
      <c r="I4576" s="116" t="s">
        <v>8576</v>
      </c>
      <c r="J4576" s="116" t="s">
        <v>47</v>
      </c>
      <c r="K4576" s="116">
        <v>3.0244</v>
      </c>
      <c r="L4576" s="395">
        <v>3.0244</v>
      </c>
      <c r="M4576" s="395">
        <v>3.0974349999999999</v>
      </c>
      <c r="N4576" s="330">
        <v>-2.4148591456156581</v>
      </c>
      <c r="O4576" s="116"/>
      <c r="P4576" s="116"/>
      <c r="Q4576" s="120"/>
    </row>
    <row r="4577" spans="1:17" customFormat="1">
      <c r="A4577" s="117">
        <v>4574</v>
      </c>
      <c r="B4577" s="117"/>
      <c r="C4577" s="117" t="s">
        <v>1391</v>
      </c>
      <c r="D4577" s="117" t="s">
        <v>1036</v>
      </c>
      <c r="E4577" s="396" t="s">
        <v>3743</v>
      </c>
      <c r="F4577" s="116" t="s">
        <v>3504</v>
      </c>
      <c r="G4577" s="596">
        <v>305112240403</v>
      </c>
      <c r="H4577" s="396" t="s">
        <v>10224</v>
      </c>
      <c r="I4577" s="116" t="s">
        <v>8576</v>
      </c>
      <c r="J4577" s="116" t="s">
        <v>47</v>
      </c>
      <c r="K4577" s="116">
        <v>1.2782020000000001</v>
      </c>
      <c r="L4577" s="395">
        <v>1.2782020000000001</v>
      </c>
      <c r="M4577" s="395">
        <v>1.3154949999999999</v>
      </c>
      <c r="N4577" s="330">
        <v>-2.9176139608606304</v>
      </c>
      <c r="O4577" s="116"/>
      <c r="P4577" s="116"/>
      <c r="Q4577" s="120"/>
    </row>
    <row r="4578" spans="1:17" customFormat="1">
      <c r="A4578" s="117">
        <v>4575</v>
      </c>
      <c r="B4578" s="117"/>
      <c r="C4578" s="117" t="s">
        <v>1391</v>
      </c>
      <c r="D4578" s="117" t="s">
        <v>1036</v>
      </c>
      <c r="E4578" s="396" t="s">
        <v>3741</v>
      </c>
      <c r="F4578" s="116" t="s">
        <v>3470</v>
      </c>
      <c r="G4578" s="596">
        <v>305121440305</v>
      </c>
      <c r="H4578" s="396" t="s">
        <v>10225</v>
      </c>
      <c r="I4578" s="116" t="s">
        <v>8575</v>
      </c>
      <c r="J4578" s="116" t="s">
        <v>47</v>
      </c>
      <c r="K4578" s="116">
        <v>2.4211999999999998</v>
      </c>
      <c r="L4578" s="395">
        <v>2.4211999999999998</v>
      </c>
      <c r="M4578" s="395">
        <v>2.2275999999999998</v>
      </c>
      <c r="N4578" s="330">
        <v>7.9960350239550646</v>
      </c>
      <c r="O4578" s="116"/>
      <c r="P4578" s="116"/>
      <c r="Q4578" s="120"/>
    </row>
    <row r="4579" spans="1:17" customFormat="1">
      <c r="A4579" s="117">
        <v>4576</v>
      </c>
      <c r="B4579" s="117"/>
      <c r="C4579" s="117" t="s">
        <v>1391</v>
      </c>
      <c r="D4579" s="117" t="s">
        <v>1036</v>
      </c>
      <c r="E4579" s="396" t="s">
        <v>3743</v>
      </c>
      <c r="F4579" s="116" t="s">
        <v>3525</v>
      </c>
      <c r="G4579" s="596">
        <v>305112240601</v>
      </c>
      <c r="H4579" s="396" t="s">
        <v>10226</v>
      </c>
      <c r="I4579" s="116" t="s">
        <v>8573</v>
      </c>
      <c r="J4579" s="116" t="s">
        <v>47</v>
      </c>
      <c r="K4579" s="116">
        <v>0.14699999999999999</v>
      </c>
      <c r="L4579" s="395">
        <v>0.14699999999999999</v>
      </c>
      <c r="M4579" s="395">
        <v>0.13202800000000001</v>
      </c>
      <c r="N4579" s="330">
        <v>10.185034013605433</v>
      </c>
      <c r="O4579" s="116"/>
      <c r="P4579" s="116"/>
      <c r="Q4579" s="120"/>
    </row>
    <row r="4580" spans="1:17" customFormat="1">
      <c r="A4580" s="117">
        <v>4577</v>
      </c>
      <c r="B4580" s="117"/>
      <c r="C4580" s="117" t="s">
        <v>1391</v>
      </c>
      <c r="D4580" s="117" t="s">
        <v>1036</v>
      </c>
      <c r="E4580" s="396" t="s">
        <v>3743</v>
      </c>
      <c r="F4580" s="116" t="s">
        <v>3590</v>
      </c>
      <c r="G4580" s="596">
        <v>305112140602</v>
      </c>
      <c r="H4580" s="396" t="s">
        <v>2250</v>
      </c>
      <c r="I4580" s="116" t="s">
        <v>8576</v>
      </c>
      <c r="J4580" s="116" t="s">
        <v>47</v>
      </c>
      <c r="K4580" s="116">
        <v>0.29899999999999999</v>
      </c>
      <c r="L4580" s="395">
        <v>0.29899999999999999</v>
      </c>
      <c r="M4580" s="395">
        <v>0.27469199999999999</v>
      </c>
      <c r="N4580" s="330">
        <v>8.1297658862876254</v>
      </c>
      <c r="O4580" s="116"/>
      <c r="P4580" s="116"/>
      <c r="Q4580" s="120"/>
    </row>
    <row r="4581" spans="1:17" customFormat="1">
      <c r="A4581" s="117">
        <v>4578</v>
      </c>
      <c r="B4581" s="117"/>
      <c r="C4581" s="117" t="s">
        <v>1391</v>
      </c>
      <c r="D4581" s="117" t="s">
        <v>1036</v>
      </c>
      <c r="E4581" s="396" t="s">
        <v>3741</v>
      </c>
      <c r="F4581" s="116" t="s">
        <v>3499</v>
      </c>
      <c r="G4581" s="596">
        <v>305121240103</v>
      </c>
      <c r="H4581" s="396" t="s">
        <v>5913</v>
      </c>
      <c r="I4581" s="116" t="s">
        <v>7997</v>
      </c>
      <c r="J4581" s="116" t="s">
        <v>47</v>
      </c>
      <c r="K4581" s="116">
        <v>0.26100000000000001</v>
      </c>
      <c r="L4581" s="395">
        <v>0.26100000000000001</v>
      </c>
      <c r="M4581" s="395">
        <v>0.18779799999999999</v>
      </c>
      <c r="N4581" s="330">
        <v>28.046743295019162</v>
      </c>
      <c r="O4581" s="116"/>
      <c r="P4581" s="116"/>
      <c r="Q4581" s="120"/>
    </row>
    <row r="4582" spans="1:17" customFormat="1">
      <c r="A4582" s="117">
        <v>4579</v>
      </c>
      <c r="B4582" s="117"/>
      <c r="C4582" s="117" t="s">
        <v>1391</v>
      </c>
      <c r="D4582" s="117" t="s">
        <v>1036</v>
      </c>
      <c r="E4582" s="396" t="s">
        <v>3741</v>
      </c>
      <c r="F4582" s="116" t="s">
        <v>4693</v>
      </c>
      <c r="G4582" s="596">
        <v>305121240402</v>
      </c>
      <c r="H4582" s="396" t="s">
        <v>5144</v>
      </c>
      <c r="I4582" s="116" t="s">
        <v>7997</v>
      </c>
      <c r="J4582" s="116" t="s">
        <v>47</v>
      </c>
      <c r="K4582" s="116">
        <v>0.39340000000000003</v>
      </c>
      <c r="L4582" s="395">
        <v>0.39340000000000003</v>
      </c>
      <c r="M4582" s="395">
        <v>0.327961</v>
      </c>
      <c r="N4582" s="330">
        <v>16.634214539908495</v>
      </c>
      <c r="O4582" s="116"/>
      <c r="P4582" s="116"/>
      <c r="Q4582" s="120"/>
    </row>
    <row r="4583" spans="1:17" customFormat="1">
      <c r="A4583" s="117">
        <v>4580</v>
      </c>
      <c r="B4583" s="117"/>
      <c r="C4583" s="117" t="s">
        <v>1391</v>
      </c>
      <c r="D4583" s="117" t="s">
        <v>1036</v>
      </c>
      <c r="E4583" s="396" t="s">
        <v>3741</v>
      </c>
      <c r="F4583" s="116" t="s">
        <v>3563</v>
      </c>
      <c r="G4583" s="596">
        <v>305112240205</v>
      </c>
      <c r="H4583" s="396" t="s">
        <v>5470</v>
      </c>
      <c r="I4583" s="116" t="s">
        <v>7997</v>
      </c>
      <c r="J4583" s="116" t="s">
        <v>47</v>
      </c>
      <c r="K4583" s="116">
        <v>0.73719999999999997</v>
      </c>
      <c r="L4583" s="395">
        <v>0.73719999999999997</v>
      </c>
      <c r="M4583" s="395">
        <v>0.53057100000000001</v>
      </c>
      <c r="N4583" s="330">
        <v>28.028893109061308</v>
      </c>
      <c r="O4583" s="116"/>
      <c r="P4583" s="116"/>
      <c r="Q4583" s="120"/>
    </row>
    <row r="4584" spans="1:17" customFormat="1">
      <c r="A4584" s="117">
        <v>4581</v>
      </c>
      <c r="B4584" s="117"/>
      <c r="C4584" s="117" t="s">
        <v>1391</v>
      </c>
      <c r="D4584" s="117" t="s">
        <v>1036</v>
      </c>
      <c r="E4584" s="396" t="s">
        <v>3741</v>
      </c>
      <c r="F4584" s="116" t="s">
        <v>4693</v>
      </c>
      <c r="G4584" s="596">
        <v>305121240401</v>
      </c>
      <c r="H4584" s="396" t="s">
        <v>5378</v>
      </c>
      <c r="I4584" s="116" t="s">
        <v>7997</v>
      </c>
      <c r="J4584" s="116" t="s">
        <v>47</v>
      </c>
      <c r="K4584" s="116">
        <v>0.64759999999999995</v>
      </c>
      <c r="L4584" s="395">
        <v>0.64759999999999995</v>
      </c>
      <c r="M4584" s="395">
        <v>0.469754</v>
      </c>
      <c r="N4584" s="330">
        <v>27.462322421247677</v>
      </c>
      <c r="O4584" s="116"/>
      <c r="P4584" s="116"/>
      <c r="Q4584" s="120"/>
    </row>
    <row r="4585" spans="1:17" customFormat="1">
      <c r="A4585" s="117">
        <v>4582</v>
      </c>
      <c r="B4585" s="117"/>
      <c r="C4585" s="117" t="s">
        <v>1391</v>
      </c>
      <c r="D4585" s="117" t="s">
        <v>1036</v>
      </c>
      <c r="E4585" s="396" t="s">
        <v>3741</v>
      </c>
      <c r="F4585" s="116" t="s">
        <v>3523</v>
      </c>
      <c r="G4585" s="596">
        <v>305121240302</v>
      </c>
      <c r="H4585" s="396" t="s">
        <v>6161</v>
      </c>
      <c r="I4585" s="116" t="s">
        <v>7997</v>
      </c>
      <c r="J4585" s="116" t="s">
        <v>47</v>
      </c>
      <c r="K4585" s="116">
        <v>0.47199999999999998</v>
      </c>
      <c r="L4585" s="395">
        <v>0.47199999999999998</v>
      </c>
      <c r="M4585" s="395">
        <v>0.37126199999999998</v>
      </c>
      <c r="N4585" s="330">
        <v>21.342796610169493</v>
      </c>
      <c r="O4585" s="116"/>
      <c r="P4585" s="116"/>
      <c r="Q4585" s="120"/>
    </row>
    <row r="4586" spans="1:17" customFormat="1">
      <c r="A4586" s="117">
        <v>4583</v>
      </c>
      <c r="B4586" s="117"/>
      <c r="C4586" s="117" t="s">
        <v>1391</v>
      </c>
      <c r="D4586" s="117" t="s">
        <v>1036</v>
      </c>
      <c r="E4586" s="396" t="s">
        <v>3741</v>
      </c>
      <c r="F4586" s="116" t="s">
        <v>4699</v>
      </c>
      <c r="G4586" s="596">
        <v>305121540301</v>
      </c>
      <c r="H4586" s="396" t="s">
        <v>5390</v>
      </c>
      <c r="I4586" s="116" t="s">
        <v>7997</v>
      </c>
      <c r="J4586" s="116" t="s">
        <v>47</v>
      </c>
      <c r="K4586" s="116">
        <v>0.25019999999999998</v>
      </c>
      <c r="L4586" s="395">
        <v>0.25019999999999998</v>
      </c>
      <c r="M4586" s="395">
        <v>0.18104799999999999</v>
      </c>
      <c r="N4586" s="330">
        <v>27.638689048760988</v>
      </c>
      <c r="O4586" s="116"/>
      <c r="P4586" s="116"/>
      <c r="Q4586" s="120"/>
    </row>
    <row r="4587" spans="1:17" customFormat="1">
      <c r="A4587" s="117">
        <v>4584</v>
      </c>
      <c r="B4587" s="117"/>
      <c r="C4587" s="117" t="s">
        <v>1391</v>
      </c>
      <c r="D4587" s="117" t="s">
        <v>1036</v>
      </c>
      <c r="E4587" s="396" t="s">
        <v>3741</v>
      </c>
      <c r="F4587" s="116" t="s">
        <v>3563</v>
      </c>
      <c r="G4587" s="596">
        <v>305112240203</v>
      </c>
      <c r="H4587" s="396" t="s">
        <v>10227</v>
      </c>
      <c r="I4587" s="116" t="s">
        <v>7997</v>
      </c>
      <c r="J4587" s="116" t="s">
        <v>47</v>
      </c>
      <c r="K4587" s="116">
        <v>0.3674</v>
      </c>
      <c r="L4587" s="395">
        <v>0.3674</v>
      </c>
      <c r="M4587" s="395">
        <v>0.28133399999999997</v>
      </c>
      <c r="N4587" s="330">
        <v>23.425694066412635</v>
      </c>
      <c r="O4587" s="116"/>
      <c r="P4587" s="116"/>
      <c r="Q4587" s="120"/>
    </row>
    <row r="4588" spans="1:17" customFormat="1">
      <c r="A4588" s="117">
        <v>4585</v>
      </c>
      <c r="B4588" s="117"/>
      <c r="C4588" s="117" t="s">
        <v>1391</v>
      </c>
      <c r="D4588" s="117" t="s">
        <v>1036</v>
      </c>
      <c r="E4588" s="396" t="s">
        <v>3741</v>
      </c>
      <c r="F4588" s="116" t="s">
        <v>3474</v>
      </c>
      <c r="G4588" s="596">
        <v>305121540205</v>
      </c>
      <c r="H4588" s="396" t="s">
        <v>4974</v>
      </c>
      <c r="I4588" s="116" t="s">
        <v>7997</v>
      </c>
      <c r="J4588" s="116" t="s">
        <v>47</v>
      </c>
      <c r="K4588" s="116">
        <v>0.4148</v>
      </c>
      <c r="L4588" s="395">
        <v>0.4148</v>
      </c>
      <c r="M4588" s="395">
        <v>0.28878799999999999</v>
      </c>
      <c r="N4588" s="330">
        <v>30.378977820636454</v>
      </c>
      <c r="O4588" s="116"/>
      <c r="P4588" s="116"/>
      <c r="Q4588" s="120"/>
    </row>
    <row r="4589" spans="1:17" customFormat="1">
      <c r="A4589" s="117">
        <v>4586</v>
      </c>
      <c r="B4589" s="117"/>
      <c r="C4589" s="117" t="s">
        <v>1391</v>
      </c>
      <c r="D4589" s="117" t="s">
        <v>1036</v>
      </c>
      <c r="E4589" s="396" t="s">
        <v>3741</v>
      </c>
      <c r="F4589" s="116" t="s">
        <v>3474</v>
      </c>
      <c r="G4589" s="596">
        <v>305121540203</v>
      </c>
      <c r="H4589" s="396" t="s">
        <v>6986</v>
      </c>
      <c r="I4589" s="116" t="s">
        <v>7997</v>
      </c>
      <c r="J4589" s="116" t="s">
        <v>47</v>
      </c>
      <c r="K4589" s="116">
        <v>0.40329999999999999</v>
      </c>
      <c r="L4589" s="395">
        <v>0.40329999999999999</v>
      </c>
      <c r="M4589" s="395">
        <v>0.29225000000000001</v>
      </c>
      <c r="N4589" s="330">
        <v>27.535333498636248</v>
      </c>
      <c r="O4589" s="116"/>
      <c r="P4589" s="116"/>
      <c r="Q4589" s="120"/>
    </row>
    <row r="4590" spans="1:17" customFormat="1">
      <c r="A4590" s="117">
        <v>4587</v>
      </c>
      <c r="B4590" s="117"/>
      <c r="C4590" s="117" t="s">
        <v>1391</v>
      </c>
      <c r="D4590" s="117" t="s">
        <v>1036</v>
      </c>
      <c r="E4590" s="396" t="s">
        <v>3741</v>
      </c>
      <c r="F4590" s="116" t="s">
        <v>4699</v>
      </c>
      <c r="G4590" s="596">
        <v>305121540303</v>
      </c>
      <c r="H4590" s="396" t="s">
        <v>10228</v>
      </c>
      <c r="I4590" s="116" t="s">
        <v>7997</v>
      </c>
      <c r="J4590" s="116" t="s">
        <v>47</v>
      </c>
      <c r="K4590" s="116">
        <v>0.26</v>
      </c>
      <c r="L4590" s="395">
        <v>0.26</v>
      </c>
      <c r="M4590" s="395">
        <v>0.190776</v>
      </c>
      <c r="N4590" s="330">
        <v>26.624615384615385</v>
      </c>
      <c r="O4590" s="116"/>
      <c r="P4590" s="116"/>
      <c r="Q4590" s="120"/>
    </row>
    <row r="4591" spans="1:17" customFormat="1">
      <c r="A4591" s="117">
        <v>4588</v>
      </c>
      <c r="B4591" s="117"/>
      <c r="C4591" s="117" t="s">
        <v>1391</v>
      </c>
      <c r="D4591" s="117" t="s">
        <v>1036</v>
      </c>
      <c r="E4591" s="396" t="s">
        <v>3741</v>
      </c>
      <c r="F4591" s="116" t="s">
        <v>3474</v>
      </c>
      <c r="G4591" s="596">
        <v>305121540202</v>
      </c>
      <c r="H4591" s="396" t="s">
        <v>10229</v>
      </c>
      <c r="I4591" s="116" t="s">
        <v>7997</v>
      </c>
      <c r="J4591" s="116" t="s">
        <v>47</v>
      </c>
      <c r="K4591" s="116">
        <v>0.23780000000000001</v>
      </c>
      <c r="L4591" s="395">
        <v>0.23780000000000001</v>
      </c>
      <c r="M4591" s="395">
        <v>0.17561599999999999</v>
      </c>
      <c r="N4591" s="330">
        <v>26.149705634987392</v>
      </c>
      <c r="O4591" s="116"/>
      <c r="P4591" s="116"/>
      <c r="Q4591" s="120"/>
    </row>
    <row r="4592" spans="1:17" customFormat="1">
      <c r="A4592" s="117">
        <v>4589</v>
      </c>
      <c r="B4592" s="117"/>
      <c r="C4592" s="117" t="s">
        <v>1391</v>
      </c>
      <c r="D4592" s="117" t="s">
        <v>1036</v>
      </c>
      <c r="E4592" s="396" t="s">
        <v>3743</v>
      </c>
      <c r="F4592" s="116" t="s">
        <v>3501</v>
      </c>
      <c r="G4592" s="596">
        <v>305112240303</v>
      </c>
      <c r="H4592" s="396" t="s">
        <v>5295</v>
      </c>
      <c r="I4592" s="116" t="s">
        <v>7997</v>
      </c>
      <c r="J4592" s="116" t="s">
        <v>47</v>
      </c>
      <c r="K4592" s="116">
        <v>0.14319999999999999</v>
      </c>
      <c r="L4592" s="395">
        <v>0.14319999999999999</v>
      </c>
      <c r="M4592" s="395">
        <v>0.10589800000000001</v>
      </c>
      <c r="N4592" s="330">
        <v>26.04888268156424</v>
      </c>
      <c r="O4592" s="116"/>
      <c r="P4592" s="116"/>
      <c r="Q4592" s="120"/>
    </row>
    <row r="4593" spans="1:17" customFormat="1">
      <c r="A4593" s="117">
        <v>4590</v>
      </c>
      <c r="B4593" s="117"/>
      <c r="C4593" s="117" t="s">
        <v>1391</v>
      </c>
      <c r="D4593" s="117" t="s">
        <v>1036</v>
      </c>
      <c r="E4593" s="396" t="s">
        <v>3741</v>
      </c>
      <c r="F4593" s="116" t="s">
        <v>3474</v>
      </c>
      <c r="G4593" s="596">
        <v>305121540206</v>
      </c>
      <c r="H4593" s="396" t="s">
        <v>10230</v>
      </c>
      <c r="I4593" s="116" t="s">
        <v>7997</v>
      </c>
      <c r="J4593" s="116" t="s">
        <v>47</v>
      </c>
      <c r="K4593" s="116">
        <v>0.37819999999999998</v>
      </c>
      <c r="L4593" s="395">
        <v>0.37819999999999998</v>
      </c>
      <c r="M4593" s="395">
        <v>0.28109800000000001</v>
      </c>
      <c r="N4593" s="330">
        <v>25.674775251189843</v>
      </c>
      <c r="O4593" s="116"/>
      <c r="P4593" s="116"/>
      <c r="Q4593" s="120"/>
    </row>
    <row r="4594" spans="1:17" customFormat="1">
      <c r="A4594" s="117">
        <v>4591</v>
      </c>
      <c r="B4594" s="117"/>
      <c r="C4594" s="117" t="s">
        <v>1391</v>
      </c>
      <c r="D4594" s="117" t="s">
        <v>1036</v>
      </c>
      <c r="E4594" s="396" t="s">
        <v>3741</v>
      </c>
      <c r="F4594" s="116" t="s">
        <v>3463</v>
      </c>
      <c r="G4594" s="596">
        <v>305121440701</v>
      </c>
      <c r="H4594" s="396" t="s">
        <v>5014</v>
      </c>
      <c r="I4594" s="116" t="s">
        <v>7997</v>
      </c>
      <c r="J4594" s="116" t="s">
        <v>47</v>
      </c>
      <c r="K4594" s="116">
        <v>0.42720000000000002</v>
      </c>
      <c r="L4594" s="395">
        <v>0.42720000000000002</v>
      </c>
      <c r="M4594" s="395">
        <v>0.31767000000000001</v>
      </c>
      <c r="N4594" s="330">
        <v>25.639044943820227</v>
      </c>
      <c r="O4594" s="116"/>
      <c r="P4594" s="116"/>
      <c r="Q4594" s="120"/>
    </row>
    <row r="4595" spans="1:17" customFormat="1">
      <c r="A4595" s="117">
        <v>4592</v>
      </c>
      <c r="B4595" s="117"/>
      <c r="C4595" s="117" t="s">
        <v>1391</v>
      </c>
      <c r="D4595" s="117" t="s">
        <v>1036</v>
      </c>
      <c r="E4595" s="396" t="s">
        <v>3741</v>
      </c>
      <c r="F4595" s="116" t="s">
        <v>3424</v>
      </c>
      <c r="G4595" s="596">
        <v>305121140103</v>
      </c>
      <c r="H4595" s="396" t="s">
        <v>5027</v>
      </c>
      <c r="I4595" s="116" t="s">
        <v>7997</v>
      </c>
      <c r="J4595" s="116" t="s">
        <v>47</v>
      </c>
      <c r="K4595" s="116">
        <v>0.40839999999999999</v>
      </c>
      <c r="L4595" s="395">
        <v>0.40839999999999999</v>
      </c>
      <c r="M4595" s="395">
        <v>0.30816500000000002</v>
      </c>
      <c r="N4595" s="330">
        <v>24.54333986287952</v>
      </c>
      <c r="O4595" s="116"/>
      <c r="P4595" s="116"/>
      <c r="Q4595" s="120"/>
    </row>
    <row r="4596" spans="1:17" customFormat="1">
      <c r="A4596" s="117">
        <v>4593</v>
      </c>
      <c r="B4596" s="117"/>
      <c r="C4596" s="117" t="s">
        <v>1391</v>
      </c>
      <c r="D4596" s="117" t="s">
        <v>1036</v>
      </c>
      <c r="E4596" s="396" t="s">
        <v>3741</v>
      </c>
      <c r="F4596" s="116" t="s">
        <v>4691</v>
      </c>
      <c r="G4596" s="596">
        <v>305121240202</v>
      </c>
      <c r="H4596" s="396" t="s">
        <v>5034</v>
      </c>
      <c r="I4596" s="116" t="s">
        <v>7997</v>
      </c>
      <c r="J4596" s="116" t="s">
        <v>47</v>
      </c>
      <c r="K4596" s="116">
        <v>0.98499999999999999</v>
      </c>
      <c r="L4596" s="395">
        <v>0.98499999999999999</v>
      </c>
      <c r="M4596" s="395">
        <v>0.75001799999999996</v>
      </c>
      <c r="N4596" s="330">
        <v>23.856040609137057</v>
      </c>
      <c r="O4596" s="116"/>
      <c r="P4596" s="116"/>
      <c r="Q4596" s="120"/>
    </row>
    <row r="4597" spans="1:17" customFormat="1">
      <c r="A4597" s="117">
        <v>4594</v>
      </c>
      <c r="B4597" s="117"/>
      <c r="C4597" s="117" t="s">
        <v>1391</v>
      </c>
      <c r="D4597" s="117" t="s">
        <v>1036</v>
      </c>
      <c r="E4597" s="396" t="s">
        <v>3743</v>
      </c>
      <c r="F4597" s="116" t="s">
        <v>3533</v>
      </c>
      <c r="G4597" s="596">
        <v>305112240101</v>
      </c>
      <c r="H4597" s="396" t="s">
        <v>5048</v>
      </c>
      <c r="I4597" s="116" t="s">
        <v>7997</v>
      </c>
      <c r="J4597" s="116" t="s">
        <v>47</v>
      </c>
      <c r="K4597" s="116">
        <v>0.55200000000000005</v>
      </c>
      <c r="L4597" s="395">
        <v>0.55200000000000005</v>
      </c>
      <c r="M4597" s="395">
        <v>0.42460599999999998</v>
      </c>
      <c r="N4597" s="330">
        <v>23.078623188405807</v>
      </c>
      <c r="O4597" s="116"/>
      <c r="P4597" s="116"/>
      <c r="Q4597" s="120"/>
    </row>
    <row r="4598" spans="1:17" customFormat="1">
      <c r="A4598" s="117">
        <v>4595</v>
      </c>
      <c r="B4598" s="117"/>
      <c r="C4598" s="117" t="s">
        <v>1391</v>
      </c>
      <c r="D4598" s="117" t="s">
        <v>1036</v>
      </c>
      <c r="E4598" s="396" t="s">
        <v>3741</v>
      </c>
      <c r="F4598" s="116" t="s">
        <v>3424</v>
      </c>
      <c r="G4598" s="596">
        <v>305121140102</v>
      </c>
      <c r="H4598" s="396" t="s">
        <v>5046</v>
      </c>
      <c r="I4598" s="116" t="s">
        <v>7997</v>
      </c>
      <c r="J4598" s="116" t="s">
        <v>47</v>
      </c>
      <c r="K4598" s="116">
        <v>0.49759999999999999</v>
      </c>
      <c r="L4598" s="395">
        <v>0.49759999999999999</v>
      </c>
      <c r="M4598" s="395">
        <v>0.39024700000000001</v>
      </c>
      <c r="N4598" s="330">
        <v>21.574155948553049</v>
      </c>
      <c r="O4598" s="116"/>
      <c r="P4598" s="116"/>
      <c r="Q4598" s="120"/>
    </row>
    <row r="4599" spans="1:17" customFormat="1">
      <c r="A4599" s="117">
        <v>4596</v>
      </c>
      <c r="B4599" s="117"/>
      <c r="C4599" s="117" t="s">
        <v>1391</v>
      </c>
      <c r="D4599" s="117" t="s">
        <v>1036</v>
      </c>
      <c r="E4599" s="396" t="s">
        <v>3741</v>
      </c>
      <c r="F4599" s="116" t="s">
        <v>3499</v>
      </c>
      <c r="G4599" s="596">
        <v>305121240102</v>
      </c>
      <c r="H4599" s="396" t="s">
        <v>5017</v>
      </c>
      <c r="I4599" s="116" t="s">
        <v>7997</v>
      </c>
      <c r="J4599" s="116" t="s">
        <v>47</v>
      </c>
      <c r="K4599" s="116">
        <v>0.30649999999999999</v>
      </c>
      <c r="L4599" s="395">
        <v>0.30649999999999999</v>
      </c>
      <c r="M4599" s="395">
        <v>0.24076400000000001</v>
      </c>
      <c r="N4599" s="330">
        <v>21.447308319738987</v>
      </c>
      <c r="O4599" s="116"/>
      <c r="P4599" s="116"/>
      <c r="Q4599" s="120"/>
    </row>
    <row r="4600" spans="1:17" customFormat="1">
      <c r="A4600" s="117">
        <v>4597</v>
      </c>
      <c r="B4600" s="117"/>
      <c r="C4600" s="117" t="s">
        <v>1391</v>
      </c>
      <c r="D4600" s="117" t="s">
        <v>1036</v>
      </c>
      <c r="E4600" s="396" t="s">
        <v>3741</v>
      </c>
      <c r="F4600" s="116" t="s">
        <v>4699</v>
      </c>
      <c r="G4600" s="596">
        <v>305121540302</v>
      </c>
      <c r="H4600" s="396" t="s">
        <v>10231</v>
      </c>
      <c r="I4600" s="116" t="s">
        <v>7997</v>
      </c>
      <c r="J4600" s="116" t="s">
        <v>47</v>
      </c>
      <c r="K4600" s="116">
        <v>0.49220000000000003</v>
      </c>
      <c r="L4600" s="395">
        <v>0.49220000000000003</v>
      </c>
      <c r="M4600" s="395">
        <v>0.38769500000000001</v>
      </c>
      <c r="N4600" s="330">
        <v>21.232222673709874</v>
      </c>
      <c r="O4600" s="116"/>
      <c r="P4600" s="116"/>
      <c r="Q4600" s="120"/>
    </row>
    <row r="4601" spans="1:17" customFormat="1">
      <c r="A4601" s="117">
        <v>4598</v>
      </c>
      <c r="B4601" s="117"/>
      <c r="C4601" s="117" t="s">
        <v>1391</v>
      </c>
      <c r="D4601" s="117" t="s">
        <v>1036</v>
      </c>
      <c r="E4601" s="396" t="s">
        <v>3741</v>
      </c>
      <c r="F4601" s="116" t="s">
        <v>3424</v>
      </c>
      <c r="G4601" s="596">
        <v>305121140104</v>
      </c>
      <c r="H4601" s="396" t="s">
        <v>5058</v>
      </c>
      <c r="I4601" s="116" t="s">
        <v>7997</v>
      </c>
      <c r="J4601" s="116" t="s">
        <v>47</v>
      </c>
      <c r="K4601" s="116">
        <v>0.39660000000000001</v>
      </c>
      <c r="L4601" s="395">
        <v>0.39660000000000001</v>
      </c>
      <c r="M4601" s="395">
        <v>0.31462200000000001</v>
      </c>
      <c r="N4601" s="330">
        <v>20.67019667170953</v>
      </c>
      <c r="O4601" s="116"/>
      <c r="P4601" s="116"/>
      <c r="Q4601" s="120"/>
    </row>
    <row r="4602" spans="1:17" customFormat="1">
      <c r="A4602" s="117">
        <v>4599</v>
      </c>
      <c r="B4602" s="117"/>
      <c r="C4602" s="117" t="s">
        <v>1391</v>
      </c>
      <c r="D4602" s="117" t="s">
        <v>1036</v>
      </c>
      <c r="E4602" s="396" t="s">
        <v>3741</v>
      </c>
      <c r="F4602" s="116" t="s">
        <v>3424</v>
      </c>
      <c r="G4602" s="596">
        <v>305121140105</v>
      </c>
      <c r="H4602" s="396" t="s">
        <v>5085</v>
      </c>
      <c r="I4602" s="116" t="s">
        <v>7997</v>
      </c>
      <c r="J4602" s="116" t="s">
        <v>47</v>
      </c>
      <c r="K4602" s="116">
        <v>0.41980000000000001</v>
      </c>
      <c r="L4602" s="395">
        <v>0.41980000000000001</v>
      </c>
      <c r="M4602" s="395">
        <v>0.33356200000000003</v>
      </c>
      <c r="N4602" s="330">
        <v>20.542639352072413</v>
      </c>
      <c r="O4602" s="116"/>
      <c r="P4602" s="116"/>
      <c r="Q4602" s="120"/>
    </row>
    <row r="4603" spans="1:17" customFormat="1">
      <c r="A4603" s="117">
        <v>4600</v>
      </c>
      <c r="B4603" s="117"/>
      <c r="C4603" s="117" t="s">
        <v>1391</v>
      </c>
      <c r="D4603" s="117" t="s">
        <v>1036</v>
      </c>
      <c r="E4603" s="396" t="s">
        <v>3743</v>
      </c>
      <c r="F4603" s="116" t="s">
        <v>3533</v>
      </c>
      <c r="G4603" s="596">
        <v>305112240102</v>
      </c>
      <c r="H4603" s="396" t="s">
        <v>5089</v>
      </c>
      <c r="I4603" s="116" t="s">
        <v>7997</v>
      </c>
      <c r="J4603" s="116" t="s">
        <v>47</v>
      </c>
      <c r="K4603" s="116">
        <v>0.489923</v>
      </c>
      <c r="L4603" s="395">
        <v>0.489923</v>
      </c>
      <c r="M4603" s="395">
        <v>0.39039200000000002</v>
      </c>
      <c r="N4603" s="330">
        <v>20.315641437532015</v>
      </c>
      <c r="O4603" s="116"/>
      <c r="P4603" s="116"/>
      <c r="Q4603" s="120"/>
    </row>
    <row r="4604" spans="1:17" customFormat="1">
      <c r="A4604" s="117">
        <v>4601</v>
      </c>
      <c r="B4604" s="117"/>
      <c r="C4604" s="117" t="s">
        <v>1391</v>
      </c>
      <c r="D4604" s="117" t="s">
        <v>1036</v>
      </c>
      <c r="E4604" s="396" t="s">
        <v>3741</v>
      </c>
      <c r="F4604" s="116" t="s">
        <v>4698</v>
      </c>
      <c r="G4604" s="596">
        <v>305121440202</v>
      </c>
      <c r="H4604" s="396" t="s">
        <v>4978</v>
      </c>
      <c r="I4604" s="116" t="s">
        <v>7997</v>
      </c>
      <c r="J4604" s="116" t="s">
        <v>47</v>
      </c>
      <c r="K4604" s="116">
        <v>0.17399999999999999</v>
      </c>
      <c r="L4604" s="395">
        <v>0.17399999999999999</v>
      </c>
      <c r="M4604" s="395">
        <v>0.13929</v>
      </c>
      <c r="N4604" s="330">
        <v>19.948275862068961</v>
      </c>
      <c r="O4604" s="116"/>
      <c r="P4604" s="116"/>
      <c r="Q4604" s="120"/>
    </row>
    <row r="4605" spans="1:17" customFormat="1">
      <c r="A4605" s="117">
        <v>4602</v>
      </c>
      <c r="B4605" s="117"/>
      <c r="C4605" s="117" t="s">
        <v>1391</v>
      </c>
      <c r="D4605" s="117" t="s">
        <v>1036</v>
      </c>
      <c r="E4605" s="396" t="s">
        <v>3741</v>
      </c>
      <c r="F4605" s="116" t="s">
        <v>3437</v>
      </c>
      <c r="G4605" s="596">
        <v>305121540103</v>
      </c>
      <c r="H4605" s="396" t="s">
        <v>5172</v>
      </c>
      <c r="I4605" s="116" t="s">
        <v>7997</v>
      </c>
      <c r="J4605" s="116" t="s">
        <v>47</v>
      </c>
      <c r="K4605" s="116">
        <v>0.46250000000000002</v>
      </c>
      <c r="L4605" s="395">
        <v>0.46250000000000002</v>
      </c>
      <c r="M4605" s="395">
        <v>0.37041000000000002</v>
      </c>
      <c r="N4605" s="330">
        <v>19.91135135135135</v>
      </c>
      <c r="O4605" s="116"/>
      <c r="P4605" s="116"/>
      <c r="Q4605" s="120"/>
    </row>
    <row r="4606" spans="1:17" customFormat="1">
      <c r="A4606" s="117">
        <v>4603</v>
      </c>
      <c r="B4606" s="117"/>
      <c r="C4606" s="117" t="s">
        <v>1391</v>
      </c>
      <c r="D4606" s="117" t="s">
        <v>1036</v>
      </c>
      <c r="E4606" s="396" t="s">
        <v>3741</v>
      </c>
      <c r="F4606" s="116" t="s">
        <v>4700</v>
      </c>
      <c r="G4606" s="596">
        <v>305121440401</v>
      </c>
      <c r="H4606" s="396" t="s">
        <v>5105</v>
      </c>
      <c r="I4606" s="116" t="s">
        <v>7997</v>
      </c>
      <c r="J4606" s="116" t="s">
        <v>47</v>
      </c>
      <c r="K4606" s="116">
        <v>0.63859999999999995</v>
      </c>
      <c r="L4606" s="395">
        <v>0.63859999999999995</v>
      </c>
      <c r="M4606" s="395">
        <v>0.51145499999999999</v>
      </c>
      <c r="N4606" s="330">
        <v>19.909959285937983</v>
      </c>
      <c r="O4606" s="116"/>
      <c r="P4606" s="116"/>
      <c r="Q4606" s="120"/>
    </row>
    <row r="4607" spans="1:17" customFormat="1">
      <c r="A4607" s="117">
        <v>4604</v>
      </c>
      <c r="B4607" s="117"/>
      <c r="C4607" s="117" t="s">
        <v>1391</v>
      </c>
      <c r="D4607" s="117" t="s">
        <v>1036</v>
      </c>
      <c r="E4607" s="396" t="s">
        <v>3741</v>
      </c>
      <c r="F4607" s="116" t="s">
        <v>4691</v>
      </c>
      <c r="G4607" s="596">
        <v>305121240203</v>
      </c>
      <c r="H4607" s="396" t="s">
        <v>5100</v>
      </c>
      <c r="I4607" s="116" t="s">
        <v>7997</v>
      </c>
      <c r="J4607" s="116" t="s">
        <v>47</v>
      </c>
      <c r="K4607" s="116">
        <v>0.52639999999999998</v>
      </c>
      <c r="L4607" s="395">
        <v>0.52639999999999998</v>
      </c>
      <c r="M4607" s="395">
        <v>0.42527999999999999</v>
      </c>
      <c r="N4607" s="330">
        <v>19.209726443768997</v>
      </c>
      <c r="O4607" s="116"/>
      <c r="P4607" s="116"/>
      <c r="Q4607" s="120"/>
    </row>
    <row r="4608" spans="1:17" customFormat="1">
      <c r="A4608" s="117">
        <v>4605</v>
      </c>
      <c r="B4608" s="117"/>
      <c r="C4608" s="117" t="s">
        <v>1391</v>
      </c>
      <c r="D4608" s="117" t="s">
        <v>1036</v>
      </c>
      <c r="E4608" s="396" t="s">
        <v>3741</v>
      </c>
      <c r="F4608" s="116" t="s">
        <v>4701</v>
      </c>
      <c r="G4608" s="596">
        <v>305121440502</v>
      </c>
      <c r="H4608" s="396" t="s">
        <v>5131</v>
      </c>
      <c r="I4608" s="116" t="s">
        <v>7997</v>
      </c>
      <c r="J4608" s="116" t="s">
        <v>47</v>
      </c>
      <c r="K4608" s="116">
        <v>0.25808500000000001</v>
      </c>
      <c r="L4608" s="395">
        <v>0.25808500000000001</v>
      </c>
      <c r="M4608" s="395">
        <v>0.20915300000000001</v>
      </c>
      <c r="N4608" s="330">
        <v>18.959645078171921</v>
      </c>
      <c r="O4608" s="116"/>
      <c r="P4608" s="116"/>
      <c r="Q4608" s="120"/>
    </row>
    <row r="4609" spans="1:17" customFormat="1">
      <c r="A4609" s="117">
        <v>4606</v>
      </c>
      <c r="B4609" s="117"/>
      <c r="C4609" s="117" t="s">
        <v>1391</v>
      </c>
      <c r="D4609" s="117" t="s">
        <v>1036</v>
      </c>
      <c r="E4609" s="396" t="s">
        <v>3741</v>
      </c>
      <c r="F4609" s="116" t="s">
        <v>3474</v>
      </c>
      <c r="G4609" s="596">
        <v>305121540204</v>
      </c>
      <c r="H4609" s="396" t="s">
        <v>10232</v>
      </c>
      <c r="I4609" s="116" t="s">
        <v>7997</v>
      </c>
      <c r="J4609" s="116" t="s">
        <v>47</v>
      </c>
      <c r="K4609" s="116">
        <v>0.443</v>
      </c>
      <c r="L4609" s="395">
        <v>0.443</v>
      </c>
      <c r="M4609" s="395">
        <v>0.35961599999999999</v>
      </c>
      <c r="N4609" s="330">
        <v>18.822573363431154</v>
      </c>
      <c r="O4609" s="116"/>
      <c r="P4609" s="116"/>
      <c r="Q4609" s="120"/>
    </row>
    <row r="4610" spans="1:17" customFormat="1">
      <c r="A4610" s="117">
        <v>4607</v>
      </c>
      <c r="B4610" s="117"/>
      <c r="C4610" s="117" t="s">
        <v>1391</v>
      </c>
      <c r="D4610" s="117" t="s">
        <v>1036</v>
      </c>
      <c r="E4610" s="396" t="s">
        <v>3741</v>
      </c>
      <c r="F4610" s="116" t="s">
        <v>3436</v>
      </c>
      <c r="G4610" s="596">
        <v>305121440601</v>
      </c>
      <c r="H4610" s="396" t="s">
        <v>5164</v>
      </c>
      <c r="I4610" s="116" t="s">
        <v>7997</v>
      </c>
      <c r="J4610" s="116" t="s">
        <v>47</v>
      </c>
      <c r="K4610" s="116">
        <v>0.58579999999999999</v>
      </c>
      <c r="L4610" s="395">
        <v>0.58579999999999999</v>
      </c>
      <c r="M4610" s="395">
        <v>0.479209</v>
      </c>
      <c r="N4610" s="330">
        <v>18.195800614544211</v>
      </c>
      <c r="O4610" s="116"/>
      <c r="P4610" s="116"/>
      <c r="Q4610" s="120"/>
    </row>
    <row r="4611" spans="1:17" customFormat="1">
      <c r="A4611" s="117">
        <v>4608</v>
      </c>
      <c r="B4611" s="117"/>
      <c r="C4611" s="117" t="s">
        <v>1391</v>
      </c>
      <c r="D4611" s="117" t="s">
        <v>1036</v>
      </c>
      <c r="E4611" s="396" t="s">
        <v>3741</v>
      </c>
      <c r="F4611" s="116" t="s">
        <v>4696</v>
      </c>
      <c r="G4611" s="596">
        <v>305121340301</v>
      </c>
      <c r="H4611" s="396" t="s">
        <v>5136</v>
      </c>
      <c r="I4611" s="116" t="s">
        <v>7997</v>
      </c>
      <c r="J4611" s="116" t="s">
        <v>47</v>
      </c>
      <c r="K4611" s="116">
        <v>0.41460000000000002</v>
      </c>
      <c r="L4611" s="395">
        <v>0.41460000000000002</v>
      </c>
      <c r="M4611" s="395">
        <v>0.33979999999999999</v>
      </c>
      <c r="N4611" s="330">
        <v>18.041485769416312</v>
      </c>
      <c r="O4611" s="116"/>
      <c r="P4611" s="116"/>
      <c r="Q4611" s="120"/>
    </row>
    <row r="4612" spans="1:17" customFormat="1">
      <c r="A4612" s="117">
        <v>4609</v>
      </c>
      <c r="B4612" s="117"/>
      <c r="C4612" s="117" t="s">
        <v>1391</v>
      </c>
      <c r="D4612" s="117" t="s">
        <v>1036</v>
      </c>
      <c r="E4612" s="396" t="s">
        <v>3741</v>
      </c>
      <c r="F4612" s="116" t="s">
        <v>3474</v>
      </c>
      <c r="G4612" s="596">
        <v>305121540201</v>
      </c>
      <c r="H4612" s="396" t="s">
        <v>10233</v>
      </c>
      <c r="I4612" s="116" t="s">
        <v>7997</v>
      </c>
      <c r="J4612" s="116" t="s">
        <v>47</v>
      </c>
      <c r="K4612" s="116">
        <v>0.2495</v>
      </c>
      <c r="L4612" s="395">
        <v>0.2495</v>
      </c>
      <c r="M4612" s="395">
        <v>0.20646200000000001</v>
      </c>
      <c r="N4612" s="330">
        <v>17.249699398797592</v>
      </c>
      <c r="O4612" s="116"/>
      <c r="P4612" s="116"/>
      <c r="Q4612" s="120"/>
    </row>
    <row r="4613" spans="1:17" customFormat="1">
      <c r="A4613" s="117">
        <v>4610</v>
      </c>
      <c r="B4613" s="117"/>
      <c r="C4613" s="117" t="s">
        <v>1391</v>
      </c>
      <c r="D4613" s="117" t="s">
        <v>1036</v>
      </c>
      <c r="E4613" s="396" t="s">
        <v>3741</v>
      </c>
      <c r="F4613" s="116" t="s">
        <v>3466</v>
      </c>
      <c r="G4613" s="596">
        <v>305121440101</v>
      </c>
      <c r="H4613" s="396" t="s">
        <v>5226</v>
      </c>
      <c r="I4613" s="116" t="s">
        <v>7997</v>
      </c>
      <c r="J4613" s="116" t="s">
        <v>47</v>
      </c>
      <c r="K4613" s="116">
        <v>0.53339999999999999</v>
      </c>
      <c r="L4613" s="395">
        <v>0.53339999999999999</v>
      </c>
      <c r="M4613" s="395">
        <v>0.44455099999999997</v>
      </c>
      <c r="N4613" s="330">
        <v>16.657105361829775</v>
      </c>
      <c r="O4613" s="116"/>
      <c r="P4613" s="116"/>
      <c r="Q4613" s="120"/>
    </row>
    <row r="4614" spans="1:17" customFormat="1">
      <c r="A4614" s="117">
        <v>4611</v>
      </c>
      <c r="B4614" s="117"/>
      <c r="C4614" s="117" t="s">
        <v>1391</v>
      </c>
      <c r="D4614" s="117" t="s">
        <v>1036</v>
      </c>
      <c r="E4614" s="396" t="s">
        <v>3741</v>
      </c>
      <c r="F4614" s="116" t="s">
        <v>4696</v>
      </c>
      <c r="G4614" s="596">
        <v>305121340302</v>
      </c>
      <c r="H4614" s="396" t="s">
        <v>5466</v>
      </c>
      <c r="I4614" s="116" t="s">
        <v>7997</v>
      </c>
      <c r="J4614" s="116" t="s">
        <v>47</v>
      </c>
      <c r="K4614" s="116">
        <v>0.30099999999999999</v>
      </c>
      <c r="L4614" s="395">
        <v>0.30099999999999999</v>
      </c>
      <c r="M4614" s="395">
        <v>0.25430000000000003</v>
      </c>
      <c r="N4614" s="330">
        <v>15.514950166112945</v>
      </c>
      <c r="O4614" s="116"/>
      <c r="P4614" s="116"/>
      <c r="Q4614" s="120"/>
    </row>
    <row r="4615" spans="1:17" customFormat="1">
      <c r="A4615" s="117">
        <v>4612</v>
      </c>
      <c r="B4615" s="117"/>
      <c r="C4615" s="117" t="s">
        <v>1391</v>
      </c>
      <c r="D4615" s="117" t="s">
        <v>1036</v>
      </c>
      <c r="E4615" s="396" t="s">
        <v>3741</v>
      </c>
      <c r="F4615" s="116" t="s">
        <v>4694</v>
      </c>
      <c r="G4615" s="596">
        <v>305121340402</v>
      </c>
      <c r="H4615" s="396" t="s">
        <v>5200</v>
      </c>
      <c r="I4615" s="116" t="s">
        <v>7997</v>
      </c>
      <c r="J4615" s="116" t="s">
        <v>47</v>
      </c>
      <c r="K4615" s="116">
        <v>0.55549999999999999</v>
      </c>
      <c r="L4615" s="395">
        <v>0.55549999999999999</v>
      </c>
      <c r="M4615" s="395">
        <v>0.46981600000000001</v>
      </c>
      <c r="N4615" s="330">
        <v>15.424662466246621</v>
      </c>
      <c r="O4615" s="116"/>
      <c r="P4615" s="116"/>
      <c r="Q4615" s="120"/>
    </row>
    <row r="4616" spans="1:17" customFormat="1">
      <c r="A4616" s="117">
        <v>4613</v>
      </c>
      <c r="B4616" s="117"/>
      <c r="C4616" s="117" t="s">
        <v>1391</v>
      </c>
      <c r="D4616" s="117" t="s">
        <v>1036</v>
      </c>
      <c r="E4616" s="396" t="s">
        <v>3741</v>
      </c>
      <c r="F4616" s="116" t="s">
        <v>4692</v>
      </c>
      <c r="G4616" s="596">
        <v>305121140303</v>
      </c>
      <c r="H4616" s="396" t="s">
        <v>5253</v>
      </c>
      <c r="I4616" s="116" t="s">
        <v>7997</v>
      </c>
      <c r="J4616" s="116" t="s">
        <v>47</v>
      </c>
      <c r="K4616" s="116">
        <v>0.21540000000000001</v>
      </c>
      <c r="L4616" s="395">
        <v>0.21540000000000001</v>
      </c>
      <c r="M4616" s="395">
        <v>0.182674</v>
      </c>
      <c r="N4616" s="330">
        <v>15.193129062209845</v>
      </c>
      <c r="O4616" s="116"/>
      <c r="P4616" s="116"/>
      <c r="Q4616" s="120"/>
    </row>
    <row r="4617" spans="1:17" customFormat="1">
      <c r="A4617" s="117">
        <v>4614</v>
      </c>
      <c r="B4617" s="117"/>
      <c r="C4617" s="117" t="s">
        <v>1391</v>
      </c>
      <c r="D4617" s="117" t="s">
        <v>1036</v>
      </c>
      <c r="E4617" s="396" t="s">
        <v>3743</v>
      </c>
      <c r="F4617" s="116" t="s">
        <v>3504</v>
      </c>
      <c r="G4617" s="596">
        <v>305112240404</v>
      </c>
      <c r="H4617" s="396" t="s">
        <v>5352</v>
      </c>
      <c r="I4617" s="116" t="s">
        <v>7997</v>
      </c>
      <c r="J4617" s="116" t="s">
        <v>47</v>
      </c>
      <c r="K4617" s="116">
        <v>0.35</v>
      </c>
      <c r="L4617" s="395">
        <v>0.35</v>
      </c>
      <c r="M4617" s="395">
        <v>0.29785800000000001</v>
      </c>
      <c r="N4617" s="330">
        <v>14.897714285714278</v>
      </c>
      <c r="O4617" s="116"/>
      <c r="P4617" s="116"/>
      <c r="Q4617" s="120"/>
    </row>
    <row r="4618" spans="1:17" customFormat="1">
      <c r="A4618" s="117">
        <v>4615</v>
      </c>
      <c r="B4618" s="117"/>
      <c r="C4618" s="117" t="s">
        <v>1391</v>
      </c>
      <c r="D4618" s="117" t="s">
        <v>1036</v>
      </c>
      <c r="E4618" s="396" t="s">
        <v>3743</v>
      </c>
      <c r="F4618" s="116" t="s">
        <v>3559</v>
      </c>
      <c r="G4618" s="596">
        <v>305112240501</v>
      </c>
      <c r="H4618" s="396" t="s">
        <v>5369</v>
      </c>
      <c r="I4618" s="116" t="s">
        <v>7997</v>
      </c>
      <c r="J4618" s="116" t="s">
        <v>47</v>
      </c>
      <c r="K4618" s="116">
        <v>0.32300000000000001</v>
      </c>
      <c r="L4618" s="395">
        <v>0.32300000000000001</v>
      </c>
      <c r="M4618" s="395">
        <v>0.27561400000000003</v>
      </c>
      <c r="N4618" s="330">
        <v>14.670588235294113</v>
      </c>
      <c r="O4618" s="116"/>
      <c r="P4618" s="116"/>
      <c r="Q4618" s="120"/>
    </row>
    <row r="4619" spans="1:17" customFormat="1">
      <c r="A4619" s="117">
        <v>4616</v>
      </c>
      <c r="B4619" s="117"/>
      <c r="C4619" s="117" t="s">
        <v>1391</v>
      </c>
      <c r="D4619" s="117" t="s">
        <v>1036</v>
      </c>
      <c r="E4619" s="396" t="s">
        <v>3741</v>
      </c>
      <c r="F4619" s="116" t="s">
        <v>4697</v>
      </c>
      <c r="G4619" s="596">
        <v>305411240104</v>
      </c>
      <c r="H4619" s="396" t="s">
        <v>4970</v>
      </c>
      <c r="I4619" s="116" t="s">
        <v>7997</v>
      </c>
      <c r="J4619" s="116" t="s">
        <v>47</v>
      </c>
      <c r="K4619" s="116">
        <v>0.27960000000000002</v>
      </c>
      <c r="L4619" s="395">
        <v>0.27960000000000002</v>
      </c>
      <c r="M4619" s="395">
        <v>0.240092</v>
      </c>
      <c r="N4619" s="330">
        <v>14.130185979971394</v>
      </c>
      <c r="O4619" s="116"/>
      <c r="P4619" s="116"/>
      <c r="Q4619" s="120"/>
    </row>
    <row r="4620" spans="1:17" customFormat="1">
      <c r="A4620" s="117">
        <v>4617</v>
      </c>
      <c r="B4620" s="117"/>
      <c r="C4620" s="117" t="s">
        <v>1391</v>
      </c>
      <c r="D4620" s="117" t="s">
        <v>1036</v>
      </c>
      <c r="E4620" s="396" t="s">
        <v>3741</v>
      </c>
      <c r="F4620" s="116" t="s">
        <v>4694</v>
      </c>
      <c r="G4620" s="596">
        <v>305121340401</v>
      </c>
      <c r="H4620" s="396" t="s">
        <v>5383</v>
      </c>
      <c r="I4620" s="116" t="s">
        <v>7997</v>
      </c>
      <c r="J4620" s="116" t="s">
        <v>47</v>
      </c>
      <c r="K4620" s="116">
        <v>0.32400000000000001</v>
      </c>
      <c r="L4620" s="395">
        <v>0.32400000000000001</v>
      </c>
      <c r="M4620" s="395">
        <v>0.278281</v>
      </c>
      <c r="N4620" s="330">
        <v>14.110802469135805</v>
      </c>
      <c r="O4620" s="116"/>
      <c r="P4620" s="116"/>
      <c r="Q4620" s="120"/>
    </row>
    <row r="4621" spans="1:17" customFormat="1">
      <c r="A4621" s="117">
        <v>4618</v>
      </c>
      <c r="B4621" s="117"/>
      <c r="C4621" s="117" t="s">
        <v>1391</v>
      </c>
      <c r="D4621" s="117" t="s">
        <v>1036</v>
      </c>
      <c r="E4621" s="396" t="s">
        <v>3741</v>
      </c>
      <c r="F4621" s="116" t="s">
        <v>4697</v>
      </c>
      <c r="G4621" s="596">
        <v>305411240101</v>
      </c>
      <c r="H4621" s="396" t="s">
        <v>5536</v>
      </c>
      <c r="I4621" s="116" t="s">
        <v>7997</v>
      </c>
      <c r="J4621" s="116" t="s">
        <v>47</v>
      </c>
      <c r="K4621" s="116">
        <v>0.27400000000000002</v>
      </c>
      <c r="L4621" s="395">
        <v>0.27400000000000002</v>
      </c>
      <c r="M4621" s="395">
        <v>0.23813999999999999</v>
      </c>
      <c r="N4621" s="330">
        <v>13.087591240875923</v>
      </c>
      <c r="O4621" s="116"/>
      <c r="P4621" s="116"/>
      <c r="Q4621" s="120"/>
    </row>
    <row r="4622" spans="1:17" customFormat="1">
      <c r="A4622" s="117">
        <v>4619</v>
      </c>
      <c r="B4622" s="117"/>
      <c r="C4622" s="117" t="s">
        <v>1391</v>
      </c>
      <c r="D4622" s="117" t="s">
        <v>1036</v>
      </c>
      <c r="E4622" s="396" t="s">
        <v>3743</v>
      </c>
      <c r="F4622" s="116" t="s">
        <v>3582</v>
      </c>
      <c r="G4622" s="596">
        <v>305112340301</v>
      </c>
      <c r="H4622" s="396" t="s">
        <v>5185</v>
      </c>
      <c r="I4622" s="116" t="s">
        <v>7997</v>
      </c>
      <c r="J4622" s="116" t="s">
        <v>47</v>
      </c>
      <c r="K4622" s="116">
        <v>0.40039999999999998</v>
      </c>
      <c r="L4622" s="395">
        <v>0.40039999999999998</v>
      </c>
      <c r="M4622" s="395">
        <v>0.348497</v>
      </c>
      <c r="N4622" s="330">
        <v>12.962787212787209</v>
      </c>
      <c r="O4622" s="116"/>
      <c r="P4622" s="116"/>
      <c r="Q4622" s="120"/>
    </row>
    <row r="4623" spans="1:17" customFormat="1">
      <c r="A4623" s="117">
        <v>4620</v>
      </c>
      <c r="B4623" s="117"/>
      <c r="C4623" s="117" t="s">
        <v>1391</v>
      </c>
      <c r="D4623" s="117" t="s">
        <v>1036</v>
      </c>
      <c r="E4623" s="396" t="s">
        <v>3743</v>
      </c>
      <c r="F4623" s="116" t="s">
        <v>3547</v>
      </c>
      <c r="G4623" s="596">
        <v>305112140303</v>
      </c>
      <c r="H4623" s="396" t="s">
        <v>5303</v>
      </c>
      <c r="I4623" s="116" t="s">
        <v>7997</v>
      </c>
      <c r="J4623" s="116" t="s">
        <v>47</v>
      </c>
      <c r="K4623" s="116">
        <v>0.5464</v>
      </c>
      <c r="L4623" s="395">
        <v>0.5464</v>
      </c>
      <c r="M4623" s="395">
        <v>0.47610200000000003</v>
      </c>
      <c r="N4623" s="330">
        <v>12.865666178623714</v>
      </c>
      <c r="O4623" s="116"/>
      <c r="P4623" s="116"/>
      <c r="Q4623" s="120"/>
    </row>
    <row r="4624" spans="1:17" customFormat="1">
      <c r="A4624" s="117">
        <v>4621</v>
      </c>
      <c r="B4624" s="117"/>
      <c r="C4624" s="117" t="s">
        <v>1391</v>
      </c>
      <c r="D4624" s="117" t="s">
        <v>1036</v>
      </c>
      <c r="E4624" s="396" t="s">
        <v>3743</v>
      </c>
      <c r="F4624" s="116" t="s">
        <v>2134</v>
      </c>
      <c r="G4624" s="596">
        <v>305112340102</v>
      </c>
      <c r="H4624" s="396" t="s">
        <v>5579</v>
      </c>
      <c r="I4624" s="116" t="s">
        <v>7997</v>
      </c>
      <c r="J4624" s="116" t="s">
        <v>47</v>
      </c>
      <c r="K4624" s="116">
        <v>0.33744000000000002</v>
      </c>
      <c r="L4624" s="395">
        <v>0.33744000000000002</v>
      </c>
      <c r="M4624" s="395">
        <v>0.29438700000000001</v>
      </c>
      <c r="N4624" s="330">
        <v>12.758712660028451</v>
      </c>
      <c r="O4624" s="116"/>
      <c r="P4624" s="116"/>
      <c r="Q4624" s="120"/>
    </row>
    <row r="4625" spans="1:17" customFormat="1">
      <c r="A4625" s="117">
        <v>4622</v>
      </c>
      <c r="B4625" s="117"/>
      <c r="C4625" s="117" t="s">
        <v>1391</v>
      </c>
      <c r="D4625" s="117" t="s">
        <v>1036</v>
      </c>
      <c r="E4625" s="396" t="s">
        <v>3741</v>
      </c>
      <c r="F4625" s="116" t="s">
        <v>4698</v>
      </c>
      <c r="G4625" s="596">
        <v>305121440203</v>
      </c>
      <c r="H4625" s="396" t="s">
        <v>5605</v>
      </c>
      <c r="I4625" s="116" t="s">
        <v>7997</v>
      </c>
      <c r="J4625" s="116" t="s">
        <v>47</v>
      </c>
      <c r="K4625" s="116">
        <v>0.22159999999999999</v>
      </c>
      <c r="L4625" s="395">
        <v>0.22159999999999999</v>
      </c>
      <c r="M4625" s="395">
        <v>0.19355700000000001</v>
      </c>
      <c r="N4625" s="330">
        <v>12.654783393501798</v>
      </c>
      <c r="O4625" s="116"/>
      <c r="P4625" s="116"/>
      <c r="Q4625" s="120"/>
    </row>
    <row r="4626" spans="1:17" customFormat="1">
      <c r="A4626" s="117">
        <v>4623</v>
      </c>
      <c r="B4626" s="117"/>
      <c r="C4626" s="117" t="s">
        <v>1391</v>
      </c>
      <c r="D4626" s="117" t="s">
        <v>1036</v>
      </c>
      <c r="E4626" s="396" t="s">
        <v>3743</v>
      </c>
      <c r="F4626" s="116" t="s">
        <v>3547</v>
      </c>
      <c r="G4626" s="596">
        <v>305112140302</v>
      </c>
      <c r="H4626" s="396" t="s">
        <v>5231</v>
      </c>
      <c r="I4626" s="116" t="s">
        <v>7997</v>
      </c>
      <c r="J4626" s="116" t="s">
        <v>47</v>
      </c>
      <c r="K4626" s="116">
        <v>0.54859999999999998</v>
      </c>
      <c r="L4626" s="395">
        <v>0.54859999999999998</v>
      </c>
      <c r="M4626" s="395">
        <v>0.48424899999999999</v>
      </c>
      <c r="N4626" s="330">
        <v>11.730040102078016</v>
      </c>
      <c r="O4626" s="116"/>
      <c r="P4626" s="116"/>
      <c r="Q4626" s="120"/>
    </row>
    <row r="4627" spans="1:17" customFormat="1">
      <c r="A4627" s="117">
        <v>4624</v>
      </c>
      <c r="B4627" s="117"/>
      <c r="C4627" s="117" t="s">
        <v>1391</v>
      </c>
      <c r="D4627" s="117" t="s">
        <v>1036</v>
      </c>
      <c r="E4627" s="396" t="s">
        <v>3741</v>
      </c>
      <c r="F4627" s="116" t="s">
        <v>3424</v>
      </c>
      <c r="G4627" s="596">
        <v>305121140101</v>
      </c>
      <c r="H4627" s="396" t="s">
        <v>5809</v>
      </c>
      <c r="I4627" s="116" t="s">
        <v>7997</v>
      </c>
      <c r="J4627" s="116" t="s">
        <v>47</v>
      </c>
      <c r="K4627" s="116">
        <v>0.24879999999999999</v>
      </c>
      <c r="L4627" s="395">
        <v>0.24879999999999999</v>
      </c>
      <c r="M4627" s="395">
        <v>0.22035299999999999</v>
      </c>
      <c r="N4627" s="330">
        <v>11.433681672025724</v>
      </c>
      <c r="O4627" s="116"/>
      <c r="P4627" s="116"/>
      <c r="Q4627" s="120"/>
    </row>
    <row r="4628" spans="1:17" customFormat="1">
      <c r="A4628" s="117">
        <v>4625</v>
      </c>
      <c r="B4628" s="117"/>
      <c r="C4628" s="117" t="s">
        <v>1391</v>
      </c>
      <c r="D4628" s="117" t="s">
        <v>1036</v>
      </c>
      <c r="E4628" s="396" t="s">
        <v>3743</v>
      </c>
      <c r="F4628" s="116" t="s">
        <v>3512</v>
      </c>
      <c r="G4628" s="596">
        <v>305112140202</v>
      </c>
      <c r="H4628" s="396" t="s">
        <v>5839</v>
      </c>
      <c r="I4628" s="116" t="s">
        <v>7997</v>
      </c>
      <c r="J4628" s="116" t="s">
        <v>47</v>
      </c>
      <c r="K4628" s="116">
        <v>0.83540000000000003</v>
      </c>
      <c r="L4628" s="395">
        <v>0.83540000000000003</v>
      </c>
      <c r="M4628" s="395">
        <v>0.74097500000000005</v>
      </c>
      <c r="N4628" s="330">
        <v>11.302968637778307</v>
      </c>
      <c r="O4628" s="116"/>
      <c r="P4628" s="116"/>
      <c r="Q4628" s="120"/>
    </row>
    <row r="4629" spans="1:17" customFormat="1">
      <c r="A4629" s="117">
        <v>4626</v>
      </c>
      <c r="B4629" s="117"/>
      <c r="C4629" s="117" t="s">
        <v>1391</v>
      </c>
      <c r="D4629" s="117" t="s">
        <v>1036</v>
      </c>
      <c r="E4629" s="396" t="s">
        <v>3743</v>
      </c>
      <c r="F4629" s="116" t="s">
        <v>3512</v>
      </c>
      <c r="G4629" s="596">
        <v>305112140203</v>
      </c>
      <c r="H4629" s="396" t="s">
        <v>5442</v>
      </c>
      <c r="I4629" s="116" t="s">
        <v>7997</v>
      </c>
      <c r="J4629" s="116" t="s">
        <v>47</v>
      </c>
      <c r="K4629" s="116">
        <v>0.70720000000000005</v>
      </c>
      <c r="L4629" s="395">
        <v>0.70720000000000005</v>
      </c>
      <c r="M4629" s="395">
        <v>0.62934800000000002</v>
      </c>
      <c r="N4629" s="330">
        <v>11.008484162895932</v>
      </c>
      <c r="O4629" s="116"/>
      <c r="P4629" s="116"/>
      <c r="Q4629" s="120"/>
    </row>
    <row r="4630" spans="1:17" customFormat="1">
      <c r="A4630" s="117">
        <v>4627</v>
      </c>
      <c r="B4630" s="117"/>
      <c r="C4630" s="117" t="s">
        <v>1391</v>
      </c>
      <c r="D4630" s="117" t="s">
        <v>1036</v>
      </c>
      <c r="E4630" s="396" t="s">
        <v>3741</v>
      </c>
      <c r="F4630" s="116" t="s">
        <v>4695</v>
      </c>
      <c r="G4630" s="596">
        <v>305121340202</v>
      </c>
      <c r="H4630" s="396" t="s">
        <v>5420</v>
      </c>
      <c r="I4630" s="116" t="s">
        <v>7997</v>
      </c>
      <c r="J4630" s="116" t="s">
        <v>47</v>
      </c>
      <c r="K4630" s="116">
        <v>0.20480000000000001</v>
      </c>
      <c r="L4630" s="395">
        <v>0.20480000000000001</v>
      </c>
      <c r="M4630" s="395">
        <v>0.18254500000000001</v>
      </c>
      <c r="N4630" s="330">
        <v>10.866699218749998</v>
      </c>
      <c r="O4630" s="116"/>
      <c r="P4630" s="116"/>
      <c r="Q4630" s="120"/>
    </row>
    <row r="4631" spans="1:17" customFormat="1">
      <c r="A4631" s="117">
        <v>4628</v>
      </c>
      <c r="B4631" s="117"/>
      <c r="C4631" s="117" t="s">
        <v>1391</v>
      </c>
      <c r="D4631" s="117" t="s">
        <v>1036</v>
      </c>
      <c r="E4631" s="396" t="s">
        <v>3741</v>
      </c>
      <c r="F4631" s="116" t="s">
        <v>4695</v>
      </c>
      <c r="G4631" s="596">
        <v>305121340201</v>
      </c>
      <c r="H4631" s="396" t="s">
        <v>5993</v>
      </c>
      <c r="I4631" s="116" t="s">
        <v>7997</v>
      </c>
      <c r="J4631" s="116" t="s">
        <v>47</v>
      </c>
      <c r="K4631" s="116">
        <v>0.38379999999999997</v>
      </c>
      <c r="L4631" s="395">
        <v>0.38379999999999997</v>
      </c>
      <c r="M4631" s="395">
        <v>0.34350199999999997</v>
      </c>
      <c r="N4631" s="330">
        <v>10.499739447628974</v>
      </c>
      <c r="O4631" s="116"/>
      <c r="P4631" s="116"/>
      <c r="Q4631" s="120"/>
    </row>
    <row r="4632" spans="1:17" customFormat="1">
      <c r="A4632" s="117">
        <v>4629</v>
      </c>
      <c r="B4632" s="117"/>
      <c r="C4632" s="117" t="s">
        <v>1391</v>
      </c>
      <c r="D4632" s="117" t="s">
        <v>1036</v>
      </c>
      <c r="E4632" s="396" t="s">
        <v>3741</v>
      </c>
      <c r="F4632" s="116" t="s">
        <v>4701</v>
      </c>
      <c r="G4632" s="596">
        <v>305121440503</v>
      </c>
      <c r="H4632" s="396" t="s">
        <v>6084</v>
      </c>
      <c r="I4632" s="116" t="s">
        <v>7997</v>
      </c>
      <c r="J4632" s="116" t="s">
        <v>47</v>
      </c>
      <c r="K4632" s="116">
        <v>0.41699999999999998</v>
      </c>
      <c r="L4632" s="395">
        <v>0.41699999999999998</v>
      </c>
      <c r="M4632" s="395">
        <v>0.37398399999999998</v>
      </c>
      <c r="N4632" s="330">
        <v>10.315587529976019</v>
      </c>
      <c r="O4632" s="116"/>
      <c r="P4632" s="116"/>
      <c r="Q4632" s="120"/>
    </row>
    <row r="4633" spans="1:17" customFormat="1">
      <c r="A4633" s="117">
        <v>4630</v>
      </c>
      <c r="B4633" s="117"/>
      <c r="C4633" s="117" t="s">
        <v>1391</v>
      </c>
      <c r="D4633" s="117" t="s">
        <v>1036</v>
      </c>
      <c r="E4633" s="396" t="s">
        <v>3741</v>
      </c>
      <c r="F4633" s="116" t="s">
        <v>4692</v>
      </c>
      <c r="G4633" s="596">
        <v>305121140302</v>
      </c>
      <c r="H4633" s="396" t="s">
        <v>7169</v>
      </c>
      <c r="I4633" s="116" t="s">
        <v>7997</v>
      </c>
      <c r="J4633" s="116" t="s">
        <v>47</v>
      </c>
      <c r="K4633" s="116">
        <v>0.55359999999999998</v>
      </c>
      <c r="L4633" s="395">
        <v>0.55359999999999998</v>
      </c>
      <c r="M4633" s="395">
        <v>0.49728800000000001</v>
      </c>
      <c r="N4633" s="330">
        <v>10.171965317919071</v>
      </c>
      <c r="O4633" s="116"/>
      <c r="P4633" s="116"/>
      <c r="Q4633" s="120"/>
    </row>
    <row r="4634" spans="1:17" customFormat="1">
      <c r="A4634" s="117">
        <v>4631</v>
      </c>
      <c r="B4634" s="117"/>
      <c r="C4634" s="117" t="s">
        <v>1391</v>
      </c>
      <c r="D4634" s="117" t="s">
        <v>1036</v>
      </c>
      <c r="E4634" s="396" t="s">
        <v>3742</v>
      </c>
      <c r="F4634" s="116" t="s">
        <v>2132</v>
      </c>
      <c r="G4634" s="596">
        <v>305111440105</v>
      </c>
      <c r="H4634" s="396" t="s">
        <v>5310</v>
      </c>
      <c r="I4634" s="116" t="s">
        <v>7997</v>
      </c>
      <c r="J4634" s="116" t="s">
        <v>47</v>
      </c>
      <c r="K4634" s="116">
        <v>0.1216</v>
      </c>
      <c r="L4634" s="395">
        <v>0.1216</v>
      </c>
      <c r="M4634" s="395">
        <v>0.109475</v>
      </c>
      <c r="N4634" s="330">
        <v>9.9712171052631557</v>
      </c>
      <c r="O4634" s="116"/>
      <c r="P4634" s="116"/>
      <c r="Q4634" s="120"/>
    </row>
    <row r="4635" spans="1:17" customFormat="1">
      <c r="A4635" s="117">
        <v>4632</v>
      </c>
      <c r="B4635" s="117"/>
      <c r="C4635" s="117" t="s">
        <v>1391</v>
      </c>
      <c r="D4635" s="117" t="s">
        <v>1036</v>
      </c>
      <c r="E4635" s="396" t="s">
        <v>3743</v>
      </c>
      <c r="F4635" s="116" t="s">
        <v>4703</v>
      </c>
      <c r="G4635" s="596">
        <v>305112340202</v>
      </c>
      <c r="H4635" s="396" t="s">
        <v>6290</v>
      </c>
      <c r="I4635" s="116" t="s">
        <v>7997</v>
      </c>
      <c r="J4635" s="116" t="s">
        <v>47</v>
      </c>
      <c r="K4635" s="116">
        <v>0.20680000000000001</v>
      </c>
      <c r="L4635" s="395">
        <v>0.20680000000000001</v>
      </c>
      <c r="M4635" s="395">
        <v>0.18687100000000001</v>
      </c>
      <c r="N4635" s="330">
        <v>9.6368471953578343</v>
      </c>
      <c r="O4635" s="116"/>
      <c r="P4635" s="116"/>
      <c r="Q4635" s="120"/>
    </row>
    <row r="4636" spans="1:17" customFormat="1">
      <c r="A4636" s="117">
        <v>4633</v>
      </c>
      <c r="B4636" s="117"/>
      <c r="C4636" s="117" t="s">
        <v>1391</v>
      </c>
      <c r="D4636" s="117" t="s">
        <v>1036</v>
      </c>
      <c r="E4636" s="396" t="s">
        <v>3741</v>
      </c>
      <c r="F4636" s="116" t="s">
        <v>3521</v>
      </c>
      <c r="G4636" s="596">
        <v>305121340101</v>
      </c>
      <c r="H4636" s="396" t="s">
        <v>5117</v>
      </c>
      <c r="I4636" s="116" t="s">
        <v>7997</v>
      </c>
      <c r="J4636" s="116" t="s">
        <v>47</v>
      </c>
      <c r="K4636" s="116">
        <v>0.17949999999999999</v>
      </c>
      <c r="L4636" s="395">
        <v>0.17949999999999999</v>
      </c>
      <c r="M4636" s="395">
        <v>0.16226699999999999</v>
      </c>
      <c r="N4636" s="330">
        <v>9.600557103064066</v>
      </c>
      <c r="O4636" s="116"/>
      <c r="P4636" s="116"/>
      <c r="Q4636" s="120"/>
    </row>
    <row r="4637" spans="1:17" customFormat="1">
      <c r="A4637" s="117">
        <v>4634</v>
      </c>
      <c r="B4637" s="117"/>
      <c r="C4637" s="117" t="s">
        <v>1391</v>
      </c>
      <c r="D4637" s="117" t="s">
        <v>1036</v>
      </c>
      <c r="E4637" s="396" t="s">
        <v>3742</v>
      </c>
      <c r="F4637" s="116" t="s">
        <v>2132</v>
      </c>
      <c r="G4637" s="596">
        <v>305111440106</v>
      </c>
      <c r="H4637" s="396" t="s">
        <v>6349</v>
      </c>
      <c r="I4637" s="116" t="s">
        <v>7998</v>
      </c>
      <c r="J4637" s="116" t="s">
        <v>47</v>
      </c>
      <c r="K4637" s="116">
        <v>1.4999999999999999E-2</v>
      </c>
      <c r="L4637" s="395">
        <v>1.4999999999999999E-2</v>
      </c>
      <c r="M4637" s="395">
        <v>1.3582E-2</v>
      </c>
      <c r="N4637" s="330">
        <v>9.4533333333333278</v>
      </c>
      <c r="O4637" s="116"/>
      <c r="P4637" s="116"/>
      <c r="Q4637" s="120"/>
    </row>
    <row r="4638" spans="1:17" customFormat="1">
      <c r="A4638" s="117">
        <v>4635</v>
      </c>
      <c r="B4638" s="117"/>
      <c r="C4638" s="117" t="s">
        <v>1391</v>
      </c>
      <c r="D4638" s="117" t="s">
        <v>1036</v>
      </c>
      <c r="E4638" s="396" t="s">
        <v>3743</v>
      </c>
      <c r="F4638" s="116" t="s">
        <v>4702</v>
      </c>
      <c r="G4638" s="596">
        <v>305112140502</v>
      </c>
      <c r="H4638" s="396" t="s">
        <v>6143</v>
      </c>
      <c r="I4638" s="116" t="s">
        <v>7997</v>
      </c>
      <c r="J4638" s="116" t="s">
        <v>47</v>
      </c>
      <c r="K4638" s="116">
        <v>0.5968</v>
      </c>
      <c r="L4638" s="395">
        <v>0.5968</v>
      </c>
      <c r="M4638" s="395">
        <v>0.54085000000000005</v>
      </c>
      <c r="N4638" s="330">
        <v>9.3749999999999911</v>
      </c>
      <c r="O4638" s="116"/>
      <c r="P4638" s="116"/>
      <c r="Q4638" s="120"/>
    </row>
    <row r="4639" spans="1:17" customFormat="1">
      <c r="A4639" s="117">
        <v>4636</v>
      </c>
      <c r="B4639" s="117"/>
      <c r="C4639" s="117" t="s">
        <v>1391</v>
      </c>
      <c r="D4639" s="117" t="s">
        <v>1036</v>
      </c>
      <c r="E4639" s="396" t="s">
        <v>3743</v>
      </c>
      <c r="F4639" s="116" t="s">
        <v>3584</v>
      </c>
      <c r="G4639" s="596">
        <v>305112140103</v>
      </c>
      <c r="H4639" s="396" t="s">
        <v>5421</v>
      </c>
      <c r="I4639" s="116" t="s">
        <v>7997</v>
      </c>
      <c r="J4639" s="116" t="s">
        <v>47</v>
      </c>
      <c r="K4639" s="116">
        <v>0.41385</v>
      </c>
      <c r="L4639" s="395">
        <v>0.41385</v>
      </c>
      <c r="M4639" s="395">
        <v>0.37590299999999999</v>
      </c>
      <c r="N4639" s="330">
        <v>9.1692642261689041</v>
      </c>
      <c r="O4639" s="116"/>
      <c r="P4639" s="116"/>
      <c r="Q4639" s="120"/>
    </row>
    <row r="4640" spans="1:17" customFormat="1">
      <c r="A4640" s="117">
        <v>4637</v>
      </c>
      <c r="B4640" s="117"/>
      <c r="C4640" s="117" t="s">
        <v>1391</v>
      </c>
      <c r="D4640" s="117" t="s">
        <v>1036</v>
      </c>
      <c r="E4640" s="396" t="s">
        <v>3741</v>
      </c>
      <c r="F4640" s="116" t="s">
        <v>3521</v>
      </c>
      <c r="G4640" s="596">
        <v>305121340102</v>
      </c>
      <c r="H4640" s="396" t="s">
        <v>5535</v>
      </c>
      <c r="I4640" s="116" t="s">
        <v>7997</v>
      </c>
      <c r="J4640" s="116" t="s">
        <v>47</v>
      </c>
      <c r="K4640" s="116">
        <v>0.181647</v>
      </c>
      <c r="L4640" s="395">
        <v>0.181647</v>
      </c>
      <c r="M4640" s="395">
        <v>0.16520499999999999</v>
      </c>
      <c r="N4640" s="330">
        <v>9.0516221022092367</v>
      </c>
      <c r="O4640" s="116"/>
      <c r="P4640" s="116"/>
      <c r="Q4640" s="120"/>
    </row>
    <row r="4641" spans="1:17" customFormat="1">
      <c r="A4641" s="117">
        <v>4638</v>
      </c>
      <c r="B4641" s="117"/>
      <c r="C4641" s="117" t="s">
        <v>1391</v>
      </c>
      <c r="D4641" s="117" t="s">
        <v>1036</v>
      </c>
      <c r="E4641" s="396" t="s">
        <v>3743</v>
      </c>
      <c r="F4641" s="116" t="s">
        <v>3590</v>
      </c>
      <c r="G4641" s="596">
        <v>305112140603</v>
      </c>
      <c r="H4641" s="396" t="s">
        <v>5152</v>
      </c>
      <c r="I4641" s="116" t="s">
        <v>7997</v>
      </c>
      <c r="J4641" s="116" t="s">
        <v>47</v>
      </c>
      <c r="K4641" s="116">
        <v>0.52754199999999996</v>
      </c>
      <c r="L4641" s="395">
        <v>0.52754199999999996</v>
      </c>
      <c r="M4641" s="395">
        <v>0.48081099999999999</v>
      </c>
      <c r="N4641" s="330">
        <v>8.8582520443869814</v>
      </c>
      <c r="O4641" s="116"/>
      <c r="P4641" s="116"/>
      <c r="Q4641" s="120"/>
    </row>
    <row r="4642" spans="1:17" customFormat="1">
      <c r="A4642" s="117">
        <v>4639</v>
      </c>
      <c r="B4642" s="117"/>
      <c r="C4642" s="117" t="s">
        <v>1391</v>
      </c>
      <c r="D4642" s="117" t="s">
        <v>1036</v>
      </c>
      <c r="E4642" s="396" t="s">
        <v>3741</v>
      </c>
      <c r="F4642" s="116" t="s">
        <v>4692</v>
      </c>
      <c r="G4642" s="596">
        <v>305121140301</v>
      </c>
      <c r="H4642" s="396" t="s">
        <v>6581</v>
      </c>
      <c r="I4642" s="116" t="s">
        <v>7997</v>
      </c>
      <c r="J4642" s="116" t="s">
        <v>47</v>
      </c>
      <c r="K4642" s="116">
        <v>0.34960000000000002</v>
      </c>
      <c r="L4642" s="395">
        <v>0.34960000000000002</v>
      </c>
      <c r="M4642" s="395">
        <v>0.31919700000000001</v>
      </c>
      <c r="N4642" s="330">
        <v>8.6965102974828419</v>
      </c>
      <c r="O4642" s="116"/>
      <c r="P4642" s="116"/>
      <c r="Q4642" s="120"/>
    </row>
    <row r="4643" spans="1:17" customFormat="1">
      <c r="A4643" s="117">
        <v>4640</v>
      </c>
      <c r="B4643" s="117"/>
      <c r="C4643" s="117" t="s">
        <v>1391</v>
      </c>
      <c r="D4643" s="117" t="s">
        <v>1036</v>
      </c>
      <c r="E4643" s="396" t="s">
        <v>3741</v>
      </c>
      <c r="F4643" s="116" t="s">
        <v>4695</v>
      </c>
      <c r="G4643" s="596">
        <v>305121340203</v>
      </c>
      <c r="H4643" s="396" t="s">
        <v>10234</v>
      </c>
      <c r="I4643" s="116" t="s">
        <v>7997</v>
      </c>
      <c r="J4643" s="116" t="s">
        <v>47</v>
      </c>
      <c r="K4643" s="116">
        <v>0.13465299999999999</v>
      </c>
      <c r="L4643" s="395">
        <v>0.13465299999999999</v>
      </c>
      <c r="M4643" s="395">
        <v>0.123233</v>
      </c>
      <c r="N4643" s="330">
        <v>8.4810587213058763</v>
      </c>
      <c r="O4643" s="116"/>
      <c r="P4643" s="116"/>
      <c r="Q4643" s="120"/>
    </row>
    <row r="4644" spans="1:17" customFormat="1">
      <c r="A4644" s="117">
        <v>4641</v>
      </c>
      <c r="B4644" s="117"/>
      <c r="C4644" s="117" t="s">
        <v>1391</v>
      </c>
      <c r="D4644" s="117" t="s">
        <v>1036</v>
      </c>
      <c r="E4644" s="396" t="s">
        <v>3743</v>
      </c>
      <c r="F4644" s="116" t="s">
        <v>3590</v>
      </c>
      <c r="G4644" s="596">
        <v>305112140601</v>
      </c>
      <c r="H4644" s="396" t="s">
        <v>6055</v>
      </c>
      <c r="I4644" s="116" t="s">
        <v>7997</v>
      </c>
      <c r="J4644" s="116" t="s">
        <v>47</v>
      </c>
      <c r="K4644" s="116">
        <v>0.30759999999999998</v>
      </c>
      <c r="L4644" s="395">
        <v>0.30759999999999998</v>
      </c>
      <c r="M4644" s="395">
        <v>0.28215200000000001</v>
      </c>
      <c r="N4644" s="330">
        <v>8.2730819245773635</v>
      </c>
      <c r="O4644" s="116"/>
      <c r="P4644" s="116"/>
      <c r="Q4644" s="120"/>
    </row>
    <row r="4645" spans="1:17" customFormat="1">
      <c r="A4645" s="117">
        <v>4642</v>
      </c>
      <c r="B4645" s="117"/>
      <c r="C4645" s="117" t="s">
        <v>1391</v>
      </c>
      <c r="D4645" s="117" t="s">
        <v>1036</v>
      </c>
      <c r="E4645" s="396" t="s">
        <v>3741</v>
      </c>
      <c r="F4645" s="116" t="s">
        <v>3563</v>
      </c>
      <c r="G4645" s="596">
        <v>305112240201</v>
      </c>
      <c r="H4645" s="396" t="s">
        <v>10235</v>
      </c>
      <c r="I4645" s="116" t="s">
        <v>7997</v>
      </c>
      <c r="J4645" s="116" t="s">
        <v>47</v>
      </c>
      <c r="K4645" s="116">
        <v>0.21060000000000001</v>
      </c>
      <c r="L4645" s="395">
        <v>0.21060000000000001</v>
      </c>
      <c r="M4645" s="395">
        <v>0.193631</v>
      </c>
      <c r="N4645" s="330">
        <v>8.0574548907882289</v>
      </c>
      <c r="O4645" s="116"/>
      <c r="P4645" s="116"/>
      <c r="Q4645" s="120"/>
    </row>
    <row r="4646" spans="1:17" customFormat="1">
      <c r="A4646" s="117">
        <v>4643</v>
      </c>
      <c r="B4646" s="117"/>
      <c r="C4646" s="117" t="s">
        <v>1391</v>
      </c>
      <c r="D4646" s="117" t="s">
        <v>1036</v>
      </c>
      <c r="E4646" s="396" t="s">
        <v>3743</v>
      </c>
      <c r="F4646" s="116" t="s">
        <v>3584</v>
      </c>
      <c r="G4646" s="596">
        <v>305112140101</v>
      </c>
      <c r="H4646" s="396" t="s">
        <v>5490</v>
      </c>
      <c r="I4646" s="116" t="s">
        <v>7997</v>
      </c>
      <c r="J4646" s="116" t="s">
        <v>47</v>
      </c>
      <c r="K4646" s="116">
        <v>0.27079999999999999</v>
      </c>
      <c r="L4646" s="395">
        <v>0.27079999999999999</v>
      </c>
      <c r="M4646" s="395">
        <v>0.249139</v>
      </c>
      <c r="N4646" s="330">
        <v>7.9988921713441599</v>
      </c>
      <c r="O4646" s="116"/>
      <c r="P4646" s="116"/>
      <c r="Q4646" s="120"/>
    </row>
    <row r="4647" spans="1:17" customFormat="1">
      <c r="A4647" s="117">
        <v>4644</v>
      </c>
      <c r="B4647" s="117"/>
      <c r="C4647" s="117" t="s">
        <v>1391</v>
      </c>
      <c r="D4647" s="117" t="s">
        <v>1036</v>
      </c>
      <c r="E4647" s="396" t="s">
        <v>3743</v>
      </c>
      <c r="F4647" s="116" t="s">
        <v>4702</v>
      </c>
      <c r="G4647" s="596">
        <v>305112140503</v>
      </c>
      <c r="H4647" s="396" t="s">
        <v>6378</v>
      </c>
      <c r="I4647" s="116" t="s">
        <v>7997</v>
      </c>
      <c r="J4647" s="116" t="s">
        <v>47</v>
      </c>
      <c r="K4647" s="116">
        <v>0.3448</v>
      </c>
      <c r="L4647" s="395">
        <v>0.3448</v>
      </c>
      <c r="M4647" s="395">
        <v>0.31773400000000002</v>
      </c>
      <c r="N4647" s="330">
        <v>7.8497679814385091</v>
      </c>
      <c r="O4647" s="116"/>
      <c r="P4647" s="116"/>
      <c r="Q4647" s="120"/>
    </row>
    <row r="4648" spans="1:17" customFormat="1">
      <c r="A4648" s="117">
        <v>4645</v>
      </c>
      <c r="B4648" s="117"/>
      <c r="C4648" s="117" t="s">
        <v>1391</v>
      </c>
      <c r="D4648" s="117" t="s">
        <v>1036</v>
      </c>
      <c r="E4648" s="396" t="s">
        <v>3743</v>
      </c>
      <c r="F4648" s="116" t="s">
        <v>3582</v>
      </c>
      <c r="G4648" s="596">
        <v>305112340303</v>
      </c>
      <c r="H4648" s="396" t="s">
        <v>6113</v>
      </c>
      <c r="I4648" s="116" t="s">
        <v>7997</v>
      </c>
      <c r="J4648" s="116" t="s">
        <v>47</v>
      </c>
      <c r="K4648" s="116">
        <v>0.4199</v>
      </c>
      <c r="L4648" s="395">
        <v>0.4199</v>
      </c>
      <c r="M4648" s="395">
        <v>0.38990799999999998</v>
      </c>
      <c r="N4648" s="330">
        <v>7.1426530126220573</v>
      </c>
      <c r="O4648" s="116"/>
      <c r="P4648" s="116"/>
      <c r="Q4648" s="120"/>
    </row>
    <row r="4649" spans="1:17" customFormat="1">
      <c r="A4649" s="117">
        <v>4646</v>
      </c>
      <c r="B4649" s="117"/>
      <c r="C4649" s="117" t="s">
        <v>1391</v>
      </c>
      <c r="D4649" s="117" t="s">
        <v>1036</v>
      </c>
      <c r="E4649" s="396" t="s">
        <v>3741</v>
      </c>
      <c r="F4649" s="116" t="s">
        <v>4691</v>
      </c>
      <c r="G4649" s="596">
        <v>305121240201</v>
      </c>
      <c r="H4649" s="396" t="s">
        <v>9807</v>
      </c>
      <c r="I4649" s="116" t="s">
        <v>7997</v>
      </c>
      <c r="J4649" s="116" t="s">
        <v>47</v>
      </c>
      <c r="K4649" s="116">
        <v>0.61480000000000001</v>
      </c>
      <c r="L4649" s="395">
        <v>0.61480000000000001</v>
      </c>
      <c r="M4649" s="395">
        <v>0.57187500000000002</v>
      </c>
      <c r="N4649" s="330">
        <v>6.9819453480806741</v>
      </c>
      <c r="O4649" s="116"/>
      <c r="P4649" s="116"/>
      <c r="Q4649" s="120"/>
    </row>
    <row r="4650" spans="1:17" customFormat="1">
      <c r="A4650" s="117">
        <v>4647</v>
      </c>
      <c r="B4650" s="117"/>
      <c r="C4650" s="117" t="s">
        <v>1391</v>
      </c>
      <c r="D4650" s="117" t="s">
        <v>1036</v>
      </c>
      <c r="E4650" s="396" t="s">
        <v>3741</v>
      </c>
      <c r="F4650" s="116" t="s">
        <v>3436</v>
      </c>
      <c r="G4650" s="596">
        <v>305121440602</v>
      </c>
      <c r="H4650" s="396" t="s">
        <v>7149</v>
      </c>
      <c r="I4650" s="116" t="s">
        <v>7997</v>
      </c>
      <c r="J4650" s="116" t="s">
        <v>47</v>
      </c>
      <c r="K4650" s="116">
        <v>0.24759999999999999</v>
      </c>
      <c r="L4650" s="395">
        <v>0.24759999999999999</v>
      </c>
      <c r="M4650" s="395">
        <v>0.23052700000000001</v>
      </c>
      <c r="N4650" s="330">
        <v>6.8953957996768898</v>
      </c>
      <c r="O4650" s="116"/>
      <c r="P4650" s="116"/>
      <c r="Q4650" s="120"/>
    </row>
    <row r="4651" spans="1:17" customFormat="1">
      <c r="A4651" s="117">
        <v>4648</v>
      </c>
      <c r="B4651" s="117"/>
      <c r="C4651" s="117" t="s">
        <v>1391</v>
      </c>
      <c r="D4651" s="117" t="s">
        <v>1036</v>
      </c>
      <c r="E4651" s="396" t="s">
        <v>3741</v>
      </c>
      <c r="F4651" s="116" t="s">
        <v>4698</v>
      </c>
      <c r="G4651" s="596">
        <v>305121440201</v>
      </c>
      <c r="H4651" s="396" t="s">
        <v>7282</v>
      </c>
      <c r="I4651" s="116" t="s">
        <v>7997</v>
      </c>
      <c r="J4651" s="116" t="s">
        <v>47</v>
      </c>
      <c r="K4651" s="116">
        <v>0.36380000000000001</v>
      </c>
      <c r="L4651" s="395">
        <v>0.36380000000000001</v>
      </c>
      <c r="M4651" s="395">
        <v>0.340339</v>
      </c>
      <c r="N4651" s="330">
        <v>6.448873007146787</v>
      </c>
      <c r="O4651" s="116"/>
      <c r="P4651" s="116"/>
      <c r="Q4651" s="120"/>
    </row>
    <row r="4652" spans="1:17" customFormat="1">
      <c r="A4652" s="117">
        <v>4649</v>
      </c>
      <c r="B4652" s="117"/>
      <c r="C4652" s="117" t="s">
        <v>1391</v>
      </c>
      <c r="D4652" s="117" t="s">
        <v>1036</v>
      </c>
      <c r="E4652" s="396" t="s">
        <v>3743</v>
      </c>
      <c r="F4652" s="116" t="s">
        <v>3525</v>
      </c>
      <c r="G4652" s="596">
        <v>305112240602</v>
      </c>
      <c r="H4652" s="396" t="s">
        <v>7289</v>
      </c>
      <c r="I4652" s="116" t="s">
        <v>7997</v>
      </c>
      <c r="J4652" s="116" t="s">
        <v>47</v>
      </c>
      <c r="K4652" s="116">
        <v>0.292846</v>
      </c>
      <c r="L4652" s="395">
        <v>0.292846</v>
      </c>
      <c r="M4652" s="395">
        <v>0.274003</v>
      </c>
      <c r="N4652" s="330">
        <v>6.4344399445442306</v>
      </c>
      <c r="O4652" s="116"/>
      <c r="P4652" s="116"/>
      <c r="Q4652" s="120"/>
    </row>
    <row r="4653" spans="1:17" customFormat="1">
      <c r="A4653" s="117">
        <v>4650</v>
      </c>
      <c r="B4653" s="117"/>
      <c r="C4653" s="117" t="s">
        <v>1391</v>
      </c>
      <c r="D4653" s="117" t="s">
        <v>1036</v>
      </c>
      <c r="E4653" s="396" t="s">
        <v>3741</v>
      </c>
      <c r="F4653" s="116" t="s">
        <v>3470</v>
      </c>
      <c r="G4653" s="596">
        <v>305121440307</v>
      </c>
      <c r="H4653" s="396" t="s">
        <v>6123</v>
      </c>
      <c r="I4653" s="116" t="s">
        <v>7997</v>
      </c>
      <c r="J4653" s="116" t="s">
        <v>47</v>
      </c>
      <c r="K4653" s="116">
        <v>0.31319999999999998</v>
      </c>
      <c r="L4653" s="395">
        <v>0.31319999999999998</v>
      </c>
      <c r="M4653" s="395">
        <v>0.29329300000000003</v>
      </c>
      <c r="N4653" s="330">
        <v>6.356002554278402</v>
      </c>
      <c r="O4653" s="116"/>
      <c r="P4653" s="116"/>
      <c r="Q4653" s="120"/>
    </row>
    <row r="4654" spans="1:17" customFormat="1">
      <c r="A4654" s="117">
        <v>4651</v>
      </c>
      <c r="B4654" s="117"/>
      <c r="C4654" s="117" t="s">
        <v>1391</v>
      </c>
      <c r="D4654" s="117" t="s">
        <v>1036</v>
      </c>
      <c r="E4654" s="396" t="s">
        <v>3743</v>
      </c>
      <c r="F4654" s="116" t="s">
        <v>4702</v>
      </c>
      <c r="G4654" s="596">
        <v>305112140501</v>
      </c>
      <c r="H4654" s="396" t="s">
        <v>6308</v>
      </c>
      <c r="I4654" s="116" t="s">
        <v>7997</v>
      </c>
      <c r="J4654" s="116" t="s">
        <v>47</v>
      </c>
      <c r="K4654" s="116">
        <v>0.33139999999999997</v>
      </c>
      <c r="L4654" s="395">
        <v>0.33139999999999997</v>
      </c>
      <c r="M4654" s="395">
        <v>0.31045699999999998</v>
      </c>
      <c r="N4654" s="330">
        <v>6.3195534097767032</v>
      </c>
      <c r="O4654" s="116"/>
      <c r="P4654" s="116"/>
      <c r="Q4654" s="120"/>
    </row>
    <row r="4655" spans="1:17" customFormat="1">
      <c r="A4655" s="117">
        <v>4652</v>
      </c>
      <c r="B4655" s="117"/>
      <c r="C4655" s="117" t="s">
        <v>1391</v>
      </c>
      <c r="D4655" s="117" t="s">
        <v>1036</v>
      </c>
      <c r="E4655" s="396" t="s">
        <v>3743</v>
      </c>
      <c r="F4655" s="116" t="s">
        <v>4703</v>
      </c>
      <c r="G4655" s="596">
        <v>305112340201</v>
      </c>
      <c r="H4655" s="396" t="s">
        <v>7330</v>
      </c>
      <c r="I4655" s="116" t="s">
        <v>7997</v>
      </c>
      <c r="J4655" s="116" t="s">
        <v>47</v>
      </c>
      <c r="K4655" s="116">
        <v>0.40720000000000001</v>
      </c>
      <c r="L4655" s="395">
        <v>0.40720000000000001</v>
      </c>
      <c r="M4655" s="395">
        <v>0.38197500000000001</v>
      </c>
      <c r="N4655" s="330">
        <v>6.1947445972495085</v>
      </c>
      <c r="O4655" s="116"/>
      <c r="P4655" s="116"/>
      <c r="Q4655" s="120"/>
    </row>
    <row r="4656" spans="1:17" customFormat="1">
      <c r="A4656" s="117">
        <v>4653</v>
      </c>
      <c r="B4656" s="117"/>
      <c r="C4656" s="117" t="s">
        <v>1391</v>
      </c>
      <c r="D4656" s="117" t="s">
        <v>1036</v>
      </c>
      <c r="E4656" s="396" t="s">
        <v>3741</v>
      </c>
      <c r="F4656" s="116" t="s">
        <v>4700</v>
      </c>
      <c r="G4656" s="596">
        <v>305121440402</v>
      </c>
      <c r="H4656" s="396" t="s">
        <v>7360</v>
      </c>
      <c r="I4656" s="116" t="s">
        <v>7997</v>
      </c>
      <c r="J4656" s="116" t="s">
        <v>47</v>
      </c>
      <c r="K4656" s="116">
        <v>0.56759999999999999</v>
      </c>
      <c r="L4656" s="395">
        <v>0.56759999999999999</v>
      </c>
      <c r="M4656" s="395">
        <v>0.53303</v>
      </c>
      <c r="N4656" s="330">
        <v>6.0905567300916115</v>
      </c>
      <c r="O4656" s="116"/>
      <c r="P4656" s="116"/>
      <c r="Q4656" s="120"/>
    </row>
    <row r="4657" spans="1:17" customFormat="1">
      <c r="A4657" s="117">
        <v>4654</v>
      </c>
      <c r="B4657" s="117"/>
      <c r="C4657" s="117" t="s">
        <v>1391</v>
      </c>
      <c r="D4657" s="117" t="s">
        <v>1036</v>
      </c>
      <c r="E4657" s="396" t="s">
        <v>3742</v>
      </c>
      <c r="F4657" s="116" t="s">
        <v>2130</v>
      </c>
      <c r="G4657" s="596">
        <v>305111240203</v>
      </c>
      <c r="H4657" s="396" t="s">
        <v>7416</v>
      </c>
      <c r="I4657" s="116" t="s">
        <v>7997</v>
      </c>
      <c r="J4657" s="116" t="s">
        <v>47</v>
      </c>
      <c r="K4657" s="116">
        <v>0.46116000000000001</v>
      </c>
      <c r="L4657" s="395">
        <v>0.46116000000000001</v>
      </c>
      <c r="M4657" s="395">
        <v>0.43402400000000002</v>
      </c>
      <c r="N4657" s="330">
        <v>5.8842917859311283</v>
      </c>
      <c r="O4657" s="116"/>
      <c r="P4657" s="116"/>
      <c r="Q4657" s="120"/>
    </row>
    <row r="4658" spans="1:17" customFormat="1">
      <c r="A4658" s="117">
        <v>4655</v>
      </c>
      <c r="B4658" s="117"/>
      <c r="C4658" s="117" t="s">
        <v>1391</v>
      </c>
      <c r="D4658" s="117" t="s">
        <v>1036</v>
      </c>
      <c r="E4658" s="396" t="s">
        <v>3741</v>
      </c>
      <c r="F4658" s="116" t="s">
        <v>3463</v>
      </c>
      <c r="G4658" s="596">
        <v>305121440703</v>
      </c>
      <c r="H4658" s="396" t="s">
        <v>7587</v>
      </c>
      <c r="I4658" s="116" t="s">
        <v>7997</v>
      </c>
      <c r="J4658" s="116" t="s">
        <v>47</v>
      </c>
      <c r="K4658" s="116">
        <v>0.15820000000000001</v>
      </c>
      <c r="L4658" s="395">
        <v>0.15820000000000001</v>
      </c>
      <c r="M4658" s="395">
        <v>0.150282</v>
      </c>
      <c r="N4658" s="330">
        <v>5.0050568900126473</v>
      </c>
      <c r="O4658" s="116"/>
      <c r="P4658" s="116"/>
      <c r="Q4658" s="120"/>
    </row>
    <row r="4659" spans="1:17" customFormat="1">
      <c r="A4659" s="117">
        <v>4656</v>
      </c>
      <c r="B4659" s="117"/>
      <c r="C4659" s="117" t="s">
        <v>1391</v>
      </c>
      <c r="D4659" s="117" t="s">
        <v>1036</v>
      </c>
      <c r="E4659" s="396" t="s">
        <v>3741</v>
      </c>
      <c r="F4659" s="116" t="s">
        <v>3470</v>
      </c>
      <c r="G4659" s="596">
        <v>305121440304</v>
      </c>
      <c r="H4659" s="396" t="s">
        <v>7592</v>
      </c>
      <c r="I4659" s="116" t="s">
        <v>7997</v>
      </c>
      <c r="J4659" s="116" t="s">
        <v>47</v>
      </c>
      <c r="K4659" s="116">
        <v>0.24879999999999999</v>
      </c>
      <c r="L4659" s="395">
        <v>0.24879999999999999</v>
      </c>
      <c r="M4659" s="395">
        <v>0.23649400000000001</v>
      </c>
      <c r="N4659" s="330">
        <v>4.9461414790996718</v>
      </c>
      <c r="O4659" s="116"/>
      <c r="P4659" s="116"/>
      <c r="Q4659" s="120"/>
    </row>
    <row r="4660" spans="1:17" customFormat="1">
      <c r="A4660" s="117">
        <v>4657</v>
      </c>
      <c r="B4660" s="117"/>
      <c r="C4660" s="117" t="s">
        <v>1391</v>
      </c>
      <c r="D4660" s="117" t="s">
        <v>1036</v>
      </c>
      <c r="E4660" s="396" t="s">
        <v>3743</v>
      </c>
      <c r="F4660" s="116" t="s">
        <v>3584</v>
      </c>
      <c r="G4660" s="596">
        <v>305112140102</v>
      </c>
      <c r="H4660" s="396" t="s">
        <v>10236</v>
      </c>
      <c r="I4660" s="116" t="s">
        <v>7997</v>
      </c>
      <c r="J4660" s="116" t="s">
        <v>47</v>
      </c>
      <c r="K4660" s="116">
        <v>0.5212</v>
      </c>
      <c r="L4660" s="395">
        <v>0.5212</v>
      </c>
      <c r="M4660" s="395">
        <v>0.49665399999999998</v>
      </c>
      <c r="N4660" s="330">
        <v>4.7095165003837325</v>
      </c>
      <c r="O4660" s="116"/>
      <c r="P4660" s="116"/>
      <c r="Q4660" s="120"/>
    </row>
    <row r="4661" spans="1:17" customFormat="1">
      <c r="A4661" s="117">
        <v>4658</v>
      </c>
      <c r="B4661" s="117"/>
      <c r="C4661" s="117" t="s">
        <v>1391</v>
      </c>
      <c r="D4661" s="117" t="s">
        <v>1036</v>
      </c>
      <c r="E4661" s="396" t="s">
        <v>3741</v>
      </c>
      <c r="F4661" s="116" t="s">
        <v>3470</v>
      </c>
      <c r="G4661" s="596">
        <v>305121440303</v>
      </c>
      <c r="H4661" s="396" t="s">
        <v>5490</v>
      </c>
      <c r="I4661" s="116" t="s">
        <v>7997</v>
      </c>
      <c r="J4661" s="116" t="s">
        <v>47</v>
      </c>
      <c r="K4661" s="116">
        <v>0.19359999999999999</v>
      </c>
      <c r="L4661" s="395">
        <v>0.19359999999999999</v>
      </c>
      <c r="M4661" s="395">
        <v>0.18509800000000001</v>
      </c>
      <c r="N4661" s="330">
        <v>4.3915289256198253</v>
      </c>
      <c r="O4661" s="116"/>
      <c r="P4661" s="116"/>
      <c r="Q4661" s="120"/>
    </row>
    <row r="4662" spans="1:17" customFormat="1">
      <c r="A4662" s="117">
        <v>4659</v>
      </c>
      <c r="B4662" s="117"/>
      <c r="C4662" s="117" t="s">
        <v>1391</v>
      </c>
      <c r="D4662" s="117" t="s">
        <v>1036</v>
      </c>
      <c r="E4662" s="396" t="s">
        <v>3743</v>
      </c>
      <c r="F4662" s="116" t="s">
        <v>3525</v>
      </c>
      <c r="G4662" s="596">
        <v>305112240603</v>
      </c>
      <c r="H4662" s="396" t="s">
        <v>7710</v>
      </c>
      <c r="I4662" s="116" t="s">
        <v>7997</v>
      </c>
      <c r="J4662" s="116" t="s">
        <v>47</v>
      </c>
      <c r="K4662" s="116">
        <v>0.51200000000000001</v>
      </c>
      <c r="L4662" s="395">
        <v>0.51200000000000001</v>
      </c>
      <c r="M4662" s="395">
        <v>0.49068800000000001</v>
      </c>
      <c r="N4662" s="330">
        <v>4.1624999999999996</v>
      </c>
      <c r="O4662" s="116"/>
      <c r="P4662" s="116"/>
      <c r="Q4662" s="120"/>
    </row>
    <row r="4663" spans="1:17" customFormat="1">
      <c r="A4663" s="117">
        <v>4660</v>
      </c>
      <c r="B4663" s="117"/>
      <c r="C4663" s="117" t="s">
        <v>1391</v>
      </c>
      <c r="D4663" s="117" t="s">
        <v>1036</v>
      </c>
      <c r="E4663" s="396" t="s">
        <v>3743</v>
      </c>
      <c r="F4663" s="116" t="s">
        <v>3523</v>
      </c>
      <c r="G4663" s="596">
        <v>305121240303</v>
      </c>
      <c r="H4663" s="396" t="s">
        <v>7169</v>
      </c>
      <c r="I4663" s="116" t="s">
        <v>7997</v>
      </c>
      <c r="J4663" s="116" t="s">
        <v>47</v>
      </c>
      <c r="K4663" s="116">
        <v>0.33139999999999997</v>
      </c>
      <c r="L4663" s="395">
        <v>0.33139999999999997</v>
      </c>
      <c r="M4663" s="395">
        <v>0.32187199999999999</v>
      </c>
      <c r="N4663" s="330">
        <v>2.875075437537713</v>
      </c>
      <c r="O4663" s="116"/>
      <c r="P4663" s="116"/>
      <c r="Q4663" s="120"/>
    </row>
    <row r="4664" spans="1:17" customFormat="1">
      <c r="A4664" s="117">
        <v>4661</v>
      </c>
      <c r="B4664" s="117"/>
      <c r="C4664" s="117" t="s">
        <v>1391</v>
      </c>
      <c r="D4664" s="117" t="s">
        <v>1036</v>
      </c>
      <c r="E4664" s="396" t="s">
        <v>3741</v>
      </c>
      <c r="F4664" s="116" t="s">
        <v>3470</v>
      </c>
      <c r="G4664" s="596">
        <v>305121440302</v>
      </c>
      <c r="H4664" s="396" t="s">
        <v>5917</v>
      </c>
      <c r="I4664" s="116" t="s">
        <v>7997</v>
      </c>
      <c r="J4664" s="116" t="s">
        <v>47</v>
      </c>
      <c r="K4664" s="116">
        <v>0.33194000000000001</v>
      </c>
      <c r="L4664" s="395">
        <v>0.33194000000000001</v>
      </c>
      <c r="M4664" s="395">
        <v>0.32380700000000001</v>
      </c>
      <c r="N4664" s="330">
        <v>2.4501415918539498</v>
      </c>
      <c r="O4664" s="116"/>
      <c r="P4664" s="116"/>
      <c r="Q4664" s="120"/>
    </row>
    <row r="4665" spans="1:17" customFormat="1">
      <c r="A4665" s="117">
        <v>4662</v>
      </c>
      <c r="B4665" s="117"/>
      <c r="C4665" s="117" t="s">
        <v>1391</v>
      </c>
      <c r="D4665" s="117" t="s">
        <v>1036</v>
      </c>
      <c r="E4665" s="396" t="s">
        <v>3743</v>
      </c>
      <c r="F4665" s="116" t="s">
        <v>3547</v>
      </c>
      <c r="G4665" s="596">
        <v>305112140304</v>
      </c>
      <c r="H4665" s="396" t="s">
        <v>10237</v>
      </c>
      <c r="I4665" s="116" t="s">
        <v>7997</v>
      </c>
      <c r="J4665" s="116" t="s">
        <v>47</v>
      </c>
      <c r="K4665" s="116">
        <v>0.1888</v>
      </c>
      <c r="L4665" s="395">
        <v>0.1888</v>
      </c>
      <c r="M4665" s="395">
        <v>0.184339</v>
      </c>
      <c r="N4665" s="330">
        <v>2.3628177966101656</v>
      </c>
      <c r="O4665" s="116"/>
      <c r="P4665" s="116"/>
      <c r="Q4665" s="120"/>
    </row>
    <row r="4666" spans="1:17" customFormat="1">
      <c r="A4666" s="117">
        <v>4663</v>
      </c>
      <c r="B4666" s="117"/>
      <c r="C4666" s="117" t="s">
        <v>1391</v>
      </c>
      <c r="D4666" s="117" t="s">
        <v>1036</v>
      </c>
      <c r="E4666" s="396" t="s">
        <v>3743</v>
      </c>
      <c r="F4666" s="116" t="s">
        <v>3501</v>
      </c>
      <c r="G4666" s="596">
        <v>305112240302</v>
      </c>
      <c r="H4666" s="396" t="s">
        <v>10238</v>
      </c>
      <c r="I4666" s="116" t="s">
        <v>7997</v>
      </c>
      <c r="J4666" s="116" t="s">
        <v>47</v>
      </c>
      <c r="K4666" s="116">
        <v>0.13546</v>
      </c>
      <c r="L4666" s="395">
        <v>0.13546</v>
      </c>
      <c r="M4666" s="395">
        <v>0.13782800000000001</v>
      </c>
      <c r="N4666" s="330">
        <v>-1.7481175254687797</v>
      </c>
      <c r="O4666" s="116"/>
      <c r="P4666" s="116"/>
      <c r="Q4666" s="120"/>
    </row>
    <row r="4667" spans="1:17" customFormat="1">
      <c r="A4667" s="117">
        <v>4664</v>
      </c>
      <c r="B4667" s="117"/>
      <c r="C4667" s="117" t="s">
        <v>1391</v>
      </c>
      <c r="D4667" s="117" t="s">
        <v>1036</v>
      </c>
      <c r="E4667" s="396" t="s">
        <v>3741</v>
      </c>
      <c r="F4667" s="116" t="s">
        <v>3437</v>
      </c>
      <c r="G4667" s="596">
        <v>305121540101</v>
      </c>
      <c r="H4667" s="396" t="s">
        <v>6365</v>
      </c>
      <c r="I4667" s="116" t="s">
        <v>7997</v>
      </c>
      <c r="J4667" s="116" t="s">
        <v>47</v>
      </c>
      <c r="K4667" s="116">
        <v>0.4002</v>
      </c>
      <c r="L4667" s="395">
        <v>0.4002</v>
      </c>
      <c r="M4667" s="395">
        <v>0.37646099999999999</v>
      </c>
      <c r="N4667" s="330">
        <v>5.9317841079460294</v>
      </c>
      <c r="O4667" s="116"/>
      <c r="P4667" s="116"/>
      <c r="Q4667" s="120"/>
    </row>
    <row r="4668" spans="1:17" customFormat="1">
      <c r="A4668" s="117">
        <v>4665</v>
      </c>
      <c r="B4668" s="117"/>
      <c r="C4668" s="117" t="s">
        <v>1391</v>
      </c>
      <c r="D4668" s="117" t="s">
        <v>1036</v>
      </c>
      <c r="E4668" s="396" t="s">
        <v>3741</v>
      </c>
      <c r="F4668" s="116" t="s">
        <v>3563</v>
      </c>
      <c r="G4668" s="596">
        <v>305112240204</v>
      </c>
      <c r="H4668" s="396" t="s">
        <v>7917</v>
      </c>
      <c r="I4668" s="116" t="s">
        <v>7997</v>
      </c>
      <c r="J4668" s="116" t="s">
        <v>47</v>
      </c>
      <c r="K4668" s="116">
        <v>8.8599999999999998E-2</v>
      </c>
      <c r="L4668" s="395">
        <v>8.8599999999999998E-2</v>
      </c>
      <c r="M4668" s="395">
        <v>7.2095000000000006E-2</v>
      </c>
      <c r="N4668" s="330">
        <v>18.628668171557553</v>
      </c>
      <c r="O4668" s="116"/>
      <c r="P4668" s="116"/>
      <c r="Q4668" s="120"/>
    </row>
    <row r="4669" spans="1:17" customFormat="1">
      <c r="A4669" s="117">
        <v>4666</v>
      </c>
      <c r="B4669" s="117"/>
      <c r="C4669" s="117" t="s">
        <v>1391</v>
      </c>
      <c r="D4669" s="117" t="s">
        <v>1036</v>
      </c>
      <c r="E4669" s="396" t="s">
        <v>3743</v>
      </c>
      <c r="F4669" s="116" t="s">
        <v>4703</v>
      </c>
      <c r="G4669" s="596">
        <v>305112340203</v>
      </c>
      <c r="H4669" s="396" t="s">
        <v>10239</v>
      </c>
      <c r="I4669" s="116" t="s">
        <v>7997</v>
      </c>
      <c r="J4669" s="116" t="s">
        <v>47</v>
      </c>
      <c r="K4669" s="116">
        <v>0.10718999999999999</v>
      </c>
      <c r="L4669" s="395">
        <v>0.10718999999999999</v>
      </c>
      <c r="M4669" s="395">
        <v>9.3036999999999995E-2</v>
      </c>
      <c r="N4669" s="330">
        <v>13.203657057561339</v>
      </c>
      <c r="O4669" s="116"/>
      <c r="P4669" s="116"/>
      <c r="Q4669" s="120"/>
    </row>
    <row r="4670" spans="1:17" customFormat="1">
      <c r="A4670" s="117">
        <v>4667</v>
      </c>
      <c r="B4670" s="117"/>
      <c r="C4670" s="117" t="s">
        <v>1391</v>
      </c>
      <c r="D4670" s="117" t="s">
        <v>1036</v>
      </c>
      <c r="E4670" s="396" t="s">
        <v>3741</v>
      </c>
      <c r="F4670" s="116" t="s">
        <v>3463</v>
      </c>
      <c r="G4670" s="596">
        <v>305121440702</v>
      </c>
      <c r="H4670" s="396" t="s">
        <v>10240</v>
      </c>
      <c r="I4670" s="116" t="s">
        <v>7997</v>
      </c>
      <c r="J4670" s="116" t="s">
        <v>47</v>
      </c>
      <c r="K4670" s="116">
        <v>0.26500000000000001</v>
      </c>
      <c r="L4670" s="395">
        <v>0.26500000000000001</v>
      </c>
      <c r="M4670" s="395">
        <v>0.20129900000000001</v>
      </c>
      <c r="N4670" s="330">
        <v>24.03811320754717</v>
      </c>
      <c r="O4670" s="116"/>
      <c r="P4670" s="116"/>
      <c r="Q4670" s="120"/>
    </row>
    <row r="4671" spans="1:17" customFormat="1">
      <c r="A4671" s="117">
        <v>4668</v>
      </c>
      <c r="B4671" s="117"/>
      <c r="C4671" s="117" t="s">
        <v>1391</v>
      </c>
      <c r="D4671" s="117" t="s">
        <v>1036</v>
      </c>
      <c r="E4671" s="396" t="s">
        <v>3741</v>
      </c>
      <c r="F4671" s="116" t="s">
        <v>3466</v>
      </c>
      <c r="G4671" s="596">
        <v>305121440102</v>
      </c>
      <c r="H4671" s="396" t="s">
        <v>10241</v>
      </c>
      <c r="I4671" s="116" t="s">
        <v>7997</v>
      </c>
      <c r="J4671" s="116" t="s">
        <v>47</v>
      </c>
      <c r="K4671" s="116">
        <v>0.15079999999999999</v>
      </c>
      <c r="L4671" s="395">
        <v>0.15079999999999999</v>
      </c>
      <c r="M4671" s="395">
        <v>0.11632799999999999</v>
      </c>
      <c r="N4671" s="330">
        <v>22.859416445623346</v>
      </c>
      <c r="O4671" s="116"/>
      <c r="P4671" s="116"/>
      <c r="Q4671" s="120"/>
    </row>
    <row r="4672" spans="1:17" customFormat="1">
      <c r="A4672" s="117">
        <v>4669</v>
      </c>
      <c r="B4672" s="117"/>
      <c r="C4672" s="117" t="s">
        <v>1391</v>
      </c>
      <c r="D4672" s="117" t="s">
        <v>1036</v>
      </c>
      <c r="E4672" s="396" t="s">
        <v>3743</v>
      </c>
      <c r="F4672" s="116" t="s">
        <v>4703</v>
      </c>
      <c r="G4672" s="596">
        <v>305112340204</v>
      </c>
      <c r="H4672" s="396" t="s">
        <v>10242</v>
      </c>
      <c r="I4672" s="116" t="s">
        <v>7997</v>
      </c>
      <c r="J4672" s="116" t="s">
        <v>47</v>
      </c>
      <c r="K4672" s="116">
        <v>0.16339999999999999</v>
      </c>
      <c r="L4672" s="395">
        <v>0.16339999999999999</v>
      </c>
      <c r="M4672" s="395">
        <v>0.148281</v>
      </c>
      <c r="N4672" s="330">
        <v>9.2527539779681724</v>
      </c>
      <c r="O4672" s="116"/>
      <c r="P4672" s="116"/>
      <c r="Q4672" s="120"/>
    </row>
    <row r="4673" spans="1:17" customFormat="1">
      <c r="A4673" s="117">
        <v>4670</v>
      </c>
      <c r="B4673" s="117"/>
      <c r="C4673" s="117" t="s">
        <v>1391</v>
      </c>
      <c r="D4673" s="117" t="s">
        <v>1035</v>
      </c>
      <c r="E4673" s="396" t="s">
        <v>3744</v>
      </c>
      <c r="F4673" s="116" t="s">
        <v>3430</v>
      </c>
      <c r="G4673" s="596">
        <v>305211540503</v>
      </c>
      <c r="H4673" s="396" t="s">
        <v>10243</v>
      </c>
      <c r="I4673" s="116" t="s">
        <v>8573</v>
      </c>
      <c r="J4673" s="116" t="s">
        <v>47</v>
      </c>
      <c r="K4673" s="116">
        <v>1.2800000000000001E-2</v>
      </c>
      <c r="L4673" s="395">
        <v>1.2800000000000001E-2</v>
      </c>
      <c r="M4673" s="395">
        <v>1.112E-2</v>
      </c>
      <c r="N4673" s="330">
        <v>13.125000000000005</v>
      </c>
      <c r="O4673" s="116"/>
      <c r="P4673" s="116"/>
      <c r="Q4673" s="120"/>
    </row>
    <row r="4674" spans="1:17" customFormat="1">
      <c r="A4674" s="117">
        <v>4671</v>
      </c>
      <c r="B4674" s="117"/>
      <c r="C4674" s="117" t="s">
        <v>1391</v>
      </c>
      <c r="D4674" s="117" t="s">
        <v>1035</v>
      </c>
      <c r="E4674" s="396" t="s">
        <v>3746</v>
      </c>
      <c r="F4674" s="116" t="s">
        <v>3526</v>
      </c>
      <c r="G4674" s="596">
        <v>305213240403</v>
      </c>
      <c r="H4674" s="396" t="s">
        <v>3527</v>
      </c>
      <c r="I4674" s="116" t="s">
        <v>8573</v>
      </c>
      <c r="J4674" s="116" t="s">
        <v>47</v>
      </c>
      <c r="K4674" s="116">
        <v>0.21740000000000001</v>
      </c>
      <c r="L4674" s="395">
        <v>0.21740000000000001</v>
      </c>
      <c r="M4674" s="395">
        <v>0.18812000000000001</v>
      </c>
      <c r="N4674" s="330">
        <v>13.468261269549217</v>
      </c>
      <c r="O4674" s="116"/>
      <c r="P4674" s="116"/>
      <c r="Q4674" s="120"/>
    </row>
    <row r="4675" spans="1:17" customFormat="1">
      <c r="A4675" s="117">
        <v>4672</v>
      </c>
      <c r="B4675" s="117"/>
      <c r="C4675" s="117" t="s">
        <v>1391</v>
      </c>
      <c r="D4675" s="117" t="s">
        <v>1035</v>
      </c>
      <c r="E4675" s="396" t="s">
        <v>3746</v>
      </c>
      <c r="F4675" s="116" t="s">
        <v>2136</v>
      </c>
      <c r="G4675" s="596">
        <v>305211140306</v>
      </c>
      <c r="H4675" s="396" t="s">
        <v>2417</v>
      </c>
      <c r="I4675" s="116" t="s">
        <v>3613</v>
      </c>
      <c r="J4675" s="116" t="s">
        <v>47</v>
      </c>
      <c r="K4675" s="116">
        <v>1.171</v>
      </c>
      <c r="L4675" s="395">
        <v>1.171</v>
      </c>
      <c r="M4675" s="395">
        <v>1.0448029999999999</v>
      </c>
      <c r="N4675" s="330">
        <v>10.776857386848857</v>
      </c>
      <c r="O4675" s="116"/>
      <c r="P4675" s="116"/>
      <c r="Q4675" s="120"/>
    </row>
    <row r="4676" spans="1:17" customFormat="1">
      <c r="A4676" s="117">
        <v>4673</v>
      </c>
      <c r="B4676" s="117"/>
      <c r="C4676" s="117" t="s">
        <v>1391</v>
      </c>
      <c r="D4676" s="117" t="s">
        <v>1035</v>
      </c>
      <c r="E4676" s="396" t="s">
        <v>3746</v>
      </c>
      <c r="F4676" s="116" t="s">
        <v>3490</v>
      </c>
      <c r="G4676" s="596">
        <v>305213540101</v>
      </c>
      <c r="H4676" s="396" t="s">
        <v>3491</v>
      </c>
      <c r="I4676" s="116" t="s">
        <v>8573</v>
      </c>
      <c r="J4676" s="116" t="s">
        <v>47</v>
      </c>
      <c r="K4676" s="116">
        <v>3.0099999999999998E-2</v>
      </c>
      <c r="L4676" s="395">
        <v>3.0099999999999998E-2</v>
      </c>
      <c r="M4676" s="395">
        <v>2.7484999999999999E-2</v>
      </c>
      <c r="N4676" s="330">
        <v>8.6877076411960115</v>
      </c>
      <c r="O4676" s="116"/>
      <c r="P4676" s="116"/>
      <c r="Q4676" s="120"/>
    </row>
    <row r="4677" spans="1:17" customFormat="1">
      <c r="A4677" s="117">
        <v>4674</v>
      </c>
      <c r="B4677" s="117"/>
      <c r="C4677" s="117" t="s">
        <v>1391</v>
      </c>
      <c r="D4677" s="117" t="s">
        <v>1035</v>
      </c>
      <c r="E4677" s="396" t="s">
        <v>3744</v>
      </c>
      <c r="F4677" s="116" t="s">
        <v>2136</v>
      </c>
      <c r="G4677" s="596">
        <v>305211140301</v>
      </c>
      <c r="H4677" s="396" t="s">
        <v>2150</v>
      </c>
      <c r="I4677" s="116" t="s">
        <v>3613</v>
      </c>
      <c r="J4677" s="116" t="s">
        <v>47</v>
      </c>
      <c r="K4677" s="116">
        <v>0.7016</v>
      </c>
      <c r="L4677" s="395">
        <v>0.7016</v>
      </c>
      <c r="M4677" s="395">
        <v>0.64158700000000002</v>
      </c>
      <c r="N4677" s="330">
        <v>8.5537343215507384</v>
      </c>
      <c r="O4677" s="116"/>
      <c r="P4677" s="116"/>
      <c r="Q4677" s="120"/>
    </row>
    <row r="4678" spans="1:17" customFormat="1">
      <c r="A4678" s="117">
        <v>4675</v>
      </c>
      <c r="B4678" s="117"/>
      <c r="C4678" s="117" t="s">
        <v>1391</v>
      </c>
      <c r="D4678" s="117" t="s">
        <v>1035</v>
      </c>
      <c r="E4678" s="396" t="s">
        <v>3744</v>
      </c>
      <c r="F4678" s="116" t="s">
        <v>2139</v>
      </c>
      <c r="G4678" s="596">
        <v>305211240203</v>
      </c>
      <c r="H4678" s="396" t="s">
        <v>2423</v>
      </c>
      <c r="I4678" s="116" t="s">
        <v>3613</v>
      </c>
      <c r="J4678" s="116" t="s">
        <v>47</v>
      </c>
      <c r="K4678" s="116">
        <v>1.6015999999999999</v>
      </c>
      <c r="L4678" s="395">
        <v>1.6015999999999999</v>
      </c>
      <c r="M4678" s="395">
        <v>1.469689</v>
      </c>
      <c r="N4678" s="330">
        <v>8.2362012987012925</v>
      </c>
      <c r="O4678" s="116"/>
      <c r="P4678" s="116"/>
      <c r="Q4678" s="120"/>
    </row>
    <row r="4679" spans="1:17" customFormat="1">
      <c r="A4679" s="117">
        <v>4676</v>
      </c>
      <c r="B4679" s="117"/>
      <c r="C4679" s="117" t="s">
        <v>1391</v>
      </c>
      <c r="D4679" s="117" t="s">
        <v>1035</v>
      </c>
      <c r="E4679" s="396" t="s">
        <v>3744</v>
      </c>
      <c r="F4679" s="116" t="s">
        <v>3473</v>
      </c>
      <c r="G4679" s="596">
        <v>305211540602</v>
      </c>
      <c r="H4679" s="396" t="s">
        <v>10244</v>
      </c>
      <c r="I4679" s="116" t="s">
        <v>8573</v>
      </c>
      <c r="J4679" s="116" t="s">
        <v>47</v>
      </c>
      <c r="K4679" s="116">
        <v>4.4499999999999998E-2</v>
      </c>
      <c r="L4679" s="395">
        <v>4.4499999999999998E-2</v>
      </c>
      <c r="M4679" s="395">
        <v>4.0835999999999997E-2</v>
      </c>
      <c r="N4679" s="330">
        <v>8.2337078651685403</v>
      </c>
      <c r="O4679" s="116"/>
      <c r="P4679" s="116"/>
      <c r="Q4679" s="120"/>
    </row>
    <row r="4680" spans="1:17" customFormat="1">
      <c r="A4680" s="117">
        <v>4677</v>
      </c>
      <c r="B4680" s="117"/>
      <c r="C4680" s="117" t="s">
        <v>1391</v>
      </c>
      <c r="D4680" s="117" t="s">
        <v>1035</v>
      </c>
      <c r="E4680" s="396" t="s">
        <v>3745</v>
      </c>
      <c r="F4680" s="116" t="s">
        <v>3465</v>
      </c>
      <c r="G4680" s="596">
        <v>305212440202</v>
      </c>
      <c r="H4680" s="396" t="s">
        <v>2257</v>
      </c>
      <c r="I4680" s="116" t="s">
        <v>8573</v>
      </c>
      <c r="J4680" s="116" t="s">
        <v>47</v>
      </c>
      <c r="K4680" s="116">
        <v>0.52929999999999999</v>
      </c>
      <c r="L4680" s="395">
        <v>0.52929999999999999</v>
      </c>
      <c r="M4680" s="395">
        <v>0.48671699999999996</v>
      </c>
      <c r="N4680" s="330">
        <v>8.0451539769506972</v>
      </c>
      <c r="O4680" s="116"/>
      <c r="P4680" s="116"/>
      <c r="Q4680" s="120"/>
    </row>
    <row r="4681" spans="1:17" customFormat="1">
      <c r="A4681" s="117">
        <v>4678</v>
      </c>
      <c r="B4681" s="117"/>
      <c r="C4681" s="117" t="s">
        <v>1391</v>
      </c>
      <c r="D4681" s="117" t="s">
        <v>1035</v>
      </c>
      <c r="E4681" s="396" t="s">
        <v>3744</v>
      </c>
      <c r="F4681" s="116" t="s">
        <v>2139</v>
      </c>
      <c r="G4681" s="596">
        <v>305211240202</v>
      </c>
      <c r="H4681" s="396" t="s">
        <v>2422</v>
      </c>
      <c r="I4681" s="116" t="s">
        <v>3613</v>
      </c>
      <c r="J4681" s="116" t="s">
        <v>47</v>
      </c>
      <c r="K4681" s="116">
        <v>1.0468</v>
      </c>
      <c r="L4681" s="395">
        <v>1.0468</v>
      </c>
      <c r="M4681" s="395">
        <v>0.96360900000000005</v>
      </c>
      <c r="N4681" s="330">
        <v>7.9471723347344199</v>
      </c>
      <c r="O4681" s="116"/>
      <c r="P4681" s="116"/>
      <c r="Q4681" s="120"/>
    </row>
    <row r="4682" spans="1:17" customFormat="1">
      <c r="A4682" s="117">
        <v>4679</v>
      </c>
      <c r="B4682" s="117"/>
      <c r="C4682" s="117" t="s">
        <v>1391</v>
      </c>
      <c r="D4682" s="117" t="s">
        <v>1035</v>
      </c>
      <c r="E4682" s="396" t="s">
        <v>3746</v>
      </c>
      <c r="F4682" s="116" t="s">
        <v>3428</v>
      </c>
      <c r="G4682" s="596">
        <v>305213340101</v>
      </c>
      <c r="H4682" s="396" t="s">
        <v>3429</v>
      </c>
      <c r="I4682" s="116" t="s">
        <v>8573</v>
      </c>
      <c r="J4682" s="116" t="s">
        <v>47</v>
      </c>
      <c r="K4682" s="116">
        <v>6.1199999999999997E-2</v>
      </c>
      <c r="L4682" s="395">
        <v>6.1199999999999997E-2</v>
      </c>
      <c r="M4682" s="395">
        <v>5.6389000000000002E-2</v>
      </c>
      <c r="N4682" s="330">
        <v>7.8611111111111045</v>
      </c>
      <c r="O4682" s="116"/>
      <c r="P4682" s="116"/>
      <c r="Q4682" s="120"/>
    </row>
    <row r="4683" spans="1:17" customFormat="1">
      <c r="A4683" s="117">
        <v>4680</v>
      </c>
      <c r="B4683" s="117"/>
      <c r="C4683" s="117" t="s">
        <v>1391</v>
      </c>
      <c r="D4683" s="117" t="s">
        <v>1035</v>
      </c>
      <c r="E4683" s="396" t="s">
        <v>3744</v>
      </c>
      <c r="F4683" s="116" t="s">
        <v>2139</v>
      </c>
      <c r="G4683" s="596">
        <v>305211240204</v>
      </c>
      <c r="H4683" s="396" t="s">
        <v>2424</v>
      </c>
      <c r="I4683" s="116" t="s">
        <v>3613</v>
      </c>
      <c r="J4683" s="116" t="s">
        <v>47</v>
      </c>
      <c r="K4683" s="116">
        <v>1.1335999999999999</v>
      </c>
      <c r="L4683" s="395">
        <v>1.1335999999999999</v>
      </c>
      <c r="M4683" s="395">
        <v>1.049901</v>
      </c>
      <c r="N4683" s="330">
        <v>7.3834685956245565</v>
      </c>
      <c r="O4683" s="116"/>
      <c r="P4683" s="116"/>
      <c r="Q4683" s="120"/>
    </row>
    <row r="4684" spans="1:17" customFormat="1">
      <c r="A4684" s="117">
        <v>4681</v>
      </c>
      <c r="B4684" s="117"/>
      <c r="C4684" s="117" t="s">
        <v>1391</v>
      </c>
      <c r="D4684" s="117" t="s">
        <v>1035</v>
      </c>
      <c r="E4684" s="396" t="s">
        <v>3744</v>
      </c>
      <c r="F4684" s="116" t="s">
        <v>2137</v>
      </c>
      <c r="G4684" s="596">
        <v>305211140503</v>
      </c>
      <c r="H4684" s="396" t="s">
        <v>2420</v>
      </c>
      <c r="I4684" s="116" t="s">
        <v>3613</v>
      </c>
      <c r="J4684" s="116" t="s">
        <v>47</v>
      </c>
      <c r="K4684" s="116">
        <v>0.58299999999999996</v>
      </c>
      <c r="L4684" s="395">
        <v>0.58299999999999996</v>
      </c>
      <c r="M4684" s="395">
        <v>0.54084700000000008</v>
      </c>
      <c r="N4684" s="330">
        <v>7.2303602058318841</v>
      </c>
      <c r="O4684" s="116"/>
      <c r="P4684" s="116"/>
      <c r="Q4684" s="120"/>
    </row>
    <row r="4685" spans="1:17" customFormat="1">
      <c r="A4685" s="117">
        <v>4682</v>
      </c>
      <c r="B4685" s="117"/>
      <c r="C4685" s="117" t="s">
        <v>1391</v>
      </c>
      <c r="D4685" s="117" t="s">
        <v>1035</v>
      </c>
      <c r="E4685" s="396" t="s">
        <v>3744</v>
      </c>
      <c r="F4685" s="116" t="s">
        <v>2137</v>
      </c>
      <c r="G4685" s="596">
        <v>305211140504</v>
      </c>
      <c r="H4685" s="396" t="s">
        <v>2421</v>
      </c>
      <c r="I4685" s="116" t="s">
        <v>3613</v>
      </c>
      <c r="J4685" s="116" t="s">
        <v>47</v>
      </c>
      <c r="K4685" s="116">
        <v>1.3218000000000001</v>
      </c>
      <c r="L4685" s="395">
        <v>1.3218000000000001</v>
      </c>
      <c r="M4685" s="395">
        <v>1.2269129999999999</v>
      </c>
      <c r="N4685" s="330">
        <v>7.1786200635497162</v>
      </c>
      <c r="O4685" s="116"/>
      <c r="P4685" s="116"/>
      <c r="Q4685" s="120"/>
    </row>
    <row r="4686" spans="1:17" customFormat="1">
      <c r="A4686" s="117">
        <v>4683</v>
      </c>
      <c r="B4686" s="117"/>
      <c r="C4686" s="117" t="s">
        <v>1391</v>
      </c>
      <c r="D4686" s="117" t="s">
        <v>1035</v>
      </c>
      <c r="E4686" s="396" t="s">
        <v>3746</v>
      </c>
      <c r="F4686" s="116" t="s">
        <v>3485</v>
      </c>
      <c r="G4686" s="596">
        <v>305212340101</v>
      </c>
      <c r="H4686" s="396" t="s">
        <v>3486</v>
      </c>
      <c r="I4686" s="116" t="s">
        <v>8573</v>
      </c>
      <c r="J4686" s="116" t="s">
        <v>47</v>
      </c>
      <c r="K4686" s="116">
        <v>0.35476000000000002</v>
      </c>
      <c r="L4686" s="395">
        <v>0.35476000000000002</v>
      </c>
      <c r="M4686" s="395">
        <v>0.329847</v>
      </c>
      <c r="N4686" s="330">
        <v>7.0224940805051341</v>
      </c>
      <c r="O4686" s="116"/>
      <c r="P4686" s="116"/>
      <c r="Q4686" s="120"/>
    </row>
    <row r="4687" spans="1:17" customFormat="1">
      <c r="A4687" s="117">
        <v>4684</v>
      </c>
      <c r="B4687" s="117"/>
      <c r="C4687" s="117" t="s">
        <v>1391</v>
      </c>
      <c r="D4687" s="117" t="s">
        <v>1035</v>
      </c>
      <c r="E4687" s="396" t="s">
        <v>3744</v>
      </c>
      <c r="F4687" s="116" t="s">
        <v>2136</v>
      </c>
      <c r="G4687" s="596">
        <v>305211140305</v>
      </c>
      <c r="H4687" s="396" t="s">
        <v>2416</v>
      </c>
      <c r="I4687" s="116" t="s">
        <v>3613</v>
      </c>
      <c r="J4687" s="116" t="s">
        <v>47</v>
      </c>
      <c r="K4687" s="116">
        <v>1.4321999999999999</v>
      </c>
      <c r="L4687" s="395">
        <v>1.4321999999999999</v>
      </c>
      <c r="M4687" s="395">
        <v>1.3326120000000001</v>
      </c>
      <c r="N4687" s="330">
        <v>6.9534981147884229</v>
      </c>
      <c r="O4687" s="116"/>
      <c r="P4687" s="116"/>
      <c r="Q4687" s="120"/>
    </row>
    <row r="4688" spans="1:17" customFormat="1">
      <c r="A4688" s="117">
        <v>4685</v>
      </c>
      <c r="B4688" s="117"/>
      <c r="C4688" s="117" t="s">
        <v>1391</v>
      </c>
      <c r="D4688" s="117" t="s">
        <v>1035</v>
      </c>
      <c r="E4688" s="396" t="s">
        <v>3744</v>
      </c>
      <c r="F4688" s="116" t="s">
        <v>2138</v>
      </c>
      <c r="G4688" s="596">
        <v>305211240102</v>
      </c>
      <c r="H4688" s="396" t="s">
        <v>3570</v>
      </c>
      <c r="I4688" s="116" t="s">
        <v>8573</v>
      </c>
      <c r="J4688" s="116" t="s">
        <v>47</v>
      </c>
      <c r="K4688" s="116">
        <v>0.36759999999999998</v>
      </c>
      <c r="L4688" s="395">
        <v>0.36759999999999998</v>
      </c>
      <c r="M4688" s="395">
        <v>0.34260000000000002</v>
      </c>
      <c r="N4688" s="330">
        <v>6.8008705114254537</v>
      </c>
      <c r="O4688" s="116"/>
      <c r="P4688" s="116"/>
      <c r="Q4688" s="120"/>
    </row>
    <row r="4689" spans="1:17" customFormat="1">
      <c r="A4689" s="117">
        <v>4686</v>
      </c>
      <c r="B4689" s="117"/>
      <c r="C4689" s="117" t="s">
        <v>1391</v>
      </c>
      <c r="D4689" s="117" t="s">
        <v>1035</v>
      </c>
      <c r="E4689" s="396" t="s">
        <v>3744</v>
      </c>
      <c r="F4689" s="116" t="s">
        <v>2135</v>
      </c>
      <c r="G4689" s="596">
        <v>305211140102</v>
      </c>
      <c r="H4689" s="396" t="s">
        <v>3496</v>
      </c>
      <c r="I4689" s="116" t="s">
        <v>3613</v>
      </c>
      <c r="J4689" s="116" t="s">
        <v>47</v>
      </c>
      <c r="K4689" s="116">
        <v>2.6751999999999998</v>
      </c>
      <c r="L4689" s="395">
        <v>2.6751999999999998</v>
      </c>
      <c r="M4689" s="395">
        <v>2.4965550000000003</v>
      </c>
      <c r="N4689" s="330">
        <v>6.6778184808612249</v>
      </c>
      <c r="O4689" s="116"/>
      <c r="P4689" s="116"/>
      <c r="Q4689" s="120"/>
    </row>
    <row r="4690" spans="1:17" customFormat="1">
      <c r="A4690" s="117">
        <v>4687</v>
      </c>
      <c r="B4690" s="117"/>
      <c r="C4690" s="117" t="s">
        <v>1391</v>
      </c>
      <c r="D4690" s="117" t="s">
        <v>1035</v>
      </c>
      <c r="E4690" s="396" t="s">
        <v>3744</v>
      </c>
      <c r="F4690" s="116" t="s">
        <v>3551</v>
      </c>
      <c r="G4690" s="596">
        <v>305211540102</v>
      </c>
      <c r="H4690" s="396" t="s">
        <v>3552</v>
      </c>
      <c r="I4690" s="116" t="s">
        <v>8573</v>
      </c>
      <c r="J4690" s="116" t="s">
        <v>47</v>
      </c>
      <c r="K4690" s="116">
        <v>0.2137</v>
      </c>
      <c r="L4690" s="395">
        <v>0.2137</v>
      </c>
      <c r="M4690" s="395">
        <v>0.200354</v>
      </c>
      <c r="N4690" s="330">
        <v>6.2452035563874571</v>
      </c>
      <c r="O4690" s="116"/>
      <c r="P4690" s="116"/>
      <c r="Q4690" s="120"/>
    </row>
    <row r="4691" spans="1:17" customFormat="1">
      <c r="A4691" s="117">
        <v>4688</v>
      </c>
      <c r="B4691" s="117"/>
      <c r="C4691" s="117" t="s">
        <v>1391</v>
      </c>
      <c r="D4691" s="117" t="s">
        <v>1035</v>
      </c>
      <c r="E4691" s="396" t="s">
        <v>3744</v>
      </c>
      <c r="F4691" s="116" t="s">
        <v>2136</v>
      </c>
      <c r="G4691" s="596">
        <v>305211140303</v>
      </c>
      <c r="H4691" s="396" t="s">
        <v>2414</v>
      </c>
      <c r="I4691" s="116" t="s">
        <v>3613</v>
      </c>
      <c r="J4691" s="116" t="s">
        <v>47</v>
      </c>
      <c r="K4691" s="116">
        <v>0.71740000000000004</v>
      </c>
      <c r="L4691" s="395">
        <v>0.71740000000000004</v>
      </c>
      <c r="M4691" s="395">
        <v>0.67349099999999995</v>
      </c>
      <c r="N4691" s="330">
        <v>6.1205742960691509</v>
      </c>
      <c r="O4691" s="116"/>
      <c r="P4691" s="116"/>
      <c r="Q4691" s="120"/>
    </row>
    <row r="4692" spans="1:17" customFormat="1">
      <c r="A4692" s="117">
        <v>4689</v>
      </c>
      <c r="B4692" s="117"/>
      <c r="C4692" s="117" t="s">
        <v>1391</v>
      </c>
      <c r="D4692" s="117" t="s">
        <v>1035</v>
      </c>
      <c r="E4692" s="396" t="s">
        <v>3744</v>
      </c>
      <c r="F4692" s="116" t="s">
        <v>3487</v>
      </c>
      <c r="G4692" s="596">
        <v>305211540204</v>
      </c>
      <c r="H4692" s="396" t="s">
        <v>3488</v>
      </c>
      <c r="I4692" s="116" t="s">
        <v>8573</v>
      </c>
      <c r="J4692" s="116" t="s">
        <v>47</v>
      </c>
      <c r="K4692" s="116">
        <v>1.0595000000000001</v>
      </c>
      <c r="L4692" s="395">
        <v>1.0595000000000001</v>
      </c>
      <c r="M4692" s="395">
        <v>0.99480199999999996</v>
      </c>
      <c r="N4692" s="330">
        <v>6.1064653138272904</v>
      </c>
      <c r="O4692" s="116"/>
      <c r="P4692" s="116"/>
      <c r="Q4692" s="120"/>
    </row>
    <row r="4693" spans="1:17" customFormat="1">
      <c r="A4693" s="117">
        <v>4690</v>
      </c>
      <c r="B4693" s="117"/>
      <c r="C4693" s="117" t="s">
        <v>1391</v>
      </c>
      <c r="D4693" s="117" t="s">
        <v>1035</v>
      </c>
      <c r="E4693" s="396" t="s">
        <v>3746</v>
      </c>
      <c r="F4693" s="116" t="s">
        <v>3505</v>
      </c>
      <c r="G4693" s="596">
        <v>305213440305</v>
      </c>
      <c r="H4693" s="396" t="s">
        <v>3506</v>
      </c>
      <c r="I4693" s="116" t="s">
        <v>8573</v>
      </c>
      <c r="J4693" s="116" t="s">
        <v>47</v>
      </c>
      <c r="K4693" s="116">
        <v>5.6598999999999997E-2</v>
      </c>
      <c r="L4693" s="395">
        <v>5.6598999999999997E-2</v>
      </c>
      <c r="M4693" s="395">
        <v>5.3145999999999999E-2</v>
      </c>
      <c r="N4693" s="330">
        <v>6.1008145020230007</v>
      </c>
      <c r="O4693" s="116"/>
      <c r="P4693" s="116"/>
      <c r="Q4693" s="120"/>
    </row>
    <row r="4694" spans="1:17" customFormat="1">
      <c r="A4694" s="117">
        <v>4691</v>
      </c>
      <c r="B4694" s="117"/>
      <c r="C4694" s="117" t="s">
        <v>1391</v>
      </c>
      <c r="D4694" s="117" t="s">
        <v>1035</v>
      </c>
      <c r="E4694" s="396" t="s">
        <v>3744</v>
      </c>
      <c r="F4694" s="116" t="s">
        <v>2138</v>
      </c>
      <c r="G4694" s="596">
        <v>305211240101</v>
      </c>
      <c r="H4694" s="396" t="s">
        <v>3435</v>
      </c>
      <c r="I4694" s="116" t="s">
        <v>3613</v>
      </c>
      <c r="J4694" s="116" t="s">
        <v>47</v>
      </c>
      <c r="K4694" s="116">
        <v>1.1388</v>
      </c>
      <c r="L4694" s="395">
        <v>1.1388</v>
      </c>
      <c r="M4694" s="395">
        <v>1.0717989999999999</v>
      </c>
      <c r="N4694" s="330">
        <v>5.8834738321039772</v>
      </c>
      <c r="O4694" s="116"/>
      <c r="P4694" s="116"/>
      <c r="Q4694" s="120"/>
    </row>
    <row r="4695" spans="1:17" customFormat="1">
      <c r="A4695" s="117">
        <v>4692</v>
      </c>
      <c r="B4695" s="117"/>
      <c r="C4695" s="117" t="s">
        <v>1391</v>
      </c>
      <c r="D4695" s="117" t="s">
        <v>1035</v>
      </c>
      <c r="E4695" s="396" t="s">
        <v>3744</v>
      </c>
      <c r="F4695" s="116" t="s">
        <v>2135</v>
      </c>
      <c r="G4695" s="596">
        <v>305211140101</v>
      </c>
      <c r="H4695" s="396" t="s">
        <v>3605</v>
      </c>
      <c r="I4695" s="116" t="s">
        <v>3613</v>
      </c>
      <c r="J4695" s="116" t="s">
        <v>47</v>
      </c>
      <c r="K4695" s="116">
        <v>1.7598499999999999</v>
      </c>
      <c r="L4695" s="395">
        <v>1.7598499999999999</v>
      </c>
      <c r="M4695" s="395">
        <v>1.6571689999999999</v>
      </c>
      <c r="N4695" s="330">
        <v>5.8346449981532533</v>
      </c>
      <c r="O4695" s="116"/>
      <c r="P4695" s="116"/>
      <c r="Q4695" s="120"/>
    </row>
    <row r="4696" spans="1:17" customFormat="1">
      <c r="A4696" s="117">
        <v>4693</v>
      </c>
      <c r="B4696" s="117"/>
      <c r="C4696" s="117" t="s">
        <v>1391</v>
      </c>
      <c r="D4696" s="117" t="s">
        <v>1035</v>
      </c>
      <c r="E4696" s="396" t="s">
        <v>3744</v>
      </c>
      <c r="F4696" s="116" t="s">
        <v>2136</v>
      </c>
      <c r="G4696" s="596">
        <v>305211140304</v>
      </c>
      <c r="H4696" s="396" t="s">
        <v>2415</v>
      </c>
      <c r="I4696" s="116" t="s">
        <v>3613</v>
      </c>
      <c r="J4696" s="116" t="s">
        <v>47</v>
      </c>
      <c r="K4696" s="116">
        <v>0.85440000000000005</v>
      </c>
      <c r="L4696" s="395">
        <v>0.85440000000000005</v>
      </c>
      <c r="M4696" s="395">
        <v>0.80735500000000004</v>
      </c>
      <c r="N4696" s="330">
        <v>5.5062031835205989</v>
      </c>
      <c r="O4696" s="116"/>
      <c r="P4696" s="116"/>
      <c r="Q4696" s="120"/>
    </row>
    <row r="4697" spans="1:17" customFormat="1">
      <c r="A4697" s="117">
        <v>4694</v>
      </c>
      <c r="B4697" s="117"/>
      <c r="C4697" s="117" t="s">
        <v>1391</v>
      </c>
      <c r="D4697" s="117" t="s">
        <v>1035</v>
      </c>
      <c r="E4697" s="396" t="s">
        <v>3746</v>
      </c>
      <c r="F4697" s="116" t="s">
        <v>3561</v>
      </c>
      <c r="G4697" s="596">
        <v>305213240102</v>
      </c>
      <c r="H4697" s="396" t="s">
        <v>3562</v>
      </c>
      <c r="I4697" s="116" t="s">
        <v>8573</v>
      </c>
      <c r="J4697" s="116" t="s">
        <v>47</v>
      </c>
      <c r="K4697" s="116">
        <v>1.9246000000000001</v>
      </c>
      <c r="L4697" s="395">
        <v>1.9246000000000001</v>
      </c>
      <c r="M4697" s="395">
        <v>1.8290139999999999</v>
      </c>
      <c r="N4697" s="330">
        <v>4.9665385015068155</v>
      </c>
      <c r="O4697" s="116"/>
      <c r="P4697" s="116"/>
      <c r="Q4697" s="120"/>
    </row>
    <row r="4698" spans="1:17" customFormat="1">
      <c r="A4698" s="117">
        <v>4695</v>
      </c>
      <c r="B4698" s="117"/>
      <c r="C4698" s="117" t="s">
        <v>1391</v>
      </c>
      <c r="D4698" s="117" t="s">
        <v>1035</v>
      </c>
      <c r="E4698" s="396" t="s">
        <v>3746</v>
      </c>
      <c r="F4698" s="116" t="s">
        <v>2135</v>
      </c>
      <c r="G4698" s="596">
        <v>305211140105</v>
      </c>
      <c r="H4698" s="396" t="s">
        <v>3528</v>
      </c>
      <c r="I4698" s="116" t="s">
        <v>8573</v>
      </c>
      <c r="J4698" s="116" t="s">
        <v>47</v>
      </c>
      <c r="K4698" s="116">
        <v>0.27879999999999999</v>
      </c>
      <c r="L4698" s="395">
        <v>0.27879999999999999</v>
      </c>
      <c r="M4698" s="395">
        <v>0.26529999999999998</v>
      </c>
      <c r="N4698" s="330">
        <v>4.8421807747489281</v>
      </c>
      <c r="O4698" s="116"/>
      <c r="P4698" s="116"/>
      <c r="Q4698" s="120"/>
    </row>
    <row r="4699" spans="1:17" customFormat="1">
      <c r="A4699" s="117">
        <v>4696</v>
      </c>
      <c r="B4699" s="117"/>
      <c r="C4699" s="117" t="s">
        <v>1391</v>
      </c>
      <c r="D4699" s="117" t="s">
        <v>1035</v>
      </c>
      <c r="E4699" s="396" t="s">
        <v>3744</v>
      </c>
      <c r="F4699" s="116" t="s">
        <v>2138</v>
      </c>
      <c r="G4699" s="596">
        <v>305211240103</v>
      </c>
      <c r="H4699" s="396" t="s">
        <v>3455</v>
      </c>
      <c r="I4699" s="116" t="s">
        <v>8573</v>
      </c>
      <c r="J4699" s="116" t="s">
        <v>47</v>
      </c>
      <c r="K4699" s="116">
        <v>0.39240000000000003</v>
      </c>
      <c r="L4699" s="395">
        <v>0.39240000000000003</v>
      </c>
      <c r="M4699" s="395">
        <v>0.37348300000000001</v>
      </c>
      <c r="N4699" s="330">
        <v>4.8208460754332352</v>
      </c>
      <c r="O4699" s="116"/>
      <c r="P4699" s="116"/>
      <c r="Q4699" s="120"/>
    </row>
    <row r="4700" spans="1:17" customFormat="1">
      <c r="A4700" s="117">
        <v>4697</v>
      </c>
      <c r="B4700" s="117"/>
      <c r="C4700" s="117" t="s">
        <v>1391</v>
      </c>
      <c r="D4700" s="117" t="s">
        <v>1035</v>
      </c>
      <c r="E4700" s="396" t="s">
        <v>3744</v>
      </c>
      <c r="F4700" s="116" t="s">
        <v>2139</v>
      </c>
      <c r="G4700" s="596">
        <v>305211240201</v>
      </c>
      <c r="H4700" s="396" t="s">
        <v>2225</v>
      </c>
      <c r="I4700" s="116" t="s">
        <v>3613</v>
      </c>
      <c r="J4700" s="116" t="s">
        <v>47</v>
      </c>
      <c r="K4700" s="116">
        <v>1.0445</v>
      </c>
      <c r="L4700" s="395">
        <v>1.0445</v>
      </c>
      <c r="M4700" s="395">
        <v>0.99479499999999998</v>
      </c>
      <c r="N4700" s="330">
        <v>4.7587362374341788</v>
      </c>
      <c r="O4700" s="116"/>
      <c r="P4700" s="116"/>
      <c r="Q4700" s="120"/>
    </row>
    <row r="4701" spans="1:17" customFormat="1">
      <c r="A4701" s="117">
        <v>4698</v>
      </c>
      <c r="B4701" s="117"/>
      <c r="C4701" s="117" t="s">
        <v>1391</v>
      </c>
      <c r="D4701" s="117" t="s">
        <v>1035</v>
      </c>
      <c r="E4701" s="396" t="s">
        <v>3746</v>
      </c>
      <c r="F4701" s="116" t="s">
        <v>3461</v>
      </c>
      <c r="G4701" s="596">
        <v>305211140202</v>
      </c>
      <c r="H4701" s="396" t="s">
        <v>3462</v>
      </c>
      <c r="I4701" s="116" t="s">
        <v>8573</v>
      </c>
      <c r="J4701" s="116" t="s">
        <v>47</v>
      </c>
      <c r="K4701" s="116">
        <v>1.1843999999999999</v>
      </c>
      <c r="L4701" s="395">
        <v>1.1843999999999999</v>
      </c>
      <c r="M4701" s="395">
        <v>1.12862</v>
      </c>
      <c r="N4701" s="330">
        <v>4.7095575818980029</v>
      </c>
      <c r="O4701" s="116"/>
      <c r="P4701" s="116"/>
      <c r="Q4701" s="120"/>
    </row>
    <row r="4702" spans="1:17" customFormat="1">
      <c r="A4702" s="117">
        <v>4699</v>
      </c>
      <c r="B4702" s="117"/>
      <c r="C4702" s="117" t="s">
        <v>1391</v>
      </c>
      <c r="D4702" s="117" t="s">
        <v>1035</v>
      </c>
      <c r="E4702" s="396" t="s">
        <v>3746</v>
      </c>
      <c r="F4702" s="116" t="s">
        <v>3441</v>
      </c>
      <c r="G4702" s="596">
        <v>305213440202</v>
      </c>
      <c r="H4702" s="396" t="s">
        <v>3442</v>
      </c>
      <c r="I4702" s="116" t="s">
        <v>8573</v>
      </c>
      <c r="J4702" s="116" t="s">
        <v>47</v>
      </c>
      <c r="K4702" s="116">
        <v>0.32300000000000001</v>
      </c>
      <c r="L4702" s="395">
        <v>0.32300000000000001</v>
      </c>
      <c r="M4702" s="395">
        <v>0.30830400000000002</v>
      </c>
      <c r="N4702" s="330">
        <v>4.5498452012383863</v>
      </c>
      <c r="O4702" s="116"/>
      <c r="P4702" s="116"/>
      <c r="Q4702" s="120"/>
    </row>
    <row r="4703" spans="1:17" customFormat="1">
      <c r="A4703" s="117">
        <v>4700</v>
      </c>
      <c r="B4703" s="117"/>
      <c r="C4703" s="117" t="s">
        <v>1391</v>
      </c>
      <c r="D4703" s="117" t="s">
        <v>1035</v>
      </c>
      <c r="E4703" s="396" t="s">
        <v>3744</v>
      </c>
      <c r="F4703" s="116" t="s">
        <v>2136</v>
      </c>
      <c r="G4703" s="596">
        <v>305211140302</v>
      </c>
      <c r="H4703" s="396" t="s">
        <v>2413</v>
      </c>
      <c r="I4703" s="116" t="s">
        <v>3613</v>
      </c>
      <c r="J4703" s="116" t="s">
        <v>47</v>
      </c>
      <c r="K4703" s="116">
        <v>1.6364000000000001</v>
      </c>
      <c r="L4703" s="395">
        <v>1.6364000000000001</v>
      </c>
      <c r="M4703" s="395">
        <v>1.565515</v>
      </c>
      <c r="N4703" s="330">
        <v>4.3317648496700123</v>
      </c>
      <c r="O4703" s="116"/>
      <c r="P4703" s="116"/>
      <c r="Q4703" s="120"/>
    </row>
    <row r="4704" spans="1:17" customFormat="1">
      <c r="A4704" s="117">
        <v>4701</v>
      </c>
      <c r="B4704" s="117"/>
      <c r="C4704" s="117" t="s">
        <v>1391</v>
      </c>
      <c r="D4704" s="117" t="s">
        <v>1035</v>
      </c>
      <c r="E4704" s="396" t="s">
        <v>3744</v>
      </c>
      <c r="F4704" s="116" t="s">
        <v>2135</v>
      </c>
      <c r="G4704" s="596">
        <v>305211140103</v>
      </c>
      <c r="H4704" s="396" t="s">
        <v>2309</v>
      </c>
      <c r="I4704" s="116" t="s">
        <v>3613</v>
      </c>
      <c r="J4704" s="116" t="s">
        <v>47</v>
      </c>
      <c r="K4704" s="116">
        <v>0.65669999999999995</v>
      </c>
      <c r="L4704" s="395">
        <v>0.65669999999999995</v>
      </c>
      <c r="M4704" s="395">
        <v>0.62962200000000001</v>
      </c>
      <c r="N4704" s="330">
        <v>4.1233439926907165</v>
      </c>
      <c r="O4704" s="116"/>
      <c r="P4704" s="116"/>
      <c r="Q4704" s="120"/>
    </row>
    <row r="4705" spans="1:17" customFormat="1">
      <c r="A4705" s="117">
        <v>4702</v>
      </c>
      <c r="B4705" s="117"/>
      <c r="C4705" s="117" t="s">
        <v>1391</v>
      </c>
      <c r="D4705" s="117" t="s">
        <v>1035</v>
      </c>
      <c r="E4705" s="396" t="s">
        <v>3744</v>
      </c>
      <c r="F4705" s="116" t="s">
        <v>3606</v>
      </c>
      <c r="G4705" s="596">
        <v>305211440202</v>
      </c>
      <c r="H4705" s="396" t="s">
        <v>2150</v>
      </c>
      <c r="I4705" s="116" t="s">
        <v>8576</v>
      </c>
      <c r="J4705" s="116" t="s">
        <v>47</v>
      </c>
      <c r="K4705" s="116">
        <v>0.62819999999999998</v>
      </c>
      <c r="L4705" s="395">
        <v>0.62819999999999998</v>
      </c>
      <c r="M4705" s="395">
        <v>0.60238800000000003</v>
      </c>
      <c r="N4705" s="330">
        <v>4.1088825214899627</v>
      </c>
      <c r="O4705" s="116"/>
      <c r="P4705" s="116"/>
      <c r="Q4705" s="120"/>
    </row>
    <row r="4706" spans="1:17" customFormat="1">
      <c r="A4706" s="117">
        <v>4703</v>
      </c>
      <c r="B4706" s="117"/>
      <c r="C4706" s="117" t="s">
        <v>1391</v>
      </c>
      <c r="D4706" s="117" t="s">
        <v>1035</v>
      </c>
      <c r="E4706" s="396" t="s">
        <v>3744</v>
      </c>
      <c r="F4706" s="116" t="s">
        <v>2137</v>
      </c>
      <c r="G4706" s="596">
        <v>305211140502</v>
      </c>
      <c r="H4706" s="396" t="s">
        <v>2419</v>
      </c>
      <c r="I4706" s="116" t="s">
        <v>3613</v>
      </c>
      <c r="J4706" s="116" t="s">
        <v>47</v>
      </c>
      <c r="K4706" s="116">
        <v>1.25475</v>
      </c>
      <c r="L4706" s="395">
        <v>1.25475</v>
      </c>
      <c r="M4706" s="395">
        <v>1.2083729999999999</v>
      </c>
      <c r="N4706" s="330">
        <v>3.6961147638971994</v>
      </c>
      <c r="O4706" s="116"/>
      <c r="P4706" s="116"/>
      <c r="Q4706" s="120"/>
    </row>
    <row r="4707" spans="1:17" customFormat="1">
      <c r="A4707" s="117">
        <v>4704</v>
      </c>
      <c r="B4707" s="117"/>
      <c r="C4707" s="117" t="s">
        <v>1391</v>
      </c>
      <c r="D4707" s="117" t="s">
        <v>1035</v>
      </c>
      <c r="E4707" s="396" t="s">
        <v>3745</v>
      </c>
      <c r="F4707" s="116" t="s">
        <v>3567</v>
      </c>
      <c r="G4707" s="596">
        <v>305212140204</v>
      </c>
      <c r="H4707" s="396" t="s">
        <v>3568</v>
      </c>
      <c r="I4707" s="116" t="s">
        <v>8573</v>
      </c>
      <c r="J4707" s="116" t="s">
        <v>47</v>
      </c>
      <c r="K4707" s="116">
        <v>3.6041999999999998E-2</v>
      </c>
      <c r="L4707" s="395">
        <v>3.6041999999999998E-2</v>
      </c>
      <c r="M4707" s="395">
        <v>3.4744999999999998E-2</v>
      </c>
      <c r="N4707" s="330">
        <v>3.5985794351034892</v>
      </c>
      <c r="O4707" s="116"/>
      <c r="P4707" s="116"/>
      <c r="Q4707" s="120"/>
    </row>
    <row r="4708" spans="1:17" customFormat="1">
      <c r="A4708" s="117">
        <v>4705</v>
      </c>
      <c r="B4708" s="117"/>
      <c r="C4708" s="117" t="s">
        <v>1391</v>
      </c>
      <c r="D4708" s="117" t="s">
        <v>1035</v>
      </c>
      <c r="E4708" s="396" t="s">
        <v>3745</v>
      </c>
      <c r="F4708" s="116" t="s">
        <v>3449</v>
      </c>
      <c r="G4708" s="596">
        <v>305213140103</v>
      </c>
      <c r="H4708" s="396" t="s">
        <v>2990</v>
      </c>
      <c r="I4708" s="116" t="s">
        <v>8573</v>
      </c>
      <c r="J4708" s="116" t="s">
        <v>47</v>
      </c>
      <c r="K4708" s="116">
        <v>0.24451999999999999</v>
      </c>
      <c r="L4708" s="395">
        <v>0.24451999999999999</v>
      </c>
      <c r="M4708" s="395">
        <v>0.235847</v>
      </c>
      <c r="N4708" s="330">
        <v>3.5469491248159604</v>
      </c>
      <c r="O4708" s="116"/>
      <c r="P4708" s="116"/>
      <c r="Q4708" s="120"/>
    </row>
    <row r="4709" spans="1:17" customFormat="1">
      <c r="A4709" s="117">
        <v>4706</v>
      </c>
      <c r="B4709" s="117"/>
      <c r="C4709" s="117" t="s">
        <v>1391</v>
      </c>
      <c r="D4709" s="117" t="s">
        <v>1035</v>
      </c>
      <c r="E4709" s="396" t="s">
        <v>3746</v>
      </c>
      <c r="F4709" s="116" t="s">
        <v>3585</v>
      </c>
      <c r="G4709" s="596">
        <v>305212340201</v>
      </c>
      <c r="H4709" s="396" t="s">
        <v>3586</v>
      </c>
      <c r="I4709" s="116" t="s">
        <v>8573</v>
      </c>
      <c r="J4709" s="116" t="s">
        <v>47</v>
      </c>
      <c r="K4709" s="116">
        <v>0.24160000000000001</v>
      </c>
      <c r="L4709" s="395">
        <v>0.24160000000000001</v>
      </c>
      <c r="M4709" s="395">
        <v>0.233205</v>
      </c>
      <c r="N4709" s="330">
        <v>3.4747516556291442</v>
      </c>
      <c r="O4709" s="116"/>
      <c r="P4709" s="116"/>
      <c r="Q4709" s="120"/>
    </row>
    <row r="4710" spans="1:17" customFormat="1">
      <c r="A4710" s="117">
        <v>4707</v>
      </c>
      <c r="B4710" s="117"/>
      <c r="C4710" s="117" t="s">
        <v>1391</v>
      </c>
      <c r="D4710" s="117" t="s">
        <v>1035</v>
      </c>
      <c r="E4710" s="396" t="s">
        <v>3744</v>
      </c>
      <c r="F4710" s="116" t="s">
        <v>2137</v>
      </c>
      <c r="G4710" s="596">
        <v>305211140501</v>
      </c>
      <c r="H4710" s="396" t="s">
        <v>2418</v>
      </c>
      <c r="I4710" s="116" t="s">
        <v>3613</v>
      </c>
      <c r="J4710" s="116" t="s">
        <v>47</v>
      </c>
      <c r="K4710" s="116">
        <v>1.4188000000000001</v>
      </c>
      <c r="L4710" s="395">
        <v>1.4188000000000001</v>
      </c>
      <c r="M4710" s="395">
        <v>1.3734950000000001</v>
      </c>
      <c r="N4710" s="330">
        <v>3.1931914293769332</v>
      </c>
      <c r="O4710" s="116"/>
      <c r="P4710" s="116"/>
      <c r="Q4710" s="120"/>
    </row>
    <row r="4711" spans="1:17" customFormat="1">
      <c r="A4711" s="117">
        <v>4708</v>
      </c>
      <c r="B4711" s="117"/>
      <c r="C4711" s="117" t="s">
        <v>1391</v>
      </c>
      <c r="D4711" s="117" t="s">
        <v>1035</v>
      </c>
      <c r="E4711" s="396" t="s">
        <v>3745</v>
      </c>
      <c r="F4711" s="116" t="s">
        <v>3511</v>
      </c>
      <c r="G4711" s="596">
        <v>305212240302</v>
      </c>
      <c r="H4711" s="396" t="s">
        <v>2257</v>
      </c>
      <c r="I4711" s="116" t="s">
        <v>8573</v>
      </c>
      <c r="J4711" s="116" t="s">
        <v>47</v>
      </c>
      <c r="K4711" s="116">
        <v>1.0035000000000001</v>
      </c>
      <c r="L4711" s="395">
        <v>1.0035000000000001</v>
      </c>
      <c r="M4711" s="395">
        <v>0.97352799999999995</v>
      </c>
      <c r="N4711" s="330">
        <v>2.9867463876432594</v>
      </c>
      <c r="O4711" s="116"/>
      <c r="P4711" s="116"/>
      <c r="Q4711" s="120"/>
    </row>
    <row r="4712" spans="1:17" customFormat="1">
      <c r="A4712" s="117">
        <v>4709</v>
      </c>
      <c r="B4712" s="117"/>
      <c r="C4712" s="117" t="s">
        <v>1391</v>
      </c>
      <c r="D4712" s="117" t="s">
        <v>1035</v>
      </c>
      <c r="E4712" s="396" t="s">
        <v>3745</v>
      </c>
      <c r="F4712" s="116" t="s">
        <v>3592</v>
      </c>
      <c r="G4712" s="596">
        <v>305212140501</v>
      </c>
      <c r="H4712" s="396" t="s">
        <v>3593</v>
      </c>
      <c r="I4712" s="116" t="s">
        <v>8573</v>
      </c>
      <c r="J4712" s="116" t="s">
        <v>47</v>
      </c>
      <c r="K4712" s="116">
        <v>0.399947</v>
      </c>
      <c r="L4712" s="395">
        <v>0.399947</v>
      </c>
      <c r="M4712" s="395">
        <v>0.38886700000000002</v>
      </c>
      <c r="N4712" s="330">
        <v>2.7703670736372517</v>
      </c>
      <c r="O4712" s="116"/>
      <c r="P4712" s="116"/>
      <c r="Q4712" s="120"/>
    </row>
    <row r="4713" spans="1:17" customFormat="1">
      <c r="A4713" s="117">
        <v>4710</v>
      </c>
      <c r="B4713" s="117"/>
      <c r="C4713" s="117" t="s">
        <v>1391</v>
      </c>
      <c r="D4713" s="117" t="s">
        <v>1035</v>
      </c>
      <c r="E4713" s="396" t="s">
        <v>3745</v>
      </c>
      <c r="F4713" s="116" t="s">
        <v>3594</v>
      </c>
      <c r="G4713" s="596">
        <v>305212140103</v>
      </c>
      <c r="H4713" s="396" t="s">
        <v>2250</v>
      </c>
      <c r="I4713" s="116" t="s">
        <v>8573</v>
      </c>
      <c r="J4713" s="116" t="s">
        <v>47</v>
      </c>
      <c r="K4713" s="116">
        <v>8.3409999999999995E-3</v>
      </c>
      <c r="L4713" s="395">
        <v>8.3409999999999995E-3</v>
      </c>
      <c r="M4713" s="395">
        <v>8.1379999999999994E-3</v>
      </c>
      <c r="N4713" s="330">
        <v>2.4337609399352602</v>
      </c>
      <c r="O4713" s="116"/>
      <c r="P4713" s="116"/>
      <c r="Q4713" s="120"/>
    </row>
    <row r="4714" spans="1:17" customFormat="1">
      <c r="A4714" s="117">
        <v>4711</v>
      </c>
      <c r="B4714" s="117"/>
      <c r="C4714" s="117" t="s">
        <v>1391</v>
      </c>
      <c r="D4714" s="117" t="s">
        <v>1035</v>
      </c>
      <c r="E4714" s="396" t="s">
        <v>3744</v>
      </c>
      <c r="F4714" s="116" t="s">
        <v>2140</v>
      </c>
      <c r="G4714" s="596">
        <v>305211440402</v>
      </c>
      <c r="H4714" s="396" t="s">
        <v>2426</v>
      </c>
      <c r="I4714" s="116" t="s">
        <v>3613</v>
      </c>
      <c r="J4714" s="116" t="s">
        <v>47</v>
      </c>
      <c r="K4714" s="116">
        <v>1.4672000000000001</v>
      </c>
      <c r="L4714" s="395">
        <v>1.4672000000000001</v>
      </c>
      <c r="M4714" s="395">
        <v>1.4319949999999999</v>
      </c>
      <c r="N4714" s="330">
        <v>2.3994683751363244</v>
      </c>
      <c r="O4714" s="116"/>
      <c r="P4714" s="116"/>
      <c r="Q4714" s="120"/>
    </row>
    <row r="4715" spans="1:17" customFormat="1">
      <c r="A4715" s="117">
        <v>4712</v>
      </c>
      <c r="B4715" s="117"/>
      <c r="C4715" s="117" t="s">
        <v>1391</v>
      </c>
      <c r="D4715" s="117" t="s">
        <v>1035</v>
      </c>
      <c r="E4715" s="396" t="s">
        <v>3744</v>
      </c>
      <c r="F4715" s="116" t="s">
        <v>3611</v>
      </c>
      <c r="G4715" s="596">
        <v>305211440304</v>
      </c>
      <c r="H4715" s="396" t="s">
        <v>2150</v>
      </c>
      <c r="I4715" s="116" t="s">
        <v>8576</v>
      </c>
      <c r="J4715" s="116" t="s">
        <v>47</v>
      </c>
      <c r="K4715" s="116">
        <v>0.26950000000000002</v>
      </c>
      <c r="L4715" s="395">
        <v>0.26950000000000002</v>
      </c>
      <c r="M4715" s="395">
        <v>0.26364900000000002</v>
      </c>
      <c r="N4715" s="330">
        <v>2.1710575139146546</v>
      </c>
      <c r="O4715" s="116"/>
      <c r="P4715" s="116"/>
      <c r="Q4715" s="120"/>
    </row>
    <row r="4716" spans="1:17" customFormat="1">
      <c r="A4716" s="117">
        <v>4713</v>
      </c>
      <c r="B4716" s="117"/>
      <c r="C4716" s="117" t="s">
        <v>1391</v>
      </c>
      <c r="D4716" s="117" t="s">
        <v>1035</v>
      </c>
      <c r="E4716" s="396" t="s">
        <v>3745</v>
      </c>
      <c r="F4716" s="116" t="s">
        <v>3449</v>
      </c>
      <c r="G4716" s="596">
        <v>305213140102</v>
      </c>
      <c r="H4716" s="396" t="s">
        <v>3534</v>
      </c>
      <c r="I4716" s="116" t="s">
        <v>8573</v>
      </c>
      <c r="J4716" s="116" t="s">
        <v>47</v>
      </c>
      <c r="K4716" s="116">
        <v>2.4583599999999999</v>
      </c>
      <c r="L4716" s="395">
        <v>2.4583599999999999</v>
      </c>
      <c r="M4716" s="395">
        <v>2.4081580000000002</v>
      </c>
      <c r="N4716" s="330">
        <v>2.0420931027188711</v>
      </c>
      <c r="O4716" s="116"/>
      <c r="P4716" s="116"/>
      <c r="Q4716" s="120"/>
    </row>
    <row r="4717" spans="1:17" customFormat="1">
      <c r="A4717" s="117">
        <v>4714</v>
      </c>
      <c r="B4717" s="117"/>
      <c r="C4717" s="117" t="s">
        <v>1391</v>
      </c>
      <c r="D4717" s="117" t="s">
        <v>1035</v>
      </c>
      <c r="E4717" s="396" t="s">
        <v>3745</v>
      </c>
      <c r="F4717" s="116" t="s">
        <v>3576</v>
      </c>
      <c r="G4717" s="596">
        <v>305212240102</v>
      </c>
      <c r="H4717" s="396" t="s">
        <v>3577</v>
      </c>
      <c r="I4717" s="116" t="s">
        <v>8573</v>
      </c>
      <c r="J4717" s="116" t="s">
        <v>47</v>
      </c>
      <c r="K4717" s="116">
        <v>0.25459999999999999</v>
      </c>
      <c r="L4717" s="395">
        <v>0.25459999999999999</v>
      </c>
      <c r="M4717" s="395">
        <v>0.25004300000000002</v>
      </c>
      <c r="N4717" s="330">
        <v>1.7898664571877367</v>
      </c>
      <c r="O4717" s="116"/>
      <c r="P4717" s="116"/>
      <c r="Q4717" s="120"/>
    </row>
    <row r="4718" spans="1:17" customFormat="1">
      <c r="A4718" s="117">
        <v>4715</v>
      </c>
      <c r="B4718" s="117"/>
      <c r="C4718" s="117" t="s">
        <v>1391</v>
      </c>
      <c r="D4718" s="117" t="s">
        <v>1035</v>
      </c>
      <c r="E4718" s="396" t="s">
        <v>3744</v>
      </c>
      <c r="F4718" s="116" t="s">
        <v>3606</v>
      </c>
      <c r="G4718" s="596">
        <v>305211440206</v>
      </c>
      <c r="H4718" s="396" t="s">
        <v>8348</v>
      </c>
      <c r="I4718" s="116" t="s">
        <v>8575</v>
      </c>
      <c r="J4718" s="116" t="s">
        <v>47</v>
      </c>
      <c r="K4718" s="116">
        <v>4.1665999999999999</v>
      </c>
      <c r="L4718" s="395">
        <v>4.1665999999999999</v>
      </c>
      <c r="M4718" s="395">
        <v>4.1021599999999996</v>
      </c>
      <c r="N4718" s="330">
        <v>1.5465847453559323</v>
      </c>
      <c r="O4718" s="116"/>
      <c r="P4718" s="116"/>
      <c r="Q4718" s="120"/>
    </row>
    <row r="4719" spans="1:17" customFormat="1">
      <c r="A4719" s="117">
        <v>4716</v>
      </c>
      <c r="B4719" s="117"/>
      <c r="C4719" s="117" t="s">
        <v>1391</v>
      </c>
      <c r="D4719" s="117" t="s">
        <v>1035</v>
      </c>
      <c r="E4719" s="396" t="s">
        <v>3746</v>
      </c>
      <c r="F4719" s="116" t="s">
        <v>3454</v>
      </c>
      <c r="G4719" s="596">
        <v>305212340302</v>
      </c>
      <c r="H4719" s="396" t="s">
        <v>10245</v>
      </c>
      <c r="I4719" s="116" t="s">
        <v>8573</v>
      </c>
      <c r="J4719" s="116" t="s">
        <v>47</v>
      </c>
      <c r="K4719" s="116">
        <v>0.26319999999999999</v>
      </c>
      <c r="L4719" s="395">
        <v>0.26319999999999999</v>
      </c>
      <c r="M4719" s="395">
        <v>0.25967099999999999</v>
      </c>
      <c r="N4719" s="330">
        <v>1.3408054711246218</v>
      </c>
      <c r="O4719" s="116"/>
      <c r="P4719" s="116"/>
      <c r="Q4719" s="120"/>
    </row>
    <row r="4720" spans="1:17" customFormat="1">
      <c r="A4720" s="117">
        <v>4717</v>
      </c>
      <c r="B4720" s="117"/>
      <c r="C4720" s="117" t="s">
        <v>1391</v>
      </c>
      <c r="D4720" s="117" t="s">
        <v>1035</v>
      </c>
      <c r="E4720" s="396" t="s">
        <v>3746</v>
      </c>
      <c r="F4720" s="116" t="s">
        <v>3505</v>
      </c>
      <c r="G4720" s="596">
        <v>305213440304</v>
      </c>
      <c r="H4720" s="396" t="s">
        <v>2250</v>
      </c>
      <c r="I4720" s="116" t="s">
        <v>8575</v>
      </c>
      <c r="J4720" s="116" t="s">
        <v>47</v>
      </c>
      <c r="K4720" s="116">
        <v>4.7899999999999998E-2</v>
      </c>
      <c r="L4720" s="395">
        <v>4.7899999999999998E-2</v>
      </c>
      <c r="M4720" s="395">
        <v>4.7277E-2</v>
      </c>
      <c r="N4720" s="330">
        <v>1.3006263048016671</v>
      </c>
      <c r="O4720" s="116"/>
      <c r="P4720" s="116"/>
      <c r="Q4720" s="120"/>
    </row>
    <row r="4721" spans="1:17" customFormat="1">
      <c r="A4721" s="117">
        <v>4718</v>
      </c>
      <c r="B4721" s="117"/>
      <c r="C4721" s="117" t="s">
        <v>1391</v>
      </c>
      <c r="D4721" s="117" t="s">
        <v>1035</v>
      </c>
      <c r="E4721" s="396" t="s">
        <v>3744</v>
      </c>
      <c r="F4721" s="116" t="s">
        <v>2140</v>
      </c>
      <c r="G4721" s="596">
        <v>305211440401</v>
      </c>
      <c r="H4721" s="396" t="s">
        <v>2425</v>
      </c>
      <c r="I4721" s="116" t="s">
        <v>8573</v>
      </c>
      <c r="J4721" s="116" t="s">
        <v>47</v>
      </c>
      <c r="K4721" s="116">
        <v>1.5438000000000001</v>
      </c>
      <c r="L4721" s="395">
        <v>1.5438000000000001</v>
      </c>
      <c r="M4721" s="395">
        <v>1.5254840000000001</v>
      </c>
      <c r="N4721" s="330">
        <v>1.1864231118020467</v>
      </c>
      <c r="O4721" s="116"/>
      <c r="P4721" s="116"/>
      <c r="Q4721" s="120"/>
    </row>
    <row r="4722" spans="1:17" customFormat="1">
      <c r="A4722" s="117">
        <v>4719</v>
      </c>
      <c r="B4722" s="117"/>
      <c r="C4722" s="117" t="s">
        <v>1391</v>
      </c>
      <c r="D4722" s="117" t="s">
        <v>1035</v>
      </c>
      <c r="E4722" s="396" t="s">
        <v>3744</v>
      </c>
      <c r="F4722" s="116" t="s">
        <v>3596</v>
      </c>
      <c r="G4722" s="596">
        <v>305211440104</v>
      </c>
      <c r="H4722" s="396" t="s">
        <v>3597</v>
      </c>
      <c r="I4722" s="116" t="s">
        <v>8573</v>
      </c>
      <c r="J4722" s="116" t="s">
        <v>47</v>
      </c>
      <c r="K4722" s="116">
        <v>3.5115E-2</v>
      </c>
      <c r="L4722" s="395">
        <v>3.5115E-2</v>
      </c>
      <c r="M4722" s="395">
        <v>3.4730999999999998E-2</v>
      </c>
      <c r="N4722" s="330">
        <v>1.0935497650576744</v>
      </c>
      <c r="O4722" s="116"/>
      <c r="P4722" s="116"/>
      <c r="Q4722" s="120"/>
    </row>
    <row r="4723" spans="1:17" customFormat="1">
      <c r="A4723" s="117">
        <v>4720</v>
      </c>
      <c r="B4723" s="117"/>
      <c r="C4723" s="117" t="s">
        <v>1391</v>
      </c>
      <c r="D4723" s="117" t="s">
        <v>1035</v>
      </c>
      <c r="E4723" s="396" t="s">
        <v>3745</v>
      </c>
      <c r="F4723" s="116" t="s">
        <v>3449</v>
      </c>
      <c r="G4723" s="596">
        <v>305213140106</v>
      </c>
      <c r="H4723" s="396" t="s">
        <v>3543</v>
      </c>
      <c r="I4723" s="116" t="s">
        <v>8575</v>
      </c>
      <c r="J4723" s="116" t="s">
        <v>47</v>
      </c>
      <c r="K4723" s="116">
        <v>0.22090000000000001</v>
      </c>
      <c r="L4723" s="395">
        <v>0.22090000000000001</v>
      </c>
      <c r="M4723" s="395">
        <v>0.22700300000000001</v>
      </c>
      <c r="N4723" s="330">
        <v>-2.762788592123131</v>
      </c>
      <c r="O4723" s="116"/>
      <c r="P4723" s="116"/>
      <c r="Q4723" s="120"/>
    </row>
    <row r="4724" spans="1:17" customFormat="1">
      <c r="A4724" s="117">
        <v>4721</v>
      </c>
      <c r="B4724" s="117"/>
      <c r="C4724" s="117" t="s">
        <v>1391</v>
      </c>
      <c r="D4724" s="117" t="s">
        <v>1035</v>
      </c>
      <c r="E4724" s="396" t="s">
        <v>3746</v>
      </c>
      <c r="F4724" s="116" t="s">
        <v>3498</v>
      </c>
      <c r="G4724" s="596">
        <v>305213240203</v>
      </c>
      <c r="H4724" s="396" t="s">
        <v>10246</v>
      </c>
      <c r="I4724" s="116" t="s">
        <v>8573</v>
      </c>
      <c r="J4724" s="116" t="s">
        <v>47</v>
      </c>
      <c r="K4724" s="116">
        <v>0.2392</v>
      </c>
      <c r="L4724" s="395">
        <v>0.2392</v>
      </c>
      <c r="M4724" s="395">
        <v>0.224771</v>
      </c>
      <c r="N4724" s="330">
        <v>6.0321906354515038</v>
      </c>
      <c r="O4724" s="116"/>
      <c r="P4724" s="116"/>
      <c r="Q4724" s="120"/>
    </row>
    <row r="4725" spans="1:17" customFormat="1">
      <c r="A4725" s="117">
        <v>4722</v>
      </c>
      <c r="B4725" s="117"/>
      <c r="C4725" s="117" t="s">
        <v>1391</v>
      </c>
      <c r="D4725" s="117" t="s">
        <v>1035</v>
      </c>
      <c r="E4725" s="396" t="s">
        <v>3746</v>
      </c>
      <c r="F4725" s="116" t="s">
        <v>3461</v>
      </c>
      <c r="G4725" s="596">
        <v>305211140203</v>
      </c>
      <c r="H4725" s="396" t="s">
        <v>5033</v>
      </c>
      <c r="I4725" s="116" t="s">
        <v>7997</v>
      </c>
      <c r="J4725" s="116" t="s">
        <v>47</v>
      </c>
      <c r="K4725" s="116">
        <v>0.51239999999999997</v>
      </c>
      <c r="L4725" s="395">
        <v>0.51239999999999997</v>
      </c>
      <c r="M4725" s="395">
        <v>0.38949400000000001</v>
      </c>
      <c r="N4725" s="330">
        <v>23.986338797814202</v>
      </c>
      <c r="O4725" s="116"/>
      <c r="P4725" s="116"/>
      <c r="Q4725" s="120"/>
    </row>
    <row r="4726" spans="1:17" customFormat="1">
      <c r="A4726" s="117">
        <v>4723</v>
      </c>
      <c r="B4726" s="117"/>
      <c r="C4726" s="117" t="s">
        <v>1391</v>
      </c>
      <c r="D4726" s="117" t="s">
        <v>1035</v>
      </c>
      <c r="E4726" s="396" t="s">
        <v>3746</v>
      </c>
      <c r="F4726" s="116" t="s">
        <v>3461</v>
      </c>
      <c r="G4726" s="596">
        <v>305211140205</v>
      </c>
      <c r="H4726" s="396" t="s">
        <v>5202</v>
      </c>
      <c r="I4726" s="116" t="s">
        <v>7997</v>
      </c>
      <c r="J4726" s="116" t="s">
        <v>47</v>
      </c>
      <c r="K4726" s="116">
        <v>0.63460000000000005</v>
      </c>
      <c r="L4726" s="395">
        <v>0.63460000000000005</v>
      </c>
      <c r="M4726" s="395">
        <v>0.52537199999999995</v>
      </c>
      <c r="N4726" s="330">
        <v>17.212102111566356</v>
      </c>
      <c r="O4726" s="116"/>
      <c r="P4726" s="116"/>
      <c r="Q4726" s="120"/>
    </row>
    <row r="4727" spans="1:17" customFormat="1">
      <c r="A4727" s="117">
        <v>4724</v>
      </c>
      <c r="B4727" s="117"/>
      <c r="C4727" s="117" t="s">
        <v>1391</v>
      </c>
      <c r="D4727" s="117" t="s">
        <v>1035</v>
      </c>
      <c r="E4727" s="396" t="s">
        <v>3746</v>
      </c>
      <c r="F4727" s="116" t="s">
        <v>3498</v>
      </c>
      <c r="G4727" s="596">
        <v>305213240201</v>
      </c>
      <c r="H4727" s="396" t="s">
        <v>5405</v>
      </c>
      <c r="I4727" s="116" t="s">
        <v>7997</v>
      </c>
      <c r="J4727" s="116" t="s">
        <v>47</v>
      </c>
      <c r="K4727" s="116">
        <v>0.6986</v>
      </c>
      <c r="L4727" s="395">
        <v>0.6986</v>
      </c>
      <c r="M4727" s="395">
        <v>0.5988</v>
      </c>
      <c r="N4727" s="330">
        <v>14.285714285714285</v>
      </c>
      <c r="O4727" s="116"/>
      <c r="P4727" s="116"/>
      <c r="Q4727" s="120"/>
    </row>
    <row r="4728" spans="1:17" customFormat="1">
      <c r="A4728" s="117">
        <v>4725</v>
      </c>
      <c r="B4728" s="117"/>
      <c r="C4728" s="117" t="s">
        <v>1391</v>
      </c>
      <c r="D4728" s="117" t="s">
        <v>1035</v>
      </c>
      <c r="E4728" s="396" t="s">
        <v>3745</v>
      </c>
      <c r="F4728" s="116" t="s">
        <v>4713</v>
      </c>
      <c r="G4728" s="596">
        <v>305212440105</v>
      </c>
      <c r="H4728" s="396" t="s">
        <v>5573</v>
      </c>
      <c r="I4728" s="116" t="s">
        <v>7997</v>
      </c>
      <c r="J4728" s="116" t="s">
        <v>47</v>
      </c>
      <c r="K4728" s="116">
        <v>0.2104</v>
      </c>
      <c r="L4728" s="395">
        <v>0.2104</v>
      </c>
      <c r="M4728" s="395">
        <v>0.18349599999999999</v>
      </c>
      <c r="N4728" s="330">
        <v>12.787072243346012</v>
      </c>
      <c r="O4728" s="116"/>
      <c r="P4728" s="116"/>
      <c r="Q4728" s="120"/>
    </row>
    <row r="4729" spans="1:17" customFormat="1">
      <c r="A4729" s="117">
        <v>4726</v>
      </c>
      <c r="B4729" s="117"/>
      <c r="C4729" s="117" t="s">
        <v>1391</v>
      </c>
      <c r="D4729" s="117" t="s">
        <v>1035</v>
      </c>
      <c r="E4729" s="396" t="s">
        <v>3746</v>
      </c>
      <c r="F4729" s="116" t="s">
        <v>3498</v>
      </c>
      <c r="G4729" s="596">
        <v>305213240202</v>
      </c>
      <c r="H4729" s="396" t="s">
        <v>5696</v>
      </c>
      <c r="I4729" s="116" t="s">
        <v>7997</v>
      </c>
      <c r="J4729" s="116" t="s">
        <v>47</v>
      </c>
      <c r="K4729" s="116">
        <v>0.67200000000000004</v>
      </c>
      <c r="L4729" s="395">
        <v>0.67200000000000004</v>
      </c>
      <c r="M4729" s="395">
        <v>0.59060100000000004</v>
      </c>
      <c r="N4729" s="330">
        <v>12.112946428571428</v>
      </c>
      <c r="O4729" s="116"/>
      <c r="P4729" s="116"/>
      <c r="Q4729" s="120"/>
    </row>
    <row r="4730" spans="1:17" customFormat="1">
      <c r="A4730" s="117">
        <v>4727</v>
      </c>
      <c r="B4730" s="117"/>
      <c r="C4730" s="117" t="s">
        <v>1391</v>
      </c>
      <c r="D4730" s="117" t="s">
        <v>1035</v>
      </c>
      <c r="E4730" s="396" t="s">
        <v>3745</v>
      </c>
      <c r="F4730" s="116" t="s">
        <v>4713</v>
      </c>
      <c r="G4730" s="596">
        <v>305212440103</v>
      </c>
      <c r="H4730" s="396" t="s">
        <v>5763</v>
      </c>
      <c r="I4730" s="116" t="s">
        <v>7997</v>
      </c>
      <c r="J4730" s="116" t="s">
        <v>47</v>
      </c>
      <c r="K4730" s="116">
        <v>0.22642000000000001</v>
      </c>
      <c r="L4730" s="395">
        <v>0.22642000000000001</v>
      </c>
      <c r="M4730" s="395">
        <v>0.20000799999999999</v>
      </c>
      <c r="N4730" s="330">
        <v>11.665047257309432</v>
      </c>
      <c r="O4730" s="116"/>
      <c r="P4730" s="116"/>
      <c r="Q4730" s="120"/>
    </row>
    <row r="4731" spans="1:17" customFormat="1">
      <c r="A4731" s="117">
        <v>4728</v>
      </c>
      <c r="B4731" s="117"/>
      <c r="C4731" s="117" t="s">
        <v>1391</v>
      </c>
      <c r="D4731" s="117" t="s">
        <v>1035</v>
      </c>
      <c r="E4731" s="396" t="s">
        <v>3746</v>
      </c>
      <c r="F4731" s="116" t="s">
        <v>4718</v>
      </c>
      <c r="G4731" s="596">
        <v>305213240301</v>
      </c>
      <c r="H4731" s="396" t="s">
        <v>5778</v>
      </c>
      <c r="I4731" s="116" t="s">
        <v>7997</v>
      </c>
      <c r="J4731" s="116" t="s">
        <v>47</v>
      </c>
      <c r="K4731" s="116">
        <v>0.42959999999999998</v>
      </c>
      <c r="L4731" s="395">
        <v>0.42959999999999998</v>
      </c>
      <c r="M4731" s="395">
        <v>0.37993500000000002</v>
      </c>
      <c r="N4731" s="330">
        <v>11.560754189944126</v>
      </c>
      <c r="O4731" s="116"/>
      <c r="P4731" s="116"/>
      <c r="Q4731" s="120"/>
    </row>
    <row r="4732" spans="1:17" customFormat="1">
      <c r="A4732" s="117">
        <v>4729</v>
      </c>
      <c r="B4732" s="117"/>
      <c r="C4732" s="117" t="s">
        <v>1391</v>
      </c>
      <c r="D4732" s="117" t="s">
        <v>1035</v>
      </c>
      <c r="E4732" s="396" t="s">
        <v>3746</v>
      </c>
      <c r="F4732" s="116" t="s">
        <v>3526</v>
      </c>
      <c r="G4732" s="596">
        <v>305213240401</v>
      </c>
      <c r="H4732" s="396" t="s">
        <v>5826</v>
      </c>
      <c r="I4732" s="116" t="s">
        <v>7997</v>
      </c>
      <c r="J4732" s="116" t="s">
        <v>47</v>
      </c>
      <c r="K4732" s="116">
        <v>0.21560000000000001</v>
      </c>
      <c r="L4732" s="395">
        <v>0.21560000000000001</v>
      </c>
      <c r="M4732" s="395">
        <v>0.19107399999999999</v>
      </c>
      <c r="N4732" s="330">
        <v>11.375695732838599</v>
      </c>
      <c r="O4732" s="116"/>
      <c r="P4732" s="116"/>
      <c r="Q4732" s="120"/>
    </row>
    <row r="4733" spans="1:17" customFormat="1">
      <c r="A4733" s="117">
        <v>4730</v>
      </c>
      <c r="B4733" s="117"/>
      <c r="C4733" s="117" t="s">
        <v>1391</v>
      </c>
      <c r="D4733" s="117" t="s">
        <v>1035</v>
      </c>
      <c r="E4733" s="396" t="s">
        <v>3745</v>
      </c>
      <c r="F4733" s="116" t="s">
        <v>3465</v>
      </c>
      <c r="G4733" s="596">
        <v>305212440207</v>
      </c>
      <c r="H4733" s="396" t="s">
        <v>5863</v>
      </c>
      <c r="I4733" s="116" t="s">
        <v>7997</v>
      </c>
      <c r="J4733" s="116" t="s">
        <v>47</v>
      </c>
      <c r="K4733" s="116">
        <v>0.52739999999999998</v>
      </c>
      <c r="L4733" s="395">
        <v>0.52739999999999998</v>
      </c>
      <c r="M4733" s="395">
        <v>0.46779900000000002</v>
      </c>
      <c r="N4733" s="330">
        <v>11.300910125142199</v>
      </c>
      <c r="O4733" s="116"/>
      <c r="P4733" s="116"/>
      <c r="Q4733" s="120"/>
    </row>
    <row r="4734" spans="1:17" customFormat="1">
      <c r="A4734" s="117">
        <v>4731</v>
      </c>
      <c r="B4734" s="117"/>
      <c r="C4734" s="117" t="s">
        <v>1391</v>
      </c>
      <c r="D4734" s="117" t="s">
        <v>1035</v>
      </c>
      <c r="E4734" s="396" t="s">
        <v>3746</v>
      </c>
      <c r="F4734" s="116" t="s">
        <v>3498</v>
      </c>
      <c r="G4734" s="596">
        <v>305213240205</v>
      </c>
      <c r="H4734" s="396" t="s">
        <v>5840</v>
      </c>
      <c r="I4734" s="116" t="s">
        <v>7997</v>
      </c>
      <c r="J4734" s="116" t="s">
        <v>47</v>
      </c>
      <c r="K4734" s="116">
        <v>0.48580000000000001</v>
      </c>
      <c r="L4734" s="395">
        <v>0.48580000000000001</v>
      </c>
      <c r="M4734" s="395">
        <v>0.43091800000000002</v>
      </c>
      <c r="N4734" s="330">
        <v>11.297241663235896</v>
      </c>
      <c r="O4734" s="116"/>
      <c r="P4734" s="116"/>
      <c r="Q4734" s="120"/>
    </row>
    <row r="4735" spans="1:17" customFormat="1">
      <c r="A4735" s="117">
        <v>4732</v>
      </c>
      <c r="B4735" s="117"/>
      <c r="C4735" s="117" t="s">
        <v>1391</v>
      </c>
      <c r="D4735" s="117" t="s">
        <v>1035</v>
      </c>
      <c r="E4735" s="396" t="s">
        <v>3745</v>
      </c>
      <c r="F4735" s="116" t="s">
        <v>3465</v>
      </c>
      <c r="G4735" s="596">
        <v>305212440203</v>
      </c>
      <c r="H4735" s="396" t="s">
        <v>5923</v>
      </c>
      <c r="I4735" s="116" t="s">
        <v>7997</v>
      </c>
      <c r="J4735" s="116" t="s">
        <v>47</v>
      </c>
      <c r="K4735" s="116">
        <v>0.47520000000000001</v>
      </c>
      <c r="L4735" s="395">
        <v>0.47520000000000001</v>
      </c>
      <c r="M4735" s="395">
        <v>0.42164699999999999</v>
      </c>
      <c r="N4735" s="330">
        <v>11.269570707070709</v>
      </c>
      <c r="O4735" s="116"/>
      <c r="P4735" s="116"/>
      <c r="Q4735" s="120"/>
    </row>
    <row r="4736" spans="1:17" customFormat="1">
      <c r="A4736" s="117">
        <v>4733</v>
      </c>
      <c r="B4736" s="117"/>
      <c r="C4736" s="117" t="s">
        <v>1391</v>
      </c>
      <c r="D4736" s="117" t="s">
        <v>1035</v>
      </c>
      <c r="E4736" s="396" t="s">
        <v>3745</v>
      </c>
      <c r="F4736" s="116" t="s">
        <v>4714</v>
      </c>
      <c r="G4736" s="596">
        <v>305212440303</v>
      </c>
      <c r="H4736" s="396" t="s">
        <v>5904</v>
      </c>
      <c r="I4736" s="116" t="s">
        <v>7997</v>
      </c>
      <c r="J4736" s="116" t="s">
        <v>47</v>
      </c>
      <c r="K4736" s="116">
        <v>0.3876</v>
      </c>
      <c r="L4736" s="395">
        <v>0.3876</v>
      </c>
      <c r="M4736" s="395">
        <v>0.34487600000000002</v>
      </c>
      <c r="N4736" s="330">
        <v>11.022703818369449</v>
      </c>
      <c r="O4736" s="116"/>
      <c r="P4736" s="116"/>
      <c r="Q4736" s="120"/>
    </row>
    <row r="4737" spans="1:17" customFormat="1">
      <c r="A4737" s="117">
        <v>4734</v>
      </c>
      <c r="B4737" s="117"/>
      <c r="C4737" s="117" t="s">
        <v>1391</v>
      </c>
      <c r="D4737" s="117" t="s">
        <v>1035</v>
      </c>
      <c r="E4737" s="396" t="s">
        <v>3745</v>
      </c>
      <c r="F4737" s="116" t="s">
        <v>4713</v>
      </c>
      <c r="G4737" s="596">
        <v>305212440104</v>
      </c>
      <c r="H4737" s="396" t="s">
        <v>5915</v>
      </c>
      <c r="I4737" s="116" t="s">
        <v>7997</v>
      </c>
      <c r="J4737" s="116" t="s">
        <v>47</v>
      </c>
      <c r="K4737" s="116">
        <v>0.52359999999999995</v>
      </c>
      <c r="L4737" s="395">
        <v>0.52359999999999995</v>
      </c>
      <c r="M4737" s="395">
        <v>0.46607199999999999</v>
      </c>
      <c r="N4737" s="330">
        <v>10.987012987012982</v>
      </c>
      <c r="O4737" s="116"/>
      <c r="P4737" s="116"/>
      <c r="Q4737" s="120"/>
    </row>
    <row r="4738" spans="1:17" customFormat="1">
      <c r="A4738" s="117">
        <v>4735</v>
      </c>
      <c r="B4738" s="117"/>
      <c r="C4738" s="117" t="s">
        <v>1391</v>
      </c>
      <c r="D4738" s="117" t="s">
        <v>1035</v>
      </c>
      <c r="E4738" s="396" t="s">
        <v>3746</v>
      </c>
      <c r="F4738" s="116" t="s">
        <v>3526</v>
      </c>
      <c r="G4738" s="596">
        <v>305213240402</v>
      </c>
      <c r="H4738" s="396" t="s">
        <v>5970</v>
      </c>
      <c r="I4738" s="116" t="s">
        <v>7997</v>
      </c>
      <c r="J4738" s="116" t="s">
        <v>47</v>
      </c>
      <c r="K4738" s="116">
        <v>0.7601</v>
      </c>
      <c r="L4738" s="395">
        <v>0.7601</v>
      </c>
      <c r="M4738" s="395">
        <v>0.678257</v>
      </c>
      <c r="N4738" s="330">
        <v>10.767399026443888</v>
      </c>
      <c r="O4738" s="116"/>
      <c r="P4738" s="116"/>
      <c r="Q4738" s="120"/>
    </row>
    <row r="4739" spans="1:17" customFormat="1">
      <c r="A4739" s="117">
        <v>4736</v>
      </c>
      <c r="B4739" s="117"/>
      <c r="C4739" s="117" t="s">
        <v>1391</v>
      </c>
      <c r="D4739" s="117" t="s">
        <v>1035</v>
      </c>
      <c r="E4739" s="396" t="s">
        <v>3746</v>
      </c>
      <c r="F4739" s="116" t="s">
        <v>3561</v>
      </c>
      <c r="G4739" s="596">
        <v>305213240103</v>
      </c>
      <c r="H4739" s="396" t="s">
        <v>6002</v>
      </c>
      <c r="I4739" s="116" t="s">
        <v>7997</v>
      </c>
      <c r="J4739" s="116" t="s">
        <v>47</v>
      </c>
      <c r="K4739" s="116">
        <v>0.69579999999999997</v>
      </c>
      <c r="L4739" s="395">
        <v>0.69579999999999997</v>
      </c>
      <c r="M4739" s="395">
        <v>0.62161</v>
      </c>
      <c r="N4739" s="330">
        <v>10.662546708824372</v>
      </c>
      <c r="O4739" s="116"/>
      <c r="P4739" s="116"/>
      <c r="Q4739" s="120"/>
    </row>
    <row r="4740" spans="1:17" customFormat="1">
      <c r="A4740" s="117">
        <v>4737</v>
      </c>
      <c r="B4740" s="117"/>
      <c r="C4740" s="117" t="s">
        <v>1391</v>
      </c>
      <c r="D4740" s="117" t="s">
        <v>1035</v>
      </c>
      <c r="E4740" s="396" t="s">
        <v>3746</v>
      </c>
      <c r="F4740" s="116" t="s">
        <v>4719</v>
      </c>
      <c r="G4740" s="596">
        <v>305213440503</v>
      </c>
      <c r="H4740" s="396" t="s">
        <v>6129</v>
      </c>
      <c r="I4740" s="116" t="s">
        <v>7997</v>
      </c>
      <c r="J4740" s="116" t="s">
        <v>47</v>
      </c>
      <c r="K4740" s="116">
        <v>0.50160000000000005</v>
      </c>
      <c r="L4740" s="395">
        <v>0.50160000000000005</v>
      </c>
      <c r="M4740" s="395">
        <v>0.449633</v>
      </c>
      <c r="N4740" s="330">
        <v>10.360247208931426</v>
      </c>
      <c r="O4740" s="116"/>
      <c r="P4740" s="116"/>
      <c r="Q4740" s="120"/>
    </row>
    <row r="4741" spans="1:17" customFormat="1">
      <c r="A4741" s="117">
        <v>4738</v>
      </c>
      <c r="B4741" s="117"/>
      <c r="C4741" s="117" t="s">
        <v>1391</v>
      </c>
      <c r="D4741" s="117" t="s">
        <v>1035</v>
      </c>
      <c r="E4741" s="396" t="s">
        <v>3746</v>
      </c>
      <c r="F4741" s="116" t="s">
        <v>3461</v>
      </c>
      <c r="G4741" s="596">
        <v>305211140201</v>
      </c>
      <c r="H4741" s="396" t="s">
        <v>6127</v>
      </c>
      <c r="I4741" s="116" t="s">
        <v>7997</v>
      </c>
      <c r="J4741" s="116" t="s">
        <v>47</v>
      </c>
      <c r="K4741" s="116">
        <v>0.65759999999999996</v>
      </c>
      <c r="L4741" s="395">
        <v>0.65759999999999996</v>
      </c>
      <c r="M4741" s="395">
        <v>0.59055800000000003</v>
      </c>
      <c r="N4741" s="330">
        <v>10.194951338199504</v>
      </c>
      <c r="O4741" s="116"/>
      <c r="P4741" s="116"/>
      <c r="Q4741" s="120"/>
    </row>
    <row r="4742" spans="1:17" customFormat="1">
      <c r="A4742" s="117">
        <v>4739</v>
      </c>
      <c r="B4742" s="117"/>
      <c r="C4742" s="117" t="s">
        <v>1391</v>
      </c>
      <c r="D4742" s="117" t="s">
        <v>1035</v>
      </c>
      <c r="E4742" s="396" t="s">
        <v>3746</v>
      </c>
      <c r="F4742" s="116" t="s">
        <v>3461</v>
      </c>
      <c r="G4742" s="596">
        <v>305211140204</v>
      </c>
      <c r="H4742" s="396" t="s">
        <v>6145</v>
      </c>
      <c r="I4742" s="116" t="s">
        <v>7997</v>
      </c>
      <c r="J4742" s="116" t="s">
        <v>47</v>
      </c>
      <c r="K4742" s="116">
        <v>0.3982</v>
      </c>
      <c r="L4742" s="395">
        <v>0.3982</v>
      </c>
      <c r="M4742" s="395">
        <v>0.357927</v>
      </c>
      <c r="N4742" s="330">
        <v>10.113761928679056</v>
      </c>
      <c r="O4742" s="116"/>
      <c r="P4742" s="116"/>
      <c r="Q4742" s="120"/>
    </row>
    <row r="4743" spans="1:17" customFormat="1">
      <c r="A4743" s="117">
        <v>4740</v>
      </c>
      <c r="B4743" s="117"/>
      <c r="C4743" s="117" t="s">
        <v>1391</v>
      </c>
      <c r="D4743" s="117" t="s">
        <v>1035</v>
      </c>
      <c r="E4743" s="396" t="s">
        <v>3745</v>
      </c>
      <c r="F4743" s="116" t="s">
        <v>4712</v>
      </c>
      <c r="G4743" s="596">
        <v>305712340103</v>
      </c>
      <c r="H4743" s="396" t="s">
        <v>6157</v>
      </c>
      <c r="I4743" s="116" t="s">
        <v>7997</v>
      </c>
      <c r="J4743" s="116" t="s">
        <v>47</v>
      </c>
      <c r="K4743" s="116">
        <v>0.4148</v>
      </c>
      <c r="L4743" s="395">
        <v>0.4148</v>
      </c>
      <c r="M4743" s="395">
        <v>0.37302800000000003</v>
      </c>
      <c r="N4743" s="330">
        <v>10.070395371263254</v>
      </c>
      <c r="O4743" s="116"/>
      <c r="P4743" s="116"/>
      <c r="Q4743" s="120"/>
    </row>
    <row r="4744" spans="1:17" customFormat="1">
      <c r="A4744" s="117">
        <v>4741</v>
      </c>
      <c r="B4744" s="117"/>
      <c r="C4744" s="117" t="s">
        <v>1391</v>
      </c>
      <c r="D4744" s="117" t="s">
        <v>1035</v>
      </c>
      <c r="E4744" s="396" t="s">
        <v>3745</v>
      </c>
      <c r="F4744" s="116" t="s">
        <v>4712</v>
      </c>
      <c r="G4744" s="596">
        <v>305712340105</v>
      </c>
      <c r="H4744" s="396" t="s">
        <v>6223</v>
      </c>
      <c r="I4744" s="116" t="s">
        <v>7997</v>
      </c>
      <c r="J4744" s="116" t="s">
        <v>47</v>
      </c>
      <c r="K4744" s="116">
        <v>0.59440000000000004</v>
      </c>
      <c r="L4744" s="395">
        <v>0.59440000000000004</v>
      </c>
      <c r="M4744" s="395">
        <v>0.53600999999999999</v>
      </c>
      <c r="N4744" s="330">
        <v>9.8233512786002777</v>
      </c>
      <c r="O4744" s="116"/>
      <c r="P4744" s="116"/>
      <c r="Q4744" s="120"/>
    </row>
    <row r="4745" spans="1:17" customFormat="1">
      <c r="A4745" s="117">
        <v>4742</v>
      </c>
      <c r="B4745" s="117"/>
      <c r="C4745" s="117" t="s">
        <v>1391</v>
      </c>
      <c r="D4745" s="117" t="s">
        <v>1035</v>
      </c>
      <c r="E4745" s="396" t="s">
        <v>3746</v>
      </c>
      <c r="F4745" s="116" t="s">
        <v>4719</v>
      </c>
      <c r="G4745" s="596">
        <v>305213440501</v>
      </c>
      <c r="H4745" s="396" t="s">
        <v>6345</v>
      </c>
      <c r="I4745" s="116" t="s">
        <v>7997</v>
      </c>
      <c r="J4745" s="116" t="s">
        <v>47</v>
      </c>
      <c r="K4745" s="116">
        <v>0.35539999999999999</v>
      </c>
      <c r="L4745" s="395">
        <v>0.35539999999999999</v>
      </c>
      <c r="M4745" s="395">
        <v>0.32080700000000001</v>
      </c>
      <c r="N4745" s="330">
        <v>9.7335396736071988</v>
      </c>
      <c r="O4745" s="116"/>
      <c r="P4745" s="116"/>
      <c r="Q4745" s="120"/>
    </row>
    <row r="4746" spans="1:17" customFormat="1">
      <c r="A4746" s="117">
        <v>4743</v>
      </c>
      <c r="B4746" s="117"/>
      <c r="C4746" s="117" t="s">
        <v>1391</v>
      </c>
      <c r="D4746" s="117" t="s">
        <v>1035</v>
      </c>
      <c r="E4746" s="396" t="s">
        <v>3745</v>
      </c>
      <c r="F4746" s="116" t="s">
        <v>3465</v>
      </c>
      <c r="G4746" s="596">
        <v>305212440201</v>
      </c>
      <c r="H4746" s="396" t="s">
        <v>6398</v>
      </c>
      <c r="I4746" s="116" t="s">
        <v>7997</v>
      </c>
      <c r="J4746" s="116" t="s">
        <v>47</v>
      </c>
      <c r="K4746" s="116">
        <v>0.48039999999999999</v>
      </c>
      <c r="L4746" s="395">
        <v>0.48039999999999999</v>
      </c>
      <c r="M4746" s="395">
        <v>0.43485600000000002</v>
      </c>
      <c r="N4746" s="330">
        <v>9.4804329725228929</v>
      </c>
      <c r="O4746" s="116"/>
      <c r="P4746" s="116"/>
      <c r="Q4746" s="120"/>
    </row>
    <row r="4747" spans="1:17" customFormat="1">
      <c r="A4747" s="117">
        <v>4744</v>
      </c>
      <c r="B4747" s="117"/>
      <c r="C4747" s="117" t="s">
        <v>1391</v>
      </c>
      <c r="D4747" s="117" t="s">
        <v>1035</v>
      </c>
      <c r="E4747" s="396" t="s">
        <v>3745</v>
      </c>
      <c r="F4747" s="116" t="s">
        <v>4714</v>
      </c>
      <c r="G4747" s="596">
        <v>305212440301</v>
      </c>
      <c r="H4747" s="396" t="s">
        <v>6360</v>
      </c>
      <c r="I4747" s="116" t="s">
        <v>7997</v>
      </c>
      <c r="J4747" s="116" t="s">
        <v>47</v>
      </c>
      <c r="K4747" s="116">
        <v>0.60060000000000002</v>
      </c>
      <c r="L4747" s="395">
        <v>0.60060000000000002</v>
      </c>
      <c r="M4747" s="395">
        <v>0.54412199999999999</v>
      </c>
      <c r="N4747" s="330">
        <v>9.4035964035964081</v>
      </c>
      <c r="O4747" s="116"/>
      <c r="P4747" s="116"/>
      <c r="Q4747" s="120"/>
    </row>
    <row r="4748" spans="1:17" customFormat="1">
      <c r="A4748" s="117">
        <v>4745</v>
      </c>
      <c r="B4748" s="117"/>
      <c r="C4748" s="117" t="s">
        <v>1391</v>
      </c>
      <c r="D4748" s="117" t="s">
        <v>1035</v>
      </c>
      <c r="E4748" s="396" t="s">
        <v>3746</v>
      </c>
      <c r="F4748" s="116" t="s">
        <v>3505</v>
      </c>
      <c r="G4748" s="596">
        <v>305213440303</v>
      </c>
      <c r="H4748" s="396" t="s">
        <v>6510</v>
      </c>
      <c r="I4748" s="116" t="s">
        <v>7997</v>
      </c>
      <c r="J4748" s="116" t="s">
        <v>47</v>
      </c>
      <c r="K4748" s="116">
        <v>0.61206300000000002</v>
      </c>
      <c r="L4748" s="395">
        <v>0.61206300000000002</v>
      </c>
      <c r="M4748" s="395">
        <v>0.55747000000000002</v>
      </c>
      <c r="N4748" s="330">
        <v>8.9195066520930038</v>
      </c>
      <c r="O4748" s="116"/>
      <c r="P4748" s="116"/>
      <c r="Q4748" s="120"/>
    </row>
    <row r="4749" spans="1:17" customFormat="1">
      <c r="A4749" s="117">
        <v>4746</v>
      </c>
      <c r="B4749" s="117"/>
      <c r="C4749" s="117" t="s">
        <v>1391</v>
      </c>
      <c r="D4749" s="117" t="s">
        <v>1035</v>
      </c>
      <c r="E4749" s="396" t="s">
        <v>3745</v>
      </c>
      <c r="F4749" s="116" t="s">
        <v>4713</v>
      </c>
      <c r="G4749" s="596">
        <v>305212440102</v>
      </c>
      <c r="H4749" s="396" t="s">
        <v>6552</v>
      </c>
      <c r="I4749" s="116" t="s">
        <v>7997</v>
      </c>
      <c r="J4749" s="116" t="s">
        <v>47</v>
      </c>
      <c r="K4749" s="116">
        <v>0.26279999999999998</v>
      </c>
      <c r="L4749" s="395">
        <v>0.26279999999999998</v>
      </c>
      <c r="M4749" s="395">
        <v>0.23975099999999999</v>
      </c>
      <c r="N4749" s="330">
        <v>8.7705479452054735</v>
      </c>
      <c r="O4749" s="116"/>
      <c r="P4749" s="116"/>
      <c r="Q4749" s="120"/>
    </row>
    <row r="4750" spans="1:17" customFormat="1">
      <c r="A4750" s="117">
        <v>4747</v>
      </c>
      <c r="B4750" s="117"/>
      <c r="C4750" s="117" t="s">
        <v>1391</v>
      </c>
      <c r="D4750" s="117" t="s">
        <v>1035</v>
      </c>
      <c r="E4750" s="396" t="s">
        <v>3744</v>
      </c>
      <c r="F4750" s="116" t="s">
        <v>4704</v>
      </c>
      <c r="G4750" s="596">
        <v>305211140402</v>
      </c>
      <c r="H4750" s="396" t="s">
        <v>6545</v>
      </c>
      <c r="I4750" s="116" t="s">
        <v>7997</v>
      </c>
      <c r="J4750" s="116" t="s">
        <v>47</v>
      </c>
      <c r="K4750" s="116">
        <v>0.88859999999999995</v>
      </c>
      <c r="L4750" s="395">
        <v>0.88859999999999995</v>
      </c>
      <c r="M4750" s="395">
        <v>0.81117399999999995</v>
      </c>
      <c r="N4750" s="330">
        <v>8.7132568084627504</v>
      </c>
      <c r="O4750" s="116"/>
      <c r="P4750" s="116"/>
      <c r="Q4750" s="120"/>
    </row>
    <row r="4751" spans="1:17" customFormat="1">
      <c r="A4751" s="117">
        <v>4748</v>
      </c>
      <c r="B4751" s="117"/>
      <c r="C4751" s="117" t="s">
        <v>1391</v>
      </c>
      <c r="D4751" s="117" t="s">
        <v>1035</v>
      </c>
      <c r="E4751" s="396" t="s">
        <v>3745</v>
      </c>
      <c r="F4751" s="116" t="s">
        <v>4712</v>
      </c>
      <c r="G4751" s="596">
        <v>305712340102</v>
      </c>
      <c r="H4751" s="396" t="s">
        <v>6639</v>
      </c>
      <c r="I4751" s="116" t="s">
        <v>7997</v>
      </c>
      <c r="J4751" s="116" t="s">
        <v>47</v>
      </c>
      <c r="K4751" s="116">
        <v>0.76600000000000001</v>
      </c>
      <c r="L4751" s="395">
        <v>0.76600000000000001</v>
      </c>
      <c r="M4751" s="395">
        <v>0.70115000000000005</v>
      </c>
      <c r="N4751" s="330">
        <v>8.466057441253259</v>
      </c>
      <c r="O4751" s="116"/>
      <c r="P4751" s="116"/>
      <c r="Q4751" s="120"/>
    </row>
    <row r="4752" spans="1:17" customFormat="1">
      <c r="A4752" s="117">
        <v>4749</v>
      </c>
      <c r="B4752" s="117"/>
      <c r="C4752" s="117" t="s">
        <v>1391</v>
      </c>
      <c r="D4752" s="117" t="s">
        <v>1035</v>
      </c>
      <c r="E4752" s="396" t="s">
        <v>3744</v>
      </c>
      <c r="F4752" s="116" t="s">
        <v>3606</v>
      </c>
      <c r="G4752" s="596">
        <v>305211440204</v>
      </c>
      <c r="H4752" s="396" t="s">
        <v>5288</v>
      </c>
      <c r="I4752" s="116" t="s">
        <v>7997</v>
      </c>
      <c r="J4752" s="116" t="s">
        <v>47</v>
      </c>
      <c r="K4752" s="116">
        <v>0.2636</v>
      </c>
      <c r="L4752" s="395">
        <v>0.2636</v>
      </c>
      <c r="M4752" s="395">
        <v>0.24152999999999999</v>
      </c>
      <c r="N4752" s="330">
        <v>8.372534142640367</v>
      </c>
      <c r="O4752" s="116"/>
      <c r="P4752" s="116"/>
      <c r="Q4752" s="120"/>
    </row>
    <row r="4753" spans="1:17" customFormat="1">
      <c r="A4753" s="117">
        <v>4750</v>
      </c>
      <c r="B4753" s="117"/>
      <c r="C4753" s="117" t="s">
        <v>1391</v>
      </c>
      <c r="D4753" s="117" t="s">
        <v>1035</v>
      </c>
      <c r="E4753" s="396" t="s">
        <v>3746</v>
      </c>
      <c r="F4753" s="116" t="s">
        <v>3505</v>
      </c>
      <c r="G4753" s="596">
        <v>305213440306</v>
      </c>
      <c r="H4753" s="396" t="s">
        <v>6108</v>
      </c>
      <c r="I4753" s="116" t="s">
        <v>7997</v>
      </c>
      <c r="J4753" s="116" t="s">
        <v>47</v>
      </c>
      <c r="K4753" s="116">
        <v>0.20608799999999999</v>
      </c>
      <c r="L4753" s="395">
        <v>0.20608799999999999</v>
      </c>
      <c r="M4753" s="395">
        <v>0.18912999999999999</v>
      </c>
      <c r="N4753" s="330">
        <v>8.2285237374325533</v>
      </c>
      <c r="O4753" s="116"/>
      <c r="P4753" s="116"/>
      <c r="Q4753" s="120"/>
    </row>
    <row r="4754" spans="1:17" customFormat="1">
      <c r="A4754" s="117">
        <v>4751</v>
      </c>
      <c r="B4754" s="117"/>
      <c r="C4754" s="117" t="s">
        <v>1391</v>
      </c>
      <c r="D4754" s="117" t="s">
        <v>1035</v>
      </c>
      <c r="E4754" s="396" t="s">
        <v>3746</v>
      </c>
      <c r="F4754" s="116" t="s">
        <v>4718</v>
      </c>
      <c r="G4754" s="596">
        <v>305213240304</v>
      </c>
      <c r="H4754" s="396" t="s">
        <v>6737</v>
      </c>
      <c r="I4754" s="116" t="s">
        <v>7997</v>
      </c>
      <c r="J4754" s="116" t="s">
        <v>47</v>
      </c>
      <c r="K4754" s="116">
        <v>0.39639999999999997</v>
      </c>
      <c r="L4754" s="395">
        <v>0.39639999999999997</v>
      </c>
      <c r="M4754" s="395">
        <v>0.36399100000000001</v>
      </c>
      <c r="N4754" s="330">
        <v>8.1758324924318782</v>
      </c>
      <c r="O4754" s="116"/>
      <c r="P4754" s="116"/>
      <c r="Q4754" s="120"/>
    </row>
    <row r="4755" spans="1:17" customFormat="1">
      <c r="A4755" s="117">
        <v>4752</v>
      </c>
      <c r="B4755" s="117"/>
      <c r="C4755" s="117" t="s">
        <v>1391</v>
      </c>
      <c r="D4755" s="117" t="s">
        <v>1035</v>
      </c>
      <c r="E4755" s="396" t="s">
        <v>3744</v>
      </c>
      <c r="F4755" s="116" t="s">
        <v>3611</v>
      </c>
      <c r="G4755" s="596">
        <v>305211440303</v>
      </c>
      <c r="H4755" s="396" t="s">
        <v>6748</v>
      </c>
      <c r="I4755" s="116" t="s">
        <v>7997</v>
      </c>
      <c r="J4755" s="116" t="s">
        <v>47</v>
      </c>
      <c r="K4755" s="116">
        <v>0.68640000000000001</v>
      </c>
      <c r="L4755" s="395">
        <v>0.68640000000000001</v>
      </c>
      <c r="M4755" s="395">
        <v>0.63050399999999995</v>
      </c>
      <c r="N4755" s="330">
        <v>8.1433566433566522</v>
      </c>
      <c r="O4755" s="116"/>
      <c r="P4755" s="116"/>
      <c r="Q4755" s="120"/>
    </row>
    <row r="4756" spans="1:17" customFormat="1">
      <c r="A4756" s="117">
        <v>4753</v>
      </c>
      <c r="B4756" s="117"/>
      <c r="C4756" s="117" t="s">
        <v>1391</v>
      </c>
      <c r="D4756" s="117" t="s">
        <v>1035</v>
      </c>
      <c r="E4756" s="396" t="s">
        <v>3746</v>
      </c>
      <c r="F4756" s="116" t="s">
        <v>3485</v>
      </c>
      <c r="G4756" s="596">
        <v>305212340104</v>
      </c>
      <c r="H4756" s="396" t="s">
        <v>6502</v>
      </c>
      <c r="I4756" s="116" t="s">
        <v>7997</v>
      </c>
      <c r="J4756" s="116" t="s">
        <v>47</v>
      </c>
      <c r="K4756" s="116">
        <v>0.53456000000000004</v>
      </c>
      <c r="L4756" s="395">
        <v>0.53456000000000004</v>
      </c>
      <c r="M4756" s="395">
        <v>0.49116900000000002</v>
      </c>
      <c r="N4756" s="330">
        <v>8.1171430709368462</v>
      </c>
      <c r="O4756" s="116"/>
      <c r="P4756" s="116"/>
      <c r="Q4756" s="120"/>
    </row>
    <row r="4757" spans="1:17" customFormat="1">
      <c r="A4757" s="117">
        <v>4754</v>
      </c>
      <c r="B4757" s="117"/>
      <c r="C4757" s="117" t="s">
        <v>1391</v>
      </c>
      <c r="D4757" s="117" t="s">
        <v>1035</v>
      </c>
      <c r="E4757" s="396" t="s">
        <v>3745</v>
      </c>
      <c r="F4757" s="116" t="s">
        <v>4712</v>
      </c>
      <c r="G4757" s="596">
        <v>305712340101</v>
      </c>
      <c r="H4757" s="396" t="s">
        <v>6763</v>
      </c>
      <c r="I4757" s="116" t="s">
        <v>7997</v>
      </c>
      <c r="J4757" s="116" t="s">
        <v>47</v>
      </c>
      <c r="K4757" s="116">
        <v>0.435</v>
      </c>
      <c r="L4757" s="395">
        <v>0.435</v>
      </c>
      <c r="M4757" s="395">
        <v>0.39975300000000002</v>
      </c>
      <c r="N4757" s="330">
        <v>8.1027586206896487</v>
      </c>
      <c r="O4757" s="116"/>
      <c r="P4757" s="116"/>
      <c r="Q4757" s="120"/>
    </row>
    <row r="4758" spans="1:17" customFormat="1">
      <c r="A4758" s="117">
        <v>4755</v>
      </c>
      <c r="B4758" s="117"/>
      <c r="C4758" s="117" t="s">
        <v>1391</v>
      </c>
      <c r="D4758" s="117" t="s">
        <v>1035</v>
      </c>
      <c r="E4758" s="396" t="s">
        <v>3744</v>
      </c>
      <c r="F4758" s="116" t="s">
        <v>3606</v>
      </c>
      <c r="G4758" s="596">
        <v>305211440205</v>
      </c>
      <c r="H4758" s="396" t="s">
        <v>6764</v>
      </c>
      <c r="I4758" s="116" t="s">
        <v>7997</v>
      </c>
      <c r="J4758" s="116" t="s">
        <v>47</v>
      </c>
      <c r="K4758" s="116">
        <v>0.16020000000000001</v>
      </c>
      <c r="L4758" s="395">
        <v>0.16020000000000001</v>
      </c>
      <c r="M4758" s="395">
        <v>0.14721999999999999</v>
      </c>
      <c r="N4758" s="330">
        <v>8.102372034956316</v>
      </c>
      <c r="O4758" s="116"/>
      <c r="P4758" s="116"/>
      <c r="Q4758" s="120"/>
    </row>
    <row r="4759" spans="1:17" customFormat="1">
      <c r="A4759" s="117">
        <v>4756</v>
      </c>
      <c r="B4759" s="117"/>
      <c r="C4759" s="117" t="s">
        <v>1391</v>
      </c>
      <c r="D4759" s="117" t="s">
        <v>1035</v>
      </c>
      <c r="E4759" s="396" t="s">
        <v>3746</v>
      </c>
      <c r="F4759" s="116" t="s">
        <v>3505</v>
      </c>
      <c r="G4759" s="596">
        <v>305213440302</v>
      </c>
      <c r="H4759" s="396" t="s">
        <v>6819</v>
      </c>
      <c r="I4759" s="116" t="s">
        <v>7997</v>
      </c>
      <c r="J4759" s="116" t="s">
        <v>47</v>
      </c>
      <c r="K4759" s="116">
        <v>0.37780000000000002</v>
      </c>
      <c r="L4759" s="395">
        <v>0.37780000000000002</v>
      </c>
      <c r="M4759" s="395">
        <v>0.34775299999999998</v>
      </c>
      <c r="N4759" s="330">
        <v>7.9531498147167934</v>
      </c>
      <c r="O4759" s="116"/>
      <c r="P4759" s="116"/>
      <c r="Q4759" s="120"/>
    </row>
    <row r="4760" spans="1:17" customFormat="1">
      <c r="A4760" s="117">
        <v>4757</v>
      </c>
      <c r="B4760" s="117"/>
      <c r="C4760" s="117" t="s">
        <v>1391</v>
      </c>
      <c r="D4760" s="117" t="s">
        <v>1035</v>
      </c>
      <c r="E4760" s="396" t="s">
        <v>3746</v>
      </c>
      <c r="F4760" s="116" t="s">
        <v>2135</v>
      </c>
      <c r="G4760" s="596">
        <v>305211140104</v>
      </c>
      <c r="H4760" s="396" t="s">
        <v>6848</v>
      </c>
      <c r="I4760" s="116" t="s">
        <v>7997</v>
      </c>
      <c r="J4760" s="116" t="s">
        <v>47</v>
      </c>
      <c r="K4760" s="116">
        <v>0.66479999999999995</v>
      </c>
      <c r="L4760" s="395">
        <v>0.66479999999999995</v>
      </c>
      <c r="M4760" s="395">
        <v>0.61249299999999995</v>
      </c>
      <c r="N4760" s="330">
        <v>7.8680806257521052</v>
      </c>
      <c r="O4760" s="116"/>
      <c r="P4760" s="116"/>
      <c r="Q4760" s="120"/>
    </row>
    <row r="4761" spans="1:17" customFormat="1">
      <c r="A4761" s="117">
        <v>4758</v>
      </c>
      <c r="B4761" s="117"/>
      <c r="C4761" s="117" t="s">
        <v>1391</v>
      </c>
      <c r="D4761" s="117" t="s">
        <v>1035</v>
      </c>
      <c r="E4761" s="396" t="s">
        <v>3746</v>
      </c>
      <c r="F4761" s="116" t="s">
        <v>4719</v>
      </c>
      <c r="G4761" s="596">
        <v>305213440502</v>
      </c>
      <c r="H4761" s="396" t="s">
        <v>6406</v>
      </c>
      <c r="I4761" s="116" t="s">
        <v>7997</v>
      </c>
      <c r="J4761" s="116" t="s">
        <v>47</v>
      </c>
      <c r="K4761" s="116">
        <v>0.2492</v>
      </c>
      <c r="L4761" s="395">
        <v>0.2492</v>
      </c>
      <c r="M4761" s="395">
        <v>0.22969700000000001</v>
      </c>
      <c r="N4761" s="330">
        <v>7.8262439807383597</v>
      </c>
      <c r="O4761" s="116"/>
      <c r="P4761" s="116"/>
      <c r="Q4761" s="120"/>
    </row>
    <row r="4762" spans="1:17" customFormat="1">
      <c r="A4762" s="117">
        <v>4759</v>
      </c>
      <c r="B4762" s="117"/>
      <c r="C4762" s="117" t="s">
        <v>1391</v>
      </c>
      <c r="D4762" s="117" t="s">
        <v>1035</v>
      </c>
      <c r="E4762" s="396" t="s">
        <v>3745</v>
      </c>
      <c r="F4762" s="116" t="s">
        <v>4709</v>
      </c>
      <c r="G4762" s="596">
        <v>305212540103</v>
      </c>
      <c r="H4762" s="396" t="s">
        <v>6206</v>
      </c>
      <c r="I4762" s="116" t="s">
        <v>7997</v>
      </c>
      <c r="J4762" s="116" t="s">
        <v>47</v>
      </c>
      <c r="K4762" s="116">
        <v>0.35360000000000003</v>
      </c>
      <c r="L4762" s="395">
        <v>0.35360000000000003</v>
      </c>
      <c r="M4762" s="395">
        <v>0.32599299999999998</v>
      </c>
      <c r="N4762" s="330">
        <v>7.8074095022624563</v>
      </c>
      <c r="O4762" s="116"/>
      <c r="P4762" s="116"/>
      <c r="Q4762" s="120"/>
    </row>
    <row r="4763" spans="1:17" customFormat="1">
      <c r="A4763" s="117">
        <v>4760</v>
      </c>
      <c r="B4763" s="117"/>
      <c r="C4763" s="117" t="s">
        <v>1391</v>
      </c>
      <c r="D4763" s="117" t="s">
        <v>1035</v>
      </c>
      <c r="E4763" s="396" t="s">
        <v>3746</v>
      </c>
      <c r="F4763" s="116" t="s">
        <v>3561</v>
      </c>
      <c r="G4763" s="596">
        <v>305213240104</v>
      </c>
      <c r="H4763" s="396" t="s">
        <v>6870</v>
      </c>
      <c r="I4763" s="116" t="s">
        <v>7997</v>
      </c>
      <c r="J4763" s="116" t="s">
        <v>47</v>
      </c>
      <c r="K4763" s="116">
        <v>0.50719999999999998</v>
      </c>
      <c r="L4763" s="395">
        <v>0.50719999999999998</v>
      </c>
      <c r="M4763" s="395">
        <v>0.46771699999999999</v>
      </c>
      <c r="N4763" s="330">
        <v>7.7845031545741312</v>
      </c>
      <c r="O4763" s="116"/>
      <c r="P4763" s="116"/>
      <c r="Q4763" s="120"/>
    </row>
    <row r="4764" spans="1:17" customFormat="1">
      <c r="A4764" s="117">
        <v>4761</v>
      </c>
      <c r="B4764" s="117"/>
      <c r="C4764" s="117" t="s">
        <v>1391</v>
      </c>
      <c r="D4764" s="117" t="s">
        <v>1035</v>
      </c>
      <c r="E4764" s="396" t="s">
        <v>3745</v>
      </c>
      <c r="F4764" s="116" t="s">
        <v>4714</v>
      </c>
      <c r="G4764" s="596">
        <v>305212440302</v>
      </c>
      <c r="H4764" s="396" t="s">
        <v>6882</v>
      </c>
      <c r="I4764" s="116" t="s">
        <v>7997</v>
      </c>
      <c r="J4764" s="116" t="s">
        <v>47</v>
      </c>
      <c r="K4764" s="116">
        <v>0.433</v>
      </c>
      <c r="L4764" s="395">
        <v>0.433</v>
      </c>
      <c r="M4764" s="395">
        <v>0.399399</v>
      </c>
      <c r="N4764" s="330">
        <v>7.7600461893764416</v>
      </c>
      <c r="O4764" s="116"/>
      <c r="P4764" s="116"/>
      <c r="Q4764" s="120"/>
    </row>
    <row r="4765" spans="1:17" customFormat="1">
      <c r="A4765" s="117">
        <v>4762</v>
      </c>
      <c r="B4765" s="117"/>
      <c r="C4765" s="117" t="s">
        <v>1391</v>
      </c>
      <c r="D4765" s="117" t="s">
        <v>1035</v>
      </c>
      <c r="E4765" s="396" t="s">
        <v>3745</v>
      </c>
      <c r="F4765" s="116" t="s">
        <v>4715</v>
      </c>
      <c r="G4765" s="596">
        <v>305212440401</v>
      </c>
      <c r="H4765" s="396" t="s">
        <v>6889</v>
      </c>
      <c r="I4765" s="116" t="s">
        <v>7997</v>
      </c>
      <c r="J4765" s="116" t="s">
        <v>47</v>
      </c>
      <c r="K4765" s="116">
        <v>0.90700000000000003</v>
      </c>
      <c r="L4765" s="395">
        <v>0.90700000000000003</v>
      </c>
      <c r="M4765" s="395">
        <v>0.83671600000000002</v>
      </c>
      <c r="N4765" s="330">
        <v>7.7490628445424496</v>
      </c>
      <c r="O4765" s="116"/>
      <c r="P4765" s="116"/>
      <c r="Q4765" s="120"/>
    </row>
    <row r="4766" spans="1:17" customFormat="1">
      <c r="A4766" s="117">
        <v>4763</v>
      </c>
      <c r="B4766" s="117"/>
      <c r="C4766" s="117" t="s">
        <v>1391</v>
      </c>
      <c r="D4766" s="117" t="s">
        <v>1035</v>
      </c>
      <c r="E4766" s="396" t="s">
        <v>3746</v>
      </c>
      <c r="F4766" s="116" t="s">
        <v>3441</v>
      </c>
      <c r="G4766" s="596">
        <v>305213440204</v>
      </c>
      <c r="H4766" s="396" t="s">
        <v>6898</v>
      </c>
      <c r="I4766" s="116" t="s">
        <v>7997</v>
      </c>
      <c r="J4766" s="116" t="s">
        <v>47</v>
      </c>
      <c r="K4766" s="116">
        <v>0.36</v>
      </c>
      <c r="L4766" s="395">
        <v>0.36</v>
      </c>
      <c r="M4766" s="395">
        <v>0.33216499999999999</v>
      </c>
      <c r="N4766" s="330">
        <v>7.7319444444444443</v>
      </c>
      <c r="O4766" s="116"/>
      <c r="P4766" s="116"/>
      <c r="Q4766" s="120"/>
    </row>
    <row r="4767" spans="1:17" customFormat="1">
      <c r="A4767" s="117">
        <v>4764</v>
      </c>
      <c r="B4767" s="117"/>
      <c r="C4767" s="117" t="s">
        <v>1391</v>
      </c>
      <c r="D4767" s="117" t="s">
        <v>1035</v>
      </c>
      <c r="E4767" s="396" t="s">
        <v>3744</v>
      </c>
      <c r="F4767" s="116" t="s">
        <v>3606</v>
      </c>
      <c r="G4767" s="596">
        <v>305211440203</v>
      </c>
      <c r="H4767" s="396" t="s">
        <v>6952</v>
      </c>
      <c r="I4767" s="116" t="s">
        <v>7997</v>
      </c>
      <c r="J4767" s="116" t="s">
        <v>47</v>
      </c>
      <c r="K4767" s="116">
        <v>0.35220000000000001</v>
      </c>
      <c r="L4767" s="395">
        <v>0.35220000000000001</v>
      </c>
      <c r="M4767" s="395">
        <v>0.32563900000000001</v>
      </c>
      <c r="N4767" s="330">
        <v>7.5414537194775697</v>
      </c>
      <c r="O4767" s="116"/>
      <c r="P4767" s="116"/>
      <c r="Q4767" s="120"/>
    </row>
    <row r="4768" spans="1:17" customFormat="1">
      <c r="A4768" s="117">
        <v>4765</v>
      </c>
      <c r="B4768" s="117"/>
      <c r="C4768" s="117" t="s">
        <v>1391</v>
      </c>
      <c r="D4768" s="117" t="s">
        <v>1035</v>
      </c>
      <c r="E4768" s="396" t="s">
        <v>3746</v>
      </c>
      <c r="F4768" s="116" t="s">
        <v>3454</v>
      </c>
      <c r="G4768" s="596">
        <v>305212340304</v>
      </c>
      <c r="H4768" s="396" t="s">
        <v>6518</v>
      </c>
      <c r="I4768" s="116" t="s">
        <v>7997</v>
      </c>
      <c r="J4768" s="116" t="s">
        <v>47</v>
      </c>
      <c r="K4768" s="116">
        <v>0.2626</v>
      </c>
      <c r="L4768" s="395">
        <v>0.2626</v>
      </c>
      <c r="M4768" s="395">
        <v>0.24309600000000001</v>
      </c>
      <c r="N4768" s="330">
        <v>7.427265803503424</v>
      </c>
      <c r="O4768" s="116"/>
      <c r="P4768" s="116"/>
      <c r="Q4768" s="120"/>
    </row>
    <row r="4769" spans="1:17" customFormat="1">
      <c r="A4769" s="117">
        <v>4766</v>
      </c>
      <c r="B4769" s="117"/>
      <c r="C4769" s="117" t="s">
        <v>1391</v>
      </c>
      <c r="D4769" s="117" t="s">
        <v>1035</v>
      </c>
      <c r="E4769" s="396" t="s">
        <v>3745</v>
      </c>
      <c r="F4769" s="116" t="s">
        <v>3465</v>
      </c>
      <c r="G4769" s="596">
        <v>305212440205</v>
      </c>
      <c r="H4769" s="396" t="s">
        <v>7081</v>
      </c>
      <c r="I4769" s="116" t="s">
        <v>7997</v>
      </c>
      <c r="J4769" s="116" t="s">
        <v>47</v>
      </c>
      <c r="K4769" s="116">
        <v>0.96360000000000001</v>
      </c>
      <c r="L4769" s="395">
        <v>0.96360000000000001</v>
      </c>
      <c r="M4769" s="395">
        <v>0.89206600000000003</v>
      </c>
      <c r="N4769" s="330">
        <v>7.4236197592361952</v>
      </c>
      <c r="O4769" s="116"/>
      <c r="P4769" s="116"/>
      <c r="Q4769" s="120"/>
    </row>
    <row r="4770" spans="1:17" customFormat="1">
      <c r="A4770" s="117">
        <v>4767</v>
      </c>
      <c r="B4770" s="117"/>
      <c r="C4770" s="117" t="s">
        <v>1391</v>
      </c>
      <c r="D4770" s="117" t="s">
        <v>1035</v>
      </c>
      <c r="E4770" s="396" t="s">
        <v>3746</v>
      </c>
      <c r="F4770" s="116" t="s">
        <v>3561</v>
      </c>
      <c r="G4770" s="596">
        <v>305213240101</v>
      </c>
      <c r="H4770" s="396" t="s">
        <v>6979</v>
      </c>
      <c r="I4770" s="116" t="s">
        <v>7997</v>
      </c>
      <c r="J4770" s="116" t="s">
        <v>47</v>
      </c>
      <c r="K4770" s="116">
        <v>0.65080000000000005</v>
      </c>
      <c r="L4770" s="395">
        <v>0.65080000000000005</v>
      </c>
      <c r="M4770" s="395">
        <v>0.60251399999999999</v>
      </c>
      <c r="N4770" s="330">
        <v>7.4194837123540331</v>
      </c>
      <c r="O4770" s="116"/>
      <c r="P4770" s="116"/>
      <c r="Q4770" s="120"/>
    </row>
    <row r="4771" spans="1:17" customFormat="1">
      <c r="A4771" s="117">
        <v>4768</v>
      </c>
      <c r="B4771" s="117"/>
      <c r="C4771" s="117" t="s">
        <v>1391</v>
      </c>
      <c r="D4771" s="117" t="s">
        <v>1035</v>
      </c>
      <c r="E4771" s="396" t="s">
        <v>3745</v>
      </c>
      <c r="F4771" s="116" t="s">
        <v>4714</v>
      </c>
      <c r="G4771" s="596">
        <v>305212440304</v>
      </c>
      <c r="H4771" s="396" t="s">
        <v>6986</v>
      </c>
      <c r="I4771" s="116" t="s">
        <v>7997</v>
      </c>
      <c r="J4771" s="116" t="s">
        <v>47</v>
      </c>
      <c r="K4771" s="116">
        <v>0.5706</v>
      </c>
      <c r="L4771" s="395">
        <v>0.5706</v>
      </c>
      <c r="M4771" s="395">
        <v>0.52837400000000001</v>
      </c>
      <c r="N4771" s="330">
        <v>7.4002804065895527</v>
      </c>
      <c r="O4771" s="116"/>
      <c r="P4771" s="116"/>
      <c r="Q4771" s="120"/>
    </row>
    <row r="4772" spans="1:17" customFormat="1">
      <c r="A4772" s="117">
        <v>4769</v>
      </c>
      <c r="B4772" s="117"/>
      <c r="C4772" s="117" t="s">
        <v>1391</v>
      </c>
      <c r="D4772" s="117" t="s">
        <v>1035</v>
      </c>
      <c r="E4772" s="396" t="s">
        <v>3746</v>
      </c>
      <c r="F4772" s="116" t="s">
        <v>3441</v>
      </c>
      <c r="G4772" s="596">
        <v>305213440206</v>
      </c>
      <c r="H4772" s="396" t="s">
        <v>6991</v>
      </c>
      <c r="I4772" s="116" t="s">
        <v>7997</v>
      </c>
      <c r="J4772" s="116" t="s">
        <v>47</v>
      </c>
      <c r="K4772" s="116">
        <v>0.39560000000000001</v>
      </c>
      <c r="L4772" s="395">
        <v>0.39560000000000001</v>
      </c>
      <c r="M4772" s="395">
        <v>0.36636299999999999</v>
      </c>
      <c r="N4772" s="330">
        <v>7.390546006066737</v>
      </c>
      <c r="O4772" s="116"/>
      <c r="P4772" s="116"/>
      <c r="Q4772" s="120"/>
    </row>
    <row r="4773" spans="1:17" customFormat="1">
      <c r="A4773" s="117">
        <v>4770</v>
      </c>
      <c r="B4773" s="117"/>
      <c r="C4773" s="117" t="s">
        <v>1391</v>
      </c>
      <c r="D4773" s="117" t="s">
        <v>1035</v>
      </c>
      <c r="E4773" s="396" t="s">
        <v>3744</v>
      </c>
      <c r="F4773" s="116" t="s">
        <v>3611</v>
      </c>
      <c r="G4773" s="596">
        <v>305211440301</v>
      </c>
      <c r="H4773" s="396" t="s">
        <v>2906</v>
      </c>
      <c r="I4773" s="116" t="s">
        <v>7997</v>
      </c>
      <c r="J4773" s="116" t="s">
        <v>47</v>
      </c>
      <c r="K4773" s="116">
        <v>0.3054</v>
      </c>
      <c r="L4773" s="395">
        <v>0.3054</v>
      </c>
      <c r="M4773" s="395">
        <v>0.28314800000000001</v>
      </c>
      <c r="N4773" s="330">
        <v>7.2861820563195785</v>
      </c>
      <c r="O4773" s="116"/>
      <c r="P4773" s="116"/>
      <c r="Q4773" s="120"/>
    </row>
    <row r="4774" spans="1:17" customFormat="1">
      <c r="A4774" s="117">
        <v>4771</v>
      </c>
      <c r="B4774" s="117"/>
      <c r="C4774" s="117" t="s">
        <v>1391</v>
      </c>
      <c r="D4774" s="117" t="s">
        <v>1035</v>
      </c>
      <c r="E4774" s="396" t="s">
        <v>3746</v>
      </c>
      <c r="F4774" s="116" t="s">
        <v>2138</v>
      </c>
      <c r="G4774" s="596">
        <v>305211240104</v>
      </c>
      <c r="H4774" s="396" t="s">
        <v>7044</v>
      </c>
      <c r="I4774" s="116" t="s">
        <v>7998</v>
      </c>
      <c r="J4774" s="116" t="s">
        <v>47</v>
      </c>
      <c r="K4774" s="116">
        <v>9.9199999999999997E-2</v>
      </c>
      <c r="L4774" s="395">
        <v>9.9199999999999997E-2</v>
      </c>
      <c r="M4774" s="395">
        <v>9.2003000000000001E-2</v>
      </c>
      <c r="N4774" s="330">
        <v>7.2550403225806397</v>
      </c>
      <c r="O4774" s="116"/>
      <c r="P4774" s="116"/>
      <c r="Q4774" s="120"/>
    </row>
    <row r="4775" spans="1:17" customFormat="1">
      <c r="A4775" s="117">
        <v>4772</v>
      </c>
      <c r="B4775" s="117"/>
      <c r="C4775" s="117" t="s">
        <v>1391</v>
      </c>
      <c r="D4775" s="117" t="s">
        <v>1035</v>
      </c>
      <c r="E4775" s="396" t="s">
        <v>3744</v>
      </c>
      <c r="F4775" s="116" t="s">
        <v>3430</v>
      </c>
      <c r="G4775" s="596">
        <v>305211540504</v>
      </c>
      <c r="H4775" s="396" t="s">
        <v>6850</v>
      </c>
      <c r="I4775" s="116" t="s">
        <v>7997</v>
      </c>
      <c r="J4775" s="116" t="s">
        <v>47</v>
      </c>
      <c r="K4775" s="116">
        <v>0.4874</v>
      </c>
      <c r="L4775" s="395">
        <v>0.4874</v>
      </c>
      <c r="M4775" s="395">
        <v>0.45264700000000002</v>
      </c>
      <c r="N4775" s="330">
        <v>7.1302831350020472</v>
      </c>
      <c r="O4775" s="116"/>
      <c r="P4775" s="116"/>
      <c r="Q4775" s="120"/>
    </row>
    <row r="4776" spans="1:17" customFormat="1">
      <c r="A4776" s="117">
        <v>4773</v>
      </c>
      <c r="B4776" s="117"/>
      <c r="C4776" s="117" t="s">
        <v>1391</v>
      </c>
      <c r="D4776" s="117" t="s">
        <v>1035</v>
      </c>
      <c r="E4776" s="396" t="s">
        <v>3744</v>
      </c>
      <c r="F4776" s="116" t="s">
        <v>4705</v>
      </c>
      <c r="G4776" s="596">
        <v>305211540401</v>
      </c>
      <c r="H4776" s="396" t="s">
        <v>7088</v>
      </c>
      <c r="I4776" s="116" t="s">
        <v>7997</v>
      </c>
      <c r="J4776" s="116" t="s">
        <v>47</v>
      </c>
      <c r="K4776" s="116">
        <v>0.76419999999999999</v>
      </c>
      <c r="L4776" s="395">
        <v>0.76419999999999999</v>
      </c>
      <c r="M4776" s="395">
        <v>0.70982599999999996</v>
      </c>
      <c r="N4776" s="330">
        <v>7.1151531012823916</v>
      </c>
      <c r="O4776" s="116"/>
      <c r="P4776" s="116"/>
      <c r="Q4776" s="120"/>
    </row>
    <row r="4777" spans="1:17" customFormat="1">
      <c r="A4777" s="117">
        <v>4774</v>
      </c>
      <c r="B4777" s="117"/>
      <c r="C4777" s="117" t="s">
        <v>1391</v>
      </c>
      <c r="D4777" s="117" t="s">
        <v>1035</v>
      </c>
      <c r="E4777" s="396" t="s">
        <v>3744</v>
      </c>
      <c r="F4777" s="116" t="s">
        <v>4704</v>
      </c>
      <c r="G4777" s="596">
        <v>305211140401</v>
      </c>
      <c r="H4777" s="396" t="s">
        <v>7093</v>
      </c>
      <c r="I4777" s="116" t="s">
        <v>7997</v>
      </c>
      <c r="J4777" s="116" t="s">
        <v>47</v>
      </c>
      <c r="K4777" s="116">
        <v>0.46723999999999999</v>
      </c>
      <c r="L4777" s="395">
        <v>0.46723999999999999</v>
      </c>
      <c r="M4777" s="395">
        <v>0.43406</v>
      </c>
      <c r="N4777" s="330">
        <v>7.101275575721254</v>
      </c>
      <c r="O4777" s="116"/>
      <c r="P4777" s="116"/>
      <c r="Q4777" s="120"/>
    </row>
    <row r="4778" spans="1:17" customFormat="1">
      <c r="A4778" s="117">
        <v>4775</v>
      </c>
      <c r="B4778" s="117"/>
      <c r="C4778" s="117" t="s">
        <v>1391</v>
      </c>
      <c r="D4778" s="117" t="s">
        <v>1035</v>
      </c>
      <c r="E4778" s="396" t="s">
        <v>3745</v>
      </c>
      <c r="F4778" s="116" t="s">
        <v>3449</v>
      </c>
      <c r="G4778" s="596">
        <v>305213140105</v>
      </c>
      <c r="H4778" s="396" t="s">
        <v>6648</v>
      </c>
      <c r="I4778" s="116" t="s">
        <v>7997</v>
      </c>
      <c r="J4778" s="116" t="s">
        <v>47</v>
      </c>
      <c r="K4778" s="116">
        <v>0.50260000000000005</v>
      </c>
      <c r="L4778" s="395">
        <v>0.50260000000000005</v>
      </c>
      <c r="M4778" s="395">
        <v>0.46734900000000001</v>
      </c>
      <c r="N4778" s="330">
        <v>7.0137286112216533</v>
      </c>
      <c r="O4778" s="116"/>
      <c r="P4778" s="116"/>
      <c r="Q4778" s="120"/>
    </row>
    <row r="4779" spans="1:17" customFormat="1">
      <c r="A4779" s="117">
        <v>4776</v>
      </c>
      <c r="B4779" s="117"/>
      <c r="C4779" s="117" t="s">
        <v>1391</v>
      </c>
      <c r="D4779" s="117" t="s">
        <v>1035</v>
      </c>
      <c r="E4779" s="396" t="s">
        <v>3746</v>
      </c>
      <c r="F4779" s="116" t="s">
        <v>3485</v>
      </c>
      <c r="G4779" s="596">
        <v>305212340103</v>
      </c>
      <c r="H4779" s="396" t="s">
        <v>6287</v>
      </c>
      <c r="I4779" s="116" t="s">
        <v>7997</v>
      </c>
      <c r="J4779" s="116" t="s">
        <v>47</v>
      </c>
      <c r="K4779" s="116">
        <v>0.33013999999999999</v>
      </c>
      <c r="L4779" s="395">
        <v>0.33013999999999999</v>
      </c>
      <c r="M4779" s="395">
        <v>0.30710700000000002</v>
      </c>
      <c r="N4779" s="330">
        <v>6.9767371418186137</v>
      </c>
      <c r="O4779" s="116"/>
      <c r="P4779" s="116"/>
      <c r="Q4779" s="120"/>
    </row>
    <row r="4780" spans="1:17" customFormat="1">
      <c r="A4780" s="117">
        <v>4777</v>
      </c>
      <c r="B4780" s="117"/>
      <c r="C4780" s="117" t="s">
        <v>1391</v>
      </c>
      <c r="D4780" s="117" t="s">
        <v>1035</v>
      </c>
      <c r="E4780" s="396" t="s">
        <v>3746</v>
      </c>
      <c r="F4780" s="116" t="s">
        <v>3454</v>
      </c>
      <c r="G4780" s="596">
        <v>305212340301</v>
      </c>
      <c r="H4780" s="396" t="s">
        <v>6289</v>
      </c>
      <c r="I4780" s="116" t="s">
        <v>7997</v>
      </c>
      <c r="J4780" s="116" t="s">
        <v>47</v>
      </c>
      <c r="K4780" s="116">
        <v>0.35111999999999999</v>
      </c>
      <c r="L4780" s="395">
        <v>0.35111999999999999</v>
      </c>
      <c r="M4780" s="395">
        <v>0.326681</v>
      </c>
      <c r="N4780" s="330">
        <v>6.9602984734563655</v>
      </c>
      <c r="O4780" s="116"/>
      <c r="P4780" s="116"/>
      <c r="Q4780" s="120"/>
    </row>
    <row r="4781" spans="1:17" customFormat="1">
      <c r="A4781" s="117">
        <v>4778</v>
      </c>
      <c r="B4781" s="117"/>
      <c r="C4781" s="117" t="s">
        <v>1391</v>
      </c>
      <c r="D4781" s="117" t="s">
        <v>1035</v>
      </c>
      <c r="E4781" s="396" t="s">
        <v>3745</v>
      </c>
      <c r="F4781" s="116" t="s">
        <v>4707</v>
      </c>
      <c r="G4781" s="596">
        <v>305213140203</v>
      </c>
      <c r="H4781" s="396" t="s">
        <v>6838</v>
      </c>
      <c r="I4781" s="116" t="s">
        <v>7997</v>
      </c>
      <c r="J4781" s="116" t="s">
        <v>47</v>
      </c>
      <c r="K4781" s="116">
        <v>0.33100000000000002</v>
      </c>
      <c r="L4781" s="395">
        <v>0.33100000000000002</v>
      </c>
      <c r="M4781" s="395">
        <v>0.30803199999999997</v>
      </c>
      <c r="N4781" s="330">
        <v>6.9389728096676873</v>
      </c>
      <c r="O4781" s="116"/>
      <c r="P4781" s="116"/>
      <c r="Q4781" s="120"/>
    </row>
    <row r="4782" spans="1:17" customFormat="1">
      <c r="A4782" s="117">
        <v>4779</v>
      </c>
      <c r="B4782" s="117"/>
      <c r="C4782" s="117" t="s">
        <v>1391</v>
      </c>
      <c r="D4782" s="117" t="s">
        <v>1035</v>
      </c>
      <c r="E4782" s="396" t="s">
        <v>3745</v>
      </c>
      <c r="F4782" s="116" t="s">
        <v>4707</v>
      </c>
      <c r="G4782" s="596">
        <v>305213140205</v>
      </c>
      <c r="H4782" s="396" t="s">
        <v>6213</v>
      </c>
      <c r="I4782" s="116" t="s">
        <v>7997</v>
      </c>
      <c r="J4782" s="116" t="s">
        <v>47</v>
      </c>
      <c r="K4782" s="116">
        <v>0.29580000000000001</v>
      </c>
      <c r="L4782" s="395">
        <v>0.29580000000000001</v>
      </c>
      <c r="M4782" s="395">
        <v>0.27537800000000001</v>
      </c>
      <c r="N4782" s="330">
        <v>6.9039891818796466</v>
      </c>
      <c r="O4782" s="116"/>
      <c r="P4782" s="116"/>
      <c r="Q4782" s="120"/>
    </row>
    <row r="4783" spans="1:17" customFormat="1">
      <c r="A4783" s="117">
        <v>4780</v>
      </c>
      <c r="B4783" s="117"/>
      <c r="C4783" s="117" t="s">
        <v>1391</v>
      </c>
      <c r="D4783" s="117" t="s">
        <v>1035</v>
      </c>
      <c r="E4783" s="396" t="s">
        <v>3745</v>
      </c>
      <c r="F4783" s="116" t="s">
        <v>3576</v>
      </c>
      <c r="G4783" s="596">
        <v>305212240103</v>
      </c>
      <c r="H4783" s="396" t="s">
        <v>7153</v>
      </c>
      <c r="I4783" s="116" t="s">
        <v>7997</v>
      </c>
      <c r="J4783" s="116" t="s">
        <v>47</v>
      </c>
      <c r="K4783" s="116">
        <v>0.89059999999999995</v>
      </c>
      <c r="L4783" s="395">
        <v>0.89059999999999995</v>
      </c>
      <c r="M4783" s="395">
        <v>0.82935899999999996</v>
      </c>
      <c r="N4783" s="330">
        <v>6.876375477206377</v>
      </c>
      <c r="O4783" s="116"/>
      <c r="P4783" s="116"/>
      <c r="Q4783" s="120"/>
    </row>
    <row r="4784" spans="1:17" customFormat="1">
      <c r="A4784" s="117">
        <v>4781</v>
      </c>
      <c r="B4784" s="117"/>
      <c r="C4784" s="117" t="s">
        <v>1391</v>
      </c>
      <c r="D4784" s="117" t="s">
        <v>1035</v>
      </c>
      <c r="E4784" s="396" t="s">
        <v>3746</v>
      </c>
      <c r="F4784" s="116" t="s">
        <v>3490</v>
      </c>
      <c r="G4784" s="596">
        <v>305213540104</v>
      </c>
      <c r="H4784" s="396" t="s">
        <v>5986</v>
      </c>
      <c r="I4784" s="116" t="s">
        <v>7997</v>
      </c>
      <c r="J4784" s="116" t="s">
        <v>47</v>
      </c>
      <c r="K4784" s="116">
        <v>0.42896000000000001</v>
      </c>
      <c r="L4784" s="395">
        <v>0.42896000000000001</v>
      </c>
      <c r="M4784" s="395">
        <v>0.399565</v>
      </c>
      <c r="N4784" s="330">
        <v>6.852620290936219</v>
      </c>
      <c r="O4784" s="116"/>
      <c r="P4784" s="116"/>
      <c r="Q4784" s="120"/>
    </row>
    <row r="4785" spans="1:17" customFormat="1">
      <c r="A4785" s="117">
        <v>4782</v>
      </c>
      <c r="B4785" s="117"/>
      <c r="C4785" s="117" t="s">
        <v>1391</v>
      </c>
      <c r="D4785" s="117" t="s">
        <v>1035</v>
      </c>
      <c r="E4785" s="396" t="s">
        <v>3744</v>
      </c>
      <c r="F4785" s="116" t="s">
        <v>3596</v>
      </c>
      <c r="G4785" s="596">
        <v>305211440101</v>
      </c>
      <c r="H4785" s="396" t="s">
        <v>7192</v>
      </c>
      <c r="I4785" s="116" t="s">
        <v>7997</v>
      </c>
      <c r="J4785" s="116" t="s">
        <v>47</v>
      </c>
      <c r="K4785" s="116">
        <v>0.68178499999999997</v>
      </c>
      <c r="L4785" s="395">
        <v>0.68178499999999997</v>
      </c>
      <c r="M4785" s="395">
        <v>0.63581799999999999</v>
      </c>
      <c r="N4785" s="330">
        <v>6.7421547848661945</v>
      </c>
      <c r="O4785" s="116"/>
      <c r="P4785" s="116"/>
      <c r="Q4785" s="120"/>
    </row>
    <row r="4786" spans="1:17" customFormat="1">
      <c r="A4786" s="117">
        <v>4783</v>
      </c>
      <c r="B4786" s="117"/>
      <c r="C4786" s="117" t="s">
        <v>1391</v>
      </c>
      <c r="D4786" s="117" t="s">
        <v>1035</v>
      </c>
      <c r="E4786" s="396" t="s">
        <v>3745</v>
      </c>
      <c r="F4786" s="116" t="s">
        <v>3449</v>
      </c>
      <c r="G4786" s="596">
        <v>305213140104</v>
      </c>
      <c r="H4786" s="396" t="s">
        <v>6291</v>
      </c>
      <c r="I4786" s="116" t="s">
        <v>7997</v>
      </c>
      <c r="J4786" s="116" t="s">
        <v>47</v>
      </c>
      <c r="K4786" s="116">
        <v>0.58979999999999999</v>
      </c>
      <c r="L4786" s="395">
        <v>0.58979999999999999</v>
      </c>
      <c r="M4786" s="395">
        <v>0.55097499999999999</v>
      </c>
      <c r="N4786" s="330">
        <v>6.58273991183452</v>
      </c>
      <c r="O4786" s="116"/>
      <c r="P4786" s="116"/>
      <c r="Q4786" s="120"/>
    </row>
    <row r="4787" spans="1:17" customFormat="1">
      <c r="A4787" s="117">
        <v>4784</v>
      </c>
      <c r="B4787" s="117"/>
      <c r="C4787" s="117" t="s">
        <v>1391</v>
      </c>
      <c r="D4787" s="117" t="s">
        <v>1035</v>
      </c>
      <c r="E4787" s="396" t="s">
        <v>3746</v>
      </c>
      <c r="F4787" s="116" t="s">
        <v>3585</v>
      </c>
      <c r="G4787" s="596">
        <v>305212340202</v>
      </c>
      <c r="H4787" s="396" t="s">
        <v>3491</v>
      </c>
      <c r="I4787" s="116" t="s">
        <v>7997</v>
      </c>
      <c r="J4787" s="116" t="s">
        <v>47</v>
      </c>
      <c r="K4787" s="116">
        <v>0.73228000000000004</v>
      </c>
      <c r="L4787" s="395">
        <v>0.73228000000000004</v>
      </c>
      <c r="M4787" s="395">
        <v>0.68422400000000005</v>
      </c>
      <c r="N4787" s="330">
        <v>6.5625170699732323</v>
      </c>
      <c r="O4787" s="116"/>
      <c r="P4787" s="116"/>
      <c r="Q4787" s="120"/>
    </row>
    <row r="4788" spans="1:17" customFormat="1">
      <c r="A4788" s="117">
        <v>4785</v>
      </c>
      <c r="B4788" s="117"/>
      <c r="C4788" s="117" t="s">
        <v>1391</v>
      </c>
      <c r="D4788" s="117" t="s">
        <v>1035</v>
      </c>
      <c r="E4788" s="396" t="s">
        <v>3745</v>
      </c>
      <c r="F4788" s="116" t="s">
        <v>4715</v>
      </c>
      <c r="G4788" s="596">
        <v>305212440403</v>
      </c>
      <c r="H4788" s="396" t="s">
        <v>7251</v>
      </c>
      <c r="I4788" s="116" t="s">
        <v>7997</v>
      </c>
      <c r="J4788" s="116" t="s">
        <v>47</v>
      </c>
      <c r="K4788" s="116">
        <v>0.65280000000000005</v>
      </c>
      <c r="L4788" s="395">
        <v>0.65280000000000005</v>
      </c>
      <c r="M4788" s="395">
        <v>0.61001700000000003</v>
      </c>
      <c r="N4788" s="330">
        <v>6.553768382352942</v>
      </c>
      <c r="O4788" s="116"/>
      <c r="P4788" s="116"/>
      <c r="Q4788" s="120"/>
    </row>
    <row r="4789" spans="1:17" customFormat="1">
      <c r="A4789" s="117">
        <v>4786</v>
      </c>
      <c r="B4789" s="117"/>
      <c r="C4789" s="117" t="s">
        <v>1391</v>
      </c>
      <c r="D4789" s="117" t="s">
        <v>1035</v>
      </c>
      <c r="E4789" s="396" t="s">
        <v>3745</v>
      </c>
      <c r="F4789" s="116" t="s">
        <v>4711</v>
      </c>
      <c r="G4789" s="596">
        <v>305212240403</v>
      </c>
      <c r="H4789" s="396" t="s">
        <v>7253</v>
      </c>
      <c r="I4789" s="116" t="s">
        <v>7997</v>
      </c>
      <c r="J4789" s="116" t="s">
        <v>47</v>
      </c>
      <c r="K4789" s="116">
        <v>0.4052</v>
      </c>
      <c r="L4789" s="395">
        <v>0.4052</v>
      </c>
      <c r="M4789" s="395">
        <v>0.37866100000000003</v>
      </c>
      <c r="N4789" s="330">
        <v>6.5496051332675167</v>
      </c>
      <c r="O4789" s="116"/>
      <c r="P4789" s="116"/>
      <c r="Q4789" s="120"/>
    </row>
    <row r="4790" spans="1:17" customFormat="1">
      <c r="A4790" s="117">
        <v>4787</v>
      </c>
      <c r="B4790" s="117"/>
      <c r="C4790" s="117" t="s">
        <v>1391</v>
      </c>
      <c r="D4790" s="117" t="s">
        <v>1035</v>
      </c>
      <c r="E4790" s="396" t="s">
        <v>3746</v>
      </c>
      <c r="F4790" s="116" t="s">
        <v>3441</v>
      </c>
      <c r="G4790" s="596">
        <v>305213440205</v>
      </c>
      <c r="H4790" s="396" t="s">
        <v>5301</v>
      </c>
      <c r="I4790" s="116" t="s">
        <v>7997</v>
      </c>
      <c r="J4790" s="116" t="s">
        <v>47</v>
      </c>
      <c r="K4790" s="116">
        <v>0.48199999999999998</v>
      </c>
      <c r="L4790" s="395">
        <v>0.48199999999999998</v>
      </c>
      <c r="M4790" s="395">
        <v>0.45053799999999999</v>
      </c>
      <c r="N4790" s="330">
        <v>6.5273858921161807</v>
      </c>
      <c r="O4790" s="116"/>
      <c r="P4790" s="116"/>
      <c r="Q4790" s="120"/>
    </row>
    <row r="4791" spans="1:17" customFormat="1">
      <c r="A4791" s="117">
        <v>4788</v>
      </c>
      <c r="B4791" s="117"/>
      <c r="C4791" s="117" t="s">
        <v>1391</v>
      </c>
      <c r="D4791" s="117" t="s">
        <v>1035</v>
      </c>
      <c r="E4791" s="396" t="s">
        <v>3746</v>
      </c>
      <c r="F4791" s="116" t="s">
        <v>4718</v>
      </c>
      <c r="G4791" s="596">
        <v>305213240302</v>
      </c>
      <c r="H4791" s="396" t="s">
        <v>7277</v>
      </c>
      <c r="I4791" s="116" t="s">
        <v>7997</v>
      </c>
      <c r="J4791" s="116" t="s">
        <v>47</v>
      </c>
      <c r="K4791" s="116">
        <v>0.26040000000000002</v>
      </c>
      <c r="L4791" s="395">
        <v>0.26040000000000002</v>
      </c>
      <c r="M4791" s="395">
        <v>0.24355299999999999</v>
      </c>
      <c r="N4791" s="330">
        <v>6.4696620583717461</v>
      </c>
      <c r="O4791" s="116"/>
      <c r="P4791" s="116"/>
      <c r="Q4791" s="120"/>
    </row>
    <row r="4792" spans="1:17" customFormat="1">
      <c r="A4792" s="117">
        <v>4789</v>
      </c>
      <c r="B4792" s="117"/>
      <c r="C4792" s="117" t="s">
        <v>1391</v>
      </c>
      <c r="D4792" s="117" t="s">
        <v>1035</v>
      </c>
      <c r="E4792" s="396" t="s">
        <v>3744</v>
      </c>
      <c r="F4792" s="116" t="s">
        <v>3487</v>
      </c>
      <c r="G4792" s="596">
        <v>305211540201</v>
      </c>
      <c r="H4792" s="396" t="s">
        <v>6347</v>
      </c>
      <c r="I4792" s="116" t="s">
        <v>7997</v>
      </c>
      <c r="J4792" s="116" t="s">
        <v>47</v>
      </c>
      <c r="K4792" s="116">
        <v>0.57899999999999996</v>
      </c>
      <c r="L4792" s="395">
        <v>0.57899999999999996</v>
      </c>
      <c r="M4792" s="395">
        <v>0.54196500000000003</v>
      </c>
      <c r="N4792" s="330">
        <v>6.3963730569948067</v>
      </c>
      <c r="O4792" s="116"/>
      <c r="P4792" s="116"/>
      <c r="Q4792" s="120"/>
    </row>
    <row r="4793" spans="1:17" customFormat="1">
      <c r="A4793" s="117">
        <v>4790</v>
      </c>
      <c r="B4793" s="117"/>
      <c r="C4793" s="117" t="s">
        <v>1391</v>
      </c>
      <c r="D4793" s="117" t="s">
        <v>1035</v>
      </c>
      <c r="E4793" s="396" t="s">
        <v>3746</v>
      </c>
      <c r="F4793" s="116" t="s">
        <v>3585</v>
      </c>
      <c r="G4793" s="596">
        <v>305212340203</v>
      </c>
      <c r="H4793" s="396" t="s">
        <v>6632</v>
      </c>
      <c r="I4793" s="116" t="s">
        <v>7997</v>
      </c>
      <c r="J4793" s="116" t="s">
        <v>47</v>
      </c>
      <c r="K4793" s="116">
        <v>0.27400000000000002</v>
      </c>
      <c r="L4793" s="395">
        <v>0.27400000000000002</v>
      </c>
      <c r="M4793" s="395">
        <v>0.25650000000000001</v>
      </c>
      <c r="N4793" s="330">
        <v>6.3868613138686179</v>
      </c>
      <c r="O4793" s="116"/>
      <c r="P4793" s="116"/>
      <c r="Q4793" s="120"/>
    </row>
    <row r="4794" spans="1:17" customFormat="1">
      <c r="A4794" s="117">
        <v>4791</v>
      </c>
      <c r="B4794" s="117"/>
      <c r="C4794" s="117" t="s">
        <v>1391</v>
      </c>
      <c r="D4794" s="117" t="s">
        <v>1035</v>
      </c>
      <c r="E4794" s="396" t="s">
        <v>3744</v>
      </c>
      <c r="F4794" s="116" t="s">
        <v>2135</v>
      </c>
      <c r="G4794" s="596">
        <v>305211140106</v>
      </c>
      <c r="H4794" s="396" t="s">
        <v>10247</v>
      </c>
      <c r="I4794" s="116" t="s">
        <v>7997</v>
      </c>
      <c r="J4794" s="116" t="s">
        <v>47</v>
      </c>
      <c r="K4794" s="116">
        <v>0.1089</v>
      </c>
      <c r="L4794" s="395">
        <v>0.1089</v>
      </c>
      <c r="M4794" s="395">
        <v>0.101947</v>
      </c>
      <c r="N4794" s="330">
        <v>6.3847566574839307</v>
      </c>
      <c r="O4794" s="116"/>
      <c r="P4794" s="116"/>
      <c r="Q4794" s="120"/>
    </row>
    <row r="4795" spans="1:17" customFormat="1">
      <c r="A4795" s="117">
        <v>4792</v>
      </c>
      <c r="B4795" s="117"/>
      <c r="C4795" s="117" t="s">
        <v>1391</v>
      </c>
      <c r="D4795" s="117" t="s">
        <v>1035</v>
      </c>
      <c r="E4795" s="396" t="s">
        <v>3744</v>
      </c>
      <c r="F4795" s="116" t="s">
        <v>2140</v>
      </c>
      <c r="G4795" s="596">
        <v>305211440403</v>
      </c>
      <c r="H4795" s="396" t="s">
        <v>6785</v>
      </c>
      <c r="I4795" s="116" t="s">
        <v>7997</v>
      </c>
      <c r="J4795" s="116" t="s">
        <v>47</v>
      </c>
      <c r="K4795" s="116">
        <v>0.36459999999999998</v>
      </c>
      <c r="L4795" s="395">
        <v>0.36459999999999998</v>
      </c>
      <c r="M4795" s="395">
        <v>0.34142600000000001</v>
      </c>
      <c r="N4795" s="330">
        <v>6.3560065825562191</v>
      </c>
      <c r="O4795" s="116"/>
      <c r="P4795" s="116"/>
      <c r="Q4795" s="120"/>
    </row>
    <row r="4796" spans="1:17" customFormat="1">
      <c r="A4796" s="117">
        <v>4793</v>
      </c>
      <c r="B4796" s="117"/>
      <c r="C4796" s="117" t="s">
        <v>1391</v>
      </c>
      <c r="D4796" s="117" t="s">
        <v>1035</v>
      </c>
      <c r="E4796" s="396" t="s">
        <v>3744</v>
      </c>
      <c r="F4796" s="116" t="s">
        <v>3551</v>
      </c>
      <c r="G4796" s="596">
        <v>305211540104</v>
      </c>
      <c r="H4796" s="396" t="s">
        <v>6938</v>
      </c>
      <c r="I4796" s="116" t="s">
        <v>7997</v>
      </c>
      <c r="J4796" s="116" t="s">
        <v>47</v>
      </c>
      <c r="K4796" s="116">
        <v>0.58220000000000005</v>
      </c>
      <c r="L4796" s="395">
        <v>0.58220000000000005</v>
      </c>
      <c r="M4796" s="395">
        <v>0.54534199999999999</v>
      </c>
      <c r="N4796" s="330">
        <v>6.3308141532119642</v>
      </c>
      <c r="O4796" s="116"/>
      <c r="P4796" s="116"/>
      <c r="Q4796" s="120"/>
    </row>
    <row r="4797" spans="1:17" customFormat="1">
      <c r="A4797" s="117">
        <v>4794</v>
      </c>
      <c r="B4797" s="117"/>
      <c r="C4797" s="117" t="s">
        <v>1391</v>
      </c>
      <c r="D4797" s="117" t="s">
        <v>1035</v>
      </c>
      <c r="E4797" s="396" t="s">
        <v>3744</v>
      </c>
      <c r="F4797" s="116" t="s">
        <v>3487</v>
      </c>
      <c r="G4797" s="596">
        <v>305211540202</v>
      </c>
      <c r="H4797" s="396" t="s">
        <v>6382</v>
      </c>
      <c r="I4797" s="116" t="s">
        <v>7997</v>
      </c>
      <c r="J4797" s="116" t="s">
        <v>47</v>
      </c>
      <c r="K4797" s="116">
        <v>0.52080000000000004</v>
      </c>
      <c r="L4797" s="395">
        <v>0.52080000000000004</v>
      </c>
      <c r="M4797" s="395">
        <v>0.48820999999999998</v>
      </c>
      <c r="N4797" s="330">
        <v>6.2576804915514703</v>
      </c>
      <c r="O4797" s="116"/>
      <c r="P4797" s="116"/>
      <c r="Q4797" s="120"/>
    </row>
    <row r="4798" spans="1:17" customFormat="1">
      <c r="A4798" s="117">
        <v>4795</v>
      </c>
      <c r="B4798" s="117"/>
      <c r="C4798" s="117" t="s">
        <v>1391</v>
      </c>
      <c r="D4798" s="117" t="s">
        <v>1035</v>
      </c>
      <c r="E4798" s="396" t="s">
        <v>3744</v>
      </c>
      <c r="F4798" s="116" t="s">
        <v>3430</v>
      </c>
      <c r="G4798" s="596">
        <v>305211540501</v>
      </c>
      <c r="H4798" s="396" t="s">
        <v>6873</v>
      </c>
      <c r="I4798" s="116" t="s">
        <v>7997</v>
      </c>
      <c r="J4798" s="116" t="s">
        <v>47</v>
      </c>
      <c r="K4798" s="116">
        <v>0.48159999999999997</v>
      </c>
      <c r="L4798" s="395">
        <v>0.48159999999999997</v>
      </c>
      <c r="M4798" s="395">
        <v>0.45174799999999998</v>
      </c>
      <c r="N4798" s="330">
        <v>6.1985049833887018</v>
      </c>
      <c r="O4798" s="116"/>
      <c r="P4798" s="116"/>
      <c r="Q4798" s="120"/>
    </row>
    <row r="4799" spans="1:17" customFormat="1">
      <c r="A4799" s="117">
        <v>4796</v>
      </c>
      <c r="B4799" s="117"/>
      <c r="C4799" s="117" t="s">
        <v>1391</v>
      </c>
      <c r="D4799" s="117" t="s">
        <v>1035</v>
      </c>
      <c r="E4799" s="396" t="s">
        <v>3744</v>
      </c>
      <c r="F4799" s="116" t="s">
        <v>4706</v>
      </c>
      <c r="G4799" s="596">
        <v>305211540303</v>
      </c>
      <c r="H4799" s="396" t="s">
        <v>7338</v>
      </c>
      <c r="I4799" s="116" t="s">
        <v>7997</v>
      </c>
      <c r="J4799" s="116" t="s">
        <v>47</v>
      </c>
      <c r="K4799" s="116">
        <v>0.58099999999999996</v>
      </c>
      <c r="L4799" s="395">
        <v>0.58099999999999996</v>
      </c>
      <c r="M4799" s="395">
        <v>0.54512000000000005</v>
      </c>
      <c r="N4799" s="330">
        <v>6.175559380378643</v>
      </c>
      <c r="O4799" s="116"/>
      <c r="P4799" s="116"/>
      <c r="Q4799" s="120"/>
    </row>
    <row r="4800" spans="1:17" customFormat="1">
      <c r="A4800" s="117">
        <v>4797</v>
      </c>
      <c r="B4800" s="117"/>
      <c r="C4800" s="117" t="s">
        <v>1391</v>
      </c>
      <c r="D4800" s="117" t="s">
        <v>1035</v>
      </c>
      <c r="E4800" s="396" t="s">
        <v>3744</v>
      </c>
      <c r="F4800" s="116" t="s">
        <v>3487</v>
      </c>
      <c r="G4800" s="596">
        <v>305211540206</v>
      </c>
      <c r="H4800" s="396" t="s">
        <v>6985</v>
      </c>
      <c r="I4800" s="116" t="s">
        <v>7997</v>
      </c>
      <c r="J4800" s="116" t="s">
        <v>47</v>
      </c>
      <c r="K4800" s="116">
        <v>0.4284</v>
      </c>
      <c r="L4800" s="395">
        <v>0.4284</v>
      </c>
      <c r="M4800" s="395">
        <v>0.40212999999999999</v>
      </c>
      <c r="N4800" s="330">
        <v>6.1321195144724596</v>
      </c>
      <c r="O4800" s="116"/>
      <c r="P4800" s="116"/>
      <c r="Q4800" s="120"/>
    </row>
    <row r="4801" spans="1:17" customFormat="1">
      <c r="A4801" s="117">
        <v>4798</v>
      </c>
      <c r="B4801" s="117"/>
      <c r="C4801" s="117" t="s">
        <v>1391</v>
      </c>
      <c r="D4801" s="117" t="s">
        <v>1035</v>
      </c>
      <c r="E4801" s="396" t="s">
        <v>3744</v>
      </c>
      <c r="F4801" s="116" t="s">
        <v>3473</v>
      </c>
      <c r="G4801" s="596">
        <v>305211540603</v>
      </c>
      <c r="H4801" s="396" t="s">
        <v>6973</v>
      </c>
      <c r="I4801" s="116" t="s">
        <v>7997</v>
      </c>
      <c r="J4801" s="116" t="s">
        <v>47</v>
      </c>
      <c r="K4801" s="116">
        <v>0.48599999999999999</v>
      </c>
      <c r="L4801" s="395">
        <v>0.48599999999999999</v>
      </c>
      <c r="M4801" s="395">
        <v>0.45679500000000001</v>
      </c>
      <c r="N4801" s="330">
        <v>6.0092592592592551</v>
      </c>
      <c r="O4801" s="116"/>
      <c r="P4801" s="116"/>
      <c r="Q4801" s="120"/>
    </row>
    <row r="4802" spans="1:17" customFormat="1">
      <c r="A4802" s="117">
        <v>4799</v>
      </c>
      <c r="B4802" s="117"/>
      <c r="C4802" s="117" t="s">
        <v>1391</v>
      </c>
      <c r="D4802" s="117" t="s">
        <v>1035</v>
      </c>
      <c r="E4802" s="396" t="s">
        <v>3746</v>
      </c>
      <c r="F4802" s="116" t="s">
        <v>3490</v>
      </c>
      <c r="G4802" s="596">
        <v>305213540102</v>
      </c>
      <c r="H4802" s="396" t="s">
        <v>6277</v>
      </c>
      <c r="I4802" s="116" t="s">
        <v>7997</v>
      </c>
      <c r="J4802" s="116" t="s">
        <v>47</v>
      </c>
      <c r="K4802" s="116">
        <v>0.31218000000000001</v>
      </c>
      <c r="L4802" s="395">
        <v>0.31218000000000001</v>
      </c>
      <c r="M4802" s="395">
        <v>0.29364800000000002</v>
      </c>
      <c r="N4802" s="330">
        <v>5.9363187904414101</v>
      </c>
      <c r="O4802" s="116"/>
      <c r="P4802" s="116"/>
      <c r="Q4802" s="120"/>
    </row>
    <row r="4803" spans="1:17" customFormat="1">
      <c r="A4803" s="117">
        <v>4800</v>
      </c>
      <c r="B4803" s="117"/>
      <c r="C4803" s="117" t="s">
        <v>1391</v>
      </c>
      <c r="D4803" s="117" t="s">
        <v>1035</v>
      </c>
      <c r="E4803" s="396" t="s">
        <v>3745</v>
      </c>
      <c r="F4803" s="116" t="s">
        <v>4708</v>
      </c>
      <c r="G4803" s="596">
        <v>305213140301</v>
      </c>
      <c r="H4803" s="396" t="s">
        <v>6888</v>
      </c>
      <c r="I4803" s="116" t="s">
        <v>7997</v>
      </c>
      <c r="J4803" s="116" t="s">
        <v>47</v>
      </c>
      <c r="K4803" s="116">
        <v>0.59821999999999997</v>
      </c>
      <c r="L4803" s="395">
        <v>0.59821999999999997</v>
      </c>
      <c r="M4803" s="395">
        <v>0.56270799999999999</v>
      </c>
      <c r="N4803" s="330">
        <v>5.9362776236167276</v>
      </c>
      <c r="O4803" s="116"/>
      <c r="P4803" s="116"/>
      <c r="Q4803" s="120"/>
    </row>
    <row r="4804" spans="1:17" customFormat="1">
      <c r="A4804" s="117">
        <v>4801</v>
      </c>
      <c r="B4804" s="117"/>
      <c r="C4804" s="117" t="s">
        <v>1391</v>
      </c>
      <c r="D4804" s="117" t="s">
        <v>1035</v>
      </c>
      <c r="E4804" s="396" t="s">
        <v>3744</v>
      </c>
      <c r="F4804" s="116" t="s">
        <v>3596</v>
      </c>
      <c r="G4804" s="596">
        <v>305211440103</v>
      </c>
      <c r="H4804" s="396" t="s">
        <v>5406</v>
      </c>
      <c r="I4804" s="116" t="s">
        <v>7997</v>
      </c>
      <c r="J4804" s="116" t="s">
        <v>47</v>
      </c>
      <c r="K4804" s="116">
        <v>0.72919999999999996</v>
      </c>
      <c r="L4804" s="395">
        <v>0.72919999999999996</v>
      </c>
      <c r="M4804" s="395">
        <v>0.68619300000000005</v>
      </c>
      <c r="N4804" s="330">
        <v>5.8978332419089288</v>
      </c>
      <c r="O4804" s="116"/>
      <c r="P4804" s="116"/>
      <c r="Q4804" s="120"/>
    </row>
    <row r="4805" spans="1:17" customFormat="1">
      <c r="A4805" s="117">
        <v>4802</v>
      </c>
      <c r="B4805" s="117"/>
      <c r="C4805" s="117" t="s">
        <v>1391</v>
      </c>
      <c r="D4805" s="117" t="s">
        <v>1035</v>
      </c>
      <c r="E4805" s="396" t="s">
        <v>3745</v>
      </c>
      <c r="F4805" s="116" t="s">
        <v>3592</v>
      </c>
      <c r="G4805" s="596">
        <v>305212140504</v>
      </c>
      <c r="H4805" s="396" t="s">
        <v>7150</v>
      </c>
      <c r="I4805" s="116" t="s">
        <v>7997</v>
      </c>
      <c r="J4805" s="116" t="s">
        <v>47</v>
      </c>
      <c r="K4805" s="116">
        <v>0.33396199999999998</v>
      </c>
      <c r="L4805" s="395">
        <v>0.33396199999999998</v>
      </c>
      <c r="M4805" s="395">
        <v>0.31443700000000002</v>
      </c>
      <c r="N4805" s="330">
        <v>5.8464735508830223</v>
      </c>
      <c r="O4805" s="116"/>
      <c r="P4805" s="116"/>
      <c r="Q4805" s="120"/>
    </row>
    <row r="4806" spans="1:17" customFormat="1">
      <c r="A4806" s="117">
        <v>4803</v>
      </c>
      <c r="B4806" s="117"/>
      <c r="C4806" s="117" t="s">
        <v>1391</v>
      </c>
      <c r="D4806" s="117" t="s">
        <v>1035</v>
      </c>
      <c r="E4806" s="396" t="s">
        <v>3745</v>
      </c>
      <c r="F4806" s="116" t="s">
        <v>3449</v>
      </c>
      <c r="G4806" s="596">
        <v>305213140101</v>
      </c>
      <c r="H4806" s="396" t="s">
        <v>7146</v>
      </c>
      <c r="I4806" s="116" t="s">
        <v>7997</v>
      </c>
      <c r="J4806" s="116" t="s">
        <v>47</v>
      </c>
      <c r="K4806" s="116">
        <v>0.57720000000000005</v>
      </c>
      <c r="L4806" s="395">
        <v>0.57720000000000005</v>
      </c>
      <c r="M4806" s="395">
        <v>0.54359000000000002</v>
      </c>
      <c r="N4806" s="330">
        <v>5.8229383229383274</v>
      </c>
      <c r="O4806" s="116"/>
      <c r="P4806" s="116"/>
      <c r="Q4806" s="120"/>
    </row>
    <row r="4807" spans="1:17" customFormat="1">
      <c r="A4807" s="117">
        <v>4804</v>
      </c>
      <c r="B4807" s="117"/>
      <c r="C4807" s="117" t="s">
        <v>1391</v>
      </c>
      <c r="D4807" s="117" t="s">
        <v>1035</v>
      </c>
      <c r="E4807" s="396" t="s">
        <v>3745</v>
      </c>
      <c r="F4807" s="116" t="s">
        <v>3511</v>
      </c>
      <c r="G4807" s="596">
        <v>305212240305</v>
      </c>
      <c r="H4807" s="396" t="s">
        <v>7428</v>
      </c>
      <c r="I4807" s="116" t="s">
        <v>7997</v>
      </c>
      <c r="J4807" s="116" t="s">
        <v>47</v>
      </c>
      <c r="K4807" s="116">
        <v>0.76039999999999996</v>
      </c>
      <c r="L4807" s="395">
        <v>0.76039999999999996</v>
      </c>
      <c r="M4807" s="395">
        <v>0.71614800000000001</v>
      </c>
      <c r="N4807" s="330">
        <v>5.8195686480799527</v>
      </c>
      <c r="O4807" s="116"/>
      <c r="P4807" s="116"/>
      <c r="Q4807" s="120"/>
    </row>
    <row r="4808" spans="1:17" customFormat="1">
      <c r="A4808" s="117">
        <v>4805</v>
      </c>
      <c r="B4808" s="117"/>
      <c r="C4808" s="117" t="s">
        <v>1391</v>
      </c>
      <c r="D4808" s="117" t="s">
        <v>1035</v>
      </c>
      <c r="E4808" s="396" t="s">
        <v>3745</v>
      </c>
      <c r="F4808" s="116" t="s">
        <v>4715</v>
      </c>
      <c r="G4808" s="596">
        <v>305212440402</v>
      </c>
      <c r="H4808" s="396" t="s">
        <v>7433</v>
      </c>
      <c r="I4808" s="116" t="s">
        <v>7997</v>
      </c>
      <c r="J4808" s="116" t="s">
        <v>47</v>
      </c>
      <c r="K4808" s="116">
        <v>0.42599999999999999</v>
      </c>
      <c r="L4808" s="395">
        <v>0.42599999999999999</v>
      </c>
      <c r="M4808" s="395">
        <v>0.40131899999999998</v>
      </c>
      <c r="N4808" s="330">
        <v>5.7936619718309874</v>
      </c>
      <c r="O4808" s="116"/>
      <c r="P4808" s="116"/>
      <c r="Q4808" s="120"/>
    </row>
    <row r="4809" spans="1:17" customFormat="1">
      <c r="A4809" s="117">
        <v>4806</v>
      </c>
      <c r="B4809" s="117"/>
      <c r="C4809" s="117" t="s">
        <v>1391</v>
      </c>
      <c r="D4809" s="117" t="s">
        <v>1035</v>
      </c>
      <c r="E4809" s="396" t="s">
        <v>3746</v>
      </c>
      <c r="F4809" s="116" t="s">
        <v>3585</v>
      </c>
      <c r="G4809" s="596">
        <v>305212340204</v>
      </c>
      <c r="H4809" s="396" t="s">
        <v>6793</v>
      </c>
      <c r="I4809" s="116" t="s">
        <v>7997</v>
      </c>
      <c r="J4809" s="116" t="s">
        <v>47</v>
      </c>
      <c r="K4809" s="116">
        <v>0.36659999999999998</v>
      </c>
      <c r="L4809" s="395">
        <v>0.36659999999999998</v>
      </c>
      <c r="M4809" s="395">
        <v>0.345474</v>
      </c>
      <c r="N4809" s="330">
        <v>5.7626841243862463</v>
      </c>
      <c r="O4809" s="116"/>
      <c r="P4809" s="116"/>
      <c r="Q4809" s="120"/>
    </row>
    <row r="4810" spans="1:17" customFormat="1">
      <c r="A4810" s="117">
        <v>4807</v>
      </c>
      <c r="B4810" s="117"/>
      <c r="C4810" s="117" t="s">
        <v>1391</v>
      </c>
      <c r="D4810" s="117" t="s">
        <v>1035</v>
      </c>
      <c r="E4810" s="396" t="s">
        <v>3744</v>
      </c>
      <c r="F4810" s="116" t="s">
        <v>3611</v>
      </c>
      <c r="G4810" s="596">
        <v>305211440302</v>
      </c>
      <c r="H4810" s="396" t="s">
        <v>7438</v>
      </c>
      <c r="I4810" s="116" t="s">
        <v>7997</v>
      </c>
      <c r="J4810" s="116" t="s">
        <v>47</v>
      </c>
      <c r="K4810" s="116">
        <v>0.71850000000000003</v>
      </c>
      <c r="L4810" s="395">
        <v>0.71850000000000003</v>
      </c>
      <c r="M4810" s="395">
        <v>0.67710000000000004</v>
      </c>
      <c r="N4810" s="330">
        <v>5.7620041753653437</v>
      </c>
      <c r="O4810" s="116"/>
      <c r="P4810" s="116"/>
      <c r="Q4810" s="120"/>
    </row>
    <row r="4811" spans="1:17" customFormat="1">
      <c r="A4811" s="117">
        <v>4808</v>
      </c>
      <c r="B4811" s="117"/>
      <c r="C4811" s="117" t="s">
        <v>1391</v>
      </c>
      <c r="D4811" s="117" t="s">
        <v>1035</v>
      </c>
      <c r="E4811" s="396" t="s">
        <v>3744</v>
      </c>
      <c r="F4811" s="116" t="s">
        <v>3473</v>
      </c>
      <c r="G4811" s="596">
        <v>305211540601</v>
      </c>
      <c r="H4811" s="396" t="s">
        <v>7887</v>
      </c>
      <c r="I4811" s="116" t="s">
        <v>7997</v>
      </c>
      <c r="J4811" s="116" t="s">
        <v>47</v>
      </c>
      <c r="K4811" s="116">
        <v>0.1774</v>
      </c>
      <c r="L4811" s="395">
        <v>0.1774</v>
      </c>
      <c r="M4811" s="395">
        <v>0.16719100000000001</v>
      </c>
      <c r="N4811" s="330">
        <v>5.7547914317925564</v>
      </c>
      <c r="O4811" s="116"/>
      <c r="P4811" s="116"/>
      <c r="Q4811" s="120"/>
    </row>
    <row r="4812" spans="1:17" customFormat="1">
      <c r="A4812" s="117">
        <v>4809</v>
      </c>
      <c r="B4812" s="117"/>
      <c r="C4812" s="117" t="s">
        <v>1391</v>
      </c>
      <c r="D4812" s="117" t="s">
        <v>1035</v>
      </c>
      <c r="E4812" s="396" t="s">
        <v>3744</v>
      </c>
      <c r="F4812" s="116" t="s">
        <v>3551</v>
      </c>
      <c r="G4812" s="596">
        <v>305211540103</v>
      </c>
      <c r="H4812" s="396" t="s">
        <v>7718</v>
      </c>
      <c r="I4812" s="116" t="s">
        <v>7997</v>
      </c>
      <c r="J4812" s="116" t="s">
        <v>47</v>
      </c>
      <c r="K4812" s="116">
        <v>0.92190000000000005</v>
      </c>
      <c r="L4812" s="395">
        <v>0.92190000000000005</v>
      </c>
      <c r="M4812" s="395">
        <v>0.86899700000000002</v>
      </c>
      <c r="N4812" s="330">
        <v>5.7384748888165777</v>
      </c>
      <c r="O4812" s="116"/>
      <c r="P4812" s="116"/>
      <c r="Q4812" s="120"/>
    </row>
    <row r="4813" spans="1:17" customFormat="1">
      <c r="A4813" s="117">
        <v>4810</v>
      </c>
      <c r="B4813" s="117"/>
      <c r="C4813" s="117" t="s">
        <v>1391</v>
      </c>
      <c r="D4813" s="117" t="s">
        <v>1035</v>
      </c>
      <c r="E4813" s="396" t="s">
        <v>3745</v>
      </c>
      <c r="F4813" s="116" t="s">
        <v>4708</v>
      </c>
      <c r="G4813" s="596">
        <v>305213140303</v>
      </c>
      <c r="H4813" s="396" t="s">
        <v>6936</v>
      </c>
      <c r="I4813" s="116" t="s">
        <v>7997</v>
      </c>
      <c r="J4813" s="116" t="s">
        <v>47</v>
      </c>
      <c r="K4813" s="116">
        <v>0.53839999999999999</v>
      </c>
      <c r="L4813" s="395">
        <v>0.53839999999999999</v>
      </c>
      <c r="M4813" s="395">
        <v>0.50753000000000004</v>
      </c>
      <c r="N4813" s="330">
        <v>5.7336552748885499</v>
      </c>
      <c r="O4813" s="116"/>
      <c r="P4813" s="116"/>
      <c r="Q4813" s="120"/>
    </row>
    <row r="4814" spans="1:17" customFormat="1">
      <c r="A4814" s="117">
        <v>4811</v>
      </c>
      <c r="B4814" s="117"/>
      <c r="C4814" s="117" t="s">
        <v>1391</v>
      </c>
      <c r="D4814" s="117" t="s">
        <v>1035</v>
      </c>
      <c r="E4814" s="396" t="s">
        <v>3746</v>
      </c>
      <c r="F4814" s="116" t="s">
        <v>3485</v>
      </c>
      <c r="G4814" s="596">
        <v>305212340102</v>
      </c>
      <c r="H4814" s="396" t="s">
        <v>6436</v>
      </c>
      <c r="I4814" s="116" t="s">
        <v>7997</v>
      </c>
      <c r="J4814" s="116" t="s">
        <v>47</v>
      </c>
      <c r="K4814" s="116">
        <v>0.4728</v>
      </c>
      <c r="L4814" s="395">
        <v>0.4728</v>
      </c>
      <c r="M4814" s="395">
        <v>0.44584699999999999</v>
      </c>
      <c r="N4814" s="330">
        <v>5.7007191201353651</v>
      </c>
      <c r="O4814" s="116"/>
      <c r="P4814" s="116"/>
      <c r="Q4814" s="120"/>
    </row>
    <row r="4815" spans="1:17" customFormat="1">
      <c r="A4815" s="117">
        <v>4812</v>
      </c>
      <c r="B4815" s="117"/>
      <c r="C4815" s="117" t="s">
        <v>1391</v>
      </c>
      <c r="D4815" s="117" t="s">
        <v>1035</v>
      </c>
      <c r="E4815" s="396" t="s">
        <v>3744</v>
      </c>
      <c r="F4815" s="116" t="s">
        <v>3430</v>
      </c>
      <c r="G4815" s="596">
        <v>305211540502</v>
      </c>
      <c r="H4815" s="396" t="s">
        <v>7489</v>
      </c>
      <c r="I4815" s="116" t="s">
        <v>7997</v>
      </c>
      <c r="J4815" s="116" t="s">
        <v>47</v>
      </c>
      <c r="K4815" s="116">
        <v>0.39900000000000002</v>
      </c>
      <c r="L4815" s="395">
        <v>0.39900000000000002</v>
      </c>
      <c r="M4815" s="395">
        <v>0.37637199999999998</v>
      </c>
      <c r="N4815" s="330">
        <v>5.6711779448621646</v>
      </c>
      <c r="O4815" s="116"/>
      <c r="P4815" s="116"/>
      <c r="Q4815" s="120"/>
    </row>
    <row r="4816" spans="1:17" customFormat="1">
      <c r="A4816" s="117">
        <v>4813</v>
      </c>
      <c r="B4816" s="117"/>
      <c r="C4816" s="117" t="s">
        <v>1391</v>
      </c>
      <c r="D4816" s="117" t="s">
        <v>1035</v>
      </c>
      <c r="E4816" s="396" t="s">
        <v>3746</v>
      </c>
      <c r="F4816" s="116" t="s">
        <v>3441</v>
      </c>
      <c r="G4816" s="596">
        <v>305213440203</v>
      </c>
      <c r="H4816" s="396" t="s">
        <v>7279</v>
      </c>
      <c r="I4816" s="116" t="s">
        <v>7997</v>
      </c>
      <c r="J4816" s="116" t="s">
        <v>47</v>
      </c>
      <c r="K4816" s="116">
        <v>0.45900000000000002</v>
      </c>
      <c r="L4816" s="395">
        <v>0.45900000000000002</v>
      </c>
      <c r="M4816" s="395">
        <v>0.43316700000000002</v>
      </c>
      <c r="N4816" s="330">
        <v>5.6281045751633973</v>
      </c>
      <c r="O4816" s="116"/>
      <c r="P4816" s="116"/>
      <c r="Q4816" s="120"/>
    </row>
    <row r="4817" spans="1:17" customFormat="1">
      <c r="A4817" s="117">
        <v>4814</v>
      </c>
      <c r="B4817" s="117"/>
      <c r="C4817" s="117" t="s">
        <v>1391</v>
      </c>
      <c r="D4817" s="117" t="s">
        <v>1035</v>
      </c>
      <c r="E4817" s="396" t="s">
        <v>3745</v>
      </c>
      <c r="F4817" s="116" t="s">
        <v>4716</v>
      </c>
      <c r="G4817" s="596">
        <v>305212140403</v>
      </c>
      <c r="H4817" s="396" t="s">
        <v>6593</v>
      </c>
      <c r="I4817" s="116" t="s">
        <v>7997</v>
      </c>
      <c r="J4817" s="116" t="s">
        <v>47</v>
      </c>
      <c r="K4817" s="116">
        <v>0.65187399999999995</v>
      </c>
      <c r="L4817" s="395">
        <v>0.65187399999999995</v>
      </c>
      <c r="M4817" s="395">
        <v>0.61569200000000002</v>
      </c>
      <c r="N4817" s="330">
        <v>5.550459137808831</v>
      </c>
      <c r="O4817" s="116"/>
      <c r="P4817" s="116"/>
      <c r="Q4817" s="120"/>
    </row>
    <row r="4818" spans="1:17" customFormat="1">
      <c r="A4818" s="117">
        <v>4815</v>
      </c>
      <c r="B4818" s="117"/>
      <c r="C4818" s="117" t="s">
        <v>1391</v>
      </c>
      <c r="D4818" s="117" t="s">
        <v>1035</v>
      </c>
      <c r="E4818" s="396" t="s">
        <v>3746</v>
      </c>
      <c r="F4818" s="116" t="s">
        <v>3454</v>
      </c>
      <c r="G4818" s="596">
        <v>305212340303</v>
      </c>
      <c r="H4818" s="396" t="s">
        <v>6868</v>
      </c>
      <c r="I4818" s="116" t="s">
        <v>7997</v>
      </c>
      <c r="J4818" s="116" t="s">
        <v>47</v>
      </c>
      <c r="K4818" s="116">
        <v>0.42420000000000002</v>
      </c>
      <c r="L4818" s="395">
        <v>0.42420000000000002</v>
      </c>
      <c r="M4818" s="395">
        <v>0.40096900000000002</v>
      </c>
      <c r="N4818" s="330">
        <v>5.4764262140499769</v>
      </c>
      <c r="O4818" s="116"/>
      <c r="P4818" s="116"/>
      <c r="Q4818" s="120"/>
    </row>
    <row r="4819" spans="1:17" customFormat="1">
      <c r="A4819" s="117">
        <v>4816</v>
      </c>
      <c r="B4819" s="117"/>
      <c r="C4819" s="117" t="s">
        <v>1391</v>
      </c>
      <c r="D4819" s="117" t="s">
        <v>1035</v>
      </c>
      <c r="E4819" s="396" t="s">
        <v>3744</v>
      </c>
      <c r="F4819" s="116" t="s">
        <v>3473</v>
      </c>
      <c r="G4819" s="596">
        <v>305211540604</v>
      </c>
      <c r="H4819" s="396" t="s">
        <v>7326</v>
      </c>
      <c r="I4819" s="116" t="s">
        <v>7997</v>
      </c>
      <c r="J4819" s="116" t="s">
        <v>47</v>
      </c>
      <c r="K4819" s="116">
        <v>0.65459999999999996</v>
      </c>
      <c r="L4819" s="395">
        <v>0.65459999999999996</v>
      </c>
      <c r="M4819" s="395">
        <v>0.61879899999999999</v>
      </c>
      <c r="N4819" s="330">
        <v>5.4691414604338489</v>
      </c>
      <c r="O4819" s="116"/>
      <c r="P4819" s="116"/>
      <c r="Q4819" s="120"/>
    </row>
    <row r="4820" spans="1:17" customFormat="1">
      <c r="A4820" s="117">
        <v>4817</v>
      </c>
      <c r="B4820" s="117"/>
      <c r="C4820" s="117" t="s">
        <v>1391</v>
      </c>
      <c r="D4820" s="117" t="s">
        <v>1035</v>
      </c>
      <c r="E4820" s="396" t="s">
        <v>3745</v>
      </c>
      <c r="F4820" s="116" t="s">
        <v>4711</v>
      </c>
      <c r="G4820" s="596">
        <v>305212240402</v>
      </c>
      <c r="H4820" s="396" t="s">
        <v>7501</v>
      </c>
      <c r="I4820" s="116" t="s">
        <v>7997</v>
      </c>
      <c r="J4820" s="116" t="s">
        <v>47</v>
      </c>
      <c r="K4820" s="116">
        <v>0.61839999999999995</v>
      </c>
      <c r="L4820" s="395">
        <v>0.61839999999999995</v>
      </c>
      <c r="M4820" s="395">
        <v>0.58476600000000001</v>
      </c>
      <c r="N4820" s="330">
        <v>5.4388745148770932</v>
      </c>
      <c r="O4820" s="116"/>
      <c r="P4820" s="116"/>
      <c r="Q4820" s="120"/>
    </row>
    <row r="4821" spans="1:17" customFormat="1">
      <c r="A4821" s="117">
        <v>4818</v>
      </c>
      <c r="B4821" s="117"/>
      <c r="C4821" s="117" t="s">
        <v>1391</v>
      </c>
      <c r="D4821" s="117" t="s">
        <v>1035</v>
      </c>
      <c r="E4821" s="396" t="s">
        <v>3745</v>
      </c>
      <c r="F4821" s="116" t="s">
        <v>4709</v>
      </c>
      <c r="G4821" s="596">
        <v>305212540102</v>
      </c>
      <c r="H4821" s="396" t="s">
        <v>6573</v>
      </c>
      <c r="I4821" s="116" t="s">
        <v>7997</v>
      </c>
      <c r="J4821" s="116" t="s">
        <v>47</v>
      </c>
      <c r="K4821" s="116">
        <v>0.65259999999999996</v>
      </c>
      <c r="L4821" s="395">
        <v>0.65259999999999996</v>
      </c>
      <c r="M4821" s="395">
        <v>0.61738800000000005</v>
      </c>
      <c r="N4821" s="330">
        <v>5.3956481765246567</v>
      </c>
      <c r="O4821" s="116"/>
      <c r="P4821" s="116"/>
      <c r="Q4821" s="120"/>
    </row>
    <row r="4822" spans="1:17" customFormat="1">
      <c r="A4822" s="117">
        <v>4819</v>
      </c>
      <c r="B4822" s="117"/>
      <c r="C4822" s="117" t="s">
        <v>1391</v>
      </c>
      <c r="D4822" s="117" t="s">
        <v>1035</v>
      </c>
      <c r="E4822" s="396" t="s">
        <v>3745</v>
      </c>
      <c r="F4822" s="116" t="s">
        <v>3511</v>
      </c>
      <c r="G4822" s="596">
        <v>305212240303</v>
      </c>
      <c r="H4822" s="396" t="s">
        <v>7511</v>
      </c>
      <c r="I4822" s="116" t="s">
        <v>7997</v>
      </c>
      <c r="J4822" s="116" t="s">
        <v>47</v>
      </c>
      <c r="K4822" s="116">
        <v>6.3399999999999998E-2</v>
      </c>
      <c r="L4822" s="395">
        <v>6.3399999999999998E-2</v>
      </c>
      <c r="M4822" s="395">
        <v>5.9979999999999999E-2</v>
      </c>
      <c r="N4822" s="330">
        <v>5.3943217665615135</v>
      </c>
      <c r="O4822" s="116"/>
      <c r="P4822" s="116"/>
      <c r="Q4822" s="120"/>
    </row>
    <row r="4823" spans="1:17" customFormat="1">
      <c r="A4823" s="117">
        <v>4820</v>
      </c>
      <c r="B4823" s="117"/>
      <c r="C4823" s="117" t="s">
        <v>1391</v>
      </c>
      <c r="D4823" s="117" t="s">
        <v>1035</v>
      </c>
      <c r="E4823" s="396" t="s">
        <v>3746</v>
      </c>
      <c r="F4823" s="116" t="s">
        <v>3441</v>
      </c>
      <c r="G4823" s="596">
        <v>305213440201</v>
      </c>
      <c r="H4823" s="396" t="s">
        <v>7262</v>
      </c>
      <c r="I4823" s="116" t="s">
        <v>7997</v>
      </c>
      <c r="J4823" s="116" t="s">
        <v>47</v>
      </c>
      <c r="K4823" s="116">
        <v>0.35580000000000001</v>
      </c>
      <c r="L4823" s="395">
        <v>0.35580000000000001</v>
      </c>
      <c r="M4823" s="395">
        <v>0.33671000000000001</v>
      </c>
      <c r="N4823" s="330">
        <v>5.3653738055087112</v>
      </c>
      <c r="O4823" s="116"/>
      <c r="P4823" s="116"/>
      <c r="Q4823" s="120"/>
    </row>
    <row r="4824" spans="1:17" customFormat="1">
      <c r="A4824" s="117">
        <v>4821</v>
      </c>
      <c r="B4824" s="117"/>
      <c r="C4824" s="117" t="s">
        <v>1391</v>
      </c>
      <c r="D4824" s="117" t="s">
        <v>1035</v>
      </c>
      <c r="E4824" s="396" t="s">
        <v>3746</v>
      </c>
      <c r="F4824" s="116" t="s">
        <v>3505</v>
      </c>
      <c r="G4824" s="596">
        <v>305213440301</v>
      </c>
      <c r="H4824" s="396" t="s">
        <v>7523</v>
      </c>
      <c r="I4824" s="116" t="s">
        <v>7997</v>
      </c>
      <c r="J4824" s="116" t="s">
        <v>47</v>
      </c>
      <c r="K4824" s="116">
        <v>0.39634999999999998</v>
      </c>
      <c r="L4824" s="395">
        <v>0.39634999999999998</v>
      </c>
      <c r="M4824" s="395">
        <v>0.37514500000000001</v>
      </c>
      <c r="N4824" s="330">
        <v>5.3500693831209727</v>
      </c>
      <c r="O4824" s="116"/>
      <c r="P4824" s="116"/>
      <c r="Q4824" s="120"/>
    </row>
    <row r="4825" spans="1:17" customFormat="1">
      <c r="A4825" s="117">
        <v>4822</v>
      </c>
      <c r="B4825" s="117"/>
      <c r="C4825" s="117" t="s">
        <v>1391</v>
      </c>
      <c r="D4825" s="117" t="s">
        <v>1035</v>
      </c>
      <c r="E4825" s="396" t="s">
        <v>3744</v>
      </c>
      <c r="F4825" s="116" t="s">
        <v>2140</v>
      </c>
      <c r="G4825" s="596">
        <v>305211440404</v>
      </c>
      <c r="H4825" s="396" t="s">
        <v>7818</v>
      </c>
      <c r="I4825" s="116" t="s">
        <v>7997</v>
      </c>
      <c r="J4825" s="116" t="s">
        <v>47</v>
      </c>
      <c r="K4825" s="116">
        <v>0.56859999999999999</v>
      </c>
      <c r="L4825" s="395">
        <v>0.56859999999999999</v>
      </c>
      <c r="M4825" s="395">
        <v>0.53824000000000005</v>
      </c>
      <c r="N4825" s="330">
        <v>5.3394301793879606</v>
      </c>
      <c r="O4825" s="116"/>
      <c r="P4825" s="116"/>
      <c r="Q4825" s="120"/>
    </row>
    <row r="4826" spans="1:17" customFormat="1">
      <c r="A4826" s="117">
        <v>4823</v>
      </c>
      <c r="B4826" s="117"/>
      <c r="C4826" s="117" t="s">
        <v>1391</v>
      </c>
      <c r="D4826" s="117" t="s">
        <v>1035</v>
      </c>
      <c r="E4826" s="396" t="s">
        <v>3745</v>
      </c>
      <c r="F4826" s="116" t="s">
        <v>3449</v>
      </c>
      <c r="G4826" s="596">
        <v>305213140109</v>
      </c>
      <c r="H4826" s="396" t="s">
        <v>7110</v>
      </c>
      <c r="I4826" s="116" t="s">
        <v>7997</v>
      </c>
      <c r="J4826" s="116" t="s">
        <v>47</v>
      </c>
      <c r="K4826" s="116">
        <v>0.65</v>
      </c>
      <c r="L4826" s="395">
        <v>0.65</v>
      </c>
      <c r="M4826" s="395">
        <v>0.61575800000000003</v>
      </c>
      <c r="N4826" s="330">
        <v>5.2679999999999989</v>
      </c>
      <c r="O4826" s="116"/>
      <c r="P4826" s="116"/>
      <c r="Q4826" s="120"/>
    </row>
    <row r="4827" spans="1:17" customFormat="1">
      <c r="A4827" s="117">
        <v>4824</v>
      </c>
      <c r="B4827" s="117"/>
      <c r="C4827" s="117" t="s">
        <v>1391</v>
      </c>
      <c r="D4827" s="117" t="s">
        <v>1035</v>
      </c>
      <c r="E4827" s="396" t="s">
        <v>3745</v>
      </c>
      <c r="F4827" s="116" t="s">
        <v>3567</v>
      </c>
      <c r="G4827" s="596">
        <v>305212140201</v>
      </c>
      <c r="H4827" s="396" t="s">
        <v>7536</v>
      </c>
      <c r="I4827" s="116" t="s">
        <v>7997</v>
      </c>
      <c r="J4827" s="116" t="s">
        <v>47</v>
      </c>
      <c r="K4827" s="116">
        <v>0.57661700000000005</v>
      </c>
      <c r="L4827" s="395">
        <v>0.57661700000000005</v>
      </c>
      <c r="M4827" s="395">
        <v>0.54626200000000003</v>
      </c>
      <c r="N4827" s="330">
        <v>5.2643262338779504</v>
      </c>
      <c r="O4827" s="116"/>
      <c r="P4827" s="116"/>
      <c r="Q4827" s="120"/>
    </row>
    <row r="4828" spans="1:17" customFormat="1">
      <c r="A4828" s="117">
        <v>4825</v>
      </c>
      <c r="B4828" s="117"/>
      <c r="C4828" s="117" t="s">
        <v>1391</v>
      </c>
      <c r="D4828" s="117" t="s">
        <v>1035</v>
      </c>
      <c r="E4828" s="396" t="s">
        <v>3745</v>
      </c>
      <c r="F4828" s="116" t="s">
        <v>3449</v>
      </c>
      <c r="G4828" s="596">
        <v>305213140108</v>
      </c>
      <c r="H4828" s="396" t="s">
        <v>6863</v>
      </c>
      <c r="I4828" s="116" t="s">
        <v>7997</v>
      </c>
      <c r="J4828" s="116" t="s">
        <v>47</v>
      </c>
      <c r="K4828" s="116">
        <v>0.20119999999999999</v>
      </c>
      <c r="L4828" s="395">
        <v>0.20119999999999999</v>
      </c>
      <c r="M4828" s="395">
        <v>0.19070500000000001</v>
      </c>
      <c r="N4828" s="330">
        <v>5.2162027833001874</v>
      </c>
      <c r="O4828" s="116"/>
      <c r="P4828" s="116"/>
      <c r="Q4828" s="120"/>
    </row>
    <row r="4829" spans="1:17" customFormat="1">
      <c r="A4829" s="117">
        <v>4826</v>
      </c>
      <c r="B4829" s="117"/>
      <c r="C4829" s="117" t="s">
        <v>1391</v>
      </c>
      <c r="D4829" s="117" t="s">
        <v>1035</v>
      </c>
      <c r="E4829" s="396" t="s">
        <v>3745</v>
      </c>
      <c r="F4829" s="116" t="s">
        <v>4716</v>
      </c>
      <c r="G4829" s="596">
        <v>305212140402</v>
      </c>
      <c r="H4829" s="396" t="s">
        <v>7552</v>
      </c>
      <c r="I4829" s="116" t="s">
        <v>7997</v>
      </c>
      <c r="J4829" s="116" t="s">
        <v>47</v>
      </c>
      <c r="K4829" s="116">
        <v>0.34139999999999998</v>
      </c>
      <c r="L4829" s="395">
        <v>0.34139999999999998</v>
      </c>
      <c r="M4829" s="395">
        <v>0.32361000000000001</v>
      </c>
      <c r="N4829" s="330">
        <v>5.2108963093145793</v>
      </c>
      <c r="O4829" s="116"/>
      <c r="P4829" s="116"/>
      <c r="Q4829" s="120"/>
    </row>
    <row r="4830" spans="1:17" customFormat="1">
      <c r="A4830" s="117">
        <v>4827</v>
      </c>
      <c r="B4830" s="117"/>
      <c r="C4830" s="117" t="s">
        <v>1391</v>
      </c>
      <c r="D4830" s="117" t="s">
        <v>1035</v>
      </c>
      <c r="E4830" s="396" t="s">
        <v>3745</v>
      </c>
      <c r="F4830" s="116" t="s">
        <v>4716</v>
      </c>
      <c r="G4830" s="596">
        <v>305212140401</v>
      </c>
      <c r="H4830" s="396" t="s">
        <v>7120</v>
      </c>
      <c r="I4830" s="116" t="s">
        <v>7997</v>
      </c>
      <c r="J4830" s="116" t="s">
        <v>47</v>
      </c>
      <c r="K4830" s="116">
        <v>0.47292600000000001</v>
      </c>
      <c r="L4830" s="395">
        <v>0.47292600000000001</v>
      </c>
      <c r="M4830" s="395">
        <v>0.44851400000000002</v>
      </c>
      <c r="N4830" s="330">
        <v>5.1619069368146366</v>
      </c>
      <c r="O4830" s="116"/>
      <c r="P4830" s="116"/>
      <c r="Q4830" s="120"/>
    </row>
    <row r="4831" spans="1:17" customFormat="1">
      <c r="A4831" s="117">
        <v>4828</v>
      </c>
      <c r="B4831" s="117"/>
      <c r="C4831" s="117" t="s">
        <v>1391</v>
      </c>
      <c r="D4831" s="117" t="s">
        <v>1035</v>
      </c>
      <c r="E4831" s="396" t="s">
        <v>3745</v>
      </c>
      <c r="F4831" s="116" t="s">
        <v>3449</v>
      </c>
      <c r="G4831" s="596">
        <v>305213140107</v>
      </c>
      <c r="H4831" s="396" t="s">
        <v>7572</v>
      </c>
      <c r="I4831" s="116" t="s">
        <v>7997</v>
      </c>
      <c r="J4831" s="116" t="s">
        <v>47</v>
      </c>
      <c r="K4831" s="116">
        <v>0.23880000000000001</v>
      </c>
      <c r="L4831" s="395">
        <v>0.23880000000000001</v>
      </c>
      <c r="M4831" s="395">
        <v>0.22659499999999999</v>
      </c>
      <c r="N4831" s="330">
        <v>5.1109715242881162</v>
      </c>
      <c r="O4831" s="116"/>
      <c r="P4831" s="116"/>
      <c r="Q4831" s="120"/>
    </row>
    <row r="4832" spans="1:17" customFormat="1">
      <c r="A4832" s="117">
        <v>4829</v>
      </c>
      <c r="B4832" s="117"/>
      <c r="C4832" s="117" t="s">
        <v>1391</v>
      </c>
      <c r="D4832" s="117" t="s">
        <v>1035</v>
      </c>
      <c r="E4832" s="396" t="s">
        <v>3744</v>
      </c>
      <c r="F4832" s="116" t="s">
        <v>4705</v>
      </c>
      <c r="G4832" s="596">
        <v>305211540403</v>
      </c>
      <c r="H4832" s="396" t="s">
        <v>7913</v>
      </c>
      <c r="I4832" s="116" t="s">
        <v>7997</v>
      </c>
      <c r="J4832" s="116" t="s">
        <v>47</v>
      </c>
      <c r="K4832" s="116">
        <v>0.37159999999999999</v>
      </c>
      <c r="L4832" s="395">
        <v>0.37159999999999999</v>
      </c>
      <c r="M4832" s="395">
        <v>0.352744</v>
      </c>
      <c r="N4832" s="330">
        <v>5.0742734122712552</v>
      </c>
      <c r="O4832" s="116"/>
      <c r="P4832" s="116"/>
      <c r="Q4832" s="120"/>
    </row>
    <row r="4833" spans="1:17" customFormat="1">
      <c r="A4833" s="117">
        <v>4830</v>
      </c>
      <c r="B4833" s="117"/>
      <c r="C4833" s="117" t="s">
        <v>1391</v>
      </c>
      <c r="D4833" s="117" t="s">
        <v>1035</v>
      </c>
      <c r="E4833" s="396" t="s">
        <v>3744</v>
      </c>
      <c r="F4833" s="116" t="s">
        <v>3551</v>
      </c>
      <c r="G4833" s="596">
        <v>305211540101</v>
      </c>
      <c r="H4833" s="396" t="s">
        <v>7756</v>
      </c>
      <c r="I4833" s="116" t="s">
        <v>7997</v>
      </c>
      <c r="J4833" s="116" t="s">
        <v>47</v>
      </c>
      <c r="K4833" s="116">
        <v>0.48420000000000002</v>
      </c>
      <c r="L4833" s="395">
        <v>0.48420000000000002</v>
      </c>
      <c r="M4833" s="395">
        <v>0.45977000000000001</v>
      </c>
      <c r="N4833" s="330">
        <v>5.0454357703428352</v>
      </c>
      <c r="O4833" s="116"/>
      <c r="P4833" s="116"/>
      <c r="Q4833" s="120"/>
    </row>
    <row r="4834" spans="1:17" customFormat="1">
      <c r="A4834" s="117">
        <v>4831</v>
      </c>
      <c r="B4834" s="117"/>
      <c r="C4834" s="117" t="s">
        <v>1391</v>
      </c>
      <c r="D4834" s="117" t="s">
        <v>1035</v>
      </c>
      <c r="E4834" s="396" t="s">
        <v>3746</v>
      </c>
      <c r="F4834" s="116" t="s">
        <v>3490</v>
      </c>
      <c r="G4834" s="596">
        <v>305213540103</v>
      </c>
      <c r="H4834" s="396" t="s">
        <v>7329</v>
      </c>
      <c r="I4834" s="116" t="s">
        <v>7997</v>
      </c>
      <c r="J4834" s="116" t="s">
        <v>47</v>
      </c>
      <c r="K4834" s="116">
        <v>0.27857999999999999</v>
      </c>
      <c r="L4834" s="395">
        <v>0.27857999999999999</v>
      </c>
      <c r="M4834" s="395">
        <v>0.26472200000000001</v>
      </c>
      <c r="N4834" s="330">
        <v>4.9745136047095917</v>
      </c>
      <c r="O4834" s="116"/>
      <c r="P4834" s="116"/>
      <c r="Q4834" s="120"/>
    </row>
    <row r="4835" spans="1:17" customFormat="1">
      <c r="A4835" s="117">
        <v>4832</v>
      </c>
      <c r="B4835" s="117"/>
      <c r="C4835" s="117" t="s">
        <v>1391</v>
      </c>
      <c r="D4835" s="117" t="s">
        <v>1035</v>
      </c>
      <c r="E4835" s="396" t="s">
        <v>3744</v>
      </c>
      <c r="F4835" s="116" t="s">
        <v>3487</v>
      </c>
      <c r="G4835" s="596">
        <v>305211540203</v>
      </c>
      <c r="H4835" s="396" t="s">
        <v>6770</v>
      </c>
      <c r="I4835" s="116" t="s">
        <v>7997</v>
      </c>
      <c r="J4835" s="116" t="s">
        <v>47</v>
      </c>
      <c r="K4835" s="116">
        <v>0.68720000000000003</v>
      </c>
      <c r="L4835" s="395">
        <v>0.68720000000000003</v>
      </c>
      <c r="M4835" s="395">
        <v>0.65335600000000005</v>
      </c>
      <c r="N4835" s="330">
        <v>4.9249126891734551</v>
      </c>
      <c r="O4835" s="116"/>
      <c r="P4835" s="116"/>
      <c r="Q4835" s="120"/>
    </row>
    <row r="4836" spans="1:17" customFormat="1">
      <c r="A4836" s="117">
        <v>4833</v>
      </c>
      <c r="B4836" s="117"/>
      <c r="C4836" s="117" t="s">
        <v>1391</v>
      </c>
      <c r="D4836" s="117" t="s">
        <v>1035</v>
      </c>
      <c r="E4836" s="396" t="s">
        <v>3744</v>
      </c>
      <c r="F4836" s="116" t="s">
        <v>3487</v>
      </c>
      <c r="G4836" s="596">
        <v>305211540205</v>
      </c>
      <c r="H4836" s="396" t="s">
        <v>6788</v>
      </c>
      <c r="I4836" s="116" t="s">
        <v>7997</v>
      </c>
      <c r="J4836" s="116" t="s">
        <v>47</v>
      </c>
      <c r="K4836" s="116">
        <v>1.0025999999999999</v>
      </c>
      <c r="L4836" s="395">
        <v>1.0025999999999999</v>
      </c>
      <c r="M4836" s="395">
        <v>0.95394900000000005</v>
      </c>
      <c r="N4836" s="330">
        <v>4.8524835427887387</v>
      </c>
      <c r="O4836" s="116"/>
      <c r="P4836" s="116"/>
      <c r="Q4836" s="120"/>
    </row>
    <row r="4837" spans="1:17" customFormat="1">
      <c r="A4837" s="117">
        <v>4834</v>
      </c>
      <c r="B4837" s="117"/>
      <c r="C4837" s="117" t="s">
        <v>1391</v>
      </c>
      <c r="D4837" s="117" t="s">
        <v>1035</v>
      </c>
      <c r="E4837" s="396" t="s">
        <v>3744</v>
      </c>
      <c r="F4837" s="116" t="s">
        <v>4706</v>
      </c>
      <c r="G4837" s="596">
        <v>305211540302</v>
      </c>
      <c r="H4837" s="396" t="s">
        <v>6967</v>
      </c>
      <c r="I4837" s="116" t="s">
        <v>7997</v>
      </c>
      <c r="J4837" s="116" t="s">
        <v>47</v>
      </c>
      <c r="K4837" s="116">
        <v>0.38200000000000001</v>
      </c>
      <c r="L4837" s="395">
        <v>0.38200000000000001</v>
      </c>
      <c r="M4837" s="395">
        <v>0.36381799999999997</v>
      </c>
      <c r="N4837" s="330">
        <v>4.7596858638743536</v>
      </c>
      <c r="O4837" s="116"/>
      <c r="P4837" s="116"/>
      <c r="Q4837" s="120"/>
    </row>
    <row r="4838" spans="1:17" customFormat="1">
      <c r="A4838" s="117">
        <v>4835</v>
      </c>
      <c r="B4838" s="117"/>
      <c r="C4838" s="117" t="s">
        <v>1391</v>
      </c>
      <c r="D4838" s="117" t="s">
        <v>1035</v>
      </c>
      <c r="E4838" s="396" t="s">
        <v>3744</v>
      </c>
      <c r="F4838" s="116" t="s">
        <v>3606</v>
      </c>
      <c r="G4838" s="596">
        <v>305211440201</v>
      </c>
      <c r="H4838" s="396" t="s">
        <v>7642</v>
      </c>
      <c r="I4838" s="116" t="s">
        <v>7997</v>
      </c>
      <c r="J4838" s="116" t="s">
        <v>47</v>
      </c>
      <c r="K4838" s="116">
        <v>0.57440000000000002</v>
      </c>
      <c r="L4838" s="395">
        <v>0.57440000000000002</v>
      </c>
      <c r="M4838" s="395">
        <v>0.54744899999999996</v>
      </c>
      <c r="N4838" s="330">
        <v>4.6920264623955532</v>
      </c>
      <c r="O4838" s="116"/>
      <c r="P4838" s="116"/>
      <c r="Q4838" s="120"/>
    </row>
    <row r="4839" spans="1:17" customFormat="1">
      <c r="A4839" s="117">
        <v>4836</v>
      </c>
      <c r="B4839" s="117"/>
      <c r="C4839" s="117" t="s">
        <v>1391</v>
      </c>
      <c r="D4839" s="117" t="s">
        <v>1035</v>
      </c>
      <c r="E4839" s="396" t="s">
        <v>3744</v>
      </c>
      <c r="F4839" s="116" t="s">
        <v>4706</v>
      </c>
      <c r="G4839" s="596">
        <v>305211540301</v>
      </c>
      <c r="H4839" s="396" t="s">
        <v>7647</v>
      </c>
      <c r="I4839" s="116" t="s">
        <v>7997</v>
      </c>
      <c r="J4839" s="116" t="s">
        <v>47</v>
      </c>
      <c r="K4839" s="116">
        <v>0.55820000000000003</v>
      </c>
      <c r="L4839" s="395">
        <v>0.55820000000000003</v>
      </c>
      <c r="M4839" s="395">
        <v>0.53210299999999999</v>
      </c>
      <c r="N4839" s="330">
        <v>4.675206019347911</v>
      </c>
      <c r="O4839" s="116"/>
      <c r="P4839" s="116"/>
      <c r="Q4839" s="120"/>
    </row>
    <row r="4840" spans="1:17" customFormat="1">
      <c r="A4840" s="117">
        <v>4837</v>
      </c>
      <c r="B4840" s="117"/>
      <c r="C4840" s="117" t="s">
        <v>1391</v>
      </c>
      <c r="D4840" s="117" t="s">
        <v>1035</v>
      </c>
      <c r="E4840" s="396" t="s">
        <v>3746</v>
      </c>
      <c r="F4840" s="116" t="s">
        <v>3428</v>
      </c>
      <c r="G4840" s="596">
        <v>305213340102</v>
      </c>
      <c r="H4840" s="396" t="s">
        <v>7653</v>
      </c>
      <c r="I4840" s="116" t="s">
        <v>7997</v>
      </c>
      <c r="J4840" s="116" t="s">
        <v>47</v>
      </c>
      <c r="K4840" s="116">
        <v>0.45400000000000001</v>
      </c>
      <c r="L4840" s="395">
        <v>0.45400000000000001</v>
      </c>
      <c r="M4840" s="395">
        <v>0.432952</v>
      </c>
      <c r="N4840" s="330">
        <v>4.6361233480176232</v>
      </c>
      <c r="O4840" s="116"/>
      <c r="P4840" s="116"/>
      <c r="Q4840" s="120"/>
    </row>
    <row r="4841" spans="1:17" customFormat="1">
      <c r="A4841" s="117">
        <v>4838</v>
      </c>
      <c r="B4841" s="117"/>
      <c r="C4841" s="117" t="s">
        <v>1391</v>
      </c>
      <c r="D4841" s="117" t="s">
        <v>1035</v>
      </c>
      <c r="E4841" s="396" t="s">
        <v>3745</v>
      </c>
      <c r="F4841" s="116" t="s">
        <v>4717</v>
      </c>
      <c r="G4841" s="596">
        <v>305212140302</v>
      </c>
      <c r="H4841" s="396" t="s">
        <v>7131</v>
      </c>
      <c r="I4841" s="116" t="s">
        <v>7997</v>
      </c>
      <c r="J4841" s="116" t="s">
        <v>47</v>
      </c>
      <c r="K4841" s="116">
        <v>0.48299999999999998</v>
      </c>
      <c r="L4841" s="395">
        <v>0.48299999999999998</v>
      </c>
      <c r="M4841" s="395">
        <v>0.460926</v>
      </c>
      <c r="N4841" s="330">
        <v>4.5701863354037231</v>
      </c>
      <c r="O4841" s="116"/>
      <c r="P4841" s="116"/>
      <c r="Q4841" s="120"/>
    </row>
    <row r="4842" spans="1:17" customFormat="1">
      <c r="A4842" s="117">
        <v>4839</v>
      </c>
      <c r="B4842" s="117"/>
      <c r="C4842" s="117" t="s">
        <v>1391</v>
      </c>
      <c r="D4842" s="117" t="s">
        <v>1035</v>
      </c>
      <c r="E4842" s="396" t="s">
        <v>3745</v>
      </c>
      <c r="F4842" s="116" t="s">
        <v>4711</v>
      </c>
      <c r="G4842" s="596">
        <v>305212240401</v>
      </c>
      <c r="H4842" s="396" t="s">
        <v>7668</v>
      </c>
      <c r="I4842" s="116" t="s">
        <v>7997</v>
      </c>
      <c r="J4842" s="116" t="s">
        <v>47</v>
      </c>
      <c r="K4842" s="116">
        <v>0.40699999999999997</v>
      </c>
      <c r="L4842" s="395">
        <v>0.40699999999999997</v>
      </c>
      <c r="M4842" s="395">
        <v>0.38867800000000002</v>
      </c>
      <c r="N4842" s="330">
        <v>4.5017199017198894</v>
      </c>
      <c r="O4842" s="116"/>
      <c r="P4842" s="116"/>
      <c r="Q4842" s="120"/>
    </row>
    <row r="4843" spans="1:17" customFormat="1">
      <c r="A4843" s="117">
        <v>4840</v>
      </c>
      <c r="B4843" s="117"/>
      <c r="C4843" s="117" t="s">
        <v>1391</v>
      </c>
      <c r="D4843" s="117" t="s">
        <v>1035</v>
      </c>
      <c r="E4843" s="396" t="s">
        <v>3744</v>
      </c>
      <c r="F4843" s="116" t="s">
        <v>4705</v>
      </c>
      <c r="G4843" s="596">
        <v>305211540402</v>
      </c>
      <c r="H4843" s="396" t="s">
        <v>7292</v>
      </c>
      <c r="I4843" s="116" t="s">
        <v>7997</v>
      </c>
      <c r="J4843" s="116" t="s">
        <v>47</v>
      </c>
      <c r="K4843" s="116">
        <v>0.58716000000000002</v>
      </c>
      <c r="L4843" s="395">
        <v>0.58716000000000002</v>
      </c>
      <c r="M4843" s="395">
        <v>0.56113999999999997</v>
      </c>
      <c r="N4843" s="330">
        <v>4.4315007834321216</v>
      </c>
      <c r="O4843" s="116"/>
      <c r="P4843" s="116"/>
      <c r="Q4843" s="120"/>
    </row>
    <row r="4844" spans="1:17" customFormat="1">
      <c r="A4844" s="117">
        <v>4841</v>
      </c>
      <c r="B4844" s="117"/>
      <c r="C4844" s="117" t="s">
        <v>1391</v>
      </c>
      <c r="D4844" s="117" t="s">
        <v>1035</v>
      </c>
      <c r="E4844" s="396" t="s">
        <v>3745</v>
      </c>
      <c r="F4844" s="116" t="s">
        <v>4707</v>
      </c>
      <c r="G4844" s="596">
        <v>305213140201</v>
      </c>
      <c r="H4844" s="396" t="s">
        <v>7509</v>
      </c>
      <c r="I4844" s="116" t="s">
        <v>7997</v>
      </c>
      <c r="J4844" s="116" t="s">
        <v>47</v>
      </c>
      <c r="K4844" s="116">
        <v>0.51619999999999999</v>
      </c>
      <c r="L4844" s="395">
        <v>0.51619999999999999</v>
      </c>
      <c r="M4844" s="395">
        <v>0.49419299999999999</v>
      </c>
      <c r="N4844" s="330">
        <v>4.2632700503680745</v>
      </c>
      <c r="O4844" s="116"/>
      <c r="P4844" s="116"/>
      <c r="Q4844" s="120"/>
    </row>
    <row r="4845" spans="1:17" customFormat="1">
      <c r="A4845" s="117">
        <v>4842</v>
      </c>
      <c r="B4845" s="117"/>
      <c r="C4845" s="117" t="s">
        <v>1391</v>
      </c>
      <c r="D4845" s="117" t="s">
        <v>1035</v>
      </c>
      <c r="E4845" s="396" t="s">
        <v>3745</v>
      </c>
      <c r="F4845" s="116" t="s">
        <v>3594</v>
      </c>
      <c r="G4845" s="596">
        <v>305212140102</v>
      </c>
      <c r="H4845" s="396" t="s">
        <v>7601</v>
      </c>
      <c r="I4845" s="116" t="s">
        <v>7997</v>
      </c>
      <c r="J4845" s="116" t="s">
        <v>47</v>
      </c>
      <c r="K4845" s="116">
        <v>0.49780000000000002</v>
      </c>
      <c r="L4845" s="395">
        <v>0.49780000000000002</v>
      </c>
      <c r="M4845" s="395">
        <v>0.476738</v>
      </c>
      <c r="N4845" s="330">
        <v>4.2310164724789123</v>
      </c>
      <c r="O4845" s="116"/>
      <c r="P4845" s="116"/>
      <c r="Q4845" s="120"/>
    </row>
    <row r="4846" spans="1:17" customFormat="1">
      <c r="A4846" s="117">
        <v>4843</v>
      </c>
      <c r="B4846" s="117"/>
      <c r="C4846" s="117" t="s">
        <v>1391</v>
      </c>
      <c r="D4846" s="117" t="s">
        <v>1035</v>
      </c>
      <c r="E4846" s="396" t="s">
        <v>3745</v>
      </c>
      <c r="F4846" s="116" t="s">
        <v>3576</v>
      </c>
      <c r="G4846" s="596">
        <v>305212240101</v>
      </c>
      <c r="H4846" s="396" t="s">
        <v>7721</v>
      </c>
      <c r="I4846" s="116" t="s">
        <v>7997</v>
      </c>
      <c r="J4846" s="116" t="s">
        <v>47</v>
      </c>
      <c r="K4846" s="116">
        <v>1.25</v>
      </c>
      <c r="L4846" s="395">
        <v>1.25</v>
      </c>
      <c r="M4846" s="395">
        <v>1.1995480000000001</v>
      </c>
      <c r="N4846" s="330">
        <v>4.0361599999999953</v>
      </c>
      <c r="O4846" s="116"/>
      <c r="P4846" s="116"/>
      <c r="Q4846" s="120"/>
    </row>
    <row r="4847" spans="1:17" customFormat="1">
      <c r="A4847" s="117">
        <v>4844</v>
      </c>
      <c r="B4847" s="117"/>
      <c r="C4847" s="117" t="s">
        <v>1391</v>
      </c>
      <c r="D4847" s="117" t="s">
        <v>1035</v>
      </c>
      <c r="E4847" s="396" t="s">
        <v>3744</v>
      </c>
      <c r="F4847" s="116" t="s">
        <v>3596</v>
      </c>
      <c r="G4847" s="596">
        <v>305211440102</v>
      </c>
      <c r="H4847" s="396" t="s">
        <v>7726</v>
      </c>
      <c r="I4847" s="116" t="s">
        <v>7997</v>
      </c>
      <c r="J4847" s="116" t="s">
        <v>47</v>
      </c>
      <c r="K4847" s="116">
        <v>0.67920000000000003</v>
      </c>
      <c r="L4847" s="395">
        <v>0.67920000000000003</v>
      </c>
      <c r="M4847" s="395">
        <v>0.65191500000000002</v>
      </c>
      <c r="N4847" s="330">
        <v>4.0172261484098941</v>
      </c>
      <c r="O4847" s="116"/>
      <c r="P4847" s="116"/>
      <c r="Q4847" s="120"/>
    </row>
    <row r="4848" spans="1:17" customFormat="1">
      <c r="A4848" s="117">
        <v>4845</v>
      </c>
      <c r="B4848" s="117"/>
      <c r="C4848" s="117" t="s">
        <v>1391</v>
      </c>
      <c r="D4848" s="117" t="s">
        <v>1035</v>
      </c>
      <c r="E4848" s="396" t="s">
        <v>3745</v>
      </c>
      <c r="F4848" s="116" t="s">
        <v>3592</v>
      </c>
      <c r="G4848" s="596">
        <v>305212140503</v>
      </c>
      <c r="H4848" s="396" t="s">
        <v>7952</v>
      </c>
      <c r="I4848" s="116" t="s">
        <v>7997</v>
      </c>
      <c r="J4848" s="116" t="s">
        <v>47</v>
      </c>
      <c r="K4848" s="116">
        <v>0.272951</v>
      </c>
      <c r="L4848" s="395">
        <v>0.272951</v>
      </c>
      <c r="M4848" s="395">
        <v>0.26225300000000001</v>
      </c>
      <c r="N4848" s="330">
        <v>3.9193847980040317</v>
      </c>
      <c r="O4848" s="116"/>
      <c r="P4848" s="116"/>
      <c r="Q4848" s="120"/>
    </row>
    <row r="4849" spans="1:17" customFormat="1">
      <c r="A4849" s="117">
        <v>4846</v>
      </c>
      <c r="B4849" s="117"/>
      <c r="C4849" s="117" t="s">
        <v>1391</v>
      </c>
      <c r="D4849" s="117" t="s">
        <v>1035</v>
      </c>
      <c r="E4849" s="396" t="s">
        <v>3745</v>
      </c>
      <c r="F4849" s="116" t="s">
        <v>4709</v>
      </c>
      <c r="G4849" s="596">
        <v>305212540101</v>
      </c>
      <c r="H4849" s="396" t="s">
        <v>7100</v>
      </c>
      <c r="I4849" s="116" t="s">
        <v>7997</v>
      </c>
      <c r="J4849" s="116" t="s">
        <v>47</v>
      </c>
      <c r="K4849" s="116">
        <v>0.54179999999999995</v>
      </c>
      <c r="L4849" s="395">
        <v>0.54179999999999995</v>
      </c>
      <c r="M4849" s="395">
        <v>0.52140299999999995</v>
      </c>
      <c r="N4849" s="330">
        <v>3.7646733111849393</v>
      </c>
      <c r="O4849" s="116"/>
      <c r="P4849" s="116"/>
      <c r="Q4849" s="120"/>
    </row>
    <row r="4850" spans="1:17" customFormat="1">
      <c r="A4850" s="117">
        <v>4847</v>
      </c>
      <c r="B4850" s="117"/>
      <c r="C4850" s="117" t="s">
        <v>1391</v>
      </c>
      <c r="D4850" s="117" t="s">
        <v>1035</v>
      </c>
      <c r="E4850" s="396" t="s">
        <v>3745</v>
      </c>
      <c r="F4850" s="116" t="s">
        <v>4717</v>
      </c>
      <c r="G4850" s="596">
        <v>305212140301</v>
      </c>
      <c r="H4850" s="396" t="s">
        <v>7491</v>
      </c>
      <c r="I4850" s="116" t="s">
        <v>7997</v>
      </c>
      <c r="J4850" s="116" t="s">
        <v>47</v>
      </c>
      <c r="K4850" s="116">
        <v>0.43180000000000002</v>
      </c>
      <c r="L4850" s="395">
        <v>0.43180000000000002</v>
      </c>
      <c r="M4850" s="395">
        <v>0.41567700000000002</v>
      </c>
      <c r="N4850" s="330">
        <v>3.7339045854562292</v>
      </c>
      <c r="O4850" s="116"/>
      <c r="P4850" s="116"/>
      <c r="Q4850" s="120"/>
    </row>
    <row r="4851" spans="1:17" customFormat="1">
      <c r="A4851" s="117">
        <v>4848</v>
      </c>
      <c r="B4851" s="117"/>
      <c r="C4851" s="117" t="s">
        <v>1391</v>
      </c>
      <c r="D4851" s="117" t="s">
        <v>1035</v>
      </c>
      <c r="E4851" s="396" t="s">
        <v>3745</v>
      </c>
      <c r="F4851" s="116" t="s">
        <v>4710</v>
      </c>
      <c r="G4851" s="596">
        <v>305212240203</v>
      </c>
      <c r="H4851" s="396" t="s">
        <v>7760</v>
      </c>
      <c r="I4851" s="116" t="s">
        <v>7997</v>
      </c>
      <c r="J4851" s="116" t="s">
        <v>47</v>
      </c>
      <c r="K4851" s="116">
        <v>0.5968</v>
      </c>
      <c r="L4851" s="395">
        <v>0.5968</v>
      </c>
      <c r="M4851" s="395">
        <v>0.57464400000000004</v>
      </c>
      <c r="N4851" s="330">
        <v>3.7124664879356493</v>
      </c>
      <c r="O4851" s="116"/>
      <c r="P4851" s="116"/>
      <c r="Q4851" s="120"/>
    </row>
    <row r="4852" spans="1:17" customFormat="1">
      <c r="A4852" s="117">
        <v>4849</v>
      </c>
      <c r="B4852" s="117"/>
      <c r="C4852" s="117" t="s">
        <v>1391</v>
      </c>
      <c r="D4852" s="117" t="s">
        <v>1035</v>
      </c>
      <c r="E4852" s="396" t="s">
        <v>3745</v>
      </c>
      <c r="F4852" s="116" t="s">
        <v>4710</v>
      </c>
      <c r="G4852" s="596">
        <v>305212240202</v>
      </c>
      <c r="H4852" s="396" t="s">
        <v>7779</v>
      </c>
      <c r="I4852" s="116" t="s">
        <v>7997</v>
      </c>
      <c r="J4852" s="116" t="s">
        <v>47</v>
      </c>
      <c r="K4852" s="116">
        <v>0.47760000000000002</v>
      </c>
      <c r="L4852" s="395">
        <v>0.47760000000000002</v>
      </c>
      <c r="M4852" s="395">
        <v>0.460837</v>
      </c>
      <c r="N4852" s="330">
        <v>3.5098408710217814</v>
      </c>
      <c r="O4852" s="116"/>
      <c r="P4852" s="116"/>
      <c r="Q4852" s="120"/>
    </row>
    <row r="4853" spans="1:17" customFormat="1">
      <c r="A4853" s="117">
        <v>4850</v>
      </c>
      <c r="B4853" s="117"/>
      <c r="C4853" s="117" t="s">
        <v>1391</v>
      </c>
      <c r="D4853" s="117" t="s">
        <v>1035</v>
      </c>
      <c r="E4853" s="396" t="s">
        <v>3745</v>
      </c>
      <c r="F4853" s="116" t="s">
        <v>4710</v>
      </c>
      <c r="G4853" s="596">
        <v>305212240201</v>
      </c>
      <c r="H4853" s="396" t="s">
        <v>7780</v>
      </c>
      <c r="I4853" s="116" t="s">
        <v>7997</v>
      </c>
      <c r="J4853" s="116" t="s">
        <v>47</v>
      </c>
      <c r="K4853" s="116">
        <v>1.0244</v>
      </c>
      <c r="L4853" s="395">
        <v>1.0244</v>
      </c>
      <c r="M4853" s="395">
        <v>0.98858699999999999</v>
      </c>
      <c r="N4853" s="330">
        <v>3.4959976571651681</v>
      </c>
      <c r="O4853" s="116"/>
      <c r="P4853" s="116"/>
      <c r="Q4853" s="120"/>
    </row>
    <row r="4854" spans="1:17" customFormat="1">
      <c r="A4854" s="117">
        <v>4851</v>
      </c>
      <c r="B4854" s="117"/>
      <c r="C4854" s="117" t="s">
        <v>1391</v>
      </c>
      <c r="D4854" s="117" t="s">
        <v>1035</v>
      </c>
      <c r="E4854" s="396" t="s">
        <v>3745</v>
      </c>
      <c r="F4854" s="116" t="s">
        <v>3511</v>
      </c>
      <c r="G4854" s="596">
        <v>305212240304</v>
      </c>
      <c r="H4854" s="396" t="s">
        <v>7790</v>
      </c>
      <c r="I4854" s="116" t="s">
        <v>7997</v>
      </c>
      <c r="J4854" s="116" t="s">
        <v>47</v>
      </c>
      <c r="K4854" s="116">
        <v>0.64022999999999997</v>
      </c>
      <c r="L4854" s="395">
        <v>0.64022999999999997</v>
      </c>
      <c r="M4854" s="395">
        <v>0.61878200000000005</v>
      </c>
      <c r="N4854" s="330">
        <v>3.3500460771909957</v>
      </c>
      <c r="O4854" s="116"/>
      <c r="P4854" s="116"/>
      <c r="Q4854" s="120"/>
    </row>
    <row r="4855" spans="1:17" customFormat="1">
      <c r="A4855" s="117">
        <v>4852</v>
      </c>
      <c r="B4855" s="117"/>
      <c r="C4855" s="117" t="s">
        <v>1391</v>
      </c>
      <c r="D4855" s="117" t="s">
        <v>1035</v>
      </c>
      <c r="E4855" s="396" t="s">
        <v>3745</v>
      </c>
      <c r="F4855" s="116" t="s">
        <v>3511</v>
      </c>
      <c r="G4855" s="596">
        <v>305212240306</v>
      </c>
      <c r="H4855" s="396" t="s">
        <v>7802</v>
      </c>
      <c r="I4855" s="116" t="s">
        <v>7997</v>
      </c>
      <c r="J4855" s="116" t="s">
        <v>47</v>
      </c>
      <c r="K4855" s="116">
        <v>0.47260000000000002</v>
      </c>
      <c r="L4855" s="395">
        <v>0.47260000000000002</v>
      </c>
      <c r="M4855" s="395">
        <v>0.45729199999999998</v>
      </c>
      <c r="N4855" s="330">
        <v>3.2391028353787648</v>
      </c>
      <c r="O4855" s="116"/>
      <c r="P4855" s="116"/>
      <c r="Q4855" s="120"/>
    </row>
    <row r="4856" spans="1:17" customFormat="1">
      <c r="A4856" s="117">
        <v>4853</v>
      </c>
      <c r="B4856" s="117"/>
      <c r="C4856" s="117" t="s">
        <v>1391</v>
      </c>
      <c r="D4856" s="117" t="s">
        <v>1035</v>
      </c>
      <c r="E4856" s="396" t="s">
        <v>3745</v>
      </c>
      <c r="F4856" s="116" t="s">
        <v>4708</v>
      </c>
      <c r="G4856" s="596">
        <v>305213140302</v>
      </c>
      <c r="H4856" s="396" t="s">
        <v>7804</v>
      </c>
      <c r="I4856" s="116" t="s">
        <v>7997</v>
      </c>
      <c r="J4856" s="116" t="s">
        <v>47</v>
      </c>
      <c r="K4856" s="116">
        <v>0.41639999999999999</v>
      </c>
      <c r="L4856" s="395">
        <v>0.41639999999999999</v>
      </c>
      <c r="M4856" s="395">
        <v>0.40291899999999997</v>
      </c>
      <c r="N4856" s="330">
        <v>3.2375120076849235</v>
      </c>
      <c r="O4856" s="116"/>
      <c r="P4856" s="116"/>
      <c r="Q4856" s="120"/>
    </row>
    <row r="4857" spans="1:17" customFormat="1">
      <c r="A4857" s="117">
        <v>4854</v>
      </c>
      <c r="B4857" s="117"/>
      <c r="C4857" s="117" t="s">
        <v>1391</v>
      </c>
      <c r="D4857" s="117" t="s">
        <v>1035</v>
      </c>
      <c r="E4857" s="396" t="s">
        <v>3745</v>
      </c>
      <c r="F4857" s="116" t="s">
        <v>4707</v>
      </c>
      <c r="G4857" s="596">
        <v>305213140202</v>
      </c>
      <c r="H4857" s="396" t="s">
        <v>6912</v>
      </c>
      <c r="I4857" s="116" t="s">
        <v>7997</v>
      </c>
      <c r="J4857" s="116" t="s">
        <v>47</v>
      </c>
      <c r="K4857" s="116">
        <v>0.65659999999999996</v>
      </c>
      <c r="L4857" s="395">
        <v>0.65659999999999996</v>
      </c>
      <c r="M4857" s="395">
        <v>0.63589700000000005</v>
      </c>
      <c r="N4857" s="330">
        <v>3.1530612244897829</v>
      </c>
      <c r="O4857" s="116"/>
      <c r="P4857" s="116"/>
      <c r="Q4857" s="120"/>
    </row>
    <row r="4858" spans="1:17" customFormat="1">
      <c r="A4858" s="117">
        <v>4855</v>
      </c>
      <c r="B4858" s="117"/>
      <c r="C4858" s="117" t="s">
        <v>1391</v>
      </c>
      <c r="D4858" s="117" t="s">
        <v>1035</v>
      </c>
      <c r="E4858" s="396" t="s">
        <v>3745</v>
      </c>
      <c r="F4858" s="116" t="s">
        <v>3594</v>
      </c>
      <c r="G4858" s="596">
        <v>305212140104</v>
      </c>
      <c r="H4858" s="396" t="s">
        <v>10248</v>
      </c>
      <c r="I4858" s="116" t="s">
        <v>7997</v>
      </c>
      <c r="J4858" s="116" t="s">
        <v>47</v>
      </c>
      <c r="K4858" s="116">
        <v>0.218058</v>
      </c>
      <c r="L4858" s="395">
        <v>0.218058</v>
      </c>
      <c r="M4858" s="395">
        <v>0.21135699999999999</v>
      </c>
      <c r="N4858" s="330">
        <v>3.0730356143778321</v>
      </c>
      <c r="O4858" s="116"/>
      <c r="P4858" s="116"/>
      <c r="Q4858" s="120"/>
    </row>
    <row r="4859" spans="1:17" customFormat="1">
      <c r="A4859" s="117">
        <v>4856</v>
      </c>
      <c r="B4859" s="117"/>
      <c r="C4859" s="117" t="s">
        <v>1391</v>
      </c>
      <c r="D4859" s="117" t="s">
        <v>1035</v>
      </c>
      <c r="E4859" s="396" t="s">
        <v>3745</v>
      </c>
      <c r="F4859" s="116" t="s">
        <v>3567</v>
      </c>
      <c r="G4859" s="596">
        <v>305212140202</v>
      </c>
      <c r="H4859" s="396" t="s">
        <v>7938</v>
      </c>
      <c r="I4859" s="116" t="s">
        <v>7997</v>
      </c>
      <c r="J4859" s="116" t="s">
        <v>47</v>
      </c>
      <c r="K4859" s="116">
        <v>0.347441</v>
      </c>
      <c r="L4859" s="395">
        <v>0.347441</v>
      </c>
      <c r="M4859" s="395">
        <v>0.33688200000000001</v>
      </c>
      <c r="N4859" s="330">
        <v>3.0390771382767103</v>
      </c>
      <c r="O4859" s="116"/>
      <c r="P4859" s="116"/>
      <c r="Q4859" s="120"/>
    </row>
    <row r="4860" spans="1:17" customFormat="1">
      <c r="A4860" s="117">
        <v>4857</v>
      </c>
      <c r="B4860" s="117"/>
      <c r="C4860" s="117" t="s">
        <v>1391</v>
      </c>
      <c r="D4860" s="117" t="s">
        <v>1035</v>
      </c>
      <c r="E4860" s="396" t="s">
        <v>3744</v>
      </c>
      <c r="F4860" s="116" t="s">
        <v>4704</v>
      </c>
      <c r="G4860" s="596">
        <v>305211140403</v>
      </c>
      <c r="H4860" s="396" t="s">
        <v>7817</v>
      </c>
      <c r="I4860" s="116" t="s">
        <v>7997</v>
      </c>
      <c r="J4860" s="116" t="s">
        <v>47</v>
      </c>
      <c r="K4860" s="116">
        <v>0.377</v>
      </c>
      <c r="L4860" s="395">
        <v>0.377</v>
      </c>
      <c r="M4860" s="395">
        <v>0.36577999999999999</v>
      </c>
      <c r="N4860" s="330">
        <v>2.9761273209549093</v>
      </c>
      <c r="O4860" s="116"/>
      <c r="P4860" s="116"/>
      <c r="Q4860" s="120"/>
    </row>
    <row r="4861" spans="1:17" customFormat="1">
      <c r="A4861" s="117">
        <v>4858</v>
      </c>
      <c r="B4861" s="117"/>
      <c r="C4861" s="117" t="s">
        <v>1391</v>
      </c>
      <c r="D4861" s="117" t="s">
        <v>1035</v>
      </c>
      <c r="E4861" s="396" t="s">
        <v>3745</v>
      </c>
      <c r="F4861" s="116" t="s">
        <v>3567</v>
      </c>
      <c r="G4861" s="596">
        <v>305212140203</v>
      </c>
      <c r="H4861" s="396" t="s">
        <v>7859</v>
      </c>
      <c r="I4861" s="116" t="s">
        <v>7997</v>
      </c>
      <c r="J4861" s="116" t="s">
        <v>47</v>
      </c>
      <c r="K4861" s="116">
        <v>0.16202</v>
      </c>
      <c r="L4861" s="395">
        <v>0.16202</v>
      </c>
      <c r="M4861" s="395">
        <v>0.15729699999999999</v>
      </c>
      <c r="N4861" s="330">
        <v>2.9150722133070026</v>
      </c>
      <c r="O4861" s="116"/>
      <c r="P4861" s="116"/>
      <c r="Q4861" s="120"/>
    </row>
    <row r="4862" spans="1:17" customFormat="1">
      <c r="A4862" s="117">
        <v>4859</v>
      </c>
      <c r="B4862" s="117"/>
      <c r="C4862" s="117" t="s">
        <v>1391</v>
      </c>
      <c r="D4862" s="117" t="s">
        <v>1035</v>
      </c>
      <c r="E4862" s="396" t="s">
        <v>3745</v>
      </c>
      <c r="F4862" s="116" t="s">
        <v>3511</v>
      </c>
      <c r="G4862" s="596">
        <v>305212240301</v>
      </c>
      <c r="H4862" s="396" t="s">
        <v>7829</v>
      </c>
      <c r="I4862" s="116" t="s">
        <v>7997</v>
      </c>
      <c r="J4862" s="116" t="s">
        <v>47</v>
      </c>
      <c r="K4862" s="116">
        <v>0.57228000000000001</v>
      </c>
      <c r="L4862" s="395">
        <v>0.57228000000000001</v>
      </c>
      <c r="M4862" s="395">
        <v>0.55620199999999997</v>
      </c>
      <c r="N4862" s="330">
        <v>2.809463898790808</v>
      </c>
      <c r="O4862" s="116"/>
      <c r="P4862" s="116"/>
      <c r="Q4862" s="120"/>
    </row>
    <row r="4863" spans="1:17" customFormat="1">
      <c r="A4863" s="117">
        <v>4860</v>
      </c>
      <c r="B4863" s="117"/>
      <c r="C4863" s="117" t="s">
        <v>1391</v>
      </c>
      <c r="D4863" s="117" t="s">
        <v>1035</v>
      </c>
      <c r="E4863" s="396" t="s">
        <v>3745</v>
      </c>
      <c r="F4863" s="116" t="s">
        <v>3592</v>
      </c>
      <c r="G4863" s="596">
        <v>305212140502</v>
      </c>
      <c r="H4863" s="396" t="s">
        <v>7848</v>
      </c>
      <c r="I4863" s="116" t="s">
        <v>7997</v>
      </c>
      <c r="J4863" s="116" t="s">
        <v>47</v>
      </c>
      <c r="K4863" s="116">
        <v>0.25900000000000001</v>
      </c>
      <c r="L4863" s="395">
        <v>0.25900000000000001</v>
      </c>
      <c r="M4863" s="395">
        <v>0.25238100000000002</v>
      </c>
      <c r="N4863" s="330">
        <v>2.5555984555984503</v>
      </c>
      <c r="O4863" s="116"/>
      <c r="P4863" s="116"/>
      <c r="Q4863" s="120"/>
    </row>
    <row r="4864" spans="1:17" customFormat="1">
      <c r="A4864" s="117">
        <v>4861</v>
      </c>
      <c r="B4864" s="117"/>
      <c r="C4864" s="117" t="s">
        <v>1391</v>
      </c>
      <c r="D4864" s="117" t="s">
        <v>1035</v>
      </c>
      <c r="E4864" s="396" t="s">
        <v>3746</v>
      </c>
      <c r="F4864" s="116" t="s">
        <v>3428</v>
      </c>
      <c r="G4864" s="596">
        <v>305213340103</v>
      </c>
      <c r="H4864" s="396" t="s">
        <v>7900</v>
      </c>
      <c r="I4864" s="116" t="s">
        <v>7997</v>
      </c>
      <c r="J4864" s="116" t="s">
        <v>47</v>
      </c>
      <c r="K4864" s="116">
        <v>0.67159999999999997</v>
      </c>
      <c r="L4864" s="395">
        <v>0.67159999999999997</v>
      </c>
      <c r="M4864" s="395">
        <v>0.65870200000000001</v>
      </c>
      <c r="N4864" s="330">
        <v>1.9204883859440092</v>
      </c>
      <c r="O4864" s="116"/>
      <c r="P4864" s="116"/>
      <c r="Q4864" s="120"/>
    </row>
    <row r="4865" spans="1:17" customFormat="1">
      <c r="A4865" s="117">
        <v>4862</v>
      </c>
      <c r="B4865" s="117"/>
      <c r="C4865" s="117" t="s">
        <v>1391</v>
      </c>
      <c r="D4865" s="117" t="s">
        <v>1035</v>
      </c>
      <c r="E4865" s="396" t="s">
        <v>3746</v>
      </c>
      <c r="F4865" s="116" t="s">
        <v>3441</v>
      </c>
      <c r="G4865" s="596">
        <v>305213440207</v>
      </c>
      <c r="H4865" s="396" t="s">
        <v>7977</v>
      </c>
      <c r="I4865" s="116" t="s">
        <v>7997</v>
      </c>
      <c r="J4865" s="116" t="s">
        <v>47</v>
      </c>
      <c r="K4865" s="116">
        <v>0.4844</v>
      </c>
      <c r="L4865" s="395">
        <v>0.4844</v>
      </c>
      <c r="M4865" s="395">
        <v>0.48039900000000002</v>
      </c>
      <c r="N4865" s="330">
        <v>0.82597027250205968</v>
      </c>
      <c r="O4865" s="116"/>
      <c r="P4865" s="116"/>
      <c r="Q4865" s="120"/>
    </row>
    <row r="4866" spans="1:17" customFormat="1">
      <c r="A4866" s="117">
        <v>4863</v>
      </c>
      <c r="B4866" s="117"/>
      <c r="C4866" s="117" t="s">
        <v>1391</v>
      </c>
      <c r="D4866" s="117" t="s">
        <v>1035</v>
      </c>
      <c r="E4866" s="396" t="s">
        <v>3745</v>
      </c>
      <c r="F4866" s="116" t="s">
        <v>4713</v>
      </c>
      <c r="G4866" s="596">
        <v>305212440101</v>
      </c>
      <c r="H4866" s="396" t="s">
        <v>7976</v>
      </c>
      <c r="I4866" s="116" t="s">
        <v>7997</v>
      </c>
      <c r="J4866" s="116" t="s">
        <v>47</v>
      </c>
      <c r="K4866" s="116">
        <v>0.24060000000000001</v>
      </c>
      <c r="L4866" s="395">
        <v>0.24060000000000001</v>
      </c>
      <c r="M4866" s="395">
        <v>0.239208</v>
      </c>
      <c r="N4866" s="330">
        <v>0.57855361596010157</v>
      </c>
      <c r="O4866" s="116"/>
      <c r="P4866" s="116"/>
      <c r="Q4866" s="120"/>
    </row>
    <row r="4867" spans="1:17" customFormat="1">
      <c r="A4867" s="117">
        <v>4864</v>
      </c>
      <c r="B4867" s="117"/>
      <c r="C4867" s="117" t="s">
        <v>1391</v>
      </c>
      <c r="D4867" s="117" t="s">
        <v>1035</v>
      </c>
      <c r="E4867" s="396" t="s">
        <v>3745</v>
      </c>
      <c r="F4867" s="116" t="s">
        <v>3594</v>
      </c>
      <c r="G4867" s="596">
        <v>305212140101</v>
      </c>
      <c r="H4867" s="396" t="s">
        <v>5313</v>
      </c>
      <c r="I4867" s="116" t="s">
        <v>7997</v>
      </c>
      <c r="J4867" s="116" t="s">
        <v>47</v>
      </c>
      <c r="K4867" s="116">
        <v>0.119801</v>
      </c>
      <c r="L4867" s="395">
        <v>0.119801</v>
      </c>
      <c r="M4867" s="395">
        <v>0.123116</v>
      </c>
      <c r="N4867" s="330">
        <v>-2.7670887555195685</v>
      </c>
      <c r="O4867" s="116"/>
      <c r="P4867" s="116"/>
      <c r="Q4867" s="120"/>
    </row>
    <row r="4868" spans="1:17" customFormat="1">
      <c r="A4868" s="117">
        <v>4865</v>
      </c>
      <c r="B4868" s="117"/>
      <c r="C4868" s="117" t="s">
        <v>1391</v>
      </c>
      <c r="D4868" s="117" t="s">
        <v>1035</v>
      </c>
      <c r="E4868" s="396" t="s">
        <v>3746</v>
      </c>
      <c r="F4868" s="116" t="s">
        <v>3526</v>
      </c>
      <c r="G4868" s="596">
        <v>305213240404</v>
      </c>
      <c r="H4868" s="396" t="s">
        <v>10249</v>
      </c>
      <c r="I4868" s="116" t="s">
        <v>7997</v>
      </c>
      <c r="J4868" s="116" t="s">
        <v>47</v>
      </c>
      <c r="K4868" s="116">
        <v>0.1704</v>
      </c>
      <c r="L4868" s="395">
        <v>0.1704</v>
      </c>
      <c r="M4868" s="395">
        <v>0.15742700000000001</v>
      </c>
      <c r="N4868" s="330">
        <v>7.6132629107981131</v>
      </c>
      <c r="O4868" s="116"/>
      <c r="P4868" s="116"/>
      <c r="Q4868" s="120"/>
    </row>
    <row r="4869" spans="1:17" customFormat="1">
      <c r="A4869" s="117">
        <v>4866</v>
      </c>
      <c r="B4869" s="117"/>
      <c r="C4869" s="117" t="s">
        <v>1391</v>
      </c>
      <c r="D4869" s="117" t="s">
        <v>1035</v>
      </c>
      <c r="E4869" s="396" t="s">
        <v>3745</v>
      </c>
      <c r="F4869" s="116" t="s">
        <v>3465</v>
      </c>
      <c r="G4869" s="596">
        <v>305212440204</v>
      </c>
      <c r="H4869" s="396" t="s">
        <v>10095</v>
      </c>
      <c r="I4869" s="116" t="s">
        <v>7997</v>
      </c>
      <c r="J4869" s="116" t="s">
        <v>47</v>
      </c>
      <c r="K4869" s="116">
        <v>0.2908</v>
      </c>
      <c r="L4869" s="395">
        <v>0.2908</v>
      </c>
      <c r="M4869" s="395">
        <v>0.25384600000000002</v>
      </c>
      <c r="N4869" s="330">
        <v>12.707702888583214</v>
      </c>
      <c r="O4869" s="116"/>
      <c r="P4869" s="116"/>
      <c r="Q4869" s="120"/>
    </row>
    <row r="4870" spans="1:17" customFormat="1">
      <c r="A4870" s="117">
        <v>4867</v>
      </c>
      <c r="B4870" s="117"/>
      <c r="C4870" s="117" t="s">
        <v>1391</v>
      </c>
      <c r="D4870" s="117" t="s">
        <v>1034</v>
      </c>
      <c r="E4870" s="396" t="s">
        <v>3747</v>
      </c>
      <c r="F4870" s="116" t="s">
        <v>3516</v>
      </c>
      <c r="G4870" s="596">
        <v>305721240105</v>
      </c>
      <c r="H4870" s="396" t="s">
        <v>10250</v>
      </c>
      <c r="I4870" s="116" t="s">
        <v>8573</v>
      </c>
      <c r="J4870" s="116" t="s">
        <v>47</v>
      </c>
      <c r="K4870" s="116">
        <v>4.5999999999999999E-2</v>
      </c>
      <c r="L4870" s="395">
        <v>4.5999999999999999E-2</v>
      </c>
      <c r="M4870" s="395">
        <v>4.3128E-2</v>
      </c>
      <c r="N4870" s="330">
        <v>6.2434782608695647</v>
      </c>
      <c r="O4870" s="116"/>
      <c r="P4870" s="116"/>
      <c r="Q4870" s="120"/>
    </row>
    <row r="4871" spans="1:17" customFormat="1">
      <c r="A4871" s="117">
        <v>4868</v>
      </c>
      <c r="B4871" s="117"/>
      <c r="C4871" s="117" t="s">
        <v>1391</v>
      </c>
      <c r="D4871" s="117" t="s">
        <v>1034</v>
      </c>
      <c r="E4871" s="396" t="s">
        <v>3747</v>
      </c>
      <c r="F4871" s="116" t="s">
        <v>3457</v>
      </c>
      <c r="G4871" s="596">
        <v>305721340603</v>
      </c>
      <c r="H4871" s="396" t="s">
        <v>3458</v>
      </c>
      <c r="I4871" s="116" t="s">
        <v>8573</v>
      </c>
      <c r="J4871" s="116" t="s">
        <v>47</v>
      </c>
      <c r="K4871" s="116">
        <v>0.60919999999999996</v>
      </c>
      <c r="L4871" s="395">
        <v>0.60919999999999996</v>
      </c>
      <c r="M4871" s="395">
        <v>0.57124200000000003</v>
      </c>
      <c r="N4871" s="330">
        <v>6.230794484569917</v>
      </c>
      <c r="O4871" s="116"/>
      <c r="P4871" s="116"/>
      <c r="Q4871" s="120"/>
    </row>
    <row r="4872" spans="1:17" customFormat="1">
      <c r="A4872" s="117">
        <v>4869</v>
      </c>
      <c r="B4872" s="117"/>
      <c r="C4872" s="117" t="s">
        <v>1391</v>
      </c>
      <c r="D4872" s="117" t="s">
        <v>1034</v>
      </c>
      <c r="E4872" s="396" t="s">
        <v>3747</v>
      </c>
      <c r="F4872" s="116" t="s">
        <v>4729</v>
      </c>
      <c r="G4872" s="596">
        <v>305721240504</v>
      </c>
      <c r="H4872" s="396" t="s">
        <v>8350</v>
      </c>
      <c r="I4872" s="116" t="s">
        <v>8573</v>
      </c>
      <c r="J4872" s="116" t="s">
        <v>47</v>
      </c>
      <c r="K4872" s="116">
        <v>0.01</v>
      </c>
      <c r="L4872" s="395">
        <v>0.01</v>
      </c>
      <c r="M4872" s="395">
        <v>9.4520000000000003E-3</v>
      </c>
      <c r="N4872" s="330">
        <v>5.4799999999999986</v>
      </c>
      <c r="O4872" s="116"/>
      <c r="P4872" s="116"/>
      <c r="Q4872" s="120"/>
    </row>
    <row r="4873" spans="1:17" customFormat="1">
      <c r="A4873" s="117">
        <v>4870</v>
      </c>
      <c r="B4873" s="117"/>
      <c r="C4873" s="117" t="s">
        <v>1391</v>
      </c>
      <c r="D4873" s="117" t="s">
        <v>1034</v>
      </c>
      <c r="E4873" s="396" t="s">
        <v>3747</v>
      </c>
      <c r="F4873" s="116" t="s">
        <v>3452</v>
      </c>
      <c r="G4873" s="596">
        <v>305721340403</v>
      </c>
      <c r="H4873" s="396" t="s">
        <v>3453</v>
      </c>
      <c r="I4873" s="116" t="s">
        <v>8573</v>
      </c>
      <c r="J4873" s="116" t="s">
        <v>47</v>
      </c>
      <c r="K4873" s="116">
        <v>0.16739999999999999</v>
      </c>
      <c r="L4873" s="395">
        <v>0.16739999999999999</v>
      </c>
      <c r="M4873" s="395">
        <v>0.15848000000000001</v>
      </c>
      <c r="N4873" s="330">
        <v>5.328554360812416</v>
      </c>
      <c r="O4873" s="116"/>
      <c r="P4873" s="116"/>
      <c r="Q4873" s="120"/>
    </row>
    <row r="4874" spans="1:17" customFormat="1">
      <c r="A4874" s="117">
        <v>4871</v>
      </c>
      <c r="B4874" s="117"/>
      <c r="C4874" s="117" t="s">
        <v>1391</v>
      </c>
      <c r="D4874" s="117" t="s">
        <v>1034</v>
      </c>
      <c r="E4874" s="396" t="s">
        <v>3747</v>
      </c>
      <c r="F4874" s="116" t="s">
        <v>3445</v>
      </c>
      <c r="G4874" s="596">
        <v>305213440102</v>
      </c>
      <c r="H4874" s="396" t="s">
        <v>3446</v>
      </c>
      <c r="I4874" s="116" t="s">
        <v>8573</v>
      </c>
      <c r="J4874" s="116" t="s">
        <v>47</v>
      </c>
      <c r="K4874" s="116">
        <v>9.4200000000000006E-2</v>
      </c>
      <c r="L4874" s="395">
        <v>9.4200000000000006E-2</v>
      </c>
      <c r="M4874" s="395">
        <v>9.0390999999999999E-2</v>
      </c>
      <c r="N4874" s="330">
        <v>4.0435244161358881</v>
      </c>
      <c r="O4874" s="116"/>
      <c r="P4874" s="116"/>
      <c r="Q4874" s="120"/>
    </row>
    <row r="4875" spans="1:17" customFormat="1">
      <c r="A4875" s="117">
        <v>4872</v>
      </c>
      <c r="B4875" s="117"/>
      <c r="C4875" s="117" t="s">
        <v>1391</v>
      </c>
      <c r="D4875" s="117" t="s">
        <v>1034</v>
      </c>
      <c r="E4875" s="396" t="s">
        <v>3748</v>
      </c>
      <c r="F4875" s="116" t="s">
        <v>3544</v>
      </c>
      <c r="G4875" s="596">
        <v>305711240501</v>
      </c>
      <c r="H4875" s="396" t="s">
        <v>2242</v>
      </c>
      <c r="I4875" s="116" t="s">
        <v>8573</v>
      </c>
      <c r="J4875" s="116" t="s">
        <v>47</v>
      </c>
      <c r="K4875" s="116">
        <v>0.60063299999999997</v>
      </c>
      <c r="L4875" s="395">
        <v>0.60063299999999997</v>
      </c>
      <c r="M4875" s="395">
        <v>0.57793300000000003</v>
      </c>
      <c r="N4875" s="330">
        <v>3.7793461231733758</v>
      </c>
      <c r="O4875" s="116"/>
      <c r="P4875" s="116"/>
      <c r="Q4875" s="120"/>
    </row>
    <row r="4876" spans="1:17" customFormat="1">
      <c r="A4876" s="117">
        <v>4873</v>
      </c>
      <c r="B4876" s="117"/>
      <c r="C4876" s="117" t="s">
        <v>1391</v>
      </c>
      <c r="D4876" s="117" t="s">
        <v>1034</v>
      </c>
      <c r="E4876" s="396" t="s">
        <v>3748</v>
      </c>
      <c r="F4876" s="116" t="s">
        <v>4749</v>
      </c>
      <c r="G4876" s="596">
        <v>305711340103</v>
      </c>
      <c r="H4876" s="396" t="s">
        <v>10251</v>
      </c>
      <c r="I4876" s="116" t="s">
        <v>8573</v>
      </c>
      <c r="J4876" s="116" t="s">
        <v>47</v>
      </c>
      <c r="K4876" s="116">
        <v>1.50044</v>
      </c>
      <c r="L4876" s="395">
        <v>1.50044</v>
      </c>
      <c r="M4876" s="395">
        <v>1.4457770000000001</v>
      </c>
      <c r="N4876" s="330">
        <v>3.6431313481378735</v>
      </c>
      <c r="O4876" s="116"/>
      <c r="P4876" s="116"/>
      <c r="Q4876" s="120"/>
    </row>
    <row r="4877" spans="1:17" customFormat="1">
      <c r="A4877" s="117">
        <v>4874</v>
      </c>
      <c r="B4877" s="117"/>
      <c r="C4877" s="117" t="s">
        <v>1391</v>
      </c>
      <c r="D4877" s="117" t="s">
        <v>1034</v>
      </c>
      <c r="E4877" s="396" t="s">
        <v>3748</v>
      </c>
      <c r="F4877" s="116" t="s">
        <v>3508</v>
      </c>
      <c r="G4877" s="596">
        <v>305711340301</v>
      </c>
      <c r="H4877" s="396" t="s">
        <v>3509</v>
      </c>
      <c r="I4877" s="116" t="s">
        <v>8573</v>
      </c>
      <c r="J4877" s="116" t="s">
        <v>47</v>
      </c>
      <c r="K4877" s="116">
        <v>4.7974000000000003E-2</v>
      </c>
      <c r="L4877" s="395">
        <v>4.7974000000000003E-2</v>
      </c>
      <c r="M4877" s="395">
        <v>4.6350999999999996E-2</v>
      </c>
      <c r="N4877" s="330">
        <v>3.383082503022484</v>
      </c>
      <c r="O4877" s="116"/>
      <c r="P4877" s="116"/>
      <c r="Q4877" s="120"/>
    </row>
    <row r="4878" spans="1:17" customFormat="1">
      <c r="A4878" s="117">
        <v>4875</v>
      </c>
      <c r="B4878" s="117"/>
      <c r="C4878" s="117" t="s">
        <v>1391</v>
      </c>
      <c r="D4878" s="117" t="s">
        <v>1034</v>
      </c>
      <c r="E4878" s="396" t="s">
        <v>3747</v>
      </c>
      <c r="F4878" s="116" t="s">
        <v>3537</v>
      </c>
      <c r="G4878" s="596">
        <v>305731440302</v>
      </c>
      <c r="H4878" s="396" t="s">
        <v>3538</v>
      </c>
      <c r="I4878" s="116" t="s">
        <v>8573</v>
      </c>
      <c r="J4878" s="116" t="s">
        <v>47</v>
      </c>
      <c r="K4878" s="116">
        <v>1.3451979999999999</v>
      </c>
      <c r="L4878" s="395">
        <v>1.3451979999999999</v>
      </c>
      <c r="M4878" s="395">
        <v>1.3002990000000001</v>
      </c>
      <c r="N4878" s="330">
        <v>3.337724260666445</v>
      </c>
      <c r="O4878" s="116"/>
      <c r="P4878" s="116"/>
      <c r="Q4878" s="120"/>
    </row>
    <row r="4879" spans="1:17" customFormat="1">
      <c r="A4879" s="117">
        <v>4876</v>
      </c>
      <c r="B4879" s="117"/>
      <c r="C4879" s="117" t="s">
        <v>1391</v>
      </c>
      <c r="D4879" s="117" t="s">
        <v>1034</v>
      </c>
      <c r="E4879" s="396" t="s">
        <v>3747</v>
      </c>
      <c r="F4879" s="116" t="s">
        <v>3529</v>
      </c>
      <c r="G4879" s="596">
        <v>305721140303</v>
      </c>
      <c r="H4879" s="396" t="s">
        <v>3530</v>
      </c>
      <c r="I4879" s="116" t="s">
        <v>8573</v>
      </c>
      <c r="J4879" s="116" t="s">
        <v>47</v>
      </c>
      <c r="K4879" s="116">
        <v>1.1124000000000001</v>
      </c>
      <c r="L4879" s="395">
        <v>1.1124000000000001</v>
      </c>
      <c r="M4879" s="395">
        <v>1.0754980000000001</v>
      </c>
      <c r="N4879" s="330">
        <v>3.3173318950017969</v>
      </c>
      <c r="O4879" s="116"/>
      <c r="P4879" s="116"/>
      <c r="Q4879" s="120"/>
    </row>
    <row r="4880" spans="1:17" customFormat="1">
      <c r="A4880" s="117">
        <v>4877</v>
      </c>
      <c r="B4880" s="117"/>
      <c r="C4880" s="117" t="s">
        <v>1391</v>
      </c>
      <c r="D4880" s="117" t="s">
        <v>1034</v>
      </c>
      <c r="E4880" s="396" t="s">
        <v>3747</v>
      </c>
      <c r="F4880" s="116" t="s">
        <v>4727</v>
      </c>
      <c r="G4880" s="596">
        <v>305721240203</v>
      </c>
      <c r="H4880" s="396" t="s">
        <v>8360</v>
      </c>
      <c r="I4880" s="116" t="s">
        <v>8573</v>
      </c>
      <c r="J4880" s="116" t="s">
        <v>47</v>
      </c>
      <c r="K4880" s="116">
        <v>0.99206000000000005</v>
      </c>
      <c r="L4880" s="395">
        <v>0.99206000000000005</v>
      </c>
      <c r="M4880" s="395">
        <v>0.95945100000000005</v>
      </c>
      <c r="N4880" s="330">
        <v>3.2869987702356709</v>
      </c>
      <c r="O4880" s="116"/>
      <c r="P4880" s="116"/>
      <c r="Q4880" s="120"/>
    </row>
    <row r="4881" spans="1:17" customFormat="1">
      <c r="A4881" s="117">
        <v>4878</v>
      </c>
      <c r="B4881" s="117"/>
      <c r="C4881" s="117" t="s">
        <v>1391</v>
      </c>
      <c r="D4881" s="117" t="s">
        <v>1034</v>
      </c>
      <c r="E4881" s="396" t="s">
        <v>3747</v>
      </c>
      <c r="F4881" s="116" t="s">
        <v>3541</v>
      </c>
      <c r="G4881" s="596">
        <v>305731440403</v>
      </c>
      <c r="H4881" s="396" t="s">
        <v>3542</v>
      </c>
      <c r="I4881" s="116" t="s">
        <v>8573</v>
      </c>
      <c r="J4881" s="116" t="s">
        <v>47</v>
      </c>
      <c r="K4881" s="116">
        <v>0.29480000000000001</v>
      </c>
      <c r="L4881" s="395">
        <v>0.29480000000000001</v>
      </c>
      <c r="M4881" s="395">
        <v>0.28528100000000001</v>
      </c>
      <c r="N4881" s="330">
        <v>3.2289687924016279</v>
      </c>
      <c r="O4881" s="116"/>
      <c r="P4881" s="116"/>
      <c r="Q4881" s="120"/>
    </row>
    <row r="4882" spans="1:17" customFormat="1">
      <c r="A4882" s="117">
        <v>4879</v>
      </c>
      <c r="B4882" s="117"/>
      <c r="C4882" s="117" t="s">
        <v>1391</v>
      </c>
      <c r="D4882" s="117" t="s">
        <v>1034</v>
      </c>
      <c r="E4882" s="396" t="s">
        <v>3748</v>
      </c>
      <c r="F4882" s="116" t="s">
        <v>4743</v>
      </c>
      <c r="G4882" s="596">
        <v>305721140404</v>
      </c>
      <c r="H4882" s="396" t="s">
        <v>8355</v>
      </c>
      <c r="I4882" s="116" t="s">
        <v>8572</v>
      </c>
      <c r="J4882" s="116" t="s">
        <v>47</v>
      </c>
      <c r="K4882" s="116">
        <v>0.18687400000000001</v>
      </c>
      <c r="L4882" s="395">
        <v>0.18687400000000001</v>
      </c>
      <c r="M4882" s="395">
        <v>0.18087900000000001</v>
      </c>
      <c r="N4882" s="330">
        <v>3.2080439226430641</v>
      </c>
      <c r="O4882" s="116"/>
      <c r="P4882" s="116"/>
      <c r="Q4882" s="120"/>
    </row>
    <row r="4883" spans="1:17" customFormat="1">
      <c r="A4883" s="117">
        <v>4880</v>
      </c>
      <c r="B4883" s="117"/>
      <c r="C4883" s="117" t="s">
        <v>1391</v>
      </c>
      <c r="D4883" s="117" t="s">
        <v>1034</v>
      </c>
      <c r="E4883" s="396" t="s">
        <v>3748</v>
      </c>
      <c r="F4883" s="116" t="s">
        <v>4745</v>
      </c>
      <c r="G4883" s="596">
        <v>305711240105</v>
      </c>
      <c r="H4883" s="396" t="s">
        <v>8351</v>
      </c>
      <c r="I4883" s="116" t="s">
        <v>8573</v>
      </c>
      <c r="J4883" s="116" t="s">
        <v>47</v>
      </c>
      <c r="K4883" s="116">
        <v>0.321324</v>
      </c>
      <c r="L4883" s="395">
        <v>0.321324</v>
      </c>
      <c r="M4883" s="395">
        <v>0.31107499999999999</v>
      </c>
      <c r="N4883" s="330">
        <v>3.1896154660093887</v>
      </c>
      <c r="O4883" s="116"/>
      <c r="P4883" s="116"/>
      <c r="Q4883" s="120"/>
    </row>
    <row r="4884" spans="1:17" customFormat="1">
      <c r="A4884" s="117">
        <v>4881</v>
      </c>
      <c r="B4884" s="117"/>
      <c r="C4884" s="117" t="s">
        <v>1391</v>
      </c>
      <c r="D4884" s="117" t="s">
        <v>1034</v>
      </c>
      <c r="E4884" s="396" t="s">
        <v>3748</v>
      </c>
      <c r="F4884" s="116" t="s">
        <v>4741</v>
      </c>
      <c r="G4884" s="596">
        <v>305711140203</v>
      </c>
      <c r="H4884" s="396" t="s">
        <v>8352</v>
      </c>
      <c r="I4884" s="116" t="s">
        <v>8573</v>
      </c>
      <c r="J4884" s="116" t="s">
        <v>47</v>
      </c>
      <c r="K4884" s="116">
        <v>0.16919400000000001</v>
      </c>
      <c r="L4884" s="395">
        <v>0.16919400000000001</v>
      </c>
      <c r="M4884" s="395">
        <v>0.16403599999999999</v>
      </c>
      <c r="N4884" s="330">
        <v>3.0485714623450142</v>
      </c>
      <c r="O4884" s="116"/>
      <c r="P4884" s="116"/>
      <c r="Q4884" s="120"/>
    </row>
    <row r="4885" spans="1:17" customFormat="1">
      <c r="A4885" s="117">
        <v>4882</v>
      </c>
      <c r="B4885" s="117"/>
      <c r="C4885" s="117" t="s">
        <v>1391</v>
      </c>
      <c r="D4885" s="117" t="s">
        <v>1034</v>
      </c>
      <c r="E4885" s="396" t="s">
        <v>3749</v>
      </c>
      <c r="F4885" s="116" t="s">
        <v>3557</v>
      </c>
      <c r="G4885" s="596">
        <v>305712140201</v>
      </c>
      <c r="H4885" s="396" t="s">
        <v>3558</v>
      </c>
      <c r="I4885" s="116" t="s">
        <v>8573</v>
      </c>
      <c r="J4885" s="116" t="s">
        <v>47</v>
      </c>
      <c r="K4885" s="116">
        <v>0.30906</v>
      </c>
      <c r="L4885" s="395">
        <v>0.30906</v>
      </c>
      <c r="M4885" s="395">
        <v>0.29986000000000002</v>
      </c>
      <c r="N4885" s="330">
        <v>2.9767682650617959</v>
      </c>
      <c r="O4885" s="116"/>
      <c r="P4885" s="116"/>
      <c r="Q4885" s="120"/>
    </row>
    <row r="4886" spans="1:17" customFormat="1">
      <c r="A4886" s="117">
        <v>4883</v>
      </c>
      <c r="B4886" s="117"/>
      <c r="C4886" s="117" t="s">
        <v>1391</v>
      </c>
      <c r="D4886" s="117" t="s">
        <v>1034</v>
      </c>
      <c r="E4886" s="396" t="s">
        <v>3748</v>
      </c>
      <c r="F4886" s="116" t="s">
        <v>4745</v>
      </c>
      <c r="G4886" s="596">
        <v>305711240101</v>
      </c>
      <c r="H4886" s="396" t="s">
        <v>10252</v>
      </c>
      <c r="I4886" s="116" t="s">
        <v>8573</v>
      </c>
      <c r="J4886" s="116" t="s">
        <v>47</v>
      </c>
      <c r="K4886" s="116">
        <v>2.134004</v>
      </c>
      <c r="L4886" s="395">
        <v>2.134004</v>
      </c>
      <c r="M4886" s="395">
        <v>2.0715389999999996</v>
      </c>
      <c r="N4886" s="330">
        <v>2.9271266595564223</v>
      </c>
      <c r="O4886" s="116"/>
      <c r="P4886" s="116"/>
      <c r="Q4886" s="120"/>
    </row>
    <row r="4887" spans="1:17" customFormat="1">
      <c r="A4887" s="117">
        <v>4884</v>
      </c>
      <c r="B4887" s="117"/>
      <c r="C4887" s="117" t="s">
        <v>1391</v>
      </c>
      <c r="D4887" s="117" t="s">
        <v>1034</v>
      </c>
      <c r="E4887" s="396" t="s">
        <v>3748</v>
      </c>
      <c r="F4887" s="116" t="s">
        <v>3544</v>
      </c>
      <c r="G4887" s="596">
        <v>305711240503</v>
      </c>
      <c r="H4887" s="396" t="s">
        <v>8359</v>
      </c>
      <c r="I4887" s="116" t="s">
        <v>8573</v>
      </c>
      <c r="J4887" s="116" t="s">
        <v>47</v>
      </c>
      <c r="K4887" s="116">
        <v>0.86645799999999995</v>
      </c>
      <c r="L4887" s="395">
        <v>0.86645799999999995</v>
      </c>
      <c r="M4887" s="395">
        <v>0.84140099999999995</v>
      </c>
      <c r="N4887" s="330">
        <v>2.891888585482504</v>
      </c>
      <c r="O4887" s="116"/>
      <c r="P4887" s="116"/>
      <c r="Q4887" s="120"/>
    </row>
    <row r="4888" spans="1:17" customFormat="1">
      <c r="A4888" s="117">
        <v>4885</v>
      </c>
      <c r="B4888" s="117"/>
      <c r="C4888" s="117" t="s">
        <v>1391</v>
      </c>
      <c r="D4888" s="117" t="s">
        <v>1034</v>
      </c>
      <c r="E4888" s="396" t="s">
        <v>3749</v>
      </c>
      <c r="F4888" s="116" t="s">
        <v>4756</v>
      </c>
      <c r="G4888" s="596">
        <v>305712440104</v>
      </c>
      <c r="H4888" s="396" t="s">
        <v>8353</v>
      </c>
      <c r="I4888" s="116" t="s">
        <v>8573</v>
      </c>
      <c r="J4888" s="116" t="s">
        <v>47</v>
      </c>
      <c r="K4888" s="116">
        <v>0.3947</v>
      </c>
      <c r="L4888" s="395">
        <v>0.3947</v>
      </c>
      <c r="M4888" s="395">
        <v>0.38331899999999997</v>
      </c>
      <c r="N4888" s="330">
        <v>2.8834557892070003</v>
      </c>
      <c r="O4888" s="116"/>
      <c r="P4888" s="116"/>
      <c r="Q4888" s="120"/>
    </row>
    <row r="4889" spans="1:17" customFormat="1">
      <c r="A4889" s="117">
        <v>4886</v>
      </c>
      <c r="B4889" s="117"/>
      <c r="C4889" s="117" t="s">
        <v>1391</v>
      </c>
      <c r="D4889" s="117" t="s">
        <v>1034</v>
      </c>
      <c r="E4889" s="396" t="s">
        <v>3747</v>
      </c>
      <c r="F4889" s="116" t="s">
        <v>3564</v>
      </c>
      <c r="G4889" s="596">
        <v>305731440101</v>
      </c>
      <c r="H4889" s="396" t="s">
        <v>3565</v>
      </c>
      <c r="I4889" s="116" t="s">
        <v>8573</v>
      </c>
      <c r="J4889" s="116" t="s">
        <v>47</v>
      </c>
      <c r="K4889" s="116">
        <v>0.51280000000000003</v>
      </c>
      <c r="L4889" s="395">
        <v>0.51280000000000003</v>
      </c>
      <c r="M4889" s="395">
        <v>0.498367</v>
      </c>
      <c r="N4889" s="330">
        <v>2.8145475819032817</v>
      </c>
      <c r="O4889" s="116"/>
      <c r="P4889" s="116"/>
      <c r="Q4889" s="120"/>
    </row>
    <row r="4890" spans="1:17" customFormat="1">
      <c r="A4890" s="117">
        <v>4887</v>
      </c>
      <c r="B4890" s="117"/>
      <c r="C4890" s="117" t="s">
        <v>1391</v>
      </c>
      <c r="D4890" s="117" t="s">
        <v>1034</v>
      </c>
      <c r="E4890" s="396" t="s">
        <v>3748</v>
      </c>
      <c r="F4890" s="116" t="s">
        <v>4745</v>
      </c>
      <c r="G4890" s="596">
        <v>305711240104</v>
      </c>
      <c r="H4890" s="396" t="s">
        <v>2428</v>
      </c>
      <c r="I4890" s="116" t="s">
        <v>8573</v>
      </c>
      <c r="J4890" s="116" t="s">
        <v>47</v>
      </c>
      <c r="K4890" s="116">
        <v>1.2974000000000001</v>
      </c>
      <c r="L4890" s="395">
        <v>1.2974000000000001</v>
      </c>
      <c r="M4890" s="395">
        <v>1.2614700000000001</v>
      </c>
      <c r="N4890" s="330">
        <v>2.7693849236935417</v>
      </c>
      <c r="O4890" s="116"/>
      <c r="P4890" s="116"/>
      <c r="Q4890" s="120"/>
    </row>
    <row r="4891" spans="1:17" customFormat="1">
      <c r="A4891" s="117">
        <v>4888</v>
      </c>
      <c r="B4891" s="117"/>
      <c r="C4891" s="117" t="s">
        <v>1391</v>
      </c>
      <c r="D4891" s="117" t="s">
        <v>1034</v>
      </c>
      <c r="E4891" s="396" t="s">
        <v>3748</v>
      </c>
      <c r="F4891" s="116" t="s">
        <v>4745</v>
      </c>
      <c r="G4891" s="596">
        <v>305711240103</v>
      </c>
      <c r="H4891" s="396" t="s">
        <v>8349</v>
      </c>
      <c r="I4891" s="116" t="s">
        <v>8573</v>
      </c>
      <c r="J4891" s="116" t="s">
        <v>47</v>
      </c>
      <c r="K4891" s="116">
        <v>0.87072000000000005</v>
      </c>
      <c r="L4891" s="395">
        <v>0.87072000000000005</v>
      </c>
      <c r="M4891" s="395">
        <v>0.84681300000000004</v>
      </c>
      <c r="N4891" s="330">
        <v>2.745658765159869</v>
      </c>
      <c r="O4891" s="116"/>
      <c r="P4891" s="116"/>
      <c r="Q4891" s="120"/>
    </row>
    <row r="4892" spans="1:17" customFormat="1">
      <c r="A4892" s="117">
        <v>4889</v>
      </c>
      <c r="B4892" s="117"/>
      <c r="C4892" s="117" t="s">
        <v>1391</v>
      </c>
      <c r="D4892" s="117" t="s">
        <v>1034</v>
      </c>
      <c r="E4892" s="396" t="s">
        <v>3749</v>
      </c>
      <c r="F4892" s="116" t="s">
        <v>3479</v>
      </c>
      <c r="G4892" s="596">
        <v>305712140102</v>
      </c>
      <c r="H4892" s="396" t="s">
        <v>3480</v>
      </c>
      <c r="I4892" s="116" t="s">
        <v>8573</v>
      </c>
      <c r="J4892" s="116" t="s">
        <v>47</v>
      </c>
      <c r="K4892" s="116">
        <v>0.68684000000000001</v>
      </c>
      <c r="L4892" s="395">
        <v>0.68684000000000001</v>
      </c>
      <c r="M4892" s="395">
        <v>0.669018</v>
      </c>
      <c r="N4892" s="330">
        <v>2.5947818997146355</v>
      </c>
      <c r="O4892" s="116"/>
      <c r="P4892" s="116"/>
      <c r="Q4892" s="120"/>
    </row>
    <row r="4893" spans="1:17" customFormat="1">
      <c r="A4893" s="117">
        <v>4890</v>
      </c>
      <c r="B4893" s="117"/>
      <c r="C4893" s="117" t="s">
        <v>1391</v>
      </c>
      <c r="D4893" s="117" t="s">
        <v>1034</v>
      </c>
      <c r="E4893" s="396" t="s">
        <v>3748</v>
      </c>
      <c r="F4893" s="116" t="s">
        <v>4740</v>
      </c>
      <c r="G4893" s="596">
        <v>305711140103</v>
      </c>
      <c r="H4893" s="396" t="s">
        <v>8354</v>
      </c>
      <c r="I4893" s="116" t="s">
        <v>8573</v>
      </c>
      <c r="J4893" s="116" t="s">
        <v>47</v>
      </c>
      <c r="K4893" s="116">
        <v>0.27437299999999998</v>
      </c>
      <c r="L4893" s="395">
        <v>0.27437299999999998</v>
      </c>
      <c r="M4893" s="395">
        <v>0.26756799999999997</v>
      </c>
      <c r="N4893" s="330">
        <v>2.4802003112551185</v>
      </c>
      <c r="O4893" s="116"/>
      <c r="P4893" s="116"/>
      <c r="Q4893" s="120"/>
    </row>
    <row r="4894" spans="1:17" customFormat="1">
      <c r="A4894" s="117">
        <v>4891</v>
      </c>
      <c r="B4894" s="117"/>
      <c r="C4894" s="117" t="s">
        <v>1391</v>
      </c>
      <c r="D4894" s="117" t="s">
        <v>1034</v>
      </c>
      <c r="E4894" s="396" t="s">
        <v>3749</v>
      </c>
      <c r="F4894" s="116" t="s">
        <v>4753</v>
      </c>
      <c r="G4894" s="596">
        <v>305712440202</v>
      </c>
      <c r="H4894" s="396" t="s">
        <v>8361</v>
      </c>
      <c r="I4894" s="116" t="s">
        <v>8573</v>
      </c>
      <c r="J4894" s="116" t="s">
        <v>47</v>
      </c>
      <c r="K4894" s="116">
        <v>0.1741</v>
      </c>
      <c r="L4894" s="395">
        <v>0.1741</v>
      </c>
      <c r="M4894" s="395">
        <v>0.170015</v>
      </c>
      <c r="N4894" s="330">
        <v>2.3463526708788081</v>
      </c>
      <c r="O4894" s="116"/>
      <c r="P4894" s="116"/>
      <c r="Q4894" s="120"/>
    </row>
    <row r="4895" spans="1:17" customFormat="1">
      <c r="A4895" s="117">
        <v>4892</v>
      </c>
      <c r="B4895" s="117"/>
      <c r="C4895" s="117" t="s">
        <v>1391</v>
      </c>
      <c r="D4895" s="117" t="s">
        <v>1034</v>
      </c>
      <c r="E4895" s="396" t="s">
        <v>3747</v>
      </c>
      <c r="F4895" s="116" t="s">
        <v>3476</v>
      </c>
      <c r="G4895" s="596">
        <v>305721340204</v>
      </c>
      <c r="H4895" s="396" t="s">
        <v>3477</v>
      </c>
      <c r="I4895" s="116" t="s">
        <v>8573</v>
      </c>
      <c r="J4895" s="116" t="s">
        <v>47</v>
      </c>
      <c r="K4895" s="116">
        <v>0.92859999999999998</v>
      </c>
      <c r="L4895" s="395">
        <v>0.92859999999999998</v>
      </c>
      <c r="M4895" s="395">
        <v>0.90870300000000004</v>
      </c>
      <c r="N4895" s="330">
        <v>2.1426879172948463</v>
      </c>
      <c r="O4895" s="116"/>
      <c r="P4895" s="116"/>
      <c r="Q4895" s="120"/>
    </row>
    <row r="4896" spans="1:17" customFormat="1">
      <c r="A4896" s="117">
        <v>4893</v>
      </c>
      <c r="B4896" s="117"/>
      <c r="C4896" s="117" t="s">
        <v>1391</v>
      </c>
      <c r="D4896" s="117" t="s">
        <v>1034</v>
      </c>
      <c r="E4896" s="396" t="s">
        <v>3749</v>
      </c>
      <c r="F4896" s="116" t="s">
        <v>4755</v>
      </c>
      <c r="G4896" s="596">
        <v>305213440403</v>
      </c>
      <c r="H4896" s="396" t="s">
        <v>8356</v>
      </c>
      <c r="I4896" s="116" t="s">
        <v>8573</v>
      </c>
      <c r="J4896" s="116" t="s">
        <v>47</v>
      </c>
      <c r="K4896" s="116">
        <v>6.54E-2</v>
      </c>
      <c r="L4896" s="395">
        <v>6.54E-2</v>
      </c>
      <c r="M4896" s="395">
        <v>6.4188999999999996E-2</v>
      </c>
      <c r="N4896" s="330">
        <v>1.8516819571865499</v>
      </c>
      <c r="O4896" s="116"/>
      <c r="P4896" s="116"/>
      <c r="Q4896" s="120"/>
    </row>
    <row r="4897" spans="1:17" customFormat="1">
      <c r="A4897" s="117">
        <v>4894</v>
      </c>
      <c r="B4897" s="117"/>
      <c r="C4897" s="117" t="s">
        <v>1391</v>
      </c>
      <c r="D4897" s="117" t="s">
        <v>1034</v>
      </c>
      <c r="E4897" s="396" t="s">
        <v>3747</v>
      </c>
      <c r="F4897" s="116" t="s">
        <v>4736</v>
      </c>
      <c r="G4897" s="596">
        <v>305731440501</v>
      </c>
      <c r="H4897" s="396" t="s">
        <v>8357</v>
      </c>
      <c r="I4897" s="116" t="s">
        <v>8573</v>
      </c>
      <c r="J4897" s="116" t="s">
        <v>47</v>
      </c>
      <c r="K4897" s="116">
        <v>7.3130000000000001E-3</v>
      </c>
      <c r="L4897" s="395">
        <v>7.3130000000000001E-3</v>
      </c>
      <c r="M4897" s="395">
        <v>7.1830000000000001E-3</v>
      </c>
      <c r="N4897" s="330">
        <v>1.7776562286339381</v>
      </c>
      <c r="O4897" s="116"/>
      <c r="P4897" s="116"/>
      <c r="Q4897" s="120"/>
    </row>
    <row r="4898" spans="1:17" customFormat="1">
      <c r="A4898" s="117">
        <v>4895</v>
      </c>
      <c r="B4898" s="117"/>
      <c r="C4898" s="117" t="s">
        <v>1391</v>
      </c>
      <c r="D4898" s="117" t="s">
        <v>1034</v>
      </c>
      <c r="E4898" s="396" t="s">
        <v>3747</v>
      </c>
      <c r="F4898" s="116" t="s">
        <v>3476</v>
      </c>
      <c r="G4898" s="596">
        <v>305721340201</v>
      </c>
      <c r="H4898" s="396" t="s">
        <v>8358</v>
      </c>
      <c r="I4898" s="116" t="s">
        <v>8573</v>
      </c>
      <c r="J4898" s="116" t="s">
        <v>47</v>
      </c>
      <c r="K4898" s="116">
        <v>0.97052899999999998</v>
      </c>
      <c r="L4898" s="395">
        <v>0.97052899999999998</v>
      </c>
      <c r="M4898" s="395">
        <v>0.95479800000000004</v>
      </c>
      <c r="N4898" s="330">
        <v>1.6208686190726851</v>
      </c>
      <c r="O4898" s="116"/>
      <c r="P4898" s="116"/>
      <c r="Q4898" s="120"/>
    </row>
    <row r="4899" spans="1:17" customFormat="1">
      <c r="A4899" s="117">
        <v>4896</v>
      </c>
      <c r="B4899" s="117"/>
      <c r="C4899" s="117" t="s">
        <v>1391</v>
      </c>
      <c r="D4899" s="117" t="s">
        <v>1034</v>
      </c>
      <c r="E4899" s="396" t="s">
        <v>3747</v>
      </c>
      <c r="F4899" s="116" t="s">
        <v>4733</v>
      </c>
      <c r="G4899" s="596">
        <v>305721340501</v>
      </c>
      <c r="H4899" s="396" t="s">
        <v>10253</v>
      </c>
      <c r="I4899" s="116" t="s">
        <v>8573</v>
      </c>
      <c r="J4899" s="116" t="s">
        <v>47</v>
      </c>
      <c r="K4899" s="116">
        <v>0.1178</v>
      </c>
      <c r="L4899" s="395">
        <v>0.1178</v>
      </c>
      <c r="M4899" s="395">
        <v>0.108394</v>
      </c>
      <c r="N4899" s="330">
        <v>7.9847198641765686</v>
      </c>
      <c r="O4899" s="116"/>
      <c r="P4899" s="116"/>
      <c r="Q4899" s="120"/>
    </row>
    <row r="4900" spans="1:17" customFormat="1">
      <c r="A4900" s="117">
        <v>4897</v>
      </c>
      <c r="B4900" s="117"/>
      <c r="C4900" s="117" t="s">
        <v>1391</v>
      </c>
      <c r="D4900" s="117" t="s">
        <v>1034</v>
      </c>
      <c r="E4900" s="396" t="s">
        <v>3749</v>
      </c>
      <c r="F4900" s="116" t="s">
        <v>4750</v>
      </c>
      <c r="G4900" s="596">
        <v>305712140301</v>
      </c>
      <c r="H4900" s="396" t="s">
        <v>5035</v>
      </c>
      <c r="I4900" s="116" t="s">
        <v>7997</v>
      </c>
      <c r="J4900" s="116" t="s">
        <v>47</v>
      </c>
      <c r="K4900" s="116">
        <v>0.24740000000000001</v>
      </c>
      <c r="L4900" s="395">
        <v>0.24740000000000001</v>
      </c>
      <c r="M4900" s="395">
        <v>0.18839</v>
      </c>
      <c r="N4900" s="330">
        <v>23.85206143896524</v>
      </c>
      <c r="O4900" s="116"/>
      <c r="P4900" s="116"/>
      <c r="Q4900" s="120"/>
    </row>
    <row r="4901" spans="1:17" customFormat="1">
      <c r="A4901" s="117">
        <v>4898</v>
      </c>
      <c r="B4901" s="117"/>
      <c r="C4901" s="117" t="s">
        <v>1391</v>
      </c>
      <c r="D4901" s="117" t="s">
        <v>1034</v>
      </c>
      <c r="E4901" s="396" t="s">
        <v>3749</v>
      </c>
      <c r="F4901" s="116" t="s">
        <v>4751</v>
      </c>
      <c r="G4901" s="596">
        <v>305712140402</v>
      </c>
      <c r="H4901" s="396" t="s">
        <v>5055</v>
      </c>
      <c r="I4901" s="116" t="s">
        <v>7997</v>
      </c>
      <c r="J4901" s="116" t="s">
        <v>47</v>
      </c>
      <c r="K4901" s="116">
        <v>0.25331999999999999</v>
      </c>
      <c r="L4901" s="395">
        <v>0.25331999999999999</v>
      </c>
      <c r="M4901" s="395">
        <v>0.195822</v>
      </c>
      <c r="N4901" s="330">
        <v>22.697773567029842</v>
      </c>
      <c r="O4901" s="116"/>
      <c r="P4901" s="116"/>
      <c r="Q4901" s="120"/>
    </row>
    <row r="4902" spans="1:17" customFormat="1">
      <c r="A4902" s="117">
        <v>4899</v>
      </c>
      <c r="B4902" s="117"/>
      <c r="C4902" s="117" t="s">
        <v>1391</v>
      </c>
      <c r="D4902" s="117" t="s">
        <v>1034</v>
      </c>
      <c r="E4902" s="396" t="s">
        <v>3749</v>
      </c>
      <c r="F4902" s="116" t="s">
        <v>4751</v>
      </c>
      <c r="G4902" s="596">
        <v>305712140401</v>
      </c>
      <c r="H4902" s="396" t="s">
        <v>5160</v>
      </c>
      <c r="I4902" s="116" t="s">
        <v>7997</v>
      </c>
      <c r="J4902" s="116" t="s">
        <v>47</v>
      </c>
      <c r="K4902" s="116">
        <v>0.44894000000000001</v>
      </c>
      <c r="L4902" s="395">
        <v>0.44894000000000001</v>
      </c>
      <c r="M4902" s="395">
        <v>0.36692999999999998</v>
      </c>
      <c r="N4902" s="330">
        <v>18.267474495478243</v>
      </c>
      <c r="O4902" s="116"/>
      <c r="P4902" s="116"/>
      <c r="Q4902" s="120"/>
    </row>
    <row r="4903" spans="1:17" customFormat="1">
      <c r="A4903" s="117">
        <v>4900</v>
      </c>
      <c r="B4903" s="117"/>
      <c r="C4903" s="117" t="s">
        <v>1391</v>
      </c>
      <c r="D4903" s="117" t="s">
        <v>1034</v>
      </c>
      <c r="E4903" s="396" t="s">
        <v>3749</v>
      </c>
      <c r="F4903" s="116" t="s">
        <v>4750</v>
      </c>
      <c r="G4903" s="596">
        <v>305712140302</v>
      </c>
      <c r="H4903" s="396" t="s">
        <v>5178</v>
      </c>
      <c r="I4903" s="116" t="s">
        <v>7997</v>
      </c>
      <c r="J4903" s="116" t="s">
        <v>47</v>
      </c>
      <c r="K4903" s="116">
        <v>0.20119999999999999</v>
      </c>
      <c r="L4903" s="395">
        <v>0.20119999999999999</v>
      </c>
      <c r="M4903" s="395">
        <v>0.16520599999999999</v>
      </c>
      <c r="N4903" s="330">
        <v>17.889662027833005</v>
      </c>
      <c r="O4903" s="116"/>
      <c r="P4903" s="116"/>
      <c r="Q4903" s="120"/>
    </row>
    <row r="4904" spans="1:17" customFormat="1">
      <c r="A4904" s="117">
        <v>4901</v>
      </c>
      <c r="B4904" s="117"/>
      <c r="C4904" s="117" t="s">
        <v>1391</v>
      </c>
      <c r="D4904" s="117" t="s">
        <v>1034</v>
      </c>
      <c r="E4904" s="396" t="s">
        <v>3747</v>
      </c>
      <c r="F4904" s="116" t="s">
        <v>4733</v>
      </c>
      <c r="G4904" s="596">
        <v>305721340503</v>
      </c>
      <c r="H4904" s="396" t="s">
        <v>5429</v>
      </c>
      <c r="I4904" s="116" t="s">
        <v>7997</v>
      </c>
      <c r="J4904" s="116" t="s">
        <v>47</v>
      </c>
      <c r="K4904" s="116">
        <v>0.31580000000000003</v>
      </c>
      <c r="L4904" s="395">
        <v>0.31580000000000003</v>
      </c>
      <c r="M4904" s="395">
        <v>0.27155299999999999</v>
      </c>
      <c r="N4904" s="330">
        <v>14.011082963901215</v>
      </c>
      <c r="O4904" s="116"/>
      <c r="P4904" s="116"/>
      <c r="Q4904" s="120"/>
    </row>
    <row r="4905" spans="1:17" customFormat="1">
      <c r="A4905" s="117">
        <v>4902</v>
      </c>
      <c r="B4905" s="117"/>
      <c r="C4905" s="117" t="s">
        <v>1391</v>
      </c>
      <c r="D4905" s="117" t="s">
        <v>1034</v>
      </c>
      <c r="E4905" s="396" t="s">
        <v>3747</v>
      </c>
      <c r="F4905" s="116" t="s">
        <v>3541</v>
      </c>
      <c r="G4905" s="596">
        <v>305731440402</v>
      </c>
      <c r="H4905" s="396" t="s">
        <v>5705</v>
      </c>
      <c r="I4905" s="116" t="s">
        <v>7997</v>
      </c>
      <c r="J4905" s="116" t="s">
        <v>47</v>
      </c>
      <c r="K4905" s="116">
        <v>0.3916</v>
      </c>
      <c r="L4905" s="395">
        <v>0.3916</v>
      </c>
      <c r="M4905" s="395">
        <v>0.34435300000000002</v>
      </c>
      <c r="N4905" s="330">
        <v>12.065117466802857</v>
      </c>
      <c r="O4905" s="116"/>
      <c r="P4905" s="116"/>
      <c r="Q4905" s="120"/>
    </row>
    <row r="4906" spans="1:17" customFormat="1">
      <c r="A4906" s="117">
        <v>4903</v>
      </c>
      <c r="B4906" s="117"/>
      <c r="C4906" s="117" t="s">
        <v>1391</v>
      </c>
      <c r="D4906" s="117" t="s">
        <v>1034</v>
      </c>
      <c r="E4906" s="396" t="s">
        <v>3747</v>
      </c>
      <c r="F4906" s="116" t="s">
        <v>4731</v>
      </c>
      <c r="G4906" s="596">
        <v>305721340801</v>
      </c>
      <c r="H4906" s="396" t="s">
        <v>5762</v>
      </c>
      <c r="I4906" s="116" t="s">
        <v>7997</v>
      </c>
      <c r="J4906" s="116" t="s">
        <v>47</v>
      </c>
      <c r="K4906" s="116">
        <v>0.18240000000000001</v>
      </c>
      <c r="L4906" s="395">
        <v>0.18240000000000001</v>
      </c>
      <c r="M4906" s="395">
        <v>0.16111400000000001</v>
      </c>
      <c r="N4906" s="330">
        <v>11.669956140350877</v>
      </c>
      <c r="O4906" s="116"/>
      <c r="P4906" s="116"/>
      <c r="Q4906" s="120"/>
    </row>
    <row r="4907" spans="1:17" customFormat="1">
      <c r="A4907" s="117">
        <v>4904</v>
      </c>
      <c r="B4907" s="117"/>
      <c r="C4907" s="117" t="s">
        <v>1391</v>
      </c>
      <c r="D4907" s="117" t="s">
        <v>1034</v>
      </c>
      <c r="E4907" s="396" t="s">
        <v>3747</v>
      </c>
      <c r="F4907" s="116" t="s">
        <v>3457</v>
      </c>
      <c r="G4907" s="596">
        <v>305721340601</v>
      </c>
      <c r="H4907" s="396" t="s">
        <v>6183</v>
      </c>
      <c r="I4907" s="116" t="s">
        <v>7997</v>
      </c>
      <c r="J4907" s="116" t="s">
        <v>47</v>
      </c>
      <c r="K4907" s="116">
        <v>0.54559999999999997</v>
      </c>
      <c r="L4907" s="395">
        <v>0.54559999999999997</v>
      </c>
      <c r="M4907" s="395">
        <v>0.49120399999999997</v>
      </c>
      <c r="N4907" s="330">
        <v>9.9699413489736077</v>
      </c>
      <c r="O4907" s="116"/>
      <c r="P4907" s="116"/>
      <c r="Q4907" s="120"/>
    </row>
    <row r="4908" spans="1:17" customFormat="1">
      <c r="A4908" s="117">
        <v>4905</v>
      </c>
      <c r="B4908" s="117"/>
      <c r="C4908" s="117" t="s">
        <v>1391</v>
      </c>
      <c r="D4908" s="117" t="s">
        <v>1034</v>
      </c>
      <c r="E4908" s="396" t="s">
        <v>3747</v>
      </c>
      <c r="F4908" s="116" t="s">
        <v>3476</v>
      </c>
      <c r="G4908" s="596">
        <v>305721340202</v>
      </c>
      <c r="H4908" s="396" t="s">
        <v>6196</v>
      </c>
      <c r="I4908" s="116" t="s">
        <v>7997</v>
      </c>
      <c r="J4908" s="116" t="s">
        <v>47</v>
      </c>
      <c r="K4908" s="116">
        <v>0.44900000000000001</v>
      </c>
      <c r="L4908" s="395">
        <v>0.44900000000000001</v>
      </c>
      <c r="M4908" s="395">
        <v>0.40432699999999999</v>
      </c>
      <c r="N4908" s="330">
        <v>9.9494432071269525</v>
      </c>
      <c r="O4908" s="116"/>
      <c r="P4908" s="116"/>
      <c r="Q4908" s="120"/>
    </row>
    <row r="4909" spans="1:17" customFormat="1">
      <c r="A4909" s="117">
        <v>4906</v>
      </c>
      <c r="B4909" s="117"/>
      <c r="C4909" s="117" t="s">
        <v>1391</v>
      </c>
      <c r="D4909" s="117" t="s">
        <v>1034</v>
      </c>
      <c r="E4909" s="396" t="s">
        <v>3749</v>
      </c>
      <c r="F4909" s="116" t="s">
        <v>3557</v>
      </c>
      <c r="G4909" s="596">
        <v>305712140204</v>
      </c>
      <c r="H4909" s="396" t="s">
        <v>6297</v>
      </c>
      <c r="I4909" s="116" t="s">
        <v>7997</v>
      </c>
      <c r="J4909" s="116" t="s">
        <v>47</v>
      </c>
      <c r="K4909" s="116">
        <v>0.4486</v>
      </c>
      <c r="L4909" s="395">
        <v>0.4486</v>
      </c>
      <c r="M4909" s="395">
        <v>0.405472</v>
      </c>
      <c r="N4909" s="330">
        <v>9.6139099420419072</v>
      </c>
      <c r="O4909" s="116"/>
      <c r="P4909" s="116"/>
      <c r="Q4909" s="120"/>
    </row>
    <row r="4910" spans="1:17" customFormat="1">
      <c r="A4910" s="117">
        <v>4907</v>
      </c>
      <c r="B4910" s="117"/>
      <c r="C4910" s="117" t="s">
        <v>1391</v>
      </c>
      <c r="D4910" s="117" t="s">
        <v>1034</v>
      </c>
      <c r="E4910" s="396" t="s">
        <v>3747</v>
      </c>
      <c r="F4910" s="116" t="s">
        <v>3452</v>
      </c>
      <c r="G4910" s="596">
        <v>305721340402</v>
      </c>
      <c r="H4910" s="396" t="s">
        <v>6392</v>
      </c>
      <c r="I4910" s="116" t="s">
        <v>7997</v>
      </c>
      <c r="J4910" s="116" t="s">
        <v>47</v>
      </c>
      <c r="K4910" s="116">
        <v>0.18840000000000001</v>
      </c>
      <c r="L4910" s="395">
        <v>0.18840000000000001</v>
      </c>
      <c r="M4910" s="395">
        <v>0.17085700000000001</v>
      </c>
      <c r="N4910" s="330">
        <v>9.3115711252653952</v>
      </c>
      <c r="O4910" s="116"/>
      <c r="P4910" s="116"/>
      <c r="Q4910" s="120"/>
    </row>
    <row r="4911" spans="1:17" customFormat="1">
      <c r="A4911" s="117">
        <v>4908</v>
      </c>
      <c r="B4911" s="117"/>
      <c r="C4911" s="117" t="s">
        <v>1391</v>
      </c>
      <c r="D4911" s="117" t="s">
        <v>1034</v>
      </c>
      <c r="E4911" s="396" t="s">
        <v>3747</v>
      </c>
      <c r="F4911" s="116" t="s">
        <v>4728</v>
      </c>
      <c r="G4911" s="596">
        <v>305721240401</v>
      </c>
      <c r="H4911" s="396" t="s">
        <v>5025</v>
      </c>
      <c r="I4911" s="116" t="s">
        <v>7997</v>
      </c>
      <c r="J4911" s="116" t="s">
        <v>47</v>
      </c>
      <c r="K4911" s="116">
        <v>0.50439999999999996</v>
      </c>
      <c r="L4911" s="395">
        <v>0.50439999999999996</v>
      </c>
      <c r="M4911" s="395">
        <v>0.45794699999999999</v>
      </c>
      <c r="N4911" s="330">
        <v>9.2095559080095111</v>
      </c>
      <c r="O4911" s="116"/>
      <c r="P4911" s="116"/>
      <c r="Q4911" s="120"/>
    </row>
    <row r="4912" spans="1:17" customFormat="1">
      <c r="A4912" s="117">
        <v>4909</v>
      </c>
      <c r="B4912" s="117"/>
      <c r="C4912" s="117" t="s">
        <v>1391</v>
      </c>
      <c r="D4912" s="117" t="s">
        <v>1034</v>
      </c>
      <c r="E4912" s="396" t="s">
        <v>3747</v>
      </c>
      <c r="F4912" s="116" t="s">
        <v>3476</v>
      </c>
      <c r="G4912" s="596">
        <v>305721340205</v>
      </c>
      <c r="H4912" s="396" t="s">
        <v>6490</v>
      </c>
      <c r="I4912" s="116" t="s">
        <v>7997</v>
      </c>
      <c r="J4912" s="116" t="s">
        <v>47</v>
      </c>
      <c r="K4912" s="116">
        <v>0.1658</v>
      </c>
      <c r="L4912" s="395">
        <v>0.1658</v>
      </c>
      <c r="M4912" s="395">
        <v>0.150923</v>
      </c>
      <c r="N4912" s="330">
        <v>8.9728588661037403</v>
      </c>
      <c r="O4912" s="116"/>
      <c r="P4912" s="116"/>
      <c r="Q4912" s="120"/>
    </row>
    <row r="4913" spans="1:17" customFormat="1">
      <c r="A4913" s="117">
        <v>4910</v>
      </c>
      <c r="B4913" s="117"/>
      <c r="C4913" s="117" t="s">
        <v>1391</v>
      </c>
      <c r="D4913" s="117" t="s">
        <v>1034</v>
      </c>
      <c r="E4913" s="396" t="s">
        <v>3747</v>
      </c>
      <c r="F4913" s="116" t="s">
        <v>4721</v>
      </c>
      <c r="G4913" s="596">
        <v>305721140204</v>
      </c>
      <c r="H4913" s="396" t="s">
        <v>5952</v>
      </c>
      <c r="I4913" s="116" t="s">
        <v>7997</v>
      </c>
      <c r="J4913" s="116" t="s">
        <v>47</v>
      </c>
      <c r="K4913" s="116">
        <v>0.1384</v>
      </c>
      <c r="L4913" s="395">
        <v>0.1384</v>
      </c>
      <c r="M4913" s="395">
        <v>0.12606800000000001</v>
      </c>
      <c r="N4913" s="330">
        <v>8.9104046242774437</v>
      </c>
      <c r="O4913" s="116"/>
      <c r="P4913" s="116"/>
      <c r="Q4913" s="120"/>
    </row>
    <row r="4914" spans="1:17" customFormat="1">
      <c r="A4914" s="117">
        <v>4911</v>
      </c>
      <c r="B4914" s="117"/>
      <c r="C4914" s="117" t="s">
        <v>1391</v>
      </c>
      <c r="D4914" s="117" t="s">
        <v>1034</v>
      </c>
      <c r="E4914" s="396" t="s">
        <v>3747</v>
      </c>
      <c r="F4914" s="116" t="s">
        <v>3457</v>
      </c>
      <c r="G4914" s="596">
        <v>305721340602</v>
      </c>
      <c r="H4914" s="396" t="s">
        <v>6540</v>
      </c>
      <c r="I4914" s="116" t="s">
        <v>7997</v>
      </c>
      <c r="J4914" s="116" t="s">
        <v>47</v>
      </c>
      <c r="K4914" s="116">
        <v>0.43659999999999999</v>
      </c>
      <c r="L4914" s="395">
        <v>0.43659999999999999</v>
      </c>
      <c r="M4914" s="395">
        <v>0.39814500000000003</v>
      </c>
      <c r="N4914" s="330">
        <v>8.8078332569857913</v>
      </c>
      <c r="O4914" s="116"/>
      <c r="P4914" s="116"/>
      <c r="Q4914" s="120"/>
    </row>
    <row r="4915" spans="1:17" customFormat="1">
      <c r="A4915" s="117">
        <v>4912</v>
      </c>
      <c r="B4915" s="117"/>
      <c r="C4915" s="117" t="s">
        <v>1391</v>
      </c>
      <c r="D4915" s="117" t="s">
        <v>1034</v>
      </c>
      <c r="E4915" s="396" t="s">
        <v>3747</v>
      </c>
      <c r="F4915" s="116" t="s">
        <v>4732</v>
      </c>
      <c r="G4915" s="596">
        <v>305721340302</v>
      </c>
      <c r="H4915" s="396" t="s">
        <v>6556</v>
      </c>
      <c r="I4915" s="116" t="s">
        <v>7997</v>
      </c>
      <c r="J4915" s="116" t="s">
        <v>47</v>
      </c>
      <c r="K4915" s="116">
        <v>0.51459999999999995</v>
      </c>
      <c r="L4915" s="395">
        <v>0.51459999999999995</v>
      </c>
      <c r="M4915" s="395">
        <v>0.46949200000000002</v>
      </c>
      <c r="N4915" s="330">
        <v>8.7656432180334107</v>
      </c>
      <c r="O4915" s="116"/>
      <c r="P4915" s="116"/>
      <c r="Q4915" s="120"/>
    </row>
    <row r="4916" spans="1:17" customFormat="1">
      <c r="A4916" s="117">
        <v>4913</v>
      </c>
      <c r="B4916" s="117"/>
      <c r="C4916" s="117" t="s">
        <v>1391</v>
      </c>
      <c r="D4916" s="117" t="s">
        <v>1034</v>
      </c>
      <c r="E4916" s="396" t="s">
        <v>3747</v>
      </c>
      <c r="F4916" s="116" t="s">
        <v>4722</v>
      </c>
      <c r="G4916" s="596">
        <v>305721140602</v>
      </c>
      <c r="H4916" s="396" t="s">
        <v>5892</v>
      </c>
      <c r="I4916" s="116" t="s">
        <v>7997</v>
      </c>
      <c r="J4916" s="116" t="s">
        <v>47</v>
      </c>
      <c r="K4916" s="116">
        <v>0.1588</v>
      </c>
      <c r="L4916" s="395">
        <v>0.1588</v>
      </c>
      <c r="M4916" s="395">
        <v>0.14584900000000001</v>
      </c>
      <c r="N4916" s="330">
        <v>8.1555415617128411</v>
      </c>
      <c r="O4916" s="116"/>
      <c r="P4916" s="116"/>
      <c r="Q4916" s="120"/>
    </row>
    <row r="4917" spans="1:17" customFormat="1">
      <c r="A4917" s="117">
        <v>4914</v>
      </c>
      <c r="B4917" s="117"/>
      <c r="C4917" s="117" t="s">
        <v>1391</v>
      </c>
      <c r="D4917" s="117" t="s">
        <v>1034</v>
      </c>
      <c r="E4917" s="396" t="s">
        <v>3747</v>
      </c>
      <c r="F4917" s="116" t="s">
        <v>4732</v>
      </c>
      <c r="G4917" s="596">
        <v>305721340301</v>
      </c>
      <c r="H4917" s="396" t="s">
        <v>6752</v>
      </c>
      <c r="I4917" s="116" t="s">
        <v>7997</v>
      </c>
      <c r="J4917" s="116" t="s">
        <v>47</v>
      </c>
      <c r="K4917" s="116">
        <v>0.35699999999999998</v>
      </c>
      <c r="L4917" s="395">
        <v>0.35699999999999998</v>
      </c>
      <c r="M4917" s="395">
        <v>0.32793499999999998</v>
      </c>
      <c r="N4917" s="330">
        <v>8.1414565826330545</v>
      </c>
      <c r="O4917" s="116"/>
      <c r="P4917" s="116"/>
      <c r="Q4917" s="120"/>
    </row>
    <row r="4918" spans="1:17" customFormat="1">
      <c r="A4918" s="117">
        <v>4915</v>
      </c>
      <c r="B4918" s="117"/>
      <c r="C4918" s="117" t="s">
        <v>1391</v>
      </c>
      <c r="D4918" s="117" t="s">
        <v>1034</v>
      </c>
      <c r="E4918" s="396" t="s">
        <v>3747</v>
      </c>
      <c r="F4918" s="116" t="s">
        <v>3445</v>
      </c>
      <c r="G4918" s="596">
        <v>305213440101</v>
      </c>
      <c r="H4918" s="396" t="s">
        <v>7777</v>
      </c>
      <c r="I4918" s="116" t="s">
        <v>7997</v>
      </c>
      <c r="J4918" s="116" t="s">
        <v>47</v>
      </c>
      <c r="K4918" s="116">
        <v>0.36480000000000001</v>
      </c>
      <c r="L4918" s="395">
        <v>0.36480000000000001</v>
      </c>
      <c r="M4918" s="395">
        <v>0.33513399999999999</v>
      </c>
      <c r="N4918" s="330">
        <v>8.1321271929824626</v>
      </c>
      <c r="O4918" s="116"/>
      <c r="P4918" s="116"/>
      <c r="Q4918" s="120"/>
    </row>
    <row r="4919" spans="1:17" customFormat="1">
      <c r="A4919" s="117">
        <v>4916</v>
      </c>
      <c r="B4919" s="117"/>
      <c r="C4919" s="117" t="s">
        <v>1391</v>
      </c>
      <c r="D4919" s="117" t="s">
        <v>1034</v>
      </c>
      <c r="E4919" s="396" t="s">
        <v>3747</v>
      </c>
      <c r="F4919" s="116" t="s">
        <v>4736</v>
      </c>
      <c r="G4919" s="596">
        <v>305731440503</v>
      </c>
      <c r="H4919" s="396" t="s">
        <v>6758</v>
      </c>
      <c r="I4919" s="116" t="s">
        <v>7997</v>
      </c>
      <c r="J4919" s="116" t="s">
        <v>47</v>
      </c>
      <c r="K4919" s="116">
        <v>0.1474</v>
      </c>
      <c r="L4919" s="395">
        <v>0.1474</v>
      </c>
      <c r="M4919" s="395">
        <v>0.13542999999999999</v>
      </c>
      <c r="N4919" s="330">
        <v>8.1207598371777525</v>
      </c>
      <c r="O4919" s="116"/>
      <c r="P4919" s="116"/>
      <c r="Q4919" s="120"/>
    </row>
    <row r="4920" spans="1:17" customFormat="1">
      <c r="A4920" s="117">
        <v>4917</v>
      </c>
      <c r="B4920" s="117"/>
      <c r="C4920" s="117" t="s">
        <v>1391</v>
      </c>
      <c r="D4920" s="117" t="s">
        <v>1034</v>
      </c>
      <c r="E4920" s="396" t="s">
        <v>3747</v>
      </c>
      <c r="F4920" s="116" t="s">
        <v>3537</v>
      </c>
      <c r="G4920" s="596">
        <v>305731440304</v>
      </c>
      <c r="H4920" s="396" t="s">
        <v>6774</v>
      </c>
      <c r="I4920" s="116" t="s">
        <v>7997</v>
      </c>
      <c r="J4920" s="116" t="s">
        <v>47</v>
      </c>
      <c r="K4920" s="116">
        <v>0.66820000000000002</v>
      </c>
      <c r="L4920" s="395">
        <v>0.66820000000000002</v>
      </c>
      <c r="M4920" s="395">
        <v>0.61425700000000005</v>
      </c>
      <c r="N4920" s="330">
        <v>8.0728823705477346</v>
      </c>
      <c r="O4920" s="116"/>
      <c r="P4920" s="116"/>
      <c r="Q4920" s="120"/>
    </row>
    <row r="4921" spans="1:17" customFormat="1">
      <c r="A4921" s="117">
        <v>4918</v>
      </c>
      <c r="B4921" s="117"/>
      <c r="C4921" s="117" t="s">
        <v>1391</v>
      </c>
      <c r="D4921" s="117" t="s">
        <v>1034</v>
      </c>
      <c r="E4921" s="396" t="s">
        <v>3747</v>
      </c>
      <c r="F4921" s="116" t="s">
        <v>4733</v>
      </c>
      <c r="G4921" s="596">
        <v>305721340502</v>
      </c>
      <c r="H4921" s="396" t="s">
        <v>6790</v>
      </c>
      <c r="I4921" s="116" t="s">
        <v>7997</v>
      </c>
      <c r="J4921" s="116" t="s">
        <v>47</v>
      </c>
      <c r="K4921" s="116">
        <v>0.31259999999999999</v>
      </c>
      <c r="L4921" s="395">
        <v>0.31259999999999999</v>
      </c>
      <c r="M4921" s="395">
        <v>0.28750799999999999</v>
      </c>
      <c r="N4921" s="330">
        <v>8.0268714011516327</v>
      </c>
      <c r="O4921" s="116"/>
      <c r="P4921" s="116"/>
      <c r="Q4921" s="120"/>
    </row>
    <row r="4922" spans="1:17" customFormat="1">
      <c r="A4922" s="117">
        <v>4919</v>
      </c>
      <c r="B4922" s="117"/>
      <c r="C4922" s="117" t="s">
        <v>1391</v>
      </c>
      <c r="D4922" s="117" t="s">
        <v>1034</v>
      </c>
      <c r="E4922" s="396" t="s">
        <v>3747</v>
      </c>
      <c r="F4922" s="116" t="s">
        <v>3564</v>
      </c>
      <c r="G4922" s="596">
        <v>305731440102</v>
      </c>
      <c r="H4922" s="396" t="s">
        <v>6200</v>
      </c>
      <c r="I4922" s="116" t="s">
        <v>7997</v>
      </c>
      <c r="J4922" s="116" t="s">
        <v>47</v>
      </c>
      <c r="K4922" s="116">
        <v>0.54600000000000004</v>
      </c>
      <c r="L4922" s="395">
        <v>0.54600000000000004</v>
      </c>
      <c r="M4922" s="395">
        <v>0.50273599999999996</v>
      </c>
      <c r="N4922" s="330">
        <v>7.9238095238095383</v>
      </c>
      <c r="O4922" s="116"/>
      <c r="P4922" s="116"/>
      <c r="Q4922" s="120"/>
    </row>
    <row r="4923" spans="1:17" customFormat="1">
      <c r="A4923" s="117">
        <v>4920</v>
      </c>
      <c r="B4923" s="117"/>
      <c r="C4923" s="117" t="s">
        <v>1391</v>
      </c>
      <c r="D4923" s="117" t="s">
        <v>1034</v>
      </c>
      <c r="E4923" s="396" t="s">
        <v>3747</v>
      </c>
      <c r="F4923" s="116" t="s">
        <v>3529</v>
      </c>
      <c r="G4923" s="596">
        <v>305721140302</v>
      </c>
      <c r="H4923" s="396" t="s">
        <v>6254</v>
      </c>
      <c r="I4923" s="116" t="s">
        <v>7997</v>
      </c>
      <c r="J4923" s="116" t="s">
        <v>47</v>
      </c>
      <c r="K4923" s="116">
        <v>0.56399999999999995</v>
      </c>
      <c r="L4923" s="395">
        <v>0.56399999999999995</v>
      </c>
      <c r="M4923" s="395">
        <v>0.51962399999999997</v>
      </c>
      <c r="N4923" s="330">
        <v>7.8680851063829742</v>
      </c>
      <c r="O4923" s="116"/>
      <c r="P4923" s="116"/>
      <c r="Q4923" s="120"/>
    </row>
    <row r="4924" spans="1:17" customFormat="1">
      <c r="A4924" s="117">
        <v>4921</v>
      </c>
      <c r="B4924" s="117"/>
      <c r="C4924" s="117" t="s">
        <v>1391</v>
      </c>
      <c r="D4924" s="117" t="s">
        <v>1034</v>
      </c>
      <c r="E4924" s="396" t="s">
        <v>3747</v>
      </c>
      <c r="F4924" s="116" t="s">
        <v>3537</v>
      </c>
      <c r="G4924" s="596">
        <v>305731440301</v>
      </c>
      <c r="H4924" s="396" t="s">
        <v>6629</v>
      </c>
      <c r="I4924" s="116" t="s">
        <v>7997</v>
      </c>
      <c r="J4924" s="116" t="s">
        <v>47</v>
      </c>
      <c r="K4924" s="116">
        <v>0.44131999999999999</v>
      </c>
      <c r="L4924" s="395">
        <v>0.44131999999999999</v>
      </c>
      <c r="M4924" s="395">
        <v>0.40663700000000003</v>
      </c>
      <c r="N4924" s="330">
        <v>7.8589232303090641</v>
      </c>
      <c r="O4924" s="116"/>
      <c r="P4924" s="116"/>
      <c r="Q4924" s="120"/>
    </row>
    <row r="4925" spans="1:17" customFormat="1">
      <c r="A4925" s="117">
        <v>4922</v>
      </c>
      <c r="B4925" s="117"/>
      <c r="C4925" s="117" t="s">
        <v>1391</v>
      </c>
      <c r="D4925" s="117" t="s">
        <v>1034</v>
      </c>
      <c r="E4925" s="396" t="s">
        <v>3747</v>
      </c>
      <c r="F4925" s="116" t="s">
        <v>3445</v>
      </c>
      <c r="G4925" s="596">
        <v>305213440103</v>
      </c>
      <c r="H4925" s="396" t="s">
        <v>6209</v>
      </c>
      <c r="I4925" s="116" t="s">
        <v>7997</v>
      </c>
      <c r="J4925" s="116" t="s">
        <v>47</v>
      </c>
      <c r="K4925" s="116">
        <v>0.44</v>
      </c>
      <c r="L4925" s="395">
        <v>0.44</v>
      </c>
      <c r="M4925" s="395">
        <v>0.405526</v>
      </c>
      <c r="N4925" s="330">
        <v>7.8350000000000017</v>
      </c>
      <c r="O4925" s="116"/>
      <c r="P4925" s="116"/>
      <c r="Q4925" s="120"/>
    </row>
    <row r="4926" spans="1:17" customFormat="1">
      <c r="A4926" s="117">
        <v>4923</v>
      </c>
      <c r="B4926" s="117"/>
      <c r="C4926" s="117" t="s">
        <v>1391</v>
      </c>
      <c r="D4926" s="117" t="s">
        <v>1034</v>
      </c>
      <c r="E4926" s="396" t="s">
        <v>3747</v>
      </c>
      <c r="F4926" s="116" t="s">
        <v>3529</v>
      </c>
      <c r="G4926" s="596">
        <v>305721140304</v>
      </c>
      <c r="H4926" s="396" t="s">
        <v>5999</v>
      </c>
      <c r="I4926" s="116" t="s">
        <v>7997</v>
      </c>
      <c r="J4926" s="116" t="s">
        <v>47</v>
      </c>
      <c r="K4926" s="116">
        <v>0.34920000000000001</v>
      </c>
      <c r="L4926" s="395">
        <v>0.34920000000000001</v>
      </c>
      <c r="M4926" s="395">
        <v>0.32217699999999999</v>
      </c>
      <c r="N4926" s="330">
        <v>7.7385452462772104</v>
      </c>
      <c r="O4926" s="116"/>
      <c r="P4926" s="116"/>
      <c r="Q4926" s="120"/>
    </row>
    <row r="4927" spans="1:17" customFormat="1">
      <c r="A4927" s="117">
        <v>4924</v>
      </c>
      <c r="B4927" s="117"/>
      <c r="C4927" s="117" t="s">
        <v>1391</v>
      </c>
      <c r="D4927" s="117" t="s">
        <v>1034</v>
      </c>
      <c r="E4927" s="396" t="s">
        <v>3747</v>
      </c>
      <c r="F4927" s="116" t="s">
        <v>3537</v>
      </c>
      <c r="G4927" s="596">
        <v>305731440305</v>
      </c>
      <c r="H4927" s="396" t="s">
        <v>6459</v>
      </c>
      <c r="I4927" s="116" t="s">
        <v>7997</v>
      </c>
      <c r="J4927" s="116" t="s">
        <v>47</v>
      </c>
      <c r="K4927" s="116">
        <v>0.26440000000000002</v>
      </c>
      <c r="L4927" s="395">
        <v>0.26440000000000002</v>
      </c>
      <c r="M4927" s="395">
        <v>0.24396300000000001</v>
      </c>
      <c r="N4927" s="330">
        <v>7.7295763993948592</v>
      </c>
      <c r="O4927" s="116"/>
      <c r="P4927" s="116"/>
      <c r="Q4927" s="120"/>
    </row>
    <row r="4928" spans="1:17" customFormat="1">
      <c r="A4928" s="117">
        <v>4925</v>
      </c>
      <c r="B4928" s="117"/>
      <c r="C4928" s="117" t="s">
        <v>1391</v>
      </c>
      <c r="D4928" s="117" t="s">
        <v>1034</v>
      </c>
      <c r="E4928" s="396" t="s">
        <v>3747</v>
      </c>
      <c r="F4928" s="116" t="s">
        <v>4724</v>
      </c>
      <c r="G4928" s="596">
        <v>305721140702</v>
      </c>
      <c r="H4928" s="396" t="s">
        <v>5947</v>
      </c>
      <c r="I4928" s="116" t="s">
        <v>7997</v>
      </c>
      <c r="J4928" s="116" t="s">
        <v>47</v>
      </c>
      <c r="K4928" s="116">
        <v>0.41870000000000002</v>
      </c>
      <c r="L4928" s="395">
        <v>0.41870000000000002</v>
      </c>
      <c r="M4928" s="395">
        <v>0.38638600000000001</v>
      </c>
      <c r="N4928" s="330">
        <v>7.717697635538574</v>
      </c>
      <c r="O4928" s="116"/>
      <c r="P4928" s="116"/>
      <c r="Q4928" s="120"/>
    </row>
    <row r="4929" spans="1:17" customFormat="1">
      <c r="A4929" s="117">
        <v>4926</v>
      </c>
      <c r="B4929" s="117"/>
      <c r="C4929" s="117" t="s">
        <v>1391</v>
      </c>
      <c r="D4929" s="117" t="s">
        <v>1034</v>
      </c>
      <c r="E4929" s="396" t="s">
        <v>3749</v>
      </c>
      <c r="F4929" s="116" t="s">
        <v>4752</v>
      </c>
      <c r="G4929" s="596">
        <v>305712440402</v>
      </c>
      <c r="H4929" s="396" t="s">
        <v>5724</v>
      </c>
      <c r="I4929" s="116" t="s">
        <v>7997</v>
      </c>
      <c r="J4929" s="116" t="s">
        <v>47</v>
      </c>
      <c r="K4929" s="116">
        <v>0.16700000000000001</v>
      </c>
      <c r="L4929" s="395">
        <v>0.16700000000000001</v>
      </c>
      <c r="M4929" s="395">
        <v>0.15429100000000001</v>
      </c>
      <c r="N4929" s="330">
        <v>7.6101796407185613</v>
      </c>
      <c r="O4929" s="116"/>
      <c r="P4929" s="116"/>
      <c r="Q4929" s="120"/>
    </row>
    <row r="4930" spans="1:17" customFormat="1">
      <c r="A4930" s="117">
        <v>4927</v>
      </c>
      <c r="B4930" s="117"/>
      <c r="C4930" s="117" t="s">
        <v>1391</v>
      </c>
      <c r="D4930" s="117" t="s">
        <v>1034</v>
      </c>
      <c r="E4930" s="396" t="s">
        <v>3747</v>
      </c>
      <c r="F4930" s="116" t="s">
        <v>4736</v>
      </c>
      <c r="G4930" s="596">
        <v>305731440502</v>
      </c>
      <c r="H4930" s="396" t="s">
        <v>6422</v>
      </c>
      <c r="I4930" s="116" t="s">
        <v>7997</v>
      </c>
      <c r="J4930" s="116" t="s">
        <v>47</v>
      </c>
      <c r="K4930" s="116">
        <v>0.29138900000000001</v>
      </c>
      <c r="L4930" s="395">
        <v>0.29138900000000001</v>
      </c>
      <c r="M4930" s="395">
        <v>0.26923599999999998</v>
      </c>
      <c r="N4930" s="330">
        <v>7.6025519151375081</v>
      </c>
      <c r="O4930" s="116"/>
      <c r="P4930" s="116"/>
      <c r="Q4930" s="120"/>
    </row>
    <row r="4931" spans="1:17" customFormat="1">
      <c r="A4931" s="117">
        <v>4928</v>
      </c>
      <c r="B4931" s="117"/>
      <c r="C4931" s="117" t="s">
        <v>1391</v>
      </c>
      <c r="D4931" s="117" t="s">
        <v>1034</v>
      </c>
      <c r="E4931" s="396" t="s">
        <v>3747</v>
      </c>
      <c r="F4931" s="116" t="s">
        <v>4730</v>
      </c>
      <c r="G4931" s="596">
        <v>305721340101</v>
      </c>
      <c r="H4931" s="396" t="s">
        <v>6937</v>
      </c>
      <c r="I4931" s="116" t="s">
        <v>7997</v>
      </c>
      <c r="J4931" s="116" t="s">
        <v>47</v>
      </c>
      <c r="K4931" s="116">
        <v>0.33100000000000002</v>
      </c>
      <c r="L4931" s="395">
        <v>0.33100000000000002</v>
      </c>
      <c r="M4931" s="395">
        <v>0.30584699999999998</v>
      </c>
      <c r="N4931" s="330">
        <v>7.599093655589134</v>
      </c>
      <c r="O4931" s="116"/>
      <c r="P4931" s="116"/>
      <c r="Q4931" s="120"/>
    </row>
    <row r="4932" spans="1:17" customFormat="1">
      <c r="A4932" s="117">
        <v>4929</v>
      </c>
      <c r="B4932" s="117"/>
      <c r="C4932" s="117" t="s">
        <v>1391</v>
      </c>
      <c r="D4932" s="117" t="s">
        <v>1034</v>
      </c>
      <c r="E4932" s="396" t="s">
        <v>3747</v>
      </c>
      <c r="F4932" s="116" t="s">
        <v>4726</v>
      </c>
      <c r="G4932" s="596">
        <v>305721240301</v>
      </c>
      <c r="H4932" s="396" t="s">
        <v>7046</v>
      </c>
      <c r="I4932" s="116" t="s">
        <v>7997</v>
      </c>
      <c r="J4932" s="116" t="s">
        <v>47</v>
      </c>
      <c r="K4932" s="116">
        <v>0.51339999999999997</v>
      </c>
      <c r="L4932" s="395">
        <v>0.51339999999999997</v>
      </c>
      <c r="M4932" s="395">
        <v>0.47456700000000002</v>
      </c>
      <c r="N4932" s="330">
        <v>7.5638878067783315</v>
      </c>
      <c r="O4932" s="116"/>
      <c r="P4932" s="116"/>
      <c r="Q4932" s="120"/>
    </row>
    <row r="4933" spans="1:17" customFormat="1">
      <c r="A4933" s="117">
        <v>4930</v>
      </c>
      <c r="B4933" s="117"/>
      <c r="C4933" s="117" t="s">
        <v>1391</v>
      </c>
      <c r="D4933" s="117" t="s">
        <v>1034</v>
      </c>
      <c r="E4933" s="396" t="s">
        <v>3747</v>
      </c>
      <c r="F4933" s="116" t="s">
        <v>4722</v>
      </c>
      <c r="G4933" s="596">
        <v>305721140603</v>
      </c>
      <c r="H4933" s="396" t="s">
        <v>6853</v>
      </c>
      <c r="I4933" s="116" t="s">
        <v>7997</v>
      </c>
      <c r="J4933" s="116" t="s">
        <v>47</v>
      </c>
      <c r="K4933" s="116">
        <v>0.3634</v>
      </c>
      <c r="L4933" s="395">
        <v>0.3634</v>
      </c>
      <c r="M4933" s="395">
        <v>0.33683999999999997</v>
      </c>
      <c r="N4933" s="330">
        <v>7.3087506879471729</v>
      </c>
      <c r="O4933" s="116"/>
      <c r="P4933" s="116"/>
      <c r="Q4933" s="120"/>
    </row>
    <row r="4934" spans="1:17" customFormat="1">
      <c r="A4934" s="117">
        <v>4931</v>
      </c>
      <c r="B4934" s="117"/>
      <c r="C4934" s="117" t="s">
        <v>1391</v>
      </c>
      <c r="D4934" s="117" t="s">
        <v>1034</v>
      </c>
      <c r="E4934" s="396" t="s">
        <v>3747</v>
      </c>
      <c r="F4934" s="116" t="s">
        <v>4728</v>
      </c>
      <c r="G4934" s="596">
        <v>305721240402</v>
      </c>
      <c r="H4934" s="396" t="s">
        <v>7035</v>
      </c>
      <c r="I4934" s="116" t="s">
        <v>7997</v>
      </c>
      <c r="J4934" s="116" t="s">
        <v>47</v>
      </c>
      <c r="K4934" s="116">
        <v>0.32600000000000001</v>
      </c>
      <c r="L4934" s="395">
        <v>0.32600000000000001</v>
      </c>
      <c r="M4934" s="395">
        <v>0.30227199999999999</v>
      </c>
      <c r="N4934" s="330">
        <v>7.2785276073619718</v>
      </c>
      <c r="O4934" s="116"/>
      <c r="P4934" s="116"/>
      <c r="Q4934" s="120"/>
    </row>
    <row r="4935" spans="1:17" customFormat="1">
      <c r="A4935" s="117">
        <v>4932</v>
      </c>
      <c r="B4935" s="117"/>
      <c r="C4935" s="117" t="s">
        <v>1391</v>
      </c>
      <c r="D4935" s="117" t="s">
        <v>1034</v>
      </c>
      <c r="E4935" s="396" t="s">
        <v>3747</v>
      </c>
      <c r="F4935" s="116" t="s">
        <v>3537</v>
      </c>
      <c r="G4935" s="596">
        <v>305731440303</v>
      </c>
      <c r="H4935" s="396" t="s">
        <v>5426</v>
      </c>
      <c r="I4935" s="116" t="s">
        <v>7997</v>
      </c>
      <c r="J4935" s="116" t="s">
        <v>47</v>
      </c>
      <c r="K4935" s="116">
        <v>0.59248199999999995</v>
      </c>
      <c r="L4935" s="395">
        <v>0.59248199999999995</v>
      </c>
      <c r="M4935" s="395">
        <v>0.54953300000000005</v>
      </c>
      <c r="N4935" s="330">
        <v>7.2489965939893377</v>
      </c>
      <c r="O4935" s="116"/>
      <c r="P4935" s="116"/>
      <c r="Q4935" s="120"/>
    </row>
    <row r="4936" spans="1:17" customFormat="1">
      <c r="A4936" s="117">
        <v>4933</v>
      </c>
      <c r="B4936" s="117"/>
      <c r="C4936" s="117" t="s">
        <v>1391</v>
      </c>
      <c r="D4936" s="117" t="s">
        <v>1034</v>
      </c>
      <c r="E4936" s="396" t="s">
        <v>3747</v>
      </c>
      <c r="F4936" s="116" t="s">
        <v>4725</v>
      </c>
      <c r="G4936" s="596">
        <v>305721140502</v>
      </c>
      <c r="H4936" s="396" t="s">
        <v>6509</v>
      </c>
      <c r="I4936" s="116" t="s">
        <v>7997</v>
      </c>
      <c r="J4936" s="116" t="s">
        <v>47</v>
      </c>
      <c r="K4936" s="116">
        <v>6.4399999999999999E-2</v>
      </c>
      <c r="L4936" s="395">
        <v>6.4399999999999999E-2</v>
      </c>
      <c r="M4936" s="395">
        <v>5.9748000000000002E-2</v>
      </c>
      <c r="N4936" s="330">
        <v>7.2236024844720443</v>
      </c>
      <c r="O4936" s="116"/>
      <c r="P4936" s="116"/>
      <c r="Q4936" s="120"/>
    </row>
    <row r="4937" spans="1:17" customFormat="1">
      <c r="A4937" s="117">
        <v>4934</v>
      </c>
      <c r="B4937" s="117"/>
      <c r="C4937" s="117" t="s">
        <v>1391</v>
      </c>
      <c r="D4937" s="117" t="s">
        <v>1034</v>
      </c>
      <c r="E4937" s="396" t="s">
        <v>3747</v>
      </c>
      <c r="F4937" s="116" t="s">
        <v>3564</v>
      </c>
      <c r="G4937" s="596">
        <v>305731440103</v>
      </c>
      <c r="H4937" s="396" t="s">
        <v>7072</v>
      </c>
      <c r="I4937" s="116" t="s">
        <v>7997</v>
      </c>
      <c r="J4937" s="116" t="s">
        <v>47</v>
      </c>
      <c r="K4937" s="116">
        <v>0.3952</v>
      </c>
      <c r="L4937" s="395">
        <v>0.3952</v>
      </c>
      <c r="M4937" s="395">
        <v>0.366844</v>
      </c>
      <c r="N4937" s="330">
        <v>7.1751012145748971</v>
      </c>
      <c r="O4937" s="116"/>
      <c r="P4937" s="116"/>
      <c r="Q4937" s="120"/>
    </row>
    <row r="4938" spans="1:17" customFormat="1">
      <c r="A4938" s="117">
        <v>4935</v>
      </c>
      <c r="B4938" s="117"/>
      <c r="C4938" s="117" t="s">
        <v>1391</v>
      </c>
      <c r="D4938" s="117" t="s">
        <v>1034</v>
      </c>
      <c r="E4938" s="396" t="s">
        <v>3749</v>
      </c>
      <c r="F4938" s="116" t="s">
        <v>4756</v>
      </c>
      <c r="G4938" s="596">
        <v>305712440101</v>
      </c>
      <c r="H4938" s="396" t="s">
        <v>6325</v>
      </c>
      <c r="I4938" s="116" t="s">
        <v>7997</v>
      </c>
      <c r="J4938" s="116" t="s">
        <v>47</v>
      </c>
      <c r="K4938" s="116">
        <v>0.41260000000000002</v>
      </c>
      <c r="L4938" s="395">
        <v>0.41260000000000002</v>
      </c>
      <c r="M4938" s="395">
        <v>0.38314300000000001</v>
      </c>
      <c r="N4938" s="330">
        <v>7.1393601551139136</v>
      </c>
      <c r="O4938" s="116"/>
      <c r="P4938" s="116"/>
      <c r="Q4938" s="120"/>
    </row>
    <row r="4939" spans="1:17" customFormat="1">
      <c r="A4939" s="117">
        <v>4936</v>
      </c>
      <c r="B4939" s="117"/>
      <c r="C4939" s="117" t="s">
        <v>1391</v>
      </c>
      <c r="D4939" s="117" t="s">
        <v>1034</v>
      </c>
      <c r="E4939" s="396" t="s">
        <v>3747</v>
      </c>
      <c r="F4939" s="116" t="s">
        <v>4721</v>
      </c>
      <c r="G4939" s="596">
        <v>305721140202</v>
      </c>
      <c r="H4939" s="396" t="s">
        <v>6469</v>
      </c>
      <c r="I4939" s="116" t="s">
        <v>7997</v>
      </c>
      <c r="J4939" s="116" t="s">
        <v>47</v>
      </c>
      <c r="K4939" s="116">
        <v>0.65600000000000003</v>
      </c>
      <c r="L4939" s="395">
        <v>0.65600000000000003</v>
      </c>
      <c r="M4939" s="395">
        <v>0.60923099999999997</v>
      </c>
      <c r="N4939" s="330">
        <v>7.1294207317073255</v>
      </c>
      <c r="O4939" s="116"/>
      <c r="P4939" s="116"/>
      <c r="Q4939" s="120"/>
    </row>
    <row r="4940" spans="1:17" customFormat="1">
      <c r="A4940" s="117">
        <v>4937</v>
      </c>
      <c r="B4940" s="117"/>
      <c r="C4940" s="117" t="s">
        <v>1391</v>
      </c>
      <c r="D4940" s="117" t="s">
        <v>1034</v>
      </c>
      <c r="E4940" s="396" t="s">
        <v>3747</v>
      </c>
      <c r="F4940" s="116" t="s">
        <v>4721</v>
      </c>
      <c r="G4940" s="596">
        <v>305721140203</v>
      </c>
      <c r="H4940" s="396" t="s">
        <v>7216</v>
      </c>
      <c r="I4940" s="116" t="s">
        <v>7997</v>
      </c>
      <c r="J4940" s="116" t="s">
        <v>47</v>
      </c>
      <c r="K4940" s="116">
        <v>0.58479999999999999</v>
      </c>
      <c r="L4940" s="395">
        <v>0.58479999999999999</v>
      </c>
      <c r="M4940" s="395">
        <v>0.54460299999999995</v>
      </c>
      <c r="N4940" s="330">
        <v>6.8736320109439202</v>
      </c>
      <c r="O4940" s="116"/>
      <c r="P4940" s="116"/>
      <c r="Q4940" s="120"/>
    </row>
    <row r="4941" spans="1:17" customFormat="1">
      <c r="A4941" s="117">
        <v>4938</v>
      </c>
      <c r="B4941" s="117"/>
      <c r="C4941" s="117" t="s">
        <v>1391</v>
      </c>
      <c r="D4941" s="117" t="s">
        <v>1034</v>
      </c>
      <c r="E4941" s="396" t="s">
        <v>3749</v>
      </c>
      <c r="F4941" s="116" t="s">
        <v>4752</v>
      </c>
      <c r="G4941" s="596">
        <v>305712440401</v>
      </c>
      <c r="H4941" s="396" t="s">
        <v>6386</v>
      </c>
      <c r="I4941" s="116" t="s">
        <v>7997</v>
      </c>
      <c r="J4941" s="116" t="s">
        <v>47</v>
      </c>
      <c r="K4941" s="116">
        <v>0.2918</v>
      </c>
      <c r="L4941" s="395">
        <v>0.2918</v>
      </c>
      <c r="M4941" s="395">
        <v>0.271791</v>
      </c>
      <c r="N4941" s="330">
        <v>6.8570938999314599</v>
      </c>
      <c r="O4941" s="116"/>
      <c r="P4941" s="116"/>
      <c r="Q4941" s="120"/>
    </row>
    <row r="4942" spans="1:17" customFormat="1">
      <c r="A4942" s="117">
        <v>4939</v>
      </c>
      <c r="B4942" s="117"/>
      <c r="C4942" s="117" t="s">
        <v>1391</v>
      </c>
      <c r="D4942" s="117" t="s">
        <v>1034</v>
      </c>
      <c r="E4942" s="396" t="s">
        <v>3749</v>
      </c>
      <c r="F4942" s="116" t="s">
        <v>4753</v>
      </c>
      <c r="G4942" s="596">
        <v>305712440201</v>
      </c>
      <c r="H4942" s="396" t="s">
        <v>5832</v>
      </c>
      <c r="I4942" s="116" t="s">
        <v>7997</v>
      </c>
      <c r="J4942" s="116" t="s">
        <v>47</v>
      </c>
      <c r="K4942" s="116">
        <v>0.32140000000000002</v>
      </c>
      <c r="L4942" s="395">
        <v>0.32140000000000002</v>
      </c>
      <c r="M4942" s="395">
        <v>0.29936800000000002</v>
      </c>
      <c r="N4942" s="330">
        <v>6.8550093341630358</v>
      </c>
      <c r="O4942" s="116"/>
      <c r="P4942" s="116"/>
      <c r="Q4942" s="120"/>
    </row>
    <row r="4943" spans="1:17" customFormat="1">
      <c r="A4943" s="117">
        <v>4940</v>
      </c>
      <c r="B4943" s="117"/>
      <c r="C4943" s="117" t="s">
        <v>1391</v>
      </c>
      <c r="D4943" s="117" t="s">
        <v>1034</v>
      </c>
      <c r="E4943" s="396" t="s">
        <v>3749</v>
      </c>
      <c r="F4943" s="116" t="s">
        <v>3479</v>
      </c>
      <c r="G4943" s="596">
        <v>305712140103</v>
      </c>
      <c r="H4943" s="396" t="s">
        <v>7200</v>
      </c>
      <c r="I4943" s="116" t="s">
        <v>7997</v>
      </c>
      <c r="J4943" s="116" t="s">
        <v>47</v>
      </c>
      <c r="K4943" s="116">
        <v>0.35339999999999999</v>
      </c>
      <c r="L4943" s="395">
        <v>0.35339999999999999</v>
      </c>
      <c r="M4943" s="395">
        <v>0.329621</v>
      </c>
      <c r="N4943" s="330">
        <v>6.728636106395018</v>
      </c>
      <c r="O4943" s="116"/>
      <c r="P4943" s="116"/>
      <c r="Q4943" s="120"/>
    </row>
    <row r="4944" spans="1:17" customFormat="1">
      <c r="A4944" s="117">
        <v>4941</v>
      </c>
      <c r="B4944" s="117"/>
      <c r="C4944" s="117" t="s">
        <v>1391</v>
      </c>
      <c r="D4944" s="117" t="s">
        <v>1034</v>
      </c>
      <c r="E4944" s="396" t="s">
        <v>3749</v>
      </c>
      <c r="F4944" s="116" t="s">
        <v>4755</v>
      </c>
      <c r="G4944" s="596">
        <v>305213440401</v>
      </c>
      <c r="H4944" s="396" t="s">
        <v>5951</v>
      </c>
      <c r="I4944" s="116" t="s">
        <v>7997</v>
      </c>
      <c r="J4944" s="116" t="s">
        <v>47</v>
      </c>
      <c r="K4944" s="116">
        <v>0.3846</v>
      </c>
      <c r="L4944" s="395">
        <v>0.3846</v>
      </c>
      <c r="M4944" s="395">
        <v>0.358846</v>
      </c>
      <c r="N4944" s="330">
        <v>6.6963078523140931</v>
      </c>
      <c r="O4944" s="116"/>
      <c r="P4944" s="116"/>
      <c r="Q4944" s="120"/>
    </row>
    <row r="4945" spans="1:17" customFormat="1">
      <c r="A4945" s="117">
        <v>4942</v>
      </c>
      <c r="B4945" s="117"/>
      <c r="C4945" s="117" t="s">
        <v>1391</v>
      </c>
      <c r="D4945" s="117" t="s">
        <v>1034</v>
      </c>
      <c r="E4945" s="396" t="s">
        <v>3749</v>
      </c>
      <c r="F4945" s="116" t="s">
        <v>4755</v>
      </c>
      <c r="G4945" s="596">
        <v>305213440402</v>
      </c>
      <c r="H4945" s="396" t="s">
        <v>7033</v>
      </c>
      <c r="I4945" s="116" t="s">
        <v>7997</v>
      </c>
      <c r="J4945" s="116" t="s">
        <v>47</v>
      </c>
      <c r="K4945" s="116">
        <v>0.48799999999999999</v>
      </c>
      <c r="L4945" s="395">
        <v>0.48799999999999999</v>
      </c>
      <c r="M4945" s="395">
        <v>0.45612599999999998</v>
      </c>
      <c r="N4945" s="330">
        <v>6.5315573770491842</v>
      </c>
      <c r="O4945" s="116"/>
      <c r="P4945" s="116"/>
      <c r="Q4945" s="120"/>
    </row>
    <row r="4946" spans="1:17" customFormat="1">
      <c r="A4946" s="117">
        <v>4943</v>
      </c>
      <c r="B4946" s="117"/>
      <c r="C4946" s="117" t="s">
        <v>1391</v>
      </c>
      <c r="D4946" s="117" t="s">
        <v>1034</v>
      </c>
      <c r="E4946" s="396" t="s">
        <v>3747</v>
      </c>
      <c r="F4946" s="116" t="s">
        <v>4721</v>
      </c>
      <c r="G4946" s="596">
        <v>305721140201</v>
      </c>
      <c r="H4946" s="396" t="s">
        <v>6105</v>
      </c>
      <c r="I4946" s="116" t="s">
        <v>7997</v>
      </c>
      <c r="J4946" s="116" t="s">
        <v>47</v>
      </c>
      <c r="K4946" s="116">
        <v>0.62960000000000005</v>
      </c>
      <c r="L4946" s="395">
        <v>0.62960000000000005</v>
      </c>
      <c r="M4946" s="395">
        <v>0.58883399999999997</v>
      </c>
      <c r="N4946" s="330">
        <v>6.4749047013977252</v>
      </c>
      <c r="O4946" s="116"/>
      <c r="P4946" s="116"/>
      <c r="Q4946" s="120"/>
    </row>
    <row r="4947" spans="1:17" customFormat="1">
      <c r="A4947" s="117">
        <v>4944</v>
      </c>
      <c r="B4947" s="117"/>
      <c r="C4947" s="117" t="s">
        <v>1391</v>
      </c>
      <c r="D4947" s="117" t="s">
        <v>1034</v>
      </c>
      <c r="E4947" s="396" t="s">
        <v>3747</v>
      </c>
      <c r="F4947" s="116" t="s">
        <v>3529</v>
      </c>
      <c r="G4947" s="596">
        <v>305721140301</v>
      </c>
      <c r="H4947" s="396" t="s">
        <v>6834</v>
      </c>
      <c r="I4947" s="116" t="s">
        <v>7997</v>
      </c>
      <c r="J4947" s="116" t="s">
        <v>47</v>
      </c>
      <c r="K4947" s="116">
        <v>0.60219999999999996</v>
      </c>
      <c r="L4947" s="395">
        <v>0.60219999999999996</v>
      </c>
      <c r="M4947" s="395">
        <v>0.56357599999999997</v>
      </c>
      <c r="N4947" s="330">
        <v>6.4138160079707722</v>
      </c>
      <c r="O4947" s="116"/>
      <c r="P4947" s="116"/>
      <c r="Q4947" s="120"/>
    </row>
    <row r="4948" spans="1:17" customFormat="1">
      <c r="A4948" s="117">
        <v>4945</v>
      </c>
      <c r="B4948" s="117"/>
      <c r="C4948" s="117" t="s">
        <v>1391</v>
      </c>
      <c r="D4948" s="117" t="s">
        <v>1034</v>
      </c>
      <c r="E4948" s="396" t="s">
        <v>3747</v>
      </c>
      <c r="F4948" s="116" t="s">
        <v>4723</v>
      </c>
      <c r="G4948" s="596">
        <v>305721140802</v>
      </c>
      <c r="H4948" s="396" t="s">
        <v>6107</v>
      </c>
      <c r="I4948" s="116" t="s">
        <v>7997</v>
      </c>
      <c r="J4948" s="116" t="s">
        <v>47</v>
      </c>
      <c r="K4948" s="116">
        <v>0.53820000000000001</v>
      </c>
      <c r="L4948" s="395">
        <v>0.53820000000000001</v>
      </c>
      <c r="M4948" s="395">
        <v>0.50370400000000004</v>
      </c>
      <c r="N4948" s="330">
        <v>6.4095131921218824</v>
      </c>
      <c r="O4948" s="116"/>
      <c r="P4948" s="116"/>
      <c r="Q4948" s="120"/>
    </row>
    <row r="4949" spans="1:17" customFormat="1">
      <c r="A4949" s="117">
        <v>4946</v>
      </c>
      <c r="B4949" s="117"/>
      <c r="C4949" s="117" t="s">
        <v>1391</v>
      </c>
      <c r="D4949" s="117" t="s">
        <v>1034</v>
      </c>
      <c r="E4949" s="396" t="s">
        <v>3747</v>
      </c>
      <c r="F4949" s="116" t="s">
        <v>4720</v>
      </c>
      <c r="G4949" s="596">
        <v>305721140101</v>
      </c>
      <c r="H4949" s="396" t="s">
        <v>6601</v>
      </c>
      <c r="I4949" s="116" t="s">
        <v>7997</v>
      </c>
      <c r="J4949" s="116" t="s">
        <v>47</v>
      </c>
      <c r="K4949" s="116">
        <v>0.52839999999999998</v>
      </c>
      <c r="L4949" s="395">
        <v>0.52839999999999998</v>
      </c>
      <c r="M4949" s="395">
        <v>0.49453399999999997</v>
      </c>
      <c r="N4949" s="330">
        <v>6.4091597274791843</v>
      </c>
      <c r="O4949" s="116"/>
      <c r="P4949" s="116"/>
      <c r="Q4949" s="120"/>
    </row>
    <row r="4950" spans="1:17" customFormat="1">
      <c r="A4950" s="117">
        <v>4947</v>
      </c>
      <c r="B4950" s="117"/>
      <c r="C4950" s="117" t="s">
        <v>1391</v>
      </c>
      <c r="D4950" s="117" t="s">
        <v>1034</v>
      </c>
      <c r="E4950" s="396" t="s">
        <v>3749</v>
      </c>
      <c r="F4950" s="116" t="s">
        <v>3557</v>
      </c>
      <c r="G4950" s="596">
        <v>305712140202</v>
      </c>
      <c r="H4950" s="396" t="s">
        <v>7298</v>
      </c>
      <c r="I4950" s="116" t="s">
        <v>7997</v>
      </c>
      <c r="J4950" s="116" t="s">
        <v>47</v>
      </c>
      <c r="K4950" s="116">
        <v>0.18060000000000001</v>
      </c>
      <c r="L4950" s="395">
        <v>0.18060000000000001</v>
      </c>
      <c r="M4950" s="395">
        <v>0.16908600000000001</v>
      </c>
      <c r="N4950" s="330">
        <v>6.3754152823920247</v>
      </c>
      <c r="O4950" s="116"/>
      <c r="P4950" s="116"/>
      <c r="Q4950" s="120"/>
    </row>
    <row r="4951" spans="1:17" customFormat="1">
      <c r="A4951" s="117">
        <v>4948</v>
      </c>
      <c r="B4951" s="117"/>
      <c r="C4951" s="117" t="s">
        <v>1391</v>
      </c>
      <c r="D4951" s="117" t="s">
        <v>1034</v>
      </c>
      <c r="E4951" s="396" t="s">
        <v>3747</v>
      </c>
      <c r="F4951" s="116" t="s">
        <v>4737</v>
      </c>
      <c r="G4951" s="596">
        <v>305731440201</v>
      </c>
      <c r="H4951" s="396" t="s">
        <v>7300</v>
      </c>
      <c r="I4951" s="116" t="s">
        <v>7997</v>
      </c>
      <c r="J4951" s="116" t="s">
        <v>47</v>
      </c>
      <c r="K4951" s="116">
        <v>0.3836</v>
      </c>
      <c r="L4951" s="395">
        <v>0.3836</v>
      </c>
      <c r="M4951" s="395">
        <v>0.35918</v>
      </c>
      <c r="N4951" s="330">
        <v>6.3660062565172053</v>
      </c>
      <c r="O4951" s="116"/>
      <c r="P4951" s="116"/>
      <c r="Q4951" s="120"/>
    </row>
    <row r="4952" spans="1:17" customFormat="1">
      <c r="A4952" s="117">
        <v>4949</v>
      </c>
      <c r="B4952" s="117"/>
      <c r="C4952" s="117" t="s">
        <v>1391</v>
      </c>
      <c r="D4952" s="117" t="s">
        <v>1034</v>
      </c>
      <c r="E4952" s="396" t="s">
        <v>3747</v>
      </c>
      <c r="F4952" s="116" t="s">
        <v>4729</v>
      </c>
      <c r="G4952" s="596">
        <v>305721240502</v>
      </c>
      <c r="H4952" s="396" t="s">
        <v>6234</v>
      </c>
      <c r="I4952" s="116" t="s">
        <v>7997</v>
      </c>
      <c r="J4952" s="116" t="s">
        <v>47</v>
      </c>
      <c r="K4952" s="116">
        <v>0.20072000000000001</v>
      </c>
      <c r="L4952" s="395">
        <v>0.20072000000000001</v>
      </c>
      <c r="M4952" s="395">
        <v>0.18809000000000001</v>
      </c>
      <c r="N4952" s="330">
        <v>6.2923475488242344</v>
      </c>
      <c r="O4952" s="116"/>
      <c r="P4952" s="116"/>
      <c r="Q4952" s="120"/>
    </row>
    <row r="4953" spans="1:17" customFormat="1">
      <c r="A4953" s="117">
        <v>4950</v>
      </c>
      <c r="B4953" s="117"/>
      <c r="C4953" s="117" t="s">
        <v>1391</v>
      </c>
      <c r="D4953" s="117" t="s">
        <v>1034</v>
      </c>
      <c r="E4953" s="396" t="s">
        <v>3747</v>
      </c>
      <c r="F4953" s="116" t="s">
        <v>4737</v>
      </c>
      <c r="G4953" s="596">
        <v>305731440202</v>
      </c>
      <c r="H4953" s="396" t="s">
        <v>6195</v>
      </c>
      <c r="I4953" s="116" t="s">
        <v>7997</v>
      </c>
      <c r="J4953" s="116" t="s">
        <v>47</v>
      </c>
      <c r="K4953" s="116">
        <v>0.50119999999999998</v>
      </c>
      <c r="L4953" s="395">
        <v>0.50119999999999998</v>
      </c>
      <c r="M4953" s="395">
        <v>0.46968900000000002</v>
      </c>
      <c r="N4953" s="330">
        <v>6.2871109337589699</v>
      </c>
      <c r="O4953" s="116"/>
      <c r="P4953" s="116"/>
      <c r="Q4953" s="120"/>
    </row>
    <row r="4954" spans="1:17" customFormat="1">
      <c r="A4954" s="117">
        <v>4951</v>
      </c>
      <c r="B4954" s="117"/>
      <c r="C4954" s="117" t="s">
        <v>1391</v>
      </c>
      <c r="D4954" s="117" t="s">
        <v>1034</v>
      </c>
      <c r="E4954" s="396" t="s">
        <v>3747</v>
      </c>
      <c r="F4954" s="116" t="s">
        <v>4727</v>
      </c>
      <c r="G4954" s="596">
        <v>305721240201</v>
      </c>
      <c r="H4954" s="396" t="s">
        <v>6083</v>
      </c>
      <c r="I4954" s="116" t="s">
        <v>7997</v>
      </c>
      <c r="J4954" s="116" t="s">
        <v>47</v>
      </c>
      <c r="K4954" s="116">
        <v>0.60680000000000001</v>
      </c>
      <c r="L4954" s="395">
        <v>0.60680000000000001</v>
      </c>
      <c r="M4954" s="395">
        <v>0.56881199999999998</v>
      </c>
      <c r="N4954" s="330">
        <v>6.2603823335530686</v>
      </c>
      <c r="O4954" s="116"/>
      <c r="P4954" s="116"/>
      <c r="Q4954" s="120"/>
    </row>
    <row r="4955" spans="1:17" customFormat="1">
      <c r="A4955" s="117">
        <v>4952</v>
      </c>
      <c r="B4955" s="117"/>
      <c r="C4955" s="117" t="s">
        <v>1391</v>
      </c>
      <c r="D4955" s="117" t="s">
        <v>1034</v>
      </c>
      <c r="E4955" s="396" t="s">
        <v>3747</v>
      </c>
      <c r="F4955" s="116" t="s">
        <v>4727</v>
      </c>
      <c r="G4955" s="596">
        <v>305721240202</v>
      </c>
      <c r="H4955" s="396" t="s">
        <v>7316</v>
      </c>
      <c r="I4955" s="116" t="s">
        <v>7997</v>
      </c>
      <c r="J4955" s="116" t="s">
        <v>47</v>
      </c>
      <c r="K4955" s="116">
        <v>0.40458</v>
      </c>
      <c r="L4955" s="395">
        <v>0.40458</v>
      </c>
      <c r="M4955" s="395">
        <v>0.37926300000000002</v>
      </c>
      <c r="N4955" s="330">
        <v>6.2576004745662122</v>
      </c>
      <c r="O4955" s="116"/>
      <c r="P4955" s="116"/>
      <c r="Q4955" s="120"/>
    </row>
    <row r="4956" spans="1:17" customFormat="1">
      <c r="A4956" s="117">
        <v>4953</v>
      </c>
      <c r="B4956" s="117"/>
      <c r="C4956" s="117" t="s">
        <v>1391</v>
      </c>
      <c r="D4956" s="117" t="s">
        <v>1034</v>
      </c>
      <c r="E4956" s="396" t="s">
        <v>3747</v>
      </c>
      <c r="F4956" s="116" t="s">
        <v>3516</v>
      </c>
      <c r="G4956" s="596">
        <v>305721240101</v>
      </c>
      <c r="H4956" s="396" t="s">
        <v>5525</v>
      </c>
      <c r="I4956" s="116" t="s">
        <v>7997</v>
      </c>
      <c r="J4956" s="116" t="s">
        <v>47</v>
      </c>
      <c r="K4956" s="116">
        <v>0.39889999999999998</v>
      </c>
      <c r="L4956" s="395">
        <v>0.39889999999999998</v>
      </c>
      <c r="M4956" s="395">
        <v>0.37398799999999999</v>
      </c>
      <c r="N4956" s="330">
        <v>6.2451742291301056</v>
      </c>
      <c r="O4956" s="116"/>
      <c r="P4956" s="116"/>
      <c r="Q4956" s="120"/>
    </row>
    <row r="4957" spans="1:17" customFormat="1">
      <c r="A4957" s="117">
        <v>4954</v>
      </c>
      <c r="B4957" s="117"/>
      <c r="C4957" s="117" t="s">
        <v>1391</v>
      </c>
      <c r="D4957" s="117" t="s">
        <v>1034</v>
      </c>
      <c r="E4957" s="396" t="s">
        <v>3747</v>
      </c>
      <c r="F4957" s="116" t="s">
        <v>4736</v>
      </c>
      <c r="G4957" s="596">
        <v>305731440504</v>
      </c>
      <c r="H4957" s="396" t="s">
        <v>6972</v>
      </c>
      <c r="I4957" s="116" t="s">
        <v>7997</v>
      </c>
      <c r="J4957" s="116" t="s">
        <v>47</v>
      </c>
      <c r="K4957" s="116">
        <v>0.26149800000000001</v>
      </c>
      <c r="L4957" s="395">
        <v>0.26149800000000001</v>
      </c>
      <c r="M4957" s="395">
        <v>0.24560199999999999</v>
      </c>
      <c r="N4957" s="330">
        <v>6.0788227825834307</v>
      </c>
      <c r="O4957" s="116"/>
      <c r="P4957" s="116"/>
      <c r="Q4957" s="120"/>
    </row>
    <row r="4958" spans="1:17" customFormat="1">
      <c r="A4958" s="117">
        <v>4955</v>
      </c>
      <c r="B4958" s="117"/>
      <c r="C4958" s="117" t="s">
        <v>1391</v>
      </c>
      <c r="D4958" s="117" t="s">
        <v>1034</v>
      </c>
      <c r="E4958" s="396" t="s">
        <v>3747</v>
      </c>
      <c r="F4958" s="116" t="s">
        <v>4730</v>
      </c>
      <c r="G4958" s="596">
        <v>305721340103</v>
      </c>
      <c r="H4958" s="396" t="s">
        <v>7382</v>
      </c>
      <c r="I4958" s="116" t="s">
        <v>7997</v>
      </c>
      <c r="J4958" s="116" t="s">
        <v>47</v>
      </c>
      <c r="K4958" s="116">
        <v>0.2402</v>
      </c>
      <c r="L4958" s="395">
        <v>0.2402</v>
      </c>
      <c r="M4958" s="395">
        <v>0.225768</v>
      </c>
      <c r="N4958" s="330">
        <v>6.0083263946711076</v>
      </c>
      <c r="O4958" s="116"/>
      <c r="P4958" s="116"/>
      <c r="Q4958" s="120"/>
    </row>
    <row r="4959" spans="1:17" customFormat="1">
      <c r="A4959" s="117">
        <v>4956</v>
      </c>
      <c r="B4959" s="117"/>
      <c r="C4959" s="117" t="s">
        <v>1391</v>
      </c>
      <c r="D4959" s="117" t="s">
        <v>1034</v>
      </c>
      <c r="E4959" s="396" t="s">
        <v>3747</v>
      </c>
      <c r="F4959" s="116" t="s">
        <v>4729</v>
      </c>
      <c r="G4959" s="596">
        <v>305721240501</v>
      </c>
      <c r="H4959" s="396" t="s">
        <v>6767</v>
      </c>
      <c r="I4959" s="116" t="s">
        <v>7997</v>
      </c>
      <c r="J4959" s="116" t="s">
        <v>47</v>
      </c>
      <c r="K4959" s="116">
        <v>0.27698</v>
      </c>
      <c r="L4959" s="395">
        <v>0.27698</v>
      </c>
      <c r="M4959" s="395">
        <v>0.260685</v>
      </c>
      <c r="N4959" s="330">
        <v>5.8830962524370003</v>
      </c>
      <c r="O4959" s="116"/>
      <c r="P4959" s="116"/>
      <c r="Q4959" s="120"/>
    </row>
    <row r="4960" spans="1:17" customFormat="1">
      <c r="A4960" s="117">
        <v>4957</v>
      </c>
      <c r="B4960" s="117"/>
      <c r="C4960" s="117" t="s">
        <v>1391</v>
      </c>
      <c r="D4960" s="117" t="s">
        <v>1034</v>
      </c>
      <c r="E4960" s="396" t="s">
        <v>3747</v>
      </c>
      <c r="F4960" s="116" t="s">
        <v>4722</v>
      </c>
      <c r="G4960" s="596">
        <v>305721140601</v>
      </c>
      <c r="H4960" s="396" t="s">
        <v>7380</v>
      </c>
      <c r="I4960" s="116" t="s">
        <v>7997</v>
      </c>
      <c r="J4960" s="116" t="s">
        <v>47</v>
      </c>
      <c r="K4960" s="116">
        <v>0.24099999999999999</v>
      </c>
      <c r="L4960" s="395">
        <v>0.24099999999999999</v>
      </c>
      <c r="M4960" s="395">
        <v>0.227605</v>
      </c>
      <c r="N4960" s="330">
        <v>5.5580912863070502</v>
      </c>
      <c r="O4960" s="116"/>
      <c r="P4960" s="116"/>
      <c r="Q4960" s="120"/>
    </row>
    <row r="4961" spans="1:17" customFormat="1">
      <c r="A4961" s="117">
        <v>4958</v>
      </c>
      <c r="B4961" s="117"/>
      <c r="C4961" s="117" t="s">
        <v>1391</v>
      </c>
      <c r="D4961" s="117" t="s">
        <v>1034</v>
      </c>
      <c r="E4961" s="396" t="s">
        <v>3747</v>
      </c>
      <c r="F4961" s="116" t="s">
        <v>3516</v>
      </c>
      <c r="G4961" s="596">
        <v>305721240103</v>
      </c>
      <c r="H4961" s="396" t="s">
        <v>5400</v>
      </c>
      <c r="I4961" s="116" t="s">
        <v>7997</v>
      </c>
      <c r="J4961" s="116" t="s">
        <v>47</v>
      </c>
      <c r="K4961" s="116">
        <v>0.50439999999999996</v>
      </c>
      <c r="L4961" s="395">
        <v>0.50439999999999996</v>
      </c>
      <c r="M4961" s="395">
        <v>0.47657500000000003</v>
      </c>
      <c r="N4961" s="330">
        <v>5.5164551942902333</v>
      </c>
      <c r="O4961" s="116"/>
      <c r="P4961" s="116"/>
      <c r="Q4961" s="120"/>
    </row>
    <row r="4962" spans="1:17" customFormat="1">
      <c r="A4962" s="117">
        <v>4959</v>
      </c>
      <c r="B4962" s="117"/>
      <c r="C4962" s="117" t="s">
        <v>1391</v>
      </c>
      <c r="D4962" s="117" t="s">
        <v>1034</v>
      </c>
      <c r="E4962" s="396" t="s">
        <v>3747</v>
      </c>
      <c r="F4962" s="116" t="s">
        <v>4737</v>
      </c>
      <c r="G4962" s="596">
        <v>305731440203</v>
      </c>
      <c r="H4962" s="396" t="s">
        <v>5182</v>
      </c>
      <c r="I4962" s="116" t="s">
        <v>7997</v>
      </c>
      <c r="J4962" s="116" t="s">
        <v>47</v>
      </c>
      <c r="K4962" s="116">
        <v>0.2772</v>
      </c>
      <c r="L4962" s="395">
        <v>0.2772</v>
      </c>
      <c r="M4962" s="395">
        <v>0.26205699999999998</v>
      </c>
      <c r="N4962" s="330">
        <v>5.4628427128427193</v>
      </c>
      <c r="O4962" s="116"/>
      <c r="P4962" s="116"/>
      <c r="Q4962" s="120"/>
    </row>
    <row r="4963" spans="1:17" customFormat="1">
      <c r="A4963" s="117">
        <v>4960</v>
      </c>
      <c r="B4963" s="117"/>
      <c r="C4963" s="117" t="s">
        <v>1391</v>
      </c>
      <c r="D4963" s="117" t="s">
        <v>1034</v>
      </c>
      <c r="E4963" s="396" t="s">
        <v>3748</v>
      </c>
      <c r="F4963" s="116" t="s">
        <v>4747</v>
      </c>
      <c r="G4963" s="596">
        <v>305711240201</v>
      </c>
      <c r="H4963" s="396" t="s">
        <v>7500</v>
      </c>
      <c r="I4963" s="116" t="s">
        <v>7997</v>
      </c>
      <c r="J4963" s="116" t="s">
        <v>47</v>
      </c>
      <c r="K4963" s="116">
        <v>0.40579999999999999</v>
      </c>
      <c r="L4963" s="395">
        <v>0.40579999999999999</v>
      </c>
      <c r="M4963" s="395">
        <v>0.38369599999999998</v>
      </c>
      <c r="N4963" s="330">
        <v>5.4470182355840349</v>
      </c>
      <c r="O4963" s="116"/>
      <c r="P4963" s="116"/>
      <c r="Q4963" s="120"/>
    </row>
    <row r="4964" spans="1:17" customFormat="1">
      <c r="A4964" s="117">
        <v>4961</v>
      </c>
      <c r="B4964" s="117"/>
      <c r="C4964" s="117" t="s">
        <v>1391</v>
      </c>
      <c r="D4964" s="117" t="s">
        <v>1034</v>
      </c>
      <c r="E4964" s="396" t="s">
        <v>3749</v>
      </c>
      <c r="F4964" s="116" t="s">
        <v>4756</v>
      </c>
      <c r="G4964" s="596">
        <v>305712440102</v>
      </c>
      <c r="H4964" s="396" t="s">
        <v>7111</v>
      </c>
      <c r="I4964" s="116" t="s">
        <v>7997</v>
      </c>
      <c r="J4964" s="116" t="s">
        <v>47</v>
      </c>
      <c r="K4964" s="116">
        <v>0.30919999999999997</v>
      </c>
      <c r="L4964" s="395">
        <v>0.30919999999999997</v>
      </c>
      <c r="M4964" s="395">
        <v>0.29285600000000001</v>
      </c>
      <c r="N4964" s="330">
        <v>5.2858990944372479</v>
      </c>
      <c r="O4964" s="116"/>
      <c r="P4964" s="116"/>
      <c r="Q4964" s="120"/>
    </row>
    <row r="4965" spans="1:17" customFormat="1">
      <c r="A4965" s="117">
        <v>4962</v>
      </c>
      <c r="B4965" s="117"/>
      <c r="C4965" s="117" t="s">
        <v>1391</v>
      </c>
      <c r="D4965" s="117" t="s">
        <v>1034</v>
      </c>
      <c r="E4965" s="396" t="s">
        <v>3749</v>
      </c>
      <c r="F4965" s="116" t="s">
        <v>4754</v>
      </c>
      <c r="G4965" s="596">
        <v>305712440302</v>
      </c>
      <c r="H4965" s="396" t="s">
        <v>7764</v>
      </c>
      <c r="I4965" s="116" t="s">
        <v>7997</v>
      </c>
      <c r="J4965" s="116" t="s">
        <v>47</v>
      </c>
      <c r="K4965" s="116">
        <v>2.2599999999999999E-2</v>
      </c>
      <c r="L4965" s="395">
        <v>2.2599999999999999E-2</v>
      </c>
      <c r="M4965" s="395">
        <v>2.1408E-2</v>
      </c>
      <c r="N4965" s="330">
        <v>5.2743362831858347</v>
      </c>
      <c r="O4965" s="116"/>
      <c r="P4965" s="116"/>
      <c r="Q4965" s="120"/>
    </row>
    <row r="4966" spans="1:17" customFormat="1">
      <c r="A4966" s="117">
        <v>4963</v>
      </c>
      <c r="B4966" s="117"/>
      <c r="C4966" s="117" t="s">
        <v>1391</v>
      </c>
      <c r="D4966" s="117" t="s">
        <v>1034</v>
      </c>
      <c r="E4966" s="396" t="s">
        <v>3747</v>
      </c>
      <c r="F4966" s="116" t="s">
        <v>3541</v>
      </c>
      <c r="G4966" s="596">
        <v>305731440401</v>
      </c>
      <c r="H4966" s="396" t="s">
        <v>7560</v>
      </c>
      <c r="I4966" s="116" t="s">
        <v>7997</v>
      </c>
      <c r="J4966" s="116" t="s">
        <v>47</v>
      </c>
      <c r="K4966" s="116">
        <v>0.1804</v>
      </c>
      <c r="L4966" s="395">
        <v>0.1804</v>
      </c>
      <c r="M4966" s="395">
        <v>0.171096</v>
      </c>
      <c r="N4966" s="330">
        <v>5.1574279379157462</v>
      </c>
      <c r="O4966" s="116"/>
      <c r="P4966" s="116"/>
      <c r="Q4966" s="120"/>
    </row>
    <row r="4967" spans="1:17" customFormat="1">
      <c r="A4967" s="117">
        <v>4964</v>
      </c>
      <c r="B4967" s="117"/>
      <c r="C4967" s="117" t="s">
        <v>1391</v>
      </c>
      <c r="D4967" s="117" t="s">
        <v>1034</v>
      </c>
      <c r="E4967" s="396" t="s">
        <v>3747</v>
      </c>
      <c r="F4967" s="116" t="s">
        <v>4723</v>
      </c>
      <c r="G4967" s="596">
        <v>305721140803</v>
      </c>
      <c r="H4967" s="396" t="s">
        <v>7567</v>
      </c>
      <c r="I4967" s="116" t="s">
        <v>7997</v>
      </c>
      <c r="J4967" s="116" t="s">
        <v>47</v>
      </c>
      <c r="K4967" s="116">
        <v>0.46200000000000002</v>
      </c>
      <c r="L4967" s="395">
        <v>0.46200000000000002</v>
      </c>
      <c r="M4967" s="395">
        <v>0.43832100000000002</v>
      </c>
      <c r="N4967" s="330">
        <v>5.1253246753246762</v>
      </c>
      <c r="O4967" s="116"/>
      <c r="P4967" s="116"/>
      <c r="Q4967" s="120"/>
    </row>
    <row r="4968" spans="1:17" customFormat="1">
      <c r="A4968" s="117">
        <v>4965</v>
      </c>
      <c r="B4968" s="117"/>
      <c r="C4968" s="117" t="s">
        <v>1391</v>
      </c>
      <c r="D4968" s="117" t="s">
        <v>1034</v>
      </c>
      <c r="E4968" s="396" t="s">
        <v>3747</v>
      </c>
      <c r="F4968" s="116" t="s">
        <v>4735</v>
      </c>
      <c r="G4968" s="596">
        <v>305731440602</v>
      </c>
      <c r="H4968" s="396" t="s">
        <v>6152</v>
      </c>
      <c r="I4968" s="116" t="s">
        <v>7997</v>
      </c>
      <c r="J4968" s="116" t="s">
        <v>47</v>
      </c>
      <c r="K4968" s="116">
        <v>0.19520000000000001</v>
      </c>
      <c r="L4968" s="395">
        <v>0.19520000000000001</v>
      </c>
      <c r="M4968" s="395">
        <v>0.18523400000000001</v>
      </c>
      <c r="N4968" s="330">
        <v>5.1055327868852469</v>
      </c>
      <c r="O4968" s="116"/>
      <c r="P4968" s="116"/>
      <c r="Q4968" s="120"/>
    </row>
    <row r="4969" spans="1:17" customFormat="1">
      <c r="A4969" s="117">
        <v>4966</v>
      </c>
      <c r="B4969" s="117"/>
      <c r="C4969" s="117" t="s">
        <v>1391</v>
      </c>
      <c r="D4969" s="117" t="s">
        <v>1034</v>
      </c>
      <c r="E4969" s="396" t="s">
        <v>3749</v>
      </c>
      <c r="F4969" s="116" t="s">
        <v>4753</v>
      </c>
      <c r="G4969" s="596">
        <v>305712440203</v>
      </c>
      <c r="H4969" s="396" t="s">
        <v>6125</v>
      </c>
      <c r="I4969" s="116" t="s">
        <v>7997</v>
      </c>
      <c r="J4969" s="116" t="s">
        <v>47</v>
      </c>
      <c r="K4969" s="116">
        <v>0.27329999999999999</v>
      </c>
      <c r="L4969" s="395">
        <v>0.27329999999999999</v>
      </c>
      <c r="M4969" s="395">
        <v>0.25936500000000001</v>
      </c>
      <c r="N4969" s="330">
        <v>5.0987925356750736</v>
      </c>
      <c r="O4969" s="116"/>
      <c r="P4969" s="116"/>
      <c r="Q4969" s="120"/>
    </row>
    <row r="4970" spans="1:17" customFormat="1">
      <c r="A4970" s="117">
        <v>4967</v>
      </c>
      <c r="B4970" s="117"/>
      <c r="C4970" s="117" t="s">
        <v>1391</v>
      </c>
      <c r="D4970" s="117" t="s">
        <v>1034</v>
      </c>
      <c r="E4970" s="396" t="s">
        <v>3747</v>
      </c>
      <c r="F4970" s="116" t="s">
        <v>4720</v>
      </c>
      <c r="G4970" s="596">
        <v>305721140103</v>
      </c>
      <c r="H4970" s="396" t="s">
        <v>7211</v>
      </c>
      <c r="I4970" s="116" t="s">
        <v>7997</v>
      </c>
      <c r="J4970" s="116" t="s">
        <v>47</v>
      </c>
      <c r="K4970" s="116">
        <v>0.37419999999999998</v>
      </c>
      <c r="L4970" s="395">
        <v>0.37419999999999998</v>
      </c>
      <c r="M4970" s="395">
        <v>0.35566399999999998</v>
      </c>
      <c r="N4970" s="330">
        <v>4.953500801710315</v>
      </c>
      <c r="O4970" s="116"/>
      <c r="P4970" s="116"/>
      <c r="Q4970" s="120"/>
    </row>
    <row r="4971" spans="1:17" customFormat="1">
      <c r="A4971" s="117">
        <v>4968</v>
      </c>
      <c r="B4971" s="117"/>
      <c r="C4971" s="117" t="s">
        <v>1391</v>
      </c>
      <c r="D4971" s="117" t="s">
        <v>1034</v>
      </c>
      <c r="E4971" s="396" t="s">
        <v>3747</v>
      </c>
      <c r="F4971" s="116" t="s">
        <v>4724</v>
      </c>
      <c r="G4971" s="596">
        <v>305721140701</v>
      </c>
      <c r="H4971" s="396" t="s">
        <v>7839</v>
      </c>
      <c r="I4971" s="116" t="s">
        <v>7997</v>
      </c>
      <c r="J4971" s="116" t="s">
        <v>47</v>
      </c>
      <c r="K4971" s="116">
        <v>0.15134</v>
      </c>
      <c r="L4971" s="395">
        <v>0.15134</v>
      </c>
      <c r="M4971" s="395">
        <v>0.14387900000000001</v>
      </c>
      <c r="N4971" s="330">
        <v>4.9299590326417304</v>
      </c>
      <c r="O4971" s="116"/>
      <c r="P4971" s="116"/>
      <c r="Q4971" s="120"/>
    </row>
    <row r="4972" spans="1:17" customFormat="1">
      <c r="A4972" s="117">
        <v>4969</v>
      </c>
      <c r="B4972" s="117"/>
      <c r="C4972" s="117" t="s">
        <v>1391</v>
      </c>
      <c r="D4972" s="117" t="s">
        <v>1034</v>
      </c>
      <c r="E4972" s="396" t="s">
        <v>3747</v>
      </c>
      <c r="F4972" s="116" t="s">
        <v>3516</v>
      </c>
      <c r="G4972" s="596">
        <v>305721240104</v>
      </c>
      <c r="H4972" s="396" t="s">
        <v>5394</v>
      </c>
      <c r="I4972" s="116" t="s">
        <v>7997</v>
      </c>
      <c r="J4972" s="116" t="s">
        <v>47</v>
      </c>
      <c r="K4972" s="116">
        <v>0.39679999999999999</v>
      </c>
      <c r="L4972" s="395">
        <v>0.39679999999999999</v>
      </c>
      <c r="M4972" s="395">
        <v>0.377419</v>
      </c>
      <c r="N4972" s="330">
        <v>4.8843245967741895</v>
      </c>
      <c r="O4972" s="116"/>
      <c r="P4972" s="116"/>
      <c r="Q4972" s="120"/>
    </row>
    <row r="4973" spans="1:17" customFormat="1">
      <c r="A4973" s="117">
        <v>4970</v>
      </c>
      <c r="B4973" s="117"/>
      <c r="C4973" s="117" t="s">
        <v>1391</v>
      </c>
      <c r="D4973" s="117" t="s">
        <v>1034</v>
      </c>
      <c r="E4973" s="396" t="s">
        <v>3748</v>
      </c>
      <c r="F4973" s="116" t="s">
        <v>4745</v>
      </c>
      <c r="G4973" s="596">
        <v>305711240102</v>
      </c>
      <c r="H4973" s="396" t="s">
        <v>7573</v>
      </c>
      <c r="I4973" s="116" t="s">
        <v>7997</v>
      </c>
      <c r="J4973" s="116" t="s">
        <v>47</v>
      </c>
      <c r="K4973" s="116">
        <v>0.59694199999999997</v>
      </c>
      <c r="L4973" s="395">
        <v>0.59694199999999997</v>
      </c>
      <c r="M4973" s="395">
        <v>0.56794299999999998</v>
      </c>
      <c r="N4973" s="330">
        <v>4.8579258956481537</v>
      </c>
      <c r="O4973" s="116"/>
      <c r="P4973" s="116"/>
      <c r="Q4973" s="120"/>
    </row>
    <row r="4974" spans="1:17" customFormat="1">
      <c r="A4974" s="117">
        <v>4971</v>
      </c>
      <c r="B4974" s="117"/>
      <c r="C4974" s="117" t="s">
        <v>1391</v>
      </c>
      <c r="D4974" s="117" t="s">
        <v>1034</v>
      </c>
      <c r="E4974" s="396" t="s">
        <v>3749</v>
      </c>
      <c r="F4974" s="116" t="s">
        <v>4754</v>
      </c>
      <c r="G4974" s="596">
        <v>305712440301</v>
      </c>
      <c r="H4974" s="396" t="s">
        <v>7633</v>
      </c>
      <c r="I4974" s="116" t="s">
        <v>7997</v>
      </c>
      <c r="J4974" s="116" t="s">
        <v>47</v>
      </c>
      <c r="K4974" s="116">
        <v>0.21920000000000001</v>
      </c>
      <c r="L4974" s="395">
        <v>0.21920000000000001</v>
      </c>
      <c r="M4974" s="395">
        <v>0.20874899999999999</v>
      </c>
      <c r="N4974" s="330">
        <v>4.7677919708029268</v>
      </c>
      <c r="O4974" s="116"/>
      <c r="P4974" s="116"/>
      <c r="Q4974" s="120"/>
    </row>
    <row r="4975" spans="1:17" customFormat="1">
      <c r="A4975" s="117">
        <v>4972</v>
      </c>
      <c r="B4975" s="117"/>
      <c r="C4975" s="117" t="s">
        <v>1391</v>
      </c>
      <c r="D4975" s="117" t="s">
        <v>1034</v>
      </c>
      <c r="E4975" s="396" t="s">
        <v>3748</v>
      </c>
      <c r="F4975" s="116" t="s">
        <v>4747</v>
      </c>
      <c r="G4975" s="596">
        <v>305711240202</v>
      </c>
      <c r="H4975" s="396" t="s">
        <v>7636</v>
      </c>
      <c r="I4975" s="116" t="s">
        <v>7997</v>
      </c>
      <c r="J4975" s="116" t="s">
        <v>47</v>
      </c>
      <c r="K4975" s="116">
        <v>0.61702299999999999</v>
      </c>
      <c r="L4975" s="395">
        <v>0.61702299999999999</v>
      </c>
      <c r="M4975" s="395">
        <v>0.58787</v>
      </c>
      <c r="N4975" s="330">
        <v>4.7247833549154548</v>
      </c>
      <c r="O4975" s="116"/>
      <c r="P4975" s="116"/>
      <c r="Q4975" s="120"/>
    </row>
    <row r="4976" spans="1:17" customFormat="1">
      <c r="A4976" s="117">
        <v>4973</v>
      </c>
      <c r="B4976" s="117"/>
      <c r="C4976" s="117" t="s">
        <v>1391</v>
      </c>
      <c r="D4976" s="117" t="s">
        <v>1034</v>
      </c>
      <c r="E4976" s="396" t="s">
        <v>3748</v>
      </c>
      <c r="F4976" s="116" t="s">
        <v>4741</v>
      </c>
      <c r="G4976" s="596">
        <v>305711140201</v>
      </c>
      <c r="H4976" s="396" t="s">
        <v>5805</v>
      </c>
      <c r="I4976" s="116" t="s">
        <v>7997</v>
      </c>
      <c r="J4976" s="116" t="s">
        <v>47</v>
      </c>
      <c r="K4976" s="116">
        <v>0.32945799999999997</v>
      </c>
      <c r="L4976" s="395">
        <v>0.32945799999999997</v>
      </c>
      <c r="M4976" s="395">
        <v>0.31389499999999998</v>
      </c>
      <c r="N4976" s="330">
        <v>4.72381912110193</v>
      </c>
      <c r="O4976" s="116"/>
      <c r="P4976" s="116"/>
      <c r="Q4976" s="120"/>
    </row>
    <row r="4977" spans="1:17" customFormat="1">
      <c r="A4977" s="117">
        <v>4974</v>
      </c>
      <c r="B4977" s="117"/>
      <c r="C4977" s="117" t="s">
        <v>1391</v>
      </c>
      <c r="D4977" s="117" t="s">
        <v>1034</v>
      </c>
      <c r="E4977" s="396" t="s">
        <v>3747</v>
      </c>
      <c r="F4977" s="116" t="s">
        <v>4726</v>
      </c>
      <c r="G4977" s="596">
        <v>305721240302</v>
      </c>
      <c r="H4977" s="396" t="s">
        <v>7000</v>
      </c>
      <c r="I4977" s="116" t="s">
        <v>7997</v>
      </c>
      <c r="J4977" s="116" t="s">
        <v>47</v>
      </c>
      <c r="K4977" s="116">
        <v>0.37859999999999999</v>
      </c>
      <c r="L4977" s="395">
        <v>0.37859999999999999</v>
      </c>
      <c r="M4977" s="395">
        <v>0.36090499999999998</v>
      </c>
      <c r="N4977" s="330">
        <v>4.6737982039091435</v>
      </c>
      <c r="O4977" s="116"/>
      <c r="P4977" s="116"/>
      <c r="Q4977" s="120"/>
    </row>
    <row r="4978" spans="1:17" customFormat="1">
      <c r="A4978" s="117">
        <v>4975</v>
      </c>
      <c r="B4978" s="117"/>
      <c r="C4978" s="117" t="s">
        <v>1391</v>
      </c>
      <c r="D4978" s="117" t="s">
        <v>1034</v>
      </c>
      <c r="E4978" s="396" t="s">
        <v>3747</v>
      </c>
      <c r="F4978" s="116" t="s">
        <v>4729</v>
      </c>
      <c r="G4978" s="596">
        <v>305721240503</v>
      </c>
      <c r="H4978" s="396" t="s">
        <v>6847</v>
      </c>
      <c r="I4978" s="116" t="s">
        <v>7997</v>
      </c>
      <c r="J4978" s="116" t="s">
        <v>47</v>
      </c>
      <c r="K4978" s="116">
        <v>0.19086</v>
      </c>
      <c r="L4978" s="395">
        <v>0.19086</v>
      </c>
      <c r="M4978" s="395">
        <v>0.18198</v>
      </c>
      <c r="N4978" s="330">
        <v>4.6526249607041805</v>
      </c>
      <c r="O4978" s="116"/>
      <c r="P4978" s="116"/>
      <c r="Q4978" s="120"/>
    </row>
    <row r="4979" spans="1:17" customFormat="1">
      <c r="A4979" s="117">
        <v>4976</v>
      </c>
      <c r="B4979" s="117"/>
      <c r="C4979" s="117" t="s">
        <v>1391</v>
      </c>
      <c r="D4979" s="117" t="s">
        <v>1034</v>
      </c>
      <c r="E4979" s="396" t="s">
        <v>3747</v>
      </c>
      <c r="F4979" s="116" t="s">
        <v>4723</v>
      </c>
      <c r="G4979" s="596">
        <v>305721140801</v>
      </c>
      <c r="H4979" s="396" t="s">
        <v>10254</v>
      </c>
      <c r="I4979" s="116" t="s">
        <v>7997</v>
      </c>
      <c r="J4979" s="116" t="s">
        <v>47</v>
      </c>
      <c r="K4979" s="116">
        <v>7.0199999999999999E-2</v>
      </c>
      <c r="L4979" s="395">
        <v>7.0199999999999999E-2</v>
      </c>
      <c r="M4979" s="395">
        <v>6.6951999999999998E-2</v>
      </c>
      <c r="N4979" s="330">
        <v>4.6267806267806275</v>
      </c>
      <c r="O4979" s="116"/>
      <c r="P4979" s="116"/>
      <c r="Q4979" s="120"/>
    </row>
    <row r="4980" spans="1:17" customFormat="1">
      <c r="A4980" s="117">
        <v>4977</v>
      </c>
      <c r="B4980" s="117"/>
      <c r="C4980" s="117" t="s">
        <v>1391</v>
      </c>
      <c r="D4980" s="117" t="s">
        <v>1034</v>
      </c>
      <c r="E4980" s="396" t="s">
        <v>3747</v>
      </c>
      <c r="F4980" s="116" t="s">
        <v>4735</v>
      </c>
      <c r="G4980" s="596">
        <v>305731440601</v>
      </c>
      <c r="H4980" s="396" t="s">
        <v>6950</v>
      </c>
      <c r="I4980" s="116" t="s">
        <v>7997</v>
      </c>
      <c r="J4980" s="116" t="s">
        <v>47</v>
      </c>
      <c r="K4980" s="116">
        <v>0.2994</v>
      </c>
      <c r="L4980" s="395">
        <v>0.2994</v>
      </c>
      <c r="M4980" s="395">
        <v>0.28632299999999999</v>
      </c>
      <c r="N4980" s="330">
        <v>4.3677354709418861</v>
      </c>
      <c r="O4980" s="116"/>
      <c r="P4980" s="116"/>
      <c r="Q4980" s="120"/>
    </row>
    <row r="4981" spans="1:17" customFormat="1">
      <c r="A4981" s="117">
        <v>4978</v>
      </c>
      <c r="B4981" s="117"/>
      <c r="C4981" s="117" t="s">
        <v>1391</v>
      </c>
      <c r="D4981" s="117" t="s">
        <v>1034</v>
      </c>
      <c r="E4981" s="396" t="s">
        <v>3748</v>
      </c>
      <c r="F4981" s="116" t="s">
        <v>4746</v>
      </c>
      <c r="G4981" s="596">
        <v>305711340201</v>
      </c>
      <c r="H4981" s="396" t="s">
        <v>7610</v>
      </c>
      <c r="I4981" s="116" t="s">
        <v>7997</v>
      </c>
      <c r="J4981" s="116" t="s">
        <v>47</v>
      </c>
      <c r="K4981" s="116">
        <v>0.44619599999999998</v>
      </c>
      <c r="L4981" s="395">
        <v>0.44619599999999998</v>
      </c>
      <c r="M4981" s="395">
        <v>0.427006</v>
      </c>
      <c r="N4981" s="330">
        <v>4.3008005450519473</v>
      </c>
      <c r="O4981" s="116"/>
      <c r="P4981" s="116"/>
      <c r="Q4981" s="120"/>
    </row>
    <row r="4982" spans="1:17" customFormat="1">
      <c r="A4982" s="117">
        <v>4979</v>
      </c>
      <c r="B4982" s="117"/>
      <c r="C4982" s="117" t="s">
        <v>1391</v>
      </c>
      <c r="D4982" s="117" t="s">
        <v>1034</v>
      </c>
      <c r="E4982" s="396" t="s">
        <v>3748</v>
      </c>
      <c r="F4982" s="116" t="s">
        <v>4740</v>
      </c>
      <c r="G4982" s="596">
        <v>305711140102</v>
      </c>
      <c r="H4982" s="396" t="s">
        <v>5474</v>
      </c>
      <c r="I4982" s="116" t="s">
        <v>7997</v>
      </c>
      <c r="J4982" s="116" t="s">
        <v>47</v>
      </c>
      <c r="K4982" s="116">
        <v>0.41533700000000001</v>
      </c>
      <c r="L4982" s="395">
        <v>0.41533700000000001</v>
      </c>
      <c r="M4982" s="395">
        <v>0.39751599999999998</v>
      </c>
      <c r="N4982" s="330">
        <v>4.2907325858279011</v>
      </c>
      <c r="O4982" s="116"/>
      <c r="P4982" s="116"/>
      <c r="Q4982" s="120"/>
    </row>
    <row r="4983" spans="1:17" customFormat="1">
      <c r="A4983" s="117">
        <v>4980</v>
      </c>
      <c r="B4983" s="117"/>
      <c r="C4983" s="117" t="s">
        <v>1391</v>
      </c>
      <c r="D4983" s="117" t="s">
        <v>1034</v>
      </c>
      <c r="E4983" s="396" t="s">
        <v>3749</v>
      </c>
      <c r="F4983" s="116" t="s">
        <v>4756</v>
      </c>
      <c r="G4983" s="596">
        <v>305712440103</v>
      </c>
      <c r="H4983" s="396" t="s">
        <v>7846</v>
      </c>
      <c r="I4983" s="116" t="s">
        <v>7997</v>
      </c>
      <c r="J4983" s="116" t="s">
        <v>47</v>
      </c>
      <c r="K4983" s="116">
        <v>0.20979999999999999</v>
      </c>
      <c r="L4983" s="395">
        <v>0.20979999999999999</v>
      </c>
      <c r="M4983" s="395">
        <v>0.20081599999999999</v>
      </c>
      <c r="N4983" s="330">
        <v>4.2821734985700637</v>
      </c>
      <c r="O4983" s="116"/>
      <c r="P4983" s="116"/>
      <c r="Q4983" s="120"/>
    </row>
    <row r="4984" spans="1:17" customFormat="1">
      <c r="A4984" s="117">
        <v>4981</v>
      </c>
      <c r="B4984" s="117"/>
      <c r="C4984" s="117" t="s">
        <v>1391</v>
      </c>
      <c r="D4984" s="117" t="s">
        <v>1034</v>
      </c>
      <c r="E4984" s="396" t="s">
        <v>3748</v>
      </c>
      <c r="F4984" s="116" t="s">
        <v>4741</v>
      </c>
      <c r="G4984" s="596">
        <v>305711140202</v>
      </c>
      <c r="H4984" s="396" t="s">
        <v>5301</v>
      </c>
      <c r="I4984" s="116" t="s">
        <v>7997</v>
      </c>
      <c r="J4984" s="116" t="s">
        <v>47</v>
      </c>
      <c r="K4984" s="116">
        <v>0.33967799999999998</v>
      </c>
      <c r="L4984" s="395">
        <v>0.33967799999999998</v>
      </c>
      <c r="M4984" s="395">
        <v>0.325326</v>
      </c>
      <c r="N4984" s="330">
        <v>4.2251779626587469</v>
      </c>
      <c r="O4984" s="116"/>
      <c r="P4984" s="116"/>
      <c r="Q4984" s="120"/>
    </row>
    <row r="4985" spans="1:17" customFormat="1">
      <c r="A4985" s="117">
        <v>4982</v>
      </c>
      <c r="B4985" s="117"/>
      <c r="C4985" s="117" t="s">
        <v>1391</v>
      </c>
      <c r="D4985" s="117" t="s">
        <v>1034</v>
      </c>
      <c r="E4985" s="396" t="s">
        <v>3748</v>
      </c>
      <c r="F4985" s="116" t="s">
        <v>4738</v>
      </c>
      <c r="G4985" s="596">
        <v>305711140501</v>
      </c>
      <c r="H4985" s="396" t="s">
        <v>5561</v>
      </c>
      <c r="I4985" s="116" t="s">
        <v>7997</v>
      </c>
      <c r="J4985" s="116" t="s">
        <v>47</v>
      </c>
      <c r="K4985" s="116">
        <v>0.4234</v>
      </c>
      <c r="L4985" s="395">
        <v>0.4234</v>
      </c>
      <c r="M4985" s="395">
        <v>0.40581800000000001</v>
      </c>
      <c r="N4985" s="330">
        <v>4.1525743977326375</v>
      </c>
      <c r="O4985" s="116"/>
      <c r="P4985" s="116"/>
      <c r="Q4985" s="120"/>
    </row>
    <row r="4986" spans="1:17" customFormat="1">
      <c r="A4986" s="117">
        <v>4983</v>
      </c>
      <c r="B4986" s="117"/>
      <c r="C4986" s="117" t="s">
        <v>1391</v>
      </c>
      <c r="D4986" s="117" t="s">
        <v>1034</v>
      </c>
      <c r="E4986" s="396" t="s">
        <v>3748</v>
      </c>
      <c r="F4986" s="116" t="s">
        <v>3508</v>
      </c>
      <c r="G4986" s="596">
        <v>305711340302</v>
      </c>
      <c r="H4986" s="396" t="s">
        <v>7078</v>
      </c>
      <c r="I4986" s="116" t="s">
        <v>7997</v>
      </c>
      <c r="J4986" s="116" t="s">
        <v>47</v>
      </c>
      <c r="K4986" s="116">
        <v>0.46623999999999999</v>
      </c>
      <c r="L4986" s="395">
        <v>0.46623999999999999</v>
      </c>
      <c r="M4986" s="395">
        <v>0.44713900000000001</v>
      </c>
      <c r="N4986" s="330">
        <v>4.096817089910771</v>
      </c>
      <c r="O4986" s="116"/>
      <c r="P4986" s="116"/>
      <c r="Q4986" s="120"/>
    </row>
    <row r="4987" spans="1:17" customFormat="1">
      <c r="A4987" s="117">
        <v>4984</v>
      </c>
      <c r="B4987" s="117"/>
      <c r="C4987" s="117" t="s">
        <v>1391</v>
      </c>
      <c r="D4987" s="117" t="s">
        <v>1034</v>
      </c>
      <c r="E4987" s="396" t="s">
        <v>3748</v>
      </c>
      <c r="F4987" s="116" t="s">
        <v>4740</v>
      </c>
      <c r="G4987" s="596">
        <v>305711140101</v>
      </c>
      <c r="H4987" s="396" t="s">
        <v>7194</v>
      </c>
      <c r="I4987" s="116" t="s">
        <v>7997</v>
      </c>
      <c r="J4987" s="116" t="s">
        <v>47</v>
      </c>
      <c r="K4987" s="116">
        <v>0.41027799999999998</v>
      </c>
      <c r="L4987" s="395">
        <v>0.41027799999999998</v>
      </c>
      <c r="M4987" s="395">
        <v>0.39361800000000002</v>
      </c>
      <c r="N4987" s="330">
        <v>4.0606613076986706</v>
      </c>
      <c r="O4987" s="116"/>
      <c r="P4987" s="116"/>
      <c r="Q4987" s="120"/>
    </row>
    <row r="4988" spans="1:17" customFormat="1">
      <c r="A4988" s="117">
        <v>4985</v>
      </c>
      <c r="B4988" s="117"/>
      <c r="C4988" s="117" t="s">
        <v>1391</v>
      </c>
      <c r="D4988" s="117" t="s">
        <v>1034</v>
      </c>
      <c r="E4988" s="396" t="s">
        <v>3748</v>
      </c>
      <c r="F4988" s="116" t="s">
        <v>4744</v>
      </c>
      <c r="G4988" s="596">
        <v>305711140401</v>
      </c>
      <c r="H4988" s="396" t="s">
        <v>5783</v>
      </c>
      <c r="I4988" s="116" t="s">
        <v>7997</v>
      </c>
      <c r="J4988" s="116" t="s">
        <v>47</v>
      </c>
      <c r="K4988" s="116">
        <v>0.34815299999999999</v>
      </c>
      <c r="L4988" s="395">
        <v>0.34815299999999999</v>
      </c>
      <c r="M4988" s="395">
        <v>0.33408300000000002</v>
      </c>
      <c r="N4988" s="330">
        <v>4.0413266581072032</v>
      </c>
      <c r="O4988" s="116"/>
      <c r="P4988" s="116"/>
      <c r="Q4988" s="120"/>
    </row>
    <row r="4989" spans="1:17" customFormat="1">
      <c r="A4989" s="117">
        <v>4986</v>
      </c>
      <c r="B4989" s="117"/>
      <c r="C4989" s="117" t="s">
        <v>1391</v>
      </c>
      <c r="D4989" s="117" t="s">
        <v>1034</v>
      </c>
      <c r="E4989" s="396" t="s">
        <v>3747</v>
      </c>
      <c r="F4989" s="116" t="s">
        <v>4720</v>
      </c>
      <c r="G4989" s="596">
        <v>305721140102</v>
      </c>
      <c r="H4989" s="396" t="s">
        <v>7365</v>
      </c>
      <c r="I4989" s="116" t="s">
        <v>7997</v>
      </c>
      <c r="J4989" s="116" t="s">
        <v>47</v>
      </c>
      <c r="K4989" s="116">
        <v>0.58279999999999998</v>
      </c>
      <c r="L4989" s="395">
        <v>0.58279999999999998</v>
      </c>
      <c r="M4989" s="395">
        <v>0.55929300000000004</v>
      </c>
      <c r="N4989" s="330">
        <v>4.0334591626629965</v>
      </c>
      <c r="O4989" s="116"/>
      <c r="P4989" s="116"/>
      <c r="Q4989" s="120"/>
    </row>
    <row r="4990" spans="1:17" customFormat="1">
      <c r="A4990" s="117">
        <v>4987</v>
      </c>
      <c r="B4990" s="117"/>
      <c r="C4990" s="117" t="s">
        <v>1391</v>
      </c>
      <c r="D4990" s="117" t="s">
        <v>1034</v>
      </c>
      <c r="E4990" s="396" t="s">
        <v>3748</v>
      </c>
      <c r="F4990" s="116" t="s">
        <v>4742</v>
      </c>
      <c r="G4990" s="596">
        <v>305711140301</v>
      </c>
      <c r="H4990" s="396" t="s">
        <v>6120</v>
      </c>
      <c r="I4990" s="116" t="s">
        <v>7997</v>
      </c>
      <c r="J4990" s="116" t="s">
        <v>47</v>
      </c>
      <c r="K4990" s="116">
        <v>0.22987199999999999</v>
      </c>
      <c r="L4990" s="395">
        <v>0.22987199999999999</v>
      </c>
      <c r="M4990" s="395">
        <v>0.22076899999999999</v>
      </c>
      <c r="N4990" s="330">
        <v>3.9600299297000068</v>
      </c>
      <c r="O4990" s="116"/>
      <c r="P4990" s="116"/>
      <c r="Q4990" s="120"/>
    </row>
    <row r="4991" spans="1:17" customFormat="1">
      <c r="A4991" s="117">
        <v>4988</v>
      </c>
      <c r="B4991" s="117"/>
      <c r="C4991" s="117" t="s">
        <v>1391</v>
      </c>
      <c r="D4991" s="117" t="s">
        <v>1034</v>
      </c>
      <c r="E4991" s="396" t="s">
        <v>3748</v>
      </c>
      <c r="F4991" s="116" t="s">
        <v>4749</v>
      </c>
      <c r="G4991" s="596">
        <v>305711340101</v>
      </c>
      <c r="H4991" s="396" t="s">
        <v>7435</v>
      </c>
      <c r="I4991" s="116" t="s">
        <v>7997</v>
      </c>
      <c r="J4991" s="116" t="s">
        <v>47</v>
      </c>
      <c r="K4991" s="116">
        <v>0.434535</v>
      </c>
      <c r="L4991" s="395">
        <v>0.434535</v>
      </c>
      <c r="M4991" s="395">
        <v>0.417354</v>
      </c>
      <c r="N4991" s="330">
        <v>3.9538817356484519</v>
      </c>
      <c r="O4991" s="116"/>
      <c r="P4991" s="116"/>
      <c r="Q4991" s="120"/>
    </row>
    <row r="4992" spans="1:17" customFormat="1">
      <c r="A4992" s="117">
        <v>4989</v>
      </c>
      <c r="B4992" s="117"/>
      <c r="C4992" s="117" t="s">
        <v>1391</v>
      </c>
      <c r="D4992" s="117" t="s">
        <v>1034</v>
      </c>
      <c r="E4992" s="396" t="s">
        <v>3748</v>
      </c>
      <c r="F4992" s="116" t="s">
        <v>4743</v>
      </c>
      <c r="G4992" s="596">
        <v>305721140402</v>
      </c>
      <c r="H4992" s="396" t="s">
        <v>7426</v>
      </c>
      <c r="I4992" s="116" t="s">
        <v>7997</v>
      </c>
      <c r="J4992" s="116" t="s">
        <v>47</v>
      </c>
      <c r="K4992" s="116">
        <v>0.1198</v>
      </c>
      <c r="L4992" s="395">
        <v>0.1198</v>
      </c>
      <c r="M4992" s="395">
        <v>0.115152</v>
      </c>
      <c r="N4992" s="330">
        <v>3.8797996661101828</v>
      </c>
      <c r="O4992" s="116"/>
      <c r="P4992" s="116"/>
      <c r="Q4992" s="120"/>
    </row>
    <row r="4993" spans="1:17" customFormat="1">
      <c r="A4993" s="117">
        <v>4990</v>
      </c>
      <c r="B4993" s="117"/>
      <c r="C4993" s="117" t="s">
        <v>1391</v>
      </c>
      <c r="D4993" s="117" t="s">
        <v>1034</v>
      </c>
      <c r="E4993" s="396" t="s">
        <v>3748</v>
      </c>
      <c r="F4993" s="116" t="s">
        <v>4741</v>
      </c>
      <c r="G4993" s="596">
        <v>305711140204</v>
      </c>
      <c r="H4993" s="396" t="s">
        <v>6449</v>
      </c>
      <c r="I4993" s="116" t="s">
        <v>7997</v>
      </c>
      <c r="J4993" s="116" t="s">
        <v>47</v>
      </c>
      <c r="K4993" s="116">
        <v>0.35165600000000002</v>
      </c>
      <c r="L4993" s="395">
        <v>0.35165600000000002</v>
      </c>
      <c r="M4993" s="395">
        <v>0.33856199999999997</v>
      </c>
      <c r="N4993" s="330">
        <v>3.7235252633255369</v>
      </c>
      <c r="O4993" s="116"/>
      <c r="P4993" s="116"/>
      <c r="Q4993" s="120"/>
    </row>
    <row r="4994" spans="1:17" customFormat="1">
      <c r="A4994" s="117">
        <v>4991</v>
      </c>
      <c r="B4994" s="117"/>
      <c r="C4994" s="117" t="s">
        <v>1391</v>
      </c>
      <c r="D4994" s="117" t="s">
        <v>1034</v>
      </c>
      <c r="E4994" s="396" t="s">
        <v>3748</v>
      </c>
      <c r="F4994" s="116" t="s">
        <v>4749</v>
      </c>
      <c r="G4994" s="596">
        <v>305711340102</v>
      </c>
      <c r="H4994" s="396" t="s">
        <v>7366</v>
      </c>
      <c r="I4994" s="116" t="s">
        <v>7997</v>
      </c>
      <c r="J4994" s="116" t="s">
        <v>47</v>
      </c>
      <c r="K4994" s="116">
        <v>0.29683900000000002</v>
      </c>
      <c r="L4994" s="395">
        <v>0.29683900000000002</v>
      </c>
      <c r="M4994" s="395">
        <v>0.28602699999999998</v>
      </c>
      <c r="N4994" s="330">
        <v>3.6423785284278831</v>
      </c>
      <c r="O4994" s="116"/>
      <c r="P4994" s="116"/>
      <c r="Q4994" s="120"/>
    </row>
    <row r="4995" spans="1:17" customFormat="1">
      <c r="A4995" s="117">
        <v>4992</v>
      </c>
      <c r="B4995" s="117"/>
      <c r="C4995" s="117" t="s">
        <v>1391</v>
      </c>
      <c r="D4995" s="117" t="s">
        <v>1034</v>
      </c>
      <c r="E4995" s="396" t="s">
        <v>3748</v>
      </c>
      <c r="F4995" s="116" t="s">
        <v>4744</v>
      </c>
      <c r="G4995" s="596">
        <v>305711140402</v>
      </c>
      <c r="H4995" s="396" t="s">
        <v>6309</v>
      </c>
      <c r="I4995" s="116" t="s">
        <v>7997</v>
      </c>
      <c r="J4995" s="116" t="s">
        <v>47</v>
      </c>
      <c r="K4995" s="116">
        <v>0.27160000000000001</v>
      </c>
      <c r="L4995" s="395">
        <v>0.27160000000000001</v>
      </c>
      <c r="M4995" s="395">
        <v>0.26173999999999997</v>
      </c>
      <c r="N4995" s="330">
        <v>3.6303387334315298</v>
      </c>
      <c r="O4995" s="116"/>
      <c r="P4995" s="116"/>
      <c r="Q4995" s="120"/>
    </row>
    <row r="4996" spans="1:17" customFormat="1">
      <c r="A4996" s="117">
        <v>4993</v>
      </c>
      <c r="B4996" s="117"/>
      <c r="C4996" s="117" t="s">
        <v>1391</v>
      </c>
      <c r="D4996" s="117" t="s">
        <v>1034</v>
      </c>
      <c r="E4996" s="396" t="s">
        <v>3748</v>
      </c>
      <c r="F4996" s="116" t="s">
        <v>4739</v>
      </c>
      <c r="G4996" s="596">
        <v>305711140601</v>
      </c>
      <c r="H4996" s="396" t="s">
        <v>6250</v>
      </c>
      <c r="I4996" s="116" t="s">
        <v>7997</v>
      </c>
      <c r="J4996" s="116" t="s">
        <v>47</v>
      </c>
      <c r="K4996" s="116">
        <v>0.29998200000000003</v>
      </c>
      <c r="L4996" s="395">
        <v>0.29998200000000003</v>
      </c>
      <c r="M4996" s="395">
        <v>0.28938000000000003</v>
      </c>
      <c r="N4996" s="330">
        <v>3.5342120527231633</v>
      </c>
      <c r="O4996" s="116"/>
      <c r="P4996" s="116"/>
      <c r="Q4996" s="120"/>
    </row>
    <row r="4997" spans="1:17" customFormat="1">
      <c r="A4997" s="117">
        <v>4994</v>
      </c>
      <c r="B4997" s="117"/>
      <c r="C4997" s="117" t="s">
        <v>1391</v>
      </c>
      <c r="D4997" s="117" t="s">
        <v>1034</v>
      </c>
      <c r="E4997" s="396" t="s">
        <v>3748</v>
      </c>
      <c r="F4997" s="116" t="s">
        <v>4738</v>
      </c>
      <c r="G4997" s="596">
        <v>305711140502</v>
      </c>
      <c r="H4997" s="396" t="s">
        <v>7599</v>
      </c>
      <c r="I4997" s="116" t="s">
        <v>7997</v>
      </c>
      <c r="J4997" s="116" t="s">
        <v>47</v>
      </c>
      <c r="K4997" s="116">
        <v>9.5513000000000001E-2</v>
      </c>
      <c r="L4997" s="395">
        <v>9.5513000000000001E-2</v>
      </c>
      <c r="M4997" s="395">
        <v>9.2218999999999995E-2</v>
      </c>
      <c r="N4997" s="330">
        <v>3.4487451969888969</v>
      </c>
      <c r="O4997" s="116"/>
      <c r="P4997" s="116"/>
      <c r="Q4997" s="120"/>
    </row>
    <row r="4998" spans="1:17" customFormat="1">
      <c r="A4998" s="117">
        <v>4995</v>
      </c>
      <c r="B4998" s="117"/>
      <c r="C4998" s="117" t="s">
        <v>1391</v>
      </c>
      <c r="D4998" s="117" t="s">
        <v>1034</v>
      </c>
      <c r="E4998" s="396" t="s">
        <v>3748</v>
      </c>
      <c r="F4998" s="116" t="s">
        <v>4748</v>
      </c>
      <c r="G4998" s="596">
        <v>305711240302</v>
      </c>
      <c r="H4998" s="396" t="s">
        <v>7783</v>
      </c>
      <c r="I4998" s="116" t="s">
        <v>7997</v>
      </c>
      <c r="J4998" s="116" t="s">
        <v>47</v>
      </c>
      <c r="K4998" s="116">
        <v>0.47605500000000001</v>
      </c>
      <c r="L4998" s="395">
        <v>0.47605500000000001</v>
      </c>
      <c r="M4998" s="395">
        <v>0.45965899999999998</v>
      </c>
      <c r="N4998" s="330">
        <v>3.4441398577895459</v>
      </c>
      <c r="O4998" s="116"/>
      <c r="P4998" s="116"/>
      <c r="Q4998" s="120"/>
    </row>
    <row r="4999" spans="1:17" customFormat="1">
      <c r="A4999" s="117">
        <v>4996</v>
      </c>
      <c r="B4999" s="117"/>
      <c r="C4999" s="117" t="s">
        <v>1391</v>
      </c>
      <c r="D4999" s="117" t="s">
        <v>1034</v>
      </c>
      <c r="E4999" s="396" t="s">
        <v>3748</v>
      </c>
      <c r="F4999" s="116" t="s">
        <v>3544</v>
      </c>
      <c r="G4999" s="596">
        <v>305711240502</v>
      </c>
      <c r="H4999" s="396" t="s">
        <v>6874</v>
      </c>
      <c r="I4999" s="116" t="s">
        <v>7997</v>
      </c>
      <c r="J4999" s="116" t="s">
        <v>47</v>
      </c>
      <c r="K4999" s="116">
        <v>0.46405600000000002</v>
      </c>
      <c r="L4999" s="395">
        <v>0.46405600000000002</v>
      </c>
      <c r="M4999" s="395">
        <v>0.44821899999999998</v>
      </c>
      <c r="N4999" s="330">
        <v>3.4127346699536361</v>
      </c>
      <c r="O4999" s="116"/>
      <c r="P4999" s="116"/>
      <c r="Q4999" s="120"/>
    </row>
    <row r="5000" spans="1:17" customFormat="1">
      <c r="A5000" s="117">
        <v>4997</v>
      </c>
      <c r="B5000" s="117"/>
      <c r="C5000" s="117" t="s">
        <v>1391</v>
      </c>
      <c r="D5000" s="117" t="s">
        <v>1034</v>
      </c>
      <c r="E5000" s="396" t="s">
        <v>3748</v>
      </c>
      <c r="F5000" s="116" t="s">
        <v>4748</v>
      </c>
      <c r="G5000" s="596">
        <v>305711240301</v>
      </c>
      <c r="H5000" s="396" t="s">
        <v>7728</v>
      </c>
      <c r="I5000" s="116" t="s">
        <v>7997</v>
      </c>
      <c r="J5000" s="116" t="s">
        <v>47</v>
      </c>
      <c r="K5000" s="116">
        <v>0.2898</v>
      </c>
      <c r="L5000" s="395">
        <v>0.2898</v>
      </c>
      <c r="M5000" s="395">
        <v>0.27996900000000002</v>
      </c>
      <c r="N5000" s="330">
        <v>3.3923395445134501</v>
      </c>
      <c r="O5000" s="116"/>
      <c r="P5000" s="116"/>
      <c r="Q5000" s="120"/>
    </row>
    <row r="5001" spans="1:17" customFormat="1">
      <c r="A5001" s="117">
        <v>4998</v>
      </c>
      <c r="B5001" s="117"/>
      <c r="C5001" s="117" t="s">
        <v>1391</v>
      </c>
      <c r="D5001" s="117" t="s">
        <v>1034</v>
      </c>
      <c r="E5001" s="396" t="s">
        <v>3748</v>
      </c>
      <c r="F5001" s="116" t="s">
        <v>4742</v>
      </c>
      <c r="G5001" s="596">
        <v>305711140302</v>
      </c>
      <c r="H5001" s="396" t="s">
        <v>7926</v>
      </c>
      <c r="I5001" s="116" t="s">
        <v>7997</v>
      </c>
      <c r="J5001" s="116" t="s">
        <v>47</v>
      </c>
      <c r="K5001" s="116">
        <v>0.20394399999999999</v>
      </c>
      <c r="L5001" s="395">
        <v>0.20394399999999999</v>
      </c>
      <c r="M5001" s="395">
        <v>0.19705700000000001</v>
      </c>
      <c r="N5001" s="330">
        <v>3.3769073863413372</v>
      </c>
      <c r="O5001" s="116"/>
      <c r="P5001" s="116"/>
      <c r="Q5001" s="120"/>
    </row>
    <row r="5002" spans="1:17" customFormat="1">
      <c r="A5002" s="117">
        <v>4999</v>
      </c>
      <c r="B5002" s="117"/>
      <c r="C5002" s="117" t="s">
        <v>1391</v>
      </c>
      <c r="D5002" s="117" t="s">
        <v>1034</v>
      </c>
      <c r="E5002" s="396" t="s">
        <v>3747</v>
      </c>
      <c r="F5002" s="116" t="s">
        <v>4725</v>
      </c>
      <c r="G5002" s="596">
        <v>305721140501</v>
      </c>
      <c r="H5002" s="396" t="s">
        <v>7791</v>
      </c>
      <c r="I5002" s="116" t="s">
        <v>7997</v>
      </c>
      <c r="J5002" s="116" t="s">
        <v>47</v>
      </c>
      <c r="K5002" s="116">
        <v>0.214</v>
      </c>
      <c r="L5002" s="395">
        <v>0.214</v>
      </c>
      <c r="M5002" s="395">
        <v>0.20683799999999999</v>
      </c>
      <c r="N5002" s="330">
        <v>3.3467289719626176</v>
      </c>
      <c r="O5002" s="116"/>
      <c r="P5002" s="116"/>
      <c r="Q5002" s="120"/>
    </row>
    <row r="5003" spans="1:17" customFormat="1">
      <c r="A5003" s="117">
        <v>5000</v>
      </c>
      <c r="B5003" s="117"/>
      <c r="C5003" s="117" t="s">
        <v>1391</v>
      </c>
      <c r="D5003" s="117" t="s">
        <v>1034</v>
      </c>
      <c r="E5003" s="396" t="s">
        <v>3748</v>
      </c>
      <c r="F5003" s="116" t="s">
        <v>4748</v>
      </c>
      <c r="G5003" s="596">
        <v>305711240303</v>
      </c>
      <c r="H5003" s="396" t="s">
        <v>6673</v>
      </c>
      <c r="I5003" s="116" t="s">
        <v>7997</v>
      </c>
      <c r="J5003" s="116" t="s">
        <v>47</v>
      </c>
      <c r="K5003" s="116">
        <v>0.27643000000000001</v>
      </c>
      <c r="L5003" s="395">
        <v>0.27643000000000001</v>
      </c>
      <c r="M5003" s="395">
        <v>0.26721099999999998</v>
      </c>
      <c r="N5003" s="330">
        <v>3.335021524436578</v>
      </c>
      <c r="O5003" s="116"/>
      <c r="P5003" s="116"/>
      <c r="Q5003" s="120"/>
    </row>
    <row r="5004" spans="1:17" customFormat="1">
      <c r="A5004" s="117">
        <v>5001</v>
      </c>
      <c r="B5004" s="117"/>
      <c r="C5004" s="117" t="s">
        <v>1391</v>
      </c>
      <c r="D5004" s="117" t="s">
        <v>1034</v>
      </c>
      <c r="E5004" s="396" t="s">
        <v>3748</v>
      </c>
      <c r="F5004" s="116" t="s">
        <v>4746</v>
      </c>
      <c r="G5004" s="596">
        <v>305711340202</v>
      </c>
      <c r="H5004" s="396" t="s">
        <v>6331</v>
      </c>
      <c r="I5004" s="116" t="s">
        <v>7997</v>
      </c>
      <c r="J5004" s="116" t="s">
        <v>47</v>
      </c>
      <c r="K5004" s="116">
        <v>0.20980099999999999</v>
      </c>
      <c r="L5004" s="395">
        <v>0.20980099999999999</v>
      </c>
      <c r="M5004" s="395">
        <v>0.20305999999999999</v>
      </c>
      <c r="N5004" s="330">
        <v>3.2130447423987483</v>
      </c>
      <c r="O5004" s="116"/>
      <c r="P5004" s="116"/>
      <c r="Q5004" s="120"/>
    </row>
    <row r="5005" spans="1:17" customFormat="1">
      <c r="A5005" s="117">
        <v>5002</v>
      </c>
      <c r="B5005" s="117"/>
      <c r="C5005" s="117" t="s">
        <v>1391</v>
      </c>
      <c r="D5005" s="117" t="s">
        <v>1034</v>
      </c>
      <c r="E5005" s="396" t="s">
        <v>3748</v>
      </c>
      <c r="F5005" s="116" t="s">
        <v>4743</v>
      </c>
      <c r="G5005" s="596">
        <v>305721140403</v>
      </c>
      <c r="H5005" s="396" t="s">
        <v>5652</v>
      </c>
      <c r="I5005" s="116" t="s">
        <v>7997</v>
      </c>
      <c r="J5005" s="116" t="s">
        <v>47</v>
      </c>
      <c r="K5005" s="116">
        <v>0.41745599999999999</v>
      </c>
      <c r="L5005" s="395">
        <v>0.41745599999999999</v>
      </c>
      <c r="M5005" s="395">
        <v>0.40440599999999999</v>
      </c>
      <c r="N5005" s="330">
        <v>3.1260779579165248</v>
      </c>
      <c r="O5005" s="116"/>
      <c r="P5005" s="116"/>
      <c r="Q5005" s="120"/>
    </row>
    <row r="5006" spans="1:17" customFormat="1">
      <c r="A5006" s="117">
        <v>5003</v>
      </c>
      <c r="B5006" s="117"/>
      <c r="C5006" s="117" t="s">
        <v>1391</v>
      </c>
      <c r="D5006" s="117" t="s">
        <v>1034</v>
      </c>
      <c r="E5006" s="396" t="s">
        <v>3747</v>
      </c>
      <c r="F5006" s="116" t="s">
        <v>4725</v>
      </c>
      <c r="G5006" s="596">
        <v>305721140503</v>
      </c>
      <c r="H5006" s="396" t="s">
        <v>7611</v>
      </c>
      <c r="I5006" s="116" t="s">
        <v>7997</v>
      </c>
      <c r="J5006" s="116" t="s">
        <v>47</v>
      </c>
      <c r="K5006" s="116">
        <v>0.1363</v>
      </c>
      <c r="L5006" s="395">
        <v>0.1363</v>
      </c>
      <c r="M5006" s="395">
        <v>0.13205900000000001</v>
      </c>
      <c r="N5006" s="330">
        <v>3.1115187087307374</v>
      </c>
      <c r="O5006" s="116"/>
      <c r="P5006" s="116"/>
      <c r="Q5006" s="120"/>
    </row>
    <row r="5007" spans="1:17" customFormat="1">
      <c r="A5007" s="117">
        <v>5004</v>
      </c>
      <c r="B5007" s="117"/>
      <c r="C5007" s="117" t="s">
        <v>1391</v>
      </c>
      <c r="D5007" s="117" t="s">
        <v>1034</v>
      </c>
      <c r="E5007" s="396" t="s">
        <v>3747</v>
      </c>
      <c r="F5007" s="116" t="s">
        <v>3516</v>
      </c>
      <c r="G5007" s="596">
        <v>305721240102</v>
      </c>
      <c r="H5007" s="396" t="s">
        <v>10255</v>
      </c>
      <c r="I5007" s="116" t="s">
        <v>7997</v>
      </c>
      <c r="J5007" s="116" t="s">
        <v>47</v>
      </c>
      <c r="K5007" s="116">
        <v>8.3999999999999995E-3</v>
      </c>
      <c r="L5007" s="395">
        <v>8.3999999999999995E-3</v>
      </c>
      <c r="M5007" s="395">
        <v>8.1410000000000007E-3</v>
      </c>
      <c r="N5007" s="330">
        <v>3.0833333333333197</v>
      </c>
      <c r="O5007" s="116"/>
      <c r="P5007" s="116"/>
      <c r="Q5007" s="120"/>
    </row>
    <row r="5008" spans="1:17" customFormat="1">
      <c r="A5008" s="117">
        <v>5005</v>
      </c>
      <c r="B5008" s="117"/>
      <c r="C5008" s="117" t="s">
        <v>1391</v>
      </c>
      <c r="D5008" s="117" t="s">
        <v>1034</v>
      </c>
      <c r="E5008" s="396" t="s">
        <v>3748</v>
      </c>
      <c r="F5008" s="116" t="s">
        <v>4743</v>
      </c>
      <c r="G5008" s="596">
        <v>305721140401</v>
      </c>
      <c r="H5008" s="396" t="s">
        <v>6315</v>
      </c>
      <c r="I5008" s="116" t="s">
        <v>7997</v>
      </c>
      <c r="J5008" s="116" t="s">
        <v>47</v>
      </c>
      <c r="K5008" s="116">
        <v>6.9359000000000004E-2</v>
      </c>
      <c r="L5008" s="395">
        <v>6.9359000000000004E-2</v>
      </c>
      <c r="M5008" s="395">
        <v>6.7395999999999998E-2</v>
      </c>
      <c r="N5008" s="330">
        <v>2.8302022808864118</v>
      </c>
      <c r="O5008" s="116"/>
      <c r="P5008" s="116"/>
      <c r="Q5008" s="120"/>
    </row>
    <row r="5009" spans="1:17" customFormat="1">
      <c r="A5009" s="117">
        <v>5006</v>
      </c>
      <c r="B5009" s="117"/>
      <c r="C5009" s="117" t="s">
        <v>1391</v>
      </c>
      <c r="D5009" s="117" t="s">
        <v>1034</v>
      </c>
      <c r="E5009" s="396" t="s">
        <v>3748</v>
      </c>
      <c r="F5009" s="116" t="s">
        <v>4739</v>
      </c>
      <c r="G5009" s="596">
        <v>305711140602</v>
      </c>
      <c r="H5009" s="396" t="s">
        <v>10256</v>
      </c>
      <c r="I5009" s="116" t="s">
        <v>7997</v>
      </c>
      <c r="J5009" s="116" t="s">
        <v>47</v>
      </c>
      <c r="K5009" s="116">
        <v>0.234903</v>
      </c>
      <c r="L5009" s="395">
        <v>0.234903</v>
      </c>
      <c r="M5009" s="395">
        <v>0.228382</v>
      </c>
      <c r="N5009" s="330">
        <v>2.7760394716116861</v>
      </c>
      <c r="O5009" s="116"/>
      <c r="P5009" s="116"/>
      <c r="Q5009" s="120"/>
    </row>
    <row r="5010" spans="1:17" customFormat="1">
      <c r="A5010" s="117">
        <v>5007</v>
      </c>
      <c r="B5010" s="117"/>
      <c r="C5010" s="117" t="s">
        <v>1391</v>
      </c>
      <c r="D5010" s="117" t="s">
        <v>1034</v>
      </c>
      <c r="E5010" s="396" t="s">
        <v>3747</v>
      </c>
      <c r="F5010" s="116" t="s">
        <v>3452</v>
      </c>
      <c r="G5010" s="596">
        <v>305721340401</v>
      </c>
      <c r="H5010" s="396" t="s">
        <v>7844</v>
      </c>
      <c r="I5010" s="116" t="s">
        <v>7997</v>
      </c>
      <c r="J5010" s="116" t="s">
        <v>47</v>
      </c>
      <c r="K5010" s="116">
        <v>0.39539999999999997</v>
      </c>
      <c r="L5010" s="395">
        <v>0.39539999999999997</v>
      </c>
      <c r="M5010" s="395">
        <v>0.38500099999999998</v>
      </c>
      <c r="N5010" s="330">
        <v>2.6299949418310553</v>
      </c>
      <c r="O5010" s="116"/>
      <c r="P5010" s="116"/>
      <c r="Q5010" s="120"/>
    </row>
    <row r="5011" spans="1:17" customFormat="1">
      <c r="A5011" s="117">
        <v>5008</v>
      </c>
      <c r="B5011" s="117"/>
      <c r="C5011" s="117" t="s">
        <v>1391</v>
      </c>
      <c r="D5011" s="117" t="s">
        <v>1034</v>
      </c>
      <c r="E5011" s="396" t="s">
        <v>3747</v>
      </c>
      <c r="F5011" s="116" t="s">
        <v>4730</v>
      </c>
      <c r="G5011" s="596">
        <v>305721340102</v>
      </c>
      <c r="H5011" s="396" t="s">
        <v>5454</v>
      </c>
      <c r="I5011" s="116" t="s">
        <v>7997</v>
      </c>
      <c r="J5011" s="116" t="s">
        <v>47</v>
      </c>
      <c r="K5011" s="116">
        <v>0.13500000000000001</v>
      </c>
      <c r="L5011" s="395">
        <v>0.13500000000000001</v>
      </c>
      <c r="M5011" s="395">
        <v>0.131494</v>
      </c>
      <c r="N5011" s="330">
        <v>2.5970370370370435</v>
      </c>
      <c r="O5011" s="116"/>
      <c r="P5011" s="116"/>
      <c r="Q5011" s="120"/>
    </row>
    <row r="5012" spans="1:17" customFormat="1">
      <c r="A5012" s="117">
        <v>5009</v>
      </c>
      <c r="B5012" s="117"/>
      <c r="C5012" s="117" t="s">
        <v>1391</v>
      </c>
      <c r="D5012" s="117" t="s">
        <v>1034</v>
      </c>
      <c r="E5012" s="396" t="s">
        <v>3747</v>
      </c>
      <c r="F5012" s="116" t="s">
        <v>4731</v>
      </c>
      <c r="G5012" s="596">
        <v>305721340802</v>
      </c>
      <c r="H5012" s="396" t="s">
        <v>7928</v>
      </c>
      <c r="I5012" s="116" t="s">
        <v>7997</v>
      </c>
      <c r="J5012" s="116" t="s">
        <v>47</v>
      </c>
      <c r="K5012" s="116">
        <v>0.33179999999999998</v>
      </c>
      <c r="L5012" s="395">
        <v>0.33179999999999998</v>
      </c>
      <c r="M5012" s="395">
        <v>0.32685799999999998</v>
      </c>
      <c r="N5012" s="330">
        <v>1.4894514767932496</v>
      </c>
      <c r="O5012" s="116"/>
      <c r="P5012" s="116"/>
      <c r="Q5012" s="120"/>
    </row>
    <row r="5013" spans="1:17" customFormat="1">
      <c r="A5013" s="117">
        <v>5010</v>
      </c>
      <c r="B5013" s="117"/>
      <c r="C5013" s="117" t="s">
        <v>1391</v>
      </c>
      <c r="D5013" s="117" t="s">
        <v>1034</v>
      </c>
      <c r="E5013" s="396" t="s">
        <v>3747</v>
      </c>
      <c r="F5013" s="116" t="s">
        <v>4734</v>
      </c>
      <c r="G5013" s="596">
        <v>305721340702</v>
      </c>
      <c r="H5013" s="396" t="s">
        <v>7982</v>
      </c>
      <c r="I5013" s="116" t="s">
        <v>7997</v>
      </c>
      <c r="J5013" s="116" t="s">
        <v>47</v>
      </c>
      <c r="K5013" s="116">
        <v>0.249</v>
      </c>
      <c r="L5013" s="395">
        <v>0.249</v>
      </c>
      <c r="M5013" s="395">
        <v>0.247781</v>
      </c>
      <c r="N5013" s="330">
        <v>0.48955823293172607</v>
      </c>
      <c r="O5013" s="116"/>
      <c r="P5013" s="116"/>
      <c r="Q5013" s="120"/>
    </row>
    <row r="5014" spans="1:17" customFormat="1">
      <c r="A5014" s="117">
        <v>5011</v>
      </c>
      <c r="B5014" s="117"/>
      <c r="C5014" s="117" t="s">
        <v>1391</v>
      </c>
      <c r="D5014" s="117" t="s">
        <v>1034</v>
      </c>
      <c r="E5014" s="396" t="s">
        <v>3747</v>
      </c>
      <c r="F5014" s="116" t="s">
        <v>3476</v>
      </c>
      <c r="G5014" s="596">
        <v>305721340203</v>
      </c>
      <c r="H5014" s="396" t="s">
        <v>2906</v>
      </c>
      <c r="I5014" s="116" t="s">
        <v>7997</v>
      </c>
      <c r="J5014" s="116" t="s">
        <v>47</v>
      </c>
      <c r="K5014" s="116">
        <v>0.31827100000000003</v>
      </c>
      <c r="L5014" s="395">
        <v>0.31827100000000003</v>
      </c>
      <c r="M5014" s="395">
        <v>0.31727300000000003</v>
      </c>
      <c r="N5014" s="330">
        <v>0.31356925387484214</v>
      </c>
      <c r="O5014" s="116"/>
      <c r="P5014" s="116"/>
      <c r="Q5014" s="120"/>
    </row>
    <row r="5015" spans="1:17" customFormat="1">
      <c r="A5015" s="117">
        <v>5012</v>
      </c>
      <c r="B5015" s="117"/>
      <c r="C5015" s="117" t="s">
        <v>1391</v>
      </c>
      <c r="D5015" s="117" t="s">
        <v>1034</v>
      </c>
      <c r="E5015" s="396" t="s">
        <v>3749</v>
      </c>
      <c r="F5015" s="116" t="s">
        <v>3557</v>
      </c>
      <c r="G5015" s="596">
        <v>305712140203</v>
      </c>
      <c r="H5015" s="396" t="s">
        <v>10257</v>
      </c>
      <c r="I5015" s="116" t="s">
        <v>7997</v>
      </c>
      <c r="J5015" s="116" t="s">
        <v>47</v>
      </c>
      <c r="K5015" s="116">
        <v>0.40776000000000001</v>
      </c>
      <c r="L5015" s="395">
        <v>0.40776000000000001</v>
      </c>
      <c r="M5015" s="395">
        <v>0.41488000000000003</v>
      </c>
      <c r="N5015" s="330">
        <v>-1.7461251716696133</v>
      </c>
      <c r="O5015" s="116"/>
      <c r="P5015" s="116"/>
      <c r="Q5015" s="120"/>
    </row>
    <row r="5016" spans="1:17" customFormat="1">
      <c r="A5016" s="117">
        <v>5013</v>
      </c>
      <c r="B5016" s="117"/>
      <c r="C5016" s="117" t="s">
        <v>1391</v>
      </c>
      <c r="D5016" s="117" t="s">
        <v>1034</v>
      </c>
      <c r="E5016" s="396" t="s">
        <v>3749</v>
      </c>
      <c r="F5016" s="116" t="s">
        <v>3479</v>
      </c>
      <c r="G5016" s="596">
        <v>305712140101</v>
      </c>
      <c r="H5016" s="396" t="s">
        <v>10258</v>
      </c>
      <c r="I5016" s="116" t="s">
        <v>7997</v>
      </c>
      <c r="J5016" s="116" t="s">
        <v>47</v>
      </c>
      <c r="K5016" s="116">
        <v>0.2656</v>
      </c>
      <c r="L5016" s="395">
        <v>0.2656</v>
      </c>
      <c r="M5016" s="395">
        <v>0.20378599999999999</v>
      </c>
      <c r="N5016" s="330">
        <v>23.273343373493979</v>
      </c>
      <c r="O5016" s="116"/>
      <c r="P5016" s="116"/>
      <c r="Q5016" s="120"/>
    </row>
    <row r="5017" spans="1:17" customFormat="1">
      <c r="A5017" s="117">
        <v>5014</v>
      </c>
      <c r="B5017" s="117"/>
      <c r="C5017" s="117" t="s">
        <v>1391</v>
      </c>
      <c r="D5017" s="117" t="s">
        <v>1034</v>
      </c>
      <c r="E5017" s="396" t="s">
        <v>3747</v>
      </c>
      <c r="F5017" s="116" t="s">
        <v>4734</v>
      </c>
      <c r="G5017" s="596">
        <v>305721340701</v>
      </c>
      <c r="H5017" s="396" t="s">
        <v>10259</v>
      </c>
      <c r="I5017" s="116" t="s">
        <v>7997</v>
      </c>
      <c r="J5017" s="116" t="s">
        <v>47</v>
      </c>
      <c r="K5017" s="116">
        <v>0.1946</v>
      </c>
      <c r="L5017" s="395">
        <v>0.1946</v>
      </c>
      <c r="M5017" s="395">
        <v>0.15007899999999999</v>
      </c>
      <c r="N5017" s="330">
        <v>22.878211716341216</v>
      </c>
      <c r="O5017" s="116"/>
      <c r="P5017" s="116"/>
      <c r="Q5017" s="120"/>
    </row>
    <row r="5018" spans="1:17" customFormat="1">
      <c r="A5018" s="117">
        <v>5015</v>
      </c>
      <c r="B5018" s="117"/>
      <c r="C5018" s="117" t="s">
        <v>1391</v>
      </c>
      <c r="D5018" s="117" t="s">
        <v>3685</v>
      </c>
      <c r="E5018" s="396" t="s">
        <v>3751</v>
      </c>
      <c r="F5018" s="116" t="s">
        <v>4766</v>
      </c>
      <c r="G5018" s="596" t="s">
        <v>10260</v>
      </c>
      <c r="H5018" s="396" t="s">
        <v>10261</v>
      </c>
      <c r="I5018" s="116" t="s">
        <v>8573</v>
      </c>
      <c r="J5018" s="116" t="s">
        <v>47</v>
      </c>
      <c r="K5018" s="116">
        <v>0.31012000000000001</v>
      </c>
      <c r="L5018" s="395">
        <v>0.31012000000000001</v>
      </c>
      <c r="M5018" s="395">
        <v>0.27121699999999999</v>
      </c>
      <c r="N5018" s="330">
        <v>12.544498903650206</v>
      </c>
      <c r="O5018" s="116"/>
      <c r="P5018" s="116"/>
      <c r="Q5018" s="120"/>
    </row>
    <row r="5019" spans="1:17" customFormat="1">
      <c r="A5019" s="117">
        <v>5016</v>
      </c>
      <c r="B5019" s="117"/>
      <c r="C5019" s="117" t="s">
        <v>1391</v>
      </c>
      <c r="D5019" s="117" t="s">
        <v>3685</v>
      </c>
      <c r="E5019" s="396" t="s">
        <v>3751</v>
      </c>
      <c r="F5019" s="116" t="s">
        <v>4769</v>
      </c>
      <c r="G5019" s="596" t="s">
        <v>10262</v>
      </c>
      <c r="H5019" s="396" t="s">
        <v>10263</v>
      </c>
      <c r="I5019" s="116" t="s">
        <v>8573</v>
      </c>
      <c r="J5019" s="116" t="s">
        <v>47</v>
      </c>
      <c r="K5019" s="116">
        <v>0.31459999999999999</v>
      </c>
      <c r="L5019" s="395">
        <v>0.31459999999999999</v>
      </c>
      <c r="M5019" s="395">
        <v>0.275148</v>
      </c>
      <c r="N5019" s="330">
        <v>12.540368722186901</v>
      </c>
      <c r="O5019" s="116"/>
      <c r="P5019" s="116"/>
      <c r="Q5019" s="120"/>
    </row>
    <row r="5020" spans="1:17" customFormat="1">
      <c r="A5020" s="117">
        <v>5017</v>
      </c>
      <c r="B5020" s="117"/>
      <c r="C5020" s="117" t="s">
        <v>1391</v>
      </c>
      <c r="D5020" s="117" t="s">
        <v>3685</v>
      </c>
      <c r="E5020" s="396" t="s">
        <v>3752</v>
      </c>
      <c r="F5020" s="116" t="s">
        <v>4783</v>
      </c>
      <c r="G5020" s="596" t="s">
        <v>10264</v>
      </c>
      <c r="H5020" s="396" t="s">
        <v>10265</v>
      </c>
      <c r="I5020" s="116" t="s">
        <v>8575</v>
      </c>
      <c r="J5020" s="116" t="s">
        <v>47</v>
      </c>
      <c r="K5020" s="116">
        <v>0.15024799999999999</v>
      </c>
      <c r="L5020" s="395">
        <v>0.15024799999999999</v>
      </c>
      <c r="M5020" s="395">
        <v>0.131408</v>
      </c>
      <c r="N5020" s="330">
        <v>12.539268409562855</v>
      </c>
      <c r="O5020" s="116"/>
      <c r="P5020" s="116"/>
      <c r="Q5020" s="120"/>
    </row>
    <row r="5021" spans="1:17" customFormat="1">
      <c r="A5021" s="117">
        <v>5018</v>
      </c>
      <c r="B5021" s="117"/>
      <c r="C5021" s="117" t="s">
        <v>1391</v>
      </c>
      <c r="D5021" s="117" t="s">
        <v>3685</v>
      </c>
      <c r="E5021" s="396" t="s">
        <v>3752</v>
      </c>
      <c r="F5021" s="116" t="s">
        <v>4775</v>
      </c>
      <c r="G5021" s="596" t="s">
        <v>10266</v>
      </c>
      <c r="H5021" s="396" t="s">
        <v>10267</v>
      </c>
      <c r="I5021" s="116" t="s">
        <v>8573</v>
      </c>
      <c r="J5021" s="116" t="s">
        <v>47</v>
      </c>
      <c r="K5021" s="116">
        <v>0.94479999999999997</v>
      </c>
      <c r="L5021" s="395">
        <v>0.94479999999999997</v>
      </c>
      <c r="M5021" s="395">
        <v>0.71873100000000001</v>
      </c>
      <c r="N5021" s="330">
        <v>23.927709568162573</v>
      </c>
      <c r="O5021" s="116"/>
      <c r="P5021" s="116"/>
      <c r="Q5021" s="120"/>
    </row>
    <row r="5022" spans="1:17" customFormat="1">
      <c r="A5022" s="117">
        <v>5019</v>
      </c>
      <c r="B5022" s="117"/>
      <c r="C5022" s="117" t="s">
        <v>1391</v>
      </c>
      <c r="D5022" s="117" t="s">
        <v>3685</v>
      </c>
      <c r="E5022" s="396" t="s">
        <v>3751</v>
      </c>
      <c r="F5022" s="116" t="s">
        <v>2145</v>
      </c>
      <c r="G5022" s="596" t="s">
        <v>8211</v>
      </c>
      <c r="H5022" s="396" t="s">
        <v>2437</v>
      </c>
      <c r="I5022" s="116" t="s">
        <v>3613</v>
      </c>
      <c r="J5022" s="116" t="s">
        <v>47</v>
      </c>
      <c r="K5022" s="116">
        <v>0.6966</v>
      </c>
      <c r="L5022" s="395">
        <v>0.6966</v>
      </c>
      <c r="M5022" s="395">
        <v>0.58787500000000004</v>
      </c>
      <c r="N5022" s="330">
        <v>15.607952914154458</v>
      </c>
      <c r="O5022" s="116"/>
      <c r="P5022" s="116"/>
      <c r="Q5022" s="120"/>
    </row>
    <row r="5023" spans="1:17" customFormat="1">
      <c r="A5023" s="117">
        <v>5020</v>
      </c>
      <c r="B5023" s="117"/>
      <c r="C5023" s="117" t="s">
        <v>1391</v>
      </c>
      <c r="D5023" s="117" t="s">
        <v>3685</v>
      </c>
      <c r="E5023" s="396" t="s">
        <v>3751</v>
      </c>
      <c r="F5023" s="116" t="s">
        <v>2145</v>
      </c>
      <c r="G5023" s="596" t="s">
        <v>8213</v>
      </c>
      <c r="H5023" s="396" t="s">
        <v>2438</v>
      </c>
      <c r="I5023" s="116" t="s">
        <v>3613</v>
      </c>
      <c r="J5023" s="116" t="s">
        <v>47</v>
      </c>
      <c r="K5023" s="116">
        <v>0.25159999999999999</v>
      </c>
      <c r="L5023" s="395">
        <v>0.25159999999999999</v>
      </c>
      <c r="M5023" s="395">
        <v>0.21593200000000001</v>
      </c>
      <c r="N5023" s="330">
        <v>14.176470588235285</v>
      </c>
      <c r="O5023" s="116"/>
      <c r="P5023" s="116"/>
      <c r="Q5023" s="120"/>
    </row>
    <row r="5024" spans="1:17" customFormat="1">
      <c r="A5024" s="117">
        <v>5021</v>
      </c>
      <c r="B5024" s="117"/>
      <c r="C5024" s="117" t="s">
        <v>1391</v>
      </c>
      <c r="D5024" s="117" t="s">
        <v>3685</v>
      </c>
      <c r="E5024" s="396" t="s">
        <v>3751</v>
      </c>
      <c r="F5024" s="116" t="s">
        <v>2143</v>
      </c>
      <c r="G5024" s="596" t="s">
        <v>8209</v>
      </c>
      <c r="H5024" s="396" t="s">
        <v>2433</v>
      </c>
      <c r="I5024" s="116" t="s">
        <v>3613</v>
      </c>
      <c r="J5024" s="116" t="s">
        <v>47</v>
      </c>
      <c r="K5024" s="116">
        <v>1.2305999999999999</v>
      </c>
      <c r="L5024" s="395">
        <v>1.2305999999999999</v>
      </c>
      <c r="M5024" s="395">
        <v>1.0668139999999999</v>
      </c>
      <c r="N5024" s="330">
        <v>13.309442548350397</v>
      </c>
      <c r="O5024" s="116"/>
      <c r="P5024" s="116"/>
      <c r="Q5024" s="120"/>
    </row>
    <row r="5025" spans="1:17" customFormat="1">
      <c r="A5025" s="117">
        <v>5022</v>
      </c>
      <c r="B5025" s="117"/>
      <c r="C5025" s="117" t="s">
        <v>1391</v>
      </c>
      <c r="D5025" s="117" t="s">
        <v>3685</v>
      </c>
      <c r="E5025" s="396" t="s">
        <v>3750</v>
      </c>
      <c r="F5025" s="116" t="s">
        <v>3531</v>
      </c>
      <c r="G5025" s="596" t="s">
        <v>8215</v>
      </c>
      <c r="H5025" s="396" t="s">
        <v>3532</v>
      </c>
      <c r="I5025" s="116" t="s">
        <v>8576</v>
      </c>
      <c r="J5025" s="116" t="s">
        <v>47</v>
      </c>
      <c r="K5025" s="116">
        <v>8.4199999999999997E-2</v>
      </c>
      <c r="L5025" s="395">
        <v>8.4199999999999997E-2</v>
      </c>
      <c r="M5025" s="395">
        <v>7.4440000000000006E-2</v>
      </c>
      <c r="N5025" s="330">
        <v>11.591448931116378</v>
      </c>
      <c r="O5025" s="116"/>
      <c r="P5025" s="116"/>
      <c r="Q5025" s="120"/>
    </row>
    <row r="5026" spans="1:17" customFormat="1">
      <c r="A5026" s="117">
        <v>5023</v>
      </c>
      <c r="B5026" s="117"/>
      <c r="C5026" s="117" t="s">
        <v>1391</v>
      </c>
      <c r="D5026" s="117" t="s">
        <v>3685</v>
      </c>
      <c r="E5026" s="396" t="s">
        <v>3751</v>
      </c>
      <c r="F5026" s="116" t="s">
        <v>2144</v>
      </c>
      <c r="G5026" s="596" t="s">
        <v>8214</v>
      </c>
      <c r="H5026" s="396" t="s">
        <v>2435</v>
      </c>
      <c r="I5026" s="116" t="s">
        <v>3613</v>
      </c>
      <c r="J5026" s="116" t="s">
        <v>47</v>
      </c>
      <c r="K5026" s="116">
        <v>0.57589999999999997</v>
      </c>
      <c r="L5026" s="395">
        <v>0.57589999999999997</v>
      </c>
      <c r="M5026" s="395">
        <v>0.514598</v>
      </c>
      <c r="N5026" s="330">
        <v>10.644556346587944</v>
      </c>
      <c r="O5026" s="116"/>
      <c r="P5026" s="116"/>
      <c r="Q5026" s="120"/>
    </row>
    <row r="5027" spans="1:17" customFormat="1">
      <c r="A5027" s="117">
        <v>5024</v>
      </c>
      <c r="B5027" s="117"/>
      <c r="C5027" s="117" t="s">
        <v>1391</v>
      </c>
      <c r="D5027" s="117" t="s">
        <v>3685</v>
      </c>
      <c r="E5027" s="396" t="s">
        <v>3750</v>
      </c>
      <c r="F5027" s="116" t="s">
        <v>2142</v>
      </c>
      <c r="G5027" s="596" t="s">
        <v>8217</v>
      </c>
      <c r="H5027" s="396" t="s">
        <v>2429</v>
      </c>
      <c r="I5027" s="116" t="s">
        <v>3613</v>
      </c>
      <c r="J5027" s="116" t="s">
        <v>47</v>
      </c>
      <c r="K5027" s="116">
        <v>0.36699999999999999</v>
      </c>
      <c r="L5027" s="395">
        <v>0.36699999999999999</v>
      </c>
      <c r="M5027" s="395">
        <v>0.33295799999999998</v>
      </c>
      <c r="N5027" s="330">
        <v>9.2757493188010951</v>
      </c>
      <c r="O5027" s="116"/>
      <c r="P5027" s="116"/>
      <c r="Q5027" s="120"/>
    </row>
    <row r="5028" spans="1:17" customFormat="1">
      <c r="A5028" s="117">
        <v>5025</v>
      </c>
      <c r="B5028" s="117"/>
      <c r="C5028" s="117" t="s">
        <v>1391</v>
      </c>
      <c r="D5028" s="117" t="s">
        <v>3685</v>
      </c>
      <c r="E5028" s="396" t="s">
        <v>3751</v>
      </c>
      <c r="F5028" s="116" t="s">
        <v>2143</v>
      </c>
      <c r="G5028" s="596" t="s">
        <v>8218</v>
      </c>
      <c r="H5028" s="396" t="s">
        <v>2430</v>
      </c>
      <c r="I5028" s="116" t="s">
        <v>3613</v>
      </c>
      <c r="J5028" s="116" t="s">
        <v>47</v>
      </c>
      <c r="K5028" s="116">
        <v>0.35389999999999999</v>
      </c>
      <c r="L5028" s="395">
        <v>0.35389999999999999</v>
      </c>
      <c r="M5028" s="395">
        <v>0.322324</v>
      </c>
      <c r="N5028" s="330">
        <v>8.922294433455777</v>
      </c>
      <c r="O5028" s="116"/>
      <c r="P5028" s="116"/>
      <c r="Q5028" s="120"/>
    </row>
    <row r="5029" spans="1:17" customFormat="1">
      <c r="A5029" s="117">
        <v>5026</v>
      </c>
      <c r="B5029" s="117"/>
      <c r="C5029" s="117" t="s">
        <v>1391</v>
      </c>
      <c r="D5029" s="117" t="s">
        <v>3685</v>
      </c>
      <c r="E5029" s="396" t="s">
        <v>3751</v>
      </c>
      <c r="F5029" s="116" t="s">
        <v>2143</v>
      </c>
      <c r="G5029" s="596" t="s">
        <v>8220</v>
      </c>
      <c r="H5029" s="396" t="s">
        <v>2432</v>
      </c>
      <c r="I5029" s="116" t="s">
        <v>3613</v>
      </c>
      <c r="J5029" s="116" t="s">
        <v>47</v>
      </c>
      <c r="K5029" s="116">
        <v>1.1834</v>
      </c>
      <c r="L5029" s="395">
        <v>1.1834</v>
      </c>
      <c r="M5029" s="395">
        <v>1.0806249999999999</v>
      </c>
      <c r="N5029" s="330">
        <v>8.684721987493667</v>
      </c>
      <c r="O5029" s="116"/>
      <c r="P5029" s="116"/>
      <c r="Q5029" s="120"/>
    </row>
    <row r="5030" spans="1:17" customFormat="1">
      <c r="A5030" s="117">
        <v>5027</v>
      </c>
      <c r="B5030" s="117"/>
      <c r="C5030" s="117" t="s">
        <v>1391</v>
      </c>
      <c r="D5030" s="117" t="s">
        <v>3685</v>
      </c>
      <c r="E5030" s="396" t="s">
        <v>3751</v>
      </c>
      <c r="F5030" s="116" t="s">
        <v>3439</v>
      </c>
      <c r="G5030" s="596" t="s">
        <v>8246</v>
      </c>
      <c r="H5030" s="396" t="s">
        <v>3440</v>
      </c>
      <c r="I5030" s="116" t="s">
        <v>8573</v>
      </c>
      <c r="J5030" s="116" t="s">
        <v>47</v>
      </c>
      <c r="K5030" s="116">
        <v>0.20349999999999999</v>
      </c>
      <c r="L5030" s="395">
        <v>0.20349999999999999</v>
      </c>
      <c r="M5030" s="395">
        <v>0.186221</v>
      </c>
      <c r="N5030" s="330">
        <v>8.4909090909090867</v>
      </c>
      <c r="O5030" s="116"/>
      <c r="P5030" s="116"/>
      <c r="Q5030" s="120"/>
    </row>
    <row r="5031" spans="1:17" customFormat="1">
      <c r="A5031" s="117">
        <v>5028</v>
      </c>
      <c r="B5031" s="117"/>
      <c r="C5031" s="117" t="s">
        <v>1391</v>
      </c>
      <c r="D5031" s="117" t="s">
        <v>3685</v>
      </c>
      <c r="E5031" s="396" t="s">
        <v>3750</v>
      </c>
      <c r="F5031" s="116" t="s">
        <v>3535</v>
      </c>
      <c r="G5031" s="596" t="s">
        <v>8221</v>
      </c>
      <c r="H5031" s="396" t="s">
        <v>3536</v>
      </c>
      <c r="I5031" s="116" t="s">
        <v>8573</v>
      </c>
      <c r="J5031" s="116" t="s">
        <v>47</v>
      </c>
      <c r="K5031" s="116">
        <v>0.75367600000000001</v>
      </c>
      <c r="L5031" s="395">
        <v>0.75367600000000001</v>
      </c>
      <c r="M5031" s="395">
        <v>0.69385799999999997</v>
      </c>
      <c r="N5031" s="330">
        <v>7.936832272753815</v>
      </c>
      <c r="O5031" s="116"/>
      <c r="P5031" s="116"/>
      <c r="Q5031" s="120"/>
    </row>
    <row r="5032" spans="1:17" customFormat="1">
      <c r="A5032" s="117">
        <v>5029</v>
      </c>
      <c r="B5032" s="117"/>
      <c r="C5032" s="117" t="s">
        <v>1391</v>
      </c>
      <c r="D5032" s="117" t="s">
        <v>3685</v>
      </c>
      <c r="E5032" s="396" t="s">
        <v>3751</v>
      </c>
      <c r="F5032" s="116" t="s">
        <v>2143</v>
      </c>
      <c r="G5032" s="596" t="s">
        <v>8222</v>
      </c>
      <c r="H5032" s="396" t="s">
        <v>2431</v>
      </c>
      <c r="I5032" s="116" t="s">
        <v>3613</v>
      </c>
      <c r="J5032" s="116" t="s">
        <v>47</v>
      </c>
      <c r="K5032" s="116">
        <v>0.65039999999999998</v>
      </c>
      <c r="L5032" s="395">
        <v>0.65039999999999998</v>
      </c>
      <c r="M5032" s="395">
        <v>0.59925899999999999</v>
      </c>
      <c r="N5032" s="330">
        <v>7.8630073800737996</v>
      </c>
      <c r="O5032" s="116"/>
      <c r="P5032" s="116"/>
      <c r="Q5032" s="120"/>
    </row>
    <row r="5033" spans="1:17" customFormat="1">
      <c r="A5033" s="117">
        <v>5030</v>
      </c>
      <c r="B5033" s="117"/>
      <c r="C5033" s="117" t="s">
        <v>1391</v>
      </c>
      <c r="D5033" s="117" t="s">
        <v>3685</v>
      </c>
      <c r="E5033" s="396" t="s">
        <v>3751</v>
      </c>
      <c r="F5033" s="116" t="s">
        <v>3492</v>
      </c>
      <c r="G5033" s="596" t="s">
        <v>8223</v>
      </c>
      <c r="H5033" s="396" t="s">
        <v>3493</v>
      </c>
      <c r="I5033" s="116" t="s">
        <v>8573</v>
      </c>
      <c r="J5033" s="116" t="s">
        <v>47</v>
      </c>
      <c r="K5033" s="116">
        <v>1.1641999999999999</v>
      </c>
      <c r="L5033" s="395">
        <v>1.1641999999999999</v>
      </c>
      <c r="M5033" s="395">
        <v>1.07365</v>
      </c>
      <c r="N5033" s="330">
        <v>7.777873217660189</v>
      </c>
      <c r="O5033" s="116"/>
      <c r="P5033" s="116"/>
      <c r="Q5033" s="120"/>
    </row>
    <row r="5034" spans="1:17" customFormat="1">
      <c r="A5034" s="117">
        <v>5031</v>
      </c>
      <c r="B5034" s="117"/>
      <c r="C5034" s="117" t="s">
        <v>1391</v>
      </c>
      <c r="D5034" s="117" t="s">
        <v>3685</v>
      </c>
      <c r="E5034" s="396" t="s">
        <v>3750</v>
      </c>
      <c r="F5034" s="116" t="s">
        <v>3601</v>
      </c>
      <c r="G5034" s="596" t="s">
        <v>8212</v>
      </c>
      <c r="H5034" s="396" t="s">
        <v>8362</v>
      </c>
      <c r="I5034" s="116" t="s">
        <v>8573</v>
      </c>
      <c r="J5034" s="116" t="s">
        <v>47</v>
      </c>
      <c r="K5034" s="116">
        <v>0.55600000000000005</v>
      </c>
      <c r="L5034" s="395">
        <v>0.55600000000000005</v>
      </c>
      <c r="M5034" s="395">
        <v>0.51541199999999998</v>
      </c>
      <c r="N5034" s="330">
        <v>7.3000000000000123</v>
      </c>
      <c r="O5034" s="116"/>
      <c r="P5034" s="116"/>
      <c r="Q5034" s="120"/>
    </row>
    <row r="5035" spans="1:17" customFormat="1">
      <c r="A5035" s="117">
        <v>5032</v>
      </c>
      <c r="B5035" s="117"/>
      <c r="C5035" s="117" t="s">
        <v>1391</v>
      </c>
      <c r="D5035" s="117" t="s">
        <v>3685</v>
      </c>
      <c r="E5035" s="396" t="s">
        <v>3750</v>
      </c>
      <c r="F5035" s="116" t="s">
        <v>3450</v>
      </c>
      <c r="G5035" s="596" t="s">
        <v>8226</v>
      </c>
      <c r="H5035" s="396" t="s">
        <v>3451</v>
      </c>
      <c r="I5035" s="116" t="s">
        <v>8573</v>
      </c>
      <c r="J5035" s="116" t="s">
        <v>47</v>
      </c>
      <c r="K5035" s="116">
        <v>0.1318</v>
      </c>
      <c r="L5035" s="395">
        <v>0.1318</v>
      </c>
      <c r="M5035" s="395">
        <v>0.12302399999999999</v>
      </c>
      <c r="N5035" s="330">
        <v>6.6585735963581234</v>
      </c>
      <c r="O5035" s="116"/>
      <c r="P5035" s="116"/>
      <c r="Q5035" s="120"/>
    </row>
    <row r="5036" spans="1:17" customFormat="1">
      <c r="A5036" s="117">
        <v>5033</v>
      </c>
      <c r="B5036" s="117"/>
      <c r="C5036" s="117" t="s">
        <v>1391</v>
      </c>
      <c r="D5036" s="117" t="s">
        <v>3685</v>
      </c>
      <c r="E5036" s="396" t="s">
        <v>3752</v>
      </c>
      <c r="F5036" s="116" t="s">
        <v>4780</v>
      </c>
      <c r="G5036" s="596" t="s">
        <v>8227</v>
      </c>
      <c r="H5036" s="396" t="s">
        <v>8363</v>
      </c>
      <c r="I5036" s="116" t="s">
        <v>8573</v>
      </c>
      <c r="J5036" s="116" t="s">
        <v>47</v>
      </c>
      <c r="K5036" s="116">
        <v>0.36518</v>
      </c>
      <c r="L5036" s="395">
        <v>0.36518</v>
      </c>
      <c r="M5036" s="395">
        <v>0.34143000000000001</v>
      </c>
      <c r="N5036" s="330">
        <v>6.5036420395421413</v>
      </c>
      <c r="O5036" s="116"/>
      <c r="P5036" s="116"/>
      <c r="Q5036" s="120"/>
    </row>
    <row r="5037" spans="1:17" customFormat="1">
      <c r="A5037" s="117">
        <v>5034</v>
      </c>
      <c r="B5037" s="117"/>
      <c r="C5037" s="117" t="s">
        <v>1391</v>
      </c>
      <c r="D5037" s="117" t="s">
        <v>3685</v>
      </c>
      <c r="E5037" s="396" t="s">
        <v>3750</v>
      </c>
      <c r="F5037" s="116" t="s">
        <v>3598</v>
      </c>
      <c r="G5037" s="596" t="s">
        <v>8228</v>
      </c>
      <c r="H5037" s="396" t="s">
        <v>3599</v>
      </c>
      <c r="I5037" s="116" t="s">
        <v>8573</v>
      </c>
      <c r="J5037" s="116" t="s">
        <v>47</v>
      </c>
      <c r="K5037" s="116">
        <v>0.212757</v>
      </c>
      <c r="L5037" s="395">
        <v>0.212757</v>
      </c>
      <c r="M5037" s="395">
        <v>0.19913999999999998</v>
      </c>
      <c r="N5037" s="330">
        <v>6.4002594509228921</v>
      </c>
      <c r="O5037" s="116"/>
      <c r="P5037" s="116"/>
      <c r="Q5037" s="120"/>
    </row>
    <row r="5038" spans="1:17" customFormat="1">
      <c r="A5038" s="117">
        <v>5035</v>
      </c>
      <c r="B5038" s="117"/>
      <c r="C5038" s="117" t="s">
        <v>1391</v>
      </c>
      <c r="D5038" s="117" t="s">
        <v>3685</v>
      </c>
      <c r="E5038" s="396" t="s">
        <v>3750</v>
      </c>
      <c r="F5038" s="116" t="s">
        <v>3574</v>
      </c>
      <c r="G5038" s="596" t="s">
        <v>8229</v>
      </c>
      <c r="H5038" s="396" t="s">
        <v>3575</v>
      </c>
      <c r="I5038" s="116" t="s">
        <v>8573</v>
      </c>
      <c r="J5038" s="116" t="s">
        <v>47</v>
      </c>
      <c r="K5038" s="116">
        <v>3.9E-2</v>
      </c>
      <c r="L5038" s="395">
        <v>3.9E-2</v>
      </c>
      <c r="M5038" s="395">
        <v>3.6717E-2</v>
      </c>
      <c r="N5038" s="330">
        <v>5.8538461538461544</v>
      </c>
      <c r="O5038" s="116"/>
      <c r="P5038" s="116"/>
      <c r="Q5038" s="120"/>
    </row>
    <row r="5039" spans="1:17" customFormat="1">
      <c r="A5039" s="117">
        <v>5036</v>
      </c>
      <c r="B5039" s="117"/>
      <c r="C5039" s="117" t="s">
        <v>1391</v>
      </c>
      <c r="D5039" s="117" t="s">
        <v>3685</v>
      </c>
      <c r="E5039" s="396" t="s">
        <v>3751</v>
      </c>
      <c r="F5039" s="116" t="s">
        <v>2144</v>
      </c>
      <c r="G5039" s="596" t="s">
        <v>8233</v>
      </c>
      <c r="H5039" s="396" t="s">
        <v>2434</v>
      </c>
      <c r="I5039" s="116" t="s">
        <v>3613</v>
      </c>
      <c r="J5039" s="116" t="s">
        <v>47</v>
      </c>
      <c r="K5039" s="116">
        <v>1.1536</v>
      </c>
      <c r="L5039" s="395">
        <v>1.1536</v>
      </c>
      <c r="M5039" s="395">
        <v>1.086649</v>
      </c>
      <c r="N5039" s="330">
        <v>5.8036581137309282</v>
      </c>
      <c r="O5039" s="116"/>
      <c r="P5039" s="116"/>
      <c r="Q5039" s="120"/>
    </row>
    <row r="5040" spans="1:17" customFormat="1">
      <c r="A5040" s="117">
        <v>5037</v>
      </c>
      <c r="B5040" s="117"/>
      <c r="C5040" s="117" t="s">
        <v>1391</v>
      </c>
      <c r="D5040" s="117" t="s">
        <v>3685</v>
      </c>
      <c r="E5040" s="396" t="s">
        <v>3750</v>
      </c>
      <c r="F5040" s="116" t="s">
        <v>2142</v>
      </c>
      <c r="G5040" s="596" t="s">
        <v>10268</v>
      </c>
      <c r="H5040" s="396" t="s">
        <v>10269</v>
      </c>
      <c r="I5040" s="116" t="s">
        <v>3613</v>
      </c>
      <c r="J5040" s="116" t="s">
        <v>47</v>
      </c>
      <c r="K5040" s="116">
        <v>0.52658000000000005</v>
      </c>
      <c r="L5040" s="395">
        <v>0.52658000000000005</v>
      </c>
      <c r="M5040" s="395">
        <v>0.49779200000000001</v>
      </c>
      <c r="N5040" s="330">
        <v>5.4669755782597198</v>
      </c>
      <c r="O5040" s="116"/>
      <c r="P5040" s="116"/>
      <c r="Q5040" s="120"/>
    </row>
    <row r="5041" spans="1:17" customFormat="1">
      <c r="A5041" s="117">
        <v>5038</v>
      </c>
      <c r="B5041" s="117"/>
      <c r="C5041" s="117" t="s">
        <v>1391</v>
      </c>
      <c r="D5041" s="117" t="s">
        <v>3685</v>
      </c>
      <c r="E5041" s="396" t="s">
        <v>3750</v>
      </c>
      <c r="F5041" s="116" t="s">
        <v>3601</v>
      </c>
      <c r="G5041" s="596" t="s">
        <v>8219</v>
      </c>
      <c r="H5041" s="396" t="s">
        <v>3602</v>
      </c>
      <c r="I5041" s="116" t="s">
        <v>8573</v>
      </c>
      <c r="J5041" s="116" t="s">
        <v>47</v>
      </c>
      <c r="K5041" s="116">
        <v>2.24186</v>
      </c>
      <c r="L5041" s="395">
        <v>2.24186</v>
      </c>
      <c r="M5041" s="395">
        <v>2.121759</v>
      </c>
      <c r="N5041" s="330">
        <v>5.3572033936106633</v>
      </c>
      <c r="O5041" s="116"/>
      <c r="P5041" s="116"/>
      <c r="Q5041" s="120"/>
    </row>
    <row r="5042" spans="1:17" customFormat="1">
      <c r="A5042" s="117">
        <v>5039</v>
      </c>
      <c r="B5042" s="117"/>
      <c r="C5042" s="117" t="s">
        <v>1391</v>
      </c>
      <c r="D5042" s="117" t="s">
        <v>3685</v>
      </c>
      <c r="E5042" s="396" t="s">
        <v>3752</v>
      </c>
      <c r="F5042" s="116" t="s">
        <v>3555</v>
      </c>
      <c r="G5042" s="596" t="s">
        <v>8208</v>
      </c>
      <c r="H5042" s="396" t="s">
        <v>3556</v>
      </c>
      <c r="I5042" s="116" t="s">
        <v>8573</v>
      </c>
      <c r="J5042" s="116" t="s">
        <v>47</v>
      </c>
      <c r="K5042" s="116">
        <v>1.371E-2</v>
      </c>
      <c r="L5042" s="395">
        <v>1.371E-2</v>
      </c>
      <c r="M5042" s="395">
        <v>1.298E-2</v>
      </c>
      <c r="N5042" s="330">
        <v>5.3245805981035721</v>
      </c>
      <c r="O5042" s="116"/>
      <c r="P5042" s="116"/>
      <c r="Q5042" s="120"/>
    </row>
    <row r="5043" spans="1:17" customFormat="1">
      <c r="A5043" s="117">
        <v>5040</v>
      </c>
      <c r="B5043" s="117"/>
      <c r="C5043" s="117" t="s">
        <v>1391</v>
      </c>
      <c r="D5043" s="117" t="s">
        <v>3685</v>
      </c>
      <c r="E5043" s="396" t="s">
        <v>3750</v>
      </c>
      <c r="F5043" s="116" t="s">
        <v>3579</v>
      </c>
      <c r="G5043" s="596" t="s">
        <v>8239</v>
      </c>
      <c r="H5043" s="396" t="s">
        <v>3580</v>
      </c>
      <c r="I5043" s="116" t="s">
        <v>8572</v>
      </c>
      <c r="J5043" s="116" t="s">
        <v>47</v>
      </c>
      <c r="K5043" s="116">
        <v>7.8049999999999994E-2</v>
      </c>
      <c r="L5043" s="395">
        <v>7.8049999999999994E-2</v>
      </c>
      <c r="M5043" s="395">
        <v>7.4024000000000006E-2</v>
      </c>
      <c r="N5043" s="330">
        <v>5.1582319026265058</v>
      </c>
      <c r="O5043" s="116"/>
      <c r="P5043" s="116"/>
      <c r="Q5043" s="120"/>
    </row>
    <row r="5044" spans="1:17" customFormat="1">
      <c r="A5044" s="117">
        <v>5041</v>
      </c>
      <c r="B5044" s="117"/>
      <c r="C5044" s="117" t="s">
        <v>1391</v>
      </c>
      <c r="D5044" s="117" t="s">
        <v>3685</v>
      </c>
      <c r="E5044" s="396" t="s">
        <v>3750</v>
      </c>
      <c r="F5044" s="116" t="s">
        <v>3494</v>
      </c>
      <c r="G5044" s="596" t="s">
        <v>10270</v>
      </c>
      <c r="H5044" s="396" t="s">
        <v>10271</v>
      </c>
      <c r="I5044" s="116" t="s">
        <v>8576</v>
      </c>
      <c r="J5044" s="116" t="s">
        <v>47</v>
      </c>
      <c r="K5044" s="116">
        <v>2.5051999999999999</v>
      </c>
      <c r="L5044" s="395">
        <v>2.5051999999999999</v>
      </c>
      <c r="M5044" s="395">
        <v>2.379867</v>
      </c>
      <c r="N5044" s="330">
        <v>5.002913939006862</v>
      </c>
      <c r="O5044" s="116"/>
      <c r="P5044" s="116"/>
      <c r="Q5044" s="120"/>
    </row>
    <row r="5045" spans="1:17" customFormat="1">
      <c r="A5045" s="117">
        <v>5042</v>
      </c>
      <c r="B5045" s="117"/>
      <c r="C5045" s="117" t="s">
        <v>1391</v>
      </c>
      <c r="D5045" s="117" t="s">
        <v>3685</v>
      </c>
      <c r="E5045" s="396" t="s">
        <v>3751</v>
      </c>
      <c r="F5045" s="116" t="s">
        <v>3456</v>
      </c>
      <c r="G5045" s="596" t="s">
        <v>10272</v>
      </c>
      <c r="H5045" s="396" t="s">
        <v>10273</v>
      </c>
      <c r="I5045" s="116" t="s">
        <v>8573</v>
      </c>
      <c r="J5045" s="116" t="s">
        <v>47</v>
      </c>
      <c r="K5045" s="116">
        <v>0.4022</v>
      </c>
      <c r="L5045" s="395">
        <v>0.4022</v>
      </c>
      <c r="M5045" s="395">
        <v>0.38217000000000001</v>
      </c>
      <c r="N5045" s="330">
        <v>4.9801093983092963</v>
      </c>
      <c r="O5045" s="116"/>
      <c r="P5045" s="116"/>
      <c r="Q5045" s="120"/>
    </row>
    <row r="5046" spans="1:17" customFormat="1">
      <c r="A5046" s="117">
        <v>5043</v>
      </c>
      <c r="B5046" s="117"/>
      <c r="C5046" s="117" t="s">
        <v>1391</v>
      </c>
      <c r="D5046" s="117" t="s">
        <v>3685</v>
      </c>
      <c r="E5046" s="396" t="s">
        <v>3750</v>
      </c>
      <c r="F5046" s="116" t="s">
        <v>2142</v>
      </c>
      <c r="G5046" s="596" t="s">
        <v>8216</v>
      </c>
      <c r="H5046" s="396" t="s">
        <v>3495</v>
      </c>
      <c r="I5046" s="116" t="s">
        <v>8573</v>
      </c>
      <c r="J5046" s="116" t="s">
        <v>47</v>
      </c>
      <c r="K5046" s="116">
        <v>0.65210999999999997</v>
      </c>
      <c r="L5046" s="395">
        <v>0.65210999999999997</v>
      </c>
      <c r="M5046" s="395">
        <v>0.61978800000000001</v>
      </c>
      <c r="N5046" s="330">
        <v>4.9565257395224673</v>
      </c>
      <c r="O5046" s="116"/>
      <c r="P5046" s="116"/>
      <c r="Q5046" s="120"/>
    </row>
    <row r="5047" spans="1:17" customFormat="1">
      <c r="A5047" s="117">
        <v>5044</v>
      </c>
      <c r="B5047" s="117"/>
      <c r="C5047" s="117" t="s">
        <v>1391</v>
      </c>
      <c r="D5047" s="117" t="s">
        <v>3685</v>
      </c>
      <c r="E5047" s="396" t="s">
        <v>3751</v>
      </c>
      <c r="F5047" s="116" t="s">
        <v>3497</v>
      </c>
      <c r="G5047" s="596" t="s">
        <v>8231</v>
      </c>
      <c r="H5047" s="396" t="s">
        <v>8364</v>
      </c>
      <c r="I5047" s="116" t="s">
        <v>8573</v>
      </c>
      <c r="J5047" s="116" t="s">
        <v>47</v>
      </c>
      <c r="K5047" s="116">
        <v>2.4775999999999998</v>
      </c>
      <c r="L5047" s="395">
        <v>2.4775999999999998</v>
      </c>
      <c r="M5047" s="395">
        <v>2.3600540000000003</v>
      </c>
      <c r="N5047" s="330">
        <v>4.7443493703583908</v>
      </c>
      <c r="O5047" s="116"/>
      <c r="P5047" s="116"/>
      <c r="Q5047" s="120"/>
    </row>
    <row r="5048" spans="1:17" customFormat="1">
      <c r="A5048" s="117">
        <v>5045</v>
      </c>
      <c r="B5048" s="117"/>
      <c r="C5048" s="117" t="s">
        <v>1391</v>
      </c>
      <c r="D5048" s="117" t="s">
        <v>3685</v>
      </c>
      <c r="E5048" s="396" t="s">
        <v>3752</v>
      </c>
      <c r="F5048" s="116" t="s">
        <v>4787</v>
      </c>
      <c r="G5048" s="596" t="s">
        <v>8232</v>
      </c>
      <c r="H5048" s="396" t="s">
        <v>8365</v>
      </c>
      <c r="I5048" s="116" t="s">
        <v>8575</v>
      </c>
      <c r="J5048" s="116" t="s">
        <v>47</v>
      </c>
      <c r="K5048" s="116">
        <v>0.48370000000000002</v>
      </c>
      <c r="L5048" s="395">
        <v>0.48370000000000002</v>
      </c>
      <c r="M5048" s="395">
        <v>0.46260899999999999</v>
      </c>
      <c r="N5048" s="330">
        <v>4.3603473227206999</v>
      </c>
      <c r="O5048" s="116"/>
      <c r="P5048" s="116"/>
      <c r="Q5048" s="120"/>
    </row>
    <row r="5049" spans="1:17" customFormat="1">
      <c r="A5049" s="117">
        <v>5046</v>
      </c>
      <c r="B5049" s="117"/>
      <c r="C5049" s="117" t="s">
        <v>1391</v>
      </c>
      <c r="D5049" s="117" t="s">
        <v>3685</v>
      </c>
      <c r="E5049" s="396" t="s">
        <v>3751</v>
      </c>
      <c r="F5049" s="116" t="s">
        <v>3514</v>
      </c>
      <c r="G5049" s="596" t="s">
        <v>8224</v>
      </c>
      <c r="H5049" s="396" t="s">
        <v>3515</v>
      </c>
      <c r="I5049" s="116" t="s">
        <v>8573</v>
      </c>
      <c r="J5049" s="116" t="s">
        <v>47</v>
      </c>
      <c r="K5049" s="116">
        <v>0.65886999999999996</v>
      </c>
      <c r="L5049" s="395">
        <v>0.65886999999999996</v>
      </c>
      <c r="M5049" s="395">
        <v>0.63070500000000007</v>
      </c>
      <c r="N5049" s="330">
        <v>4.2747431207977122</v>
      </c>
      <c r="O5049" s="116"/>
      <c r="P5049" s="116"/>
      <c r="Q5049" s="120"/>
    </row>
    <row r="5050" spans="1:17" customFormat="1">
      <c r="A5050" s="117">
        <v>5047</v>
      </c>
      <c r="B5050" s="117"/>
      <c r="C5050" s="117" t="s">
        <v>1391</v>
      </c>
      <c r="D5050" s="117" t="s">
        <v>3685</v>
      </c>
      <c r="E5050" s="396" t="s">
        <v>3751</v>
      </c>
      <c r="F5050" s="116" t="s">
        <v>3433</v>
      </c>
      <c r="G5050" s="596" t="s">
        <v>8210</v>
      </c>
      <c r="H5050" s="396" t="s">
        <v>3434</v>
      </c>
      <c r="I5050" s="116" t="s">
        <v>8573</v>
      </c>
      <c r="J5050" s="116" t="s">
        <v>47</v>
      </c>
      <c r="K5050" s="116">
        <v>3.015E-2</v>
      </c>
      <c r="L5050" s="395">
        <v>3.015E-2</v>
      </c>
      <c r="M5050" s="395">
        <v>2.8944000000000001E-2</v>
      </c>
      <c r="N5050" s="330">
        <v>3.999999999999996</v>
      </c>
      <c r="O5050" s="116"/>
      <c r="P5050" s="116"/>
      <c r="Q5050" s="120"/>
    </row>
    <row r="5051" spans="1:17" customFormat="1">
      <c r="A5051" s="117">
        <v>5048</v>
      </c>
      <c r="B5051" s="117"/>
      <c r="C5051" s="117" t="s">
        <v>1391</v>
      </c>
      <c r="D5051" s="117" t="s">
        <v>3685</v>
      </c>
      <c r="E5051" s="396" t="s">
        <v>3751</v>
      </c>
      <c r="F5051" s="116" t="s">
        <v>3607</v>
      </c>
      <c r="G5051" s="596" t="s">
        <v>8243</v>
      </c>
      <c r="H5051" s="396" t="s">
        <v>3608</v>
      </c>
      <c r="I5051" s="116" t="s">
        <v>8573</v>
      </c>
      <c r="J5051" s="116" t="s">
        <v>47</v>
      </c>
      <c r="K5051" s="116">
        <v>0.39660000000000001</v>
      </c>
      <c r="L5051" s="395">
        <v>0.39660000000000001</v>
      </c>
      <c r="M5051" s="395">
        <v>0.381355</v>
      </c>
      <c r="N5051" s="330">
        <v>3.8439233484619284</v>
      </c>
      <c r="O5051" s="116"/>
      <c r="P5051" s="116"/>
      <c r="Q5051" s="120"/>
    </row>
    <row r="5052" spans="1:17" customFormat="1">
      <c r="A5052" s="117">
        <v>5049</v>
      </c>
      <c r="B5052" s="117"/>
      <c r="C5052" s="117" t="s">
        <v>1391</v>
      </c>
      <c r="D5052" s="117" t="s">
        <v>3685</v>
      </c>
      <c r="E5052" s="396" t="s">
        <v>3751</v>
      </c>
      <c r="F5052" s="116" t="s">
        <v>3519</v>
      </c>
      <c r="G5052" s="596" t="s">
        <v>8234</v>
      </c>
      <c r="H5052" s="396" t="s">
        <v>3520</v>
      </c>
      <c r="I5052" s="116" t="s">
        <v>8573</v>
      </c>
      <c r="J5052" s="116" t="s">
        <v>47</v>
      </c>
      <c r="K5052" s="116">
        <v>8.7045999999999998E-2</v>
      </c>
      <c r="L5052" s="395">
        <v>8.7045999999999998E-2</v>
      </c>
      <c r="M5052" s="395">
        <v>8.3859000000000003E-2</v>
      </c>
      <c r="N5052" s="330">
        <v>3.6612825402660607</v>
      </c>
      <c r="O5052" s="116"/>
      <c r="P5052" s="116"/>
      <c r="Q5052" s="120"/>
    </row>
    <row r="5053" spans="1:17" customFormat="1">
      <c r="A5053" s="117">
        <v>5050</v>
      </c>
      <c r="B5053" s="117"/>
      <c r="C5053" s="117" t="s">
        <v>1391</v>
      </c>
      <c r="D5053" s="117" t="s">
        <v>3685</v>
      </c>
      <c r="E5053" s="396" t="s">
        <v>3751</v>
      </c>
      <c r="F5053" s="116" t="s">
        <v>3421</v>
      </c>
      <c r="G5053" s="596" t="s">
        <v>8230</v>
      </c>
      <c r="H5053" s="396" t="s">
        <v>3422</v>
      </c>
      <c r="I5053" s="116" t="s">
        <v>8573</v>
      </c>
      <c r="J5053" s="116" t="s">
        <v>47</v>
      </c>
      <c r="K5053" s="116">
        <v>0.18015999999999999</v>
      </c>
      <c r="L5053" s="395">
        <v>0.18015999999999999</v>
      </c>
      <c r="M5053" s="395">
        <v>0.173656</v>
      </c>
      <c r="N5053" s="330">
        <v>3.6101243339253899</v>
      </c>
      <c r="O5053" s="116"/>
      <c r="P5053" s="116"/>
      <c r="Q5053" s="120"/>
    </row>
    <row r="5054" spans="1:17" customFormat="1">
      <c r="A5054" s="117">
        <v>5051</v>
      </c>
      <c r="B5054" s="117"/>
      <c r="C5054" s="117" t="s">
        <v>1391</v>
      </c>
      <c r="D5054" s="117" t="s">
        <v>3685</v>
      </c>
      <c r="E5054" s="396" t="s">
        <v>3751</v>
      </c>
      <c r="F5054" s="116" t="s">
        <v>3571</v>
      </c>
      <c r="G5054" s="596" t="s">
        <v>8235</v>
      </c>
      <c r="H5054" s="396" t="s">
        <v>3572</v>
      </c>
      <c r="I5054" s="116" t="s">
        <v>8573</v>
      </c>
      <c r="J5054" s="116" t="s">
        <v>47</v>
      </c>
      <c r="K5054" s="116">
        <v>0.15384</v>
      </c>
      <c r="L5054" s="395">
        <v>0.15384</v>
      </c>
      <c r="M5054" s="395">
        <v>0.14842699999999998</v>
      </c>
      <c r="N5054" s="330">
        <v>3.5185907436297641</v>
      </c>
      <c r="O5054" s="116"/>
      <c r="P5054" s="116"/>
      <c r="Q5054" s="120"/>
    </row>
    <row r="5055" spans="1:17" customFormat="1">
      <c r="A5055" s="117">
        <v>5052</v>
      </c>
      <c r="B5055" s="117"/>
      <c r="C5055" s="117" t="s">
        <v>1391</v>
      </c>
      <c r="D5055" s="117" t="s">
        <v>3685</v>
      </c>
      <c r="E5055" s="396" t="s">
        <v>3752</v>
      </c>
      <c r="F5055" s="116" t="s">
        <v>3459</v>
      </c>
      <c r="G5055" s="596" t="s">
        <v>8225</v>
      </c>
      <c r="H5055" s="396" t="s">
        <v>3460</v>
      </c>
      <c r="I5055" s="116" t="s">
        <v>8573</v>
      </c>
      <c r="J5055" s="116" t="s">
        <v>47</v>
      </c>
      <c r="K5055" s="116">
        <v>0.2928</v>
      </c>
      <c r="L5055" s="395">
        <v>0.2928</v>
      </c>
      <c r="M5055" s="395">
        <v>0.28254400000000002</v>
      </c>
      <c r="N5055" s="330">
        <v>3.5027322404371541</v>
      </c>
      <c r="O5055" s="116"/>
      <c r="P5055" s="116"/>
      <c r="Q5055" s="120"/>
    </row>
    <row r="5056" spans="1:17" customFormat="1">
      <c r="A5056" s="117">
        <v>5053</v>
      </c>
      <c r="B5056" s="117"/>
      <c r="C5056" s="117" t="s">
        <v>1391</v>
      </c>
      <c r="D5056" s="117" t="s">
        <v>3685</v>
      </c>
      <c r="E5056" s="396" t="s">
        <v>3752</v>
      </c>
      <c r="F5056" s="116" t="s">
        <v>4787</v>
      </c>
      <c r="G5056" s="596" t="s">
        <v>8236</v>
      </c>
      <c r="H5056" s="396" t="s">
        <v>8366</v>
      </c>
      <c r="I5056" s="116" t="s">
        <v>8573</v>
      </c>
      <c r="J5056" s="116" t="s">
        <v>47</v>
      </c>
      <c r="K5056" s="116">
        <v>0.89900000000000002</v>
      </c>
      <c r="L5056" s="395">
        <v>0.89900000000000002</v>
      </c>
      <c r="M5056" s="395">
        <v>0.86786099999999999</v>
      </c>
      <c r="N5056" s="330">
        <v>3.4637374860956651</v>
      </c>
      <c r="O5056" s="116"/>
      <c r="P5056" s="116"/>
      <c r="Q5056" s="120"/>
    </row>
    <row r="5057" spans="1:17" customFormat="1">
      <c r="A5057" s="117">
        <v>5054</v>
      </c>
      <c r="B5057" s="117"/>
      <c r="C5057" s="117" t="s">
        <v>1391</v>
      </c>
      <c r="D5057" s="117" t="s">
        <v>3685</v>
      </c>
      <c r="E5057" s="396" t="s">
        <v>3751</v>
      </c>
      <c r="F5057" s="116" t="s">
        <v>3545</v>
      </c>
      <c r="G5057" s="596" t="s">
        <v>8249</v>
      </c>
      <c r="H5057" s="396" t="s">
        <v>3546</v>
      </c>
      <c r="I5057" s="116" t="s">
        <v>8573</v>
      </c>
      <c r="J5057" s="116" t="s">
        <v>47</v>
      </c>
      <c r="K5057" s="116">
        <v>0.164216</v>
      </c>
      <c r="L5057" s="395">
        <v>0.164216</v>
      </c>
      <c r="M5057" s="395">
        <v>0.15878</v>
      </c>
      <c r="N5057" s="330">
        <v>3.3102742729088495</v>
      </c>
      <c r="O5057" s="116"/>
      <c r="P5057" s="116"/>
      <c r="Q5057" s="120"/>
    </row>
    <row r="5058" spans="1:17" customFormat="1">
      <c r="A5058" s="117">
        <v>5055</v>
      </c>
      <c r="B5058" s="117"/>
      <c r="C5058" s="117" t="s">
        <v>1391</v>
      </c>
      <c r="D5058" s="117" t="s">
        <v>3685</v>
      </c>
      <c r="E5058" s="396" t="s">
        <v>3752</v>
      </c>
      <c r="F5058" s="116" t="s">
        <v>4781</v>
      </c>
      <c r="G5058" s="596" t="s">
        <v>8237</v>
      </c>
      <c r="H5058" s="396" t="s">
        <v>8367</v>
      </c>
      <c r="I5058" s="116" t="s">
        <v>8573</v>
      </c>
      <c r="J5058" s="116" t="s">
        <v>47</v>
      </c>
      <c r="K5058" s="116">
        <v>1.0789500000000001</v>
      </c>
      <c r="L5058" s="395">
        <v>1.0789500000000001</v>
      </c>
      <c r="M5058" s="395">
        <v>1.0434030000000001</v>
      </c>
      <c r="N5058" s="330">
        <v>3.2945919644098423</v>
      </c>
      <c r="O5058" s="116"/>
      <c r="P5058" s="116"/>
      <c r="Q5058" s="120"/>
    </row>
    <row r="5059" spans="1:17" customFormat="1">
      <c r="A5059" s="117">
        <v>5056</v>
      </c>
      <c r="B5059" s="117"/>
      <c r="C5059" s="117" t="s">
        <v>1391</v>
      </c>
      <c r="D5059" s="117" t="s">
        <v>3685</v>
      </c>
      <c r="E5059" s="396" t="s">
        <v>3752</v>
      </c>
      <c r="F5059" s="116" t="s">
        <v>4793</v>
      </c>
      <c r="G5059" s="596" t="s">
        <v>8238</v>
      </c>
      <c r="H5059" s="396" t="s">
        <v>8368</v>
      </c>
      <c r="I5059" s="116" t="s">
        <v>8573</v>
      </c>
      <c r="J5059" s="116" t="s">
        <v>47</v>
      </c>
      <c r="K5059" s="116">
        <v>0.27684999999999998</v>
      </c>
      <c r="L5059" s="395">
        <v>0.27684999999999998</v>
      </c>
      <c r="M5059" s="395">
        <v>0.26805299999999999</v>
      </c>
      <c r="N5059" s="330">
        <v>3.1775329600866895</v>
      </c>
      <c r="O5059" s="116"/>
      <c r="P5059" s="116"/>
      <c r="Q5059" s="120"/>
    </row>
    <row r="5060" spans="1:17" customFormat="1">
      <c r="A5060" s="117">
        <v>5057</v>
      </c>
      <c r="B5060" s="117"/>
      <c r="C5060" s="117" t="s">
        <v>1391</v>
      </c>
      <c r="D5060" s="117" t="s">
        <v>3685</v>
      </c>
      <c r="E5060" s="396" t="s">
        <v>3750</v>
      </c>
      <c r="F5060" s="116" t="s">
        <v>2141</v>
      </c>
      <c r="G5060" s="596" t="s">
        <v>10274</v>
      </c>
      <c r="H5060" s="396" t="s">
        <v>2427</v>
      </c>
      <c r="I5060" s="116" t="s">
        <v>3613</v>
      </c>
      <c r="J5060" s="116" t="s">
        <v>47</v>
      </c>
      <c r="K5060" s="116">
        <v>1.382512</v>
      </c>
      <c r="L5060" s="395">
        <v>1.382512</v>
      </c>
      <c r="M5060" s="395">
        <v>1.3390029999999999</v>
      </c>
      <c r="N5060" s="330">
        <v>3.147097457381927</v>
      </c>
      <c r="O5060" s="116"/>
      <c r="P5060" s="116"/>
      <c r="Q5060" s="120"/>
    </row>
    <row r="5061" spans="1:17" customFormat="1">
      <c r="A5061" s="117">
        <v>5058</v>
      </c>
      <c r="B5061" s="117"/>
      <c r="C5061" s="117" t="s">
        <v>1391</v>
      </c>
      <c r="D5061" s="117" t="s">
        <v>3685</v>
      </c>
      <c r="E5061" s="396" t="s">
        <v>3750</v>
      </c>
      <c r="F5061" s="116" t="s">
        <v>2142</v>
      </c>
      <c r="G5061" s="596" t="s">
        <v>8247</v>
      </c>
      <c r="H5061" s="396" t="s">
        <v>2311</v>
      </c>
      <c r="I5061" s="116" t="s">
        <v>3613</v>
      </c>
      <c r="J5061" s="116" t="s">
        <v>47</v>
      </c>
      <c r="K5061" s="116">
        <v>0.67386000000000001</v>
      </c>
      <c r="L5061" s="395">
        <v>0.67386000000000001</v>
      </c>
      <c r="M5061" s="395">
        <v>0.65279000000000009</v>
      </c>
      <c r="N5061" s="330">
        <v>3.1267622354791675</v>
      </c>
      <c r="O5061" s="116"/>
      <c r="P5061" s="116"/>
      <c r="Q5061" s="120"/>
    </row>
    <row r="5062" spans="1:17" customFormat="1">
      <c r="A5062" s="117">
        <v>5059</v>
      </c>
      <c r="B5062" s="117"/>
      <c r="C5062" s="117" t="s">
        <v>1391</v>
      </c>
      <c r="D5062" s="117" t="s">
        <v>3685</v>
      </c>
      <c r="E5062" s="396" t="s">
        <v>3751</v>
      </c>
      <c r="F5062" s="116" t="s">
        <v>3456</v>
      </c>
      <c r="G5062" s="596" t="s">
        <v>8240</v>
      </c>
      <c r="H5062" s="396" t="s">
        <v>2250</v>
      </c>
      <c r="I5062" s="116" t="s">
        <v>8576</v>
      </c>
      <c r="J5062" s="116" t="s">
        <v>47</v>
      </c>
      <c r="K5062" s="116">
        <v>0.37630000000000002</v>
      </c>
      <c r="L5062" s="395">
        <v>0.37630000000000002</v>
      </c>
      <c r="M5062" s="395">
        <v>0.36523099999999997</v>
      </c>
      <c r="N5062" s="330">
        <v>2.9415360085038667</v>
      </c>
      <c r="O5062" s="116"/>
      <c r="P5062" s="116"/>
      <c r="Q5062" s="120"/>
    </row>
    <row r="5063" spans="1:17" customFormat="1">
      <c r="A5063" s="117">
        <v>5060</v>
      </c>
      <c r="B5063" s="117"/>
      <c r="C5063" s="117" t="s">
        <v>1391</v>
      </c>
      <c r="D5063" s="117" t="s">
        <v>3685</v>
      </c>
      <c r="E5063" s="396" t="s">
        <v>3751</v>
      </c>
      <c r="F5063" s="116" t="s">
        <v>4772</v>
      </c>
      <c r="G5063" s="596" t="s">
        <v>10275</v>
      </c>
      <c r="H5063" s="396" t="s">
        <v>10276</v>
      </c>
      <c r="I5063" s="116" t="s">
        <v>8573</v>
      </c>
      <c r="J5063" s="116" t="s">
        <v>47</v>
      </c>
      <c r="K5063" s="116">
        <v>0.14796000000000001</v>
      </c>
      <c r="L5063" s="395">
        <v>0.14796000000000001</v>
      </c>
      <c r="M5063" s="395">
        <v>0.14368500000000001</v>
      </c>
      <c r="N5063" s="330">
        <v>2.8892944038929445</v>
      </c>
      <c r="O5063" s="116"/>
      <c r="P5063" s="116"/>
      <c r="Q5063" s="120"/>
    </row>
    <row r="5064" spans="1:17" customFormat="1">
      <c r="A5064" s="117">
        <v>5061</v>
      </c>
      <c r="B5064" s="117"/>
      <c r="C5064" s="117" t="s">
        <v>1391</v>
      </c>
      <c r="D5064" s="117" t="s">
        <v>3685</v>
      </c>
      <c r="E5064" s="396" t="s">
        <v>3750</v>
      </c>
      <c r="F5064" s="116" t="s">
        <v>3426</v>
      </c>
      <c r="G5064" s="596" t="s">
        <v>8241</v>
      </c>
      <c r="H5064" s="396" t="s">
        <v>3427</v>
      </c>
      <c r="I5064" s="116" t="s">
        <v>8576</v>
      </c>
      <c r="J5064" s="116" t="s">
        <v>47</v>
      </c>
      <c r="K5064" s="116">
        <v>0.35985</v>
      </c>
      <c r="L5064" s="395">
        <v>0.35985</v>
      </c>
      <c r="M5064" s="395">
        <v>0.35011400000000004</v>
      </c>
      <c r="N5064" s="330">
        <v>2.7055717660136076</v>
      </c>
      <c r="O5064" s="116"/>
      <c r="P5064" s="116"/>
      <c r="Q5064" s="120"/>
    </row>
    <row r="5065" spans="1:17" customFormat="1">
      <c r="A5065" s="117">
        <v>5062</v>
      </c>
      <c r="B5065" s="117"/>
      <c r="C5065" s="117" t="s">
        <v>1391</v>
      </c>
      <c r="D5065" s="117" t="s">
        <v>3685</v>
      </c>
      <c r="E5065" s="396" t="s">
        <v>3750</v>
      </c>
      <c r="F5065" s="116" t="s">
        <v>3595</v>
      </c>
      <c r="G5065" s="596" t="s">
        <v>10277</v>
      </c>
      <c r="H5065" s="396" t="s">
        <v>2229</v>
      </c>
      <c r="I5065" s="116" t="s">
        <v>8576</v>
      </c>
      <c r="J5065" s="116" t="s">
        <v>47</v>
      </c>
      <c r="K5065" s="116">
        <v>1.0476449999999999</v>
      </c>
      <c r="L5065" s="395">
        <v>1.0476449999999999</v>
      </c>
      <c r="M5065" s="395">
        <v>1.019568</v>
      </c>
      <c r="N5065" s="330">
        <v>2.6800108815486072</v>
      </c>
      <c r="O5065" s="116"/>
      <c r="P5065" s="116"/>
      <c r="Q5065" s="120"/>
    </row>
    <row r="5066" spans="1:17" customFormat="1">
      <c r="A5066" s="117">
        <v>5063</v>
      </c>
      <c r="B5066" s="117"/>
      <c r="C5066" s="117" t="s">
        <v>1391</v>
      </c>
      <c r="D5066" s="117" t="s">
        <v>3685</v>
      </c>
      <c r="E5066" s="396" t="s">
        <v>3752</v>
      </c>
      <c r="F5066" s="116" t="s">
        <v>4789</v>
      </c>
      <c r="G5066" s="596" t="s">
        <v>8242</v>
      </c>
      <c r="H5066" s="396" t="s">
        <v>8369</v>
      </c>
      <c r="I5066" s="116" t="s">
        <v>8573</v>
      </c>
      <c r="J5066" s="116" t="s">
        <v>47</v>
      </c>
      <c r="K5066" s="116">
        <v>5.5719999999999999E-2</v>
      </c>
      <c r="L5066" s="395">
        <v>5.5719999999999999E-2</v>
      </c>
      <c r="M5066" s="395">
        <v>5.4289999999999998E-2</v>
      </c>
      <c r="N5066" s="330">
        <v>2.5664034458004319</v>
      </c>
      <c r="O5066" s="116"/>
      <c r="P5066" s="116"/>
      <c r="Q5066" s="120"/>
    </row>
    <row r="5067" spans="1:17" customFormat="1">
      <c r="A5067" s="117">
        <v>5064</v>
      </c>
      <c r="B5067" s="117"/>
      <c r="C5067" s="117" t="s">
        <v>1391</v>
      </c>
      <c r="D5067" s="117" t="s">
        <v>3685</v>
      </c>
      <c r="E5067" s="396" t="s">
        <v>3750</v>
      </c>
      <c r="F5067" s="116" t="s">
        <v>2141</v>
      </c>
      <c r="G5067" s="596" t="s">
        <v>10278</v>
      </c>
      <c r="H5067" s="396" t="s">
        <v>10279</v>
      </c>
      <c r="I5067" s="116" t="s">
        <v>3613</v>
      </c>
      <c r="J5067" s="116" t="s">
        <v>47</v>
      </c>
      <c r="K5067" s="116">
        <v>0.53010999999999997</v>
      </c>
      <c r="L5067" s="395">
        <v>0.53010999999999997</v>
      </c>
      <c r="M5067" s="395">
        <v>0.51651400000000003</v>
      </c>
      <c r="N5067" s="330">
        <v>2.5647507121163424</v>
      </c>
      <c r="O5067" s="116"/>
      <c r="P5067" s="116"/>
      <c r="Q5067" s="120"/>
    </row>
    <row r="5068" spans="1:17" customFormat="1">
      <c r="A5068" s="117">
        <v>5065</v>
      </c>
      <c r="B5068" s="117"/>
      <c r="C5068" s="117" t="s">
        <v>1391</v>
      </c>
      <c r="D5068" s="117" t="s">
        <v>3685</v>
      </c>
      <c r="E5068" s="396" t="s">
        <v>3751</v>
      </c>
      <c r="F5068" s="116" t="s">
        <v>2144</v>
      </c>
      <c r="G5068" s="596" t="s">
        <v>8244</v>
      </c>
      <c r="H5068" s="396" t="s">
        <v>2436</v>
      </c>
      <c r="I5068" s="116" t="s">
        <v>3613</v>
      </c>
      <c r="J5068" s="116" t="s">
        <v>47</v>
      </c>
      <c r="K5068" s="116">
        <v>0.25140000000000001</v>
      </c>
      <c r="L5068" s="395">
        <v>0.25140000000000001</v>
      </c>
      <c r="M5068" s="395">
        <v>0.245611</v>
      </c>
      <c r="N5068" s="330">
        <v>2.3027048528241911</v>
      </c>
      <c r="O5068" s="116"/>
      <c r="P5068" s="116"/>
      <c r="Q5068" s="120"/>
    </row>
    <row r="5069" spans="1:17" customFormat="1">
      <c r="A5069" s="117">
        <v>5066</v>
      </c>
      <c r="B5069" s="117"/>
      <c r="C5069" s="117" t="s">
        <v>1391</v>
      </c>
      <c r="D5069" s="117" t="s">
        <v>3685</v>
      </c>
      <c r="E5069" s="396" t="s">
        <v>3750</v>
      </c>
      <c r="F5069" s="116" t="s">
        <v>2141</v>
      </c>
      <c r="G5069" s="596" t="s">
        <v>8245</v>
      </c>
      <c r="H5069" s="396" t="s">
        <v>2428</v>
      </c>
      <c r="I5069" s="116" t="s">
        <v>3613</v>
      </c>
      <c r="J5069" s="116" t="s">
        <v>47</v>
      </c>
      <c r="K5069" s="116">
        <v>1.6267799999999999</v>
      </c>
      <c r="L5069" s="395">
        <v>1.6267799999999999</v>
      </c>
      <c r="M5069" s="395">
        <v>1.5913679999999999</v>
      </c>
      <c r="N5069" s="330">
        <v>2.1768155497362889</v>
      </c>
      <c r="O5069" s="116"/>
      <c r="P5069" s="116"/>
      <c r="Q5069" s="120"/>
    </row>
    <row r="5070" spans="1:17" customFormat="1">
      <c r="A5070" s="117">
        <v>5067</v>
      </c>
      <c r="B5070" s="117"/>
      <c r="C5070" s="117" t="s">
        <v>1391</v>
      </c>
      <c r="D5070" s="117" t="s">
        <v>3685</v>
      </c>
      <c r="E5070" s="396" t="s">
        <v>3750</v>
      </c>
      <c r="F5070" s="116" t="s">
        <v>2141</v>
      </c>
      <c r="G5070" s="596" t="s">
        <v>10280</v>
      </c>
      <c r="H5070" s="396" t="s">
        <v>10281</v>
      </c>
      <c r="I5070" s="116" t="s">
        <v>3613</v>
      </c>
      <c r="J5070" s="116" t="s">
        <v>47</v>
      </c>
      <c r="K5070" s="116">
        <v>1.317102</v>
      </c>
      <c r="L5070" s="395">
        <v>1.317102</v>
      </c>
      <c r="M5070" s="395">
        <v>1.2908440000000001</v>
      </c>
      <c r="N5070" s="330">
        <v>1.9936193248510665</v>
      </c>
      <c r="O5070" s="116"/>
      <c r="P5070" s="116"/>
      <c r="Q5070" s="120"/>
    </row>
    <row r="5071" spans="1:17" customFormat="1">
      <c r="A5071" s="117">
        <v>5068</v>
      </c>
      <c r="B5071" s="117"/>
      <c r="C5071" s="117" t="s">
        <v>1391</v>
      </c>
      <c r="D5071" s="117" t="s">
        <v>3685</v>
      </c>
      <c r="E5071" s="396" t="s">
        <v>3752</v>
      </c>
      <c r="F5071" s="116" t="s">
        <v>4785</v>
      </c>
      <c r="G5071" s="596" t="s">
        <v>10282</v>
      </c>
      <c r="H5071" s="396" t="s">
        <v>10283</v>
      </c>
      <c r="I5071" s="116" t="s">
        <v>8573</v>
      </c>
      <c r="J5071" s="116" t="s">
        <v>47</v>
      </c>
      <c r="K5071" s="116">
        <v>9.35E-2</v>
      </c>
      <c r="L5071" s="395">
        <v>9.35E-2</v>
      </c>
      <c r="M5071" s="395">
        <v>9.1865000000000002E-2</v>
      </c>
      <c r="N5071" s="330">
        <v>1.7486631016042757</v>
      </c>
      <c r="O5071" s="116"/>
      <c r="P5071" s="116"/>
      <c r="Q5071" s="120"/>
    </row>
    <row r="5072" spans="1:17" customFormat="1">
      <c r="A5072" s="117">
        <v>5069</v>
      </c>
      <c r="B5072" s="117"/>
      <c r="C5072" s="117" t="s">
        <v>1391</v>
      </c>
      <c r="D5072" s="117" t="s">
        <v>3685</v>
      </c>
      <c r="E5072" s="396" t="s">
        <v>3752</v>
      </c>
      <c r="F5072" s="116" t="s">
        <v>4788</v>
      </c>
      <c r="G5072" s="596" t="s">
        <v>8248</v>
      </c>
      <c r="H5072" s="396" t="s">
        <v>8370</v>
      </c>
      <c r="I5072" s="116" t="s">
        <v>8573</v>
      </c>
      <c r="J5072" s="116" t="s">
        <v>47</v>
      </c>
      <c r="K5072" s="116">
        <v>5.8612999999999998E-2</v>
      </c>
      <c r="L5072" s="395">
        <v>5.8612999999999998E-2</v>
      </c>
      <c r="M5072" s="395">
        <v>5.7597000000000002E-2</v>
      </c>
      <c r="N5072" s="330">
        <v>1.7334038523876889</v>
      </c>
      <c r="O5072" s="116"/>
      <c r="P5072" s="116"/>
      <c r="Q5072" s="120"/>
    </row>
    <row r="5073" spans="1:17" customFormat="1">
      <c r="A5073" s="117">
        <v>5070</v>
      </c>
      <c r="B5073" s="117"/>
      <c r="C5073" s="117" t="s">
        <v>1391</v>
      </c>
      <c r="D5073" s="117" t="s">
        <v>3685</v>
      </c>
      <c r="E5073" s="396" t="s">
        <v>3752</v>
      </c>
      <c r="F5073" s="116" t="s">
        <v>4784</v>
      </c>
      <c r="G5073" s="596" t="s">
        <v>10284</v>
      </c>
      <c r="H5073" s="396" t="s">
        <v>10285</v>
      </c>
      <c r="I5073" s="116" t="s">
        <v>8573</v>
      </c>
      <c r="J5073" s="116" t="s">
        <v>47</v>
      </c>
      <c r="K5073" s="116">
        <v>2.5166999999999998E-2</v>
      </c>
      <c r="L5073" s="395">
        <v>2.5166999999999998E-2</v>
      </c>
      <c r="M5073" s="395">
        <v>2.4947999999999998E-2</v>
      </c>
      <c r="N5073" s="330">
        <v>0.87018714983907675</v>
      </c>
      <c r="O5073" s="116"/>
      <c r="P5073" s="116"/>
      <c r="Q5073" s="120"/>
    </row>
    <row r="5074" spans="1:17" customFormat="1">
      <c r="A5074" s="117">
        <v>5071</v>
      </c>
      <c r="B5074" s="117"/>
      <c r="C5074" s="117" t="s">
        <v>1391</v>
      </c>
      <c r="D5074" s="117" t="s">
        <v>3685</v>
      </c>
      <c r="E5074" s="396" t="s">
        <v>3750</v>
      </c>
      <c r="F5074" s="116" t="s">
        <v>3447</v>
      </c>
      <c r="G5074" s="596" t="s">
        <v>10286</v>
      </c>
      <c r="H5074" s="396" t="s">
        <v>10287</v>
      </c>
      <c r="I5074" s="116" t="s">
        <v>8573</v>
      </c>
      <c r="J5074" s="116" t="s">
        <v>47</v>
      </c>
      <c r="K5074" s="116">
        <v>7.1800000000000003E-2</v>
      </c>
      <c r="L5074" s="395">
        <v>7.1800000000000003E-2</v>
      </c>
      <c r="M5074" s="395">
        <v>6.7169000000000006E-2</v>
      </c>
      <c r="N5074" s="330">
        <v>6.4498607242339769</v>
      </c>
      <c r="O5074" s="116"/>
      <c r="P5074" s="116"/>
      <c r="Q5074" s="120"/>
    </row>
    <row r="5075" spans="1:17" customFormat="1">
      <c r="A5075" s="117">
        <v>5072</v>
      </c>
      <c r="B5075" s="117"/>
      <c r="C5075" s="117" t="s">
        <v>1391</v>
      </c>
      <c r="D5075" s="117" t="s">
        <v>3685</v>
      </c>
      <c r="E5075" s="396" t="s">
        <v>3750</v>
      </c>
      <c r="F5075" s="116" t="s">
        <v>3600</v>
      </c>
      <c r="G5075" s="596" t="s">
        <v>10288</v>
      </c>
      <c r="H5075" s="396" t="s">
        <v>2229</v>
      </c>
      <c r="I5075" s="116" t="s">
        <v>8573</v>
      </c>
      <c r="J5075" s="116" t="s">
        <v>47</v>
      </c>
      <c r="K5075" s="116">
        <v>0.70115000000000005</v>
      </c>
      <c r="L5075" s="395">
        <v>0.70115000000000005</v>
      </c>
      <c r="M5075" s="395">
        <v>0.632938</v>
      </c>
      <c r="N5075" s="330">
        <v>9.72858874705841</v>
      </c>
      <c r="O5075" s="116"/>
      <c r="P5075" s="116"/>
      <c r="Q5075" s="120"/>
    </row>
    <row r="5076" spans="1:17" customFormat="1">
      <c r="A5076" s="117">
        <v>5073</v>
      </c>
      <c r="B5076" s="117"/>
      <c r="C5076" s="117" t="s">
        <v>1391</v>
      </c>
      <c r="D5076" s="117" t="s">
        <v>3685</v>
      </c>
      <c r="E5076" s="396" t="s">
        <v>3752</v>
      </c>
      <c r="F5076" s="116" t="s">
        <v>4778</v>
      </c>
      <c r="G5076" s="596" t="s">
        <v>10289</v>
      </c>
      <c r="H5076" s="396" t="s">
        <v>10290</v>
      </c>
      <c r="I5076" s="116" t="s">
        <v>8573</v>
      </c>
      <c r="J5076" s="116" t="s">
        <v>47</v>
      </c>
      <c r="K5076" s="116">
        <v>0.35260000000000002</v>
      </c>
      <c r="L5076" s="395">
        <v>0.35260000000000002</v>
      </c>
      <c r="M5076" s="395">
        <v>0.31688499999999997</v>
      </c>
      <c r="N5076" s="330">
        <v>10.129041406693151</v>
      </c>
      <c r="O5076" s="116"/>
      <c r="P5076" s="116"/>
      <c r="Q5076" s="120"/>
    </row>
    <row r="5077" spans="1:17" customFormat="1">
      <c r="A5077" s="117">
        <v>5074</v>
      </c>
      <c r="B5077" s="117"/>
      <c r="C5077" s="117" t="s">
        <v>1391</v>
      </c>
      <c r="D5077" s="117" t="s">
        <v>3685</v>
      </c>
      <c r="E5077" s="396" t="s">
        <v>3750</v>
      </c>
      <c r="F5077" s="116" t="s">
        <v>3600</v>
      </c>
      <c r="G5077" s="596" t="s">
        <v>10291</v>
      </c>
      <c r="H5077" s="396" t="s">
        <v>10292</v>
      </c>
      <c r="I5077" s="116" t="s">
        <v>7997</v>
      </c>
      <c r="J5077" s="116" t="s">
        <v>47</v>
      </c>
      <c r="K5077" s="116">
        <v>0.52881999999999996</v>
      </c>
      <c r="L5077" s="395">
        <v>0.52881999999999996</v>
      </c>
      <c r="M5077" s="395">
        <v>0.40750700000000001</v>
      </c>
      <c r="N5077" s="330">
        <v>22.940319957641535</v>
      </c>
      <c r="O5077" s="116"/>
      <c r="P5077" s="116"/>
      <c r="Q5077" s="120"/>
    </row>
    <row r="5078" spans="1:17" customFormat="1">
      <c r="A5078" s="117">
        <v>5075</v>
      </c>
      <c r="B5078" s="117"/>
      <c r="C5078" s="117" t="s">
        <v>1391</v>
      </c>
      <c r="D5078" s="117" t="s">
        <v>3685</v>
      </c>
      <c r="E5078" s="396" t="s">
        <v>3750</v>
      </c>
      <c r="F5078" s="116" t="s">
        <v>4762</v>
      </c>
      <c r="G5078" s="596" t="s">
        <v>10293</v>
      </c>
      <c r="H5078" s="396" t="s">
        <v>10294</v>
      </c>
      <c r="I5078" s="116" t="s">
        <v>7997</v>
      </c>
      <c r="J5078" s="116" t="s">
        <v>47</v>
      </c>
      <c r="K5078" s="116">
        <v>0.76319999999999999</v>
      </c>
      <c r="L5078" s="395">
        <v>0.76319999999999999</v>
      </c>
      <c r="M5078" s="395">
        <v>0.589028</v>
      </c>
      <c r="N5078" s="330">
        <v>22.821278825995805</v>
      </c>
      <c r="O5078" s="116"/>
      <c r="P5078" s="116"/>
      <c r="Q5078" s="120"/>
    </row>
    <row r="5079" spans="1:17" customFormat="1">
      <c r="A5079" s="117">
        <v>5076</v>
      </c>
      <c r="B5079" s="117"/>
      <c r="C5079" s="117" t="s">
        <v>1391</v>
      </c>
      <c r="D5079" s="117" t="s">
        <v>3685</v>
      </c>
      <c r="E5079" s="396" t="s">
        <v>3750</v>
      </c>
      <c r="F5079" s="116" t="s">
        <v>4762</v>
      </c>
      <c r="G5079" s="596" t="s">
        <v>10295</v>
      </c>
      <c r="H5079" s="396" t="s">
        <v>10296</v>
      </c>
      <c r="I5079" s="116" t="s">
        <v>7997</v>
      </c>
      <c r="J5079" s="116" t="s">
        <v>47</v>
      </c>
      <c r="K5079" s="116">
        <v>0.25331999999999999</v>
      </c>
      <c r="L5079" s="395">
        <v>0.25331999999999999</v>
      </c>
      <c r="M5079" s="395">
        <v>0.195822</v>
      </c>
      <c r="N5079" s="330">
        <v>22.697773567029842</v>
      </c>
      <c r="O5079" s="116"/>
      <c r="P5079" s="116"/>
      <c r="Q5079" s="120"/>
    </row>
    <row r="5080" spans="1:17" customFormat="1">
      <c r="A5080" s="117">
        <v>5077</v>
      </c>
      <c r="B5080" s="117"/>
      <c r="C5080" s="117" t="s">
        <v>1391</v>
      </c>
      <c r="D5080" s="117" t="s">
        <v>3685</v>
      </c>
      <c r="E5080" s="396" t="s">
        <v>3750</v>
      </c>
      <c r="F5080" s="116" t="s">
        <v>4762</v>
      </c>
      <c r="G5080" s="596" t="s">
        <v>10297</v>
      </c>
      <c r="H5080" s="396"/>
      <c r="I5080" s="116"/>
      <c r="J5080" s="116" t="s">
        <v>47</v>
      </c>
      <c r="K5080" s="116">
        <v>0.219</v>
      </c>
      <c r="L5080" s="395">
        <v>0.219</v>
      </c>
      <c r="M5080" s="395">
        <v>0.16942299999999999</v>
      </c>
      <c r="N5080" s="330">
        <v>22.637899543379</v>
      </c>
      <c r="O5080" s="116"/>
      <c r="P5080" s="116"/>
      <c r="Q5080" s="120"/>
    </row>
    <row r="5081" spans="1:17" customFormat="1">
      <c r="A5081" s="117">
        <v>5078</v>
      </c>
      <c r="B5081" s="117"/>
      <c r="C5081" s="117" t="s">
        <v>1391</v>
      </c>
      <c r="D5081" s="117" t="s">
        <v>3685</v>
      </c>
      <c r="E5081" s="396" t="s">
        <v>3752</v>
      </c>
      <c r="F5081" s="116" t="s">
        <v>4789</v>
      </c>
      <c r="G5081" s="596" t="s">
        <v>10298</v>
      </c>
      <c r="H5081" s="396" t="s">
        <v>10299</v>
      </c>
      <c r="I5081" s="116" t="s">
        <v>7997</v>
      </c>
      <c r="J5081" s="116" t="s">
        <v>47</v>
      </c>
      <c r="K5081" s="116">
        <v>6.9800000000000001E-2</v>
      </c>
      <c r="L5081" s="395">
        <v>6.9800000000000001E-2</v>
      </c>
      <c r="M5081" s="395">
        <v>5.4001E-2</v>
      </c>
      <c r="N5081" s="330">
        <v>22.634670487106018</v>
      </c>
      <c r="O5081" s="116"/>
      <c r="P5081" s="116"/>
      <c r="Q5081" s="120"/>
    </row>
    <row r="5082" spans="1:17" customFormat="1">
      <c r="A5082" s="117">
        <v>5079</v>
      </c>
      <c r="B5082" s="117"/>
      <c r="C5082" s="117" t="s">
        <v>1391</v>
      </c>
      <c r="D5082" s="117" t="s">
        <v>3685</v>
      </c>
      <c r="E5082" s="396" t="s">
        <v>3750</v>
      </c>
      <c r="F5082" s="116" t="s">
        <v>4758</v>
      </c>
      <c r="G5082" s="596" t="s">
        <v>10300</v>
      </c>
      <c r="H5082" s="396" t="s">
        <v>10301</v>
      </c>
      <c r="I5082" s="116" t="s">
        <v>7997</v>
      </c>
      <c r="J5082" s="116" t="s">
        <v>47</v>
      </c>
      <c r="K5082" s="116">
        <v>0.12409000000000001</v>
      </c>
      <c r="L5082" s="395">
        <v>0.12409000000000001</v>
      </c>
      <c r="M5082" s="395">
        <v>0.102105</v>
      </c>
      <c r="N5082" s="330">
        <v>17.716979611572249</v>
      </c>
      <c r="O5082" s="116"/>
      <c r="P5082" s="116"/>
      <c r="Q5082" s="120"/>
    </row>
    <row r="5083" spans="1:17" customFormat="1">
      <c r="A5083" s="117">
        <v>5080</v>
      </c>
      <c r="B5083" s="117"/>
      <c r="C5083" s="117" t="s">
        <v>1391</v>
      </c>
      <c r="D5083" s="117" t="s">
        <v>3685</v>
      </c>
      <c r="E5083" s="396" t="s">
        <v>3752</v>
      </c>
      <c r="F5083" s="116" t="s">
        <v>4776</v>
      </c>
      <c r="G5083" s="596" t="s">
        <v>10302</v>
      </c>
      <c r="H5083" s="396" t="s">
        <v>10303</v>
      </c>
      <c r="I5083" s="116" t="s">
        <v>7997</v>
      </c>
      <c r="J5083" s="116" t="s">
        <v>47</v>
      </c>
      <c r="K5083" s="116">
        <v>0.1278</v>
      </c>
      <c r="L5083" s="395">
        <v>0.1278</v>
      </c>
      <c r="M5083" s="395">
        <v>0.10809000000000001</v>
      </c>
      <c r="N5083" s="330">
        <v>15.422535211267599</v>
      </c>
      <c r="O5083" s="116"/>
      <c r="P5083" s="116"/>
      <c r="Q5083" s="120"/>
    </row>
    <row r="5084" spans="1:17" customFormat="1">
      <c r="A5084" s="117">
        <v>5081</v>
      </c>
      <c r="B5084" s="117"/>
      <c r="C5084" s="117" t="s">
        <v>1391</v>
      </c>
      <c r="D5084" s="117" t="s">
        <v>3685</v>
      </c>
      <c r="E5084" s="396" t="s">
        <v>3750</v>
      </c>
      <c r="F5084" s="116" t="s">
        <v>4758</v>
      </c>
      <c r="G5084" s="596" t="s">
        <v>10304</v>
      </c>
      <c r="H5084" s="396" t="s">
        <v>10305</v>
      </c>
      <c r="I5084" s="116" t="s">
        <v>7997</v>
      </c>
      <c r="J5084" s="116" t="s">
        <v>47</v>
      </c>
      <c r="K5084" s="116">
        <v>0.48100999999999999</v>
      </c>
      <c r="L5084" s="395">
        <v>0.48100999999999999</v>
      </c>
      <c r="M5084" s="395">
        <v>0.36106100000000002</v>
      </c>
      <c r="N5084" s="330">
        <v>24.936903598677777</v>
      </c>
      <c r="O5084" s="116"/>
      <c r="P5084" s="116"/>
      <c r="Q5084" s="120"/>
    </row>
    <row r="5085" spans="1:17" customFormat="1">
      <c r="A5085" s="117">
        <v>5082</v>
      </c>
      <c r="B5085" s="117"/>
      <c r="C5085" s="117" t="s">
        <v>1391</v>
      </c>
      <c r="D5085" s="117" t="s">
        <v>3685</v>
      </c>
      <c r="E5085" s="396" t="s">
        <v>3751</v>
      </c>
      <c r="F5085" s="116" t="s">
        <v>2143</v>
      </c>
      <c r="G5085" s="596" t="s">
        <v>10306</v>
      </c>
      <c r="H5085" s="396" t="s">
        <v>6894</v>
      </c>
      <c r="I5085" s="116" t="s">
        <v>7997</v>
      </c>
      <c r="J5085" s="116" t="s">
        <v>47</v>
      </c>
      <c r="K5085" s="116">
        <v>8.2720000000000002E-2</v>
      </c>
      <c r="L5085" s="395">
        <v>8.2720000000000002E-2</v>
      </c>
      <c r="M5085" s="395">
        <v>7.1303000000000005E-2</v>
      </c>
      <c r="N5085" s="330">
        <v>13.801982591876206</v>
      </c>
      <c r="O5085" s="116"/>
      <c r="P5085" s="116"/>
      <c r="Q5085" s="120"/>
    </row>
    <row r="5086" spans="1:17" customFormat="1">
      <c r="A5086" s="117">
        <v>5083</v>
      </c>
      <c r="B5086" s="117"/>
      <c r="C5086" s="117" t="s">
        <v>1391</v>
      </c>
      <c r="D5086" s="117" t="s">
        <v>3685</v>
      </c>
      <c r="E5086" s="396" t="s">
        <v>3750</v>
      </c>
      <c r="F5086" s="116" t="s">
        <v>4758</v>
      </c>
      <c r="G5086" s="596" t="s">
        <v>4800</v>
      </c>
      <c r="H5086" s="396" t="s">
        <v>4975</v>
      </c>
      <c r="I5086" s="116" t="s">
        <v>7997</v>
      </c>
      <c r="J5086" s="116" t="s">
        <v>47</v>
      </c>
      <c r="K5086" s="116">
        <v>0.76785999999999999</v>
      </c>
      <c r="L5086" s="395">
        <v>0.76785999999999999</v>
      </c>
      <c r="M5086" s="395">
        <v>0.59019600000000005</v>
      </c>
      <c r="N5086" s="330">
        <v>23.137551116088861</v>
      </c>
      <c r="O5086" s="116"/>
      <c r="P5086" s="116"/>
      <c r="Q5086" s="120"/>
    </row>
    <row r="5087" spans="1:17" customFormat="1">
      <c r="A5087" s="117">
        <v>5084</v>
      </c>
      <c r="B5087" s="117"/>
      <c r="C5087" s="117" t="s">
        <v>1391</v>
      </c>
      <c r="D5087" s="117" t="s">
        <v>3685</v>
      </c>
      <c r="E5087" s="396" t="s">
        <v>3750</v>
      </c>
      <c r="F5087" s="116" t="s">
        <v>4758</v>
      </c>
      <c r="G5087" s="596" t="s">
        <v>4801</v>
      </c>
      <c r="H5087" s="396" t="s">
        <v>4977</v>
      </c>
      <c r="I5087" s="116" t="s">
        <v>7997</v>
      </c>
      <c r="J5087" s="116" t="s">
        <v>47</v>
      </c>
      <c r="K5087" s="116">
        <v>0.53832999999999998</v>
      </c>
      <c r="L5087" s="395">
        <v>0.53832999999999998</v>
      </c>
      <c r="M5087" s="395">
        <v>0.37769599999999998</v>
      </c>
      <c r="N5087" s="330">
        <v>29.839317890513257</v>
      </c>
      <c r="O5087" s="116"/>
      <c r="P5087" s="116"/>
      <c r="Q5087" s="120"/>
    </row>
    <row r="5088" spans="1:17" customFormat="1">
      <c r="A5088" s="117">
        <v>5085</v>
      </c>
      <c r="B5088" s="117"/>
      <c r="C5088" s="117" t="s">
        <v>1391</v>
      </c>
      <c r="D5088" s="117" t="s">
        <v>3685</v>
      </c>
      <c r="E5088" s="396" t="s">
        <v>3751</v>
      </c>
      <c r="F5088" s="116" t="s">
        <v>4769</v>
      </c>
      <c r="G5088" s="596" t="s">
        <v>4803</v>
      </c>
      <c r="H5088" s="396" t="s">
        <v>4999</v>
      </c>
      <c r="I5088" s="116" t="s">
        <v>7997</v>
      </c>
      <c r="J5088" s="116" t="s">
        <v>47</v>
      </c>
      <c r="K5088" s="116">
        <v>0.39695999999999998</v>
      </c>
      <c r="L5088" s="395">
        <v>0.39695999999999998</v>
      </c>
      <c r="M5088" s="395">
        <v>0.29073300000000002</v>
      </c>
      <c r="N5088" s="330">
        <v>26.760126964933484</v>
      </c>
      <c r="O5088" s="116"/>
      <c r="P5088" s="116"/>
      <c r="Q5088" s="120"/>
    </row>
    <row r="5089" spans="1:17" customFormat="1">
      <c r="A5089" s="117">
        <v>5086</v>
      </c>
      <c r="B5089" s="117"/>
      <c r="C5089" s="117" t="s">
        <v>1391</v>
      </c>
      <c r="D5089" s="117" t="s">
        <v>3685</v>
      </c>
      <c r="E5089" s="396" t="s">
        <v>3751</v>
      </c>
      <c r="F5089" s="116" t="s">
        <v>4769</v>
      </c>
      <c r="G5089" s="596" t="s">
        <v>4807</v>
      </c>
      <c r="H5089" s="396" t="s">
        <v>5030</v>
      </c>
      <c r="I5089" s="116" t="s">
        <v>7997</v>
      </c>
      <c r="J5089" s="116" t="s">
        <v>47</v>
      </c>
      <c r="K5089" s="116">
        <v>0.18418000000000001</v>
      </c>
      <c r="L5089" s="395">
        <v>0.18418000000000001</v>
      </c>
      <c r="M5089" s="395">
        <v>0.13969899999999999</v>
      </c>
      <c r="N5089" s="330">
        <v>24.150830709088943</v>
      </c>
      <c r="O5089" s="116"/>
      <c r="P5089" s="116"/>
      <c r="Q5089" s="120"/>
    </row>
    <row r="5090" spans="1:17" customFormat="1">
      <c r="A5090" s="117">
        <v>5087</v>
      </c>
      <c r="B5090" s="117"/>
      <c r="C5090" s="117" t="s">
        <v>1391</v>
      </c>
      <c r="D5090" s="117" t="s">
        <v>3685</v>
      </c>
      <c r="E5090" s="396" t="s">
        <v>3752</v>
      </c>
      <c r="F5090" s="116" t="s">
        <v>4774</v>
      </c>
      <c r="G5090" s="596" t="s">
        <v>4811</v>
      </c>
      <c r="H5090" s="396" t="s">
        <v>5103</v>
      </c>
      <c r="I5090" s="116" t="s">
        <v>7997</v>
      </c>
      <c r="J5090" s="116" t="s">
        <v>47</v>
      </c>
      <c r="K5090" s="116">
        <v>0.1144</v>
      </c>
      <c r="L5090" s="395">
        <v>0.1144</v>
      </c>
      <c r="M5090" s="395">
        <v>8.7683999999999998E-2</v>
      </c>
      <c r="N5090" s="330">
        <v>23.353146853146857</v>
      </c>
      <c r="O5090" s="116"/>
      <c r="P5090" s="116"/>
      <c r="Q5090" s="120"/>
    </row>
    <row r="5091" spans="1:17" customFormat="1">
      <c r="A5091" s="117">
        <v>5088</v>
      </c>
      <c r="B5091" s="117"/>
      <c r="C5091" s="117" t="s">
        <v>1391</v>
      </c>
      <c r="D5091" s="117" t="s">
        <v>3685</v>
      </c>
      <c r="E5091" s="396" t="s">
        <v>3752</v>
      </c>
      <c r="F5091" s="116" t="s">
        <v>4777</v>
      </c>
      <c r="G5091" s="596" t="s">
        <v>4937</v>
      </c>
      <c r="H5091" s="396" t="s">
        <v>7625</v>
      </c>
      <c r="I5091" s="116" t="s">
        <v>7997</v>
      </c>
      <c r="J5091" s="116" t="s">
        <v>47</v>
      </c>
      <c r="K5091" s="116">
        <v>0.50680000000000003</v>
      </c>
      <c r="L5091" s="395">
        <v>0.50680000000000003</v>
      </c>
      <c r="M5091" s="395">
        <v>0.40033800000000003</v>
      </c>
      <c r="N5091" s="330">
        <v>21.006708760852405</v>
      </c>
      <c r="O5091" s="116"/>
      <c r="P5091" s="116"/>
      <c r="Q5091" s="120"/>
    </row>
    <row r="5092" spans="1:17" customFormat="1">
      <c r="A5092" s="117">
        <v>5089</v>
      </c>
      <c r="B5092" s="117"/>
      <c r="C5092" s="117" t="s">
        <v>1391</v>
      </c>
      <c r="D5092" s="117" t="s">
        <v>3685</v>
      </c>
      <c r="E5092" s="396" t="s">
        <v>3750</v>
      </c>
      <c r="F5092" s="116" t="s">
        <v>3601</v>
      </c>
      <c r="G5092" s="596" t="s">
        <v>4812</v>
      </c>
      <c r="H5092" s="396" t="s">
        <v>5112</v>
      </c>
      <c r="I5092" s="116" t="s">
        <v>7997</v>
      </c>
      <c r="J5092" s="116" t="s">
        <v>47</v>
      </c>
      <c r="K5092" s="116">
        <v>3.6799999999999999E-2</v>
      </c>
      <c r="L5092" s="395">
        <v>3.6799999999999999E-2</v>
      </c>
      <c r="M5092" s="395">
        <v>2.9520000000000001E-2</v>
      </c>
      <c r="N5092" s="330">
        <v>19.782608695652172</v>
      </c>
      <c r="O5092" s="116"/>
      <c r="P5092" s="116"/>
      <c r="Q5092" s="120"/>
    </row>
    <row r="5093" spans="1:17" customFormat="1">
      <c r="A5093" s="117">
        <v>5090</v>
      </c>
      <c r="B5093" s="117"/>
      <c r="C5093" s="117" t="s">
        <v>1391</v>
      </c>
      <c r="D5093" s="117" t="s">
        <v>3685</v>
      </c>
      <c r="E5093" s="396" t="s">
        <v>3750</v>
      </c>
      <c r="F5093" s="116" t="s">
        <v>4763</v>
      </c>
      <c r="G5093" s="596" t="s">
        <v>10307</v>
      </c>
      <c r="H5093" s="396" t="s">
        <v>10308</v>
      </c>
      <c r="I5093" s="116" t="s">
        <v>7997</v>
      </c>
      <c r="J5093" s="116" t="s">
        <v>47</v>
      </c>
      <c r="K5093" s="116">
        <v>7.3800000000000004E-2</v>
      </c>
      <c r="L5093" s="395">
        <v>7.3800000000000004E-2</v>
      </c>
      <c r="M5093" s="395">
        <v>5.9580000000000001E-2</v>
      </c>
      <c r="N5093" s="330">
        <v>19.268292682926834</v>
      </c>
      <c r="O5093" s="116"/>
      <c r="P5093" s="116"/>
      <c r="Q5093" s="120"/>
    </row>
    <row r="5094" spans="1:17" customFormat="1">
      <c r="A5094" s="117">
        <v>5091</v>
      </c>
      <c r="B5094" s="117"/>
      <c r="C5094" s="117" t="s">
        <v>1391</v>
      </c>
      <c r="D5094" s="117" t="s">
        <v>3685</v>
      </c>
      <c r="E5094" s="396" t="s">
        <v>3752</v>
      </c>
      <c r="F5094" s="116" t="s">
        <v>4774</v>
      </c>
      <c r="G5094" s="596" t="s">
        <v>4808</v>
      </c>
      <c r="H5094" s="396" t="s">
        <v>5064</v>
      </c>
      <c r="I5094" s="116" t="s">
        <v>7997</v>
      </c>
      <c r="J5094" s="116" t="s">
        <v>47</v>
      </c>
      <c r="K5094" s="116">
        <v>0.16739999999999999</v>
      </c>
      <c r="L5094" s="395">
        <v>0.16739999999999999</v>
      </c>
      <c r="M5094" s="395">
        <v>0.13738</v>
      </c>
      <c r="N5094" s="330">
        <v>17.933094384707282</v>
      </c>
      <c r="O5094" s="116"/>
      <c r="P5094" s="116"/>
      <c r="Q5094" s="120"/>
    </row>
    <row r="5095" spans="1:17" customFormat="1">
      <c r="A5095" s="117">
        <v>5092</v>
      </c>
      <c r="B5095" s="117"/>
      <c r="C5095" s="117" t="s">
        <v>1391</v>
      </c>
      <c r="D5095" s="117" t="s">
        <v>3685</v>
      </c>
      <c r="E5095" s="396" t="s">
        <v>3751</v>
      </c>
      <c r="F5095" s="116" t="s">
        <v>4769</v>
      </c>
      <c r="G5095" s="596" t="s">
        <v>4809</v>
      </c>
      <c r="H5095" s="396" t="s">
        <v>5066</v>
      </c>
      <c r="I5095" s="116" t="s">
        <v>7997</v>
      </c>
      <c r="J5095" s="116" t="s">
        <v>47</v>
      </c>
      <c r="K5095" s="116">
        <v>0.29399999999999998</v>
      </c>
      <c r="L5095" s="395">
        <v>0.29399999999999998</v>
      </c>
      <c r="M5095" s="395">
        <v>0.24135200000000001</v>
      </c>
      <c r="N5095" s="330">
        <v>17.90748299319727</v>
      </c>
      <c r="O5095" s="116"/>
      <c r="P5095" s="116"/>
      <c r="Q5095" s="120"/>
    </row>
    <row r="5096" spans="1:17" customFormat="1">
      <c r="A5096" s="117">
        <v>5093</v>
      </c>
      <c r="B5096" s="117"/>
      <c r="C5096" s="117" t="s">
        <v>1391</v>
      </c>
      <c r="D5096" s="117" t="s">
        <v>3685</v>
      </c>
      <c r="E5096" s="396" t="s">
        <v>3751</v>
      </c>
      <c r="F5096" s="116" t="s">
        <v>3456</v>
      </c>
      <c r="G5096" s="596" t="s">
        <v>4810</v>
      </c>
      <c r="H5096" s="396" t="s">
        <v>5074</v>
      </c>
      <c r="I5096" s="116" t="s">
        <v>7997</v>
      </c>
      <c r="J5096" s="116" t="s">
        <v>47</v>
      </c>
      <c r="K5096" s="116">
        <v>5.8799999999999998E-2</v>
      </c>
      <c r="L5096" s="395">
        <v>5.8799999999999998E-2</v>
      </c>
      <c r="M5096" s="395">
        <v>4.9287999999999998E-2</v>
      </c>
      <c r="N5096" s="330">
        <v>16.176870748299319</v>
      </c>
      <c r="O5096" s="116"/>
      <c r="P5096" s="116"/>
      <c r="Q5096" s="120"/>
    </row>
    <row r="5097" spans="1:17" customFormat="1">
      <c r="A5097" s="117">
        <v>5094</v>
      </c>
      <c r="B5097" s="117"/>
      <c r="C5097" s="117" t="s">
        <v>1391</v>
      </c>
      <c r="D5097" s="117" t="s">
        <v>3685</v>
      </c>
      <c r="E5097" s="396" t="s">
        <v>3750</v>
      </c>
      <c r="F5097" s="116" t="s">
        <v>4757</v>
      </c>
      <c r="G5097" s="596" t="s">
        <v>4813</v>
      </c>
      <c r="H5097" s="396" t="s">
        <v>5229</v>
      </c>
      <c r="I5097" s="116" t="s">
        <v>7997</v>
      </c>
      <c r="J5097" s="116" t="s">
        <v>47</v>
      </c>
      <c r="K5097" s="116">
        <v>0.52175000000000005</v>
      </c>
      <c r="L5097" s="395">
        <v>0.52175000000000005</v>
      </c>
      <c r="M5097" s="395">
        <v>0.44367600000000001</v>
      </c>
      <c r="N5097" s="330">
        <v>14.963871586008629</v>
      </c>
      <c r="O5097" s="116"/>
      <c r="P5097" s="116"/>
      <c r="Q5097" s="120"/>
    </row>
    <row r="5098" spans="1:17" customFormat="1">
      <c r="A5098" s="117">
        <v>5095</v>
      </c>
      <c r="B5098" s="117"/>
      <c r="C5098" s="117" t="s">
        <v>1391</v>
      </c>
      <c r="D5098" s="117" t="s">
        <v>3685</v>
      </c>
      <c r="E5098" s="396" t="s">
        <v>3750</v>
      </c>
      <c r="F5098" s="116" t="s">
        <v>4757</v>
      </c>
      <c r="G5098" s="596" t="s">
        <v>4816</v>
      </c>
      <c r="H5098" s="396" t="s">
        <v>5481</v>
      </c>
      <c r="I5098" s="116" t="s">
        <v>7997</v>
      </c>
      <c r="J5098" s="116" t="s">
        <v>47</v>
      </c>
      <c r="K5098" s="116">
        <v>0.57056200000000001</v>
      </c>
      <c r="L5098" s="395">
        <v>0.57056200000000001</v>
      </c>
      <c r="M5098" s="395">
        <v>0.50176799999999999</v>
      </c>
      <c r="N5098" s="330">
        <v>12.057234796569</v>
      </c>
      <c r="O5098" s="116"/>
      <c r="P5098" s="116"/>
      <c r="Q5098" s="120"/>
    </row>
    <row r="5099" spans="1:17" customFormat="1">
      <c r="A5099" s="117">
        <v>5096</v>
      </c>
      <c r="B5099" s="117"/>
      <c r="C5099" s="117" t="s">
        <v>1391</v>
      </c>
      <c r="D5099" s="117" t="s">
        <v>3685</v>
      </c>
      <c r="E5099" s="396" t="s">
        <v>3750</v>
      </c>
      <c r="F5099" s="116" t="s">
        <v>4757</v>
      </c>
      <c r="G5099" s="596" t="s">
        <v>4817</v>
      </c>
      <c r="H5099" s="396" t="s">
        <v>5588</v>
      </c>
      <c r="I5099" s="116" t="s">
        <v>7997</v>
      </c>
      <c r="J5099" s="116" t="s">
        <v>47</v>
      </c>
      <c r="K5099" s="116">
        <v>0.54605000000000004</v>
      </c>
      <c r="L5099" s="395">
        <v>0.54605000000000004</v>
      </c>
      <c r="M5099" s="395">
        <v>0.48054000000000002</v>
      </c>
      <c r="N5099" s="330">
        <v>11.997069865396943</v>
      </c>
      <c r="O5099" s="116"/>
      <c r="P5099" s="116"/>
      <c r="Q5099" s="120"/>
    </row>
    <row r="5100" spans="1:17" customFormat="1">
      <c r="A5100" s="117">
        <v>5097</v>
      </c>
      <c r="B5100" s="117"/>
      <c r="C5100" s="117" t="s">
        <v>1391</v>
      </c>
      <c r="D5100" s="117" t="s">
        <v>3685</v>
      </c>
      <c r="E5100" s="396" t="s">
        <v>3752</v>
      </c>
      <c r="F5100" s="116" t="s">
        <v>4777</v>
      </c>
      <c r="G5100" s="596" t="s">
        <v>4965</v>
      </c>
      <c r="H5100" s="396" t="s">
        <v>7939</v>
      </c>
      <c r="I5100" s="116" t="s">
        <v>7997</v>
      </c>
      <c r="J5100" s="116" t="s">
        <v>47</v>
      </c>
      <c r="K5100" s="116">
        <v>0.20039999999999999</v>
      </c>
      <c r="L5100" s="395">
        <v>0.20039999999999999</v>
      </c>
      <c r="M5100" s="395">
        <v>0.17754200000000001</v>
      </c>
      <c r="N5100" s="330">
        <v>11.406187624750494</v>
      </c>
      <c r="O5100" s="116"/>
      <c r="P5100" s="116"/>
      <c r="Q5100" s="120"/>
    </row>
    <row r="5101" spans="1:17" customFormat="1">
      <c r="A5101" s="117">
        <v>5098</v>
      </c>
      <c r="B5101" s="117"/>
      <c r="C5101" s="117" t="s">
        <v>1391</v>
      </c>
      <c r="D5101" s="117" t="s">
        <v>3685</v>
      </c>
      <c r="E5101" s="396" t="s">
        <v>3750</v>
      </c>
      <c r="F5101" s="116" t="s">
        <v>3601</v>
      </c>
      <c r="G5101" s="596" t="s">
        <v>4814</v>
      </c>
      <c r="H5101" s="396" t="s">
        <v>5259</v>
      </c>
      <c r="I5101" s="116" t="s">
        <v>7997</v>
      </c>
      <c r="J5101" s="116" t="s">
        <v>47</v>
      </c>
      <c r="K5101" s="116">
        <v>0.3513</v>
      </c>
      <c r="L5101" s="395">
        <v>0.3513</v>
      </c>
      <c r="M5101" s="395">
        <v>0.312666</v>
      </c>
      <c r="N5101" s="330">
        <v>10.99743808710504</v>
      </c>
      <c r="O5101" s="116"/>
      <c r="P5101" s="116"/>
      <c r="Q5101" s="120"/>
    </row>
    <row r="5102" spans="1:17" customFormat="1">
      <c r="A5102" s="117">
        <v>5099</v>
      </c>
      <c r="B5102" s="117"/>
      <c r="C5102" s="117" t="s">
        <v>1391</v>
      </c>
      <c r="D5102" s="117" t="s">
        <v>3685</v>
      </c>
      <c r="E5102" s="396" t="s">
        <v>3750</v>
      </c>
      <c r="F5102" s="116" t="s">
        <v>4763</v>
      </c>
      <c r="G5102" s="596" t="s">
        <v>4834</v>
      </c>
      <c r="H5102" s="396" t="s">
        <v>5978</v>
      </c>
      <c r="I5102" s="116" t="s">
        <v>7997</v>
      </c>
      <c r="J5102" s="116" t="s">
        <v>47</v>
      </c>
      <c r="K5102" s="116">
        <v>7.2800000000000004E-2</v>
      </c>
      <c r="L5102" s="395">
        <v>7.2800000000000004E-2</v>
      </c>
      <c r="M5102" s="395">
        <v>6.4979999999999996E-2</v>
      </c>
      <c r="N5102" s="330">
        <v>10.741758241758252</v>
      </c>
      <c r="O5102" s="116"/>
      <c r="P5102" s="116"/>
      <c r="Q5102" s="120"/>
    </row>
    <row r="5103" spans="1:17" customFormat="1">
      <c r="A5103" s="117">
        <v>5100</v>
      </c>
      <c r="B5103" s="117"/>
      <c r="C5103" s="117" t="s">
        <v>1391</v>
      </c>
      <c r="D5103" s="117" t="s">
        <v>3685</v>
      </c>
      <c r="E5103" s="396" t="s">
        <v>3750</v>
      </c>
      <c r="F5103" s="116" t="s">
        <v>3601</v>
      </c>
      <c r="G5103" s="596" t="s">
        <v>4829</v>
      </c>
      <c r="H5103" s="396" t="s">
        <v>5870</v>
      </c>
      <c r="I5103" s="116" t="s">
        <v>7997</v>
      </c>
      <c r="J5103" s="116" t="s">
        <v>47</v>
      </c>
      <c r="K5103" s="116">
        <v>0.2969</v>
      </c>
      <c r="L5103" s="395">
        <v>0.2969</v>
      </c>
      <c r="M5103" s="395">
        <v>0.26573400000000003</v>
      </c>
      <c r="N5103" s="330">
        <v>10.497137083192985</v>
      </c>
      <c r="O5103" s="116"/>
      <c r="P5103" s="116"/>
      <c r="Q5103" s="120"/>
    </row>
    <row r="5104" spans="1:17" customFormat="1">
      <c r="A5104" s="117">
        <v>5101</v>
      </c>
      <c r="B5104" s="117"/>
      <c r="C5104" s="117" t="s">
        <v>1391</v>
      </c>
      <c r="D5104" s="117" t="s">
        <v>3685</v>
      </c>
      <c r="E5104" s="396" t="s">
        <v>3750</v>
      </c>
      <c r="F5104" s="116" t="s">
        <v>3579</v>
      </c>
      <c r="G5104" s="596" t="s">
        <v>4853</v>
      </c>
      <c r="H5104" s="396" t="s">
        <v>6352</v>
      </c>
      <c r="I5104" s="116" t="s">
        <v>7997</v>
      </c>
      <c r="J5104" s="116" t="s">
        <v>47</v>
      </c>
      <c r="K5104" s="116">
        <v>0.59746999999999995</v>
      </c>
      <c r="L5104" s="395">
        <v>0.59746999999999995</v>
      </c>
      <c r="M5104" s="395">
        <v>0.54112099999999996</v>
      </c>
      <c r="N5104" s="330">
        <v>9.4312685155740006</v>
      </c>
      <c r="O5104" s="116"/>
      <c r="P5104" s="116"/>
      <c r="Q5104" s="120"/>
    </row>
    <row r="5105" spans="1:17" customFormat="1">
      <c r="A5105" s="117">
        <v>5102</v>
      </c>
      <c r="B5105" s="117"/>
      <c r="C5105" s="117" t="s">
        <v>1391</v>
      </c>
      <c r="D5105" s="117" t="s">
        <v>3685</v>
      </c>
      <c r="E5105" s="396" t="s">
        <v>3752</v>
      </c>
      <c r="F5105" s="116" t="s">
        <v>3459</v>
      </c>
      <c r="G5105" s="596" t="s">
        <v>10309</v>
      </c>
      <c r="H5105" s="396" t="s">
        <v>10310</v>
      </c>
      <c r="I5105" s="116" t="s">
        <v>7997</v>
      </c>
      <c r="J5105" s="116" t="s">
        <v>47</v>
      </c>
      <c r="K5105" s="116">
        <v>0.18379999999999999</v>
      </c>
      <c r="L5105" s="395">
        <v>0.18379999999999999</v>
      </c>
      <c r="M5105" s="395">
        <v>0.16695199999999999</v>
      </c>
      <c r="N5105" s="330">
        <v>9.1664853101196968</v>
      </c>
      <c r="O5105" s="116"/>
      <c r="P5105" s="116"/>
      <c r="Q5105" s="120"/>
    </row>
    <row r="5106" spans="1:17" customFormat="1">
      <c r="A5106" s="117">
        <v>5103</v>
      </c>
      <c r="B5106" s="117"/>
      <c r="C5106" s="117" t="s">
        <v>1391</v>
      </c>
      <c r="D5106" s="117" t="s">
        <v>3685</v>
      </c>
      <c r="E5106" s="396" t="s">
        <v>3752</v>
      </c>
      <c r="F5106" s="116" t="s">
        <v>4780</v>
      </c>
      <c r="G5106" s="596" t="s">
        <v>4858</v>
      </c>
      <c r="H5106" s="396" t="s">
        <v>6455</v>
      </c>
      <c r="I5106" s="116" t="s">
        <v>7997</v>
      </c>
      <c r="J5106" s="116" t="s">
        <v>47</v>
      </c>
      <c r="K5106" s="116">
        <v>0.10548</v>
      </c>
      <c r="L5106" s="395">
        <v>0.10548</v>
      </c>
      <c r="M5106" s="395">
        <v>9.5902000000000001E-2</v>
      </c>
      <c r="N5106" s="330">
        <v>9.0803943875616255</v>
      </c>
      <c r="O5106" s="116"/>
      <c r="P5106" s="116"/>
      <c r="Q5106" s="120"/>
    </row>
    <row r="5107" spans="1:17" customFormat="1">
      <c r="A5107" s="117">
        <v>5104</v>
      </c>
      <c r="B5107" s="117"/>
      <c r="C5107" s="117" t="s">
        <v>1391</v>
      </c>
      <c r="D5107" s="117" t="s">
        <v>3685</v>
      </c>
      <c r="E5107" s="396" t="s">
        <v>3750</v>
      </c>
      <c r="F5107" s="116" t="s">
        <v>3535</v>
      </c>
      <c r="G5107" s="596" t="s">
        <v>4859</v>
      </c>
      <c r="H5107" s="396" t="s">
        <v>6461</v>
      </c>
      <c r="I5107" s="116" t="s">
        <v>7997</v>
      </c>
      <c r="J5107" s="116" t="s">
        <v>47</v>
      </c>
      <c r="K5107" s="116">
        <v>0.69712799999999997</v>
      </c>
      <c r="L5107" s="395">
        <v>0.69712799999999997</v>
      </c>
      <c r="M5107" s="395">
        <v>0.63394899999999998</v>
      </c>
      <c r="N5107" s="330">
        <v>9.0627546160819801</v>
      </c>
      <c r="O5107" s="116"/>
      <c r="P5107" s="116"/>
      <c r="Q5107" s="120"/>
    </row>
    <row r="5108" spans="1:17" customFormat="1">
      <c r="A5108" s="117">
        <v>5105</v>
      </c>
      <c r="B5108" s="117"/>
      <c r="C5108" s="117" t="s">
        <v>1391</v>
      </c>
      <c r="D5108" s="117" t="s">
        <v>3685</v>
      </c>
      <c r="E5108" s="396" t="s">
        <v>3750</v>
      </c>
      <c r="F5108" s="116" t="s">
        <v>4759</v>
      </c>
      <c r="G5108" s="596" t="s">
        <v>4833</v>
      </c>
      <c r="H5108" s="396" t="s">
        <v>5962</v>
      </c>
      <c r="I5108" s="116" t="s">
        <v>7997</v>
      </c>
      <c r="J5108" s="116" t="s">
        <v>47</v>
      </c>
      <c r="K5108" s="116">
        <v>0.46640999999999999</v>
      </c>
      <c r="L5108" s="395">
        <v>0.46640999999999999</v>
      </c>
      <c r="M5108" s="395">
        <v>0.42452200000000001</v>
      </c>
      <c r="N5108" s="330">
        <v>8.9809395167341997</v>
      </c>
      <c r="O5108" s="116"/>
      <c r="P5108" s="116"/>
      <c r="Q5108" s="120"/>
    </row>
    <row r="5109" spans="1:17" customFormat="1">
      <c r="A5109" s="117">
        <v>5106</v>
      </c>
      <c r="B5109" s="117"/>
      <c r="C5109" s="117" t="s">
        <v>1391</v>
      </c>
      <c r="D5109" s="117" t="s">
        <v>3685</v>
      </c>
      <c r="E5109" s="396" t="s">
        <v>3750</v>
      </c>
      <c r="F5109" s="116" t="s">
        <v>3579</v>
      </c>
      <c r="G5109" s="596" t="s">
        <v>4860</v>
      </c>
      <c r="H5109" s="396" t="s">
        <v>6496</v>
      </c>
      <c r="I5109" s="116" t="s">
        <v>7997</v>
      </c>
      <c r="J5109" s="116" t="s">
        <v>47</v>
      </c>
      <c r="K5109" s="116">
        <v>0.35439999999999999</v>
      </c>
      <c r="L5109" s="395">
        <v>0.35439999999999999</v>
      </c>
      <c r="M5109" s="395">
        <v>0.32265100000000002</v>
      </c>
      <c r="N5109" s="330">
        <v>8.9585214446952506</v>
      </c>
      <c r="O5109" s="116"/>
      <c r="P5109" s="116"/>
      <c r="Q5109" s="120"/>
    </row>
    <row r="5110" spans="1:17" customFormat="1">
      <c r="A5110" s="117">
        <v>5107</v>
      </c>
      <c r="B5110" s="117"/>
      <c r="C5110" s="117" t="s">
        <v>1391</v>
      </c>
      <c r="D5110" s="117" t="s">
        <v>3685</v>
      </c>
      <c r="E5110" s="396" t="s">
        <v>3752</v>
      </c>
      <c r="F5110" s="116" t="s">
        <v>3459</v>
      </c>
      <c r="G5110" s="596" t="s">
        <v>4828</v>
      </c>
      <c r="H5110" s="396" t="s">
        <v>5861</v>
      </c>
      <c r="I5110" s="116" t="s">
        <v>7997</v>
      </c>
      <c r="J5110" s="116" t="s">
        <v>47</v>
      </c>
      <c r="K5110" s="116">
        <v>0.41020000000000001</v>
      </c>
      <c r="L5110" s="395">
        <v>0.41020000000000001</v>
      </c>
      <c r="M5110" s="395">
        <v>0.373639</v>
      </c>
      <c r="N5110" s="330">
        <v>8.9129692832764533</v>
      </c>
      <c r="O5110" s="116"/>
      <c r="P5110" s="116"/>
      <c r="Q5110" s="120"/>
    </row>
    <row r="5111" spans="1:17" customFormat="1">
      <c r="A5111" s="117">
        <v>5108</v>
      </c>
      <c r="B5111" s="117"/>
      <c r="C5111" s="117" t="s">
        <v>1391</v>
      </c>
      <c r="D5111" s="117" t="s">
        <v>3685</v>
      </c>
      <c r="E5111" s="396" t="s">
        <v>3750</v>
      </c>
      <c r="F5111" s="116" t="s">
        <v>3598</v>
      </c>
      <c r="G5111" s="596" t="s">
        <v>4865</v>
      </c>
      <c r="H5111" s="396" t="s">
        <v>6577</v>
      </c>
      <c r="I5111" s="116" t="s">
        <v>7997</v>
      </c>
      <c r="J5111" s="116" t="s">
        <v>47</v>
      </c>
      <c r="K5111" s="116">
        <v>0.51183999999999996</v>
      </c>
      <c r="L5111" s="395">
        <v>0.51183999999999996</v>
      </c>
      <c r="M5111" s="395">
        <v>0.46730899999999997</v>
      </c>
      <c r="N5111" s="330">
        <v>8.700179743669894</v>
      </c>
      <c r="O5111" s="116"/>
      <c r="P5111" s="116"/>
      <c r="Q5111" s="120"/>
    </row>
    <row r="5112" spans="1:17" customFormat="1">
      <c r="A5112" s="117">
        <v>5109</v>
      </c>
      <c r="B5112" s="117"/>
      <c r="C5112" s="117" t="s">
        <v>1391</v>
      </c>
      <c r="D5112" s="117" t="s">
        <v>3685</v>
      </c>
      <c r="E5112" s="396" t="s">
        <v>3750</v>
      </c>
      <c r="F5112" s="116" t="s">
        <v>4762</v>
      </c>
      <c r="G5112" s="596" t="s">
        <v>4869</v>
      </c>
      <c r="H5112" s="396" t="s">
        <v>6585</v>
      </c>
      <c r="I5112" s="116" t="s">
        <v>7997</v>
      </c>
      <c r="J5112" s="116" t="s">
        <v>47</v>
      </c>
      <c r="K5112" s="116">
        <v>1.0253000000000001</v>
      </c>
      <c r="L5112" s="395">
        <v>1.0253000000000001</v>
      </c>
      <c r="M5112" s="395">
        <v>0.936334</v>
      </c>
      <c r="N5112" s="330">
        <v>8.6770701258168437</v>
      </c>
      <c r="O5112" s="116"/>
      <c r="P5112" s="116"/>
      <c r="Q5112" s="120"/>
    </row>
    <row r="5113" spans="1:17" customFormat="1">
      <c r="A5113" s="117">
        <v>5110</v>
      </c>
      <c r="B5113" s="117"/>
      <c r="C5113" s="117" t="s">
        <v>1391</v>
      </c>
      <c r="D5113" s="117" t="s">
        <v>3685</v>
      </c>
      <c r="E5113" s="396" t="s">
        <v>3752</v>
      </c>
      <c r="F5113" s="116" t="s">
        <v>4793</v>
      </c>
      <c r="G5113" s="596" t="s">
        <v>4851</v>
      </c>
      <c r="H5113" s="396" t="s">
        <v>6327</v>
      </c>
      <c r="I5113" s="116" t="s">
        <v>7997</v>
      </c>
      <c r="J5113" s="116" t="s">
        <v>47</v>
      </c>
      <c r="K5113" s="116">
        <v>0.39734999999999998</v>
      </c>
      <c r="L5113" s="395">
        <v>0.39734999999999998</v>
      </c>
      <c r="M5113" s="395">
        <v>0.36306300000000002</v>
      </c>
      <c r="N5113" s="330">
        <v>8.6289165722914198</v>
      </c>
      <c r="O5113" s="116"/>
      <c r="P5113" s="116"/>
      <c r="Q5113" s="120"/>
    </row>
    <row r="5114" spans="1:17" customFormat="1">
      <c r="A5114" s="117">
        <v>5111</v>
      </c>
      <c r="B5114" s="117"/>
      <c r="C5114" s="117" t="s">
        <v>1391</v>
      </c>
      <c r="D5114" s="117" t="s">
        <v>3685</v>
      </c>
      <c r="E5114" s="396" t="s">
        <v>3750</v>
      </c>
      <c r="F5114" s="116" t="s">
        <v>3447</v>
      </c>
      <c r="G5114" s="596" t="s">
        <v>4878</v>
      </c>
      <c r="H5114" s="396" t="s">
        <v>6731</v>
      </c>
      <c r="I5114" s="116" t="s">
        <v>7997</v>
      </c>
      <c r="J5114" s="116" t="s">
        <v>47</v>
      </c>
      <c r="K5114" s="116">
        <v>0.49797000000000002</v>
      </c>
      <c r="L5114" s="395">
        <v>0.49797000000000002</v>
      </c>
      <c r="M5114" s="395">
        <v>0.45720499999999997</v>
      </c>
      <c r="N5114" s="330">
        <v>8.1862361186416948</v>
      </c>
      <c r="O5114" s="116"/>
      <c r="P5114" s="116"/>
      <c r="Q5114" s="120"/>
    </row>
    <row r="5115" spans="1:17" customFormat="1">
      <c r="A5115" s="117">
        <v>5112</v>
      </c>
      <c r="B5115" s="117"/>
      <c r="C5115" s="117" t="s">
        <v>1391</v>
      </c>
      <c r="D5115" s="117" t="s">
        <v>3685</v>
      </c>
      <c r="E5115" s="396" t="s">
        <v>3752</v>
      </c>
      <c r="F5115" s="116" t="s">
        <v>3555</v>
      </c>
      <c r="G5115" s="596" t="s">
        <v>4848</v>
      </c>
      <c r="H5115" s="396" t="s">
        <v>5025</v>
      </c>
      <c r="I5115" s="116" t="s">
        <v>7997</v>
      </c>
      <c r="J5115" s="116" t="s">
        <v>47</v>
      </c>
      <c r="K5115" s="116">
        <v>0.14424000000000001</v>
      </c>
      <c r="L5115" s="395">
        <v>0.14424000000000001</v>
      </c>
      <c r="M5115" s="395">
        <v>0.13253799999999999</v>
      </c>
      <c r="N5115" s="330">
        <v>8.112867443150316</v>
      </c>
      <c r="O5115" s="116"/>
      <c r="P5115" s="116"/>
      <c r="Q5115" s="120"/>
    </row>
    <row r="5116" spans="1:17" customFormat="1">
      <c r="A5116" s="117">
        <v>5113</v>
      </c>
      <c r="B5116" s="117"/>
      <c r="C5116" s="117" t="s">
        <v>1391</v>
      </c>
      <c r="D5116" s="117" t="s">
        <v>3685</v>
      </c>
      <c r="E5116" s="396" t="s">
        <v>3752</v>
      </c>
      <c r="F5116" s="116" t="s">
        <v>4775</v>
      </c>
      <c r="G5116" s="596" t="s">
        <v>10311</v>
      </c>
      <c r="H5116" s="396" t="s">
        <v>10312</v>
      </c>
      <c r="I5116" s="116" t="s">
        <v>7997</v>
      </c>
      <c r="J5116" s="116" t="s">
        <v>47</v>
      </c>
      <c r="K5116" s="116">
        <v>0.2944</v>
      </c>
      <c r="L5116" s="395">
        <v>0.2944</v>
      </c>
      <c r="M5116" s="395">
        <v>0.27132499999999998</v>
      </c>
      <c r="N5116" s="330">
        <v>7.8379755434782652</v>
      </c>
      <c r="O5116" s="116"/>
      <c r="P5116" s="116"/>
      <c r="Q5116" s="120"/>
    </row>
    <row r="5117" spans="1:17" customFormat="1">
      <c r="A5117" s="117">
        <v>5114</v>
      </c>
      <c r="B5117" s="117"/>
      <c r="C5117" s="117" t="s">
        <v>1391</v>
      </c>
      <c r="D5117" s="117" t="s">
        <v>3685</v>
      </c>
      <c r="E5117" s="396" t="s">
        <v>3750</v>
      </c>
      <c r="F5117" s="116" t="s">
        <v>3535</v>
      </c>
      <c r="G5117" s="596" t="s">
        <v>4852</v>
      </c>
      <c r="H5117" s="396" t="s">
        <v>6341</v>
      </c>
      <c r="I5117" s="116" t="s">
        <v>7997</v>
      </c>
      <c r="J5117" s="116" t="s">
        <v>47</v>
      </c>
      <c r="K5117" s="116">
        <v>0.47560999999999998</v>
      </c>
      <c r="L5117" s="395">
        <v>0.47560999999999998</v>
      </c>
      <c r="M5117" s="395">
        <v>0.43884200000000001</v>
      </c>
      <c r="N5117" s="330">
        <v>7.7307037278442365</v>
      </c>
      <c r="O5117" s="116"/>
      <c r="P5117" s="116"/>
      <c r="Q5117" s="120"/>
    </row>
    <row r="5118" spans="1:17" customFormat="1">
      <c r="A5118" s="117">
        <v>5115</v>
      </c>
      <c r="B5118" s="117"/>
      <c r="C5118" s="117" t="s">
        <v>1391</v>
      </c>
      <c r="D5118" s="117" t="s">
        <v>3685</v>
      </c>
      <c r="E5118" s="396" t="s">
        <v>3750</v>
      </c>
      <c r="F5118" s="116" t="s">
        <v>3535</v>
      </c>
      <c r="G5118" s="596" t="s">
        <v>4890</v>
      </c>
      <c r="H5118" s="396" t="s">
        <v>6902</v>
      </c>
      <c r="I5118" s="116" t="s">
        <v>7997</v>
      </c>
      <c r="J5118" s="116" t="s">
        <v>47</v>
      </c>
      <c r="K5118" s="116">
        <v>0.65820000000000001</v>
      </c>
      <c r="L5118" s="395">
        <v>0.65820000000000001</v>
      </c>
      <c r="M5118" s="395">
        <v>0.60733999999999999</v>
      </c>
      <c r="N5118" s="330">
        <v>7.7271346095411753</v>
      </c>
      <c r="O5118" s="116"/>
      <c r="P5118" s="116"/>
      <c r="Q5118" s="120"/>
    </row>
    <row r="5119" spans="1:17" customFormat="1">
      <c r="A5119" s="117">
        <v>5116</v>
      </c>
      <c r="B5119" s="117"/>
      <c r="C5119" s="117" t="s">
        <v>1391</v>
      </c>
      <c r="D5119" s="117" t="s">
        <v>3685</v>
      </c>
      <c r="E5119" s="396" t="s">
        <v>3751</v>
      </c>
      <c r="F5119" s="116" t="s">
        <v>3421</v>
      </c>
      <c r="G5119" s="596" t="s">
        <v>4845</v>
      </c>
      <c r="H5119" s="396" t="s">
        <v>6191</v>
      </c>
      <c r="I5119" s="116" t="s">
        <v>7997</v>
      </c>
      <c r="J5119" s="116" t="s">
        <v>47</v>
      </c>
      <c r="K5119" s="116">
        <v>0.60880000000000001</v>
      </c>
      <c r="L5119" s="395">
        <v>0.60880000000000001</v>
      </c>
      <c r="M5119" s="395">
        <v>0.56188800000000005</v>
      </c>
      <c r="N5119" s="330">
        <v>7.7056504599211486</v>
      </c>
      <c r="O5119" s="116"/>
      <c r="P5119" s="116"/>
      <c r="Q5119" s="120"/>
    </row>
    <row r="5120" spans="1:17" customFormat="1">
      <c r="A5120" s="117">
        <v>5117</v>
      </c>
      <c r="B5120" s="117"/>
      <c r="C5120" s="117" t="s">
        <v>1391</v>
      </c>
      <c r="D5120" s="117" t="s">
        <v>3685</v>
      </c>
      <c r="E5120" s="396" t="s">
        <v>3750</v>
      </c>
      <c r="F5120" s="116" t="s">
        <v>3426</v>
      </c>
      <c r="G5120" s="596" t="s">
        <v>4894</v>
      </c>
      <c r="H5120" s="396" t="s">
        <v>6925</v>
      </c>
      <c r="I5120" s="116" t="s">
        <v>7997</v>
      </c>
      <c r="J5120" s="116" t="s">
        <v>47</v>
      </c>
      <c r="K5120" s="116">
        <v>0.47044999999999998</v>
      </c>
      <c r="L5120" s="395">
        <v>0.47044999999999998</v>
      </c>
      <c r="M5120" s="395">
        <v>0.43448399999999998</v>
      </c>
      <c r="N5120" s="330">
        <v>7.6450207248379209</v>
      </c>
      <c r="O5120" s="116"/>
      <c r="P5120" s="116"/>
      <c r="Q5120" s="120"/>
    </row>
    <row r="5121" spans="1:17" customFormat="1">
      <c r="A5121" s="117">
        <v>5118</v>
      </c>
      <c r="B5121" s="117"/>
      <c r="C5121" s="117" t="s">
        <v>1391</v>
      </c>
      <c r="D5121" s="117" t="s">
        <v>3685</v>
      </c>
      <c r="E5121" s="396" t="s">
        <v>3751</v>
      </c>
      <c r="F5121" s="116" t="s">
        <v>3497</v>
      </c>
      <c r="G5121" s="596" t="s">
        <v>4870</v>
      </c>
      <c r="H5121" s="396" t="s">
        <v>6614</v>
      </c>
      <c r="I5121" s="116" t="s">
        <v>7997</v>
      </c>
      <c r="J5121" s="116" t="s">
        <v>47</v>
      </c>
      <c r="K5121" s="116">
        <v>0.68899999999999995</v>
      </c>
      <c r="L5121" s="395">
        <v>0.68899999999999995</v>
      </c>
      <c r="M5121" s="395">
        <v>0.63635799999999998</v>
      </c>
      <c r="N5121" s="330">
        <v>7.6403483309143647</v>
      </c>
      <c r="O5121" s="116"/>
      <c r="P5121" s="116"/>
      <c r="Q5121" s="120"/>
    </row>
    <row r="5122" spans="1:17" customFormat="1">
      <c r="A5122" s="117">
        <v>5119</v>
      </c>
      <c r="B5122" s="117"/>
      <c r="C5122" s="117" t="s">
        <v>1391</v>
      </c>
      <c r="D5122" s="117" t="s">
        <v>3685</v>
      </c>
      <c r="E5122" s="396" t="s">
        <v>3751</v>
      </c>
      <c r="F5122" s="116" t="s">
        <v>3571</v>
      </c>
      <c r="G5122" s="596" t="s">
        <v>4841</v>
      </c>
      <c r="H5122" s="396" t="s">
        <v>6111</v>
      </c>
      <c r="I5122" s="116" t="s">
        <v>7997</v>
      </c>
      <c r="J5122" s="116" t="s">
        <v>47</v>
      </c>
      <c r="K5122" s="116">
        <v>0.36799999999999999</v>
      </c>
      <c r="L5122" s="395">
        <v>0.36799999999999999</v>
      </c>
      <c r="M5122" s="395">
        <v>0.34020499999999998</v>
      </c>
      <c r="N5122" s="330">
        <v>7.5529891304347867</v>
      </c>
      <c r="O5122" s="116"/>
      <c r="P5122" s="116"/>
      <c r="Q5122" s="120"/>
    </row>
    <row r="5123" spans="1:17" customFormat="1">
      <c r="A5123" s="117">
        <v>5120</v>
      </c>
      <c r="B5123" s="117"/>
      <c r="C5123" s="117" t="s">
        <v>1391</v>
      </c>
      <c r="D5123" s="117" t="s">
        <v>3685</v>
      </c>
      <c r="E5123" s="396" t="s">
        <v>3751</v>
      </c>
      <c r="F5123" s="116" t="s">
        <v>3497</v>
      </c>
      <c r="G5123" s="596" t="s">
        <v>4857</v>
      </c>
      <c r="H5123" s="396" t="s">
        <v>6446</v>
      </c>
      <c r="I5123" s="116" t="s">
        <v>7997</v>
      </c>
      <c r="J5123" s="116" t="s">
        <v>47</v>
      </c>
      <c r="K5123" s="116">
        <v>0.68100000000000005</v>
      </c>
      <c r="L5123" s="395">
        <v>0.68100000000000005</v>
      </c>
      <c r="M5123" s="395">
        <v>0.62978500000000004</v>
      </c>
      <c r="N5123" s="330">
        <v>7.5205580029368582</v>
      </c>
      <c r="O5123" s="116"/>
      <c r="P5123" s="116"/>
      <c r="Q5123" s="120"/>
    </row>
    <row r="5124" spans="1:17" customFormat="1">
      <c r="A5124" s="117">
        <v>5121</v>
      </c>
      <c r="B5124" s="117"/>
      <c r="C5124" s="117" t="s">
        <v>1391</v>
      </c>
      <c r="D5124" s="117" t="s">
        <v>3685</v>
      </c>
      <c r="E5124" s="396" t="s">
        <v>3752</v>
      </c>
      <c r="F5124" s="116" t="s">
        <v>3459</v>
      </c>
      <c r="G5124" s="596" t="s">
        <v>4842</v>
      </c>
      <c r="H5124" s="396" t="s">
        <v>6141</v>
      </c>
      <c r="I5124" s="116" t="s">
        <v>7997</v>
      </c>
      <c r="J5124" s="116" t="s">
        <v>47</v>
      </c>
      <c r="K5124" s="116">
        <v>0.1338</v>
      </c>
      <c r="L5124" s="395">
        <v>0.1338</v>
      </c>
      <c r="M5124" s="395">
        <v>0.12384299999999999</v>
      </c>
      <c r="N5124" s="330">
        <v>7.4417040358744453</v>
      </c>
      <c r="O5124" s="116"/>
      <c r="P5124" s="116"/>
      <c r="Q5124" s="120"/>
    </row>
    <row r="5125" spans="1:17" customFormat="1">
      <c r="A5125" s="117">
        <v>5122</v>
      </c>
      <c r="B5125" s="117"/>
      <c r="C5125" s="117" t="s">
        <v>1391</v>
      </c>
      <c r="D5125" s="117" t="s">
        <v>3685</v>
      </c>
      <c r="E5125" s="396" t="s">
        <v>3750</v>
      </c>
      <c r="F5125" s="116" t="s">
        <v>3450</v>
      </c>
      <c r="G5125" s="596" t="s">
        <v>4897</v>
      </c>
      <c r="H5125" s="396" t="s">
        <v>5498</v>
      </c>
      <c r="I5125" s="116" t="s">
        <v>7997</v>
      </c>
      <c r="J5125" s="116" t="s">
        <v>47</v>
      </c>
      <c r="K5125" s="116">
        <v>0.65444999999999998</v>
      </c>
      <c r="L5125" s="395">
        <v>0.65444999999999998</v>
      </c>
      <c r="M5125" s="395">
        <v>0.605962</v>
      </c>
      <c r="N5125" s="330">
        <v>7.4089693635877421</v>
      </c>
      <c r="O5125" s="116"/>
      <c r="P5125" s="116"/>
      <c r="Q5125" s="120"/>
    </row>
    <row r="5126" spans="1:17" customFormat="1">
      <c r="A5126" s="117">
        <v>5123</v>
      </c>
      <c r="B5126" s="117"/>
      <c r="C5126" s="117" t="s">
        <v>1391</v>
      </c>
      <c r="D5126" s="117" t="s">
        <v>3685</v>
      </c>
      <c r="E5126" s="396" t="s">
        <v>3752</v>
      </c>
      <c r="F5126" s="116" t="s">
        <v>3459</v>
      </c>
      <c r="G5126" s="596" t="s">
        <v>4843</v>
      </c>
      <c r="H5126" s="396" t="s">
        <v>6169</v>
      </c>
      <c r="I5126" s="116" t="s">
        <v>7997</v>
      </c>
      <c r="J5126" s="116" t="s">
        <v>47</v>
      </c>
      <c r="K5126" s="116">
        <v>0.42459999999999998</v>
      </c>
      <c r="L5126" s="395">
        <v>0.42459999999999998</v>
      </c>
      <c r="M5126" s="395">
        <v>0.39326299999999997</v>
      </c>
      <c r="N5126" s="330">
        <v>7.3803579839849283</v>
      </c>
      <c r="O5126" s="116"/>
      <c r="P5126" s="116"/>
      <c r="Q5126" s="120"/>
    </row>
    <row r="5127" spans="1:17" customFormat="1">
      <c r="A5127" s="117">
        <v>5124</v>
      </c>
      <c r="B5127" s="117"/>
      <c r="C5127" s="117" t="s">
        <v>1391</v>
      </c>
      <c r="D5127" s="117" t="s">
        <v>3685</v>
      </c>
      <c r="E5127" s="396" t="s">
        <v>3751</v>
      </c>
      <c r="F5127" s="116" t="s">
        <v>4768</v>
      </c>
      <c r="G5127" s="596" t="s">
        <v>4856</v>
      </c>
      <c r="H5127" s="396" t="s">
        <v>6443</v>
      </c>
      <c r="I5127" s="116" t="s">
        <v>7997</v>
      </c>
      <c r="J5127" s="116" t="s">
        <v>47</v>
      </c>
      <c r="K5127" s="116">
        <v>0.47360000000000002</v>
      </c>
      <c r="L5127" s="395">
        <v>0.47360000000000002</v>
      </c>
      <c r="M5127" s="395">
        <v>0.43864900000000001</v>
      </c>
      <c r="N5127" s="330">
        <v>7.3798564189189202</v>
      </c>
      <c r="O5127" s="116"/>
      <c r="P5127" s="116"/>
      <c r="Q5127" s="120"/>
    </row>
    <row r="5128" spans="1:17" customFormat="1">
      <c r="A5128" s="117">
        <v>5125</v>
      </c>
      <c r="B5128" s="117"/>
      <c r="C5128" s="117" t="s">
        <v>1391</v>
      </c>
      <c r="D5128" s="117" t="s">
        <v>3685</v>
      </c>
      <c r="E5128" s="396" t="s">
        <v>3751</v>
      </c>
      <c r="F5128" s="116" t="s">
        <v>4768</v>
      </c>
      <c r="G5128" s="596" t="s">
        <v>4867</v>
      </c>
      <c r="H5128" s="396" t="s">
        <v>6580</v>
      </c>
      <c r="I5128" s="116" t="s">
        <v>7997</v>
      </c>
      <c r="J5128" s="116" t="s">
        <v>47</v>
      </c>
      <c r="K5128" s="116">
        <v>0.4002</v>
      </c>
      <c r="L5128" s="395">
        <v>0.4002</v>
      </c>
      <c r="M5128" s="395">
        <v>0.37079200000000001</v>
      </c>
      <c r="N5128" s="330">
        <v>7.3483258370814566</v>
      </c>
      <c r="O5128" s="116"/>
      <c r="P5128" s="116"/>
      <c r="Q5128" s="120"/>
    </row>
    <row r="5129" spans="1:17" customFormat="1">
      <c r="A5129" s="117">
        <v>5126</v>
      </c>
      <c r="B5129" s="117"/>
      <c r="C5129" s="117" t="s">
        <v>1391</v>
      </c>
      <c r="D5129" s="117" t="s">
        <v>3685</v>
      </c>
      <c r="E5129" s="396" t="s">
        <v>3751</v>
      </c>
      <c r="F5129" s="116" t="s">
        <v>4767</v>
      </c>
      <c r="G5129" s="596" t="s">
        <v>4849</v>
      </c>
      <c r="H5129" s="396" t="s">
        <v>6248</v>
      </c>
      <c r="I5129" s="116" t="s">
        <v>7997</v>
      </c>
      <c r="J5129" s="116" t="s">
        <v>47</v>
      </c>
      <c r="K5129" s="116">
        <v>0.48399999999999999</v>
      </c>
      <c r="L5129" s="395">
        <v>0.48399999999999999</v>
      </c>
      <c r="M5129" s="395">
        <v>0.44847700000000001</v>
      </c>
      <c r="N5129" s="330">
        <v>7.3394628099173493</v>
      </c>
      <c r="O5129" s="116"/>
      <c r="P5129" s="116"/>
      <c r="Q5129" s="120"/>
    </row>
    <row r="5130" spans="1:17" customFormat="1">
      <c r="A5130" s="117">
        <v>5127</v>
      </c>
      <c r="B5130" s="117"/>
      <c r="C5130" s="117" t="s">
        <v>1391</v>
      </c>
      <c r="D5130" s="117" t="s">
        <v>3685</v>
      </c>
      <c r="E5130" s="396" t="s">
        <v>3751</v>
      </c>
      <c r="F5130" s="116" t="s">
        <v>3433</v>
      </c>
      <c r="G5130" s="596" t="s">
        <v>4887</v>
      </c>
      <c r="H5130" s="396" t="s">
        <v>6845</v>
      </c>
      <c r="I5130" s="116" t="s">
        <v>7997</v>
      </c>
      <c r="J5130" s="116" t="s">
        <v>47</v>
      </c>
      <c r="K5130" s="116">
        <v>0.17519999999999999</v>
      </c>
      <c r="L5130" s="395">
        <v>0.17519999999999999</v>
      </c>
      <c r="M5130" s="395">
        <v>0.162414</v>
      </c>
      <c r="N5130" s="330">
        <v>7.2979452054794471</v>
      </c>
      <c r="O5130" s="116"/>
      <c r="P5130" s="116"/>
      <c r="Q5130" s="120"/>
    </row>
    <row r="5131" spans="1:17" customFormat="1">
      <c r="A5131" s="117">
        <v>5128</v>
      </c>
      <c r="B5131" s="117"/>
      <c r="C5131" s="117" t="s">
        <v>1391</v>
      </c>
      <c r="D5131" s="117" t="s">
        <v>3685</v>
      </c>
      <c r="E5131" s="396" t="s">
        <v>3750</v>
      </c>
      <c r="F5131" s="116" t="s">
        <v>3600</v>
      </c>
      <c r="G5131" s="596" t="s">
        <v>4927</v>
      </c>
      <c r="H5131" s="396" t="s">
        <v>7453</v>
      </c>
      <c r="I5131" s="116" t="s">
        <v>7997</v>
      </c>
      <c r="J5131" s="116" t="s">
        <v>47</v>
      </c>
      <c r="K5131" s="116">
        <v>0.59182999999999997</v>
      </c>
      <c r="L5131" s="395">
        <v>0.59182999999999997</v>
      </c>
      <c r="M5131" s="395">
        <v>0.54906500000000003</v>
      </c>
      <c r="N5131" s="330">
        <v>7.2258925705016548</v>
      </c>
      <c r="O5131" s="116"/>
      <c r="P5131" s="116"/>
      <c r="Q5131" s="120"/>
    </row>
    <row r="5132" spans="1:17" customFormat="1">
      <c r="A5132" s="117">
        <v>5129</v>
      </c>
      <c r="B5132" s="117"/>
      <c r="C5132" s="117" t="s">
        <v>1391</v>
      </c>
      <c r="D5132" s="117" t="s">
        <v>3685</v>
      </c>
      <c r="E5132" s="396" t="s">
        <v>3750</v>
      </c>
      <c r="F5132" s="116" t="s">
        <v>4763</v>
      </c>
      <c r="G5132" s="596" t="s">
        <v>4902</v>
      </c>
      <c r="H5132" s="396" t="s">
        <v>7054</v>
      </c>
      <c r="I5132" s="116" t="s">
        <v>7997</v>
      </c>
      <c r="J5132" s="116" t="s">
        <v>47</v>
      </c>
      <c r="K5132" s="116">
        <v>9.0800000000000006E-2</v>
      </c>
      <c r="L5132" s="395">
        <v>9.0800000000000006E-2</v>
      </c>
      <c r="M5132" s="395">
        <v>8.4239999999999995E-2</v>
      </c>
      <c r="N5132" s="330">
        <v>7.2246696035242408</v>
      </c>
      <c r="O5132" s="116"/>
      <c r="P5132" s="116"/>
      <c r="Q5132" s="120"/>
    </row>
    <row r="5133" spans="1:17" customFormat="1">
      <c r="A5133" s="117">
        <v>5130</v>
      </c>
      <c r="B5133" s="117"/>
      <c r="C5133" s="117" t="s">
        <v>1391</v>
      </c>
      <c r="D5133" s="117" t="s">
        <v>3685</v>
      </c>
      <c r="E5133" s="396" t="s">
        <v>3751</v>
      </c>
      <c r="F5133" s="116" t="s">
        <v>3607</v>
      </c>
      <c r="G5133" s="596" t="s">
        <v>4862</v>
      </c>
      <c r="H5133" s="396" t="s">
        <v>6525</v>
      </c>
      <c r="I5133" s="116" t="s">
        <v>7997</v>
      </c>
      <c r="J5133" s="116" t="s">
        <v>47</v>
      </c>
      <c r="K5133" s="116">
        <v>0.5454</v>
      </c>
      <c r="L5133" s="395">
        <v>0.5454</v>
      </c>
      <c r="M5133" s="395">
        <v>0.50604300000000002</v>
      </c>
      <c r="N5133" s="330">
        <v>7.2161716171617112</v>
      </c>
      <c r="O5133" s="116"/>
      <c r="P5133" s="116"/>
      <c r="Q5133" s="120"/>
    </row>
    <row r="5134" spans="1:17" customFormat="1">
      <c r="A5134" s="117">
        <v>5131</v>
      </c>
      <c r="B5134" s="117"/>
      <c r="C5134" s="117" t="s">
        <v>1391</v>
      </c>
      <c r="D5134" s="117" t="s">
        <v>3685</v>
      </c>
      <c r="E5134" s="396" t="s">
        <v>3751</v>
      </c>
      <c r="F5134" s="116" t="s">
        <v>3433</v>
      </c>
      <c r="G5134" s="596" t="s">
        <v>4832</v>
      </c>
      <c r="H5134" s="396" t="s">
        <v>5917</v>
      </c>
      <c r="I5134" s="116" t="s">
        <v>7997</v>
      </c>
      <c r="J5134" s="116" t="s">
        <v>47</v>
      </c>
      <c r="K5134" s="116">
        <v>8.48E-2</v>
      </c>
      <c r="L5134" s="395">
        <v>8.48E-2</v>
      </c>
      <c r="M5134" s="395">
        <v>7.8723000000000001E-2</v>
      </c>
      <c r="N5134" s="330">
        <v>7.1662735849056594</v>
      </c>
      <c r="O5134" s="116"/>
      <c r="P5134" s="116"/>
      <c r="Q5134" s="120"/>
    </row>
    <row r="5135" spans="1:17" customFormat="1">
      <c r="A5135" s="117">
        <v>5132</v>
      </c>
      <c r="B5135" s="117"/>
      <c r="C5135" s="117" t="s">
        <v>1391</v>
      </c>
      <c r="D5135" s="117" t="s">
        <v>3685</v>
      </c>
      <c r="E5135" s="396" t="s">
        <v>3751</v>
      </c>
      <c r="F5135" s="116" t="s">
        <v>4767</v>
      </c>
      <c r="G5135" s="596" t="s">
        <v>4844</v>
      </c>
      <c r="H5135" s="396" t="s">
        <v>6180</v>
      </c>
      <c r="I5135" s="116" t="s">
        <v>7997</v>
      </c>
      <c r="J5135" s="116" t="s">
        <v>47</v>
      </c>
      <c r="K5135" s="116">
        <v>0.63759999999999994</v>
      </c>
      <c r="L5135" s="395">
        <v>0.63759999999999994</v>
      </c>
      <c r="M5135" s="395">
        <v>0.59196400000000005</v>
      </c>
      <c r="N5135" s="330">
        <v>7.1574654956085171</v>
      </c>
      <c r="O5135" s="116"/>
      <c r="P5135" s="116"/>
      <c r="Q5135" s="120"/>
    </row>
    <row r="5136" spans="1:17" customFormat="1">
      <c r="A5136" s="117">
        <v>5133</v>
      </c>
      <c r="B5136" s="117"/>
      <c r="C5136" s="117" t="s">
        <v>1391</v>
      </c>
      <c r="D5136" s="117" t="s">
        <v>3685</v>
      </c>
      <c r="E5136" s="396" t="s">
        <v>3752</v>
      </c>
      <c r="F5136" s="116" t="s">
        <v>4787</v>
      </c>
      <c r="G5136" s="596" t="s">
        <v>4837</v>
      </c>
      <c r="H5136" s="396" t="s">
        <v>6028</v>
      </c>
      <c r="I5136" s="116" t="s">
        <v>7997</v>
      </c>
      <c r="J5136" s="116" t="s">
        <v>47</v>
      </c>
      <c r="K5136" s="116">
        <v>0.26319999999999999</v>
      </c>
      <c r="L5136" s="395">
        <v>0.26319999999999999</v>
      </c>
      <c r="M5136" s="395">
        <v>0.24443300000000001</v>
      </c>
      <c r="N5136" s="330">
        <v>7.1303191489361621</v>
      </c>
      <c r="O5136" s="116"/>
      <c r="P5136" s="116"/>
      <c r="Q5136" s="120"/>
    </row>
    <row r="5137" spans="1:17" customFormat="1">
      <c r="A5137" s="117">
        <v>5134</v>
      </c>
      <c r="B5137" s="117"/>
      <c r="C5137" s="117" t="s">
        <v>1391</v>
      </c>
      <c r="D5137" s="117" t="s">
        <v>3685</v>
      </c>
      <c r="E5137" s="396" t="s">
        <v>3751</v>
      </c>
      <c r="F5137" s="116" t="s">
        <v>3421</v>
      </c>
      <c r="G5137" s="596" t="s">
        <v>4815</v>
      </c>
      <c r="H5137" s="396" t="s">
        <v>5315</v>
      </c>
      <c r="I5137" s="116" t="s">
        <v>7997</v>
      </c>
      <c r="J5137" s="116" t="s">
        <v>47</v>
      </c>
      <c r="K5137" s="116">
        <v>0.56079999999999997</v>
      </c>
      <c r="L5137" s="395">
        <v>0.56079999999999997</v>
      </c>
      <c r="M5137" s="395">
        <v>0.52127199999999996</v>
      </c>
      <c r="N5137" s="330">
        <v>7.0485021398002878</v>
      </c>
      <c r="O5137" s="116"/>
      <c r="P5137" s="116"/>
      <c r="Q5137" s="120"/>
    </row>
    <row r="5138" spans="1:17" customFormat="1">
      <c r="A5138" s="117">
        <v>5135</v>
      </c>
      <c r="B5138" s="117"/>
      <c r="C5138" s="117" t="s">
        <v>1391</v>
      </c>
      <c r="D5138" s="117" t="s">
        <v>3685</v>
      </c>
      <c r="E5138" s="396" t="s">
        <v>3751</v>
      </c>
      <c r="F5138" s="116" t="s">
        <v>3433</v>
      </c>
      <c r="G5138" s="596" t="s">
        <v>4873</v>
      </c>
      <c r="H5138" s="396" t="s">
        <v>6637</v>
      </c>
      <c r="I5138" s="116" t="s">
        <v>7997</v>
      </c>
      <c r="J5138" s="116" t="s">
        <v>47</v>
      </c>
      <c r="K5138" s="116">
        <v>0.46525</v>
      </c>
      <c r="L5138" s="395">
        <v>0.46525</v>
      </c>
      <c r="M5138" s="395">
        <v>0.432589</v>
      </c>
      <c r="N5138" s="330">
        <v>7.0200967221923687</v>
      </c>
      <c r="O5138" s="116"/>
      <c r="P5138" s="116"/>
      <c r="Q5138" s="120"/>
    </row>
    <row r="5139" spans="1:17" customFormat="1">
      <c r="A5139" s="117">
        <v>5136</v>
      </c>
      <c r="B5139" s="117"/>
      <c r="C5139" s="117" t="s">
        <v>1391</v>
      </c>
      <c r="D5139" s="117" t="s">
        <v>3685</v>
      </c>
      <c r="E5139" s="396" t="s">
        <v>3751</v>
      </c>
      <c r="F5139" s="116" t="s">
        <v>4767</v>
      </c>
      <c r="G5139" s="596" t="s">
        <v>4839</v>
      </c>
      <c r="H5139" s="396" t="s">
        <v>6058</v>
      </c>
      <c r="I5139" s="116" t="s">
        <v>7997</v>
      </c>
      <c r="J5139" s="116" t="s">
        <v>47</v>
      </c>
      <c r="K5139" s="116">
        <v>0.65159999999999996</v>
      </c>
      <c r="L5139" s="395">
        <v>0.65159999999999996</v>
      </c>
      <c r="M5139" s="395">
        <v>0.60603300000000004</v>
      </c>
      <c r="N5139" s="330">
        <v>6.9930939226519202</v>
      </c>
      <c r="O5139" s="116"/>
      <c r="P5139" s="116"/>
      <c r="Q5139" s="120"/>
    </row>
    <row r="5140" spans="1:17" customFormat="1">
      <c r="A5140" s="117">
        <v>5137</v>
      </c>
      <c r="B5140" s="117"/>
      <c r="C5140" s="117" t="s">
        <v>1391</v>
      </c>
      <c r="D5140" s="117" t="s">
        <v>3685</v>
      </c>
      <c r="E5140" s="396" t="s">
        <v>3752</v>
      </c>
      <c r="F5140" s="116" t="s">
        <v>4787</v>
      </c>
      <c r="G5140" s="596" t="s">
        <v>4904</v>
      </c>
      <c r="H5140" s="396" t="s">
        <v>7121</v>
      </c>
      <c r="I5140" s="116" t="s">
        <v>7997</v>
      </c>
      <c r="J5140" s="116" t="s">
        <v>47</v>
      </c>
      <c r="K5140" s="116">
        <v>0.46160000000000001</v>
      </c>
      <c r="L5140" s="395">
        <v>0.46160000000000001</v>
      </c>
      <c r="M5140" s="395">
        <v>0.429394</v>
      </c>
      <c r="N5140" s="330">
        <v>6.9770363951473167</v>
      </c>
      <c r="O5140" s="116"/>
      <c r="P5140" s="116"/>
      <c r="Q5140" s="120"/>
    </row>
    <row r="5141" spans="1:17" customFormat="1">
      <c r="A5141" s="117">
        <v>5138</v>
      </c>
      <c r="B5141" s="117"/>
      <c r="C5141" s="117" t="s">
        <v>1391</v>
      </c>
      <c r="D5141" s="117" t="s">
        <v>3685</v>
      </c>
      <c r="E5141" s="396" t="s">
        <v>3750</v>
      </c>
      <c r="F5141" s="116" t="s">
        <v>4762</v>
      </c>
      <c r="G5141" s="596" t="s">
        <v>4905</v>
      </c>
      <c r="H5141" s="396" t="s">
        <v>7125</v>
      </c>
      <c r="I5141" s="116" t="s">
        <v>7997</v>
      </c>
      <c r="J5141" s="116" t="s">
        <v>47</v>
      </c>
      <c r="K5141" s="116">
        <v>0.87270000000000003</v>
      </c>
      <c r="L5141" s="395">
        <v>0.87270000000000003</v>
      </c>
      <c r="M5141" s="395">
        <v>0.81191100000000005</v>
      </c>
      <c r="N5141" s="330">
        <v>6.9656239257476766</v>
      </c>
      <c r="O5141" s="116"/>
      <c r="P5141" s="116"/>
      <c r="Q5141" s="120"/>
    </row>
    <row r="5142" spans="1:17" customFormat="1">
      <c r="A5142" s="117">
        <v>5139</v>
      </c>
      <c r="B5142" s="117"/>
      <c r="C5142" s="117" t="s">
        <v>1391</v>
      </c>
      <c r="D5142" s="117" t="s">
        <v>3685</v>
      </c>
      <c r="E5142" s="396" t="s">
        <v>3752</v>
      </c>
      <c r="F5142" s="116" t="s">
        <v>4792</v>
      </c>
      <c r="G5142" s="596" t="s">
        <v>4854</v>
      </c>
      <c r="H5142" s="396" t="s">
        <v>6424</v>
      </c>
      <c r="I5142" s="116" t="s">
        <v>7997</v>
      </c>
      <c r="J5142" s="116" t="s">
        <v>47</v>
      </c>
      <c r="K5142" s="116">
        <v>0.16919999999999999</v>
      </c>
      <c r="L5142" s="395">
        <v>0.16919999999999999</v>
      </c>
      <c r="M5142" s="395">
        <v>0.15742500000000001</v>
      </c>
      <c r="N5142" s="330">
        <v>6.9592198581560165</v>
      </c>
      <c r="O5142" s="116"/>
      <c r="P5142" s="116"/>
      <c r="Q5142" s="120"/>
    </row>
    <row r="5143" spans="1:17" customFormat="1">
      <c r="A5143" s="117">
        <v>5140</v>
      </c>
      <c r="B5143" s="117"/>
      <c r="C5143" s="117" t="s">
        <v>1391</v>
      </c>
      <c r="D5143" s="117" t="s">
        <v>3685</v>
      </c>
      <c r="E5143" s="396" t="s">
        <v>3751</v>
      </c>
      <c r="F5143" s="116" t="s">
        <v>3571</v>
      </c>
      <c r="G5143" s="596" t="s">
        <v>4861</v>
      </c>
      <c r="H5143" s="396" t="s">
        <v>6497</v>
      </c>
      <c r="I5143" s="116" t="s">
        <v>7997</v>
      </c>
      <c r="J5143" s="116" t="s">
        <v>47</v>
      </c>
      <c r="K5143" s="116">
        <v>0.67059999999999997</v>
      </c>
      <c r="L5143" s="395">
        <v>0.67059999999999997</v>
      </c>
      <c r="M5143" s="395">
        <v>0.62403299999999995</v>
      </c>
      <c r="N5143" s="330">
        <v>6.9440799284223127</v>
      </c>
      <c r="O5143" s="116"/>
      <c r="P5143" s="116"/>
      <c r="Q5143" s="120"/>
    </row>
    <row r="5144" spans="1:17" customFormat="1">
      <c r="A5144" s="117">
        <v>5141</v>
      </c>
      <c r="B5144" s="117"/>
      <c r="C5144" s="117" t="s">
        <v>1391</v>
      </c>
      <c r="D5144" s="117" t="s">
        <v>3685</v>
      </c>
      <c r="E5144" s="396" t="s">
        <v>3752</v>
      </c>
      <c r="F5144" s="116" t="s">
        <v>4792</v>
      </c>
      <c r="G5144" s="596" t="s">
        <v>4850</v>
      </c>
      <c r="H5144" s="396" t="s">
        <v>6260</v>
      </c>
      <c r="I5144" s="116" t="s">
        <v>7997</v>
      </c>
      <c r="J5144" s="116" t="s">
        <v>47</v>
      </c>
      <c r="K5144" s="116">
        <v>0.41959999999999997</v>
      </c>
      <c r="L5144" s="395">
        <v>0.41959999999999997</v>
      </c>
      <c r="M5144" s="395">
        <v>0.39046799999999998</v>
      </c>
      <c r="N5144" s="330">
        <v>6.9428026692087679</v>
      </c>
      <c r="O5144" s="116"/>
      <c r="P5144" s="116"/>
      <c r="Q5144" s="120"/>
    </row>
    <row r="5145" spans="1:17" customFormat="1">
      <c r="A5145" s="117">
        <v>5142</v>
      </c>
      <c r="B5145" s="117"/>
      <c r="C5145" s="117" t="s">
        <v>1391</v>
      </c>
      <c r="D5145" s="117" t="s">
        <v>3685</v>
      </c>
      <c r="E5145" s="396" t="s">
        <v>3750</v>
      </c>
      <c r="F5145" s="116" t="s">
        <v>3426</v>
      </c>
      <c r="G5145" s="596" t="s">
        <v>4907</v>
      </c>
      <c r="H5145" s="396" t="s">
        <v>7145</v>
      </c>
      <c r="I5145" s="116" t="s">
        <v>7997</v>
      </c>
      <c r="J5145" s="116" t="s">
        <v>47</v>
      </c>
      <c r="K5145" s="116">
        <v>0.71064000000000005</v>
      </c>
      <c r="L5145" s="395">
        <v>0.71064000000000005</v>
      </c>
      <c r="M5145" s="395">
        <v>0.661466</v>
      </c>
      <c r="N5145" s="330">
        <v>6.9196780366993202</v>
      </c>
      <c r="O5145" s="116"/>
      <c r="P5145" s="116"/>
      <c r="Q5145" s="120"/>
    </row>
    <row r="5146" spans="1:17" customFormat="1">
      <c r="A5146" s="117">
        <v>5143</v>
      </c>
      <c r="B5146" s="117"/>
      <c r="C5146" s="117" t="s">
        <v>1391</v>
      </c>
      <c r="D5146" s="117" t="s">
        <v>3685</v>
      </c>
      <c r="E5146" s="396" t="s">
        <v>3751</v>
      </c>
      <c r="F5146" s="116" t="s">
        <v>3421</v>
      </c>
      <c r="G5146" s="596" t="s">
        <v>4821</v>
      </c>
      <c r="H5146" s="396" t="s">
        <v>5716</v>
      </c>
      <c r="I5146" s="116" t="s">
        <v>7997</v>
      </c>
      <c r="J5146" s="116" t="s">
        <v>47</v>
      </c>
      <c r="K5146" s="116">
        <v>0.69923999999999997</v>
      </c>
      <c r="L5146" s="395">
        <v>0.69923999999999997</v>
      </c>
      <c r="M5146" s="395">
        <v>0.65108900000000003</v>
      </c>
      <c r="N5146" s="330">
        <v>6.8861907213546054</v>
      </c>
      <c r="O5146" s="116"/>
      <c r="P5146" s="116"/>
      <c r="Q5146" s="120"/>
    </row>
    <row r="5147" spans="1:17" customFormat="1">
      <c r="A5147" s="117">
        <v>5144</v>
      </c>
      <c r="B5147" s="117"/>
      <c r="C5147" s="117" t="s">
        <v>1391</v>
      </c>
      <c r="D5147" s="117" t="s">
        <v>3685</v>
      </c>
      <c r="E5147" s="396" t="s">
        <v>3751</v>
      </c>
      <c r="F5147" s="116" t="s">
        <v>4768</v>
      </c>
      <c r="G5147" s="596" t="s">
        <v>4871</v>
      </c>
      <c r="H5147" s="396" t="s">
        <v>6620</v>
      </c>
      <c r="I5147" s="116" t="s">
        <v>7997</v>
      </c>
      <c r="J5147" s="116" t="s">
        <v>47</v>
      </c>
      <c r="K5147" s="116">
        <v>0.43140000000000001</v>
      </c>
      <c r="L5147" s="395">
        <v>0.43140000000000001</v>
      </c>
      <c r="M5147" s="395">
        <v>0.401781</v>
      </c>
      <c r="N5147" s="330">
        <v>6.8657858136300431</v>
      </c>
      <c r="O5147" s="116"/>
      <c r="P5147" s="116"/>
      <c r="Q5147" s="120"/>
    </row>
    <row r="5148" spans="1:17" customFormat="1">
      <c r="A5148" s="117">
        <v>5145</v>
      </c>
      <c r="B5148" s="117"/>
      <c r="C5148" s="117" t="s">
        <v>1391</v>
      </c>
      <c r="D5148" s="117" t="s">
        <v>3685</v>
      </c>
      <c r="E5148" s="396" t="s">
        <v>3751</v>
      </c>
      <c r="F5148" s="116" t="s">
        <v>3497</v>
      </c>
      <c r="G5148" s="596" t="s">
        <v>4888</v>
      </c>
      <c r="H5148" s="396" t="s">
        <v>6880</v>
      </c>
      <c r="I5148" s="116" t="s">
        <v>7997</v>
      </c>
      <c r="J5148" s="116" t="s">
        <v>47</v>
      </c>
      <c r="K5148" s="116">
        <v>0.66220000000000001</v>
      </c>
      <c r="L5148" s="395">
        <v>0.66220000000000001</v>
      </c>
      <c r="M5148" s="395">
        <v>0.61709800000000004</v>
      </c>
      <c r="N5148" s="330">
        <v>6.8109332527937143</v>
      </c>
      <c r="O5148" s="116"/>
      <c r="P5148" s="116"/>
      <c r="Q5148" s="120"/>
    </row>
    <row r="5149" spans="1:17" customFormat="1">
      <c r="A5149" s="117">
        <v>5146</v>
      </c>
      <c r="B5149" s="117"/>
      <c r="C5149" s="117" t="s">
        <v>1391</v>
      </c>
      <c r="D5149" s="117" t="s">
        <v>3685</v>
      </c>
      <c r="E5149" s="396" t="s">
        <v>3752</v>
      </c>
      <c r="F5149" s="116" t="s">
        <v>4791</v>
      </c>
      <c r="G5149" s="596" t="s">
        <v>4880</v>
      </c>
      <c r="H5149" s="396" t="s">
        <v>6749</v>
      </c>
      <c r="I5149" s="116" t="s">
        <v>7997</v>
      </c>
      <c r="J5149" s="116" t="s">
        <v>47</v>
      </c>
      <c r="K5149" s="116">
        <v>0.121</v>
      </c>
      <c r="L5149" s="395">
        <v>0.121</v>
      </c>
      <c r="M5149" s="395">
        <v>0.11283799999999999</v>
      </c>
      <c r="N5149" s="330">
        <v>6.7454545454545478</v>
      </c>
      <c r="O5149" s="116"/>
      <c r="P5149" s="116"/>
      <c r="Q5149" s="120"/>
    </row>
    <row r="5150" spans="1:17" customFormat="1">
      <c r="A5150" s="117">
        <v>5147</v>
      </c>
      <c r="B5150" s="117"/>
      <c r="C5150" s="117" t="s">
        <v>1391</v>
      </c>
      <c r="D5150" s="117" t="s">
        <v>3685</v>
      </c>
      <c r="E5150" s="396" t="s">
        <v>3752</v>
      </c>
      <c r="F5150" s="116" t="s">
        <v>3555</v>
      </c>
      <c r="G5150" s="596" t="s">
        <v>4864</v>
      </c>
      <c r="H5150" s="396" t="s">
        <v>6567</v>
      </c>
      <c r="I5150" s="116" t="s">
        <v>7997</v>
      </c>
      <c r="J5150" s="116" t="s">
        <v>47</v>
      </c>
      <c r="K5150" s="116">
        <v>0.22749</v>
      </c>
      <c r="L5150" s="395">
        <v>0.22749</v>
      </c>
      <c r="M5150" s="395">
        <v>0.21223600000000001</v>
      </c>
      <c r="N5150" s="330">
        <v>6.7053496857004662</v>
      </c>
      <c r="O5150" s="116"/>
      <c r="P5150" s="116"/>
      <c r="Q5150" s="120"/>
    </row>
    <row r="5151" spans="1:17" customFormat="1">
      <c r="A5151" s="117">
        <v>5148</v>
      </c>
      <c r="B5151" s="117"/>
      <c r="C5151" s="117" t="s">
        <v>1391</v>
      </c>
      <c r="D5151" s="117" t="s">
        <v>3685</v>
      </c>
      <c r="E5151" s="396" t="s">
        <v>3750</v>
      </c>
      <c r="F5151" s="116" t="s">
        <v>3579</v>
      </c>
      <c r="G5151" s="596" t="s">
        <v>4840</v>
      </c>
      <c r="H5151" s="396" t="s">
        <v>6075</v>
      </c>
      <c r="I5151" s="116" t="s">
        <v>7997</v>
      </c>
      <c r="J5151" s="116" t="s">
        <v>47</v>
      </c>
      <c r="K5151" s="116">
        <v>0.69693000000000005</v>
      </c>
      <c r="L5151" s="395">
        <v>0.69693000000000005</v>
      </c>
      <c r="M5151" s="395">
        <v>0.65032299999999998</v>
      </c>
      <c r="N5151" s="330">
        <v>6.6874721995035458</v>
      </c>
      <c r="O5151" s="116"/>
      <c r="P5151" s="116"/>
      <c r="Q5151" s="120"/>
    </row>
    <row r="5152" spans="1:17" customFormat="1">
      <c r="A5152" s="117">
        <v>5149</v>
      </c>
      <c r="B5152" s="117"/>
      <c r="C5152" s="117" t="s">
        <v>1391</v>
      </c>
      <c r="D5152" s="117" t="s">
        <v>3685</v>
      </c>
      <c r="E5152" s="396" t="s">
        <v>3751</v>
      </c>
      <c r="F5152" s="116" t="s">
        <v>3607</v>
      </c>
      <c r="G5152" s="596" t="s">
        <v>4968</v>
      </c>
      <c r="H5152" s="396" t="s">
        <v>7956</v>
      </c>
      <c r="I5152" s="116" t="s">
        <v>7997</v>
      </c>
      <c r="J5152" s="116" t="s">
        <v>47</v>
      </c>
      <c r="K5152" s="116">
        <v>6.3799999999999996E-2</v>
      </c>
      <c r="L5152" s="395">
        <v>6.3799999999999996E-2</v>
      </c>
      <c r="M5152" s="395">
        <v>5.9533999999999997E-2</v>
      </c>
      <c r="N5152" s="330">
        <v>6.6865203761755474</v>
      </c>
      <c r="O5152" s="116"/>
      <c r="P5152" s="116"/>
      <c r="Q5152" s="120"/>
    </row>
    <row r="5153" spans="1:17" customFormat="1">
      <c r="A5153" s="117">
        <v>5150</v>
      </c>
      <c r="B5153" s="117"/>
      <c r="C5153" s="117" t="s">
        <v>1391</v>
      </c>
      <c r="D5153" s="117" t="s">
        <v>3685</v>
      </c>
      <c r="E5153" s="396" t="s">
        <v>3751</v>
      </c>
      <c r="F5153" s="116" t="s">
        <v>3571</v>
      </c>
      <c r="G5153" s="596" t="s">
        <v>4945</v>
      </c>
      <c r="H5153" s="396" t="s">
        <v>7750</v>
      </c>
      <c r="I5153" s="116" t="s">
        <v>7997</v>
      </c>
      <c r="J5153" s="116" t="s">
        <v>47</v>
      </c>
      <c r="K5153" s="116">
        <v>0.34589999999999999</v>
      </c>
      <c r="L5153" s="395">
        <v>0.34589999999999999</v>
      </c>
      <c r="M5153" s="395">
        <v>0.32281799999999999</v>
      </c>
      <c r="N5153" s="330">
        <v>6.6730268863833455</v>
      </c>
      <c r="O5153" s="116"/>
      <c r="P5153" s="116"/>
      <c r="Q5153" s="120"/>
    </row>
    <row r="5154" spans="1:17" customFormat="1">
      <c r="A5154" s="117">
        <v>5151</v>
      </c>
      <c r="B5154" s="117"/>
      <c r="C5154" s="117" t="s">
        <v>1391</v>
      </c>
      <c r="D5154" s="117" t="s">
        <v>3685</v>
      </c>
      <c r="E5154" s="396" t="s">
        <v>3752</v>
      </c>
      <c r="F5154" s="116" t="s">
        <v>4779</v>
      </c>
      <c r="G5154" s="596" t="s">
        <v>4915</v>
      </c>
      <c r="H5154" s="396" t="s">
        <v>7257</v>
      </c>
      <c r="I5154" s="116" t="s">
        <v>7997</v>
      </c>
      <c r="J5154" s="116" t="s">
        <v>47</v>
      </c>
      <c r="K5154" s="116">
        <v>0.11372</v>
      </c>
      <c r="L5154" s="395">
        <v>0.11372</v>
      </c>
      <c r="M5154" s="395">
        <v>0.10628700000000001</v>
      </c>
      <c r="N5154" s="330">
        <v>6.5362293352092813</v>
      </c>
      <c r="O5154" s="116"/>
      <c r="P5154" s="116"/>
      <c r="Q5154" s="120"/>
    </row>
    <row r="5155" spans="1:17" customFormat="1">
      <c r="A5155" s="117">
        <v>5152</v>
      </c>
      <c r="B5155" s="117"/>
      <c r="C5155" s="117" t="s">
        <v>1391</v>
      </c>
      <c r="D5155" s="117" t="s">
        <v>3685</v>
      </c>
      <c r="E5155" s="396" t="s">
        <v>3751</v>
      </c>
      <c r="F5155" s="116" t="s">
        <v>4772</v>
      </c>
      <c r="G5155" s="596" t="s">
        <v>4866</v>
      </c>
      <c r="H5155" s="396" t="s">
        <v>6578</v>
      </c>
      <c r="I5155" s="116" t="s">
        <v>7997</v>
      </c>
      <c r="J5155" s="116" t="s">
        <v>47</v>
      </c>
      <c r="K5155" s="116">
        <v>0.28604000000000002</v>
      </c>
      <c r="L5155" s="395">
        <v>0.28604000000000002</v>
      </c>
      <c r="M5155" s="395">
        <v>0.26736599999999999</v>
      </c>
      <c r="N5155" s="330">
        <v>6.528457558383451</v>
      </c>
      <c r="O5155" s="116"/>
      <c r="P5155" s="116"/>
      <c r="Q5155" s="120"/>
    </row>
    <row r="5156" spans="1:17" customFormat="1">
      <c r="A5156" s="117">
        <v>5153</v>
      </c>
      <c r="B5156" s="117"/>
      <c r="C5156" s="117" t="s">
        <v>1391</v>
      </c>
      <c r="D5156" s="117" t="s">
        <v>3685</v>
      </c>
      <c r="E5156" s="396" t="s">
        <v>3752</v>
      </c>
      <c r="F5156" s="116" t="s">
        <v>4781</v>
      </c>
      <c r="G5156" s="596" t="s">
        <v>4917</v>
      </c>
      <c r="H5156" s="396" t="s">
        <v>7274</v>
      </c>
      <c r="I5156" s="116" t="s">
        <v>7997</v>
      </c>
      <c r="J5156" s="116" t="s">
        <v>47</v>
      </c>
      <c r="K5156" s="116">
        <v>0.187</v>
      </c>
      <c r="L5156" s="395">
        <v>0.187</v>
      </c>
      <c r="M5156" s="395">
        <v>0.17486299999999999</v>
      </c>
      <c r="N5156" s="330">
        <v>6.4903743315508065</v>
      </c>
      <c r="O5156" s="116"/>
      <c r="P5156" s="116"/>
      <c r="Q5156" s="120"/>
    </row>
    <row r="5157" spans="1:17" customFormat="1">
      <c r="A5157" s="117">
        <v>5154</v>
      </c>
      <c r="B5157" s="117"/>
      <c r="C5157" s="117" t="s">
        <v>1391</v>
      </c>
      <c r="D5157" s="117" t="s">
        <v>3685</v>
      </c>
      <c r="E5157" s="396" t="s">
        <v>3752</v>
      </c>
      <c r="F5157" s="116" t="s">
        <v>3555</v>
      </c>
      <c r="G5157" s="596" t="s">
        <v>4863</v>
      </c>
      <c r="H5157" s="396" t="s">
        <v>6550</v>
      </c>
      <c r="I5157" s="116" t="s">
        <v>7997</v>
      </c>
      <c r="J5157" s="116" t="s">
        <v>47</v>
      </c>
      <c r="K5157" s="116">
        <v>0.12787999999999999</v>
      </c>
      <c r="L5157" s="395">
        <v>0.12787999999999999</v>
      </c>
      <c r="M5157" s="395">
        <v>0.11960899999999999</v>
      </c>
      <c r="N5157" s="330">
        <v>6.4677822959024089</v>
      </c>
      <c r="O5157" s="116"/>
      <c r="P5157" s="116"/>
      <c r="Q5157" s="120"/>
    </row>
    <row r="5158" spans="1:17" customFormat="1">
      <c r="A5158" s="117">
        <v>5155</v>
      </c>
      <c r="B5158" s="117"/>
      <c r="C5158" s="117" t="s">
        <v>1391</v>
      </c>
      <c r="D5158" s="117" t="s">
        <v>3685</v>
      </c>
      <c r="E5158" s="396" t="s">
        <v>3752</v>
      </c>
      <c r="F5158" s="116" t="s">
        <v>4793</v>
      </c>
      <c r="G5158" s="596" t="s">
        <v>4879</v>
      </c>
      <c r="H5158" s="396" t="s">
        <v>6735</v>
      </c>
      <c r="I5158" s="116" t="s">
        <v>7997</v>
      </c>
      <c r="J5158" s="116" t="s">
        <v>47</v>
      </c>
      <c r="K5158" s="116">
        <v>0.36448000000000003</v>
      </c>
      <c r="L5158" s="395">
        <v>0.36448000000000003</v>
      </c>
      <c r="M5158" s="395">
        <v>0.340976</v>
      </c>
      <c r="N5158" s="330">
        <v>6.448639157155406</v>
      </c>
      <c r="O5158" s="116"/>
      <c r="P5158" s="116"/>
      <c r="Q5158" s="120"/>
    </row>
    <row r="5159" spans="1:17" customFormat="1">
      <c r="A5159" s="117">
        <v>5156</v>
      </c>
      <c r="B5159" s="117"/>
      <c r="C5159" s="117" t="s">
        <v>1391</v>
      </c>
      <c r="D5159" s="117" t="s">
        <v>3685</v>
      </c>
      <c r="E5159" s="396" t="s">
        <v>3751</v>
      </c>
      <c r="F5159" s="116" t="s">
        <v>3439</v>
      </c>
      <c r="G5159" s="596" t="s">
        <v>4947</v>
      </c>
      <c r="H5159" s="396" t="s">
        <v>7763</v>
      </c>
      <c r="I5159" s="116" t="s">
        <v>7997</v>
      </c>
      <c r="J5159" s="116" t="s">
        <v>47</v>
      </c>
      <c r="K5159" s="116">
        <v>0.1784</v>
      </c>
      <c r="L5159" s="395">
        <v>0.1784</v>
      </c>
      <c r="M5159" s="395">
        <v>0.16700899999999999</v>
      </c>
      <c r="N5159" s="330">
        <v>6.3850896860986621</v>
      </c>
      <c r="O5159" s="116"/>
      <c r="P5159" s="116"/>
      <c r="Q5159" s="120"/>
    </row>
    <row r="5160" spans="1:17" customFormat="1">
      <c r="A5160" s="117">
        <v>5157</v>
      </c>
      <c r="B5160" s="117"/>
      <c r="C5160" s="117" t="s">
        <v>1391</v>
      </c>
      <c r="D5160" s="117" t="s">
        <v>3685</v>
      </c>
      <c r="E5160" s="396" t="s">
        <v>3752</v>
      </c>
      <c r="F5160" s="116" t="s">
        <v>4788</v>
      </c>
      <c r="G5160" s="596" t="s">
        <v>4823</v>
      </c>
      <c r="H5160" s="396" t="s">
        <v>5785</v>
      </c>
      <c r="I5160" s="116" t="s">
        <v>7997</v>
      </c>
      <c r="J5160" s="116" t="s">
        <v>47</v>
      </c>
      <c r="K5160" s="116">
        <v>0.29339999999999999</v>
      </c>
      <c r="L5160" s="395">
        <v>0.29339999999999999</v>
      </c>
      <c r="M5160" s="395">
        <v>0.27473500000000001</v>
      </c>
      <c r="N5160" s="330">
        <v>6.361622358554869</v>
      </c>
      <c r="O5160" s="116"/>
      <c r="P5160" s="116"/>
      <c r="Q5160" s="120"/>
    </row>
    <row r="5161" spans="1:17" customFormat="1">
      <c r="A5161" s="117">
        <v>5158</v>
      </c>
      <c r="B5161" s="117"/>
      <c r="C5161" s="117" t="s">
        <v>1391</v>
      </c>
      <c r="D5161" s="117" t="s">
        <v>3685</v>
      </c>
      <c r="E5161" s="396" t="s">
        <v>3752</v>
      </c>
      <c r="F5161" s="116" t="s">
        <v>4789</v>
      </c>
      <c r="G5161" s="596" t="s">
        <v>4827</v>
      </c>
      <c r="H5161" s="396" t="s">
        <v>5854</v>
      </c>
      <c r="I5161" s="116" t="s">
        <v>7997</v>
      </c>
      <c r="J5161" s="116" t="s">
        <v>47</v>
      </c>
      <c r="K5161" s="116">
        <v>0.23166</v>
      </c>
      <c r="L5161" s="395">
        <v>0.23166</v>
      </c>
      <c r="M5161" s="395">
        <v>0.216973</v>
      </c>
      <c r="N5161" s="330">
        <v>6.3398946732280095</v>
      </c>
      <c r="O5161" s="116"/>
      <c r="P5161" s="116"/>
      <c r="Q5161" s="120"/>
    </row>
    <row r="5162" spans="1:17" customFormat="1">
      <c r="A5162" s="117">
        <v>5159</v>
      </c>
      <c r="B5162" s="117"/>
      <c r="C5162" s="117" t="s">
        <v>1391</v>
      </c>
      <c r="D5162" s="117" t="s">
        <v>3685</v>
      </c>
      <c r="E5162" s="396" t="s">
        <v>3751</v>
      </c>
      <c r="F5162" s="116" t="s">
        <v>3492</v>
      </c>
      <c r="G5162" s="596" t="s">
        <v>4872</v>
      </c>
      <c r="H5162" s="396" t="s">
        <v>6634</v>
      </c>
      <c r="I5162" s="116" t="s">
        <v>7997</v>
      </c>
      <c r="J5162" s="116" t="s">
        <v>47</v>
      </c>
      <c r="K5162" s="116">
        <v>0.48799999999999999</v>
      </c>
      <c r="L5162" s="395">
        <v>0.48799999999999999</v>
      </c>
      <c r="M5162" s="395">
        <v>0.45721299999999998</v>
      </c>
      <c r="N5162" s="330">
        <v>6.3088114754098381</v>
      </c>
      <c r="O5162" s="116"/>
      <c r="P5162" s="116"/>
      <c r="Q5162" s="120"/>
    </row>
    <row r="5163" spans="1:17" customFormat="1">
      <c r="A5163" s="117">
        <v>5160</v>
      </c>
      <c r="B5163" s="117"/>
      <c r="C5163" s="117" t="s">
        <v>1391</v>
      </c>
      <c r="D5163" s="117" t="s">
        <v>3685</v>
      </c>
      <c r="E5163" s="396" t="s">
        <v>3752</v>
      </c>
      <c r="F5163" s="116" t="s">
        <v>4781</v>
      </c>
      <c r="G5163" s="596" t="s">
        <v>4918</v>
      </c>
      <c r="H5163" s="396" t="s">
        <v>7313</v>
      </c>
      <c r="I5163" s="116" t="s">
        <v>7997</v>
      </c>
      <c r="J5163" s="116" t="s">
        <v>47</v>
      </c>
      <c r="K5163" s="116">
        <v>0.15920000000000001</v>
      </c>
      <c r="L5163" s="395">
        <v>0.15920000000000001</v>
      </c>
      <c r="M5163" s="395">
        <v>0.14922299999999999</v>
      </c>
      <c r="N5163" s="330">
        <v>6.2669597989949839</v>
      </c>
      <c r="O5163" s="116"/>
      <c r="P5163" s="116"/>
      <c r="Q5163" s="120"/>
    </row>
    <row r="5164" spans="1:17" customFormat="1">
      <c r="A5164" s="117">
        <v>5161</v>
      </c>
      <c r="B5164" s="117"/>
      <c r="C5164" s="117" t="s">
        <v>1391</v>
      </c>
      <c r="D5164" s="117" t="s">
        <v>3685</v>
      </c>
      <c r="E5164" s="396" t="s">
        <v>3751</v>
      </c>
      <c r="F5164" s="116" t="s">
        <v>3607</v>
      </c>
      <c r="G5164" s="596" t="s">
        <v>4822</v>
      </c>
      <c r="H5164" s="396" t="s">
        <v>5781</v>
      </c>
      <c r="I5164" s="116" t="s">
        <v>7997</v>
      </c>
      <c r="J5164" s="116" t="s">
        <v>47</v>
      </c>
      <c r="K5164" s="116">
        <v>0.35620000000000002</v>
      </c>
      <c r="L5164" s="395">
        <v>0.35620000000000002</v>
      </c>
      <c r="M5164" s="395">
        <v>0.33405699999999999</v>
      </c>
      <c r="N5164" s="330">
        <v>6.2164514317799053</v>
      </c>
      <c r="O5164" s="116"/>
      <c r="P5164" s="116"/>
      <c r="Q5164" s="120"/>
    </row>
    <row r="5165" spans="1:17" customFormat="1">
      <c r="A5165" s="117">
        <v>5162</v>
      </c>
      <c r="B5165" s="117"/>
      <c r="C5165" s="117" t="s">
        <v>1391</v>
      </c>
      <c r="D5165" s="117" t="s">
        <v>3685</v>
      </c>
      <c r="E5165" s="396" t="s">
        <v>3752</v>
      </c>
      <c r="F5165" s="116" t="s">
        <v>4783</v>
      </c>
      <c r="G5165" s="596" t="s">
        <v>4847</v>
      </c>
      <c r="H5165" s="396" t="s">
        <v>6211</v>
      </c>
      <c r="I5165" s="116" t="s">
        <v>7997</v>
      </c>
      <c r="J5165" s="116" t="s">
        <v>47</v>
      </c>
      <c r="K5165" s="116">
        <v>0.28160000000000002</v>
      </c>
      <c r="L5165" s="395">
        <v>0.28160000000000002</v>
      </c>
      <c r="M5165" s="395">
        <v>0.26422099999999998</v>
      </c>
      <c r="N5165" s="330">
        <v>6.1715198863636482</v>
      </c>
      <c r="O5165" s="116"/>
      <c r="P5165" s="116"/>
      <c r="Q5165" s="120"/>
    </row>
    <row r="5166" spans="1:17" customFormat="1">
      <c r="A5166" s="117">
        <v>5163</v>
      </c>
      <c r="B5166" s="117"/>
      <c r="C5166" s="117" t="s">
        <v>1391</v>
      </c>
      <c r="D5166" s="117" t="s">
        <v>3685</v>
      </c>
      <c r="E5166" s="396" t="s">
        <v>3750</v>
      </c>
      <c r="F5166" s="116" t="s">
        <v>4760</v>
      </c>
      <c r="G5166" s="596" t="s">
        <v>4919</v>
      </c>
      <c r="H5166" s="396" t="s">
        <v>7343</v>
      </c>
      <c r="I5166" s="116" t="s">
        <v>7997</v>
      </c>
      <c r="J5166" s="116" t="s">
        <v>47</v>
      </c>
      <c r="K5166" s="116">
        <v>0.13378000000000001</v>
      </c>
      <c r="L5166" s="395">
        <v>0.13378000000000001</v>
      </c>
      <c r="M5166" s="395">
        <v>0.12553700000000001</v>
      </c>
      <c r="N5166" s="330">
        <v>6.1616086111526389</v>
      </c>
      <c r="O5166" s="116"/>
      <c r="P5166" s="116"/>
      <c r="Q5166" s="120"/>
    </row>
    <row r="5167" spans="1:17" customFormat="1">
      <c r="A5167" s="117">
        <v>5164</v>
      </c>
      <c r="B5167" s="117"/>
      <c r="C5167" s="117" t="s">
        <v>1391</v>
      </c>
      <c r="D5167" s="117" t="s">
        <v>3685</v>
      </c>
      <c r="E5167" s="396" t="s">
        <v>3751</v>
      </c>
      <c r="F5167" s="116" t="s">
        <v>4767</v>
      </c>
      <c r="G5167" s="596" t="s">
        <v>4908</v>
      </c>
      <c r="H5167" s="396" t="s">
        <v>7151</v>
      </c>
      <c r="I5167" s="116" t="s">
        <v>7997</v>
      </c>
      <c r="J5167" s="116" t="s">
        <v>47</v>
      </c>
      <c r="K5167" s="116">
        <v>0.51480000000000004</v>
      </c>
      <c r="L5167" s="395">
        <v>0.51480000000000004</v>
      </c>
      <c r="M5167" s="395">
        <v>0.48330899999999999</v>
      </c>
      <c r="N5167" s="330">
        <v>6.1171328671328764</v>
      </c>
      <c r="O5167" s="116"/>
      <c r="P5167" s="116"/>
      <c r="Q5167" s="120"/>
    </row>
    <row r="5168" spans="1:17" customFormat="1">
      <c r="A5168" s="117">
        <v>5165</v>
      </c>
      <c r="B5168" s="117"/>
      <c r="C5168" s="117" t="s">
        <v>1391</v>
      </c>
      <c r="D5168" s="117" t="s">
        <v>3685</v>
      </c>
      <c r="E5168" s="396" t="s">
        <v>3752</v>
      </c>
      <c r="F5168" s="116" t="s">
        <v>4790</v>
      </c>
      <c r="G5168" s="596" t="s">
        <v>4877</v>
      </c>
      <c r="H5168" s="396" t="s">
        <v>6721</v>
      </c>
      <c r="I5168" s="116" t="s">
        <v>7997</v>
      </c>
      <c r="J5168" s="116" t="s">
        <v>47</v>
      </c>
      <c r="K5168" s="116">
        <v>0.42880000000000001</v>
      </c>
      <c r="L5168" s="395">
        <v>0.42880000000000001</v>
      </c>
      <c r="M5168" s="395">
        <v>0.40262999999999999</v>
      </c>
      <c r="N5168" s="330">
        <v>6.1030783582089612</v>
      </c>
      <c r="O5168" s="116"/>
      <c r="P5168" s="116"/>
      <c r="Q5168" s="120"/>
    </row>
    <row r="5169" spans="1:17" customFormat="1">
      <c r="A5169" s="117">
        <v>5166</v>
      </c>
      <c r="B5169" s="117"/>
      <c r="C5169" s="117" t="s">
        <v>1391</v>
      </c>
      <c r="D5169" s="117" t="s">
        <v>3685</v>
      </c>
      <c r="E5169" s="396" t="s">
        <v>3752</v>
      </c>
      <c r="F5169" s="116" t="s">
        <v>4790</v>
      </c>
      <c r="G5169" s="596" t="s">
        <v>4846</v>
      </c>
      <c r="H5169" s="396" t="s">
        <v>6205</v>
      </c>
      <c r="I5169" s="116" t="s">
        <v>7997</v>
      </c>
      <c r="J5169" s="116" t="s">
        <v>47</v>
      </c>
      <c r="K5169" s="116">
        <v>0.30199999999999999</v>
      </c>
      <c r="L5169" s="395">
        <v>0.30199999999999999</v>
      </c>
      <c r="M5169" s="395">
        <v>0.283636</v>
      </c>
      <c r="N5169" s="330">
        <v>6.0807947019867523</v>
      </c>
      <c r="O5169" s="116"/>
      <c r="P5169" s="116"/>
      <c r="Q5169" s="120"/>
    </row>
    <row r="5170" spans="1:17" customFormat="1">
      <c r="A5170" s="117">
        <v>5167</v>
      </c>
      <c r="B5170" s="117"/>
      <c r="C5170" s="117" t="s">
        <v>1391</v>
      </c>
      <c r="D5170" s="117" t="s">
        <v>3685</v>
      </c>
      <c r="E5170" s="396" t="s">
        <v>3750</v>
      </c>
      <c r="F5170" s="116" t="s">
        <v>3426</v>
      </c>
      <c r="G5170" s="596" t="s">
        <v>4920</v>
      </c>
      <c r="H5170" s="396" t="s">
        <v>7367</v>
      </c>
      <c r="I5170" s="116" t="s">
        <v>7997</v>
      </c>
      <c r="J5170" s="116" t="s">
        <v>47</v>
      </c>
      <c r="K5170" s="116">
        <v>0.67810000000000004</v>
      </c>
      <c r="L5170" s="395">
        <v>0.67810000000000004</v>
      </c>
      <c r="M5170" s="395">
        <v>0.63697700000000002</v>
      </c>
      <c r="N5170" s="330">
        <v>6.0644447721575023</v>
      </c>
      <c r="O5170" s="116"/>
      <c r="P5170" s="116"/>
      <c r="Q5170" s="120"/>
    </row>
    <row r="5171" spans="1:17" customFormat="1">
      <c r="A5171" s="117">
        <v>5168</v>
      </c>
      <c r="B5171" s="117"/>
      <c r="C5171" s="117" t="s">
        <v>1391</v>
      </c>
      <c r="D5171" s="117" t="s">
        <v>3685</v>
      </c>
      <c r="E5171" s="396" t="s">
        <v>3750</v>
      </c>
      <c r="F5171" s="116" t="s">
        <v>3600</v>
      </c>
      <c r="G5171" s="596" t="s">
        <v>4884</v>
      </c>
      <c r="H5171" s="396" t="s">
        <v>6799</v>
      </c>
      <c r="I5171" s="116" t="s">
        <v>7997</v>
      </c>
      <c r="J5171" s="116" t="s">
        <v>47</v>
      </c>
      <c r="K5171" s="116">
        <v>0.22295999999999999</v>
      </c>
      <c r="L5171" s="395">
        <v>0.22295999999999999</v>
      </c>
      <c r="M5171" s="395">
        <v>0.209476</v>
      </c>
      <c r="N5171" s="330">
        <v>6.0477215644061699</v>
      </c>
      <c r="O5171" s="116"/>
      <c r="P5171" s="116"/>
      <c r="Q5171" s="120"/>
    </row>
    <row r="5172" spans="1:17" customFormat="1">
      <c r="A5172" s="117">
        <v>5169</v>
      </c>
      <c r="B5172" s="117"/>
      <c r="C5172" s="117" t="s">
        <v>1391</v>
      </c>
      <c r="D5172" s="117" t="s">
        <v>3685</v>
      </c>
      <c r="E5172" s="396" t="s">
        <v>3750</v>
      </c>
      <c r="F5172" s="116" t="s">
        <v>4759</v>
      </c>
      <c r="G5172" s="596" t="s">
        <v>4921</v>
      </c>
      <c r="H5172" s="396" t="s">
        <v>7376</v>
      </c>
      <c r="I5172" s="116" t="s">
        <v>7997</v>
      </c>
      <c r="J5172" s="116" t="s">
        <v>47</v>
      </c>
      <c r="K5172" s="116">
        <v>1.1317999999999999</v>
      </c>
      <c r="L5172" s="395">
        <v>1.1317999999999999</v>
      </c>
      <c r="M5172" s="395">
        <v>1.063544</v>
      </c>
      <c r="N5172" s="330">
        <v>6.0307474818872482</v>
      </c>
      <c r="O5172" s="116"/>
      <c r="P5172" s="116"/>
      <c r="Q5172" s="120"/>
    </row>
    <row r="5173" spans="1:17" customFormat="1">
      <c r="A5173" s="117">
        <v>5170</v>
      </c>
      <c r="B5173" s="117"/>
      <c r="C5173" s="117" t="s">
        <v>1391</v>
      </c>
      <c r="D5173" s="117" t="s">
        <v>3685</v>
      </c>
      <c r="E5173" s="396" t="s">
        <v>3750</v>
      </c>
      <c r="F5173" s="116" t="s">
        <v>3450</v>
      </c>
      <c r="G5173" s="596" t="s">
        <v>4950</v>
      </c>
      <c r="H5173" s="396" t="s">
        <v>7815</v>
      </c>
      <c r="I5173" s="116" t="s">
        <v>7997</v>
      </c>
      <c r="J5173" s="116" t="s">
        <v>47</v>
      </c>
      <c r="K5173" s="116">
        <v>0.29713000000000001</v>
      </c>
      <c r="L5173" s="395">
        <v>0.29713000000000001</v>
      </c>
      <c r="M5173" s="395">
        <v>0.27960600000000002</v>
      </c>
      <c r="N5173" s="330">
        <v>5.8977551913303889</v>
      </c>
      <c r="O5173" s="116"/>
      <c r="P5173" s="116"/>
      <c r="Q5173" s="120"/>
    </row>
    <row r="5174" spans="1:17" customFormat="1">
      <c r="A5174" s="117">
        <v>5171</v>
      </c>
      <c r="B5174" s="117"/>
      <c r="C5174" s="117" t="s">
        <v>1391</v>
      </c>
      <c r="D5174" s="117" t="s">
        <v>3685</v>
      </c>
      <c r="E5174" s="396" t="s">
        <v>3750</v>
      </c>
      <c r="F5174" s="116" t="s">
        <v>3447</v>
      </c>
      <c r="G5174" s="596" t="s">
        <v>4923</v>
      </c>
      <c r="H5174" s="396" t="s">
        <v>7411</v>
      </c>
      <c r="I5174" s="116" t="s">
        <v>7997</v>
      </c>
      <c r="J5174" s="116" t="s">
        <v>47</v>
      </c>
      <c r="K5174" s="116">
        <v>0.55620000000000003</v>
      </c>
      <c r="L5174" s="395">
        <v>0.55620000000000003</v>
      </c>
      <c r="M5174" s="395">
        <v>0.52341800000000005</v>
      </c>
      <c r="N5174" s="330">
        <v>5.8939230492628507</v>
      </c>
      <c r="O5174" s="116"/>
      <c r="P5174" s="116"/>
      <c r="Q5174" s="120"/>
    </row>
    <row r="5175" spans="1:17" customFormat="1">
      <c r="A5175" s="117">
        <v>5172</v>
      </c>
      <c r="B5175" s="117"/>
      <c r="C5175" s="117" t="s">
        <v>1391</v>
      </c>
      <c r="D5175" s="117" t="s">
        <v>3685</v>
      </c>
      <c r="E5175" s="396" t="s">
        <v>3750</v>
      </c>
      <c r="F5175" s="116" t="s">
        <v>3600</v>
      </c>
      <c r="G5175" s="596" t="s">
        <v>4924</v>
      </c>
      <c r="H5175" s="396" t="s">
        <v>7421</v>
      </c>
      <c r="I5175" s="116" t="s">
        <v>7997</v>
      </c>
      <c r="J5175" s="116" t="s">
        <v>47</v>
      </c>
      <c r="K5175" s="116">
        <v>0.62477000000000005</v>
      </c>
      <c r="L5175" s="395">
        <v>0.62477000000000005</v>
      </c>
      <c r="M5175" s="395">
        <v>0.588113</v>
      </c>
      <c r="N5175" s="330">
        <v>5.8672791587304207</v>
      </c>
      <c r="O5175" s="116"/>
      <c r="P5175" s="116"/>
      <c r="Q5175" s="120"/>
    </row>
    <row r="5176" spans="1:17" customFormat="1">
      <c r="A5176" s="117">
        <v>5173</v>
      </c>
      <c r="B5176" s="117"/>
      <c r="C5176" s="117" t="s">
        <v>1391</v>
      </c>
      <c r="D5176" s="117" t="s">
        <v>3685</v>
      </c>
      <c r="E5176" s="396" t="s">
        <v>3751</v>
      </c>
      <c r="F5176" s="116" t="s">
        <v>2145</v>
      </c>
      <c r="G5176" s="596" t="s">
        <v>4824</v>
      </c>
      <c r="H5176" s="396" t="s">
        <v>5791</v>
      </c>
      <c r="I5176" s="116" t="s">
        <v>7997</v>
      </c>
      <c r="J5176" s="116" t="s">
        <v>47</v>
      </c>
      <c r="K5176" s="116">
        <v>0.2492</v>
      </c>
      <c r="L5176" s="395">
        <v>0.2492</v>
      </c>
      <c r="M5176" s="395">
        <v>0.23470199999999999</v>
      </c>
      <c r="N5176" s="330">
        <v>5.8178170144462316</v>
      </c>
      <c r="O5176" s="116"/>
      <c r="P5176" s="116"/>
      <c r="Q5176" s="120"/>
    </row>
    <row r="5177" spans="1:17" customFormat="1">
      <c r="A5177" s="117">
        <v>5174</v>
      </c>
      <c r="B5177" s="117"/>
      <c r="C5177" s="117" t="s">
        <v>1391</v>
      </c>
      <c r="D5177" s="117" t="s">
        <v>3685</v>
      </c>
      <c r="E5177" s="396" t="s">
        <v>3751</v>
      </c>
      <c r="F5177" s="116" t="s">
        <v>4771</v>
      </c>
      <c r="G5177" s="596" t="s">
        <v>4925</v>
      </c>
      <c r="H5177" s="396" t="s">
        <v>7423</v>
      </c>
      <c r="I5177" s="116" t="s">
        <v>7997</v>
      </c>
      <c r="J5177" s="116" t="s">
        <v>47</v>
      </c>
      <c r="K5177" s="116">
        <v>0.44675999999999999</v>
      </c>
      <c r="L5177" s="395">
        <v>0.44675999999999999</v>
      </c>
      <c r="M5177" s="395">
        <v>0.420794</v>
      </c>
      <c r="N5177" s="330">
        <v>5.8120691198853951</v>
      </c>
      <c r="O5177" s="116"/>
      <c r="P5177" s="116"/>
      <c r="Q5177" s="120"/>
    </row>
    <row r="5178" spans="1:17" customFormat="1">
      <c r="A5178" s="117">
        <v>5175</v>
      </c>
      <c r="B5178" s="117"/>
      <c r="C5178" s="117" t="s">
        <v>1391</v>
      </c>
      <c r="D5178" s="117" t="s">
        <v>3685</v>
      </c>
      <c r="E5178" s="396" t="s">
        <v>3752</v>
      </c>
      <c r="F5178" s="116" t="s">
        <v>3459</v>
      </c>
      <c r="G5178" s="596" t="s">
        <v>4900</v>
      </c>
      <c r="H5178" s="396" t="s">
        <v>7049</v>
      </c>
      <c r="I5178" s="116" t="s">
        <v>7997</v>
      </c>
      <c r="J5178" s="116" t="s">
        <v>47</v>
      </c>
      <c r="K5178" s="116">
        <v>0.40839999999999999</v>
      </c>
      <c r="L5178" s="395">
        <v>0.40839999999999999</v>
      </c>
      <c r="M5178" s="395">
        <v>0.38493899999999998</v>
      </c>
      <c r="N5178" s="330">
        <v>5.7446131243878575</v>
      </c>
      <c r="O5178" s="116"/>
      <c r="P5178" s="116"/>
      <c r="Q5178" s="120"/>
    </row>
    <row r="5179" spans="1:17" customFormat="1">
      <c r="A5179" s="117">
        <v>5176</v>
      </c>
      <c r="B5179" s="117"/>
      <c r="C5179" s="117" t="s">
        <v>1391</v>
      </c>
      <c r="D5179" s="117" t="s">
        <v>3685</v>
      </c>
      <c r="E5179" s="396" t="s">
        <v>3751</v>
      </c>
      <c r="F5179" s="116" t="s">
        <v>4773</v>
      </c>
      <c r="G5179" s="596" t="s">
        <v>4830</v>
      </c>
      <c r="H5179" s="396" t="s">
        <v>5907</v>
      </c>
      <c r="I5179" s="116" t="s">
        <v>7997</v>
      </c>
      <c r="J5179" s="116" t="s">
        <v>47</v>
      </c>
      <c r="K5179" s="116">
        <v>0.23286000000000001</v>
      </c>
      <c r="L5179" s="395">
        <v>0.23286000000000001</v>
      </c>
      <c r="M5179" s="395">
        <v>0.21951000000000001</v>
      </c>
      <c r="N5179" s="330">
        <v>5.7330584900798769</v>
      </c>
      <c r="O5179" s="116"/>
      <c r="P5179" s="116"/>
      <c r="Q5179" s="120"/>
    </row>
    <row r="5180" spans="1:17" customFormat="1">
      <c r="A5180" s="117">
        <v>5177</v>
      </c>
      <c r="B5180" s="117"/>
      <c r="C5180" s="117" t="s">
        <v>1391</v>
      </c>
      <c r="D5180" s="117" t="s">
        <v>3685</v>
      </c>
      <c r="E5180" s="396" t="s">
        <v>3750</v>
      </c>
      <c r="F5180" s="116" t="s">
        <v>4761</v>
      </c>
      <c r="G5180" s="596" t="s">
        <v>4926</v>
      </c>
      <c r="H5180" s="396" t="s">
        <v>7448</v>
      </c>
      <c r="I5180" s="116" t="s">
        <v>7997</v>
      </c>
      <c r="J5180" s="116" t="s">
        <v>47</v>
      </c>
      <c r="K5180" s="116">
        <v>0.81310000000000004</v>
      </c>
      <c r="L5180" s="395">
        <v>0.81310000000000004</v>
      </c>
      <c r="M5180" s="395">
        <v>0.76656000000000002</v>
      </c>
      <c r="N5180" s="330">
        <v>5.7237732136268624</v>
      </c>
      <c r="O5180" s="116"/>
      <c r="P5180" s="116"/>
      <c r="Q5180" s="120"/>
    </row>
    <row r="5181" spans="1:17" customFormat="1">
      <c r="A5181" s="117">
        <v>5178</v>
      </c>
      <c r="B5181" s="117"/>
      <c r="C5181" s="117" t="s">
        <v>1391</v>
      </c>
      <c r="D5181" s="117" t="s">
        <v>3685</v>
      </c>
      <c r="E5181" s="396" t="s">
        <v>3752</v>
      </c>
      <c r="F5181" s="116" t="s">
        <v>4784</v>
      </c>
      <c r="G5181" s="596" t="s">
        <v>4883</v>
      </c>
      <c r="H5181" s="396" t="s">
        <v>6795</v>
      </c>
      <c r="I5181" s="116" t="s">
        <v>7997</v>
      </c>
      <c r="J5181" s="116" t="s">
        <v>47</v>
      </c>
      <c r="K5181" s="116">
        <v>0.31556000000000001</v>
      </c>
      <c r="L5181" s="395">
        <v>0.31556000000000001</v>
      </c>
      <c r="M5181" s="395">
        <v>0.29760599999999998</v>
      </c>
      <c r="N5181" s="330">
        <v>5.6895677525668731</v>
      </c>
      <c r="O5181" s="116"/>
      <c r="P5181" s="116"/>
      <c r="Q5181" s="120"/>
    </row>
    <row r="5182" spans="1:17" customFormat="1">
      <c r="A5182" s="117">
        <v>5179</v>
      </c>
      <c r="B5182" s="117"/>
      <c r="C5182" s="117" t="s">
        <v>1391</v>
      </c>
      <c r="D5182" s="117" t="s">
        <v>3685</v>
      </c>
      <c r="E5182" s="396" t="s">
        <v>3751</v>
      </c>
      <c r="F5182" s="116" t="s">
        <v>4773</v>
      </c>
      <c r="G5182" s="596" t="s">
        <v>10313</v>
      </c>
      <c r="H5182" s="396" t="s">
        <v>10314</v>
      </c>
      <c r="I5182" s="116" t="s">
        <v>7997</v>
      </c>
      <c r="J5182" s="116" t="s">
        <v>47</v>
      </c>
      <c r="K5182" s="116">
        <v>0.30130000000000001</v>
      </c>
      <c r="L5182" s="395">
        <v>0.30130000000000001</v>
      </c>
      <c r="M5182" s="395">
        <v>0.28418900000000002</v>
      </c>
      <c r="N5182" s="330">
        <v>5.6790574178559527</v>
      </c>
      <c r="O5182" s="116"/>
      <c r="P5182" s="116"/>
      <c r="Q5182" s="120"/>
    </row>
    <row r="5183" spans="1:17" customFormat="1">
      <c r="A5183" s="117">
        <v>5180</v>
      </c>
      <c r="B5183" s="117"/>
      <c r="C5183" s="117" t="s">
        <v>1391</v>
      </c>
      <c r="D5183" s="117" t="s">
        <v>3685</v>
      </c>
      <c r="E5183" s="396" t="s">
        <v>3750</v>
      </c>
      <c r="F5183" s="116" t="s">
        <v>4759</v>
      </c>
      <c r="G5183" s="596" t="s">
        <v>4928</v>
      </c>
      <c r="H5183" s="396" t="s">
        <v>7462</v>
      </c>
      <c r="I5183" s="116" t="s">
        <v>7997</v>
      </c>
      <c r="J5183" s="116" t="s">
        <v>47</v>
      </c>
      <c r="K5183" s="116">
        <v>0.69361499999999998</v>
      </c>
      <c r="L5183" s="395">
        <v>0.69361499999999998</v>
      </c>
      <c r="M5183" s="395">
        <v>0.65438399999999997</v>
      </c>
      <c r="N5183" s="330">
        <v>5.6560195497502246</v>
      </c>
      <c r="O5183" s="116"/>
      <c r="P5183" s="116"/>
      <c r="Q5183" s="120"/>
    </row>
    <row r="5184" spans="1:17" customFormat="1">
      <c r="A5184" s="117">
        <v>5181</v>
      </c>
      <c r="B5184" s="117"/>
      <c r="C5184" s="117" t="s">
        <v>1391</v>
      </c>
      <c r="D5184" s="117" t="s">
        <v>3685</v>
      </c>
      <c r="E5184" s="396" t="s">
        <v>3751</v>
      </c>
      <c r="F5184" s="116" t="s">
        <v>3514</v>
      </c>
      <c r="G5184" s="596" t="s">
        <v>4855</v>
      </c>
      <c r="H5184" s="396" t="s">
        <v>6431</v>
      </c>
      <c r="I5184" s="116" t="s">
        <v>7997</v>
      </c>
      <c r="J5184" s="116" t="s">
        <v>47</v>
      </c>
      <c r="K5184" s="116">
        <v>0.5736</v>
      </c>
      <c r="L5184" s="395">
        <v>0.5736</v>
      </c>
      <c r="M5184" s="395">
        <v>0.54119200000000001</v>
      </c>
      <c r="N5184" s="330">
        <v>5.6499302649930252</v>
      </c>
      <c r="O5184" s="116"/>
      <c r="P5184" s="116"/>
      <c r="Q5184" s="120"/>
    </row>
    <row r="5185" spans="1:17" customFormat="1">
      <c r="A5185" s="117">
        <v>5182</v>
      </c>
      <c r="B5185" s="117"/>
      <c r="C5185" s="117" t="s">
        <v>1391</v>
      </c>
      <c r="D5185" s="117" t="s">
        <v>3685</v>
      </c>
      <c r="E5185" s="396" t="s">
        <v>3750</v>
      </c>
      <c r="F5185" s="116" t="s">
        <v>3601</v>
      </c>
      <c r="G5185" s="596" t="s">
        <v>4886</v>
      </c>
      <c r="H5185" s="396" t="s">
        <v>5476</v>
      </c>
      <c r="I5185" s="116" t="s">
        <v>7997</v>
      </c>
      <c r="J5185" s="116" t="s">
        <v>47</v>
      </c>
      <c r="K5185" s="116">
        <v>0.41439999999999999</v>
      </c>
      <c r="L5185" s="395">
        <v>0.41439999999999999</v>
      </c>
      <c r="M5185" s="395">
        <v>0.39101200000000003</v>
      </c>
      <c r="N5185" s="330">
        <v>5.6438223938223855</v>
      </c>
      <c r="O5185" s="116"/>
      <c r="P5185" s="116"/>
      <c r="Q5185" s="120"/>
    </row>
    <row r="5186" spans="1:17" customFormat="1">
      <c r="A5186" s="117">
        <v>5183</v>
      </c>
      <c r="B5186" s="117"/>
      <c r="C5186" s="117" t="s">
        <v>1391</v>
      </c>
      <c r="D5186" s="117" t="s">
        <v>3685</v>
      </c>
      <c r="E5186" s="396" t="s">
        <v>3750</v>
      </c>
      <c r="F5186" s="116" t="s">
        <v>3579</v>
      </c>
      <c r="G5186" s="596" t="s">
        <v>4929</v>
      </c>
      <c r="H5186" s="396" t="s">
        <v>7465</v>
      </c>
      <c r="I5186" s="116" t="s">
        <v>7997</v>
      </c>
      <c r="J5186" s="116" t="s">
        <v>47</v>
      </c>
      <c r="K5186" s="116">
        <v>0.31087999999999999</v>
      </c>
      <c r="L5186" s="395">
        <v>0.31087999999999999</v>
      </c>
      <c r="M5186" s="395">
        <v>0.293435</v>
      </c>
      <c r="N5186" s="330">
        <v>5.6114899639732343</v>
      </c>
      <c r="O5186" s="116"/>
      <c r="P5186" s="116"/>
      <c r="Q5186" s="120"/>
    </row>
    <row r="5187" spans="1:17" customFormat="1">
      <c r="A5187" s="117">
        <v>5184</v>
      </c>
      <c r="B5187" s="117"/>
      <c r="C5187" s="117" t="s">
        <v>1391</v>
      </c>
      <c r="D5187" s="117" t="s">
        <v>3685</v>
      </c>
      <c r="E5187" s="396" t="s">
        <v>3752</v>
      </c>
      <c r="F5187" s="116" t="s">
        <v>4785</v>
      </c>
      <c r="G5187" s="596" t="s">
        <v>4895</v>
      </c>
      <c r="H5187" s="396" t="s">
        <v>6930</v>
      </c>
      <c r="I5187" s="116" t="s">
        <v>7997</v>
      </c>
      <c r="J5187" s="116" t="s">
        <v>47</v>
      </c>
      <c r="K5187" s="116">
        <v>0.27710000000000001</v>
      </c>
      <c r="L5187" s="395">
        <v>0.27710000000000001</v>
      </c>
      <c r="M5187" s="395">
        <v>0.26155800000000001</v>
      </c>
      <c r="N5187" s="330">
        <v>5.6088054853843374</v>
      </c>
      <c r="O5187" s="116"/>
      <c r="P5187" s="116"/>
      <c r="Q5187" s="120"/>
    </row>
    <row r="5188" spans="1:17" customFormat="1">
      <c r="A5188" s="117">
        <v>5185</v>
      </c>
      <c r="B5188" s="117"/>
      <c r="C5188" s="117" t="s">
        <v>1391</v>
      </c>
      <c r="D5188" s="117" t="s">
        <v>3685</v>
      </c>
      <c r="E5188" s="396" t="s">
        <v>3751</v>
      </c>
      <c r="F5188" s="116" t="s">
        <v>3456</v>
      </c>
      <c r="G5188" s="596" t="s">
        <v>10315</v>
      </c>
      <c r="H5188" s="396" t="s">
        <v>10316</v>
      </c>
      <c r="I5188" s="116" t="s">
        <v>7997</v>
      </c>
      <c r="J5188" s="116" t="s">
        <v>47</v>
      </c>
      <c r="K5188" s="116">
        <v>0.26340000000000002</v>
      </c>
      <c r="L5188" s="395">
        <v>0.26340000000000002</v>
      </c>
      <c r="M5188" s="395">
        <v>0.24873899999999999</v>
      </c>
      <c r="N5188" s="330">
        <v>5.5660592255125412</v>
      </c>
      <c r="O5188" s="116"/>
      <c r="P5188" s="116"/>
      <c r="Q5188" s="120"/>
    </row>
    <row r="5189" spans="1:17" customFormat="1">
      <c r="A5189" s="117">
        <v>5186</v>
      </c>
      <c r="B5189" s="117"/>
      <c r="C5189" s="117" t="s">
        <v>1391</v>
      </c>
      <c r="D5189" s="117" t="s">
        <v>3685</v>
      </c>
      <c r="E5189" s="396" t="s">
        <v>3751</v>
      </c>
      <c r="F5189" s="116" t="s">
        <v>4770</v>
      </c>
      <c r="G5189" s="596" t="s">
        <v>4889</v>
      </c>
      <c r="H5189" s="396" t="s">
        <v>6891</v>
      </c>
      <c r="I5189" s="116" t="s">
        <v>7997</v>
      </c>
      <c r="J5189" s="116" t="s">
        <v>47</v>
      </c>
      <c r="K5189" s="116">
        <v>0.65680000000000005</v>
      </c>
      <c r="L5189" s="395">
        <v>0.65680000000000005</v>
      </c>
      <c r="M5189" s="395">
        <v>0.62033799999999995</v>
      </c>
      <c r="N5189" s="330">
        <v>5.5514616321559229</v>
      </c>
      <c r="O5189" s="116"/>
      <c r="P5189" s="116"/>
      <c r="Q5189" s="120"/>
    </row>
    <row r="5190" spans="1:17" customFormat="1">
      <c r="A5190" s="117">
        <v>5187</v>
      </c>
      <c r="B5190" s="117"/>
      <c r="C5190" s="117" t="s">
        <v>1391</v>
      </c>
      <c r="D5190" s="117" t="s">
        <v>3685</v>
      </c>
      <c r="E5190" s="396" t="s">
        <v>3750</v>
      </c>
      <c r="F5190" s="116" t="s">
        <v>2141</v>
      </c>
      <c r="G5190" s="596" t="s">
        <v>4930</v>
      </c>
      <c r="H5190" s="396" t="s">
        <v>7477</v>
      </c>
      <c r="I5190" s="116" t="s">
        <v>7997</v>
      </c>
      <c r="J5190" s="116" t="s">
        <v>47</v>
      </c>
      <c r="K5190" s="116">
        <v>7.0559999999999998E-2</v>
      </c>
      <c r="L5190" s="395">
        <v>7.0559999999999998E-2</v>
      </c>
      <c r="M5190" s="395">
        <v>6.6647999999999999E-2</v>
      </c>
      <c r="N5190" s="330">
        <v>5.5442176870748279</v>
      </c>
      <c r="O5190" s="116"/>
      <c r="P5190" s="116"/>
      <c r="Q5190" s="120"/>
    </row>
    <row r="5191" spans="1:17" customFormat="1">
      <c r="A5191" s="117">
        <v>5188</v>
      </c>
      <c r="B5191" s="117"/>
      <c r="C5191" s="117" t="s">
        <v>1391</v>
      </c>
      <c r="D5191" s="117" t="s">
        <v>3685</v>
      </c>
      <c r="E5191" s="396" t="s">
        <v>3751</v>
      </c>
      <c r="F5191" s="116" t="s">
        <v>3519</v>
      </c>
      <c r="G5191" s="596" t="s">
        <v>4825</v>
      </c>
      <c r="H5191" s="396" t="s">
        <v>5813</v>
      </c>
      <c r="I5191" s="116" t="s">
        <v>7997</v>
      </c>
      <c r="J5191" s="116" t="s">
        <v>47</v>
      </c>
      <c r="K5191" s="116">
        <v>0.55079999999999996</v>
      </c>
      <c r="L5191" s="395">
        <v>0.55079999999999996</v>
      </c>
      <c r="M5191" s="395">
        <v>0.52072700000000005</v>
      </c>
      <c r="N5191" s="330">
        <v>5.4598765432098597</v>
      </c>
      <c r="O5191" s="116"/>
      <c r="P5191" s="116"/>
      <c r="Q5191" s="120"/>
    </row>
    <row r="5192" spans="1:17" customFormat="1">
      <c r="A5192" s="117">
        <v>5189</v>
      </c>
      <c r="B5192" s="117"/>
      <c r="C5192" s="117" t="s">
        <v>1391</v>
      </c>
      <c r="D5192" s="117" t="s">
        <v>3685</v>
      </c>
      <c r="E5192" s="396" t="s">
        <v>3751</v>
      </c>
      <c r="F5192" s="116" t="s">
        <v>3545</v>
      </c>
      <c r="G5192" s="596" t="s">
        <v>4898</v>
      </c>
      <c r="H5192" s="396" t="s">
        <v>6997</v>
      </c>
      <c r="I5192" s="116" t="s">
        <v>7997</v>
      </c>
      <c r="J5192" s="116" t="s">
        <v>47</v>
      </c>
      <c r="K5192" s="116">
        <v>0.46152799999999999</v>
      </c>
      <c r="L5192" s="395">
        <v>0.46152799999999999</v>
      </c>
      <c r="M5192" s="395">
        <v>0.436365</v>
      </c>
      <c r="N5192" s="330">
        <v>5.4521069144233918</v>
      </c>
      <c r="O5192" s="116"/>
      <c r="P5192" s="116"/>
      <c r="Q5192" s="120"/>
    </row>
    <row r="5193" spans="1:17" customFormat="1">
      <c r="A5193" s="117">
        <v>5190</v>
      </c>
      <c r="B5193" s="117"/>
      <c r="C5193" s="117" t="s">
        <v>1391</v>
      </c>
      <c r="D5193" s="117" t="s">
        <v>3685</v>
      </c>
      <c r="E5193" s="396" t="s">
        <v>3751</v>
      </c>
      <c r="F5193" s="116" t="s">
        <v>3545</v>
      </c>
      <c r="G5193" s="596" t="s">
        <v>4891</v>
      </c>
      <c r="H5193" s="396" t="s">
        <v>6906</v>
      </c>
      <c r="I5193" s="116" t="s">
        <v>7997</v>
      </c>
      <c r="J5193" s="116" t="s">
        <v>47</v>
      </c>
      <c r="K5193" s="116">
        <v>0.64239800000000002</v>
      </c>
      <c r="L5193" s="395">
        <v>0.64239800000000002</v>
      </c>
      <c r="M5193" s="395">
        <v>0.60765400000000003</v>
      </c>
      <c r="N5193" s="330">
        <v>5.4084850824566697</v>
      </c>
      <c r="O5193" s="116"/>
      <c r="P5193" s="116"/>
      <c r="Q5193" s="120"/>
    </row>
    <row r="5194" spans="1:17" customFormat="1">
      <c r="A5194" s="117">
        <v>5191</v>
      </c>
      <c r="B5194" s="117"/>
      <c r="C5194" s="117" t="s">
        <v>1391</v>
      </c>
      <c r="D5194" s="117" t="s">
        <v>3685</v>
      </c>
      <c r="E5194" s="396" t="s">
        <v>3751</v>
      </c>
      <c r="F5194" s="116" t="s">
        <v>4770</v>
      </c>
      <c r="G5194" s="596" t="s">
        <v>4912</v>
      </c>
      <c r="H5194" s="396" t="s">
        <v>7204</v>
      </c>
      <c r="I5194" s="116" t="s">
        <v>7997</v>
      </c>
      <c r="J5194" s="116" t="s">
        <v>47</v>
      </c>
      <c r="K5194" s="116">
        <v>0.68899999999999995</v>
      </c>
      <c r="L5194" s="395">
        <v>0.68899999999999995</v>
      </c>
      <c r="M5194" s="395">
        <v>0.65174100000000001</v>
      </c>
      <c r="N5194" s="330">
        <v>5.4076923076922983</v>
      </c>
      <c r="O5194" s="116"/>
      <c r="P5194" s="116"/>
      <c r="Q5194" s="120"/>
    </row>
    <row r="5195" spans="1:17" customFormat="1">
      <c r="A5195" s="117">
        <v>5192</v>
      </c>
      <c r="B5195" s="117"/>
      <c r="C5195" s="117" t="s">
        <v>1391</v>
      </c>
      <c r="D5195" s="117" t="s">
        <v>3685</v>
      </c>
      <c r="E5195" s="396" t="s">
        <v>3751</v>
      </c>
      <c r="F5195" s="116" t="s">
        <v>4766</v>
      </c>
      <c r="G5195" s="596" t="s">
        <v>4881</v>
      </c>
      <c r="H5195" s="396" t="s">
        <v>6757</v>
      </c>
      <c r="I5195" s="116" t="s">
        <v>7997</v>
      </c>
      <c r="J5195" s="116" t="s">
        <v>47</v>
      </c>
      <c r="K5195" s="116">
        <v>0.31850299999999998</v>
      </c>
      <c r="L5195" s="395">
        <v>0.31850299999999998</v>
      </c>
      <c r="M5195" s="395">
        <v>0.30130099999999999</v>
      </c>
      <c r="N5195" s="330">
        <v>5.4008910434124626</v>
      </c>
      <c r="O5195" s="116"/>
      <c r="P5195" s="116"/>
      <c r="Q5195" s="120"/>
    </row>
    <row r="5196" spans="1:17" customFormat="1">
      <c r="A5196" s="117">
        <v>5193</v>
      </c>
      <c r="B5196" s="117"/>
      <c r="C5196" s="117" t="s">
        <v>1391</v>
      </c>
      <c r="D5196" s="117" t="s">
        <v>3685</v>
      </c>
      <c r="E5196" s="396" t="s">
        <v>3751</v>
      </c>
      <c r="F5196" s="116" t="s">
        <v>4772</v>
      </c>
      <c r="G5196" s="596" t="s">
        <v>4875</v>
      </c>
      <c r="H5196" s="396" t="s">
        <v>6703</v>
      </c>
      <c r="I5196" s="116" t="s">
        <v>7997</v>
      </c>
      <c r="J5196" s="116" t="s">
        <v>47</v>
      </c>
      <c r="K5196" s="116">
        <v>0.56499999999999995</v>
      </c>
      <c r="L5196" s="395">
        <v>0.56499999999999995</v>
      </c>
      <c r="M5196" s="395">
        <v>0.53451499999999996</v>
      </c>
      <c r="N5196" s="330">
        <v>5.3955752212389356</v>
      </c>
      <c r="O5196" s="116"/>
      <c r="P5196" s="116"/>
      <c r="Q5196" s="120"/>
    </row>
    <row r="5197" spans="1:17" customFormat="1">
      <c r="A5197" s="117">
        <v>5194</v>
      </c>
      <c r="B5197" s="117"/>
      <c r="C5197" s="117" t="s">
        <v>1391</v>
      </c>
      <c r="D5197" s="117" t="s">
        <v>3685</v>
      </c>
      <c r="E5197" s="396" t="s">
        <v>3750</v>
      </c>
      <c r="F5197" s="116" t="s">
        <v>3535</v>
      </c>
      <c r="G5197" s="596" t="s">
        <v>4932</v>
      </c>
      <c r="H5197" s="396" t="s">
        <v>7514</v>
      </c>
      <c r="I5197" s="116" t="s">
        <v>7997</v>
      </c>
      <c r="J5197" s="116" t="s">
        <v>47</v>
      </c>
      <c r="K5197" s="116">
        <v>0.49580000000000002</v>
      </c>
      <c r="L5197" s="395">
        <v>0.49580000000000002</v>
      </c>
      <c r="M5197" s="395">
        <v>0.46911999999999998</v>
      </c>
      <c r="N5197" s="330">
        <v>5.3812020976200152</v>
      </c>
      <c r="O5197" s="116"/>
      <c r="P5197" s="116"/>
      <c r="Q5197" s="120"/>
    </row>
    <row r="5198" spans="1:17" customFormat="1">
      <c r="A5198" s="117">
        <v>5195</v>
      </c>
      <c r="B5198" s="117"/>
      <c r="C5198" s="117" t="s">
        <v>1391</v>
      </c>
      <c r="D5198" s="117" t="s">
        <v>3685</v>
      </c>
      <c r="E5198" s="396" t="s">
        <v>3751</v>
      </c>
      <c r="F5198" s="116" t="s">
        <v>4773</v>
      </c>
      <c r="G5198" s="596" t="s">
        <v>4899</v>
      </c>
      <c r="H5198" s="396" t="s">
        <v>7047</v>
      </c>
      <c r="I5198" s="116" t="s">
        <v>7997</v>
      </c>
      <c r="J5198" s="116" t="s">
        <v>47</v>
      </c>
      <c r="K5198" s="116">
        <v>0.28488000000000002</v>
      </c>
      <c r="L5198" s="395">
        <v>0.28488000000000002</v>
      </c>
      <c r="M5198" s="395">
        <v>0.26962700000000001</v>
      </c>
      <c r="N5198" s="330">
        <v>5.3541842179163215</v>
      </c>
      <c r="O5198" s="116"/>
      <c r="P5198" s="116"/>
      <c r="Q5198" s="120"/>
    </row>
    <row r="5199" spans="1:17" customFormat="1">
      <c r="A5199" s="117">
        <v>5196</v>
      </c>
      <c r="B5199" s="117"/>
      <c r="C5199" s="117" t="s">
        <v>1391</v>
      </c>
      <c r="D5199" s="117" t="s">
        <v>3685</v>
      </c>
      <c r="E5199" s="396" t="s">
        <v>3751</v>
      </c>
      <c r="F5199" s="116" t="s">
        <v>4765</v>
      </c>
      <c r="G5199" s="596" t="s">
        <v>4831</v>
      </c>
      <c r="H5199" s="396" t="s">
        <v>5914</v>
      </c>
      <c r="I5199" s="116" t="s">
        <v>7997</v>
      </c>
      <c r="J5199" s="116" t="s">
        <v>47</v>
      </c>
      <c r="K5199" s="116">
        <v>0.49967800000000001</v>
      </c>
      <c r="L5199" s="395">
        <v>0.49967800000000001</v>
      </c>
      <c r="M5199" s="395">
        <v>0.47351100000000002</v>
      </c>
      <c r="N5199" s="330">
        <v>5.236772481478071</v>
      </c>
      <c r="O5199" s="116"/>
      <c r="P5199" s="116"/>
      <c r="Q5199" s="120"/>
    </row>
    <row r="5200" spans="1:17" customFormat="1">
      <c r="A5200" s="117">
        <v>5197</v>
      </c>
      <c r="B5200" s="117"/>
      <c r="C5200" s="117" t="s">
        <v>1391</v>
      </c>
      <c r="D5200" s="117" t="s">
        <v>3685</v>
      </c>
      <c r="E5200" s="396" t="s">
        <v>3752</v>
      </c>
      <c r="F5200" s="116" t="s">
        <v>4782</v>
      </c>
      <c r="G5200" s="596" t="s">
        <v>4933</v>
      </c>
      <c r="H5200" s="396" t="s">
        <v>7549</v>
      </c>
      <c r="I5200" s="116" t="s">
        <v>7997</v>
      </c>
      <c r="J5200" s="116" t="s">
        <v>47</v>
      </c>
      <c r="K5200" s="116">
        <v>0.32105</v>
      </c>
      <c r="L5200" s="395">
        <v>0.32105</v>
      </c>
      <c r="M5200" s="395">
        <v>0.30427100000000001</v>
      </c>
      <c r="N5200" s="330">
        <v>5.2262887400716362</v>
      </c>
      <c r="O5200" s="116"/>
      <c r="P5200" s="116"/>
      <c r="Q5200" s="120"/>
    </row>
    <row r="5201" spans="1:17" customFormat="1">
      <c r="A5201" s="117">
        <v>5198</v>
      </c>
      <c r="B5201" s="117"/>
      <c r="C5201" s="117" t="s">
        <v>1391</v>
      </c>
      <c r="D5201" s="117" t="s">
        <v>3685</v>
      </c>
      <c r="E5201" s="396" t="s">
        <v>3752</v>
      </c>
      <c r="F5201" s="116" t="s">
        <v>4789</v>
      </c>
      <c r="G5201" s="596" t="s">
        <v>4838</v>
      </c>
      <c r="H5201" s="396" t="s">
        <v>6046</v>
      </c>
      <c r="I5201" s="116" t="s">
        <v>7997</v>
      </c>
      <c r="J5201" s="116" t="s">
        <v>47</v>
      </c>
      <c r="K5201" s="116">
        <v>6.3339999999999994E-2</v>
      </c>
      <c r="L5201" s="395">
        <v>6.3339999999999994E-2</v>
      </c>
      <c r="M5201" s="395">
        <v>6.0035999999999999E-2</v>
      </c>
      <c r="N5201" s="330">
        <v>5.2162930217871724</v>
      </c>
      <c r="O5201" s="116"/>
      <c r="P5201" s="116"/>
      <c r="Q5201" s="120"/>
    </row>
    <row r="5202" spans="1:17" customFormat="1">
      <c r="A5202" s="117">
        <v>5199</v>
      </c>
      <c r="B5202" s="117"/>
      <c r="C5202" s="117" t="s">
        <v>1391</v>
      </c>
      <c r="D5202" s="117" t="s">
        <v>3685</v>
      </c>
      <c r="E5202" s="396" t="s">
        <v>3751</v>
      </c>
      <c r="F5202" s="116" t="s">
        <v>3519</v>
      </c>
      <c r="G5202" s="596" t="s">
        <v>4911</v>
      </c>
      <c r="H5202" s="396" t="s">
        <v>7189</v>
      </c>
      <c r="I5202" s="116" t="s">
        <v>7997</v>
      </c>
      <c r="J5202" s="116" t="s">
        <v>47</v>
      </c>
      <c r="K5202" s="116">
        <v>0.38540000000000002</v>
      </c>
      <c r="L5202" s="395">
        <v>0.38540000000000002</v>
      </c>
      <c r="M5202" s="395">
        <v>0.36530899999999999</v>
      </c>
      <c r="N5202" s="330">
        <v>5.2130254281266284</v>
      </c>
      <c r="O5202" s="116"/>
      <c r="P5202" s="116"/>
      <c r="Q5202" s="120"/>
    </row>
    <row r="5203" spans="1:17" customFormat="1">
      <c r="A5203" s="117">
        <v>5200</v>
      </c>
      <c r="B5203" s="117"/>
      <c r="C5203" s="117" t="s">
        <v>1391</v>
      </c>
      <c r="D5203" s="117" t="s">
        <v>3685</v>
      </c>
      <c r="E5203" s="396" t="s">
        <v>3751</v>
      </c>
      <c r="F5203" s="116" t="s">
        <v>4766</v>
      </c>
      <c r="G5203" s="596" t="s">
        <v>10317</v>
      </c>
      <c r="H5203" s="396" t="s">
        <v>10318</v>
      </c>
      <c r="I5203" s="116" t="s">
        <v>7997</v>
      </c>
      <c r="J5203" s="116" t="s">
        <v>47</v>
      </c>
      <c r="K5203" s="116">
        <v>7.3902999999999996E-2</v>
      </c>
      <c r="L5203" s="395">
        <v>7.3902999999999996E-2</v>
      </c>
      <c r="M5203" s="395">
        <v>7.0055999999999993E-2</v>
      </c>
      <c r="N5203" s="330">
        <v>5.2054720376710062</v>
      </c>
      <c r="O5203" s="116"/>
      <c r="P5203" s="116"/>
      <c r="Q5203" s="120"/>
    </row>
    <row r="5204" spans="1:17" customFormat="1">
      <c r="A5204" s="117">
        <v>5201</v>
      </c>
      <c r="B5204" s="117"/>
      <c r="C5204" s="117" t="s">
        <v>1391</v>
      </c>
      <c r="D5204" s="117" t="s">
        <v>3685</v>
      </c>
      <c r="E5204" s="396" t="s">
        <v>3752</v>
      </c>
      <c r="F5204" s="116" t="s">
        <v>4792</v>
      </c>
      <c r="G5204" s="596" t="s">
        <v>4876</v>
      </c>
      <c r="H5204" s="396" t="s">
        <v>6708</v>
      </c>
      <c r="I5204" s="116" t="s">
        <v>7997</v>
      </c>
      <c r="J5204" s="116" t="s">
        <v>47</v>
      </c>
      <c r="K5204" s="116">
        <v>0.47</v>
      </c>
      <c r="L5204" s="395">
        <v>0.47</v>
      </c>
      <c r="M5204" s="395">
        <v>0.44584800000000002</v>
      </c>
      <c r="N5204" s="330">
        <v>5.1387234042553089</v>
      </c>
      <c r="O5204" s="116"/>
      <c r="P5204" s="116"/>
      <c r="Q5204" s="120"/>
    </row>
    <row r="5205" spans="1:17" customFormat="1">
      <c r="A5205" s="117">
        <v>5202</v>
      </c>
      <c r="B5205" s="117"/>
      <c r="C5205" s="117" t="s">
        <v>1391</v>
      </c>
      <c r="D5205" s="117" t="s">
        <v>3685</v>
      </c>
      <c r="E5205" s="396" t="s">
        <v>3750</v>
      </c>
      <c r="F5205" s="116" t="s">
        <v>3535</v>
      </c>
      <c r="G5205" s="596" t="s">
        <v>4934</v>
      </c>
      <c r="H5205" s="396" t="s">
        <v>7575</v>
      </c>
      <c r="I5205" s="116" t="s">
        <v>7997</v>
      </c>
      <c r="J5205" s="116" t="s">
        <v>47</v>
      </c>
      <c r="K5205" s="116">
        <v>0.59440000000000004</v>
      </c>
      <c r="L5205" s="395">
        <v>0.59440000000000004</v>
      </c>
      <c r="M5205" s="395">
        <v>0.56411</v>
      </c>
      <c r="N5205" s="330">
        <v>5.0958950201884319</v>
      </c>
      <c r="O5205" s="116"/>
      <c r="P5205" s="116"/>
      <c r="Q5205" s="120"/>
    </row>
    <row r="5206" spans="1:17" customFormat="1">
      <c r="A5206" s="117">
        <v>5203</v>
      </c>
      <c r="B5206" s="117"/>
      <c r="C5206" s="117" t="s">
        <v>1391</v>
      </c>
      <c r="D5206" s="117" t="s">
        <v>3685</v>
      </c>
      <c r="E5206" s="396" t="s">
        <v>3751</v>
      </c>
      <c r="F5206" s="116" t="s">
        <v>4764</v>
      </c>
      <c r="G5206" s="596" t="s">
        <v>4893</v>
      </c>
      <c r="H5206" s="396" t="s">
        <v>6914</v>
      </c>
      <c r="I5206" s="116" t="s">
        <v>7997</v>
      </c>
      <c r="J5206" s="116" t="s">
        <v>47</v>
      </c>
      <c r="K5206" s="116">
        <v>0.45495999999999998</v>
      </c>
      <c r="L5206" s="395">
        <v>0.45495999999999998</v>
      </c>
      <c r="M5206" s="395">
        <v>0.431809</v>
      </c>
      <c r="N5206" s="330">
        <v>5.0885792157552263</v>
      </c>
      <c r="O5206" s="116"/>
      <c r="P5206" s="116"/>
      <c r="Q5206" s="120"/>
    </row>
    <row r="5207" spans="1:17" customFormat="1">
      <c r="A5207" s="117">
        <v>5204</v>
      </c>
      <c r="B5207" s="117"/>
      <c r="C5207" s="117" t="s">
        <v>1391</v>
      </c>
      <c r="D5207" s="117" t="s">
        <v>3685</v>
      </c>
      <c r="E5207" s="396" t="s">
        <v>3751</v>
      </c>
      <c r="F5207" s="116" t="s">
        <v>3514</v>
      </c>
      <c r="G5207" s="596" t="s">
        <v>4914</v>
      </c>
      <c r="H5207" s="396" t="s">
        <v>7247</v>
      </c>
      <c r="I5207" s="116" t="s">
        <v>7997</v>
      </c>
      <c r="J5207" s="116" t="s">
        <v>47</v>
      </c>
      <c r="K5207" s="116">
        <v>0.47403600000000001</v>
      </c>
      <c r="L5207" s="395">
        <v>0.47403600000000001</v>
      </c>
      <c r="M5207" s="395">
        <v>0.45021299999999997</v>
      </c>
      <c r="N5207" s="330">
        <v>5.0255676784041796</v>
      </c>
      <c r="O5207" s="116"/>
      <c r="P5207" s="116"/>
      <c r="Q5207" s="120"/>
    </row>
    <row r="5208" spans="1:17" customFormat="1">
      <c r="A5208" s="117">
        <v>5205</v>
      </c>
      <c r="B5208" s="117"/>
      <c r="C5208" s="117" t="s">
        <v>1391</v>
      </c>
      <c r="D5208" s="117" t="s">
        <v>3685</v>
      </c>
      <c r="E5208" s="396" t="s">
        <v>3751</v>
      </c>
      <c r="F5208" s="116" t="s">
        <v>3545</v>
      </c>
      <c r="G5208" s="596" t="s">
        <v>4896</v>
      </c>
      <c r="H5208" s="396" t="s">
        <v>6935</v>
      </c>
      <c r="I5208" s="116" t="s">
        <v>7997</v>
      </c>
      <c r="J5208" s="116" t="s">
        <v>47</v>
      </c>
      <c r="K5208" s="116">
        <v>0.16425799999999999</v>
      </c>
      <c r="L5208" s="395">
        <v>0.16425799999999999</v>
      </c>
      <c r="M5208" s="395">
        <v>0.156032</v>
      </c>
      <c r="N5208" s="330">
        <v>5.0079752584348913</v>
      </c>
      <c r="O5208" s="116"/>
      <c r="P5208" s="116"/>
      <c r="Q5208" s="120"/>
    </row>
    <row r="5209" spans="1:17" customFormat="1">
      <c r="A5209" s="117">
        <v>5206</v>
      </c>
      <c r="B5209" s="117"/>
      <c r="C5209" s="117" t="s">
        <v>1391</v>
      </c>
      <c r="D5209" s="117" t="s">
        <v>3685</v>
      </c>
      <c r="E5209" s="396" t="s">
        <v>3751</v>
      </c>
      <c r="F5209" s="116" t="s">
        <v>3439</v>
      </c>
      <c r="G5209" s="596" t="s">
        <v>4935</v>
      </c>
      <c r="H5209" s="396" t="s">
        <v>7595</v>
      </c>
      <c r="I5209" s="116" t="s">
        <v>7997</v>
      </c>
      <c r="J5209" s="116" t="s">
        <v>47</v>
      </c>
      <c r="K5209" s="116">
        <v>0.52080000000000004</v>
      </c>
      <c r="L5209" s="395">
        <v>0.52080000000000004</v>
      </c>
      <c r="M5209" s="395">
        <v>0.49510300000000002</v>
      </c>
      <c r="N5209" s="330">
        <v>4.9341397849462414</v>
      </c>
      <c r="O5209" s="116"/>
      <c r="P5209" s="116"/>
      <c r="Q5209" s="120"/>
    </row>
    <row r="5210" spans="1:17" customFormat="1">
      <c r="A5210" s="117">
        <v>5207</v>
      </c>
      <c r="B5210" s="117"/>
      <c r="C5210" s="117" t="s">
        <v>1391</v>
      </c>
      <c r="D5210" s="117" t="s">
        <v>3685</v>
      </c>
      <c r="E5210" s="396" t="s">
        <v>3751</v>
      </c>
      <c r="F5210" s="116" t="s">
        <v>4766</v>
      </c>
      <c r="G5210" s="596" t="s">
        <v>4874</v>
      </c>
      <c r="H5210" s="396" t="s">
        <v>6680</v>
      </c>
      <c r="I5210" s="116" t="s">
        <v>7997</v>
      </c>
      <c r="J5210" s="116" t="s">
        <v>47</v>
      </c>
      <c r="K5210" s="116">
        <v>0.210538</v>
      </c>
      <c r="L5210" s="395">
        <v>0.210538</v>
      </c>
      <c r="M5210" s="395">
        <v>0.20016100000000001</v>
      </c>
      <c r="N5210" s="330">
        <v>4.9288014515194396</v>
      </c>
      <c r="O5210" s="116"/>
      <c r="P5210" s="116"/>
      <c r="Q5210" s="120"/>
    </row>
    <row r="5211" spans="1:17" customFormat="1">
      <c r="A5211" s="117">
        <v>5208</v>
      </c>
      <c r="B5211" s="117"/>
      <c r="C5211" s="117" t="s">
        <v>1391</v>
      </c>
      <c r="D5211" s="117" t="s">
        <v>3685</v>
      </c>
      <c r="E5211" s="396" t="s">
        <v>3752</v>
      </c>
      <c r="F5211" s="116" t="s">
        <v>4781</v>
      </c>
      <c r="G5211" s="596" t="s">
        <v>4936</v>
      </c>
      <c r="H5211" s="396" t="s">
        <v>7598</v>
      </c>
      <c r="I5211" s="116" t="s">
        <v>7997</v>
      </c>
      <c r="J5211" s="116" t="s">
        <v>47</v>
      </c>
      <c r="K5211" s="116">
        <v>0.22005</v>
      </c>
      <c r="L5211" s="395">
        <v>0.22005</v>
      </c>
      <c r="M5211" s="395">
        <v>0.20920900000000001</v>
      </c>
      <c r="N5211" s="330">
        <v>4.9266075891842718</v>
      </c>
      <c r="O5211" s="116"/>
      <c r="P5211" s="116"/>
      <c r="Q5211" s="120"/>
    </row>
    <row r="5212" spans="1:17" customFormat="1">
      <c r="A5212" s="117">
        <v>5209</v>
      </c>
      <c r="B5212" s="117"/>
      <c r="C5212" s="117" t="s">
        <v>1391</v>
      </c>
      <c r="D5212" s="117" t="s">
        <v>3685</v>
      </c>
      <c r="E5212" s="396" t="s">
        <v>3752</v>
      </c>
      <c r="F5212" s="116" t="s">
        <v>4788</v>
      </c>
      <c r="G5212" s="596" t="s">
        <v>4818</v>
      </c>
      <c r="H5212" s="396" t="s">
        <v>5624</v>
      </c>
      <c r="I5212" s="116" t="s">
        <v>7997</v>
      </c>
      <c r="J5212" s="116" t="s">
        <v>47</v>
      </c>
      <c r="K5212" s="116">
        <v>0.2974</v>
      </c>
      <c r="L5212" s="395">
        <v>0.2974</v>
      </c>
      <c r="M5212" s="395">
        <v>0.282862</v>
      </c>
      <c r="N5212" s="330">
        <v>4.8883658372562193</v>
      </c>
      <c r="O5212" s="116"/>
      <c r="P5212" s="116"/>
      <c r="Q5212" s="120"/>
    </row>
    <row r="5213" spans="1:17" customFormat="1">
      <c r="A5213" s="117">
        <v>5210</v>
      </c>
      <c r="B5213" s="117"/>
      <c r="C5213" s="117" t="s">
        <v>1391</v>
      </c>
      <c r="D5213" s="117" t="s">
        <v>3685</v>
      </c>
      <c r="E5213" s="396" t="s">
        <v>3751</v>
      </c>
      <c r="F5213" s="116" t="s">
        <v>3519</v>
      </c>
      <c r="G5213" s="596" t="s">
        <v>4910</v>
      </c>
      <c r="H5213" s="396" t="s">
        <v>7186</v>
      </c>
      <c r="I5213" s="116" t="s">
        <v>7997</v>
      </c>
      <c r="J5213" s="116" t="s">
        <v>47</v>
      </c>
      <c r="K5213" s="116">
        <v>0.496554</v>
      </c>
      <c r="L5213" s="395">
        <v>0.496554</v>
      </c>
      <c r="M5213" s="395">
        <v>0.47253200000000001</v>
      </c>
      <c r="N5213" s="330">
        <v>4.8377417159060219</v>
      </c>
      <c r="O5213" s="116"/>
      <c r="P5213" s="116"/>
      <c r="Q5213" s="120"/>
    </row>
    <row r="5214" spans="1:17" customFormat="1">
      <c r="A5214" s="117">
        <v>5211</v>
      </c>
      <c r="B5214" s="117"/>
      <c r="C5214" s="117" t="s">
        <v>1391</v>
      </c>
      <c r="D5214" s="117" t="s">
        <v>3685</v>
      </c>
      <c r="E5214" s="396" t="s">
        <v>3751</v>
      </c>
      <c r="F5214" s="116" t="s">
        <v>4765</v>
      </c>
      <c r="G5214" s="596" t="s">
        <v>10319</v>
      </c>
      <c r="H5214" s="396" t="s">
        <v>10320</v>
      </c>
      <c r="I5214" s="116" t="s">
        <v>7997</v>
      </c>
      <c r="J5214" s="116" t="s">
        <v>47</v>
      </c>
      <c r="K5214" s="116">
        <v>0.18884200000000001</v>
      </c>
      <c r="L5214" s="395">
        <v>0.18884200000000001</v>
      </c>
      <c r="M5214" s="395">
        <v>0.17974200000000001</v>
      </c>
      <c r="N5214" s="330">
        <v>4.81884326579892</v>
      </c>
      <c r="O5214" s="116"/>
      <c r="P5214" s="116"/>
      <c r="Q5214" s="120"/>
    </row>
    <row r="5215" spans="1:17" customFormat="1">
      <c r="A5215" s="117">
        <v>5212</v>
      </c>
      <c r="B5215" s="117"/>
      <c r="C5215" s="117" t="s">
        <v>1391</v>
      </c>
      <c r="D5215" s="117" t="s">
        <v>3685</v>
      </c>
      <c r="E5215" s="396" t="s">
        <v>3752</v>
      </c>
      <c r="F5215" s="116" t="s">
        <v>4783</v>
      </c>
      <c r="G5215" s="596" t="s">
        <v>4916</v>
      </c>
      <c r="H5215" s="396" t="s">
        <v>7271</v>
      </c>
      <c r="I5215" s="116" t="s">
        <v>7997</v>
      </c>
      <c r="J5215" s="116" t="s">
        <v>47</v>
      </c>
      <c r="K5215" s="116">
        <v>0.23219999999999999</v>
      </c>
      <c r="L5215" s="395">
        <v>0.23219999999999999</v>
      </c>
      <c r="M5215" s="395">
        <v>0.22107499999999999</v>
      </c>
      <c r="N5215" s="330">
        <v>4.7911283376399636</v>
      </c>
      <c r="O5215" s="116"/>
      <c r="P5215" s="116"/>
      <c r="Q5215" s="120"/>
    </row>
    <row r="5216" spans="1:17" customFormat="1">
      <c r="A5216" s="117">
        <v>5213</v>
      </c>
      <c r="B5216" s="117"/>
      <c r="C5216" s="117" t="s">
        <v>1391</v>
      </c>
      <c r="D5216" s="117" t="s">
        <v>3685</v>
      </c>
      <c r="E5216" s="396" t="s">
        <v>3752</v>
      </c>
      <c r="F5216" s="116" t="s">
        <v>4784</v>
      </c>
      <c r="G5216" s="596" t="s">
        <v>4906</v>
      </c>
      <c r="H5216" s="396" t="s">
        <v>7126</v>
      </c>
      <c r="I5216" s="116" t="s">
        <v>7997</v>
      </c>
      <c r="J5216" s="116" t="s">
        <v>47</v>
      </c>
      <c r="K5216" s="116">
        <v>0.31063299999999999</v>
      </c>
      <c r="L5216" s="395">
        <v>0.31063299999999999</v>
      </c>
      <c r="M5216" s="395">
        <v>0.29601499999999997</v>
      </c>
      <c r="N5216" s="330">
        <v>4.7058747782753345</v>
      </c>
      <c r="O5216" s="116"/>
      <c r="P5216" s="116"/>
      <c r="Q5216" s="120"/>
    </row>
    <row r="5217" spans="1:17" customFormat="1">
      <c r="A5217" s="117">
        <v>5214</v>
      </c>
      <c r="B5217" s="117"/>
      <c r="C5217" s="117" t="s">
        <v>1391</v>
      </c>
      <c r="D5217" s="117" t="s">
        <v>3685</v>
      </c>
      <c r="E5217" s="396" t="s">
        <v>3752</v>
      </c>
      <c r="F5217" s="116" t="s">
        <v>4780</v>
      </c>
      <c r="G5217" s="596" t="s">
        <v>4938</v>
      </c>
      <c r="H5217" s="396" t="s">
        <v>7641</v>
      </c>
      <c r="I5217" s="116" t="s">
        <v>7997</v>
      </c>
      <c r="J5217" s="116" t="s">
        <v>47</v>
      </c>
      <c r="K5217" s="116">
        <v>0.41395999999999999</v>
      </c>
      <c r="L5217" s="395">
        <v>0.41395999999999999</v>
      </c>
      <c r="M5217" s="395">
        <v>0.39453100000000002</v>
      </c>
      <c r="N5217" s="330">
        <v>4.6934486423808996</v>
      </c>
      <c r="O5217" s="116"/>
      <c r="P5217" s="116"/>
      <c r="Q5217" s="120"/>
    </row>
    <row r="5218" spans="1:17" customFormat="1">
      <c r="A5218" s="117">
        <v>5215</v>
      </c>
      <c r="B5218" s="117"/>
      <c r="C5218" s="117" t="s">
        <v>1391</v>
      </c>
      <c r="D5218" s="117" t="s">
        <v>3685</v>
      </c>
      <c r="E5218" s="396" t="s">
        <v>3751</v>
      </c>
      <c r="F5218" s="116" t="s">
        <v>4764</v>
      </c>
      <c r="G5218" s="596" t="s">
        <v>4868</v>
      </c>
      <c r="H5218" s="396" t="s">
        <v>6582</v>
      </c>
      <c r="I5218" s="116" t="s">
        <v>7997</v>
      </c>
      <c r="J5218" s="116" t="s">
        <v>47</v>
      </c>
      <c r="K5218" s="116">
        <v>0.49600300000000003</v>
      </c>
      <c r="L5218" s="395">
        <v>0.49600300000000003</v>
      </c>
      <c r="M5218" s="395">
        <v>0.47313899999999998</v>
      </c>
      <c r="N5218" s="330">
        <v>4.6096495384100598</v>
      </c>
      <c r="O5218" s="116"/>
      <c r="P5218" s="116"/>
      <c r="Q5218" s="120"/>
    </row>
    <row r="5219" spans="1:17" customFormat="1">
      <c r="A5219" s="117">
        <v>5216</v>
      </c>
      <c r="B5219" s="117"/>
      <c r="C5219" s="117" t="s">
        <v>1391</v>
      </c>
      <c r="D5219" s="117" t="s">
        <v>3685</v>
      </c>
      <c r="E5219" s="396" t="s">
        <v>3750</v>
      </c>
      <c r="F5219" s="116" t="s">
        <v>3600</v>
      </c>
      <c r="G5219" s="596" t="s">
        <v>4939</v>
      </c>
      <c r="H5219" s="396" t="s">
        <v>7658</v>
      </c>
      <c r="I5219" s="116" t="s">
        <v>7997</v>
      </c>
      <c r="J5219" s="116" t="s">
        <v>47</v>
      </c>
      <c r="K5219" s="116">
        <v>0.56716</v>
      </c>
      <c r="L5219" s="395">
        <v>0.56716</v>
      </c>
      <c r="M5219" s="395">
        <v>0.54111500000000001</v>
      </c>
      <c r="N5219" s="330">
        <v>4.5921785739473844</v>
      </c>
      <c r="O5219" s="116"/>
      <c r="P5219" s="116"/>
      <c r="Q5219" s="120"/>
    </row>
    <row r="5220" spans="1:17" customFormat="1">
      <c r="A5220" s="117">
        <v>5217</v>
      </c>
      <c r="B5220" s="117"/>
      <c r="C5220" s="117" t="s">
        <v>1391</v>
      </c>
      <c r="D5220" s="117" t="s">
        <v>3685</v>
      </c>
      <c r="E5220" s="396" t="s">
        <v>3751</v>
      </c>
      <c r="F5220" s="116" t="s">
        <v>4773</v>
      </c>
      <c r="G5220" s="596" t="s">
        <v>4903</v>
      </c>
      <c r="H5220" s="396" t="s">
        <v>7059</v>
      </c>
      <c r="I5220" s="116" t="s">
        <v>7997</v>
      </c>
      <c r="J5220" s="116" t="s">
        <v>47</v>
      </c>
      <c r="K5220" s="116">
        <v>0.18959999999999999</v>
      </c>
      <c r="L5220" s="395">
        <v>0.18959999999999999</v>
      </c>
      <c r="M5220" s="395">
        <v>0.18104600000000001</v>
      </c>
      <c r="N5220" s="330">
        <v>4.5116033755274145</v>
      </c>
      <c r="O5220" s="116"/>
      <c r="P5220" s="116"/>
      <c r="Q5220" s="120"/>
    </row>
    <row r="5221" spans="1:17" customFormat="1">
      <c r="A5221" s="117">
        <v>5218</v>
      </c>
      <c r="B5221" s="117"/>
      <c r="C5221" s="117" t="s">
        <v>1391</v>
      </c>
      <c r="D5221" s="117" t="s">
        <v>3685</v>
      </c>
      <c r="E5221" s="396" t="s">
        <v>3751</v>
      </c>
      <c r="F5221" s="116" t="s">
        <v>3514</v>
      </c>
      <c r="G5221" s="596" t="s">
        <v>4941</v>
      </c>
      <c r="H5221" s="396" t="s">
        <v>7669</v>
      </c>
      <c r="I5221" s="116" t="s">
        <v>7997</v>
      </c>
      <c r="J5221" s="116" t="s">
        <v>47</v>
      </c>
      <c r="K5221" s="116">
        <v>0.39157900000000001</v>
      </c>
      <c r="L5221" s="395">
        <v>0.39157900000000001</v>
      </c>
      <c r="M5221" s="395">
        <v>0.37396400000000002</v>
      </c>
      <c r="N5221" s="330">
        <v>4.4984536964443933</v>
      </c>
      <c r="O5221" s="116"/>
      <c r="P5221" s="116"/>
      <c r="Q5221" s="120"/>
    </row>
    <row r="5222" spans="1:17" customFormat="1">
      <c r="A5222" s="117">
        <v>5219</v>
      </c>
      <c r="B5222" s="117"/>
      <c r="C5222" s="117" t="s">
        <v>1391</v>
      </c>
      <c r="D5222" s="117" t="s">
        <v>3685</v>
      </c>
      <c r="E5222" s="396" t="s">
        <v>3750</v>
      </c>
      <c r="F5222" s="116" t="s">
        <v>3595</v>
      </c>
      <c r="G5222" s="596" t="s">
        <v>4958</v>
      </c>
      <c r="H5222" s="396" t="s">
        <v>7895</v>
      </c>
      <c r="I5222" s="116" t="s">
        <v>7997</v>
      </c>
      <c r="J5222" s="116" t="s">
        <v>47</v>
      </c>
      <c r="K5222" s="116">
        <v>0.17724999999999999</v>
      </c>
      <c r="L5222" s="395">
        <v>0.17724999999999999</v>
      </c>
      <c r="M5222" s="395">
        <v>0.16929900000000001</v>
      </c>
      <c r="N5222" s="330">
        <v>4.4857545839210076</v>
      </c>
      <c r="O5222" s="116"/>
      <c r="P5222" s="116"/>
      <c r="Q5222" s="120"/>
    </row>
    <row r="5223" spans="1:17" customFormat="1">
      <c r="A5223" s="117">
        <v>5220</v>
      </c>
      <c r="B5223" s="117"/>
      <c r="C5223" s="117" t="s">
        <v>1391</v>
      </c>
      <c r="D5223" s="117" t="s">
        <v>3685</v>
      </c>
      <c r="E5223" s="396" t="s">
        <v>3752</v>
      </c>
      <c r="F5223" s="116" t="s">
        <v>4788</v>
      </c>
      <c r="G5223" s="596" t="s">
        <v>4820</v>
      </c>
      <c r="H5223" s="396" t="s">
        <v>5706</v>
      </c>
      <c r="I5223" s="116" t="s">
        <v>7997</v>
      </c>
      <c r="J5223" s="116" t="s">
        <v>47</v>
      </c>
      <c r="K5223" s="116">
        <v>0.15218699999999999</v>
      </c>
      <c r="L5223" s="395">
        <v>0.15218699999999999</v>
      </c>
      <c r="M5223" s="395">
        <v>0.14541699999999999</v>
      </c>
      <c r="N5223" s="330">
        <v>4.4484745740437743</v>
      </c>
      <c r="O5223" s="116"/>
      <c r="P5223" s="116"/>
      <c r="Q5223" s="120"/>
    </row>
    <row r="5224" spans="1:17" customFormat="1">
      <c r="A5224" s="117">
        <v>5221</v>
      </c>
      <c r="B5224" s="117"/>
      <c r="C5224" s="117" t="s">
        <v>1391</v>
      </c>
      <c r="D5224" s="117" t="s">
        <v>3685</v>
      </c>
      <c r="E5224" s="396" t="s">
        <v>3751</v>
      </c>
      <c r="F5224" s="116" t="s">
        <v>4764</v>
      </c>
      <c r="G5224" s="596" t="s">
        <v>10321</v>
      </c>
      <c r="H5224" s="396" t="s">
        <v>10322</v>
      </c>
      <c r="I5224" s="116" t="s">
        <v>7997</v>
      </c>
      <c r="J5224" s="116" t="s">
        <v>47</v>
      </c>
      <c r="K5224" s="116">
        <v>0.70583700000000005</v>
      </c>
      <c r="L5224" s="395">
        <v>0.70583700000000005</v>
      </c>
      <c r="M5224" s="395">
        <v>0.67452000000000001</v>
      </c>
      <c r="N5224" s="330">
        <v>4.4368600682593904</v>
      </c>
      <c r="O5224" s="116"/>
      <c r="P5224" s="116"/>
      <c r="Q5224" s="120"/>
    </row>
    <row r="5225" spans="1:17" customFormat="1">
      <c r="A5225" s="117">
        <v>5222</v>
      </c>
      <c r="B5225" s="117"/>
      <c r="C5225" s="117" t="s">
        <v>1391</v>
      </c>
      <c r="D5225" s="117" t="s">
        <v>3685</v>
      </c>
      <c r="E5225" s="396" t="s">
        <v>3751</v>
      </c>
      <c r="F5225" s="116" t="s">
        <v>4765</v>
      </c>
      <c r="G5225" s="596" t="s">
        <v>4942</v>
      </c>
      <c r="H5225" s="396" t="s">
        <v>7682</v>
      </c>
      <c r="I5225" s="116" t="s">
        <v>7997</v>
      </c>
      <c r="J5225" s="116" t="s">
        <v>47</v>
      </c>
      <c r="K5225" s="116">
        <v>0.3614</v>
      </c>
      <c r="L5225" s="395">
        <v>0.3614</v>
      </c>
      <c r="M5225" s="395">
        <v>0.34553099999999998</v>
      </c>
      <c r="N5225" s="330">
        <v>4.3909795240730558</v>
      </c>
      <c r="O5225" s="116"/>
      <c r="P5225" s="116"/>
      <c r="Q5225" s="120"/>
    </row>
    <row r="5226" spans="1:17" customFormat="1">
      <c r="A5226" s="117">
        <v>5223</v>
      </c>
      <c r="B5226" s="117"/>
      <c r="C5226" s="117" t="s">
        <v>1391</v>
      </c>
      <c r="D5226" s="117" t="s">
        <v>3685</v>
      </c>
      <c r="E5226" s="396" t="s">
        <v>3750</v>
      </c>
      <c r="F5226" s="116" t="s">
        <v>3447</v>
      </c>
      <c r="G5226" s="596" t="s">
        <v>4943</v>
      </c>
      <c r="H5226" s="396" t="s">
        <v>7688</v>
      </c>
      <c r="I5226" s="116" t="s">
        <v>7997</v>
      </c>
      <c r="J5226" s="116" t="s">
        <v>47</v>
      </c>
      <c r="K5226" s="116">
        <v>0.36717</v>
      </c>
      <c r="L5226" s="395">
        <v>0.36717</v>
      </c>
      <c r="M5226" s="395">
        <v>0.35124</v>
      </c>
      <c r="N5226" s="330">
        <v>4.3385897540648743</v>
      </c>
      <c r="O5226" s="116"/>
      <c r="P5226" s="116"/>
      <c r="Q5226" s="120"/>
    </row>
    <row r="5227" spans="1:17" customFormat="1">
      <c r="A5227" s="117">
        <v>5224</v>
      </c>
      <c r="B5227" s="117"/>
      <c r="C5227" s="117" t="s">
        <v>1391</v>
      </c>
      <c r="D5227" s="117" t="s">
        <v>3685</v>
      </c>
      <c r="E5227" s="396" t="s">
        <v>3751</v>
      </c>
      <c r="F5227" s="116" t="s">
        <v>4772</v>
      </c>
      <c r="G5227" s="596" t="s">
        <v>4940</v>
      </c>
      <c r="H5227" s="396" t="s">
        <v>7664</v>
      </c>
      <c r="I5227" s="116" t="s">
        <v>7997</v>
      </c>
      <c r="J5227" s="116" t="s">
        <v>47</v>
      </c>
      <c r="K5227" s="116">
        <v>0.42480000000000001</v>
      </c>
      <c r="L5227" s="395">
        <v>0.42480000000000001</v>
      </c>
      <c r="M5227" s="395">
        <v>0.40702500000000003</v>
      </c>
      <c r="N5227" s="330">
        <v>4.1843220338983018</v>
      </c>
      <c r="O5227" s="116"/>
      <c r="P5227" s="116"/>
      <c r="Q5227" s="120"/>
    </row>
    <row r="5228" spans="1:17" customFormat="1">
      <c r="A5228" s="117">
        <v>5225</v>
      </c>
      <c r="B5228" s="117"/>
      <c r="C5228" s="117" t="s">
        <v>1391</v>
      </c>
      <c r="D5228" s="117" t="s">
        <v>3685</v>
      </c>
      <c r="E5228" s="396" t="s">
        <v>3750</v>
      </c>
      <c r="F5228" s="116" t="s">
        <v>4759</v>
      </c>
      <c r="G5228" s="596" t="s">
        <v>4944</v>
      </c>
      <c r="H5228" s="396" t="s">
        <v>7712</v>
      </c>
      <c r="I5228" s="116" t="s">
        <v>7997</v>
      </c>
      <c r="J5228" s="116" t="s">
        <v>47</v>
      </c>
      <c r="K5228" s="116">
        <v>0.36675000000000002</v>
      </c>
      <c r="L5228" s="395">
        <v>0.36675000000000002</v>
      </c>
      <c r="M5228" s="395">
        <v>0.35156999999999999</v>
      </c>
      <c r="N5228" s="330">
        <v>4.1390593047034834</v>
      </c>
      <c r="O5228" s="116"/>
      <c r="P5228" s="116"/>
      <c r="Q5228" s="120"/>
    </row>
    <row r="5229" spans="1:17" customFormat="1">
      <c r="A5229" s="117">
        <v>5226</v>
      </c>
      <c r="B5229" s="117"/>
      <c r="C5229" s="117" t="s">
        <v>1391</v>
      </c>
      <c r="D5229" s="117" t="s">
        <v>3685</v>
      </c>
      <c r="E5229" s="396" t="s">
        <v>3752</v>
      </c>
      <c r="F5229" s="116" t="s">
        <v>4786</v>
      </c>
      <c r="G5229" s="596" t="s">
        <v>4835</v>
      </c>
      <c r="H5229" s="396" t="s">
        <v>6004</v>
      </c>
      <c r="I5229" s="116" t="s">
        <v>7997</v>
      </c>
      <c r="J5229" s="116" t="s">
        <v>47</v>
      </c>
      <c r="K5229" s="116">
        <v>0.27272000000000002</v>
      </c>
      <c r="L5229" s="395">
        <v>0.27272000000000002</v>
      </c>
      <c r="M5229" s="395">
        <v>0.26144000000000001</v>
      </c>
      <c r="N5229" s="330">
        <v>4.1361102962745715</v>
      </c>
      <c r="O5229" s="116"/>
      <c r="P5229" s="116"/>
      <c r="Q5229" s="120"/>
    </row>
    <row r="5230" spans="1:17" customFormat="1">
      <c r="A5230" s="117">
        <v>5227</v>
      </c>
      <c r="B5230" s="117"/>
      <c r="C5230" s="117" t="s">
        <v>1391</v>
      </c>
      <c r="D5230" s="117" t="s">
        <v>3685</v>
      </c>
      <c r="E5230" s="396" t="s">
        <v>3751</v>
      </c>
      <c r="F5230" s="116" t="s">
        <v>3492</v>
      </c>
      <c r="G5230" s="596" t="s">
        <v>4913</v>
      </c>
      <c r="H5230" s="396" t="s">
        <v>7205</v>
      </c>
      <c r="I5230" s="116" t="s">
        <v>7997</v>
      </c>
      <c r="J5230" s="116" t="s">
        <v>47</v>
      </c>
      <c r="K5230" s="116">
        <v>0.69779999999999998</v>
      </c>
      <c r="L5230" s="395">
        <v>0.69779999999999998</v>
      </c>
      <c r="M5230" s="395">
        <v>0.66895499999999997</v>
      </c>
      <c r="N5230" s="330">
        <v>4.1337059329320738</v>
      </c>
      <c r="O5230" s="116"/>
      <c r="P5230" s="116"/>
      <c r="Q5230" s="120"/>
    </row>
    <row r="5231" spans="1:17" customFormat="1">
      <c r="A5231" s="117">
        <v>5228</v>
      </c>
      <c r="B5231" s="117"/>
      <c r="C5231" s="117" t="s">
        <v>1391</v>
      </c>
      <c r="D5231" s="117" t="s">
        <v>3685</v>
      </c>
      <c r="E5231" s="396" t="s">
        <v>3750</v>
      </c>
      <c r="F5231" s="116" t="s">
        <v>3595</v>
      </c>
      <c r="G5231" s="596" t="s">
        <v>10323</v>
      </c>
      <c r="H5231" s="396" t="s">
        <v>10324</v>
      </c>
      <c r="I5231" s="116" t="s">
        <v>7997</v>
      </c>
      <c r="J5231" s="116" t="s">
        <v>47</v>
      </c>
      <c r="K5231" s="116">
        <v>0.19441</v>
      </c>
      <c r="L5231" s="395">
        <v>0.19441</v>
      </c>
      <c r="M5231" s="395">
        <v>0.18637400000000001</v>
      </c>
      <c r="N5231" s="330">
        <v>4.1335322257085476</v>
      </c>
      <c r="O5231" s="116"/>
      <c r="P5231" s="116"/>
      <c r="Q5231" s="120"/>
    </row>
    <row r="5232" spans="1:17" customFormat="1">
      <c r="A5232" s="117">
        <v>5229</v>
      </c>
      <c r="B5232" s="117"/>
      <c r="C5232" s="117" t="s">
        <v>1391</v>
      </c>
      <c r="D5232" s="117" t="s">
        <v>3685</v>
      </c>
      <c r="E5232" s="396" t="s">
        <v>3752</v>
      </c>
      <c r="F5232" s="116" t="s">
        <v>4792</v>
      </c>
      <c r="G5232" s="596" t="s">
        <v>4892</v>
      </c>
      <c r="H5232" s="396" t="s">
        <v>6907</v>
      </c>
      <c r="I5232" s="116" t="s">
        <v>7997</v>
      </c>
      <c r="J5232" s="116" t="s">
        <v>47</v>
      </c>
      <c r="K5232" s="116">
        <v>0.46660000000000001</v>
      </c>
      <c r="L5232" s="395">
        <v>0.46660000000000001</v>
      </c>
      <c r="M5232" s="395">
        <v>0.44757200000000003</v>
      </c>
      <c r="N5232" s="330">
        <v>4.0780111444492047</v>
      </c>
      <c r="O5232" s="116"/>
      <c r="P5232" s="116"/>
      <c r="Q5232" s="120"/>
    </row>
    <row r="5233" spans="1:17" customFormat="1">
      <c r="A5233" s="117">
        <v>5230</v>
      </c>
      <c r="B5233" s="117"/>
      <c r="C5233" s="117" t="s">
        <v>1391</v>
      </c>
      <c r="D5233" s="117" t="s">
        <v>3685</v>
      </c>
      <c r="E5233" s="396" t="s">
        <v>3752</v>
      </c>
      <c r="F5233" s="116" t="s">
        <v>4791</v>
      </c>
      <c r="G5233" s="596" t="s">
        <v>4885</v>
      </c>
      <c r="H5233" s="396" t="s">
        <v>6812</v>
      </c>
      <c r="I5233" s="116" t="s">
        <v>7997</v>
      </c>
      <c r="J5233" s="116" t="s">
        <v>47</v>
      </c>
      <c r="K5233" s="116">
        <v>0.32119999999999999</v>
      </c>
      <c r="L5233" s="395">
        <v>0.32119999999999999</v>
      </c>
      <c r="M5233" s="395">
        <v>0.30837199999999998</v>
      </c>
      <c r="N5233" s="330">
        <v>3.9937733499377357</v>
      </c>
      <c r="O5233" s="116"/>
      <c r="P5233" s="116"/>
      <c r="Q5233" s="120"/>
    </row>
    <row r="5234" spans="1:17" customFormat="1">
      <c r="A5234" s="117">
        <v>5231</v>
      </c>
      <c r="B5234" s="117"/>
      <c r="C5234" s="117" t="s">
        <v>1391</v>
      </c>
      <c r="D5234" s="117" t="s">
        <v>3685</v>
      </c>
      <c r="E5234" s="396" t="s">
        <v>3752</v>
      </c>
      <c r="F5234" s="116" t="s">
        <v>4786</v>
      </c>
      <c r="G5234" s="596" t="s">
        <v>4819</v>
      </c>
      <c r="H5234" s="396" t="s">
        <v>5684</v>
      </c>
      <c r="I5234" s="116" t="s">
        <v>7997</v>
      </c>
      <c r="J5234" s="116" t="s">
        <v>47</v>
      </c>
      <c r="K5234" s="116">
        <v>0.37380000000000002</v>
      </c>
      <c r="L5234" s="395">
        <v>0.37380000000000002</v>
      </c>
      <c r="M5234" s="395">
        <v>0.35895899999999997</v>
      </c>
      <c r="N5234" s="330">
        <v>3.9703049759229661</v>
      </c>
      <c r="O5234" s="116"/>
      <c r="P5234" s="116"/>
      <c r="Q5234" s="120"/>
    </row>
    <row r="5235" spans="1:17" customFormat="1">
      <c r="A5235" s="117">
        <v>5232</v>
      </c>
      <c r="B5235" s="117"/>
      <c r="C5235" s="117" t="s">
        <v>1391</v>
      </c>
      <c r="D5235" s="117" t="s">
        <v>3685</v>
      </c>
      <c r="E5235" s="396" t="s">
        <v>3751</v>
      </c>
      <c r="F5235" s="116" t="s">
        <v>3514</v>
      </c>
      <c r="G5235" s="596" t="s">
        <v>4931</v>
      </c>
      <c r="H5235" s="396" t="s">
        <v>7479</v>
      </c>
      <c r="I5235" s="116" t="s">
        <v>7997</v>
      </c>
      <c r="J5235" s="116" t="s">
        <v>47</v>
      </c>
      <c r="K5235" s="116">
        <v>0.23642099999999999</v>
      </c>
      <c r="L5235" s="395">
        <v>0.23642099999999999</v>
      </c>
      <c r="M5235" s="395">
        <v>0.22711300000000001</v>
      </c>
      <c r="N5235" s="330">
        <v>3.9370445095824746</v>
      </c>
      <c r="O5235" s="116"/>
      <c r="P5235" s="116"/>
      <c r="Q5235" s="120"/>
    </row>
    <row r="5236" spans="1:17" customFormat="1">
      <c r="A5236" s="117">
        <v>5233</v>
      </c>
      <c r="B5236" s="117"/>
      <c r="C5236" s="117" t="s">
        <v>1391</v>
      </c>
      <c r="D5236" s="117" t="s">
        <v>3685</v>
      </c>
      <c r="E5236" s="396" t="s">
        <v>3750</v>
      </c>
      <c r="F5236" s="116" t="s">
        <v>3601</v>
      </c>
      <c r="G5236" s="596" t="s">
        <v>10325</v>
      </c>
      <c r="H5236" s="396" t="s">
        <v>10326</v>
      </c>
      <c r="I5236" s="116" t="s">
        <v>7997</v>
      </c>
      <c r="J5236" s="116" t="s">
        <v>47</v>
      </c>
      <c r="K5236" s="116">
        <v>0.21415999999999999</v>
      </c>
      <c r="L5236" s="395">
        <v>0.21415999999999999</v>
      </c>
      <c r="M5236" s="395">
        <v>0.20585600000000001</v>
      </c>
      <c r="N5236" s="330">
        <v>3.8774747852073119</v>
      </c>
      <c r="O5236" s="116"/>
      <c r="P5236" s="116"/>
      <c r="Q5236" s="120"/>
    </row>
    <row r="5237" spans="1:17" customFormat="1">
      <c r="A5237" s="117">
        <v>5234</v>
      </c>
      <c r="B5237" s="117"/>
      <c r="C5237" s="117" t="s">
        <v>1391</v>
      </c>
      <c r="D5237" s="117" t="s">
        <v>3685</v>
      </c>
      <c r="E5237" s="396" t="s">
        <v>3751</v>
      </c>
      <c r="F5237" s="116" t="s">
        <v>4771</v>
      </c>
      <c r="G5237" s="596" t="s">
        <v>4964</v>
      </c>
      <c r="H5237" s="396" t="s">
        <v>7934</v>
      </c>
      <c r="I5237" s="116" t="s">
        <v>7997</v>
      </c>
      <c r="J5237" s="116" t="s">
        <v>47</v>
      </c>
      <c r="K5237" s="116">
        <v>0.46161999999999997</v>
      </c>
      <c r="L5237" s="395">
        <v>0.46161999999999997</v>
      </c>
      <c r="M5237" s="395">
        <v>0.44372400000000001</v>
      </c>
      <c r="N5237" s="330">
        <v>3.8767817685542152</v>
      </c>
      <c r="O5237" s="116"/>
      <c r="P5237" s="116"/>
      <c r="Q5237" s="120"/>
    </row>
    <row r="5238" spans="1:17" customFormat="1">
      <c r="A5238" s="117">
        <v>5235</v>
      </c>
      <c r="B5238" s="117"/>
      <c r="C5238" s="117" t="s">
        <v>1391</v>
      </c>
      <c r="D5238" s="117" t="s">
        <v>3685</v>
      </c>
      <c r="E5238" s="396" t="s">
        <v>3751</v>
      </c>
      <c r="F5238" s="116" t="s">
        <v>3514</v>
      </c>
      <c r="G5238" s="596" t="s">
        <v>10327</v>
      </c>
      <c r="H5238" s="396" t="s">
        <v>10328</v>
      </c>
      <c r="I5238" s="116" t="s">
        <v>7997</v>
      </c>
      <c r="J5238" s="116" t="s">
        <v>47</v>
      </c>
      <c r="K5238" s="116">
        <v>9.2894000000000004E-2</v>
      </c>
      <c r="L5238" s="395">
        <v>9.2894000000000004E-2</v>
      </c>
      <c r="M5238" s="395">
        <v>8.9356000000000005E-2</v>
      </c>
      <c r="N5238" s="330">
        <v>3.8086421082093564</v>
      </c>
      <c r="O5238" s="116"/>
      <c r="P5238" s="116"/>
      <c r="Q5238" s="120"/>
    </row>
    <row r="5239" spans="1:17" customFormat="1">
      <c r="A5239" s="117">
        <v>5236</v>
      </c>
      <c r="B5239" s="117"/>
      <c r="C5239" s="117" t="s">
        <v>1391</v>
      </c>
      <c r="D5239" s="117" t="s">
        <v>3685</v>
      </c>
      <c r="E5239" s="396" t="s">
        <v>3750</v>
      </c>
      <c r="F5239" s="116" t="s">
        <v>3531</v>
      </c>
      <c r="G5239" s="596" t="s">
        <v>4946</v>
      </c>
      <c r="H5239" s="396" t="s">
        <v>7755</v>
      </c>
      <c r="I5239" s="116" t="s">
        <v>7997</v>
      </c>
      <c r="J5239" s="116" t="s">
        <v>47</v>
      </c>
      <c r="K5239" s="116">
        <v>0.34379999999999999</v>
      </c>
      <c r="L5239" s="395">
        <v>0.34379999999999999</v>
      </c>
      <c r="M5239" s="395">
        <v>0.33091199999999998</v>
      </c>
      <c r="N5239" s="330">
        <v>3.7486910994764431</v>
      </c>
      <c r="O5239" s="116"/>
      <c r="P5239" s="116"/>
      <c r="Q5239" s="120"/>
    </row>
    <row r="5240" spans="1:17" customFormat="1">
      <c r="A5240" s="117">
        <v>5237</v>
      </c>
      <c r="B5240" s="117"/>
      <c r="C5240" s="117" t="s">
        <v>1391</v>
      </c>
      <c r="D5240" s="117" t="s">
        <v>3685</v>
      </c>
      <c r="E5240" s="396" t="s">
        <v>3752</v>
      </c>
      <c r="F5240" s="116" t="s">
        <v>4791</v>
      </c>
      <c r="G5240" s="596" t="s">
        <v>4922</v>
      </c>
      <c r="H5240" s="396" t="s">
        <v>7393</v>
      </c>
      <c r="I5240" s="116" t="s">
        <v>7997</v>
      </c>
      <c r="J5240" s="116" t="s">
        <v>47</v>
      </c>
      <c r="K5240" s="116">
        <v>0.48420000000000002</v>
      </c>
      <c r="L5240" s="395">
        <v>0.48420000000000002</v>
      </c>
      <c r="M5240" s="395">
        <v>0.46613399999999999</v>
      </c>
      <c r="N5240" s="330">
        <v>3.7311028500619634</v>
      </c>
      <c r="O5240" s="116"/>
      <c r="P5240" s="116"/>
      <c r="Q5240" s="120"/>
    </row>
    <row r="5241" spans="1:17" customFormat="1">
      <c r="A5241" s="117">
        <v>5238</v>
      </c>
      <c r="B5241" s="117"/>
      <c r="C5241" s="117" t="s">
        <v>1391</v>
      </c>
      <c r="D5241" s="117" t="s">
        <v>3685</v>
      </c>
      <c r="E5241" s="396" t="s">
        <v>3752</v>
      </c>
      <c r="F5241" s="116" t="s">
        <v>4786</v>
      </c>
      <c r="G5241" s="596" t="s">
        <v>10329</v>
      </c>
      <c r="H5241" s="396" t="s">
        <v>10330</v>
      </c>
      <c r="I5241" s="116" t="s">
        <v>7997</v>
      </c>
      <c r="J5241" s="116" t="s">
        <v>47</v>
      </c>
      <c r="K5241" s="116">
        <v>5.2999999999999999E-2</v>
      </c>
      <c r="L5241" s="395">
        <v>5.2999999999999999E-2</v>
      </c>
      <c r="M5241" s="395">
        <v>5.1055999999999997E-2</v>
      </c>
      <c r="N5241" s="330">
        <v>3.6679245283018891</v>
      </c>
      <c r="O5241" s="116"/>
      <c r="P5241" s="116"/>
      <c r="Q5241" s="120"/>
    </row>
    <row r="5242" spans="1:17" customFormat="1">
      <c r="A5242" s="117">
        <v>5239</v>
      </c>
      <c r="B5242" s="117"/>
      <c r="C5242" s="117" t="s">
        <v>1391</v>
      </c>
      <c r="D5242" s="117" t="s">
        <v>3685</v>
      </c>
      <c r="E5242" s="396" t="s">
        <v>3750</v>
      </c>
      <c r="F5242" s="116" t="s">
        <v>3450</v>
      </c>
      <c r="G5242" s="596" t="s">
        <v>4948</v>
      </c>
      <c r="H5242" s="396" t="s">
        <v>7773</v>
      </c>
      <c r="I5242" s="116" t="s">
        <v>7997</v>
      </c>
      <c r="J5242" s="116" t="s">
        <v>47</v>
      </c>
      <c r="K5242" s="116">
        <v>0.43081999999999998</v>
      </c>
      <c r="L5242" s="395">
        <v>0.43081999999999998</v>
      </c>
      <c r="M5242" s="395">
        <v>0.41537499999999999</v>
      </c>
      <c r="N5242" s="330">
        <v>3.5850239078965664</v>
      </c>
      <c r="O5242" s="116"/>
      <c r="P5242" s="116"/>
      <c r="Q5242" s="120"/>
    </row>
    <row r="5243" spans="1:17" customFormat="1">
      <c r="A5243" s="117">
        <v>5240</v>
      </c>
      <c r="B5243" s="117"/>
      <c r="C5243" s="117" t="s">
        <v>1391</v>
      </c>
      <c r="D5243" s="117" t="s">
        <v>3685</v>
      </c>
      <c r="E5243" s="396" t="s">
        <v>3750</v>
      </c>
      <c r="F5243" s="116" t="s">
        <v>4760</v>
      </c>
      <c r="G5243" s="596" t="s">
        <v>4949</v>
      </c>
      <c r="H5243" s="396" t="s">
        <v>7784</v>
      </c>
      <c r="I5243" s="116" t="s">
        <v>7997</v>
      </c>
      <c r="J5243" s="116" t="s">
        <v>47</v>
      </c>
      <c r="K5243" s="116">
        <v>1.9210000000000001E-2</v>
      </c>
      <c r="L5243" s="395">
        <v>1.9210000000000001E-2</v>
      </c>
      <c r="M5243" s="395">
        <v>1.8554999999999999E-2</v>
      </c>
      <c r="N5243" s="330">
        <v>3.4096824570536324</v>
      </c>
      <c r="O5243" s="116"/>
      <c r="P5243" s="116"/>
      <c r="Q5243" s="120"/>
    </row>
    <row r="5244" spans="1:17" customFormat="1">
      <c r="A5244" s="117">
        <v>5241</v>
      </c>
      <c r="B5244" s="117"/>
      <c r="C5244" s="117" t="s">
        <v>1391</v>
      </c>
      <c r="D5244" s="117" t="s">
        <v>3685</v>
      </c>
      <c r="E5244" s="396" t="s">
        <v>3752</v>
      </c>
      <c r="F5244" s="116" t="s">
        <v>4793</v>
      </c>
      <c r="G5244" s="596" t="s">
        <v>4909</v>
      </c>
      <c r="H5244" s="396" t="s">
        <v>7182</v>
      </c>
      <c r="I5244" s="116" t="s">
        <v>7997</v>
      </c>
      <c r="J5244" s="116" t="s">
        <v>47</v>
      </c>
      <c r="K5244" s="116">
        <v>0.32619999999999999</v>
      </c>
      <c r="L5244" s="395">
        <v>0.32619999999999999</v>
      </c>
      <c r="M5244" s="395">
        <v>0.316409</v>
      </c>
      <c r="N5244" s="330">
        <v>3.0015328019619849</v>
      </c>
      <c r="O5244" s="116"/>
      <c r="P5244" s="116"/>
      <c r="Q5244" s="120"/>
    </row>
    <row r="5245" spans="1:17" customFormat="1">
      <c r="A5245" s="117">
        <v>5242</v>
      </c>
      <c r="B5245" s="117"/>
      <c r="C5245" s="117" t="s">
        <v>1391</v>
      </c>
      <c r="D5245" s="117" t="s">
        <v>3685</v>
      </c>
      <c r="E5245" s="396" t="s">
        <v>3751</v>
      </c>
      <c r="F5245" s="116" t="s">
        <v>2145</v>
      </c>
      <c r="G5245" s="596" t="s">
        <v>4882</v>
      </c>
      <c r="H5245" s="396" t="s">
        <v>6670</v>
      </c>
      <c r="I5245" s="116" t="s">
        <v>7997</v>
      </c>
      <c r="J5245" s="116" t="s">
        <v>47</v>
      </c>
      <c r="K5245" s="116">
        <v>0.14119999999999999</v>
      </c>
      <c r="L5245" s="395">
        <v>0.14119999999999999</v>
      </c>
      <c r="M5245" s="395">
        <v>0.13708799999999999</v>
      </c>
      <c r="N5245" s="330">
        <v>2.9121813031161508</v>
      </c>
      <c r="O5245" s="116"/>
      <c r="P5245" s="116"/>
      <c r="Q5245" s="120"/>
    </row>
    <row r="5246" spans="1:17" customFormat="1">
      <c r="A5246" s="117">
        <v>5243</v>
      </c>
      <c r="B5246" s="117"/>
      <c r="C5246" s="117" t="s">
        <v>1391</v>
      </c>
      <c r="D5246" s="117" t="s">
        <v>3685</v>
      </c>
      <c r="E5246" s="396" t="s">
        <v>3750</v>
      </c>
      <c r="F5246" s="116" t="s">
        <v>2141</v>
      </c>
      <c r="G5246" s="596" t="s">
        <v>4961</v>
      </c>
      <c r="H5246" s="396" t="s">
        <v>7912</v>
      </c>
      <c r="I5246" s="116" t="s">
        <v>7997</v>
      </c>
      <c r="J5246" s="116" t="s">
        <v>47</v>
      </c>
      <c r="K5246" s="116">
        <v>0.39811000000000002</v>
      </c>
      <c r="L5246" s="395">
        <v>0.39811000000000002</v>
      </c>
      <c r="M5246" s="395">
        <v>0.38669999999999999</v>
      </c>
      <c r="N5246" s="330">
        <v>2.8660420486800207</v>
      </c>
      <c r="O5246" s="116"/>
      <c r="P5246" s="116"/>
      <c r="Q5246" s="120"/>
    </row>
    <row r="5247" spans="1:17" customFormat="1">
      <c r="A5247" s="117">
        <v>5244</v>
      </c>
      <c r="B5247" s="117"/>
      <c r="C5247" s="117" t="s">
        <v>1391</v>
      </c>
      <c r="D5247" s="117" t="s">
        <v>3685</v>
      </c>
      <c r="E5247" s="396" t="s">
        <v>3752</v>
      </c>
      <c r="F5247" s="116" t="s">
        <v>4777</v>
      </c>
      <c r="G5247" s="596" t="s">
        <v>10331</v>
      </c>
      <c r="H5247" s="396" t="s">
        <v>10332</v>
      </c>
      <c r="I5247" s="116" t="s">
        <v>7997</v>
      </c>
      <c r="J5247" s="116" t="s">
        <v>47</v>
      </c>
      <c r="K5247" s="116">
        <v>0.31080000000000002</v>
      </c>
      <c r="L5247" s="395">
        <v>0.31080000000000002</v>
      </c>
      <c r="M5247" s="395">
        <v>0.30201</v>
      </c>
      <c r="N5247" s="330">
        <v>2.8281853281853344</v>
      </c>
      <c r="O5247" s="116"/>
      <c r="P5247" s="116"/>
      <c r="Q5247" s="120"/>
    </row>
    <row r="5248" spans="1:17" customFormat="1">
      <c r="A5248" s="117">
        <v>5245</v>
      </c>
      <c r="B5248" s="117"/>
      <c r="C5248" s="117" t="s">
        <v>1391</v>
      </c>
      <c r="D5248" s="117" t="s">
        <v>3685</v>
      </c>
      <c r="E5248" s="396" t="s">
        <v>3752</v>
      </c>
      <c r="F5248" s="116" t="s">
        <v>4782</v>
      </c>
      <c r="G5248" s="596" t="s">
        <v>4951</v>
      </c>
      <c r="H5248" s="396" t="s">
        <v>7838</v>
      </c>
      <c r="I5248" s="116" t="s">
        <v>7997</v>
      </c>
      <c r="J5248" s="116" t="s">
        <v>47</v>
      </c>
      <c r="K5248" s="116">
        <v>0.11685</v>
      </c>
      <c r="L5248" s="395">
        <v>0.11685</v>
      </c>
      <c r="M5248" s="395">
        <v>0.11371000000000001</v>
      </c>
      <c r="N5248" s="330">
        <v>2.6872058194266071</v>
      </c>
      <c r="O5248" s="116"/>
      <c r="P5248" s="116"/>
      <c r="Q5248" s="120"/>
    </row>
    <row r="5249" spans="1:17" customFormat="1">
      <c r="A5249" s="117">
        <v>5246</v>
      </c>
      <c r="B5249" s="117"/>
      <c r="C5249" s="117" t="s">
        <v>1391</v>
      </c>
      <c r="D5249" s="117" t="s">
        <v>3685</v>
      </c>
      <c r="E5249" s="396" t="s">
        <v>3751</v>
      </c>
      <c r="F5249" s="116" t="s">
        <v>4771</v>
      </c>
      <c r="G5249" s="596" t="s">
        <v>10333</v>
      </c>
      <c r="H5249" s="396" t="s">
        <v>10334</v>
      </c>
      <c r="I5249" s="116" t="s">
        <v>7997</v>
      </c>
      <c r="J5249" s="116" t="s">
        <v>47</v>
      </c>
      <c r="K5249" s="116">
        <v>0.3266</v>
      </c>
      <c r="L5249" s="395">
        <v>0.3266</v>
      </c>
      <c r="M5249" s="395">
        <v>0.31788</v>
      </c>
      <c r="N5249" s="330">
        <v>2.6699326393141471</v>
      </c>
      <c r="O5249" s="116"/>
      <c r="P5249" s="116"/>
      <c r="Q5249" s="120"/>
    </row>
    <row r="5250" spans="1:17" customFormat="1">
      <c r="A5250" s="117">
        <v>5247</v>
      </c>
      <c r="B5250" s="117"/>
      <c r="C5250" s="117" t="s">
        <v>1391</v>
      </c>
      <c r="D5250" s="117" t="s">
        <v>3685</v>
      </c>
      <c r="E5250" s="396" t="s">
        <v>3751</v>
      </c>
      <c r="F5250" s="116" t="s">
        <v>3492</v>
      </c>
      <c r="G5250" s="596" t="s">
        <v>4952</v>
      </c>
      <c r="H5250" s="396" t="s">
        <v>7847</v>
      </c>
      <c r="I5250" s="116" t="s">
        <v>7997</v>
      </c>
      <c r="J5250" s="116" t="s">
        <v>47</v>
      </c>
      <c r="K5250" s="116">
        <v>0.55920000000000003</v>
      </c>
      <c r="L5250" s="395">
        <v>0.55920000000000003</v>
      </c>
      <c r="M5250" s="395">
        <v>0.54480399999999995</v>
      </c>
      <c r="N5250" s="330">
        <v>2.5743919885550923</v>
      </c>
      <c r="O5250" s="116"/>
      <c r="P5250" s="116"/>
      <c r="Q5250" s="120"/>
    </row>
    <row r="5251" spans="1:17" customFormat="1">
      <c r="A5251" s="117">
        <v>5248</v>
      </c>
      <c r="B5251" s="117"/>
      <c r="C5251" s="117" t="s">
        <v>1391</v>
      </c>
      <c r="D5251" s="117" t="s">
        <v>3685</v>
      </c>
      <c r="E5251" s="396" t="s">
        <v>3752</v>
      </c>
      <c r="F5251" s="116" t="s">
        <v>4785</v>
      </c>
      <c r="G5251" s="596" t="s">
        <v>4959</v>
      </c>
      <c r="H5251" s="396" t="s">
        <v>7903</v>
      </c>
      <c r="I5251" s="116" t="s">
        <v>7997</v>
      </c>
      <c r="J5251" s="116" t="s">
        <v>47</v>
      </c>
      <c r="K5251" s="116">
        <v>7.9200000000000007E-2</v>
      </c>
      <c r="L5251" s="395">
        <v>7.9200000000000007E-2</v>
      </c>
      <c r="M5251" s="395">
        <v>7.7173000000000005E-2</v>
      </c>
      <c r="N5251" s="330">
        <v>2.5593434343434356</v>
      </c>
      <c r="O5251" s="116"/>
      <c r="P5251" s="116"/>
      <c r="Q5251" s="120"/>
    </row>
    <row r="5252" spans="1:17" customFormat="1">
      <c r="A5252" s="117">
        <v>5249</v>
      </c>
      <c r="B5252" s="117"/>
      <c r="C5252" s="117" t="s">
        <v>1391</v>
      </c>
      <c r="D5252" s="117" t="s">
        <v>3685</v>
      </c>
      <c r="E5252" s="396" t="s">
        <v>3751</v>
      </c>
      <c r="F5252" s="116" t="s">
        <v>3456</v>
      </c>
      <c r="G5252" s="596" t="s">
        <v>4960</v>
      </c>
      <c r="H5252" s="396" t="s">
        <v>7909</v>
      </c>
      <c r="I5252" s="116" t="s">
        <v>7997</v>
      </c>
      <c r="J5252" s="116" t="s">
        <v>47</v>
      </c>
      <c r="K5252" s="116">
        <v>0.30859999999999999</v>
      </c>
      <c r="L5252" s="395">
        <v>0.30859999999999999</v>
      </c>
      <c r="M5252" s="395">
        <v>0.30099500000000001</v>
      </c>
      <c r="N5252" s="330">
        <v>2.4643551523007043</v>
      </c>
      <c r="O5252" s="116"/>
      <c r="P5252" s="116"/>
      <c r="Q5252" s="120"/>
    </row>
    <row r="5253" spans="1:17" customFormat="1">
      <c r="A5253" s="117">
        <v>5250</v>
      </c>
      <c r="B5253" s="117"/>
      <c r="C5253" s="117" t="s">
        <v>1391</v>
      </c>
      <c r="D5253" s="117" t="s">
        <v>3685</v>
      </c>
      <c r="E5253" s="396" t="s">
        <v>3750</v>
      </c>
      <c r="F5253" s="116" t="s">
        <v>2141</v>
      </c>
      <c r="G5253" s="596" t="s">
        <v>4901</v>
      </c>
      <c r="H5253" s="396" t="s">
        <v>5707</v>
      </c>
      <c r="I5253" s="116" t="s">
        <v>7997</v>
      </c>
      <c r="J5253" s="116" t="s">
        <v>47</v>
      </c>
      <c r="K5253" s="116">
        <v>0.34903800000000001</v>
      </c>
      <c r="L5253" s="395">
        <v>0.34903800000000001</v>
      </c>
      <c r="M5253" s="395">
        <v>0.34046599999999999</v>
      </c>
      <c r="N5253" s="330">
        <v>2.4558930546244317</v>
      </c>
      <c r="O5253" s="116"/>
      <c r="P5253" s="116"/>
      <c r="Q5253" s="120"/>
    </row>
    <row r="5254" spans="1:17" customFormat="1">
      <c r="A5254" s="117">
        <v>5251</v>
      </c>
      <c r="B5254" s="117"/>
      <c r="C5254" s="117" t="s">
        <v>1391</v>
      </c>
      <c r="D5254" s="117" t="s">
        <v>3685</v>
      </c>
      <c r="E5254" s="396" t="s">
        <v>3750</v>
      </c>
      <c r="F5254" s="116" t="s">
        <v>4760</v>
      </c>
      <c r="G5254" s="596" t="s">
        <v>4954</v>
      </c>
      <c r="H5254" s="396" t="s">
        <v>7864</v>
      </c>
      <c r="I5254" s="116" t="s">
        <v>7997</v>
      </c>
      <c r="J5254" s="116" t="s">
        <v>47</v>
      </c>
      <c r="K5254" s="116">
        <v>0.13338</v>
      </c>
      <c r="L5254" s="395">
        <v>0.13338</v>
      </c>
      <c r="M5254" s="395">
        <v>0.13025500000000001</v>
      </c>
      <c r="N5254" s="330">
        <v>2.3429299745089138</v>
      </c>
      <c r="O5254" s="116"/>
      <c r="P5254" s="116"/>
      <c r="Q5254" s="120"/>
    </row>
    <row r="5255" spans="1:17" customFormat="1">
      <c r="A5255" s="117">
        <v>5252</v>
      </c>
      <c r="B5255" s="117"/>
      <c r="C5255" s="117" t="s">
        <v>1391</v>
      </c>
      <c r="D5255" s="117" t="s">
        <v>3685</v>
      </c>
      <c r="E5255" s="396" t="s">
        <v>3752</v>
      </c>
      <c r="F5255" s="116" t="s">
        <v>4783</v>
      </c>
      <c r="G5255" s="596" t="s">
        <v>4967</v>
      </c>
      <c r="H5255" s="396" t="s">
        <v>6538</v>
      </c>
      <c r="I5255" s="116" t="s">
        <v>7997</v>
      </c>
      <c r="J5255" s="116" t="s">
        <v>47</v>
      </c>
      <c r="K5255" s="116">
        <v>9.0200000000000002E-2</v>
      </c>
      <c r="L5255" s="395">
        <v>9.0200000000000002E-2</v>
      </c>
      <c r="M5255" s="395">
        <v>8.8167999999999996E-2</v>
      </c>
      <c r="N5255" s="330">
        <v>2.252771618625284</v>
      </c>
      <c r="O5255" s="116"/>
      <c r="P5255" s="116"/>
      <c r="Q5255" s="120"/>
    </row>
    <row r="5256" spans="1:17" customFormat="1">
      <c r="A5256" s="117">
        <v>5253</v>
      </c>
      <c r="B5256" s="117"/>
      <c r="C5256" s="117" t="s">
        <v>1391</v>
      </c>
      <c r="D5256" s="117" t="s">
        <v>3685</v>
      </c>
      <c r="E5256" s="396" t="s">
        <v>3750</v>
      </c>
      <c r="F5256" s="116" t="s">
        <v>3531</v>
      </c>
      <c r="G5256" s="596" t="s">
        <v>4957</v>
      </c>
      <c r="H5256" s="396" t="s">
        <v>7893</v>
      </c>
      <c r="I5256" s="116" t="s">
        <v>7997</v>
      </c>
      <c r="J5256" s="116" t="s">
        <v>47</v>
      </c>
      <c r="K5256" s="116">
        <v>0.80220000000000002</v>
      </c>
      <c r="L5256" s="395">
        <v>0.80220000000000002</v>
      </c>
      <c r="M5256" s="395">
        <v>0.78633299999999995</v>
      </c>
      <c r="N5256" s="330">
        <v>1.9779356768885659</v>
      </c>
      <c r="O5256" s="116"/>
      <c r="P5256" s="116"/>
      <c r="Q5256" s="120"/>
    </row>
    <row r="5257" spans="1:17" customFormat="1">
      <c r="A5257" s="117">
        <v>5254</v>
      </c>
      <c r="B5257" s="117"/>
      <c r="C5257" s="117" t="s">
        <v>1391</v>
      </c>
      <c r="D5257" s="117" t="s">
        <v>3685</v>
      </c>
      <c r="E5257" s="396" t="s">
        <v>3751</v>
      </c>
      <c r="F5257" s="116" t="s">
        <v>4770</v>
      </c>
      <c r="G5257" s="596" t="s">
        <v>4963</v>
      </c>
      <c r="H5257" s="396" t="s">
        <v>7931</v>
      </c>
      <c r="I5257" s="116" t="s">
        <v>7997</v>
      </c>
      <c r="J5257" s="116" t="s">
        <v>47</v>
      </c>
      <c r="K5257" s="116">
        <v>0.23019999999999999</v>
      </c>
      <c r="L5257" s="395">
        <v>0.23019999999999999</v>
      </c>
      <c r="M5257" s="395">
        <v>0.226051</v>
      </c>
      <c r="N5257" s="330">
        <v>1.8023457862728003</v>
      </c>
      <c r="O5257" s="116"/>
      <c r="P5257" s="116"/>
      <c r="Q5257" s="120"/>
    </row>
    <row r="5258" spans="1:17" customFormat="1">
      <c r="A5258" s="117">
        <v>5255</v>
      </c>
      <c r="B5258" s="117"/>
      <c r="C5258" s="117" t="s">
        <v>1391</v>
      </c>
      <c r="D5258" s="117" t="s">
        <v>3685</v>
      </c>
      <c r="E5258" s="396" t="s">
        <v>3750</v>
      </c>
      <c r="F5258" s="116" t="s">
        <v>3598</v>
      </c>
      <c r="G5258" s="596" t="s">
        <v>4962</v>
      </c>
      <c r="H5258" s="396" t="s">
        <v>7916</v>
      </c>
      <c r="I5258" s="116" t="s">
        <v>7997</v>
      </c>
      <c r="J5258" s="116" t="s">
        <v>47</v>
      </c>
      <c r="K5258" s="116">
        <v>0.31280400000000003</v>
      </c>
      <c r="L5258" s="395">
        <v>0.31280400000000003</v>
      </c>
      <c r="M5258" s="395">
        <v>0.307564</v>
      </c>
      <c r="N5258" s="330">
        <v>1.6751703942404901</v>
      </c>
      <c r="O5258" s="116"/>
      <c r="P5258" s="116"/>
      <c r="Q5258" s="120"/>
    </row>
    <row r="5259" spans="1:17" customFormat="1">
      <c r="A5259" s="117">
        <v>5256</v>
      </c>
      <c r="B5259" s="117"/>
      <c r="C5259" s="117" t="s">
        <v>1391</v>
      </c>
      <c r="D5259" s="117" t="s">
        <v>3685</v>
      </c>
      <c r="E5259" s="396" t="s">
        <v>3752</v>
      </c>
      <c r="F5259" s="116" t="s">
        <v>4774</v>
      </c>
      <c r="G5259" s="596" t="s">
        <v>4956</v>
      </c>
      <c r="H5259" s="396" t="s">
        <v>2350</v>
      </c>
      <c r="I5259" s="116" t="s">
        <v>7997</v>
      </c>
      <c r="J5259" s="116" t="s">
        <v>47</v>
      </c>
      <c r="K5259" s="116">
        <v>0.43340000000000001</v>
      </c>
      <c r="L5259" s="395">
        <v>0.43340000000000001</v>
      </c>
      <c r="M5259" s="395">
        <v>0.42732999999999999</v>
      </c>
      <c r="N5259" s="330">
        <v>1.4005537609598568</v>
      </c>
      <c r="O5259" s="116"/>
      <c r="P5259" s="116"/>
      <c r="Q5259" s="120"/>
    </row>
    <row r="5260" spans="1:17" customFormat="1">
      <c r="A5260" s="117">
        <v>5257</v>
      </c>
      <c r="B5260" s="117"/>
      <c r="C5260" s="117" t="s">
        <v>1391</v>
      </c>
      <c r="D5260" s="117" t="s">
        <v>3685</v>
      </c>
      <c r="E5260" s="396" t="s">
        <v>3750</v>
      </c>
      <c r="F5260" s="116" t="s">
        <v>4761</v>
      </c>
      <c r="G5260" s="596" t="s">
        <v>4966</v>
      </c>
      <c r="H5260" s="396" t="s">
        <v>7940</v>
      </c>
      <c r="I5260" s="116" t="s">
        <v>7997</v>
      </c>
      <c r="J5260" s="116" t="s">
        <v>47</v>
      </c>
      <c r="K5260" s="116">
        <v>0.84550000000000003</v>
      </c>
      <c r="L5260" s="395">
        <v>0.84550000000000003</v>
      </c>
      <c r="M5260" s="395">
        <v>0.836696</v>
      </c>
      <c r="N5260" s="330">
        <v>1.041277350680075</v>
      </c>
      <c r="O5260" s="116"/>
      <c r="P5260" s="116"/>
      <c r="Q5260" s="120"/>
    </row>
    <row r="5261" spans="1:17" customFormat="1">
      <c r="A5261" s="117">
        <v>5258</v>
      </c>
      <c r="B5261" s="117"/>
      <c r="C5261" s="117" t="s">
        <v>1391</v>
      </c>
      <c r="D5261" s="117" t="s">
        <v>3685</v>
      </c>
      <c r="E5261" s="396" t="s">
        <v>3752</v>
      </c>
      <c r="F5261" s="116" t="s">
        <v>4779</v>
      </c>
      <c r="G5261" s="596" t="s">
        <v>4969</v>
      </c>
      <c r="H5261" s="396" t="s">
        <v>7978</v>
      </c>
      <c r="I5261" s="116" t="s">
        <v>7997</v>
      </c>
      <c r="J5261" s="116" t="s">
        <v>47</v>
      </c>
      <c r="K5261" s="116">
        <v>0.42449999999999999</v>
      </c>
      <c r="L5261" s="395">
        <v>0.42449999999999999</v>
      </c>
      <c r="M5261" s="395">
        <v>0.422234</v>
      </c>
      <c r="N5261" s="330">
        <v>0.53380447585394353</v>
      </c>
      <c r="O5261" s="116"/>
      <c r="P5261" s="116"/>
      <c r="Q5261" s="120"/>
    </row>
    <row r="5262" spans="1:17" customFormat="1">
      <c r="A5262" s="117">
        <v>5259</v>
      </c>
      <c r="B5262" s="117"/>
      <c r="C5262" s="117" t="s">
        <v>1391</v>
      </c>
      <c r="D5262" s="117" t="s">
        <v>3685</v>
      </c>
      <c r="E5262" s="396" t="s">
        <v>3751</v>
      </c>
      <c r="F5262" s="116" t="s">
        <v>3439</v>
      </c>
      <c r="G5262" s="596" t="s">
        <v>4955</v>
      </c>
      <c r="H5262" s="396" t="s">
        <v>6731</v>
      </c>
      <c r="I5262" s="116" t="s">
        <v>7997</v>
      </c>
      <c r="J5262" s="116" t="s">
        <v>47</v>
      </c>
      <c r="K5262" s="116">
        <v>0.51505999999999996</v>
      </c>
      <c r="L5262" s="395">
        <v>0.51505999999999996</v>
      </c>
      <c r="M5262" s="395">
        <v>0.51393299999999997</v>
      </c>
      <c r="N5262" s="330">
        <v>0.2188094590921425</v>
      </c>
      <c r="O5262" s="116"/>
      <c r="P5262" s="116"/>
      <c r="Q5262" s="120"/>
    </row>
    <row r="5263" spans="1:17" customFormat="1">
      <c r="A5263" s="117">
        <v>5260</v>
      </c>
      <c r="B5263" s="117"/>
      <c r="C5263" s="117" t="s">
        <v>1391</v>
      </c>
      <c r="D5263" s="117" t="s">
        <v>3685</v>
      </c>
      <c r="E5263" s="396" t="s">
        <v>3752</v>
      </c>
      <c r="F5263" s="116" t="s">
        <v>4775</v>
      </c>
      <c r="G5263" s="596" t="s">
        <v>10335</v>
      </c>
      <c r="H5263" s="396" t="s">
        <v>10336</v>
      </c>
      <c r="I5263" s="116" t="s">
        <v>7997</v>
      </c>
      <c r="J5263" s="116" t="s">
        <v>47</v>
      </c>
      <c r="K5263" s="116">
        <v>0.29398000000000002</v>
      </c>
      <c r="L5263" s="395">
        <v>0.29398000000000002</v>
      </c>
      <c r="M5263" s="395">
        <v>0.29435800000000001</v>
      </c>
      <c r="N5263" s="330">
        <v>-0.12858017552214077</v>
      </c>
      <c r="O5263" s="116"/>
      <c r="P5263" s="116"/>
      <c r="Q5263" s="120"/>
    </row>
    <row r="5264" spans="1:17" customFormat="1">
      <c r="A5264" s="117">
        <v>5261</v>
      </c>
      <c r="B5264" s="117"/>
      <c r="C5264" s="117" t="s">
        <v>1391</v>
      </c>
      <c r="D5264" s="117" t="s">
        <v>3685</v>
      </c>
      <c r="E5264" s="396" t="s">
        <v>3750</v>
      </c>
      <c r="F5264" s="116" t="s">
        <v>3574</v>
      </c>
      <c r="G5264" s="596" t="s">
        <v>4826</v>
      </c>
      <c r="H5264" s="396" t="s">
        <v>5829</v>
      </c>
      <c r="I5264" s="116" t="s">
        <v>7997</v>
      </c>
      <c r="J5264" s="116" t="s">
        <v>47</v>
      </c>
      <c r="K5264" s="116">
        <v>0.32971</v>
      </c>
      <c r="L5264" s="395">
        <v>0.32971</v>
      </c>
      <c r="M5264" s="395">
        <v>0.33239400000000002</v>
      </c>
      <c r="N5264" s="330">
        <v>-0.81404870947196606</v>
      </c>
      <c r="O5264" s="116"/>
      <c r="P5264" s="116"/>
      <c r="Q5264" s="120"/>
    </row>
    <row r="5265" spans="1:17" customFormat="1">
      <c r="A5265" s="117">
        <v>5262</v>
      </c>
      <c r="B5265" s="117"/>
      <c r="C5265" s="117" t="s">
        <v>1391</v>
      </c>
      <c r="D5265" s="117" t="s">
        <v>3685</v>
      </c>
      <c r="E5265" s="396" t="s">
        <v>3750</v>
      </c>
      <c r="F5265" s="116" t="s">
        <v>3574</v>
      </c>
      <c r="G5265" s="596" t="s">
        <v>4953</v>
      </c>
      <c r="H5265" s="396" t="s">
        <v>7853</v>
      </c>
      <c r="I5265" s="116" t="s">
        <v>7997</v>
      </c>
      <c r="J5265" s="116" t="s">
        <v>47</v>
      </c>
      <c r="K5265" s="116">
        <v>0.25935999999999998</v>
      </c>
      <c r="L5265" s="395">
        <v>0.25935999999999998</v>
      </c>
      <c r="M5265" s="395">
        <v>0.26355000000000001</v>
      </c>
      <c r="N5265" s="330">
        <v>-1.6155151141270925</v>
      </c>
      <c r="O5265" s="116"/>
      <c r="P5265" s="116"/>
      <c r="Q5265" s="120"/>
    </row>
    <row r="5266" spans="1:17" customFormat="1">
      <c r="A5266" s="117">
        <v>5263</v>
      </c>
      <c r="B5266" s="117"/>
      <c r="C5266" s="117" t="s">
        <v>1391</v>
      </c>
      <c r="D5266" s="117" t="s">
        <v>3685</v>
      </c>
      <c r="E5266" s="396" t="s">
        <v>3750</v>
      </c>
      <c r="F5266" s="116" t="s">
        <v>3574</v>
      </c>
      <c r="G5266" s="596" t="s">
        <v>4836</v>
      </c>
      <c r="H5266" s="396" t="s">
        <v>6015</v>
      </c>
      <c r="I5266" s="116" t="s">
        <v>7997</v>
      </c>
      <c r="J5266" s="116" t="s">
        <v>47</v>
      </c>
      <c r="K5266" s="116">
        <v>0.47699999999999998</v>
      </c>
      <c r="L5266" s="395">
        <v>0.47699999999999998</v>
      </c>
      <c r="M5266" s="395">
        <v>0.46278399999999997</v>
      </c>
      <c r="N5266" s="330">
        <v>2.9802935010482194</v>
      </c>
      <c r="O5266" s="116"/>
      <c r="P5266" s="116"/>
      <c r="Q5266" s="120"/>
    </row>
    <row r="5267" spans="1:17" customFormat="1">
      <c r="A5267" s="117">
        <v>5264</v>
      </c>
      <c r="B5267" s="117"/>
      <c r="C5267" s="117" t="s">
        <v>1391</v>
      </c>
      <c r="D5267" s="117" t="s">
        <v>3685</v>
      </c>
      <c r="E5267" s="396" t="s">
        <v>3752</v>
      </c>
      <c r="F5267" s="116" t="s">
        <v>4776</v>
      </c>
      <c r="G5267" s="596" t="s">
        <v>10337</v>
      </c>
      <c r="H5267" s="396" t="s">
        <v>10338</v>
      </c>
      <c r="I5267" s="116" t="s">
        <v>7997</v>
      </c>
      <c r="J5267" s="116" t="s">
        <v>47</v>
      </c>
      <c r="K5267" s="116">
        <v>0.32300000000000001</v>
      </c>
      <c r="L5267" s="395">
        <v>0.32300000000000001</v>
      </c>
      <c r="M5267" s="395">
        <v>0.280968</v>
      </c>
      <c r="N5267" s="330">
        <v>13.013003095975236</v>
      </c>
      <c r="O5267" s="116"/>
      <c r="P5267" s="116"/>
      <c r="Q5267" s="120"/>
    </row>
    <row r="5268" spans="1:17" customFormat="1">
      <c r="A5268" s="117">
        <v>5265</v>
      </c>
      <c r="B5268" s="117"/>
      <c r="C5268" s="117" t="s">
        <v>1391</v>
      </c>
      <c r="D5268" s="117" t="s">
        <v>3685</v>
      </c>
      <c r="E5268" s="396" t="s">
        <v>3752</v>
      </c>
      <c r="F5268" s="116" t="s">
        <v>4775</v>
      </c>
      <c r="G5268" s="596" t="s">
        <v>10339</v>
      </c>
      <c r="H5268" s="396" t="s">
        <v>6434</v>
      </c>
      <c r="I5268" s="116" t="s">
        <v>7997</v>
      </c>
      <c r="J5268" s="116" t="s">
        <v>47</v>
      </c>
      <c r="K5268" s="116">
        <v>0.30199999999999999</v>
      </c>
      <c r="L5268" s="395">
        <v>0.30199999999999999</v>
      </c>
      <c r="M5268" s="395">
        <v>0.28108100000000003</v>
      </c>
      <c r="N5268" s="330">
        <v>6.9268211920529694</v>
      </c>
      <c r="O5268" s="116"/>
      <c r="P5268" s="116"/>
      <c r="Q5268" s="120"/>
    </row>
    <row r="5269" spans="1:17" customFormat="1">
      <c r="A5269" s="117">
        <v>5266</v>
      </c>
      <c r="B5269" s="117"/>
      <c r="C5269" s="117" t="s">
        <v>1391</v>
      </c>
      <c r="D5269" s="117" t="s">
        <v>3685</v>
      </c>
      <c r="E5269" s="396" t="s">
        <v>3750</v>
      </c>
      <c r="F5269" s="116" t="s">
        <v>3494</v>
      </c>
      <c r="G5269" s="596" t="s">
        <v>10340</v>
      </c>
      <c r="H5269" s="396" t="s">
        <v>10341</v>
      </c>
      <c r="I5269" s="116" t="s">
        <v>7997</v>
      </c>
      <c r="J5269" s="116" t="s">
        <v>47</v>
      </c>
      <c r="K5269" s="116">
        <v>0.73004999999999998</v>
      </c>
      <c r="L5269" s="395">
        <v>0.73004999999999998</v>
      </c>
      <c r="M5269" s="395">
        <v>0.63778299999999999</v>
      </c>
      <c r="N5269" s="330">
        <v>12.638449421272515</v>
      </c>
      <c r="O5269" s="116"/>
      <c r="P5269" s="116"/>
      <c r="Q5269" s="120"/>
    </row>
    <row r="5270" spans="1:17" customFormat="1">
      <c r="A5270" s="117">
        <v>5267</v>
      </c>
      <c r="B5270" s="117"/>
      <c r="C5270" s="117" t="s">
        <v>1391</v>
      </c>
      <c r="D5270" s="117" t="s">
        <v>3685</v>
      </c>
      <c r="E5270" s="396" t="s">
        <v>3751</v>
      </c>
      <c r="F5270" s="116" t="s">
        <v>2144</v>
      </c>
      <c r="G5270" s="596" t="s">
        <v>10342</v>
      </c>
      <c r="H5270" s="396" t="s">
        <v>10343</v>
      </c>
      <c r="I5270" s="116" t="s">
        <v>7997</v>
      </c>
      <c r="J5270" s="116" t="s">
        <v>47</v>
      </c>
      <c r="K5270" s="116">
        <v>0.36120000000000002</v>
      </c>
      <c r="L5270" s="395">
        <v>0.36120000000000002</v>
      </c>
      <c r="M5270" s="395">
        <v>0.33814100000000002</v>
      </c>
      <c r="N5270" s="330">
        <v>6.3839977851605747</v>
      </c>
      <c r="O5270" s="116"/>
      <c r="P5270" s="116"/>
      <c r="Q5270" s="120"/>
    </row>
    <row r="5271" spans="1:17" customFormat="1">
      <c r="A5271" s="117">
        <v>5268</v>
      </c>
      <c r="B5271" s="117"/>
      <c r="C5271" s="117" t="s">
        <v>1391</v>
      </c>
      <c r="D5271" s="117" t="s">
        <v>3685</v>
      </c>
      <c r="E5271" s="396" t="s">
        <v>3750</v>
      </c>
      <c r="F5271" s="116" t="s">
        <v>4757</v>
      </c>
      <c r="G5271" s="596" t="s">
        <v>10344</v>
      </c>
      <c r="H5271" s="396" t="s">
        <v>10345</v>
      </c>
      <c r="I5271" s="116" t="s">
        <v>7997</v>
      </c>
      <c r="J5271" s="116" t="s">
        <v>47</v>
      </c>
      <c r="K5271" s="116">
        <v>0.39600000000000002</v>
      </c>
      <c r="L5271" s="395">
        <v>0.39600000000000002</v>
      </c>
      <c r="M5271" s="395">
        <v>0.37344100000000002</v>
      </c>
      <c r="N5271" s="330">
        <v>5.6967171717171698</v>
      </c>
      <c r="O5271" s="116"/>
      <c r="P5271" s="116"/>
      <c r="Q5271" s="120"/>
    </row>
    <row r="5272" spans="1:17" customFormat="1">
      <c r="A5272" s="117">
        <v>5269</v>
      </c>
      <c r="B5272" s="117"/>
      <c r="C5272" s="117" t="s">
        <v>1391</v>
      </c>
      <c r="D5272" s="117" t="s">
        <v>3685</v>
      </c>
      <c r="E5272" s="396" t="s">
        <v>3750</v>
      </c>
      <c r="F5272" s="116" t="s">
        <v>3494</v>
      </c>
      <c r="G5272" s="596" t="s">
        <v>4802</v>
      </c>
      <c r="H5272" s="396" t="s">
        <v>4987</v>
      </c>
      <c r="I5272" s="116" t="s">
        <v>7997</v>
      </c>
      <c r="J5272" s="116" t="s">
        <v>47</v>
      </c>
      <c r="K5272" s="116">
        <v>0.68789999999999996</v>
      </c>
      <c r="L5272" s="395">
        <v>0.68789999999999996</v>
      </c>
      <c r="M5272" s="395">
        <v>0.600715</v>
      </c>
      <c r="N5272" s="330">
        <v>12.674080534961471</v>
      </c>
      <c r="O5272" s="116"/>
      <c r="P5272" s="116"/>
      <c r="Q5272" s="120"/>
    </row>
    <row r="5273" spans="1:17" customFormat="1">
      <c r="A5273" s="117">
        <v>5270</v>
      </c>
      <c r="B5273" s="117"/>
      <c r="C5273" s="117" t="s">
        <v>1391</v>
      </c>
      <c r="D5273" s="117" t="s">
        <v>3685</v>
      </c>
      <c r="E5273" s="396" t="s">
        <v>3750</v>
      </c>
      <c r="F5273" s="116" t="s">
        <v>3598</v>
      </c>
      <c r="G5273" s="596" t="s">
        <v>10346</v>
      </c>
      <c r="H5273" s="396" t="s">
        <v>10347</v>
      </c>
      <c r="I5273" s="116" t="s">
        <v>7997</v>
      </c>
      <c r="J5273" s="116" t="s">
        <v>47</v>
      </c>
      <c r="K5273" s="116">
        <v>7.8795000000000004E-2</v>
      </c>
      <c r="L5273" s="395">
        <v>7.8795000000000004E-2</v>
      </c>
      <c r="M5273" s="395">
        <v>6.0756999999999999E-2</v>
      </c>
      <c r="N5273" s="330">
        <v>22.892315502252686</v>
      </c>
      <c r="O5273" s="116"/>
      <c r="P5273" s="116"/>
      <c r="Q5273" s="120"/>
    </row>
    <row r="5274" spans="1:17" customFormat="1">
      <c r="A5274" s="117">
        <v>5271</v>
      </c>
      <c r="B5274" s="117"/>
      <c r="C5274" s="117" t="s">
        <v>1391</v>
      </c>
      <c r="D5274" s="117" t="s">
        <v>3685</v>
      </c>
      <c r="E5274" s="396" t="s">
        <v>3750</v>
      </c>
      <c r="F5274" s="116" t="s">
        <v>3494</v>
      </c>
      <c r="G5274" s="596" t="s">
        <v>4806</v>
      </c>
      <c r="H5274" s="396" t="s">
        <v>5026</v>
      </c>
      <c r="I5274" s="116" t="s">
        <v>7997</v>
      </c>
      <c r="J5274" s="116" t="s">
        <v>47</v>
      </c>
      <c r="K5274" s="116">
        <v>0.29815999999999998</v>
      </c>
      <c r="L5274" s="395">
        <v>0.29815999999999998</v>
      </c>
      <c r="M5274" s="395">
        <v>0.26638499999999998</v>
      </c>
      <c r="N5274" s="330">
        <v>10.657029782667024</v>
      </c>
      <c r="O5274" s="116"/>
      <c r="P5274" s="116"/>
      <c r="Q5274" s="120"/>
    </row>
    <row r="5275" spans="1:17" customFormat="1">
      <c r="A5275" s="117">
        <v>5272</v>
      </c>
      <c r="B5275" s="117"/>
      <c r="C5275" s="117" t="s">
        <v>1391</v>
      </c>
      <c r="D5275" s="117" t="s">
        <v>3685</v>
      </c>
      <c r="E5275" s="396" t="s">
        <v>3750</v>
      </c>
      <c r="F5275" s="116" t="s">
        <v>3494</v>
      </c>
      <c r="G5275" s="596" t="s">
        <v>4805</v>
      </c>
      <c r="H5275" s="396" t="s">
        <v>5023</v>
      </c>
      <c r="I5275" s="116" t="s">
        <v>7997</v>
      </c>
      <c r="J5275" s="116" t="s">
        <v>47</v>
      </c>
      <c r="K5275" s="116">
        <v>0.74652799999999997</v>
      </c>
      <c r="L5275" s="395">
        <v>0.74652799999999997</v>
      </c>
      <c r="M5275" s="395">
        <v>0.57568699999999995</v>
      </c>
      <c r="N5275" s="330">
        <v>22.884741094774746</v>
      </c>
      <c r="O5275" s="116"/>
      <c r="P5275" s="116"/>
      <c r="Q5275" s="120"/>
    </row>
    <row r="5276" spans="1:17" customFormat="1">
      <c r="A5276" s="117">
        <v>5273</v>
      </c>
      <c r="B5276" s="117"/>
      <c r="C5276" s="117" t="s">
        <v>1391</v>
      </c>
      <c r="D5276" s="117" t="s">
        <v>3685</v>
      </c>
      <c r="E5276" s="396" t="s">
        <v>3750</v>
      </c>
      <c r="F5276" s="116" t="s">
        <v>4763</v>
      </c>
      <c r="G5276" s="596" t="s">
        <v>10348</v>
      </c>
      <c r="H5276" s="396" t="s">
        <v>10349</v>
      </c>
      <c r="I5276" s="116" t="s">
        <v>7997</v>
      </c>
      <c r="J5276" s="116" t="s">
        <v>47</v>
      </c>
      <c r="K5276" s="116">
        <v>0.31384000000000001</v>
      </c>
      <c r="L5276" s="395">
        <v>0.31384000000000001</v>
      </c>
      <c r="M5276" s="395">
        <v>0.28251199999999999</v>
      </c>
      <c r="N5276" s="330">
        <v>9.9821565128728089</v>
      </c>
      <c r="O5276" s="116"/>
      <c r="P5276" s="116"/>
      <c r="Q5276" s="120"/>
    </row>
    <row r="5277" spans="1:17" customFormat="1">
      <c r="A5277" s="117">
        <v>5274</v>
      </c>
      <c r="B5277" s="117"/>
      <c r="C5277" s="117" t="s">
        <v>1391</v>
      </c>
      <c r="D5277" s="117" t="s">
        <v>3685</v>
      </c>
      <c r="E5277" s="396" t="s">
        <v>3750</v>
      </c>
      <c r="F5277" s="116" t="s">
        <v>3598</v>
      </c>
      <c r="G5277" s="596" t="s">
        <v>10350</v>
      </c>
      <c r="H5277" s="396" t="s">
        <v>10351</v>
      </c>
      <c r="I5277" s="116" t="s">
        <v>7997</v>
      </c>
      <c r="J5277" s="116" t="s">
        <v>47</v>
      </c>
      <c r="K5277" s="116">
        <v>0.1065314</v>
      </c>
      <c r="L5277" s="395">
        <v>0.1065314</v>
      </c>
      <c r="M5277" s="395">
        <v>9.1763999999999998E-2</v>
      </c>
      <c r="N5277" s="330">
        <v>13.862016269381611</v>
      </c>
      <c r="O5277" s="116"/>
      <c r="P5277" s="116"/>
      <c r="Q5277" s="120"/>
    </row>
    <row r="5278" spans="1:17" customFormat="1">
      <c r="A5278" s="117">
        <v>5275</v>
      </c>
      <c r="B5278" s="117"/>
      <c r="C5278" s="117" t="s">
        <v>1391</v>
      </c>
      <c r="D5278" s="117" t="s">
        <v>3685</v>
      </c>
      <c r="E5278" s="396" t="s">
        <v>3750</v>
      </c>
      <c r="F5278" s="116" t="s">
        <v>3595</v>
      </c>
      <c r="G5278" s="596" t="s">
        <v>10352</v>
      </c>
      <c r="H5278" s="396" t="s">
        <v>6123</v>
      </c>
      <c r="I5278" s="116" t="s">
        <v>7997</v>
      </c>
      <c r="J5278" s="116" t="s">
        <v>47</v>
      </c>
      <c r="K5278" s="116">
        <v>4.462E-2</v>
      </c>
      <c r="L5278" s="395">
        <v>4.462E-2</v>
      </c>
      <c r="M5278" s="395">
        <v>3.4778000000000003E-2</v>
      </c>
      <c r="N5278" s="330">
        <v>22.05737337516808</v>
      </c>
      <c r="O5278" s="116"/>
      <c r="P5278" s="116"/>
      <c r="Q5278" s="120"/>
    </row>
    <row r="5279" spans="1:17" customFormat="1">
      <c r="A5279" s="117">
        <v>5276</v>
      </c>
      <c r="B5279" s="117"/>
      <c r="C5279" s="117" t="s">
        <v>1391</v>
      </c>
      <c r="D5279" s="117" t="s">
        <v>3685</v>
      </c>
      <c r="E5279" s="396" t="s">
        <v>3750</v>
      </c>
      <c r="F5279" s="116" t="s">
        <v>3494</v>
      </c>
      <c r="G5279" s="596" t="s">
        <v>4804</v>
      </c>
      <c r="H5279" s="396" t="s">
        <v>5019</v>
      </c>
      <c r="I5279" s="116" t="s">
        <v>7997</v>
      </c>
      <c r="J5279" s="116" t="s">
        <v>47</v>
      </c>
      <c r="K5279" s="116">
        <v>0.450743</v>
      </c>
      <c r="L5279" s="395">
        <v>0.450743</v>
      </c>
      <c r="M5279" s="395">
        <v>0.35270600000000002</v>
      </c>
      <c r="N5279" s="330">
        <v>21.750088187725598</v>
      </c>
      <c r="O5279" s="116"/>
      <c r="P5279" s="116"/>
      <c r="Q5279" s="120"/>
    </row>
    <row r="5280" spans="1:17" customFormat="1">
      <c r="A5280" s="117">
        <v>5277</v>
      </c>
      <c r="B5280" s="117"/>
      <c r="C5280" s="117" t="s">
        <v>1391</v>
      </c>
      <c r="D5280" s="117" t="s">
        <v>3685</v>
      </c>
      <c r="E5280" s="396" t="s">
        <v>3752</v>
      </c>
      <c r="F5280" s="116" t="s">
        <v>4778</v>
      </c>
      <c r="G5280" s="596" t="s">
        <v>10353</v>
      </c>
      <c r="H5280" s="396" t="s">
        <v>10354</v>
      </c>
      <c r="I5280" s="116" t="s">
        <v>7997</v>
      </c>
      <c r="J5280" s="116" t="s">
        <v>47</v>
      </c>
      <c r="K5280" s="116">
        <v>0.21820000000000001</v>
      </c>
      <c r="L5280" s="395">
        <v>0.21820000000000001</v>
      </c>
      <c r="M5280" s="395">
        <v>0.183758</v>
      </c>
      <c r="N5280" s="330">
        <v>15.784601283226399</v>
      </c>
      <c r="O5280" s="116"/>
      <c r="P5280" s="116"/>
      <c r="Q5280" s="120"/>
    </row>
    <row r="5281" spans="1:17" customFormat="1">
      <c r="A5281" s="117">
        <v>5278</v>
      </c>
      <c r="B5281" s="117"/>
      <c r="C5281" s="117" t="s">
        <v>1391</v>
      </c>
      <c r="D5281" s="117" t="s">
        <v>3685</v>
      </c>
      <c r="E5281" s="396" t="s">
        <v>3752</v>
      </c>
      <c r="F5281" s="116" t="s">
        <v>4778</v>
      </c>
      <c r="G5281" s="596" t="s">
        <v>10355</v>
      </c>
      <c r="H5281" s="396" t="s">
        <v>6397</v>
      </c>
      <c r="I5281" s="116" t="s">
        <v>7997</v>
      </c>
      <c r="J5281" s="116" t="s">
        <v>47</v>
      </c>
      <c r="K5281" s="116">
        <v>0.22839999999999999</v>
      </c>
      <c r="L5281" s="395">
        <v>0.22839999999999999</v>
      </c>
      <c r="M5281" s="395">
        <v>0.20633399999999999</v>
      </c>
      <c r="N5281" s="330">
        <v>9.661120840630474</v>
      </c>
      <c r="O5281" s="116"/>
      <c r="P5281" s="116"/>
      <c r="Q5281" s="120"/>
    </row>
    <row r="5282" spans="1:17" customFormat="1">
      <c r="A5282" s="117">
        <v>5279</v>
      </c>
      <c r="B5282" s="117"/>
      <c r="C5282" s="117" t="s">
        <v>1391</v>
      </c>
      <c r="D5282" s="117" t="s">
        <v>1033</v>
      </c>
      <c r="E5282" s="396" t="s">
        <v>3753</v>
      </c>
      <c r="F5282" s="116" t="s">
        <v>4798</v>
      </c>
      <c r="G5282" s="596">
        <v>305331340604</v>
      </c>
      <c r="H5282" s="396" t="s">
        <v>10356</v>
      </c>
      <c r="I5282" s="116" t="s">
        <v>8573</v>
      </c>
      <c r="J5282" s="116" t="s">
        <v>47</v>
      </c>
      <c r="K5282" s="116">
        <v>0.89831000000000005</v>
      </c>
      <c r="L5282" s="395">
        <v>0.89831000000000005</v>
      </c>
      <c r="M5282" s="395">
        <v>0.78724099999999997</v>
      </c>
      <c r="N5282" s="330">
        <v>12.364217252396175</v>
      </c>
      <c r="O5282" s="116"/>
      <c r="P5282" s="116"/>
      <c r="Q5282" s="120"/>
    </row>
    <row r="5283" spans="1:17" customFormat="1">
      <c r="A5283" s="117">
        <v>5280</v>
      </c>
      <c r="B5283" s="117"/>
      <c r="C5283" s="117" t="s">
        <v>1391</v>
      </c>
      <c r="D5283" s="117" t="s">
        <v>1033</v>
      </c>
      <c r="E5283" s="396" t="s">
        <v>3753</v>
      </c>
      <c r="F5283" s="116" t="s">
        <v>4794</v>
      </c>
      <c r="G5283" s="596">
        <v>305331340107</v>
      </c>
      <c r="H5283" s="396" t="s">
        <v>10357</v>
      </c>
      <c r="I5283" s="116" t="s">
        <v>8575</v>
      </c>
      <c r="J5283" s="116" t="s">
        <v>47</v>
      </c>
      <c r="K5283" s="116">
        <v>0.53520000000000001</v>
      </c>
      <c r="L5283" s="395">
        <v>0.53520000000000001</v>
      </c>
      <c r="M5283" s="395">
        <v>0.46913199999999999</v>
      </c>
      <c r="N5283" s="330">
        <v>12.344544095665174</v>
      </c>
      <c r="O5283" s="116"/>
      <c r="P5283" s="116"/>
      <c r="Q5283" s="120"/>
    </row>
    <row r="5284" spans="1:17" customFormat="1">
      <c r="A5284" s="117">
        <v>5281</v>
      </c>
      <c r="B5284" s="117"/>
      <c r="C5284" s="117" t="s">
        <v>1391</v>
      </c>
      <c r="D5284" s="117" t="s">
        <v>1033</v>
      </c>
      <c r="E5284" s="396" t="s">
        <v>3753</v>
      </c>
      <c r="F5284" s="116" t="s">
        <v>8152</v>
      </c>
      <c r="G5284" s="596">
        <v>305331140105</v>
      </c>
      <c r="H5284" s="396" t="s">
        <v>10358</v>
      </c>
      <c r="I5284" s="116" t="s">
        <v>8577</v>
      </c>
      <c r="J5284" s="116" t="s">
        <v>47</v>
      </c>
      <c r="K5284" s="116">
        <v>0.27200000000000002</v>
      </c>
      <c r="L5284" s="395">
        <v>0.27200000000000002</v>
      </c>
      <c r="M5284" s="395">
        <v>0.23849999999999999</v>
      </c>
      <c r="N5284" s="330">
        <v>12.316176470588246</v>
      </c>
      <c r="O5284" s="116"/>
      <c r="P5284" s="116"/>
      <c r="Q5284" s="120"/>
    </row>
    <row r="5285" spans="1:17" customFormat="1">
      <c r="A5285" s="117">
        <v>5282</v>
      </c>
      <c r="B5285" s="117"/>
      <c r="C5285" s="117" t="s">
        <v>1391</v>
      </c>
      <c r="D5285" s="117" t="s">
        <v>1033</v>
      </c>
      <c r="E5285" s="396" t="s">
        <v>8006</v>
      </c>
      <c r="F5285" s="116" t="s">
        <v>8141</v>
      </c>
      <c r="G5285" s="596">
        <v>305321240305</v>
      </c>
      <c r="H5285" s="396" t="s">
        <v>10359</v>
      </c>
      <c r="I5285" s="116" t="s">
        <v>8575</v>
      </c>
      <c r="J5285" s="116" t="s">
        <v>47</v>
      </c>
      <c r="K5285" s="116">
        <v>7.1720000000000006E-2</v>
      </c>
      <c r="L5285" s="395">
        <v>7.1720000000000006E-2</v>
      </c>
      <c r="M5285" s="395">
        <v>6.2926999999999997E-2</v>
      </c>
      <c r="N5285" s="330">
        <v>12.260178471834925</v>
      </c>
      <c r="O5285" s="116"/>
      <c r="P5285" s="116"/>
      <c r="Q5285" s="120"/>
    </row>
    <row r="5286" spans="1:17" customFormat="1">
      <c r="A5286" s="117">
        <v>5283</v>
      </c>
      <c r="B5286" s="117"/>
      <c r="C5286" s="117" t="s">
        <v>1391</v>
      </c>
      <c r="D5286" s="117" t="s">
        <v>1033</v>
      </c>
      <c r="E5286" s="396" t="s">
        <v>8007</v>
      </c>
      <c r="F5286" s="116" t="s">
        <v>8109</v>
      </c>
      <c r="G5286" s="596">
        <v>305311440106</v>
      </c>
      <c r="H5286" s="396" t="s">
        <v>10360</v>
      </c>
      <c r="I5286" s="116" t="s">
        <v>8575</v>
      </c>
      <c r="J5286" s="116" t="s">
        <v>47</v>
      </c>
      <c r="K5286" s="116">
        <v>3.5799999999999997E-4</v>
      </c>
      <c r="L5286" s="395">
        <v>3.5799999999999997E-4</v>
      </c>
      <c r="M5286" s="395">
        <v>3.3199999999999999E-4</v>
      </c>
      <c r="N5286" s="330">
        <v>7.2625698324022299</v>
      </c>
      <c r="O5286" s="116"/>
      <c r="P5286" s="116"/>
      <c r="Q5286" s="120"/>
    </row>
    <row r="5287" spans="1:17" customFormat="1">
      <c r="A5287" s="117">
        <v>5284</v>
      </c>
      <c r="B5287" s="117"/>
      <c r="C5287" s="117" t="s">
        <v>1391</v>
      </c>
      <c r="D5287" s="117" t="s">
        <v>1033</v>
      </c>
      <c r="E5287" s="396" t="s">
        <v>3753</v>
      </c>
      <c r="F5287" s="116" t="s">
        <v>10361</v>
      </c>
      <c r="G5287" s="596">
        <v>305331240604</v>
      </c>
      <c r="H5287" s="396" t="s">
        <v>2250</v>
      </c>
      <c r="I5287" s="116" t="s">
        <v>8576</v>
      </c>
      <c r="J5287" s="116" t="s">
        <v>47</v>
      </c>
      <c r="K5287" s="116">
        <v>0.26791999999999999</v>
      </c>
      <c r="L5287" s="395">
        <v>0.26791999999999999</v>
      </c>
      <c r="M5287" s="395">
        <v>0.225993</v>
      </c>
      <c r="N5287" s="330">
        <v>15.6490743505524</v>
      </c>
      <c r="O5287" s="116"/>
      <c r="P5287" s="116"/>
      <c r="Q5287" s="120"/>
    </row>
    <row r="5288" spans="1:17" customFormat="1">
      <c r="A5288" s="117">
        <v>5285</v>
      </c>
      <c r="B5288" s="117"/>
      <c r="C5288" s="117" t="s">
        <v>1391</v>
      </c>
      <c r="D5288" s="117" t="s">
        <v>1033</v>
      </c>
      <c r="E5288" s="396" t="s">
        <v>3753</v>
      </c>
      <c r="F5288" s="116" t="s">
        <v>8115</v>
      </c>
      <c r="G5288" s="596">
        <v>305331240504</v>
      </c>
      <c r="H5288" s="396" t="s">
        <v>8380</v>
      </c>
      <c r="I5288" s="116" t="s">
        <v>8573</v>
      </c>
      <c r="J5288" s="116" t="s">
        <v>47</v>
      </c>
      <c r="K5288" s="116">
        <v>0.24</v>
      </c>
      <c r="L5288" s="395">
        <v>0.24</v>
      </c>
      <c r="M5288" s="395">
        <v>0.204959</v>
      </c>
      <c r="N5288" s="330">
        <v>14.600416666666662</v>
      </c>
      <c r="O5288" s="116"/>
      <c r="P5288" s="116"/>
      <c r="Q5288" s="120"/>
    </row>
    <row r="5289" spans="1:17" customFormat="1">
      <c r="A5289" s="117">
        <v>5286</v>
      </c>
      <c r="B5289" s="117"/>
      <c r="C5289" s="117" t="s">
        <v>1391</v>
      </c>
      <c r="D5289" s="117" t="s">
        <v>1033</v>
      </c>
      <c r="E5289" s="396" t="s">
        <v>8007</v>
      </c>
      <c r="F5289" s="116" t="s">
        <v>8121</v>
      </c>
      <c r="G5289" s="596">
        <v>305311240301</v>
      </c>
      <c r="H5289" s="396" t="s">
        <v>8387</v>
      </c>
      <c r="I5289" s="116" t="s">
        <v>8573</v>
      </c>
      <c r="J5289" s="116" t="s">
        <v>47</v>
      </c>
      <c r="K5289" s="116">
        <v>0.18729999999999999</v>
      </c>
      <c r="L5289" s="395">
        <v>0.18729999999999999</v>
      </c>
      <c r="M5289" s="395">
        <v>0.168709</v>
      </c>
      <c r="N5289" s="330">
        <v>9.9257875066737835</v>
      </c>
      <c r="O5289" s="116"/>
      <c r="P5289" s="116"/>
      <c r="Q5289" s="120"/>
    </row>
    <row r="5290" spans="1:17" customFormat="1">
      <c r="A5290" s="117">
        <v>5287</v>
      </c>
      <c r="B5290" s="117"/>
      <c r="C5290" s="117" t="s">
        <v>1391</v>
      </c>
      <c r="D5290" s="117" t="s">
        <v>1033</v>
      </c>
      <c r="E5290" s="396" t="s">
        <v>8008</v>
      </c>
      <c r="F5290" s="116" t="s">
        <v>8126</v>
      </c>
      <c r="G5290" s="596">
        <v>305341140404</v>
      </c>
      <c r="H5290" s="396" t="s">
        <v>8364</v>
      </c>
      <c r="I5290" s="116" t="s">
        <v>8573</v>
      </c>
      <c r="J5290" s="116" t="s">
        <v>47</v>
      </c>
      <c r="K5290" s="116">
        <v>0.88419800000000004</v>
      </c>
      <c r="L5290" s="395">
        <v>0.88419800000000004</v>
      </c>
      <c r="M5290" s="395">
        <v>0.79788300000000001</v>
      </c>
      <c r="N5290" s="330">
        <v>9.7619537705355608</v>
      </c>
      <c r="O5290" s="116"/>
      <c r="P5290" s="116"/>
      <c r="Q5290" s="120"/>
    </row>
    <row r="5291" spans="1:17" customFormat="1">
      <c r="A5291" s="117">
        <v>5288</v>
      </c>
      <c r="B5291" s="117"/>
      <c r="C5291" s="117" t="s">
        <v>1391</v>
      </c>
      <c r="D5291" s="117" t="s">
        <v>1033</v>
      </c>
      <c r="E5291" s="396" t="s">
        <v>8008</v>
      </c>
      <c r="F5291" s="116" t="s">
        <v>8116</v>
      </c>
      <c r="G5291" s="596">
        <v>305341140101</v>
      </c>
      <c r="H5291" s="396" t="s">
        <v>8381</v>
      </c>
      <c r="I5291" s="116" t="s">
        <v>8573</v>
      </c>
      <c r="J5291" s="116" t="s">
        <v>47</v>
      </c>
      <c r="K5291" s="116">
        <v>0.52504300000000004</v>
      </c>
      <c r="L5291" s="395">
        <v>0.52504300000000004</v>
      </c>
      <c r="M5291" s="395">
        <v>0.47387800000000002</v>
      </c>
      <c r="N5291" s="330">
        <v>9.7449161306788223</v>
      </c>
      <c r="O5291" s="116"/>
      <c r="P5291" s="116"/>
      <c r="Q5291" s="120"/>
    </row>
    <row r="5292" spans="1:17" customFormat="1">
      <c r="A5292" s="117">
        <v>5289</v>
      </c>
      <c r="B5292" s="117"/>
      <c r="C5292" s="117" t="s">
        <v>1391</v>
      </c>
      <c r="D5292" s="117" t="s">
        <v>1033</v>
      </c>
      <c r="E5292" s="396" t="s">
        <v>8008</v>
      </c>
      <c r="F5292" s="116" t="s">
        <v>8122</v>
      </c>
      <c r="G5292" s="596">
        <v>305341540303</v>
      </c>
      <c r="H5292" s="396" t="s">
        <v>8388</v>
      </c>
      <c r="I5292" s="116" t="s">
        <v>3613</v>
      </c>
      <c r="J5292" s="116" t="s">
        <v>47</v>
      </c>
      <c r="K5292" s="116">
        <v>1.2051000000000001</v>
      </c>
      <c r="L5292" s="395">
        <v>1.2051000000000001</v>
      </c>
      <c r="M5292" s="395">
        <v>1.092889</v>
      </c>
      <c r="N5292" s="330">
        <v>9.3113434569745301</v>
      </c>
      <c r="O5292" s="116"/>
      <c r="P5292" s="116"/>
      <c r="Q5292" s="120"/>
    </row>
    <row r="5293" spans="1:17" customFormat="1">
      <c r="A5293" s="117">
        <v>5290</v>
      </c>
      <c r="B5293" s="117"/>
      <c r="C5293" s="117" t="s">
        <v>1391</v>
      </c>
      <c r="D5293" s="117" t="s">
        <v>1033</v>
      </c>
      <c r="E5293" s="396" t="s">
        <v>8007</v>
      </c>
      <c r="F5293" s="116" t="s">
        <v>8119</v>
      </c>
      <c r="G5293" s="596">
        <v>305311240101</v>
      </c>
      <c r="H5293" s="396" t="s">
        <v>8385</v>
      </c>
      <c r="I5293" s="116" t="s">
        <v>8573</v>
      </c>
      <c r="J5293" s="116" t="s">
        <v>47</v>
      </c>
      <c r="K5293" s="116">
        <v>0.57640000000000002</v>
      </c>
      <c r="L5293" s="395">
        <v>0.57640000000000002</v>
      </c>
      <c r="M5293" s="395">
        <v>0.52353000000000005</v>
      </c>
      <c r="N5293" s="330">
        <v>9.172449687716858</v>
      </c>
      <c r="O5293" s="116"/>
      <c r="P5293" s="116"/>
      <c r="Q5293" s="120"/>
    </row>
    <row r="5294" spans="1:17" customFormat="1">
      <c r="A5294" s="117">
        <v>5291</v>
      </c>
      <c r="B5294" s="117"/>
      <c r="C5294" s="117" t="s">
        <v>1391</v>
      </c>
      <c r="D5294" s="117" t="s">
        <v>1033</v>
      </c>
      <c r="E5294" s="396" t="s">
        <v>8008</v>
      </c>
      <c r="F5294" s="116" t="s">
        <v>8122</v>
      </c>
      <c r="G5294" s="596">
        <v>305341540302</v>
      </c>
      <c r="H5294" s="396" t="s">
        <v>8393</v>
      </c>
      <c r="I5294" s="116" t="s">
        <v>3613</v>
      </c>
      <c r="J5294" s="116" t="s">
        <v>47</v>
      </c>
      <c r="K5294" s="116">
        <v>0.90880000000000005</v>
      </c>
      <c r="L5294" s="395">
        <v>0.90880000000000005</v>
      </c>
      <c r="M5294" s="395">
        <v>0.83167899999999995</v>
      </c>
      <c r="N5294" s="330">
        <v>8.4860255281690247</v>
      </c>
      <c r="O5294" s="116"/>
      <c r="P5294" s="116"/>
      <c r="Q5294" s="120"/>
    </row>
    <row r="5295" spans="1:17" customFormat="1">
      <c r="A5295" s="117">
        <v>5292</v>
      </c>
      <c r="B5295" s="117"/>
      <c r="C5295" s="117" t="s">
        <v>1391</v>
      </c>
      <c r="D5295" s="117" t="s">
        <v>1033</v>
      </c>
      <c r="E5295" s="396" t="s">
        <v>8008</v>
      </c>
      <c r="F5295" s="116" t="s">
        <v>8124</v>
      </c>
      <c r="G5295" s="596">
        <v>305341140201</v>
      </c>
      <c r="H5295" s="396" t="s">
        <v>8390</v>
      </c>
      <c r="I5295" s="116" t="s">
        <v>8573</v>
      </c>
      <c r="J5295" s="116" t="s">
        <v>47</v>
      </c>
      <c r="K5295" s="116">
        <v>0.2782</v>
      </c>
      <c r="L5295" s="395">
        <v>0.2782</v>
      </c>
      <c r="M5295" s="395">
        <v>0.25489600000000001</v>
      </c>
      <c r="N5295" s="330">
        <v>8.3767074047447849</v>
      </c>
      <c r="O5295" s="116"/>
      <c r="P5295" s="116"/>
      <c r="Q5295" s="120"/>
    </row>
    <row r="5296" spans="1:17" customFormat="1">
      <c r="A5296" s="117">
        <v>5293</v>
      </c>
      <c r="B5296" s="117"/>
      <c r="C5296" s="117" t="s">
        <v>1391</v>
      </c>
      <c r="D5296" s="117" t="s">
        <v>1033</v>
      </c>
      <c r="E5296" s="396" t="s">
        <v>8008</v>
      </c>
      <c r="F5296" s="116" t="s">
        <v>8130</v>
      </c>
      <c r="G5296" s="596">
        <v>305341440104</v>
      </c>
      <c r="H5296" s="396" t="s">
        <v>2811</v>
      </c>
      <c r="I5296" s="116" t="s">
        <v>3613</v>
      </c>
      <c r="J5296" s="116" t="s">
        <v>47</v>
      </c>
      <c r="K5296" s="116">
        <v>0.31034099999999998</v>
      </c>
      <c r="L5296" s="395">
        <v>0.31034099999999998</v>
      </c>
      <c r="M5296" s="395">
        <v>0.28462799999999999</v>
      </c>
      <c r="N5296" s="330">
        <v>8.285402186626964</v>
      </c>
      <c r="O5296" s="116"/>
      <c r="P5296" s="116"/>
      <c r="Q5296" s="120"/>
    </row>
    <row r="5297" spans="1:17" customFormat="1">
      <c r="A5297" s="117">
        <v>5294</v>
      </c>
      <c r="B5297" s="117"/>
      <c r="C5297" s="117" t="s">
        <v>1391</v>
      </c>
      <c r="D5297" s="117" t="s">
        <v>1033</v>
      </c>
      <c r="E5297" s="396" t="s">
        <v>8008</v>
      </c>
      <c r="F5297" s="116" t="s">
        <v>8117</v>
      </c>
      <c r="G5297" s="596">
        <v>305341540203</v>
      </c>
      <c r="H5297" s="396" t="s">
        <v>8383</v>
      </c>
      <c r="I5297" s="116" t="s">
        <v>3613</v>
      </c>
      <c r="J5297" s="116" t="s">
        <v>47</v>
      </c>
      <c r="K5297" s="116">
        <v>0.2868</v>
      </c>
      <c r="L5297" s="395">
        <v>0.2868</v>
      </c>
      <c r="M5297" s="395">
        <v>0.26351200000000002</v>
      </c>
      <c r="N5297" s="330">
        <v>8.1199442119944116</v>
      </c>
      <c r="O5297" s="116"/>
      <c r="P5297" s="116"/>
      <c r="Q5297" s="120"/>
    </row>
    <row r="5298" spans="1:17" customFormat="1">
      <c r="A5298" s="117">
        <v>5295</v>
      </c>
      <c r="B5298" s="117"/>
      <c r="C5298" s="117" t="s">
        <v>1391</v>
      </c>
      <c r="D5298" s="117" t="s">
        <v>1033</v>
      </c>
      <c r="E5298" s="396" t="s">
        <v>8008</v>
      </c>
      <c r="F5298" s="116" t="s">
        <v>8117</v>
      </c>
      <c r="G5298" s="596">
        <v>305341540204</v>
      </c>
      <c r="H5298" s="396" t="s">
        <v>8403</v>
      </c>
      <c r="I5298" s="116" t="s">
        <v>3613</v>
      </c>
      <c r="J5298" s="116" t="s">
        <v>47</v>
      </c>
      <c r="K5298" s="116">
        <v>0.81340000000000001</v>
      </c>
      <c r="L5298" s="395">
        <v>0.81340000000000001</v>
      </c>
      <c r="M5298" s="395">
        <v>0.75386300000000006</v>
      </c>
      <c r="N5298" s="330">
        <v>7.3195229899188528</v>
      </c>
      <c r="O5298" s="116"/>
      <c r="P5298" s="116"/>
      <c r="Q5298" s="120"/>
    </row>
    <row r="5299" spans="1:17" customFormat="1">
      <c r="A5299" s="117">
        <v>5296</v>
      </c>
      <c r="B5299" s="117"/>
      <c r="C5299" s="117" t="s">
        <v>1391</v>
      </c>
      <c r="D5299" s="117" t="s">
        <v>1033</v>
      </c>
      <c r="E5299" s="396" t="s">
        <v>8008</v>
      </c>
      <c r="F5299" s="116" t="s">
        <v>8128</v>
      </c>
      <c r="G5299" s="596">
        <v>305341140301</v>
      </c>
      <c r="H5299" s="396" t="s">
        <v>8394</v>
      </c>
      <c r="I5299" s="116" t="s">
        <v>8573</v>
      </c>
      <c r="J5299" s="116" t="s">
        <v>47</v>
      </c>
      <c r="K5299" s="116">
        <v>0.44750000000000001</v>
      </c>
      <c r="L5299" s="395">
        <v>0.44750000000000001</v>
      </c>
      <c r="M5299" s="395">
        <v>0.415545</v>
      </c>
      <c r="N5299" s="330">
        <v>7.1407821229050299</v>
      </c>
      <c r="O5299" s="116"/>
      <c r="P5299" s="116"/>
      <c r="Q5299" s="120"/>
    </row>
    <row r="5300" spans="1:17" customFormat="1">
      <c r="A5300" s="117">
        <v>5297</v>
      </c>
      <c r="B5300" s="117"/>
      <c r="C5300" s="117" t="s">
        <v>1391</v>
      </c>
      <c r="D5300" s="117" t="s">
        <v>1033</v>
      </c>
      <c r="E5300" s="396" t="s">
        <v>3753</v>
      </c>
      <c r="F5300" s="116" t="s">
        <v>4795</v>
      </c>
      <c r="G5300" s="596">
        <v>305331340202</v>
      </c>
      <c r="H5300" s="396" t="s">
        <v>6941</v>
      </c>
      <c r="I5300" s="116" t="s">
        <v>8573</v>
      </c>
      <c r="J5300" s="116" t="s">
        <v>47</v>
      </c>
      <c r="K5300" s="116">
        <v>0.72460000000000002</v>
      </c>
      <c r="L5300" s="395">
        <v>0.72460000000000002</v>
      </c>
      <c r="M5300" s="395">
        <v>0.67310899999999996</v>
      </c>
      <c r="N5300" s="330">
        <v>7.106127518630978</v>
      </c>
      <c r="O5300" s="116"/>
      <c r="P5300" s="116"/>
      <c r="Q5300" s="120"/>
    </row>
    <row r="5301" spans="1:17" customFormat="1">
      <c r="A5301" s="117">
        <v>5298</v>
      </c>
      <c r="B5301" s="117"/>
      <c r="C5301" s="117" t="s">
        <v>1391</v>
      </c>
      <c r="D5301" s="117" t="s">
        <v>1033</v>
      </c>
      <c r="E5301" s="396" t="s">
        <v>8008</v>
      </c>
      <c r="F5301" s="116" t="s">
        <v>8127</v>
      </c>
      <c r="G5301" s="596">
        <v>305341240503</v>
      </c>
      <c r="H5301" s="396" t="s">
        <v>8392</v>
      </c>
      <c r="I5301" s="116" t="s">
        <v>8573</v>
      </c>
      <c r="J5301" s="116" t="s">
        <v>47</v>
      </c>
      <c r="K5301" s="116">
        <v>0.1018</v>
      </c>
      <c r="L5301" s="395">
        <v>0.1018</v>
      </c>
      <c r="M5301" s="395">
        <v>9.4810000000000005E-2</v>
      </c>
      <c r="N5301" s="330">
        <v>6.8664047151276968</v>
      </c>
      <c r="O5301" s="116"/>
      <c r="P5301" s="116"/>
      <c r="Q5301" s="120"/>
    </row>
    <row r="5302" spans="1:17" customFormat="1">
      <c r="A5302" s="117">
        <v>5299</v>
      </c>
      <c r="B5302" s="117"/>
      <c r="C5302" s="117" t="s">
        <v>1391</v>
      </c>
      <c r="D5302" s="117" t="s">
        <v>1033</v>
      </c>
      <c r="E5302" s="396" t="s">
        <v>8007</v>
      </c>
      <c r="F5302" s="116" t="s">
        <v>8133</v>
      </c>
      <c r="G5302" s="596">
        <v>305311240202</v>
      </c>
      <c r="H5302" s="396" t="s">
        <v>8399</v>
      </c>
      <c r="I5302" s="116" t="s">
        <v>8573</v>
      </c>
      <c r="J5302" s="116" t="s">
        <v>47</v>
      </c>
      <c r="K5302" s="116">
        <v>1.0973999999999999</v>
      </c>
      <c r="L5302" s="395">
        <v>1.0973999999999999</v>
      </c>
      <c r="M5302" s="395">
        <v>1.023722</v>
      </c>
      <c r="N5302" s="330">
        <v>6.7138691452524073</v>
      </c>
      <c r="O5302" s="116"/>
      <c r="P5302" s="116"/>
      <c r="Q5302" s="120"/>
    </row>
    <row r="5303" spans="1:17" customFormat="1">
      <c r="A5303" s="117">
        <v>5300</v>
      </c>
      <c r="B5303" s="117"/>
      <c r="C5303" s="117" t="s">
        <v>1391</v>
      </c>
      <c r="D5303" s="117" t="s">
        <v>1033</v>
      </c>
      <c r="E5303" s="396" t="s">
        <v>8007</v>
      </c>
      <c r="F5303" s="116" t="s">
        <v>8120</v>
      </c>
      <c r="G5303" s="596">
        <v>305311340302</v>
      </c>
      <c r="H5303" s="396" t="s">
        <v>8400</v>
      </c>
      <c r="I5303" s="116" t="s">
        <v>8573</v>
      </c>
      <c r="J5303" s="116" t="s">
        <v>47</v>
      </c>
      <c r="K5303" s="116">
        <v>1.3816200000000001</v>
      </c>
      <c r="L5303" s="395">
        <v>1.3816200000000001</v>
      </c>
      <c r="M5303" s="395">
        <v>1.289617</v>
      </c>
      <c r="N5303" s="330">
        <v>6.6590668924885312</v>
      </c>
      <c r="O5303" s="116"/>
      <c r="P5303" s="116"/>
      <c r="Q5303" s="120"/>
    </row>
    <row r="5304" spans="1:17" customFormat="1">
      <c r="A5304" s="117">
        <v>5301</v>
      </c>
      <c r="B5304" s="117"/>
      <c r="C5304" s="117" t="s">
        <v>1391</v>
      </c>
      <c r="D5304" s="117" t="s">
        <v>1033</v>
      </c>
      <c r="E5304" s="396" t="s">
        <v>8008</v>
      </c>
      <c r="F5304" s="116" t="s">
        <v>8130</v>
      </c>
      <c r="G5304" s="596">
        <v>305341440105</v>
      </c>
      <c r="H5304" s="396" t="s">
        <v>2731</v>
      </c>
      <c r="I5304" s="116" t="s">
        <v>3613</v>
      </c>
      <c r="J5304" s="116" t="s">
        <v>47</v>
      </c>
      <c r="K5304" s="116">
        <v>1.5640000000000001E-3</v>
      </c>
      <c r="L5304" s="395">
        <v>1.5640000000000001E-3</v>
      </c>
      <c r="M5304" s="395">
        <v>1.462E-3</v>
      </c>
      <c r="N5304" s="330">
        <v>6.5217391304347876</v>
      </c>
      <c r="O5304" s="116"/>
      <c r="P5304" s="116"/>
      <c r="Q5304" s="120"/>
    </row>
    <row r="5305" spans="1:17" customFormat="1">
      <c r="A5305" s="117">
        <v>5302</v>
      </c>
      <c r="B5305" s="117"/>
      <c r="C5305" s="117" t="s">
        <v>1391</v>
      </c>
      <c r="D5305" s="117" t="s">
        <v>1033</v>
      </c>
      <c r="E5305" s="396" t="s">
        <v>8008</v>
      </c>
      <c r="F5305" s="116" t="s">
        <v>8135</v>
      </c>
      <c r="G5305" s="596">
        <v>305341440301</v>
      </c>
      <c r="H5305" s="396" t="s">
        <v>8404</v>
      </c>
      <c r="I5305" s="116" t="s">
        <v>8573</v>
      </c>
      <c r="J5305" s="116" t="s">
        <v>47</v>
      </c>
      <c r="K5305" s="116">
        <v>0.16200000000000001</v>
      </c>
      <c r="L5305" s="395">
        <v>0.16200000000000001</v>
      </c>
      <c r="M5305" s="395">
        <v>0.151702</v>
      </c>
      <c r="N5305" s="330">
        <v>6.3567901234567898</v>
      </c>
      <c r="O5305" s="116"/>
      <c r="P5305" s="116"/>
      <c r="Q5305" s="120"/>
    </row>
    <row r="5306" spans="1:17" customFormat="1">
      <c r="A5306" s="117">
        <v>5303</v>
      </c>
      <c r="B5306" s="117"/>
      <c r="C5306" s="117" t="s">
        <v>1391</v>
      </c>
      <c r="D5306" s="117" t="s">
        <v>1033</v>
      </c>
      <c r="E5306" s="396" t="s">
        <v>8008</v>
      </c>
      <c r="F5306" s="116" t="s">
        <v>8117</v>
      </c>
      <c r="G5306" s="596">
        <v>305341540206</v>
      </c>
      <c r="H5306" s="396" t="s">
        <v>8398</v>
      </c>
      <c r="I5306" s="116" t="s">
        <v>3613</v>
      </c>
      <c r="J5306" s="116" t="s">
        <v>47</v>
      </c>
      <c r="K5306" s="116">
        <v>1.5007999999999999</v>
      </c>
      <c r="L5306" s="395">
        <v>1.5007999999999999</v>
      </c>
      <c r="M5306" s="395">
        <v>1.4055790000000001</v>
      </c>
      <c r="N5306" s="330">
        <v>6.3446828358208807</v>
      </c>
      <c r="O5306" s="116"/>
      <c r="P5306" s="116"/>
      <c r="Q5306" s="120"/>
    </row>
    <row r="5307" spans="1:17" customFormat="1">
      <c r="A5307" s="117">
        <v>5304</v>
      </c>
      <c r="B5307" s="117"/>
      <c r="C5307" s="117" t="s">
        <v>1391</v>
      </c>
      <c r="D5307" s="117" t="s">
        <v>1033</v>
      </c>
      <c r="E5307" s="396" t="s">
        <v>8008</v>
      </c>
      <c r="F5307" s="116" t="s">
        <v>8122</v>
      </c>
      <c r="G5307" s="596">
        <v>305341540301</v>
      </c>
      <c r="H5307" s="396" t="s">
        <v>8402</v>
      </c>
      <c r="I5307" s="116" t="s">
        <v>3613</v>
      </c>
      <c r="J5307" s="116" t="s">
        <v>47</v>
      </c>
      <c r="K5307" s="116">
        <v>1.0622</v>
      </c>
      <c r="L5307" s="395">
        <v>1.0622</v>
      </c>
      <c r="M5307" s="395">
        <v>0.996367</v>
      </c>
      <c r="N5307" s="330">
        <v>6.1977970250423677</v>
      </c>
      <c r="O5307" s="116"/>
      <c r="P5307" s="116"/>
      <c r="Q5307" s="120"/>
    </row>
    <row r="5308" spans="1:17" customFormat="1">
      <c r="A5308" s="117">
        <v>5305</v>
      </c>
      <c r="B5308" s="117"/>
      <c r="C5308" s="117" t="s">
        <v>1391</v>
      </c>
      <c r="D5308" s="117" t="s">
        <v>1033</v>
      </c>
      <c r="E5308" s="396" t="s">
        <v>8007</v>
      </c>
      <c r="F5308" s="116" t="s">
        <v>8120</v>
      </c>
      <c r="G5308" s="596">
        <v>305311340305</v>
      </c>
      <c r="H5308" s="396" t="s">
        <v>8386</v>
      </c>
      <c r="I5308" s="116" t="s">
        <v>8573</v>
      </c>
      <c r="J5308" s="116" t="s">
        <v>47</v>
      </c>
      <c r="K5308" s="116">
        <v>0.66432999999999998</v>
      </c>
      <c r="L5308" s="395">
        <v>0.66432999999999998</v>
      </c>
      <c r="M5308" s="395">
        <v>0.62321400000000005</v>
      </c>
      <c r="N5308" s="330">
        <v>6.1890927701593981</v>
      </c>
      <c r="O5308" s="116"/>
      <c r="P5308" s="116"/>
      <c r="Q5308" s="120"/>
    </row>
    <row r="5309" spans="1:17" customFormat="1">
      <c r="A5309" s="117">
        <v>5306</v>
      </c>
      <c r="B5309" s="117"/>
      <c r="C5309" s="117" t="s">
        <v>1391</v>
      </c>
      <c r="D5309" s="117" t="s">
        <v>1033</v>
      </c>
      <c r="E5309" s="396" t="s">
        <v>8006</v>
      </c>
      <c r="F5309" s="116" t="s">
        <v>8112</v>
      </c>
      <c r="G5309" s="596">
        <v>305321440102</v>
      </c>
      <c r="H5309" s="396" t="s">
        <v>8375</v>
      </c>
      <c r="I5309" s="116" t="s">
        <v>3613</v>
      </c>
      <c r="J5309" s="116" t="s">
        <v>47</v>
      </c>
      <c r="K5309" s="116">
        <v>1.1587000000000001</v>
      </c>
      <c r="L5309" s="395">
        <v>1.1587000000000001</v>
      </c>
      <c r="M5309" s="395">
        <v>1.0870200000000001</v>
      </c>
      <c r="N5309" s="330">
        <v>6.1862432035902266</v>
      </c>
      <c r="O5309" s="116"/>
      <c r="P5309" s="116"/>
      <c r="Q5309" s="120"/>
    </row>
    <row r="5310" spans="1:17" customFormat="1">
      <c r="A5310" s="117">
        <v>5307</v>
      </c>
      <c r="B5310" s="117"/>
      <c r="C5310" s="117" t="s">
        <v>1391</v>
      </c>
      <c r="D5310" s="117" t="s">
        <v>1033</v>
      </c>
      <c r="E5310" s="396" t="s">
        <v>3753</v>
      </c>
      <c r="F5310" s="116" t="s">
        <v>8132</v>
      </c>
      <c r="G5310" s="596">
        <v>305331240803</v>
      </c>
      <c r="H5310" s="396" t="s">
        <v>8397</v>
      </c>
      <c r="I5310" s="116" t="s">
        <v>8573</v>
      </c>
      <c r="J5310" s="116" t="s">
        <v>47</v>
      </c>
      <c r="K5310" s="116">
        <v>4.7840000000000001E-2</v>
      </c>
      <c r="L5310" s="395">
        <v>4.7840000000000001E-2</v>
      </c>
      <c r="M5310" s="395">
        <v>4.4949000000000003E-2</v>
      </c>
      <c r="N5310" s="330">
        <v>6.0430602006688909</v>
      </c>
      <c r="O5310" s="116"/>
      <c r="P5310" s="116"/>
      <c r="Q5310" s="120"/>
    </row>
    <row r="5311" spans="1:17" customFormat="1">
      <c r="A5311" s="117">
        <v>5308</v>
      </c>
      <c r="B5311" s="117"/>
      <c r="C5311" s="117" t="s">
        <v>1391</v>
      </c>
      <c r="D5311" s="117" t="s">
        <v>1033</v>
      </c>
      <c r="E5311" s="396" t="s">
        <v>8008</v>
      </c>
      <c r="F5311" s="116" t="s">
        <v>8125</v>
      </c>
      <c r="G5311" s="596">
        <v>305341240304</v>
      </c>
      <c r="H5311" s="396" t="s">
        <v>8391</v>
      </c>
      <c r="I5311" s="116" t="s">
        <v>8573</v>
      </c>
      <c r="J5311" s="116" t="s">
        <v>47</v>
      </c>
      <c r="K5311" s="116">
        <v>0.2281</v>
      </c>
      <c r="L5311" s="395">
        <v>0.2281</v>
      </c>
      <c r="M5311" s="395">
        <v>0.21432399999999999</v>
      </c>
      <c r="N5311" s="330">
        <v>6.0394563787812414</v>
      </c>
      <c r="O5311" s="116"/>
      <c r="P5311" s="116"/>
      <c r="Q5311" s="120"/>
    </row>
    <row r="5312" spans="1:17" customFormat="1">
      <c r="A5312" s="117">
        <v>5309</v>
      </c>
      <c r="B5312" s="117"/>
      <c r="C5312" s="117" t="s">
        <v>1391</v>
      </c>
      <c r="D5312" s="117" t="s">
        <v>1033</v>
      </c>
      <c r="E5312" s="396" t="s">
        <v>8008</v>
      </c>
      <c r="F5312" s="116" t="s">
        <v>8125</v>
      </c>
      <c r="G5312" s="596">
        <v>305341240301</v>
      </c>
      <c r="H5312" s="396" t="s">
        <v>10362</v>
      </c>
      <c r="I5312" s="116" t="s">
        <v>8573</v>
      </c>
      <c r="J5312" s="116" t="s">
        <v>47</v>
      </c>
      <c r="K5312" s="116">
        <v>0.25340000000000001</v>
      </c>
      <c r="L5312" s="395">
        <v>0.25340000000000001</v>
      </c>
      <c r="M5312" s="395">
        <v>0.23810599999999998</v>
      </c>
      <c r="N5312" s="330">
        <v>6.0355169692186381</v>
      </c>
      <c r="O5312" s="116"/>
      <c r="P5312" s="116"/>
      <c r="Q5312" s="120"/>
    </row>
    <row r="5313" spans="1:17" customFormat="1">
      <c r="A5313" s="117">
        <v>5310</v>
      </c>
      <c r="B5313" s="117"/>
      <c r="C5313" s="117" t="s">
        <v>1391</v>
      </c>
      <c r="D5313" s="117" t="s">
        <v>1033</v>
      </c>
      <c r="E5313" s="396" t="s">
        <v>8006</v>
      </c>
      <c r="F5313" s="116" t="s">
        <v>8112</v>
      </c>
      <c r="G5313" s="596">
        <v>305321440101</v>
      </c>
      <c r="H5313" s="396" t="s">
        <v>8376</v>
      </c>
      <c r="I5313" s="116" t="s">
        <v>3613</v>
      </c>
      <c r="J5313" s="116" t="s">
        <v>47</v>
      </c>
      <c r="K5313" s="116">
        <v>2.6941999999999999</v>
      </c>
      <c r="L5313" s="395">
        <v>2.6941999999999999</v>
      </c>
      <c r="M5313" s="395">
        <v>2.5403580000000003</v>
      </c>
      <c r="N5313" s="330">
        <v>5.7101180313265383</v>
      </c>
      <c r="O5313" s="116"/>
      <c r="P5313" s="116"/>
      <c r="Q5313" s="120"/>
    </row>
    <row r="5314" spans="1:17" customFormat="1">
      <c r="A5314" s="117">
        <v>5311</v>
      </c>
      <c r="B5314" s="117"/>
      <c r="C5314" s="117" t="s">
        <v>1391</v>
      </c>
      <c r="D5314" s="117" t="s">
        <v>1033</v>
      </c>
      <c r="E5314" s="396" t="s">
        <v>8008</v>
      </c>
      <c r="F5314" s="116" t="s">
        <v>8118</v>
      </c>
      <c r="G5314" s="596">
        <v>305341240202</v>
      </c>
      <c r="H5314" s="396" t="s">
        <v>8384</v>
      </c>
      <c r="I5314" s="116" t="s">
        <v>8576</v>
      </c>
      <c r="J5314" s="116" t="s">
        <v>47</v>
      </c>
      <c r="K5314" s="116">
        <v>7.1900000000000006E-2</v>
      </c>
      <c r="L5314" s="395">
        <v>7.1900000000000006E-2</v>
      </c>
      <c r="M5314" s="395">
        <v>6.7829E-2</v>
      </c>
      <c r="N5314" s="330">
        <v>5.6620305980528576</v>
      </c>
      <c r="O5314" s="116"/>
      <c r="P5314" s="116"/>
      <c r="Q5314" s="120"/>
    </row>
    <row r="5315" spans="1:17" customFormat="1">
      <c r="A5315" s="117">
        <v>5312</v>
      </c>
      <c r="B5315" s="117"/>
      <c r="C5315" s="117" t="s">
        <v>1391</v>
      </c>
      <c r="D5315" s="117" t="s">
        <v>1033</v>
      </c>
      <c r="E5315" s="396" t="s">
        <v>8006</v>
      </c>
      <c r="F5315" s="116" t="s">
        <v>8139</v>
      </c>
      <c r="G5315" s="596">
        <v>305321340303</v>
      </c>
      <c r="H5315" s="396" t="s">
        <v>8410</v>
      </c>
      <c r="I5315" s="116" t="s">
        <v>8573</v>
      </c>
      <c r="J5315" s="116" t="s">
        <v>47</v>
      </c>
      <c r="K5315" s="116">
        <v>0.25420999999999999</v>
      </c>
      <c r="L5315" s="395">
        <v>0.25420999999999999</v>
      </c>
      <c r="M5315" s="395">
        <v>0.239875</v>
      </c>
      <c r="N5315" s="330">
        <v>5.6390385901420039</v>
      </c>
      <c r="O5315" s="116"/>
      <c r="P5315" s="116"/>
      <c r="Q5315" s="120"/>
    </row>
    <row r="5316" spans="1:17" customFormat="1">
      <c r="A5316" s="117">
        <v>5313</v>
      </c>
      <c r="B5316" s="117"/>
      <c r="C5316" s="117" t="s">
        <v>1391</v>
      </c>
      <c r="D5316" s="117" t="s">
        <v>1033</v>
      </c>
      <c r="E5316" s="396" t="s">
        <v>8008</v>
      </c>
      <c r="F5316" s="116" t="s">
        <v>8136</v>
      </c>
      <c r="G5316" s="596">
        <v>305341340303</v>
      </c>
      <c r="H5316" s="396" t="s">
        <v>2732</v>
      </c>
      <c r="I5316" s="116" t="s">
        <v>8573</v>
      </c>
      <c r="J5316" s="116" t="s">
        <v>47</v>
      </c>
      <c r="K5316" s="116">
        <v>0.83996000000000004</v>
      </c>
      <c r="L5316" s="395">
        <v>0.83996000000000004</v>
      </c>
      <c r="M5316" s="395">
        <v>0.79270600000000002</v>
      </c>
      <c r="N5316" s="330">
        <v>5.6257440830515755</v>
      </c>
      <c r="O5316" s="116"/>
      <c r="P5316" s="116"/>
      <c r="Q5316" s="120"/>
    </row>
    <row r="5317" spans="1:17" customFormat="1">
      <c r="A5317" s="117">
        <v>5314</v>
      </c>
      <c r="B5317" s="117"/>
      <c r="C5317" s="117" t="s">
        <v>1391</v>
      </c>
      <c r="D5317" s="117" t="s">
        <v>1033</v>
      </c>
      <c r="E5317" s="396" t="s">
        <v>8008</v>
      </c>
      <c r="F5317" s="116" t="s">
        <v>8117</v>
      </c>
      <c r="G5317" s="596">
        <v>305341540205</v>
      </c>
      <c r="H5317" s="396" t="s">
        <v>8408</v>
      </c>
      <c r="I5317" s="116" t="s">
        <v>3613</v>
      </c>
      <c r="J5317" s="116" t="s">
        <v>47</v>
      </c>
      <c r="K5317" s="116">
        <v>1.4532</v>
      </c>
      <c r="L5317" s="395">
        <v>1.4532</v>
      </c>
      <c r="M5317" s="395">
        <v>1.372234</v>
      </c>
      <c r="N5317" s="330">
        <v>5.5715661987338354</v>
      </c>
      <c r="O5317" s="116"/>
      <c r="P5317" s="116"/>
      <c r="Q5317" s="120"/>
    </row>
    <row r="5318" spans="1:17" customFormat="1">
      <c r="A5318" s="117">
        <v>5315</v>
      </c>
      <c r="B5318" s="117"/>
      <c r="C5318" s="117" t="s">
        <v>1391</v>
      </c>
      <c r="D5318" s="117" t="s">
        <v>1033</v>
      </c>
      <c r="E5318" s="396" t="s">
        <v>8008</v>
      </c>
      <c r="F5318" s="116" t="s">
        <v>10363</v>
      </c>
      <c r="G5318" s="596">
        <v>305341240103</v>
      </c>
      <c r="H5318" s="396" t="s">
        <v>10364</v>
      </c>
      <c r="I5318" s="116" t="s">
        <v>8573</v>
      </c>
      <c r="J5318" s="116" t="s">
        <v>47</v>
      </c>
      <c r="K5318" s="116">
        <v>0.129</v>
      </c>
      <c r="L5318" s="395">
        <v>0.129</v>
      </c>
      <c r="M5318" s="395">
        <v>0.121888</v>
      </c>
      <c r="N5318" s="330">
        <v>5.5131782945736489</v>
      </c>
      <c r="O5318" s="116"/>
      <c r="P5318" s="116"/>
      <c r="Q5318" s="120"/>
    </row>
    <row r="5319" spans="1:17" customFormat="1">
      <c r="A5319" s="117">
        <v>5316</v>
      </c>
      <c r="B5319" s="117"/>
      <c r="C5319" s="117" t="s">
        <v>1391</v>
      </c>
      <c r="D5319" s="117" t="s">
        <v>1033</v>
      </c>
      <c r="E5319" s="396" t="s">
        <v>8007</v>
      </c>
      <c r="F5319" s="116" t="s">
        <v>8129</v>
      </c>
      <c r="G5319" s="596">
        <v>305311340103</v>
      </c>
      <c r="H5319" s="396" t="s">
        <v>8395</v>
      </c>
      <c r="I5319" s="116" t="s">
        <v>8573</v>
      </c>
      <c r="J5319" s="116" t="s">
        <v>47</v>
      </c>
      <c r="K5319" s="116">
        <v>0.77973499999999996</v>
      </c>
      <c r="L5319" s="395">
        <v>0.77973499999999996</v>
      </c>
      <c r="M5319" s="395">
        <v>0.73722699999999997</v>
      </c>
      <c r="N5319" s="330">
        <v>5.4515957344482411</v>
      </c>
      <c r="O5319" s="116"/>
      <c r="P5319" s="116"/>
      <c r="Q5319" s="120"/>
    </row>
    <row r="5320" spans="1:17" customFormat="1">
      <c r="A5320" s="117">
        <v>5317</v>
      </c>
      <c r="B5320" s="117"/>
      <c r="C5320" s="117" t="s">
        <v>1391</v>
      </c>
      <c r="D5320" s="117" t="s">
        <v>1033</v>
      </c>
      <c r="E5320" s="396" t="s">
        <v>8007</v>
      </c>
      <c r="F5320" s="116" t="s">
        <v>8131</v>
      </c>
      <c r="G5320" s="596">
        <v>305311140103</v>
      </c>
      <c r="H5320" s="396" t="s">
        <v>8396</v>
      </c>
      <c r="I5320" s="116" t="s">
        <v>8573</v>
      </c>
      <c r="J5320" s="116" t="s">
        <v>47</v>
      </c>
      <c r="K5320" s="116">
        <v>0.51600000000000001</v>
      </c>
      <c r="L5320" s="395">
        <v>0.51600000000000001</v>
      </c>
      <c r="M5320" s="395">
        <v>0.48866300000000001</v>
      </c>
      <c r="N5320" s="330">
        <v>5.2978682170542637</v>
      </c>
      <c r="O5320" s="116"/>
      <c r="P5320" s="116"/>
      <c r="Q5320" s="120"/>
    </row>
    <row r="5321" spans="1:17" customFormat="1">
      <c r="A5321" s="117">
        <v>5318</v>
      </c>
      <c r="B5321" s="117"/>
      <c r="C5321" s="117" t="s">
        <v>1391</v>
      </c>
      <c r="D5321" s="117" t="s">
        <v>1033</v>
      </c>
      <c r="E5321" s="396" t="s">
        <v>8008</v>
      </c>
      <c r="F5321" s="116" t="s">
        <v>8134</v>
      </c>
      <c r="G5321" s="596">
        <v>305341240403</v>
      </c>
      <c r="H5321" s="396" t="s">
        <v>8401</v>
      </c>
      <c r="I5321" s="116" t="s">
        <v>8573</v>
      </c>
      <c r="J5321" s="116" t="s">
        <v>47</v>
      </c>
      <c r="K5321" s="116">
        <v>0.59089999999999998</v>
      </c>
      <c r="L5321" s="395">
        <v>0.59089999999999998</v>
      </c>
      <c r="M5321" s="395">
        <v>0.56066199999999999</v>
      </c>
      <c r="N5321" s="330">
        <v>5.1172787273650346</v>
      </c>
      <c r="O5321" s="116"/>
      <c r="P5321" s="116"/>
      <c r="Q5321" s="120"/>
    </row>
    <row r="5322" spans="1:17" customFormat="1">
      <c r="A5322" s="117">
        <v>5319</v>
      </c>
      <c r="B5322" s="117"/>
      <c r="C5322" s="117" t="s">
        <v>1391</v>
      </c>
      <c r="D5322" s="117" t="s">
        <v>1033</v>
      </c>
      <c r="E5322" s="396" t="s">
        <v>8008</v>
      </c>
      <c r="F5322" s="116" t="s">
        <v>8138</v>
      </c>
      <c r="G5322" s="596">
        <v>305341440203</v>
      </c>
      <c r="H5322" s="396" t="s">
        <v>2250</v>
      </c>
      <c r="I5322" s="116" t="s">
        <v>8573</v>
      </c>
      <c r="J5322" s="116" t="s">
        <v>47</v>
      </c>
      <c r="K5322" s="116">
        <v>0.29399999999999998</v>
      </c>
      <c r="L5322" s="395">
        <v>0.29399999999999998</v>
      </c>
      <c r="M5322" s="395">
        <v>0.27991699999999997</v>
      </c>
      <c r="N5322" s="330">
        <v>4.7901360544217733</v>
      </c>
      <c r="O5322" s="116"/>
      <c r="P5322" s="116"/>
      <c r="Q5322" s="120"/>
    </row>
    <row r="5323" spans="1:17" customFormat="1">
      <c r="A5323" s="117">
        <v>5320</v>
      </c>
      <c r="B5323" s="117"/>
      <c r="C5323" s="117" t="s">
        <v>1391</v>
      </c>
      <c r="D5323" s="117" t="s">
        <v>1033</v>
      </c>
      <c r="E5323" s="396" t="s">
        <v>8008</v>
      </c>
      <c r="F5323" s="116" t="s">
        <v>8130</v>
      </c>
      <c r="G5323" s="596">
        <v>305341440102</v>
      </c>
      <c r="H5323" s="396" t="s">
        <v>8409</v>
      </c>
      <c r="I5323" s="116" t="s">
        <v>3613</v>
      </c>
      <c r="J5323" s="116" t="s">
        <v>47</v>
      </c>
      <c r="K5323" s="116">
        <v>0.54900000000000004</v>
      </c>
      <c r="L5323" s="395">
        <v>0.54900000000000004</v>
      </c>
      <c r="M5323" s="395">
        <v>0.52286299999999997</v>
      </c>
      <c r="N5323" s="330">
        <v>4.7608378870674084</v>
      </c>
      <c r="O5323" s="116"/>
      <c r="P5323" s="116"/>
      <c r="Q5323" s="120"/>
    </row>
    <row r="5324" spans="1:17" customFormat="1">
      <c r="A5324" s="117">
        <v>5321</v>
      </c>
      <c r="B5324" s="117"/>
      <c r="C5324" s="117" t="s">
        <v>1391</v>
      </c>
      <c r="D5324" s="117" t="s">
        <v>1033</v>
      </c>
      <c r="E5324" s="396" t="s">
        <v>8006</v>
      </c>
      <c r="F5324" s="116" t="s">
        <v>8111</v>
      </c>
      <c r="G5324" s="596">
        <v>305321440402</v>
      </c>
      <c r="H5324" s="396" t="s">
        <v>8406</v>
      </c>
      <c r="I5324" s="116" t="s">
        <v>3613</v>
      </c>
      <c r="J5324" s="116" t="s">
        <v>47</v>
      </c>
      <c r="K5324" s="116">
        <v>1.2645</v>
      </c>
      <c r="L5324" s="395">
        <v>1.2645</v>
      </c>
      <c r="M5324" s="395">
        <v>1.2060200000000001</v>
      </c>
      <c r="N5324" s="330">
        <v>4.6247528667457392</v>
      </c>
      <c r="O5324" s="116"/>
      <c r="P5324" s="116"/>
      <c r="Q5324" s="120"/>
    </row>
    <row r="5325" spans="1:17" customFormat="1">
      <c r="A5325" s="117">
        <v>5322</v>
      </c>
      <c r="B5325" s="117"/>
      <c r="C5325" s="117" t="s">
        <v>1391</v>
      </c>
      <c r="D5325" s="117" t="s">
        <v>1033</v>
      </c>
      <c r="E5325" s="396" t="s">
        <v>8008</v>
      </c>
      <c r="F5325" s="116" t="s">
        <v>8126</v>
      </c>
      <c r="G5325" s="596">
        <v>305341140405</v>
      </c>
      <c r="H5325" s="396" t="s">
        <v>10365</v>
      </c>
      <c r="I5325" s="116" t="s">
        <v>8575</v>
      </c>
      <c r="J5325" s="116" t="s">
        <v>47</v>
      </c>
      <c r="K5325" s="116">
        <v>3.3091000000000002E-2</v>
      </c>
      <c r="L5325" s="395">
        <v>3.3091000000000002E-2</v>
      </c>
      <c r="M5325" s="395">
        <v>3.1586999999999997E-2</v>
      </c>
      <c r="N5325" s="330">
        <v>4.5450424586745797</v>
      </c>
      <c r="O5325" s="116"/>
      <c r="P5325" s="116"/>
      <c r="Q5325" s="120"/>
    </row>
    <row r="5326" spans="1:17" customFormat="1">
      <c r="A5326" s="117">
        <v>5323</v>
      </c>
      <c r="B5326" s="117"/>
      <c r="C5326" s="117" t="s">
        <v>1391</v>
      </c>
      <c r="D5326" s="117" t="s">
        <v>1033</v>
      </c>
      <c r="E5326" s="396" t="s">
        <v>8008</v>
      </c>
      <c r="F5326" s="116" t="s">
        <v>8118</v>
      </c>
      <c r="G5326" s="596">
        <v>305341240201</v>
      </c>
      <c r="H5326" s="396" t="s">
        <v>10366</v>
      </c>
      <c r="I5326" s="116" t="s">
        <v>8573</v>
      </c>
      <c r="J5326" s="116" t="s">
        <v>47</v>
      </c>
      <c r="K5326" s="116">
        <v>0.1469</v>
      </c>
      <c r="L5326" s="395">
        <v>0.1469</v>
      </c>
      <c r="M5326" s="395">
        <v>0.14067499999999999</v>
      </c>
      <c r="N5326" s="330">
        <v>4.2375765827093312</v>
      </c>
      <c r="O5326" s="116"/>
      <c r="P5326" s="116"/>
      <c r="Q5326" s="120"/>
    </row>
    <row r="5327" spans="1:17" customFormat="1">
      <c r="A5327" s="117">
        <v>5324</v>
      </c>
      <c r="B5327" s="117"/>
      <c r="C5327" s="117" t="s">
        <v>1391</v>
      </c>
      <c r="D5327" s="117" t="s">
        <v>1033</v>
      </c>
      <c r="E5327" s="396" t="s">
        <v>8006</v>
      </c>
      <c r="F5327" s="116" t="s">
        <v>8113</v>
      </c>
      <c r="G5327" s="596">
        <v>305321440301</v>
      </c>
      <c r="H5327" s="396" t="s">
        <v>8377</v>
      </c>
      <c r="I5327" s="116" t="s">
        <v>8576</v>
      </c>
      <c r="J5327" s="116" t="s">
        <v>47</v>
      </c>
      <c r="K5327" s="116">
        <v>2.0394000000000001</v>
      </c>
      <c r="L5327" s="395">
        <v>2.0394000000000001</v>
      </c>
      <c r="M5327" s="395">
        <v>1.9548030000000001</v>
      </c>
      <c r="N5327" s="330">
        <v>4.1481318034716104</v>
      </c>
      <c r="O5327" s="116"/>
      <c r="P5327" s="116"/>
      <c r="Q5327" s="120"/>
    </row>
    <row r="5328" spans="1:17" customFormat="1">
      <c r="A5328" s="117">
        <v>5325</v>
      </c>
      <c r="B5328" s="117"/>
      <c r="C5328" s="117" t="s">
        <v>1391</v>
      </c>
      <c r="D5328" s="117" t="s">
        <v>1033</v>
      </c>
      <c r="E5328" s="396" t="s">
        <v>8006</v>
      </c>
      <c r="F5328" s="116" t="s">
        <v>8144</v>
      </c>
      <c r="G5328" s="596">
        <v>305321240203</v>
      </c>
      <c r="H5328" s="396" t="s">
        <v>10367</v>
      </c>
      <c r="I5328" s="116" t="s">
        <v>3613</v>
      </c>
      <c r="J5328" s="116" t="s">
        <v>47</v>
      </c>
      <c r="K5328" s="116">
        <v>0.22989999999999999</v>
      </c>
      <c r="L5328" s="395">
        <v>0.22989999999999999</v>
      </c>
      <c r="M5328" s="395">
        <v>0.22089500000000001</v>
      </c>
      <c r="N5328" s="330">
        <v>3.9169204001739821</v>
      </c>
      <c r="O5328" s="116"/>
      <c r="P5328" s="116"/>
      <c r="Q5328" s="120"/>
    </row>
    <row r="5329" spans="1:17" customFormat="1">
      <c r="A5329" s="117">
        <v>5326</v>
      </c>
      <c r="B5329" s="117"/>
      <c r="C5329" s="117" t="s">
        <v>1391</v>
      </c>
      <c r="D5329" s="117" t="s">
        <v>1033</v>
      </c>
      <c r="E5329" s="396" t="s">
        <v>8006</v>
      </c>
      <c r="F5329" s="116" t="s">
        <v>8108</v>
      </c>
      <c r="G5329" s="596">
        <v>305321140601</v>
      </c>
      <c r="H5329" s="396" t="s">
        <v>8371</v>
      </c>
      <c r="I5329" s="116" t="s">
        <v>8573</v>
      </c>
      <c r="J5329" s="116" t="s">
        <v>47</v>
      </c>
      <c r="K5329" s="116">
        <v>9.74E-2</v>
      </c>
      <c r="L5329" s="395">
        <v>9.74E-2</v>
      </c>
      <c r="M5329" s="395">
        <v>9.3599000000000002E-2</v>
      </c>
      <c r="N5329" s="330">
        <v>3.902464065708418</v>
      </c>
      <c r="O5329" s="116"/>
      <c r="P5329" s="116"/>
      <c r="Q5329" s="120"/>
    </row>
    <row r="5330" spans="1:17" customFormat="1">
      <c r="A5330" s="117">
        <v>5327</v>
      </c>
      <c r="B5330" s="117"/>
      <c r="C5330" s="117" t="s">
        <v>1391</v>
      </c>
      <c r="D5330" s="117" t="s">
        <v>1033</v>
      </c>
      <c r="E5330" s="396" t="s">
        <v>8006</v>
      </c>
      <c r="F5330" s="116" t="s">
        <v>10368</v>
      </c>
      <c r="G5330" s="596">
        <v>305321140105</v>
      </c>
      <c r="H5330" s="396" t="s">
        <v>10369</v>
      </c>
      <c r="I5330" s="116" t="s">
        <v>8573</v>
      </c>
      <c r="J5330" s="116" t="s">
        <v>47</v>
      </c>
      <c r="K5330" s="116">
        <v>0.10229000000000001</v>
      </c>
      <c r="L5330" s="395">
        <v>0.10229000000000001</v>
      </c>
      <c r="M5330" s="395">
        <v>9.8346000000000003E-2</v>
      </c>
      <c r="N5330" s="330">
        <v>3.8557043699286373</v>
      </c>
      <c r="O5330" s="116"/>
      <c r="P5330" s="116"/>
      <c r="Q5330" s="120"/>
    </row>
    <row r="5331" spans="1:17" customFormat="1">
      <c r="A5331" s="117">
        <v>5328</v>
      </c>
      <c r="B5331" s="117"/>
      <c r="C5331" s="117" t="s">
        <v>1391</v>
      </c>
      <c r="D5331" s="117" t="s">
        <v>1033</v>
      </c>
      <c r="E5331" s="396" t="s">
        <v>8007</v>
      </c>
      <c r="F5331" s="116" t="s">
        <v>8137</v>
      </c>
      <c r="G5331" s="596">
        <v>305311440201</v>
      </c>
      <c r="H5331" s="396" t="s">
        <v>8405</v>
      </c>
      <c r="I5331" s="116" t="s">
        <v>8573</v>
      </c>
      <c r="J5331" s="116" t="s">
        <v>47</v>
      </c>
      <c r="K5331" s="116">
        <v>1.184113</v>
      </c>
      <c r="L5331" s="395">
        <v>1.184113</v>
      </c>
      <c r="M5331" s="395">
        <v>1.139791</v>
      </c>
      <c r="N5331" s="330">
        <v>3.7430549280347378</v>
      </c>
      <c r="O5331" s="116"/>
      <c r="P5331" s="116"/>
      <c r="Q5331" s="120"/>
    </row>
    <row r="5332" spans="1:17" customFormat="1">
      <c r="A5332" s="117">
        <v>5329</v>
      </c>
      <c r="B5332" s="117"/>
      <c r="C5332" s="117" t="s">
        <v>1391</v>
      </c>
      <c r="D5332" s="117" t="s">
        <v>1033</v>
      </c>
      <c r="E5332" s="396" t="s">
        <v>8008</v>
      </c>
      <c r="F5332" s="116" t="s">
        <v>8146</v>
      </c>
      <c r="G5332" s="596">
        <v>305341340203</v>
      </c>
      <c r="H5332" s="396" t="s">
        <v>8419</v>
      </c>
      <c r="I5332" s="116" t="s">
        <v>8573</v>
      </c>
      <c r="J5332" s="116" t="s">
        <v>47</v>
      </c>
      <c r="K5332" s="116">
        <v>1.19414</v>
      </c>
      <c r="L5332" s="395">
        <v>1.19414</v>
      </c>
      <c r="M5332" s="395">
        <v>1.1509590000000001</v>
      </c>
      <c r="N5332" s="330">
        <v>3.6160751670658313</v>
      </c>
      <c r="O5332" s="116"/>
      <c r="P5332" s="116"/>
      <c r="Q5332" s="120"/>
    </row>
    <row r="5333" spans="1:17" customFormat="1">
      <c r="A5333" s="117">
        <v>5330</v>
      </c>
      <c r="B5333" s="117"/>
      <c r="C5333" s="117" t="s">
        <v>1391</v>
      </c>
      <c r="D5333" s="117" t="s">
        <v>1033</v>
      </c>
      <c r="E5333" s="396" t="s">
        <v>8007</v>
      </c>
      <c r="F5333" s="116" t="s">
        <v>8148</v>
      </c>
      <c r="G5333" s="596">
        <v>305311140202</v>
      </c>
      <c r="H5333" s="396" t="s">
        <v>8422</v>
      </c>
      <c r="I5333" s="116" t="s">
        <v>8573</v>
      </c>
      <c r="J5333" s="116" t="s">
        <v>47</v>
      </c>
      <c r="K5333" s="116">
        <v>1.33</v>
      </c>
      <c r="L5333" s="395">
        <v>1.33</v>
      </c>
      <c r="M5333" s="395">
        <v>1.282014</v>
      </c>
      <c r="N5333" s="330">
        <v>3.6079699248120365</v>
      </c>
      <c r="O5333" s="116"/>
      <c r="P5333" s="116"/>
      <c r="Q5333" s="120"/>
    </row>
    <row r="5334" spans="1:17" customFormat="1">
      <c r="A5334" s="117">
        <v>5331</v>
      </c>
      <c r="B5334" s="117"/>
      <c r="C5334" s="117" t="s">
        <v>1391</v>
      </c>
      <c r="D5334" s="117" t="s">
        <v>1033</v>
      </c>
      <c r="E5334" s="396" t="s">
        <v>8006</v>
      </c>
      <c r="F5334" s="116" t="s">
        <v>8140</v>
      </c>
      <c r="G5334" s="596">
        <v>305321340201</v>
      </c>
      <c r="H5334" s="396" t="s">
        <v>8411</v>
      </c>
      <c r="I5334" s="116" t="s">
        <v>8573</v>
      </c>
      <c r="J5334" s="116" t="s">
        <v>47</v>
      </c>
      <c r="K5334" s="116">
        <v>9.3799999999999994E-2</v>
      </c>
      <c r="L5334" s="395">
        <v>9.3799999999999994E-2</v>
      </c>
      <c r="M5334" s="395">
        <v>9.0434E-2</v>
      </c>
      <c r="N5334" s="330">
        <v>3.5884861407249407</v>
      </c>
      <c r="O5334" s="116"/>
      <c r="P5334" s="116"/>
      <c r="Q5334" s="120"/>
    </row>
    <row r="5335" spans="1:17" customFormat="1">
      <c r="A5335" s="117">
        <v>5332</v>
      </c>
      <c r="B5335" s="117"/>
      <c r="C5335" s="117" t="s">
        <v>1391</v>
      </c>
      <c r="D5335" s="117" t="s">
        <v>1033</v>
      </c>
      <c r="E5335" s="396" t="s">
        <v>8006</v>
      </c>
      <c r="F5335" s="116" t="s">
        <v>8112</v>
      </c>
      <c r="G5335" s="596">
        <v>305321440105</v>
      </c>
      <c r="H5335" s="396" t="s">
        <v>8379</v>
      </c>
      <c r="I5335" s="116" t="s">
        <v>8576</v>
      </c>
      <c r="J5335" s="116" t="s">
        <v>47</v>
      </c>
      <c r="K5335" s="116">
        <v>0.7722</v>
      </c>
      <c r="L5335" s="395">
        <v>0.7722</v>
      </c>
      <c r="M5335" s="395">
        <v>0.74463400000000002</v>
      </c>
      <c r="N5335" s="330">
        <v>3.569800569800567</v>
      </c>
      <c r="O5335" s="116"/>
      <c r="P5335" s="116"/>
      <c r="Q5335" s="120"/>
    </row>
    <row r="5336" spans="1:17" customFormat="1">
      <c r="A5336" s="117">
        <v>5333</v>
      </c>
      <c r="B5336" s="117"/>
      <c r="C5336" s="117" t="s">
        <v>1391</v>
      </c>
      <c r="D5336" s="117" t="s">
        <v>1033</v>
      </c>
      <c r="E5336" s="396" t="s">
        <v>8006</v>
      </c>
      <c r="F5336" s="116" t="s">
        <v>8141</v>
      </c>
      <c r="G5336" s="596">
        <v>305321240303</v>
      </c>
      <c r="H5336" s="396" t="s">
        <v>8412</v>
      </c>
      <c r="I5336" s="116" t="s">
        <v>3613</v>
      </c>
      <c r="J5336" s="116" t="s">
        <v>47</v>
      </c>
      <c r="K5336" s="116">
        <v>0.45319999999999999</v>
      </c>
      <c r="L5336" s="395">
        <v>0.45319999999999999</v>
      </c>
      <c r="M5336" s="395">
        <v>0.43712899999999999</v>
      </c>
      <c r="N5336" s="330">
        <v>3.5461165048543695</v>
      </c>
      <c r="O5336" s="116"/>
      <c r="P5336" s="116"/>
      <c r="Q5336" s="120"/>
    </row>
    <row r="5337" spans="1:17" customFormat="1">
      <c r="A5337" s="117">
        <v>5334</v>
      </c>
      <c r="B5337" s="117"/>
      <c r="C5337" s="117" t="s">
        <v>1391</v>
      </c>
      <c r="D5337" s="117" t="s">
        <v>1033</v>
      </c>
      <c r="E5337" s="396" t="s">
        <v>8006</v>
      </c>
      <c r="F5337" s="116" t="s">
        <v>8142</v>
      </c>
      <c r="G5337" s="596">
        <v>305321140204</v>
      </c>
      <c r="H5337" s="396" t="s">
        <v>8413</v>
      </c>
      <c r="I5337" s="116" t="s">
        <v>8573</v>
      </c>
      <c r="J5337" s="116" t="s">
        <v>47</v>
      </c>
      <c r="K5337" s="116">
        <v>0.26519999999999999</v>
      </c>
      <c r="L5337" s="395">
        <v>0.26519999999999999</v>
      </c>
      <c r="M5337" s="395">
        <v>0.255965</v>
      </c>
      <c r="N5337" s="330">
        <v>3.4822775263951709</v>
      </c>
      <c r="O5337" s="116"/>
      <c r="P5337" s="116"/>
      <c r="Q5337" s="120"/>
    </row>
    <row r="5338" spans="1:17" customFormat="1">
      <c r="A5338" s="117">
        <v>5335</v>
      </c>
      <c r="B5338" s="117"/>
      <c r="C5338" s="117" t="s">
        <v>1391</v>
      </c>
      <c r="D5338" s="117" t="s">
        <v>1033</v>
      </c>
      <c r="E5338" s="396" t="s">
        <v>8006</v>
      </c>
      <c r="F5338" s="116" t="s">
        <v>8143</v>
      </c>
      <c r="G5338" s="596">
        <v>305321240104</v>
      </c>
      <c r="H5338" s="396" t="s">
        <v>8414</v>
      </c>
      <c r="I5338" s="116" t="s">
        <v>3613</v>
      </c>
      <c r="J5338" s="116" t="s">
        <v>47</v>
      </c>
      <c r="K5338" s="116">
        <v>1.175</v>
      </c>
      <c r="L5338" s="395">
        <v>1.175</v>
      </c>
      <c r="M5338" s="395">
        <v>1.134709</v>
      </c>
      <c r="N5338" s="330">
        <v>3.4290212765957513</v>
      </c>
      <c r="O5338" s="116"/>
      <c r="P5338" s="116"/>
      <c r="Q5338" s="120"/>
    </row>
    <row r="5339" spans="1:17" customFormat="1">
      <c r="A5339" s="117">
        <v>5336</v>
      </c>
      <c r="B5339" s="117"/>
      <c r="C5339" s="117" t="s">
        <v>1391</v>
      </c>
      <c r="D5339" s="117" t="s">
        <v>1033</v>
      </c>
      <c r="E5339" s="396" t="s">
        <v>8006</v>
      </c>
      <c r="F5339" s="116" t="s">
        <v>8143</v>
      </c>
      <c r="G5339" s="596">
        <v>305321240101</v>
      </c>
      <c r="H5339" s="396" t="s">
        <v>8415</v>
      </c>
      <c r="I5339" s="116" t="s">
        <v>3613</v>
      </c>
      <c r="J5339" s="116" t="s">
        <v>47</v>
      </c>
      <c r="K5339" s="116">
        <v>1.643</v>
      </c>
      <c r="L5339" s="395">
        <v>1.643</v>
      </c>
      <c r="M5339" s="395">
        <v>1.5873459999999999</v>
      </c>
      <c r="N5339" s="330">
        <v>3.3873402312842416</v>
      </c>
      <c r="O5339" s="116"/>
      <c r="P5339" s="116"/>
      <c r="Q5339" s="120"/>
    </row>
    <row r="5340" spans="1:17" customFormat="1">
      <c r="A5340" s="117">
        <v>5337</v>
      </c>
      <c r="B5340" s="117"/>
      <c r="C5340" s="117" t="s">
        <v>1391</v>
      </c>
      <c r="D5340" s="117" t="s">
        <v>1033</v>
      </c>
      <c r="E5340" s="396" t="s">
        <v>8006</v>
      </c>
      <c r="F5340" s="116" t="s">
        <v>8143</v>
      </c>
      <c r="G5340" s="596">
        <v>305321240106</v>
      </c>
      <c r="H5340" s="396" t="s">
        <v>5299</v>
      </c>
      <c r="I5340" s="116" t="s">
        <v>3613</v>
      </c>
      <c r="J5340" s="116" t="s">
        <v>47</v>
      </c>
      <c r="K5340" s="116">
        <v>0.95</v>
      </c>
      <c r="L5340" s="395">
        <v>0.95</v>
      </c>
      <c r="M5340" s="395">
        <v>0.91811699999999996</v>
      </c>
      <c r="N5340" s="330">
        <v>3.3561052631578945</v>
      </c>
      <c r="O5340" s="116"/>
      <c r="P5340" s="116"/>
      <c r="Q5340" s="120"/>
    </row>
    <row r="5341" spans="1:17" customFormat="1">
      <c r="A5341" s="117">
        <v>5338</v>
      </c>
      <c r="B5341" s="117"/>
      <c r="C5341" s="117" t="s">
        <v>1391</v>
      </c>
      <c r="D5341" s="117" t="s">
        <v>1033</v>
      </c>
      <c r="E5341" s="396" t="s">
        <v>8006</v>
      </c>
      <c r="F5341" s="116" t="s">
        <v>8141</v>
      </c>
      <c r="G5341" s="596">
        <v>305321240302</v>
      </c>
      <c r="H5341" s="396" t="s">
        <v>10370</v>
      </c>
      <c r="I5341" s="116" t="s">
        <v>8576</v>
      </c>
      <c r="J5341" s="116" t="s">
        <v>47</v>
      </c>
      <c r="K5341" s="116">
        <v>0.61240000000000006</v>
      </c>
      <c r="L5341" s="395">
        <v>0.61240000000000006</v>
      </c>
      <c r="M5341" s="395">
        <v>0.59192899999999993</v>
      </c>
      <c r="N5341" s="330">
        <v>3.3427498367080548</v>
      </c>
      <c r="O5341" s="116"/>
      <c r="P5341" s="116"/>
      <c r="Q5341" s="120"/>
    </row>
    <row r="5342" spans="1:17" customFormat="1">
      <c r="A5342" s="117">
        <v>5339</v>
      </c>
      <c r="B5342" s="117"/>
      <c r="C5342" s="117" t="s">
        <v>1391</v>
      </c>
      <c r="D5342" s="117" t="s">
        <v>1033</v>
      </c>
      <c r="E5342" s="396" t="s">
        <v>8006</v>
      </c>
      <c r="F5342" s="116" t="s">
        <v>8143</v>
      </c>
      <c r="G5342" s="596">
        <v>305321240103</v>
      </c>
      <c r="H5342" s="396" t="s">
        <v>8416</v>
      </c>
      <c r="I5342" s="116" t="s">
        <v>8576</v>
      </c>
      <c r="J5342" s="116" t="s">
        <v>47</v>
      </c>
      <c r="K5342" s="116">
        <v>0.23139999999999999</v>
      </c>
      <c r="L5342" s="395">
        <v>0.23139999999999999</v>
      </c>
      <c r="M5342" s="395">
        <v>0.22372700000000001</v>
      </c>
      <c r="N5342" s="330">
        <v>3.3159031979256635</v>
      </c>
      <c r="O5342" s="116"/>
      <c r="P5342" s="116"/>
      <c r="Q5342" s="120"/>
    </row>
    <row r="5343" spans="1:17" customFormat="1">
      <c r="A5343" s="117">
        <v>5340</v>
      </c>
      <c r="B5343" s="117"/>
      <c r="C5343" s="117" t="s">
        <v>1391</v>
      </c>
      <c r="D5343" s="117" t="s">
        <v>1033</v>
      </c>
      <c r="E5343" s="396" t="s">
        <v>8006</v>
      </c>
      <c r="F5343" s="116" t="s">
        <v>8149</v>
      </c>
      <c r="G5343" s="596">
        <v>305321140303</v>
      </c>
      <c r="H5343" s="396" t="s">
        <v>8424</v>
      </c>
      <c r="I5343" s="116" t="s">
        <v>8576</v>
      </c>
      <c r="J5343" s="116" t="s">
        <v>47</v>
      </c>
      <c r="K5343" s="116">
        <v>0.49659999999999999</v>
      </c>
      <c r="L5343" s="395">
        <v>0.49659999999999999</v>
      </c>
      <c r="M5343" s="395">
        <v>0.48024</v>
      </c>
      <c r="N5343" s="330">
        <v>3.2944019331453855</v>
      </c>
      <c r="O5343" s="116"/>
      <c r="P5343" s="116"/>
      <c r="Q5343" s="120"/>
    </row>
    <row r="5344" spans="1:17" customFormat="1">
      <c r="A5344" s="117">
        <v>5341</v>
      </c>
      <c r="B5344" s="117"/>
      <c r="C5344" s="117" t="s">
        <v>1391</v>
      </c>
      <c r="D5344" s="117" t="s">
        <v>1033</v>
      </c>
      <c r="E5344" s="396" t="s">
        <v>8006</v>
      </c>
      <c r="F5344" s="116" t="s">
        <v>8144</v>
      </c>
      <c r="G5344" s="596">
        <v>305321240202</v>
      </c>
      <c r="H5344" s="396" t="s">
        <v>8417</v>
      </c>
      <c r="I5344" s="116" t="s">
        <v>8576</v>
      </c>
      <c r="J5344" s="116" t="s">
        <v>47</v>
      </c>
      <c r="K5344" s="116">
        <v>1.37585</v>
      </c>
      <c r="L5344" s="395">
        <v>1.37585</v>
      </c>
      <c r="M5344" s="395">
        <v>1.331728</v>
      </c>
      <c r="N5344" s="330">
        <v>3.2068902860050144</v>
      </c>
      <c r="O5344" s="116"/>
      <c r="P5344" s="116"/>
      <c r="Q5344" s="120"/>
    </row>
    <row r="5345" spans="1:17" customFormat="1">
      <c r="A5345" s="117">
        <v>5342</v>
      </c>
      <c r="B5345" s="117"/>
      <c r="C5345" s="117" t="s">
        <v>1391</v>
      </c>
      <c r="D5345" s="117" t="s">
        <v>1033</v>
      </c>
      <c r="E5345" s="396" t="s">
        <v>8006</v>
      </c>
      <c r="F5345" s="116" t="s">
        <v>8111</v>
      </c>
      <c r="G5345" s="596">
        <v>305321440403</v>
      </c>
      <c r="H5345" s="396" t="s">
        <v>10371</v>
      </c>
      <c r="I5345" s="116" t="s">
        <v>3613</v>
      </c>
      <c r="J5345" s="116" t="s">
        <v>47</v>
      </c>
      <c r="K5345" s="116">
        <v>0.78049999999999997</v>
      </c>
      <c r="L5345" s="395">
        <v>0.78049999999999997</v>
      </c>
      <c r="M5345" s="395">
        <v>0.75646400000000003</v>
      </c>
      <c r="N5345" s="330">
        <v>3.0795643818065277</v>
      </c>
      <c r="O5345" s="116"/>
      <c r="P5345" s="116"/>
      <c r="Q5345" s="120"/>
    </row>
    <row r="5346" spans="1:17" customFormat="1">
      <c r="A5346" s="117">
        <v>5343</v>
      </c>
      <c r="B5346" s="117"/>
      <c r="C5346" s="117" t="s">
        <v>1391</v>
      </c>
      <c r="D5346" s="117" t="s">
        <v>1033</v>
      </c>
      <c r="E5346" s="396" t="s">
        <v>8006</v>
      </c>
      <c r="F5346" s="116" t="s">
        <v>8143</v>
      </c>
      <c r="G5346" s="596">
        <v>305321240107</v>
      </c>
      <c r="H5346" s="396" t="s">
        <v>8429</v>
      </c>
      <c r="I5346" s="116" t="s">
        <v>8575</v>
      </c>
      <c r="J5346" s="116" t="s">
        <v>47</v>
      </c>
      <c r="K5346" s="116">
        <v>0.10249999999999999</v>
      </c>
      <c r="L5346" s="395">
        <v>0.10249999999999999</v>
      </c>
      <c r="M5346" s="395">
        <v>9.9489999999999995E-2</v>
      </c>
      <c r="N5346" s="330">
        <v>2.9365853658536576</v>
      </c>
      <c r="O5346" s="116"/>
      <c r="P5346" s="116"/>
      <c r="Q5346" s="120"/>
    </row>
    <row r="5347" spans="1:17" customFormat="1">
      <c r="A5347" s="117">
        <v>5344</v>
      </c>
      <c r="B5347" s="117"/>
      <c r="C5347" s="117" t="s">
        <v>1391</v>
      </c>
      <c r="D5347" s="117" t="s">
        <v>1033</v>
      </c>
      <c r="E5347" s="396" t="s">
        <v>8006</v>
      </c>
      <c r="F5347" s="116" t="s">
        <v>8145</v>
      </c>
      <c r="G5347" s="596">
        <v>305321340403</v>
      </c>
      <c r="H5347" s="396" t="s">
        <v>8418</v>
      </c>
      <c r="I5347" s="116" t="s">
        <v>8572</v>
      </c>
      <c r="J5347" s="116" t="s">
        <v>47</v>
      </c>
      <c r="K5347" s="116">
        <v>0.24265999999999999</v>
      </c>
      <c r="L5347" s="395">
        <v>0.24265999999999999</v>
      </c>
      <c r="M5347" s="395">
        <v>0.23553499999999999</v>
      </c>
      <c r="N5347" s="330">
        <v>2.9362070386549051</v>
      </c>
      <c r="O5347" s="116"/>
      <c r="P5347" s="116"/>
      <c r="Q5347" s="120"/>
    </row>
    <row r="5348" spans="1:17" customFormat="1">
      <c r="A5348" s="117">
        <v>5345</v>
      </c>
      <c r="B5348" s="117"/>
      <c r="C5348" s="117" t="s">
        <v>1391</v>
      </c>
      <c r="D5348" s="117" t="s">
        <v>1033</v>
      </c>
      <c r="E5348" s="396" t="s">
        <v>8006</v>
      </c>
      <c r="F5348" s="116" t="s">
        <v>8111</v>
      </c>
      <c r="G5348" s="596">
        <v>305321440404</v>
      </c>
      <c r="H5348" s="396" t="s">
        <v>8374</v>
      </c>
      <c r="I5348" s="116" t="s">
        <v>8573</v>
      </c>
      <c r="J5348" s="116" t="s">
        <v>47</v>
      </c>
      <c r="K5348" s="116">
        <v>0.10440000000000001</v>
      </c>
      <c r="L5348" s="395">
        <v>0.10440000000000001</v>
      </c>
      <c r="M5348" s="395">
        <v>0.10137599999999999</v>
      </c>
      <c r="N5348" s="330">
        <v>2.896551724137943</v>
      </c>
      <c r="O5348" s="116"/>
      <c r="P5348" s="116"/>
      <c r="Q5348" s="120"/>
    </row>
    <row r="5349" spans="1:17" customFormat="1">
      <c r="A5349" s="117">
        <v>5346</v>
      </c>
      <c r="B5349" s="117"/>
      <c r="C5349" s="117" t="s">
        <v>1391</v>
      </c>
      <c r="D5349" s="117" t="s">
        <v>1033</v>
      </c>
      <c r="E5349" s="396" t="s">
        <v>8006</v>
      </c>
      <c r="F5349" s="116" t="s">
        <v>8142</v>
      </c>
      <c r="G5349" s="596">
        <v>305321140202</v>
      </c>
      <c r="H5349" s="396" t="s">
        <v>8421</v>
      </c>
      <c r="I5349" s="116" t="s">
        <v>8576</v>
      </c>
      <c r="J5349" s="116" t="s">
        <v>47</v>
      </c>
      <c r="K5349" s="116">
        <v>0.54390000000000005</v>
      </c>
      <c r="L5349" s="395">
        <v>0.54390000000000005</v>
      </c>
      <c r="M5349" s="395">
        <v>0.52829000000000004</v>
      </c>
      <c r="N5349" s="330">
        <v>2.870012870012872</v>
      </c>
      <c r="O5349" s="116"/>
      <c r="P5349" s="116"/>
      <c r="Q5349" s="120"/>
    </row>
    <row r="5350" spans="1:17" customFormat="1">
      <c r="A5350" s="117">
        <v>5347</v>
      </c>
      <c r="B5350" s="117"/>
      <c r="C5350" s="117" t="s">
        <v>1391</v>
      </c>
      <c r="D5350" s="117" t="s">
        <v>1033</v>
      </c>
      <c r="E5350" s="396" t="s">
        <v>8008</v>
      </c>
      <c r="F5350" s="116" t="s">
        <v>8147</v>
      </c>
      <c r="G5350" s="596">
        <v>305341540104</v>
      </c>
      <c r="H5350" s="396" t="s">
        <v>8420</v>
      </c>
      <c r="I5350" s="116" t="s">
        <v>3613</v>
      </c>
      <c r="J5350" s="116" t="s">
        <v>47</v>
      </c>
      <c r="K5350" s="116">
        <v>0.52410000000000001</v>
      </c>
      <c r="L5350" s="395">
        <v>0.52410000000000001</v>
      </c>
      <c r="M5350" s="395">
        <v>0.50928200000000001</v>
      </c>
      <c r="N5350" s="330">
        <v>2.8273230299561147</v>
      </c>
      <c r="O5350" s="116"/>
      <c r="P5350" s="116"/>
      <c r="Q5350" s="120"/>
    </row>
    <row r="5351" spans="1:17" customFormat="1">
      <c r="A5351" s="117">
        <v>5348</v>
      </c>
      <c r="B5351" s="117"/>
      <c r="C5351" s="117" t="s">
        <v>1391</v>
      </c>
      <c r="D5351" s="117" t="s">
        <v>1033</v>
      </c>
      <c r="E5351" s="396" t="s">
        <v>8006</v>
      </c>
      <c r="F5351" s="116" t="s">
        <v>8141</v>
      </c>
      <c r="G5351" s="596">
        <v>305321240304</v>
      </c>
      <c r="H5351" s="396" t="s">
        <v>10372</v>
      </c>
      <c r="I5351" s="116" t="s">
        <v>8576</v>
      </c>
      <c r="J5351" s="116" t="s">
        <v>47</v>
      </c>
      <c r="K5351" s="116">
        <v>1.20604</v>
      </c>
      <c r="L5351" s="395">
        <v>1.20604</v>
      </c>
      <c r="M5351" s="395">
        <v>1.174817</v>
      </c>
      <c r="N5351" s="330">
        <v>2.588885940764817</v>
      </c>
      <c r="O5351" s="116"/>
      <c r="P5351" s="116"/>
      <c r="Q5351" s="120"/>
    </row>
    <row r="5352" spans="1:17" customFormat="1">
      <c r="A5352" s="117">
        <v>5349</v>
      </c>
      <c r="B5352" s="117"/>
      <c r="C5352" s="117" t="s">
        <v>1391</v>
      </c>
      <c r="D5352" s="117" t="s">
        <v>1033</v>
      </c>
      <c r="E5352" s="396" t="s">
        <v>8006</v>
      </c>
      <c r="F5352" s="116" t="s">
        <v>8123</v>
      </c>
      <c r="G5352" s="596">
        <v>305321440203</v>
      </c>
      <c r="H5352" s="396" t="s">
        <v>8389</v>
      </c>
      <c r="I5352" s="116" t="s">
        <v>8576</v>
      </c>
      <c r="J5352" s="116" t="s">
        <v>47</v>
      </c>
      <c r="K5352" s="116">
        <v>7.5800000000000006E-2</v>
      </c>
      <c r="L5352" s="395">
        <v>7.5800000000000006E-2</v>
      </c>
      <c r="M5352" s="395">
        <v>7.3875999999999997E-2</v>
      </c>
      <c r="N5352" s="330">
        <v>2.5382585751979008</v>
      </c>
      <c r="O5352" s="116"/>
      <c r="P5352" s="116"/>
      <c r="Q5352" s="120"/>
    </row>
    <row r="5353" spans="1:17" customFormat="1">
      <c r="A5353" s="117">
        <v>5350</v>
      </c>
      <c r="B5353" s="117"/>
      <c r="C5353" s="117" t="s">
        <v>1391</v>
      </c>
      <c r="D5353" s="117" t="s">
        <v>1033</v>
      </c>
      <c r="E5353" s="396" t="s">
        <v>8006</v>
      </c>
      <c r="F5353" s="116" t="s">
        <v>10368</v>
      </c>
      <c r="G5353" s="596">
        <v>305321140102</v>
      </c>
      <c r="H5353" s="396" t="s">
        <v>10373</v>
      </c>
      <c r="I5353" s="116" t="s">
        <v>8576</v>
      </c>
      <c r="J5353" s="116" t="s">
        <v>47</v>
      </c>
      <c r="K5353" s="116">
        <v>0.19866500000000001</v>
      </c>
      <c r="L5353" s="395">
        <v>0.19866500000000001</v>
      </c>
      <c r="M5353" s="395">
        <v>0.193629</v>
      </c>
      <c r="N5353" s="330">
        <v>2.5349205949714406</v>
      </c>
      <c r="O5353" s="116"/>
      <c r="P5353" s="116"/>
      <c r="Q5353" s="120"/>
    </row>
    <row r="5354" spans="1:17" customFormat="1">
      <c r="A5354" s="117">
        <v>5351</v>
      </c>
      <c r="B5354" s="117"/>
      <c r="C5354" s="117" t="s">
        <v>1391</v>
      </c>
      <c r="D5354" s="117" t="s">
        <v>1033</v>
      </c>
      <c r="E5354" s="396" t="s">
        <v>8008</v>
      </c>
      <c r="F5354" s="116" t="s">
        <v>8136</v>
      </c>
      <c r="G5354" s="596">
        <v>305341340304</v>
      </c>
      <c r="H5354" s="396" t="s">
        <v>10374</v>
      </c>
      <c r="I5354" s="116" t="s">
        <v>8573</v>
      </c>
      <c r="J5354" s="116" t="s">
        <v>47</v>
      </c>
      <c r="K5354" s="116">
        <v>6.7100000000000007E-2</v>
      </c>
      <c r="L5354" s="395">
        <v>6.7100000000000007E-2</v>
      </c>
      <c r="M5354" s="395">
        <v>6.5460000000000004E-2</v>
      </c>
      <c r="N5354" s="330">
        <v>2.4441132637853986</v>
      </c>
      <c r="O5354" s="116"/>
      <c r="P5354" s="116"/>
      <c r="Q5354" s="120"/>
    </row>
    <row r="5355" spans="1:17" customFormat="1">
      <c r="A5355" s="117">
        <v>5352</v>
      </c>
      <c r="B5355" s="117"/>
      <c r="C5355" s="117" t="s">
        <v>1391</v>
      </c>
      <c r="D5355" s="117" t="s">
        <v>1033</v>
      </c>
      <c r="E5355" s="396" t="s">
        <v>8006</v>
      </c>
      <c r="F5355" s="116" t="s">
        <v>8143</v>
      </c>
      <c r="G5355" s="596">
        <v>305321240105</v>
      </c>
      <c r="H5355" s="396" t="s">
        <v>10375</v>
      </c>
      <c r="I5355" s="116" t="s">
        <v>8576</v>
      </c>
      <c r="J5355" s="116" t="s">
        <v>47</v>
      </c>
      <c r="K5355" s="116">
        <v>0.22506000000000001</v>
      </c>
      <c r="L5355" s="395">
        <v>0.22506000000000001</v>
      </c>
      <c r="M5355" s="395">
        <v>0.21960299999999999</v>
      </c>
      <c r="N5355" s="330">
        <v>2.4246867501999545</v>
      </c>
      <c r="O5355" s="116"/>
      <c r="P5355" s="116"/>
      <c r="Q5355" s="120"/>
    </row>
    <row r="5356" spans="1:17" customFormat="1">
      <c r="A5356" s="117">
        <v>5353</v>
      </c>
      <c r="B5356" s="117"/>
      <c r="C5356" s="117" t="s">
        <v>1391</v>
      </c>
      <c r="D5356" s="117" t="s">
        <v>1033</v>
      </c>
      <c r="E5356" s="396" t="s">
        <v>8008</v>
      </c>
      <c r="F5356" s="116" t="s">
        <v>8146</v>
      </c>
      <c r="G5356" s="596">
        <v>305341340202</v>
      </c>
      <c r="H5356" s="396" t="s">
        <v>2250</v>
      </c>
      <c r="I5356" s="116" t="s">
        <v>8576</v>
      </c>
      <c r="J5356" s="116" t="s">
        <v>47</v>
      </c>
      <c r="K5356" s="116">
        <v>0.19894000000000001</v>
      </c>
      <c r="L5356" s="395">
        <v>0.19894000000000001</v>
      </c>
      <c r="M5356" s="395">
        <v>0.194137</v>
      </c>
      <c r="N5356" s="330">
        <v>2.4142957675681118</v>
      </c>
      <c r="O5356" s="116"/>
      <c r="P5356" s="116"/>
      <c r="Q5356" s="120"/>
    </row>
    <row r="5357" spans="1:17" customFormat="1">
      <c r="A5357" s="117">
        <v>5354</v>
      </c>
      <c r="B5357" s="117"/>
      <c r="C5357" s="117" t="s">
        <v>1391</v>
      </c>
      <c r="D5357" s="117" t="s">
        <v>1033</v>
      </c>
      <c r="E5357" s="396" t="s">
        <v>8007</v>
      </c>
      <c r="F5357" s="116" t="s">
        <v>8114</v>
      </c>
      <c r="G5357" s="596">
        <v>305311540204</v>
      </c>
      <c r="H5357" s="396" t="s">
        <v>8407</v>
      </c>
      <c r="I5357" s="116" t="s">
        <v>8576</v>
      </c>
      <c r="J5357" s="116" t="s">
        <v>47</v>
      </c>
      <c r="K5357" s="116">
        <v>0.90135600000000005</v>
      </c>
      <c r="L5357" s="395">
        <v>0.90135600000000005</v>
      </c>
      <c r="M5357" s="395">
        <v>0.88032899999999992</v>
      </c>
      <c r="N5357" s="330">
        <v>2.3328185533795889</v>
      </c>
      <c r="O5357" s="116"/>
      <c r="P5357" s="116"/>
      <c r="Q5357" s="120"/>
    </row>
    <row r="5358" spans="1:17" customFormat="1">
      <c r="A5358" s="117">
        <v>5355</v>
      </c>
      <c r="B5358" s="117"/>
      <c r="C5358" s="117" t="s">
        <v>1391</v>
      </c>
      <c r="D5358" s="117" t="s">
        <v>1033</v>
      </c>
      <c r="E5358" s="396" t="s">
        <v>8007</v>
      </c>
      <c r="F5358" s="116" t="s">
        <v>8110</v>
      </c>
      <c r="G5358" s="596">
        <v>305311440402</v>
      </c>
      <c r="H5358" s="396" t="s">
        <v>8373</v>
      </c>
      <c r="I5358" s="116" t="s">
        <v>8576</v>
      </c>
      <c r="J5358" s="116" t="s">
        <v>47</v>
      </c>
      <c r="K5358" s="116">
        <v>0.26434299999999999</v>
      </c>
      <c r="L5358" s="395">
        <v>0.26434299999999999</v>
      </c>
      <c r="M5358" s="395">
        <v>0.258488</v>
      </c>
      <c r="N5358" s="330">
        <v>2.2149253053797526</v>
      </c>
      <c r="O5358" s="116"/>
      <c r="P5358" s="116"/>
      <c r="Q5358" s="120"/>
    </row>
    <row r="5359" spans="1:17" customFormat="1">
      <c r="A5359" s="117">
        <v>5356</v>
      </c>
      <c r="B5359" s="117"/>
      <c r="C5359" s="117" t="s">
        <v>1391</v>
      </c>
      <c r="D5359" s="117" t="s">
        <v>1033</v>
      </c>
      <c r="E5359" s="396" t="s">
        <v>3753</v>
      </c>
      <c r="F5359" s="116" t="s">
        <v>8152</v>
      </c>
      <c r="G5359" s="596">
        <v>305331140101</v>
      </c>
      <c r="H5359" s="396" t="s">
        <v>8432</v>
      </c>
      <c r="I5359" s="116" t="s">
        <v>8573</v>
      </c>
      <c r="J5359" s="116" t="s">
        <v>47</v>
      </c>
      <c r="K5359" s="116">
        <v>0.29060000000000002</v>
      </c>
      <c r="L5359" s="395">
        <v>0.29060000000000002</v>
      </c>
      <c r="M5359" s="395">
        <v>0.28436400000000001</v>
      </c>
      <c r="N5359" s="330">
        <v>2.1459050240880999</v>
      </c>
      <c r="O5359" s="116"/>
      <c r="P5359" s="116"/>
      <c r="Q5359" s="120"/>
    </row>
    <row r="5360" spans="1:17" customFormat="1">
      <c r="A5360" s="117">
        <v>5357</v>
      </c>
      <c r="B5360" s="117"/>
      <c r="C5360" s="117" t="s">
        <v>1391</v>
      </c>
      <c r="D5360" s="117" t="s">
        <v>1033</v>
      </c>
      <c r="E5360" s="396" t="s">
        <v>8007</v>
      </c>
      <c r="F5360" s="116" t="s">
        <v>8114</v>
      </c>
      <c r="G5360" s="596">
        <v>305311540206</v>
      </c>
      <c r="H5360" s="396" t="s">
        <v>8378</v>
      </c>
      <c r="I5360" s="116" t="s">
        <v>8576</v>
      </c>
      <c r="J5360" s="116" t="s">
        <v>47</v>
      </c>
      <c r="K5360" s="116">
        <v>0.17451</v>
      </c>
      <c r="L5360" s="395">
        <v>0.17451</v>
      </c>
      <c r="M5360" s="395">
        <v>0.17105799999999999</v>
      </c>
      <c r="N5360" s="330">
        <v>1.9781101369549086</v>
      </c>
      <c r="O5360" s="116"/>
      <c r="P5360" s="116"/>
      <c r="Q5360" s="120"/>
    </row>
    <row r="5361" spans="1:17" customFormat="1">
      <c r="A5361" s="117">
        <v>5358</v>
      </c>
      <c r="B5361" s="117"/>
      <c r="C5361" s="117" t="s">
        <v>1391</v>
      </c>
      <c r="D5361" s="117" t="s">
        <v>1033</v>
      </c>
      <c r="E5361" s="396" t="s">
        <v>8007</v>
      </c>
      <c r="F5361" s="116" t="s">
        <v>8120</v>
      </c>
      <c r="G5361" s="596">
        <v>305311340304</v>
      </c>
      <c r="H5361" s="396" t="s">
        <v>10376</v>
      </c>
      <c r="I5361" s="116" t="s">
        <v>8576</v>
      </c>
      <c r="J5361" s="116" t="s">
        <v>47</v>
      </c>
      <c r="K5361" s="116">
        <v>1.0069E-2</v>
      </c>
      <c r="L5361" s="395">
        <v>1.0069E-2</v>
      </c>
      <c r="M5361" s="395">
        <v>9.8700000000000003E-3</v>
      </c>
      <c r="N5361" s="330">
        <v>1.9763630946469313</v>
      </c>
      <c r="O5361" s="116"/>
      <c r="P5361" s="116"/>
      <c r="Q5361" s="120"/>
    </row>
    <row r="5362" spans="1:17" customFormat="1">
      <c r="A5362" s="117">
        <v>5359</v>
      </c>
      <c r="B5362" s="117"/>
      <c r="C5362" s="117" t="s">
        <v>1391</v>
      </c>
      <c r="D5362" s="117" t="s">
        <v>1033</v>
      </c>
      <c r="E5362" s="396" t="s">
        <v>8007</v>
      </c>
      <c r="F5362" s="116" t="s">
        <v>8114</v>
      </c>
      <c r="G5362" s="596">
        <v>305311540202</v>
      </c>
      <c r="H5362" s="396" t="s">
        <v>8382</v>
      </c>
      <c r="I5362" s="116" t="s">
        <v>8576</v>
      </c>
      <c r="J5362" s="116" t="s">
        <v>47</v>
      </c>
      <c r="K5362" s="116">
        <v>1.1722600000000001</v>
      </c>
      <c r="L5362" s="395">
        <v>1.1722600000000001</v>
      </c>
      <c r="M5362" s="395">
        <v>1.1502350000000001</v>
      </c>
      <c r="N5362" s="330">
        <v>1.8788494020097894</v>
      </c>
      <c r="O5362" s="116"/>
      <c r="P5362" s="116"/>
      <c r="Q5362" s="120"/>
    </row>
    <row r="5363" spans="1:17" customFormat="1">
      <c r="A5363" s="117">
        <v>5360</v>
      </c>
      <c r="B5363" s="117"/>
      <c r="C5363" s="117" t="s">
        <v>1391</v>
      </c>
      <c r="D5363" s="117" t="s">
        <v>1033</v>
      </c>
      <c r="E5363" s="396" t="s">
        <v>3753</v>
      </c>
      <c r="F5363" s="116" t="s">
        <v>4794</v>
      </c>
      <c r="G5363" s="596">
        <v>305331340106</v>
      </c>
      <c r="H5363" s="396" t="s">
        <v>10377</v>
      </c>
      <c r="I5363" s="116" t="s">
        <v>8573</v>
      </c>
      <c r="J5363" s="116" t="s">
        <v>47</v>
      </c>
      <c r="K5363" s="116">
        <v>3.585E-2</v>
      </c>
      <c r="L5363" s="395">
        <v>3.585E-2</v>
      </c>
      <c r="M5363" s="395">
        <v>3.5217999999999999E-2</v>
      </c>
      <c r="N5363" s="330">
        <v>1.7629009762900993</v>
      </c>
      <c r="O5363" s="116"/>
      <c r="P5363" s="116"/>
      <c r="Q5363" s="120"/>
    </row>
    <row r="5364" spans="1:17" customFormat="1">
      <c r="A5364" s="117">
        <v>5361</v>
      </c>
      <c r="B5364" s="117"/>
      <c r="C5364" s="117" t="s">
        <v>1391</v>
      </c>
      <c r="D5364" s="117" t="s">
        <v>1033</v>
      </c>
      <c r="E5364" s="396" t="s">
        <v>8007</v>
      </c>
      <c r="F5364" s="116" t="s">
        <v>8110</v>
      </c>
      <c r="G5364" s="596">
        <v>305311440404</v>
      </c>
      <c r="H5364" s="396" t="s">
        <v>8426</v>
      </c>
      <c r="I5364" s="116" t="s">
        <v>8573</v>
      </c>
      <c r="J5364" s="116" t="s">
        <v>47</v>
      </c>
      <c r="K5364" s="116">
        <v>0.32040000000000002</v>
      </c>
      <c r="L5364" s="395">
        <v>0.32040000000000002</v>
      </c>
      <c r="M5364" s="395">
        <v>0.31510199999999999</v>
      </c>
      <c r="N5364" s="330">
        <v>1.6535580524344646</v>
      </c>
      <c r="O5364" s="116"/>
      <c r="P5364" s="116"/>
      <c r="Q5364" s="120"/>
    </row>
    <row r="5365" spans="1:17" customFormat="1">
      <c r="A5365" s="117">
        <v>5362</v>
      </c>
      <c r="B5365" s="117"/>
      <c r="C5365" s="117" t="s">
        <v>1391</v>
      </c>
      <c r="D5365" s="117" t="s">
        <v>1033</v>
      </c>
      <c r="E5365" s="396" t="s">
        <v>8007</v>
      </c>
      <c r="F5365" s="116" t="s">
        <v>8110</v>
      </c>
      <c r="G5365" s="596">
        <v>305311440403</v>
      </c>
      <c r="H5365" s="396" t="s">
        <v>10378</v>
      </c>
      <c r="I5365" s="116" t="s">
        <v>8575</v>
      </c>
      <c r="J5365" s="116" t="s">
        <v>47</v>
      </c>
      <c r="K5365" s="116">
        <v>0.22217400000000001</v>
      </c>
      <c r="L5365" s="395">
        <v>0.22217400000000001</v>
      </c>
      <c r="M5365" s="395">
        <v>0.21851799999999999</v>
      </c>
      <c r="N5365" s="330">
        <v>1.6455570858876465</v>
      </c>
      <c r="O5365" s="116"/>
      <c r="P5365" s="116"/>
      <c r="Q5365" s="120"/>
    </row>
    <row r="5366" spans="1:17" customFormat="1">
      <c r="A5366" s="117">
        <v>5363</v>
      </c>
      <c r="B5366" s="117"/>
      <c r="C5366" s="117" t="s">
        <v>1391</v>
      </c>
      <c r="D5366" s="117" t="s">
        <v>1033</v>
      </c>
      <c r="E5366" s="396" t="s">
        <v>8007</v>
      </c>
      <c r="F5366" s="116" t="s">
        <v>8150</v>
      </c>
      <c r="G5366" s="596">
        <v>305311540102</v>
      </c>
      <c r="H5366" s="396" t="s">
        <v>8428</v>
      </c>
      <c r="I5366" s="116" t="s">
        <v>8576</v>
      </c>
      <c r="J5366" s="116" t="s">
        <v>47</v>
      </c>
      <c r="K5366" s="116">
        <v>0.7994</v>
      </c>
      <c r="L5366" s="395">
        <v>0.7994</v>
      </c>
      <c r="M5366" s="395">
        <v>0.78691299999999997</v>
      </c>
      <c r="N5366" s="330">
        <v>1.5620465349011792</v>
      </c>
      <c r="O5366" s="116"/>
      <c r="P5366" s="116"/>
      <c r="Q5366" s="120"/>
    </row>
    <row r="5367" spans="1:17" customFormat="1">
      <c r="A5367" s="117">
        <v>5364</v>
      </c>
      <c r="B5367" s="117"/>
      <c r="C5367" s="117" t="s">
        <v>1391</v>
      </c>
      <c r="D5367" s="117" t="s">
        <v>1033</v>
      </c>
      <c r="E5367" s="396" t="s">
        <v>8007</v>
      </c>
      <c r="F5367" s="116" t="s">
        <v>8137</v>
      </c>
      <c r="G5367" s="596">
        <v>305311440202</v>
      </c>
      <c r="H5367" s="396" t="s">
        <v>8433</v>
      </c>
      <c r="I5367" s="116" t="s">
        <v>8576</v>
      </c>
      <c r="J5367" s="116" t="s">
        <v>47</v>
      </c>
      <c r="K5367" s="116">
        <v>2.7273339999999999</v>
      </c>
      <c r="L5367" s="395">
        <v>2.7273339999999999</v>
      </c>
      <c r="M5367" s="395">
        <v>2.6856689999999999</v>
      </c>
      <c r="N5367" s="330">
        <v>1.5276823447366572</v>
      </c>
      <c r="O5367" s="116"/>
      <c r="P5367" s="116"/>
      <c r="Q5367" s="120"/>
    </row>
    <row r="5368" spans="1:17" customFormat="1">
      <c r="A5368" s="117">
        <v>5365</v>
      </c>
      <c r="B5368" s="117"/>
      <c r="C5368" s="117" t="s">
        <v>1391</v>
      </c>
      <c r="D5368" s="117" t="s">
        <v>1033</v>
      </c>
      <c r="E5368" s="396" t="s">
        <v>8007</v>
      </c>
      <c r="F5368" s="116" t="s">
        <v>8150</v>
      </c>
      <c r="G5368" s="596">
        <v>305311540103</v>
      </c>
      <c r="H5368" s="396" t="s">
        <v>8425</v>
      </c>
      <c r="I5368" s="116" t="s">
        <v>8576</v>
      </c>
      <c r="J5368" s="116" t="s">
        <v>47</v>
      </c>
      <c r="K5368" s="116">
        <v>2.185689</v>
      </c>
      <c r="L5368" s="395">
        <v>2.185689</v>
      </c>
      <c r="M5368" s="395">
        <v>2.1534279999999999</v>
      </c>
      <c r="N5368" s="330">
        <v>1.4760105394683369</v>
      </c>
      <c r="O5368" s="116"/>
      <c r="P5368" s="116"/>
      <c r="Q5368" s="120"/>
    </row>
    <row r="5369" spans="1:17" customFormat="1">
      <c r="A5369" s="117">
        <v>5366</v>
      </c>
      <c r="B5369" s="117"/>
      <c r="C5369" s="117" t="s">
        <v>1391</v>
      </c>
      <c r="D5369" s="117" t="s">
        <v>1033</v>
      </c>
      <c r="E5369" s="396" t="s">
        <v>8007</v>
      </c>
      <c r="F5369" s="116" t="s">
        <v>8109</v>
      </c>
      <c r="G5369" s="596">
        <v>305311440105</v>
      </c>
      <c r="H5369" s="396" t="s">
        <v>8372</v>
      </c>
      <c r="I5369" s="116" t="s">
        <v>8575</v>
      </c>
      <c r="J5369" s="116" t="s">
        <v>47</v>
      </c>
      <c r="K5369" s="116">
        <v>0.72896000000000005</v>
      </c>
      <c r="L5369" s="395">
        <v>0.72896000000000005</v>
      </c>
      <c r="M5369" s="395">
        <v>0.71837300000000004</v>
      </c>
      <c r="N5369" s="330">
        <v>1.45234306409131</v>
      </c>
      <c r="O5369" s="116"/>
      <c r="P5369" s="116"/>
      <c r="Q5369" s="120"/>
    </row>
    <row r="5370" spans="1:17" customFormat="1">
      <c r="A5370" s="117">
        <v>5367</v>
      </c>
      <c r="B5370" s="117"/>
      <c r="C5370" s="117" t="s">
        <v>1391</v>
      </c>
      <c r="D5370" s="117" t="s">
        <v>1033</v>
      </c>
      <c r="E5370" s="396" t="s">
        <v>8007</v>
      </c>
      <c r="F5370" s="116" t="s">
        <v>8109</v>
      </c>
      <c r="G5370" s="596">
        <v>305311440104</v>
      </c>
      <c r="H5370" s="396" t="s">
        <v>2250</v>
      </c>
      <c r="I5370" s="116" t="s">
        <v>8576</v>
      </c>
      <c r="J5370" s="116" t="s">
        <v>47</v>
      </c>
      <c r="K5370" s="116">
        <v>2.48576</v>
      </c>
      <c r="L5370" s="395">
        <v>2.48576</v>
      </c>
      <c r="M5370" s="395">
        <v>2.4501580000000001</v>
      </c>
      <c r="N5370" s="330">
        <v>1.4322380278063815</v>
      </c>
      <c r="O5370" s="116"/>
      <c r="P5370" s="116"/>
      <c r="Q5370" s="120"/>
    </row>
    <row r="5371" spans="1:17" customFormat="1">
      <c r="A5371" s="117">
        <v>5368</v>
      </c>
      <c r="B5371" s="117"/>
      <c r="C5371" s="117" t="s">
        <v>1391</v>
      </c>
      <c r="D5371" s="117" t="s">
        <v>1033</v>
      </c>
      <c r="E5371" s="396" t="s">
        <v>8007</v>
      </c>
      <c r="F5371" s="116" t="s">
        <v>8114</v>
      </c>
      <c r="G5371" s="596">
        <v>305311540205</v>
      </c>
      <c r="H5371" s="396" t="s">
        <v>8423</v>
      </c>
      <c r="I5371" s="116" t="s">
        <v>8576</v>
      </c>
      <c r="J5371" s="116" t="s">
        <v>47</v>
      </c>
      <c r="K5371" s="116">
        <v>0.77798</v>
      </c>
      <c r="L5371" s="395">
        <v>0.77798</v>
      </c>
      <c r="M5371" s="395">
        <v>0.76744999999999997</v>
      </c>
      <c r="N5371" s="330">
        <v>1.3535052314969587</v>
      </c>
      <c r="O5371" s="116"/>
      <c r="P5371" s="116"/>
      <c r="Q5371" s="120"/>
    </row>
    <row r="5372" spans="1:17" customFormat="1">
      <c r="A5372" s="117">
        <v>5369</v>
      </c>
      <c r="B5372" s="117"/>
      <c r="C5372" s="117" t="s">
        <v>1391</v>
      </c>
      <c r="D5372" s="117" t="s">
        <v>1033</v>
      </c>
      <c r="E5372" s="396" t="s">
        <v>8008</v>
      </c>
      <c r="F5372" s="116" t="s">
        <v>8138</v>
      </c>
      <c r="G5372" s="596">
        <v>305341440201</v>
      </c>
      <c r="H5372" s="396" t="s">
        <v>8364</v>
      </c>
      <c r="I5372" s="116" t="s">
        <v>8573</v>
      </c>
      <c r="J5372" s="116" t="s">
        <v>47</v>
      </c>
      <c r="K5372" s="116">
        <v>0.17710000000000001</v>
      </c>
      <c r="L5372" s="395">
        <v>0.17710000000000001</v>
      </c>
      <c r="M5372" s="395">
        <v>0.17472699999999999</v>
      </c>
      <c r="N5372" s="330">
        <v>1.3399209486166086</v>
      </c>
      <c r="O5372" s="116"/>
      <c r="P5372" s="116"/>
      <c r="Q5372" s="120"/>
    </row>
    <row r="5373" spans="1:17" customFormat="1">
      <c r="A5373" s="117">
        <v>5370</v>
      </c>
      <c r="B5373" s="117"/>
      <c r="C5373" s="117" t="s">
        <v>1391</v>
      </c>
      <c r="D5373" s="117" t="s">
        <v>1033</v>
      </c>
      <c r="E5373" s="396" t="s">
        <v>3753</v>
      </c>
      <c r="F5373" s="116" t="s">
        <v>10379</v>
      </c>
      <c r="G5373" s="596">
        <v>305331240304</v>
      </c>
      <c r="H5373" s="396" t="s">
        <v>10380</v>
      </c>
      <c r="I5373" s="116" t="s">
        <v>8573</v>
      </c>
      <c r="J5373" s="116" t="s">
        <v>47</v>
      </c>
      <c r="K5373" s="116">
        <v>3.8699999999999998E-2</v>
      </c>
      <c r="L5373" s="395">
        <v>3.8699999999999998E-2</v>
      </c>
      <c r="M5373" s="395">
        <v>3.8184000000000003E-2</v>
      </c>
      <c r="N5373" s="330">
        <v>1.3333333333333222</v>
      </c>
      <c r="O5373" s="116"/>
      <c r="P5373" s="116"/>
      <c r="Q5373" s="120"/>
    </row>
    <row r="5374" spans="1:17" customFormat="1">
      <c r="A5374" s="117">
        <v>5371</v>
      </c>
      <c r="B5374" s="117"/>
      <c r="C5374" s="117" t="s">
        <v>1391</v>
      </c>
      <c r="D5374" s="117" t="s">
        <v>1033</v>
      </c>
      <c r="E5374" s="396" t="s">
        <v>8007</v>
      </c>
      <c r="F5374" s="116" t="s">
        <v>8114</v>
      </c>
      <c r="G5374" s="596">
        <v>305311540201</v>
      </c>
      <c r="H5374" s="396" t="s">
        <v>8430</v>
      </c>
      <c r="I5374" s="116" t="s">
        <v>8576</v>
      </c>
      <c r="J5374" s="116" t="s">
        <v>47</v>
      </c>
      <c r="K5374" s="116">
        <v>0.50944</v>
      </c>
      <c r="L5374" s="395">
        <v>0.50944</v>
      </c>
      <c r="M5374" s="395">
        <v>0.50278</v>
      </c>
      <c r="N5374" s="330">
        <v>1.3073178391959797</v>
      </c>
      <c r="O5374" s="116"/>
      <c r="P5374" s="116"/>
      <c r="Q5374" s="120"/>
    </row>
    <row r="5375" spans="1:17" customFormat="1">
      <c r="A5375" s="117">
        <v>5372</v>
      </c>
      <c r="B5375" s="117"/>
      <c r="C5375" s="117" t="s">
        <v>1391</v>
      </c>
      <c r="D5375" s="117" t="s">
        <v>1033</v>
      </c>
      <c r="E5375" s="396" t="s">
        <v>3753</v>
      </c>
      <c r="F5375" s="116" t="s">
        <v>8151</v>
      </c>
      <c r="G5375" s="596">
        <v>305331240701</v>
      </c>
      <c r="H5375" s="396" t="s">
        <v>8431</v>
      </c>
      <c r="I5375" s="116" t="s">
        <v>8573</v>
      </c>
      <c r="J5375" s="116" t="s">
        <v>47</v>
      </c>
      <c r="K5375" s="116">
        <v>0.34689999999999999</v>
      </c>
      <c r="L5375" s="395">
        <v>0.34689999999999999</v>
      </c>
      <c r="M5375" s="395">
        <v>0.34240100000000001</v>
      </c>
      <c r="N5375" s="330">
        <v>1.2969155376189032</v>
      </c>
      <c r="O5375" s="116"/>
      <c r="P5375" s="116"/>
      <c r="Q5375" s="120"/>
    </row>
    <row r="5376" spans="1:17" customFormat="1">
      <c r="A5376" s="117">
        <v>5373</v>
      </c>
      <c r="B5376" s="117"/>
      <c r="C5376" s="117" t="s">
        <v>1391</v>
      </c>
      <c r="D5376" s="117" t="s">
        <v>1033</v>
      </c>
      <c r="E5376" s="396" t="s">
        <v>8007</v>
      </c>
      <c r="F5376" s="116" t="s">
        <v>8150</v>
      </c>
      <c r="G5376" s="596">
        <v>305311540101</v>
      </c>
      <c r="H5376" s="396" t="s">
        <v>8427</v>
      </c>
      <c r="I5376" s="116" t="s">
        <v>8576</v>
      </c>
      <c r="J5376" s="116" t="s">
        <v>47</v>
      </c>
      <c r="K5376" s="116">
        <v>1.0192000000000001</v>
      </c>
      <c r="L5376" s="395">
        <v>1.0192000000000001</v>
      </c>
      <c r="M5376" s="395">
        <v>1.0070209999999999</v>
      </c>
      <c r="N5376" s="330">
        <v>1.194956828885416</v>
      </c>
      <c r="O5376" s="116"/>
      <c r="P5376" s="116"/>
      <c r="Q5376" s="120"/>
    </row>
    <row r="5377" spans="1:17" customFormat="1">
      <c r="A5377" s="117">
        <v>5374</v>
      </c>
      <c r="B5377" s="117"/>
      <c r="C5377" s="117" t="s">
        <v>1391</v>
      </c>
      <c r="D5377" s="117" t="s">
        <v>1033</v>
      </c>
      <c r="E5377" s="396" t="s">
        <v>8008</v>
      </c>
      <c r="F5377" s="116" t="s">
        <v>10381</v>
      </c>
      <c r="G5377" s="596">
        <v>305341340105</v>
      </c>
      <c r="H5377" s="396" t="s">
        <v>10382</v>
      </c>
      <c r="I5377" s="116" t="s">
        <v>8573</v>
      </c>
      <c r="J5377" s="116" t="s">
        <v>47</v>
      </c>
      <c r="K5377" s="116">
        <v>0.16955999999999999</v>
      </c>
      <c r="L5377" s="395">
        <v>0.16955999999999999</v>
      </c>
      <c r="M5377" s="395">
        <v>0.16767499999999999</v>
      </c>
      <c r="N5377" s="330">
        <v>1.1117008728473683</v>
      </c>
      <c r="O5377" s="116"/>
      <c r="P5377" s="116"/>
      <c r="Q5377" s="120"/>
    </row>
    <row r="5378" spans="1:17" customFormat="1">
      <c r="A5378" s="117">
        <v>5375</v>
      </c>
      <c r="B5378" s="117"/>
      <c r="C5378" s="117" t="s">
        <v>1391</v>
      </c>
      <c r="D5378" s="117" t="s">
        <v>1033</v>
      </c>
      <c r="E5378" s="396" t="s">
        <v>8007</v>
      </c>
      <c r="F5378" s="116" t="s">
        <v>10383</v>
      </c>
      <c r="G5378" s="596">
        <v>305311340201</v>
      </c>
      <c r="H5378" s="396" t="s">
        <v>10384</v>
      </c>
      <c r="I5378" s="116" t="s">
        <v>8573</v>
      </c>
      <c r="J5378" s="116" t="s">
        <v>47</v>
      </c>
      <c r="K5378" s="116">
        <v>0.36099999999999999</v>
      </c>
      <c r="L5378" s="395">
        <v>0.36099999999999999</v>
      </c>
      <c r="M5378" s="395">
        <v>0.357514</v>
      </c>
      <c r="N5378" s="330">
        <v>0.96565096952908291</v>
      </c>
      <c r="O5378" s="116"/>
      <c r="P5378" s="116"/>
      <c r="Q5378" s="120"/>
    </row>
    <row r="5379" spans="1:17" customFormat="1">
      <c r="A5379" s="117">
        <v>5376</v>
      </c>
      <c r="B5379" s="117"/>
      <c r="C5379" s="117" t="s">
        <v>1391</v>
      </c>
      <c r="D5379" s="117" t="s">
        <v>1033</v>
      </c>
      <c r="E5379" s="396" t="s">
        <v>8008</v>
      </c>
      <c r="F5379" s="116" t="s">
        <v>8128</v>
      </c>
      <c r="G5379" s="596">
        <v>305341140304</v>
      </c>
      <c r="H5379" s="396" t="s">
        <v>2250</v>
      </c>
      <c r="I5379" s="116" t="s">
        <v>8573</v>
      </c>
      <c r="J5379" s="116" t="s">
        <v>47</v>
      </c>
      <c r="K5379" s="116">
        <v>1.2831E-2</v>
      </c>
      <c r="L5379" s="395">
        <v>1.2831E-2</v>
      </c>
      <c r="M5379" s="395">
        <v>1.2711E-2</v>
      </c>
      <c r="N5379" s="330">
        <v>0.93523497778817166</v>
      </c>
      <c r="O5379" s="116"/>
      <c r="P5379" s="116"/>
      <c r="Q5379" s="120"/>
    </row>
    <row r="5380" spans="1:17" customFormat="1">
      <c r="A5380" s="117">
        <v>5377</v>
      </c>
      <c r="B5380" s="117"/>
      <c r="C5380" s="117" t="s">
        <v>1391</v>
      </c>
      <c r="D5380" s="117" t="s">
        <v>1033</v>
      </c>
      <c r="E5380" s="396" t="s">
        <v>8007</v>
      </c>
      <c r="F5380" s="116" t="s">
        <v>10385</v>
      </c>
      <c r="G5380" s="596">
        <v>305311240402</v>
      </c>
      <c r="H5380" s="396" t="s">
        <v>10386</v>
      </c>
      <c r="I5380" s="116" t="s">
        <v>8573</v>
      </c>
      <c r="J5380" s="116" t="s">
        <v>47</v>
      </c>
      <c r="K5380" s="116">
        <v>3.0499999999999999E-2</v>
      </c>
      <c r="L5380" s="395">
        <v>3.0499999999999999E-2</v>
      </c>
      <c r="M5380" s="395">
        <v>3.0231999999999998E-2</v>
      </c>
      <c r="N5380" s="330">
        <v>0.87868852459016678</v>
      </c>
      <c r="O5380" s="116"/>
      <c r="P5380" s="116"/>
      <c r="Q5380" s="120"/>
    </row>
    <row r="5381" spans="1:17" customFormat="1">
      <c r="A5381" s="117">
        <v>5378</v>
      </c>
      <c r="B5381" s="117"/>
      <c r="C5381" s="117" t="s">
        <v>1391</v>
      </c>
      <c r="D5381" s="117" t="s">
        <v>1033</v>
      </c>
      <c r="E5381" s="396" t="s">
        <v>8008</v>
      </c>
      <c r="F5381" s="116" t="s">
        <v>8147</v>
      </c>
      <c r="G5381" s="596">
        <v>305341540103</v>
      </c>
      <c r="H5381" s="396" t="s">
        <v>8434</v>
      </c>
      <c r="I5381" s="116" t="s">
        <v>8573</v>
      </c>
      <c r="J5381" s="116" t="s">
        <v>47</v>
      </c>
      <c r="K5381" s="116">
        <v>0.51139999999999997</v>
      </c>
      <c r="L5381" s="395">
        <v>0.51139999999999997</v>
      </c>
      <c r="M5381" s="395">
        <v>0.50822699999999998</v>
      </c>
      <c r="N5381" s="330">
        <v>0.62045365662885843</v>
      </c>
      <c r="O5381" s="116"/>
      <c r="P5381" s="116"/>
      <c r="Q5381" s="120"/>
    </row>
    <row r="5382" spans="1:17" customFormat="1">
      <c r="A5382" s="117">
        <v>5379</v>
      </c>
      <c r="B5382" s="117"/>
      <c r="C5382" s="117" t="s">
        <v>1391</v>
      </c>
      <c r="D5382" s="117" t="s">
        <v>1033</v>
      </c>
      <c r="E5382" s="396" t="s">
        <v>3753</v>
      </c>
      <c r="F5382" s="116" t="s">
        <v>8153</v>
      </c>
      <c r="G5382" s="596">
        <v>305331140304</v>
      </c>
      <c r="H5382" s="396" t="s">
        <v>8435</v>
      </c>
      <c r="I5382" s="116" t="s">
        <v>8575</v>
      </c>
      <c r="J5382" s="116" t="s">
        <v>47</v>
      </c>
      <c r="K5382" s="116">
        <v>2.8379999999999999E-2</v>
      </c>
      <c r="L5382" s="395">
        <v>2.8379999999999999E-2</v>
      </c>
      <c r="M5382" s="395">
        <v>2.8213999999999999E-2</v>
      </c>
      <c r="N5382" s="330">
        <v>0.58491895701197849</v>
      </c>
      <c r="O5382" s="116"/>
      <c r="P5382" s="116"/>
      <c r="Q5382" s="120"/>
    </row>
    <row r="5383" spans="1:17" customFormat="1">
      <c r="A5383" s="117">
        <v>5380</v>
      </c>
      <c r="B5383" s="117"/>
      <c r="C5383" s="117" t="s">
        <v>1391</v>
      </c>
      <c r="D5383" s="117" t="s">
        <v>1033</v>
      </c>
      <c r="E5383" s="396" t="s">
        <v>8007</v>
      </c>
      <c r="F5383" s="116" t="s">
        <v>8114</v>
      </c>
      <c r="G5383" s="596">
        <v>305311540203</v>
      </c>
      <c r="H5383" s="396" t="s">
        <v>10387</v>
      </c>
      <c r="I5383" s="116" t="s">
        <v>8576</v>
      </c>
      <c r="J5383" s="116" t="s">
        <v>47</v>
      </c>
      <c r="K5383" s="116">
        <v>2.0186739999999999</v>
      </c>
      <c r="L5383" s="395">
        <v>2.0186739999999999</v>
      </c>
      <c r="M5383" s="395">
        <v>2.0096889999999998</v>
      </c>
      <c r="N5383" s="330">
        <v>0.44509415586667395</v>
      </c>
      <c r="O5383" s="116"/>
      <c r="P5383" s="116"/>
      <c r="Q5383" s="120"/>
    </row>
    <row r="5384" spans="1:17" customFormat="1">
      <c r="A5384" s="117">
        <v>5381</v>
      </c>
      <c r="B5384" s="117"/>
      <c r="C5384" s="117" t="s">
        <v>1391</v>
      </c>
      <c r="D5384" s="117" t="s">
        <v>1033</v>
      </c>
      <c r="E5384" s="396" t="s">
        <v>3753</v>
      </c>
      <c r="F5384" s="116" t="s">
        <v>10388</v>
      </c>
      <c r="G5384" s="596">
        <v>305331140404</v>
      </c>
      <c r="H5384" s="396" t="s">
        <v>3068</v>
      </c>
      <c r="I5384" s="116" t="s">
        <v>8576</v>
      </c>
      <c r="J5384" s="116" t="s">
        <v>47</v>
      </c>
      <c r="K5384" s="116">
        <v>0.58689999999999998</v>
      </c>
      <c r="L5384" s="395">
        <v>0.58689999999999998</v>
      </c>
      <c r="M5384" s="395">
        <v>0.58571499999999999</v>
      </c>
      <c r="N5384" s="330">
        <v>0.20190833191344207</v>
      </c>
      <c r="O5384" s="116"/>
      <c r="P5384" s="116"/>
      <c r="Q5384" s="120"/>
    </row>
    <row r="5385" spans="1:17" customFormat="1">
      <c r="A5385" s="117">
        <v>5382</v>
      </c>
      <c r="B5385" s="117"/>
      <c r="C5385" s="117" t="s">
        <v>1391</v>
      </c>
      <c r="D5385" s="117" t="s">
        <v>1033</v>
      </c>
      <c r="E5385" s="396" t="s">
        <v>8007</v>
      </c>
      <c r="F5385" s="116" t="s">
        <v>10389</v>
      </c>
      <c r="G5385" s="596">
        <v>305311440302</v>
      </c>
      <c r="H5385" s="396" t="s">
        <v>10390</v>
      </c>
      <c r="I5385" s="116" t="s">
        <v>8576</v>
      </c>
      <c r="J5385" s="116" t="s">
        <v>47</v>
      </c>
      <c r="K5385" s="116">
        <v>1.269865</v>
      </c>
      <c r="L5385" s="395">
        <v>1.269865</v>
      </c>
      <c r="M5385" s="395">
        <v>1.2675909999999999</v>
      </c>
      <c r="N5385" s="330">
        <v>0.17907415355176412</v>
      </c>
      <c r="O5385" s="116"/>
      <c r="P5385" s="116"/>
      <c r="Q5385" s="120"/>
    </row>
    <row r="5386" spans="1:17" customFormat="1">
      <c r="A5386" s="117">
        <v>5383</v>
      </c>
      <c r="B5386" s="117"/>
      <c r="C5386" s="117" t="s">
        <v>1391</v>
      </c>
      <c r="D5386" s="117" t="s">
        <v>1033</v>
      </c>
      <c r="E5386" s="396" t="s">
        <v>8007</v>
      </c>
      <c r="F5386" s="116" t="s">
        <v>10391</v>
      </c>
      <c r="G5386" s="596">
        <v>305311340401</v>
      </c>
      <c r="H5386" s="396" t="s">
        <v>10392</v>
      </c>
      <c r="I5386" s="116" t="s">
        <v>8576</v>
      </c>
      <c r="J5386" s="116" t="s">
        <v>47</v>
      </c>
      <c r="K5386" s="116">
        <v>1.1113109999999999</v>
      </c>
      <c r="L5386" s="395">
        <v>1.1113109999999999</v>
      </c>
      <c r="M5386" s="395">
        <v>1.109553</v>
      </c>
      <c r="N5386" s="330">
        <v>0.15819154134170602</v>
      </c>
      <c r="O5386" s="116"/>
      <c r="P5386" s="116"/>
      <c r="Q5386" s="120"/>
    </row>
    <row r="5387" spans="1:17" customFormat="1">
      <c r="A5387" s="117">
        <v>5384</v>
      </c>
      <c r="B5387" s="117"/>
      <c r="C5387" s="117" t="s">
        <v>1391</v>
      </c>
      <c r="D5387" s="117" t="s">
        <v>1033</v>
      </c>
      <c r="E5387" s="396" t="s">
        <v>8007</v>
      </c>
      <c r="F5387" s="116" t="s">
        <v>10391</v>
      </c>
      <c r="G5387" s="596">
        <v>305311340402</v>
      </c>
      <c r="H5387" s="396" t="s">
        <v>10393</v>
      </c>
      <c r="I5387" s="116" t="s">
        <v>8576</v>
      </c>
      <c r="J5387" s="116" t="s">
        <v>47</v>
      </c>
      <c r="K5387" s="116">
        <v>1.5406</v>
      </c>
      <c r="L5387" s="395">
        <v>1.5406</v>
      </c>
      <c r="M5387" s="395">
        <v>1.387723</v>
      </c>
      <c r="N5387" s="330">
        <v>9.9232117356873903</v>
      </c>
      <c r="O5387" s="116"/>
      <c r="P5387" s="116"/>
      <c r="Q5387" s="120"/>
    </row>
    <row r="5388" spans="1:17" customFormat="1">
      <c r="A5388" s="117">
        <v>5385</v>
      </c>
      <c r="B5388" s="117"/>
      <c r="C5388" s="117" t="s">
        <v>1391</v>
      </c>
      <c r="D5388" s="117" t="s">
        <v>1033</v>
      </c>
      <c r="E5388" s="396" t="s">
        <v>3753</v>
      </c>
      <c r="F5388" s="116" t="s">
        <v>4798</v>
      </c>
      <c r="G5388" s="596">
        <v>305331340601</v>
      </c>
      <c r="H5388" s="396" t="s">
        <v>5279</v>
      </c>
      <c r="I5388" s="116" t="s">
        <v>7997</v>
      </c>
      <c r="J5388" s="116" t="s">
        <v>47</v>
      </c>
      <c r="K5388" s="116">
        <v>0.18704000000000001</v>
      </c>
      <c r="L5388" s="395">
        <v>0.18704000000000001</v>
      </c>
      <c r="M5388" s="395">
        <v>0.162495</v>
      </c>
      <c r="N5388" s="330">
        <v>13.122861420017115</v>
      </c>
      <c r="O5388" s="116"/>
      <c r="P5388" s="116"/>
      <c r="Q5388" s="120"/>
    </row>
    <row r="5389" spans="1:17" customFormat="1">
      <c r="A5389" s="117">
        <v>5386</v>
      </c>
      <c r="B5389" s="117"/>
      <c r="C5389" s="117" t="s">
        <v>1391</v>
      </c>
      <c r="D5389" s="117" t="s">
        <v>1033</v>
      </c>
      <c r="E5389" s="396" t="s">
        <v>3753</v>
      </c>
      <c r="F5389" s="116" t="s">
        <v>10394</v>
      </c>
      <c r="G5389" s="596">
        <v>305331240202</v>
      </c>
      <c r="H5389" s="396" t="s">
        <v>5555</v>
      </c>
      <c r="I5389" s="116" t="s">
        <v>7997</v>
      </c>
      <c r="J5389" s="116" t="s">
        <v>47</v>
      </c>
      <c r="K5389" s="116">
        <v>0.26079999999999998</v>
      </c>
      <c r="L5389" s="395">
        <v>0.26079999999999998</v>
      </c>
      <c r="M5389" s="395">
        <v>0.22712099999999999</v>
      </c>
      <c r="N5389" s="330">
        <v>12.913726993865026</v>
      </c>
      <c r="O5389" s="116"/>
      <c r="P5389" s="116"/>
      <c r="Q5389" s="120"/>
    </row>
    <row r="5390" spans="1:17" customFormat="1">
      <c r="A5390" s="117">
        <v>5387</v>
      </c>
      <c r="B5390" s="117"/>
      <c r="C5390" s="117" t="s">
        <v>1391</v>
      </c>
      <c r="D5390" s="117" t="s">
        <v>1033</v>
      </c>
      <c r="E5390" s="396" t="s">
        <v>3753</v>
      </c>
      <c r="F5390" s="116" t="s">
        <v>10379</v>
      </c>
      <c r="G5390" s="596">
        <v>305331240303</v>
      </c>
      <c r="H5390" s="396" t="s">
        <v>5592</v>
      </c>
      <c r="I5390" s="116" t="s">
        <v>7997</v>
      </c>
      <c r="J5390" s="116" t="s">
        <v>47</v>
      </c>
      <c r="K5390" s="116">
        <v>0.30299999999999999</v>
      </c>
      <c r="L5390" s="395">
        <v>0.30299999999999999</v>
      </c>
      <c r="M5390" s="395">
        <v>0.26811699999999999</v>
      </c>
      <c r="N5390" s="330">
        <v>11.512541254125413</v>
      </c>
      <c r="O5390" s="116"/>
      <c r="P5390" s="116"/>
      <c r="Q5390" s="120"/>
    </row>
    <row r="5391" spans="1:17" customFormat="1">
      <c r="A5391" s="117">
        <v>5388</v>
      </c>
      <c r="B5391" s="117"/>
      <c r="C5391" s="117" t="s">
        <v>1391</v>
      </c>
      <c r="D5391" s="117" t="s">
        <v>1033</v>
      </c>
      <c r="E5391" s="396" t="s">
        <v>8007</v>
      </c>
      <c r="F5391" s="116" t="s">
        <v>8121</v>
      </c>
      <c r="G5391" s="596">
        <v>305311240303</v>
      </c>
      <c r="H5391" s="396" t="s">
        <v>5862</v>
      </c>
      <c r="I5391" s="116" t="s">
        <v>7997</v>
      </c>
      <c r="J5391" s="116" t="s">
        <v>47</v>
      </c>
      <c r="K5391" s="116">
        <v>0.14030000000000001</v>
      </c>
      <c r="L5391" s="395">
        <v>0.14030000000000001</v>
      </c>
      <c r="M5391" s="395">
        <v>0.12531800000000001</v>
      </c>
      <c r="N5391" s="330">
        <v>10.678545972915177</v>
      </c>
      <c r="O5391" s="116"/>
      <c r="P5391" s="116"/>
      <c r="Q5391" s="120"/>
    </row>
    <row r="5392" spans="1:17" customFormat="1">
      <c r="A5392" s="117">
        <v>5389</v>
      </c>
      <c r="B5392" s="117"/>
      <c r="C5392" s="117" t="s">
        <v>1391</v>
      </c>
      <c r="D5392" s="117" t="s">
        <v>1033</v>
      </c>
      <c r="E5392" s="396" t="s">
        <v>8007</v>
      </c>
      <c r="F5392" s="116" t="s">
        <v>8121</v>
      </c>
      <c r="G5392" s="596">
        <v>305311240302</v>
      </c>
      <c r="H5392" s="396" t="s">
        <v>6164</v>
      </c>
      <c r="I5392" s="116" t="s">
        <v>7997</v>
      </c>
      <c r="J5392" s="116" t="s">
        <v>47</v>
      </c>
      <c r="K5392" s="116">
        <v>0.25230000000000002</v>
      </c>
      <c r="L5392" s="395">
        <v>0.25230000000000002</v>
      </c>
      <c r="M5392" s="395">
        <v>0.22694700000000001</v>
      </c>
      <c r="N5392" s="330">
        <v>10.048751486325807</v>
      </c>
      <c r="O5392" s="116"/>
      <c r="P5392" s="116"/>
      <c r="Q5392" s="120"/>
    </row>
    <row r="5393" spans="1:17" customFormat="1">
      <c r="A5393" s="117">
        <v>5390</v>
      </c>
      <c r="B5393" s="117"/>
      <c r="C5393" s="117" t="s">
        <v>1391</v>
      </c>
      <c r="D5393" s="117" t="s">
        <v>1033</v>
      </c>
      <c r="E5393" s="396" t="s">
        <v>3753</v>
      </c>
      <c r="F5393" s="116" t="s">
        <v>10394</v>
      </c>
      <c r="G5393" s="596">
        <v>305331240204</v>
      </c>
      <c r="H5393" s="396" t="s">
        <v>5795</v>
      </c>
      <c r="I5393" s="116" t="s">
        <v>7997</v>
      </c>
      <c r="J5393" s="116" t="s">
        <v>47</v>
      </c>
      <c r="K5393" s="116">
        <v>0.45440000000000003</v>
      </c>
      <c r="L5393" s="395">
        <v>0.45440000000000003</v>
      </c>
      <c r="M5393" s="395">
        <v>0.40905999999999998</v>
      </c>
      <c r="N5393" s="330">
        <v>9.9779929577464888</v>
      </c>
      <c r="O5393" s="116"/>
      <c r="P5393" s="116"/>
      <c r="Q5393" s="120"/>
    </row>
    <row r="5394" spans="1:17" customFormat="1">
      <c r="A5394" s="117">
        <v>5391</v>
      </c>
      <c r="B5394" s="117"/>
      <c r="C5394" s="117" t="s">
        <v>1391</v>
      </c>
      <c r="D5394" s="117" t="s">
        <v>1033</v>
      </c>
      <c r="E5394" s="396" t="s">
        <v>8007</v>
      </c>
      <c r="F5394" s="116" t="s">
        <v>8133</v>
      </c>
      <c r="G5394" s="596">
        <v>305311240201</v>
      </c>
      <c r="H5394" s="396" t="s">
        <v>6227</v>
      </c>
      <c r="I5394" s="116" t="s">
        <v>7997</v>
      </c>
      <c r="J5394" s="116" t="s">
        <v>47</v>
      </c>
      <c r="K5394" s="116">
        <v>0.40239999999999998</v>
      </c>
      <c r="L5394" s="395">
        <v>0.40239999999999998</v>
      </c>
      <c r="M5394" s="395">
        <v>0.36288700000000002</v>
      </c>
      <c r="N5394" s="330">
        <v>9.8193339960238486</v>
      </c>
      <c r="O5394" s="116"/>
      <c r="P5394" s="116"/>
      <c r="Q5394" s="120"/>
    </row>
    <row r="5395" spans="1:17" customFormat="1">
      <c r="A5395" s="117">
        <v>5392</v>
      </c>
      <c r="B5395" s="117"/>
      <c r="C5395" s="117" t="s">
        <v>1391</v>
      </c>
      <c r="D5395" s="117" t="s">
        <v>1033</v>
      </c>
      <c r="E5395" s="396" t="s">
        <v>3753</v>
      </c>
      <c r="F5395" s="116" t="s">
        <v>4796</v>
      </c>
      <c r="G5395" s="596">
        <v>305331340301</v>
      </c>
      <c r="H5395" s="396" t="s">
        <v>5381</v>
      </c>
      <c r="I5395" s="116" t="s">
        <v>7997</v>
      </c>
      <c r="J5395" s="116" t="s">
        <v>47</v>
      </c>
      <c r="K5395" s="116">
        <v>0.5524</v>
      </c>
      <c r="L5395" s="395">
        <v>0.5524</v>
      </c>
      <c r="M5395" s="395">
        <v>0.50066699999999997</v>
      </c>
      <c r="N5395" s="330">
        <v>9.3651339608979054</v>
      </c>
      <c r="O5395" s="116"/>
      <c r="P5395" s="116"/>
      <c r="Q5395" s="120"/>
    </row>
    <row r="5396" spans="1:17" customFormat="1">
      <c r="A5396" s="117">
        <v>5393</v>
      </c>
      <c r="B5396" s="117"/>
      <c r="C5396" s="117" t="s">
        <v>1391</v>
      </c>
      <c r="D5396" s="117" t="s">
        <v>1033</v>
      </c>
      <c r="E5396" s="396" t="s">
        <v>8006</v>
      </c>
      <c r="F5396" s="116" t="s">
        <v>8113</v>
      </c>
      <c r="G5396" s="596">
        <v>305321440302</v>
      </c>
      <c r="H5396" s="396" t="s">
        <v>5005</v>
      </c>
      <c r="I5396" s="116" t="s">
        <v>7997</v>
      </c>
      <c r="J5396" s="116" t="s">
        <v>47</v>
      </c>
      <c r="K5396" s="116">
        <v>0.57320000000000004</v>
      </c>
      <c r="L5396" s="395">
        <v>0.57320000000000004</v>
      </c>
      <c r="M5396" s="395">
        <v>0.52005900000000005</v>
      </c>
      <c r="N5396" s="330">
        <v>9.2709351011863195</v>
      </c>
      <c r="O5396" s="116"/>
      <c r="P5396" s="116"/>
      <c r="Q5396" s="120"/>
    </row>
    <row r="5397" spans="1:17" customFormat="1">
      <c r="A5397" s="117">
        <v>5394</v>
      </c>
      <c r="B5397" s="117"/>
      <c r="C5397" s="117" t="s">
        <v>1391</v>
      </c>
      <c r="D5397" s="117" t="s">
        <v>1033</v>
      </c>
      <c r="E5397" s="396" t="s">
        <v>3753</v>
      </c>
      <c r="F5397" s="116" t="s">
        <v>8132</v>
      </c>
      <c r="G5397" s="596">
        <v>305331240802</v>
      </c>
      <c r="H5397" s="396" t="s">
        <v>5713</v>
      </c>
      <c r="I5397" s="116" t="s">
        <v>7997</v>
      </c>
      <c r="J5397" s="116" t="s">
        <v>47</v>
      </c>
      <c r="K5397" s="116">
        <v>0.26263999999999998</v>
      </c>
      <c r="L5397" s="395">
        <v>0.26263999999999998</v>
      </c>
      <c r="M5397" s="395">
        <v>0.238569</v>
      </c>
      <c r="N5397" s="330">
        <v>9.165016752969839</v>
      </c>
      <c r="O5397" s="116"/>
      <c r="P5397" s="116"/>
      <c r="Q5397" s="120"/>
    </row>
    <row r="5398" spans="1:17" customFormat="1">
      <c r="A5398" s="117">
        <v>5395</v>
      </c>
      <c r="B5398" s="117"/>
      <c r="C5398" s="117" t="s">
        <v>1391</v>
      </c>
      <c r="D5398" s="117" t="s">
        <v>1033</v>
      </c>
      <c r="E5398" s="396" t="s">
        <v>8008</v>
      </c>
      <c r="F5398" s="116" t="s">
        <v>8130</v>
      </c>
      <c r="G5398" s="596">
        <v>305341440103</v>
      </c>
      <c r="H5398" s="396" t="s">
        <v>6458</v>
      </c>
      <c r="I5398" s="116" t="s">
        <v>7997</v>
      </c>
      <c r="J5398" s="116" t="s">
        <v>47</v>
      </c>
      <c r="K5398" s="116">
        <v>0.27434999999999998</v>
      </c>
      <c r="L5398" s="395">
        <v>0.27434999999999998</v>
      </c>
      <c r="M5398" s="395">
        <v>0.24946699999999999</v>
      </c>
      <c r="N5398" s="330">
        <v>9.0698013486422404</v>
      </c>
      <c r="O5398" s="116"/>
      <c r="P5398" s="116"/>
      <c r="Q5398" s="120"/>
    </row>
    <row r="5399" spans="1:17" customFormat="1">
      <c r="A5399" s="117">
        <v>5396</v>
      </c>
      <c r="B5399" s="117"/>
      <c r="C5399" s="117" t="s">
        <v>1391</v>
      </c>
      <c r="D5399" s="117" t="s">
        <v>1033</v>
      </c>
      <c r="E5399" s="396" t="s">
        <v>3753</v>
      </c>
      <c r="F5399" s="116" t="s">
        <v>4795</v>
      </c>
      <c r="G5399" s="596">
        <v>305331340203</v>
      </c>
      <c r="H5399" s="396" t="s">
        <v>5664</v>
      </c>
      <c r="I5399" s="116" t="s">
        <v>7997</v>
      </c>
      <c r="J5399" s="116" t="s">
        <v>47</v>
      </c>
      <c r="K5399" s="116">
        <v>0.35980000000000001</v>
      </c>
      <c r="L5399" s="395">
        <v>0.35980000000000001</v>
      </c>
      <c r="M5399" s="395">
        <v>0.327183</v>
      </c>
      <c r="N5399" s="330">
        <v>9.0653140633685396</v>
      </c>
      <c r="O5399" s="116"/>
      <c r="P5399" s="116"/>
      <c r="Q5399" s="120"/>
    </row>
    <row r="5400" spans="1:17" customFormat="1">
      <c r="A5400" s="117">
        <v>5397</v>
      </c>
      <c r="B5400" s="117"/>
      <c r="C5400" s="117" t="s">
        <v>1391</v>
      </c>
      <c r="D5400" s="117" t="s">
        <v>1033</v>
      </c>
      <c r="E5400" s="396" t="s">
        <v>8006</v>
      </c>
      <c r="F5400" s="116" t="s">
        <v>10395</v>
      </c>
      <c r="G5400" s="596">
        <v>305321340102</v>
      </c>
      <c r="H5400" s="396" t="s">
        <v>6411</v>
      </c>
      <c r="I5400" s="116" t="s">
        <v>7997</v>
      </c>
      <c r="J5400" s="116" t="s">
        <v>47</v>
      </c>
      <c r="K5400" s="116">
        <v>0.7268</v>
      </c>
      <c r="L5400" s="395">
        <v>0.7268</v>
      </c>
      <c r="M5400" s="395">
        <v>0.66120999999999996</v>
      </c>
      <c r="N5400" s="330">
        <v>9.0244909190974187</v>
      </c>
      <c r="O5400" s="116"/>
      <c r="P5400" s="116"/>
      <c r="Q5400" s="120"/>
    </row>
    <row r="5401" spans="1:17" customFormat="1">
      <c r="A5401" s="117">
        <v>5398</v>
      </c>
      <c r="B5401" s="117"/>
      <c r="C5401" s="117" t="s">
        <v>1391</v>
      </c>
      <c r="D5401" s="117" t="s">
        <v>1033</v>
      </c>
      <c r="E5401" s="396" t="s">
        <v>8006</v>
      </c>
      <c r="F5401" s="116" t="s">
        <v>10396</v>
      </c>
      <c r="G5401" s="596">
        <v>305321340501</v>
      </c>
      <c r="H5401" s="396" t="s">
        <v>6492</v>
      </c>
      <c r="I5401" s="116" t="s">
        <v>7997</v>
      </c>
      <c r="J5401" s="116" t="s">
        <v>47</v>
      </c>
      <c r="K5401" s="116">
        <v>0.14899999999999999</v>
      </c>
      <c r="L5401" s="395">
        <v>0.14899999999999999</v>
      </c>
      <c r="M5401" s="395">
        <v>0.13564000000000001</v>
      </c>
      <c r="N5401" s="330">
        <v>8.966442953020124</v>
      </c>
      <c r="O5401" s="116"/>
      <c r="P5401" s="116"/>
      <c r="Q5401" s="120"/>
    </row>
    <row r="5402" spans="1:17" customFormat="1">
      <c r="A5402" s="117">
        <v>5399</v>
      </c>
      <c r="B5402" s="117"/>
      <c r="C5402" s="117" t="s">
        <v>1391</v>
      </c>
      <c r="D5402" s="117" t="s">
        <v>1033</v>
      </c>
      <c r="E5402" s="396" t="s">
        <v>8007</v>
      </c>
      <c r="F5402" s="116" t="s">
        <v>10389</v>
      </c>
      <c r="G5402" s="596">
        <v>305311440303</v>
      </c>
      <c r="H5402" s="396" t="s">
        <v>5591</v>
      </c>
      <c r="I5402" s="116" t="s">
        <v>7997</v>
      </c>
      <c r="J5402" s="116" t="s">
        <v>47</v>
      </c>
      <c r="K5402" s="116">
        <v>0.50492300000000001</v>
      </c>
      <c r="L5402" s="395">
        <v>0.50492300000000001</v>
      </c>
      <c r="M5402" s="395">
        <v>0.459727</v>
      </c>
      <c r="N5402" s="330">
        <v>8.9510677865734003</v>
      </c>
      <c r="O5402" s="116"/>
      <c r="P5402" s="116"/>
      <c r="Q5402" s="120"/>
    </row>
    <row r="5403" spans="1:17" customFormat="1">
      <c r="A5403" s="117">
        <v>5400</v>
      </c>
      <c r="B5403" s="117"/>
      <c r="C5403" s="117" t="s">
        <v>1391</v>
      </c>
      <c r="D5403" s="117" t="s">
        <v>1033</v>
      </c>
      <c r="E5403" s="396" t="s">
        <v>8007</v>
      </c>
      <c r="F5403" s="116" t="s">
        <v>10385</v>
      </c>
      <c r="G5403" s="596">
        <v>305311240401</v>
      </c>
      <c r="H5403" s="396" t="s">
        <v>6252</v>
      </c>
      <c r="I5403" s="116" t="s">
        <v>7997</v>
      </c>
      <c r="J5403" s="116" t="s">
        <v>47</v>
      </c>
      <c r="K5403" s="116">
        <v>0.36409999999999998</v>
      </c>
      <c r="L5403" s="395">
        <v>0.36409999999999998</v>
      </c>
      <c r="M5403" s="395">
        <v>0.33263999999999999</v>
      </c>
      <c r="N5403" s="330">
        <v>8.6404833836857975</v>
      </c>
      <c r="O5403" s="116"/>
      <c r="P5403" s="116"/>
      <c r="Q5403" s="120"/>
    </row>
    <row r="5404" spans="1:17" customFormat="1">
      <c r="A5404" s="117">
        <v>5401</v>
      </c>
      <c r="B5404" s="117"/>
      <c r="C5404" s="117" t="s">
        <v>1391</v>
      </c>
      <c r="D5404" s="117" t="s">
        <v>1033</v>
      </c>
      <c r="E5404" s="396" t="s">
        <v>8007</v>
      </c>
      <c r="F5404" s="116" t="s">
        <v>8133</v>
      </c>
      <c r="G5404" s="596">
        <v>305311240205</v>
      </c>
      <c r="H5404" s="396" t="s">
        <v>6044</v>
      </c>
      <c r="I5404" s="116" t="s">
        <v>7997</v>
      </c>
      <c r="J5404" s="116" t="s">
        <v>47</v>
      </c>
      <c r="K5404" s="116">
        <v>0.40400000000000003</v>
      </c>
      <c r="L5404" s="395">
        <v>0.40400000000000003</v>
      </c>
      <c r="M5404" s="395">
        <v>0.369093</v>
      </c>
      <c r="N5404" s="330">
        <v>8.6403465346534709</v>
      </c>
      <c r="O5404" s="116"/>
      <c r="P5404" s="116"/>
      <c r="Q5404" s="120"/>
    </row>
    <row r="5405" spans="1:17" customFormat="1">
      <c r="A5405" s="117">
        <v>5402</v>
      </c>
      <c r="B5405" s="117"/>
      <c r="C5405" s="117" t="s">
        <v>1391</v>
      </c>
      <c r="D5405" s="117" t="s">
        <v>1033</v>
      </c>
      <c r="E5405" s="396" t="s">
        <v>8006</v>
      </c>
      <c r="F5405" s="116" t="s">
        <v>8112</v>
      </c>
      <c r="G5405" s="596">
        <v>305321440103</v>
      </c>
      <c r="H5405" s="396" t="s">
        <v>4988</v>
      </c>
      <c r="I5405" s="116" t="s">
        <v>7997</v>
      </c>
      <c r="J5405" s="116" t="s">
        <v>47</v>
      </c>
      <c r="K5405" s="116">
        <v>0.4657</v>
      </c>
      <c r="L5405" s="395">
        <v>0.4657</v>
      </c>
      <c r="M5405" s="395">
        <v>0.42546499999999998</v>
      </c>
      <c r="N5405" s="330">
        <v>8.6396821988404593</v>
      </c>
      <c r="O5405" s="116"/>
      <c r="P5405" s="116"/>
      <c r="Q5405" s="120"/>
    </row>
    <row r="5406" spans="1:17" customFormat="1">
      <c r="A5406" s="117">
        <v>5403</v>
      </c>
      <c r="B5406" s="117"/>
      <c r="C5406" s="117" t="s">
        <v>1391</v>
      </c>
      <c r="D5406" s="117" t="s">
        <v>1033</v>
      </c>
      <c r="E5406" s="396" t="s">
        <v>3753</v>
      </c>
      <c r="F5406" s="116" t="s">
        <v>4794</v>
      </c>
      <c r="G5406" s="596">
        <v>305331340103</v>
      </c>
      <c r="H5406" s="396" t="s">
        <v>5655</v>
      </c>
      <c r="I5406" s="116" t="s">
        <v>7997</v>
      </c>
      <c r="J5406" s="116" t="s">
        <v>47</v>
      </c>
      <c r="K5406" s="116">
        <v>0.40799999999999997</v>
      </c>
      <c r="L5406" s="395">
        <v>0.40799999999999997</v>
      </c>
      <c r="M5406" s="395">
        <v>0.372778</v>
      </c>
      <c r="N5406" s="330">
        <v>8.6328431372548966</v>
      </c>
      <c r="O5406" s="116"/>
      <c r="P5406" s="116"/>
      <c r="Q5406" s="120"/>
    </row>
    <row r="5407" spans="1:17" customFormat="1">
      <c r="A5407" s="117">
        <v>5404</v>
      </c>
      <c r="B5407" s="117"/>
      <c r="C5407" s="117" t="s">
        <v>1391</v>
      </c>
      <c r="D5407" s="117" t="s">
        <v>1033</v>
      </c>
      <c r="E5407" s="396" t="s">
        <v>8006</v>
      </c>
      <c r="F5407" s="116" t="s">
        <v>8142</v>
      </c>
      <c r="G5407" s="596">
        <v>305321140201</v>
      </c>
      <c r="H5407" s="396" t="s">
        <v>5922</v>
      </c>
      <c r="I5407" s="116" t="s">
        <v>7998</v>
      </c>
      <c r="J5407" s="116" t="s">
        <v>47</v>
      </c>
      <c r="K5407" s="116">
        <v>0.29120000000000001</v>
      </c>
      <c r="L5407" s="395">
        <v>0.29120000000000001</v>
      </c>
      <c r="M5407" s="395">
        <v>0.266123</v>
      </c>
      <c r="N5407" s="330">
        <v>8.6116071428571477</v>
      </c>
      <c r="O5407" s="116"/>
      <c r="P5407" s="116"/>
      <c r="Q5407" s="120"/>
    </row>
    <row r="5408" spans="1:17" customFormat="1">
      <c r="A5408" s="117">
        <v>5405</v>
      </c>
      <c r="B5408" s="117"/>
      <c r="C5408" s="117" t="s">
        <v>1391</v>
      </c>
      <c r="D5408" s="117" t="s">
        <v>1033</v>
      </c>
      <c r="E5408" s="396" t="s">
        <v>8007</v>
      </c>
      <c r="F5408" s="116" t="s">
        <v>8137</v>
      </c>
      <c r="G5408" s="596">
        <v>305311440205</v>
      </c>
      <c r="H5408" s="396" t="s">
        <v>5545</v>
      </c>
      <c r="I5408" s="116" t="s">
        <v>7997</v>
      </c>
      <c r="J5408" s="116" t="s">
        <v>47</v>
      </c>
      <c r="K5408" s="116">
        <v>0.19702900000000001</v>
      </c>
      <c r="L5408" s="395">
        <v>0.19702900000000001</v>
      </c>
      <c r="M5408" s="395">
        <v>0.18010499999999999</v>
      </c>
      <c r="N5408" s="330">
        <v>8.5895984855021457</v>
      </c>
      <c r="O5408" s="116"/>
      <c r="P5408" s="116"/>
      <c r="Q5408" s="120"/>
    </row>
    <row r="5409" spans="1:17" customFormat="1">
      <c r="A5409" s="117">
        <v>5406</v>
      </c>
      <c r="B5409" s="117"/>
      <c r="C5409" s="117" t="s">
        <v>1391</v>
      </c>
      <c r="D5409" s="117" t="s">
        <v>1033</v>
      </c>
      <c r="E5409" s="396" t="s">
        <v>8007</v>
      </c>
      <c r="F5409" s="116" t="s">
        <v>8129</v>
      </c>
      <c r="G5409" s="596">
        <v>305311340101</v>
      </c>
      <c r="H5409" s="396" t="s">
        <v>6316</v>
      </c>
      <c r="I5409" s="116" t="s">
        <v>7997</v>
      </c>
      <c r="J5409" s="116" t="s">
        <v>47</v>
      </c>
      <c r="K5409" s="116">
        <v>0.57499999999999996</v>
      </c>
      <c r="L5409" s="395">
        <v>0.57499999999999996</v>
      </c>
      <c r="M5409" s="395">
        <v>0.52569600000000005</v>
      </c>
      <c r="N5409" s="330">
        <v>8.5746086956521577</v>
      </c>
      <c r="O5409" s="116"/>
      <c r="P5409" s="116"/>
      <c r="Q5409" s="120"/>
    </row>
    <row r="5410" spans="1:17" customFormat="1">
      <c r="A5410" s="117">
        <v>5407</v>
      </c>
      <c r="B5410" s="117"/>
      <c r="C5410" s="117" t="s">
        <v>1391</v>
      </c>
      <c r="D5410" s="117" t="s">
        <v>1033</v>
      </c>
      <c r="E5410" s="396" t="s">
        <v>8008</v>
      </c>
      <c r="F5410" s="116" t="s">
        <v>8127</v>
      </c>
      <c r="G5410" s="596">
        <v>305341240504</v>
      </c>
      <c r="H5410" s="396" t="s">
        <v>5884</v>
      </c>
      <c r="I5410" s="116" t="s">
        <v>7997</v>
      </c>
      <c r="J5410" s="116" t="s">
        <v>47</v>
      </c>
      <c r="K5410" s="116">
        <v>0.38250000000000001</v>
      </c>
      <c r="L5410" s="395">
        <v>0.38250000000000001</v>
      </c>
      <c r="M5410" s="395">
        <v>0.34972700000000001</v>
      </c>
      <c r="N5410" s="330">
        <v>8.5681045751633977</v>
      </c>
      <c r="O5410" s="116"/>
      <c r="P5410" s="116"/>
      <c r="Q5410" s="120"/>
    </row>
    <row r="5411" spans="1:17" customFormat="1">
      <c r="A5411" s="117">
        <v>5408</v>
      </c>
      <c r="B5411" s="117"/>
      <c r="C5411" s="117" t="s">
        <v>1391</v>
      </c>
      <c r="D5411" s="117" t="s">
        <v>1033</v>
      </c>
      <c r="E5411" s="396" t="s">
        <v>8007</v>
      </c>
      <c r="F5411" s="116" t="s">
        <v>8137</v>
      </c>
      <c r="G5411" s="596">
        <v>305311440204</v>
      </c>
      <c r="H5411" s="396" t="s">
        <v>6142</v>
      </c>
      <c r="I5411" s="116" t="s">
        <v>7997</v>
      </c>
      <c r="J5411" s="116" t="s">
        <v>47</v>
      </c>
      <c r="K5411" s="116">
        <v>0.71765500000000004</v>
      </c>
      <c r="L5411" s="395">
        <v>0.71765500000000004</v>
      </c>
      <c r="M5411" s="395">
        <v>0.65650900000000001</v>
      </c>
      <c r="N5411" s="330">
        <v>8.5202499808403811</v>
      </c>
      <c r="O5411" s="116"/>
      <c r="P5411" s="116"/>
      <c r="Q5411" s="120"/>
    </row>
    <row r="5412" spans="1:17" customFormat="1">
      <c r="A5412" s="117">
        <v>5409</v>
      </c>
      <c r="B5412" s="117"/>
      <c r="C5412" s="117" t="s">
        <v>1391</v>
      </c>
      <c r="D5412" s="117" t="s">
        <v>1033</v>
      </c>
      <c r="E5412" s="396" t="s">
        <v>8006</v>
      </c>
      <c r="F5412" s="116" t="s">
        <v>8113</v>
      </c>
      <c r="G5412" s="596">
        <v>305321440304</v>
      </c>
      <c r="H5412" s="396" t="s">
        <v>4979</v>
      </c>
      <c r="I5412" s="116" t="s">
        <v>7997</v>
      </c>
      <c r="J5412" s="116" t="s">
        <v>47</v>
      </c>
      <c r="K5412" s="116">
        <v>0.3362</v>
      </c>
      <c r="L5412" s="395">
        <v>0.3362</v>
      </c>
      <c r="M5412" s="395">
        <v>0.30757600000000002</v>
      </c>
      <c r="N5412" s="330">
        <v>8.5139797739440759</v>
      </c>
      <c r="O5412" s="116"/>
      <c r="P5412" s="116"/>
      <c r="Q5412" s="120"/>
    </row>
    <row r="5413" spans="1:17" customFormat="1">
      <c r="A5413" s="117">
        <v>5410</v>
      </c>
      <c r="B5413" s="117"/>
      <c r="C5413" s="117" t="s">
        <v>1391</v>
      </c>
      <c r="D5413" s="117" t="s">
        <v>1033</v>
      </c>
      <c r="E5413" s="396" t="s">
        <v>8008</v>
      </c>
      <c r="F5413" s="116" t="s">
        <v>8117</v>
      </c>
      <c r="G5413" s="596">
        <v>305341540202</v>
      </c>
      <c r="H5413" s="396" t="s">
        <v>7312</v>
      </c>
      <c r="I5413" s="116" t="s">
        <v>7997</v>
      </c>
      <c r="J5413" s="116" t="s">
        <v>47</v>
      </c>
      <c r="K5413" s="116">
        <v>0.38929999999999998</v>
      </c>
      <c r="L5413" s="395">
        <v>0.38929999999999998</v>
      </c>
      <c r="M5413" s="395">
        <v>0.35622900000000002</v>
      </c>
      <c r="N5413" s="330">
        <v>8.4949910095042291</v>
      </c>
      <c r="O5413" s="116"/>
      <c r="P5413" s="116"/>
      <c r="Q5413" s="120"/>
    </row>
    <row r="5414" spans="1:17" customFormat="1">
      <c r="A5414" s="117">
        <v>5411</v>
      </c>
      <c r="B5414" s="117"/>
      <c r="C5414" s="117" t="s">
        <v>1391</v>
      </c>
      <c r="D5414" s="117" t="s">
        <v>1033</v>
      </c>
      <c r="E5414" s="396" t="s">
        <v>8006</v>
      </c>
      <c r="F5414" s="116" t="s">
        <v>10397</v>
      </c>
      <c r="G5414" s="596">
        <v>305321140402</v>
      </c>
      <c r="H5414" s="396" t="s">
        <v>6631</v>
      </c>
      <c r="I5414" s="116" t="s">
        <v>7997</v>
      </c>
      <c r="J5414" s="116" t="s">
        <v>47</v>
      </c>
      <c r="K5414" s="116">
        <v>9.2600000000000002E-2</v>
      </c>
      <c r="L5414" s="395">
        <v>9.2600000000000002E-2</v>
      </c>
      <c r="M5414" s="395">
        <v>8.4737999999999994E-2</v>
      </c>
      <c r="N5414" s="330">
        <v>8.4902807775378051</v>
      </c>
      <c r="O5414" s="116"/>
      <c r="P5414" s="116"/>
      <c r="Q5414" s="120"/>
    </row>
    <row r="5415" spans="1:17" customFormat="1">
      <c r="A5415" s="117">
        <v>5412</v>
      </c>
      <c r="B5415" s="117"/>
      <c r="C5415" s="117" t="s">
        <v>1391</v>
      </c>
      <c r="D5415" s="117" t="s">
        <v>1033</v>
      </c>
      <c r="E5415" s="396" t="s">
        <v>8006</v>
      </c>
      <c r="F5415" s="116" t="s">
        <v>8149</v>
      </c>
      <c r="G5415" s="596">
        <v>305321140301</v>
      </c>
      <c r="H5415" s="396" t="s">
        <v>6803</v>
      </c>
      <c r="I5415" s="116" t="s">
        <v>7997</v>
      </c>
      <c r="J5415" s="116" t="s">
        <v>47</v>
      </c>
      <c r="K5415" s="116">
        <v>0.62809999999999999</v>
      </c>
      <c r="L5415" s="395">
        <v>0.62809999999999999</v>
      </c>
      <c r="M5415" s="395">
        <v>0.57511800000000002</v>
      </c>
      <c r="N5415" s="330">
        <v>8.4352810062091983</v>
      </c>
      <c r="O5415" s="116"/>
      <c r="P5415" s="116"/>
      <c r="Q5415" s="120"/>
    </row>
    <row r="5416" spans="1:17" customFormat="1">
      <c r="A5416" s="117">
        <v>5413</v>
      </c>
      <c r="B5416" s="117"/>
      <c r="C5416" s="117" t="s">
        <v>1391</v>
      </c>
      <c r="D5416" s="117" t="s">
        <v>1033</v>
      </c>
      <c r="E5416" s="396" t="s">
        <v>8006</v>
      </c>
      <c r="F5416" s="116" t="s">
        <v>10397</v>
      </c>
      <c r="G5416" s="596">
        <v>305321140404</v>
      </c>
      <c r="H5416" s="396" t="s">
        <v>7032</v>
      </c>
      <c r="I5416" s="116" t="s">
        <v>7997</v>
      </c>
      <c r="J5416" s="116" t="s">
        <v>47</v>
      </c>
      <c r="K5416" s="116">
        <v>0.16300000000000001</v>
      </c>
      <c r="L5416" s="395">
        <v>0.16300000000000001</v>
      </c>
      <c r="M5416" s="395">
        <v>0.14926500000000001</v>
      </c>
      <c r="N5416" s="330">
        <v>8.4263803680981582</v>
      </c>
      <c r="O5416" s="116"/>
      <c r="P5416" s="116"/>
      <c r="Q5416" s="120"/>
    </row>
    <row r="5417" spans="1:17" customFormat="1">
      <c r="A5417" s="117">
        <v>5414</v>
      </c>
      <c r="B5417" s="117"/>
      <c r="C5417" s="117" t="s">
        <v>1391</v>
      </c>
      <c r="D5417" s="117" t="s">
        <v>1033</v>
      </c>
      <c r="E5417" s="396" t="s">
        <v>8006</v>
      </c>
      <c r="F5417" s="116" t="s">
        <v>8140</v>
      </c>
      <c r="G5417" s="596">
        <v>305321340202</v>
      </c>
      <c r="H5417" s="396" t="s">
        <v>6656</v>
      </c>
      <c r="I5417" s="116" t="s">
        <v>7997</v>
      </c>
      <c r="J5417" s="116" t="s">
        <v>47</v>
      </c>
      <c r="K5417" s="116">
        <v>0.19950000000000001</v>
      </c>
      <c r="L5417" s="395">
        <v>0.19950000000000001</v>
      </c>
      <c r="M5417" s="395">
        <v>0.182697</v>
      </c>
      <c r="N5417" s="330">
        <v>8.4225563909774497</v>
      </c>
      <c r="O5417" s="116"/>
      <c r="P5417" s="116"/>
      <c r="Q5417" s="120"/>
    </row>
    <row r="5418" spans="1:17" customFormat="1">
      <c r="A5418" s="117">
        <v>5415</v>
      </c>
      <c r="B5418" s="117"/>
      <c r="C5418" s="117" t="s">
        <v>1391</v>
      </c>
      <c r="D5418" s="117" t="s">
        <v>1033</v>
      </c>
      <c r="E5418" s="396" t="s">
        <v>8006</v>
      </c>
      <c r="F5418" s="116" t="s">
        <v>10395</v>
      </c>
      <c r="G5418" s="596">
        <v>305321340103</v>
      </c>
      <c r="H5418" s="396" t="s">
        <v>6658</v>
      </c>
      <c r="I5418" s="116" t="s">
        <v>7997</v>
      </c>
      <c r="J5418" s="116" t="s">
        <v>47</v>
      </c>
      <c r="K5418" s="116">
        <v>0.39040000000000002</v>
      </c>
      <c r="L5418" s="395">
        <v>0.39040000000000002</v>
      </c>
      <c r="M5418" s="395">
        <v>0.35752899999999999</v>
      </c>
      <c r="N5418" s="330">
        <v>8.4198258196721394</v>
      </c>
      <c r="O5418" s="116"/>
      <c r="P5418" s="116"/>
      <c r="Q5418" s="120"/>
    </row>
    <row r="5419" spans="1:17" customFormat="1">
      <c r="A5419" s="117">
        <v>5416</v>
      </c>
      <c r="B5419" s="117"/>
      <c r="C5419" s="117" t="s">
        <v>1391</v>
      </c>
      <c r="D5419" s="117" t="s">
        <v>1033</v>
      </c>
      <c r="E5419" s="396" t="s">
        <v>8006</v>
      </c>
      <c r="F5419" s="116" t="s">
        <v>8145</v>
      </c>
      <c r="G5419" s="596">
        <v>305321340401</v>
      </c>
      <c r="H5419" s="396" t="s">
        <v>6670</v>
      </c>
      <c r="I5419" s="116" t="s">
        <v>7997</v>
      </c>
      <c r="J5419" s="116" t="s">
        <v>47</v>
      </c>
      <c r="K5419" s="116">
        <v>0.38419999999999999</v>
      </c>
      <c r="L5419" s="395">
        <v>0.38419999999999999</v>
      </c>
      <c r="M5419" s="395">
        <v>0.35203299999999998</v>
      </c>
      <c r="N5419" s="330">
        <v>8.3724622592399793</v>
      </c>
      <c r="O5419" s="116"/>
      <c r="P5419" s="116"/>
      <c r="Q5419" s="120"/>
    </row>
    <row r="5420" spans="1:17" customFormat="1">
      <c r="A5420" s="117">
        <v>5417</v>
      </c>
      <c r="B5420" s="117"/>
      <c r="C5420" s="117" t="s">
        <v>1391</v>
      </c>
      <c r="D5420" s="117" t="s">
        <v>1033</v>
      </c>
      <c r="E5420" s="396" t="s">
        <v>8008</v>
      </c>
      <c r="F5420" s="116" t="s">
        <v>10363</v>
      </c>
      <c r="G5420" s="596">
        <v>305341240102</v>
      </c>
      <c r="H5420" s="396" t="s">
        <v>5461</v>
      </c>
      <c r="I5420" s="116" t="s">
        <v>7997</v>
      </c>
      <c r="J5420" s="116" t="s">
        <v>47</v>
      </c>
      <c r="K5420" s="116">
        <v>0.13789999999999999</v>
      </c>
      <c r="L5420" s="395">
        <v>0.13789999999999999</v>
      </c>
      <c r="M5420" s="395">
        <v>0.12636600000000001</v>
      </c>
      <c r="N5420" s="330">
        <v>8.3640319071791076</v>
      </c>
      <c r="O5420" s="116"/>
      <c r="P5420" s="116"/>
      <c r="Q5420" s="120"/>
    </row>
    <row r="5421" spans="1:17" customFormat="1">
      <c r="A5421" s="117">
        <v>5418</v>
      </c>
      <c r="B5421" s="117"/>
      <c r="C5421" s="117" t="s">
        <v>1391</v>
      </c>
      <c r="D5421" s="117" t="s">
        <v>1033</v>
      </c>
      <c r="E5421" s="396" t="s">
        <v>8007</v>
      </c>
      <c r="F5421" s="116" t="s">
        <v>8109</v>
      </c>
      <c r="G5421" s="596">
        <v>305311440103</v>
      </c>
      <c r="H5421" s="396" t="s">
        <v>5473</v>
      </c>
      <c r="I5421" s="116" t="s">
        <v>7997</v>
      </c>
      <c r="J5421" s="116" t="s">
        <v>47</v>
      </c>
      <c r="K5421" s="116">
        <v>0.65124599999999999</v>
      </c>
      <c r="L5421" s="395">
        <v>0.65124599999999999</v>
      </c>
      <c r="M5421" s="395">
        <v>0.59691399999999994</v>
      </c>
      <c r="N5421" s="330">
        <v>8.3427767694542538</v>
      </c>
      <c r="O5421" s="116"/>
      <c r="P5421" s="116"/>
      <c r="Q5421" s="120"/>
    </row>
    <row r="5422" spans="1:17" customFormat="1">
      <c r="A5422" s="117">
        <v>5419</v>
      </c>
      <c r="B5422" s="117"/>
      <c r="C5422" s="117" t="s">
        <v>1391</v>
      </c>
      <c r="D5422" s="117" t="s">
        <v>1033</v>
      </c>
      <c r="E5422" s="396" t="s">
        <v>8008</v>
      </c>
      <c r="F5422" s="116" t="s">
        <v>8116</v>
      </c>
      <c r="G5422" s="596">
        <v>305341140104</v>
      </c>
      <c r="H5422" s="396" t="s">
        <v>6537</v>
      </c>
      <c r="I5422" s="116" t="s">
        <v>7997</v>
      </c>
      <c r="J5422" s="116" t="s">
        <v>47</v>
      </c>
      <c r="K5422" s="116">
        <v>0.83909100000000003</v>
      </c>
      <c r="L5422" s="395">
        <v>0.83909100000000003</v>
      </c>
      <c r="M5422" s="395">
        <v>0.76909300000000003</v>
      </c>
      <c r="N5422" s="330">
        <v>8.3421226064872585</v>
      </c>
      <c r="O5422" s="116"/>
      <c r="P5422" s="116"/>
      <c r="Q5422" s="120"/>
    </row>
    <row r="5423" spans="1:17" customFormat="1">
      <c r="A5423" s="117">
        <v>5420</v>
      </c>
      <c r="B5423" s="117"/>
      <c r="C5423" s="117" t="s">
        <v>1391</v>
      </c>
      <c r="D5423" s="117" t="s">
        <v>1033</v>
      </c>
      <c r="E5423" s="396" t="s">
        <v>8007</v>
      </c>
      <c r="F5423" s="116" t="s">
        <v>8133</v>
      </c>
      <c r="G5423" s="596">
        <v>305311240203</v>
      </c>
      <c r="H5423" s="396" t="s">
        <v>6020</v>
      </c>
      <c r="I5423" s="116" t="s">
        <v>7997</v>
      </c>
      <c r="J5423" s="116" t="s">
        <v>47</v>
      </c>
      <c r="K5423" s="116">
        <v>0.35360000000000003</v>
      </c>
      <c r="L5423" s="395">
        <v>0.35360000000000003</v>
      </c>
      <c r="M5423" s="395">
        <v>0.32428499999999999</v>
      </c>
      <c r="N5423" s="330">
        <v>8.2904411764705976</v>
      </c>
      <c r="O5423" s="116"/>
      <c r="P5423" s="116"/>
      <c r="Q5423" s="120"/>
    </row>
    <row r="5424" spans="1:17" customFormat="1">
      <c r="A5424" s="117">
        <v>5421</v>
      </c>
      <c r="B5424" s="117"/>
      <c r="C5424" s="117" t="s">
        <v>1391</v>
      </c>
      <c r="D5424" s="117" t="s">
        <v>1033</v>
      </c>
      <c r="E5424" s="396" t="s">
        <v>3753</v>
      </c>
      <c r="F5424" s="116" t="s">
        <v>10398</v>
      </c>
      <c r="G5424" s="596">
        <v>305331240102</v>
      </c>
      <c r="H5424" s="396" t="s">
        <v>6027</v>
      </c>
      <c r="I5424" s="116" t="s">
        <v>7997</v>
      </c>
      <c r="J5424" s="116" t="s">
        <v>47</v>
      </c>
      <c r="K5424" s="116">
        <v>0.38919999999999999</v>
      </c>
      <c r="L5424" s="395">
        <v>0.38919999999999999</v>
      </c>
      <c r="M5424" s="395">
        <v>0.35713400000000001</v>
      </c>
      <c r="N5424" s="330">
        <v>8.2389516957862252</v>
      </c>
      <c r="O5424" s="116"/>
      <c r="P5424" s="116"/>
      <c r="Q5424" s="120"/>
    </row>
    <row r="5425" spans="1:17" customFormat="1">
      <c r="A5425" s="117">
        <v>5422</v>
      </c>
      <c r="B5425" s="117"/>
      <c r="C5425" s="117" t="s">
        <v>1391</v>
      </c>
      <c r="D5425" s="117" t="s">
        <v>1033</v>
      </c>
      <c r="E5425" s="396" t="s">
        <v>8006</v>
      </c>
      <c r="F5425" s="116" t="s">
        <v>8139</v>
      </c>
      <c r="G5425" s="596">
        <v>305321340305</v>
      </c>
      <c r="H5425" s="396" t="s">
        <v>7022</v>
      </c>
      <c r="I5425" s="116" t="s">
        <v>7997</v>
      </c>
      <c r="J5425" s="116" t="s">
        <v>47</v>
      </c>
      <c r="K5425" s="116">
        <v>0.20280000000000001</v>
      </c>
      <c r="L5425" s="395">
        <v>0.20280000000000001</v>
      </c>
      <c r="M5425" s="395">
        <v>0.186114</v>
      </c>
      <c r="N5425" s="330">
        <v>8.2278106508875766</v>
      </c>
      <c r="O5425" s="116"/>
      <c r="P5425" s="116"/>
      <c r="Q5425" s="120"/>
    </row>
    <row r="5426" spans="1:17" customFormat="1">
      <c r="A5426" s="117">
        <v>5423</v>
      </c>
      <c r="B5426" s="117"/>
      <c r="C5426" s="117" t="s">
        <v>1391</v>
      </c>
      <c r="D5426" s="117" t="s">
        <v>1033</v>
      </c>
      <c r="E5426" s="396" t="s">
        <v>8008</v>
      </c>
      <c r="F5426" s="116" t="s">
        <v>8134</v>
      </c>
      <c r="G5426" s="596">
        <v>305341240401</v>
      </c>
      <c r="H5426" s="396" t="s">
        <v>5243</v>
      </c>
      <c r="I5426" s="116" t="s">
        <v>7997</v>
      </c>
      <c r="J5426" s="116" t="s">
        <v>47</v>
      </c>
      <c r="K5426" s="116">
        <v>0.314</v>
      </c>
      <c r="L5426" s="395">
        <v>0.314</v>
      </c>
      <c r="M5426" s="395">
        <v>0.28820699999999999</v>
      </c>
      <c r="N5426" s="330">
        <v>8.2143312101910873</v>
      </c>
      <c r="O5426" s="116"/>
      <c r="P5426" s="116"/>
      <c r="Q5426" s="120"/>
    </row>
    <row r="5427" spans="1:17" customFormat="1">
      <c r="A5427" s="117">
        <v>5424</v>
      </c>
      <c r="B5427" s="117"/>
      <c r="C5427" s="117" t="s">
        <v>1391</v>
      </c>
      <c r="D5427" s="117" t="s">
        <v>1033</v>
      </c>
      <c r="E5427" s="396" t="s">
        <v>8008</v>
      </c>
      <c r="F5427" s="116" t="s">
        <v>8122</v>
      </c>
      <c r="G5427" s="596">
        <v>305341540304</v>
      </c>
      <c r="H5427" s="396" t="s">
        <v>6725</v>
      </c>
      <c r="I5427" s="116" t="s">
        <v>7998</v>
      </c>
      <c r="J5427" s="116" t="s">
        <v>47</v>
      </c>
      <c r="K5427" s="116">
        <v>2.8400000000000002E-2</v>
      </c>
      <c r="L5427" s="395">
        <v>2.8400000000000002E-2</v>
      </c>
      <c r="M5427" s="395">
        <v>2.6072000000000001E-2</v>
      </c>
      <c r="N5427" s="330">
        <v>8.1971830985915499</v>
      </c>
      <c r="O5427" s="116"/>
      <c r="P5427" s="116"/>
      <c r="Q5427" s="120"/>
    </row>
    <row r="5428" spans="1:17" customFormat="1">
      <c r="A5428" s="117">
        <v>5425</v>
      </c>
      <c r="B5428" s="117"/>
      <c r="C5428" s="117" t="s">
        <v>1391</v>
      </c>
      <c r="D5428" s="117" t="s">
        <v>1033</v>
      </c>
      <c r="E5428" s="396" t="s">
        <v>3753</v>
      </c>
      <c r="F5428" s="116" t="s">
        <v>10398</v>
      </c>
      <c r="G5428" s="596">
        <v>305331240101</v>
      </c>
      <c r="H5428" s="396" t="s">
        <v>6417</v>
      </c>
      <c r="I5428" s="116" t="s">
        <v>7997</v>
      </c>
      <c r="J5428" s="116" t="s">
        <v>47</v>
      </c>
      <c r="K5428" s="116">
        <v>0.435</v>
      </c>
      <c r="L5428" s="395">
        <v>0.435</v>
      </c>
      <c r="M5428" s="395">
        <v>0.39959</v>
      </c>
      <c r="N5428" s="330">
        <v>8.1402298850574706</v>
      </c>
      <c r="O5428" s="116"/>
      <c r="P5428" s="116"/>
      <c r="Q5428" s="120"/>
    </row>
    <row r="5429" spans="1:17" customFormat="1">
      <c r="A5429" s="117">
        <v>5426</v>
      </c>
      <c r="B5429" s="117"/>
      <c r="C5429" s="117" t="s">
        <v>1391</v>
      </c>
      <c r="D5429" s="117" t="s">
        <v>1033</v>
      </c>
      <c r="E5429" s="396" t="s">
        <v>8008</v>
      </c>
      <c r="F5429" s="116" t="s">
        <v>8138</v>
      </c>
      <c r="G5429" s="596">
        <v>305341440202</v>
      </c>
      <c r="H5429" s="396" t="s">
        <v>7318</v>
      </c>
      <c r="I5429" s="116" t="s">
        <v>7997</v>
      </c>
      <c r="J5429" s="116" t="s">
        <v>47</v>
      </c>
      <c r="K5429" s="116">
        <v>0.21260000000000001</v>
      </c>
      <c r="L5429" s="395">
        <v>0.21260000000000001</v>
      </c>
      <c r="M5429" s="395">
        <v>0.1953</v>
      </c>
      <c r="N5429" s="330">
        <v>8.1373471307619987</v>
      </c>
      <c r="O5429" s="116"/>
      <c r="P5429" s="116"/>
      <c r="Q5429" s="120"/>
    </row>
    <row r="5430" spans="1:17" customFormat="1">
      <c r="A5430" s="117">
        <v>5427</v>
      </c>
      <c r="B5430" s="117"/>
      <c r="C5430" s="117" t="s">
        <v>1391</v>
      </c>
      <c r="D5430" s="117" t="s">
        <v>1033</v>
      </c>
      <c r="E5430" s="396" t="s">
        <v>8006</v>
      </c>
      <c r="F5430" s="116" t="s">
        <v>8139</v>
      </c>
      <c r="G5430" s="596">
        <v>305321340301</v>
      </c>
      <c r="H5430" s="396" t="s">
        <v>6998</v>
      </c>
      <c r="I5430" s="116" t="s">
        <v>7997</v>
      </c>
      <c r="J5430" s="116" t="s">
        <v>47</v>
      </c>
      <c r="K5430" s="116">
        <v>0.25069999999999998</v>
      </c>
      <c r="L5430" s="395">
        <v>0.25069999999999998</v>
      </c>
      <c r="M5430" s="395">
        <v>0.23036300000000001</v>
      </c>
      <c r="N5430" s="330">
        <v>8.1120861587554707</v>
      </c>
      <c r="O5430" s="116"/>
      <c r="P5430" s="116"/>
      <c r="Q5430" s="120"/>
    </row>
    <row r="5431" spans="1:17" customFormat="1">
      <c r="A5431" s="117">
        <v>5428</v>
      </c>
      <c r="B5431" s="117"/>
      <c r="C5431" s="117" t="s">
        <v>1391</v>
      </c>
      <c r="D5431" s="117" t="s">
        <v>1033</v>
      </c>
      <c r="E5431" s="396" t="s">
        <v>8007</v>
      </c>
      <c r="F5431" s="116" t="s">
        <v>10383</v>
      </c>
      <c r="G5431" s="596">
        <v>305311340203</v>
      </c>
      <c r="H5431" s="396" t="s">
        <v>6146</v>
      </c>
      <c r="I5431" s="116" t="s">
        <v>7997</v>
      </c>
      <c r="J5431" s="116" t="s">
        <v>47</v>
      </c>
      <c r="K5431" s="116">
        <v>0.43190000000000001</v>
      </c>
      <c r="L5431" s="395">
        <v>0.43190000000000001</v>
      </c>
      <c r="M5431" s="395">
        <v>0.39695000000000003</v>
      </c>
      <c r="N5431" s="330">
        <v>8.0921509608705673</v>
      </c>
      <c r="O5431" s="116"/>
      <c r="P5431" s="116"/>
      <c r="Q5431" s="120"/>
    </row>
    <row r="5432" spans="1:17" customFormat="1">
      <c r="A5432" s="117">
        <v>5429</v>
      </c>
      <c r="B5432" s="117"/>
      <c r="C5432" s="117" t="s">
        <v>1391</v>
      </c>
      <c r="D5432" s="117" t="s">
        <v>1033</v>
      </c>
      <c r="E5432" s="396" t="s">
        <v>8006</v>
      </c>
      <c r="F5432" s="116" t="s">
        <v>10396</v>
      </c>
      <c r="G5432" s="596">
        <v>305321340502</v>
      </c>
      <c r="H5432" s="396" t="s">
        <v>6772</v>
      </c>
      <c r="I5432" s="116" t="s">
        <v>7997</v>
      </c>
      <c r="J5432" s="116" t="s">
        <v>47</v>
      </c>
      <c r="K5432" s="116">
        <v>6.8199999999999997E-2</v>
      </c>
      <c r="L5432" s="395">
        <v>6.8199999999999997E-2</v>
      </c>
      <c r="M5432" s="395">
        <v>6.2689999999999996E-2</v>
      </c>
      <c r="N5432" s="330">
        <v>8.0791788856305011</v>
      </c>
      <c r="O5432" s="116"/>
      <c r="P5432" s="116"/>
      <c r="Q5432" s="120"/>
    </row>
    <row r="5433" spans="1:17" customFormat="1">
      <c r="A5433" s="117">
        <v>5430</v>
      </c>
      <c r="B5433" s="117"/>
      <c r="C5433" s="117" t="s">
        <v>1391</v>
      </c>
      <c r="D5433" s="117" t="s">
        <v>1033</v>
      </c>
      <c r="E5433" s="396" t="s">
        <v>8006</v>
      </c>
      <c r="F5433" s="116" t="s">
        <v>8123</v>
      </c>
      <c r="G5433" s="596">
        <v>305321440202</v>
      </c>
      <c r="H5433" s="396" t="s">
        <v>5004</v>
      </c>
      <c r="I5433" s="116" t="s">
        <v>7997</v>
      </c>
      <c r="J5433" s="116" t="s">
        <v>47</v>
      </c>
      <c r="K5433" s="116">
        <v>0.49837999999999999</v>
      </c>
      <c r="L5433" s="395">
        <v>0.49837999999999999</v>
      </c>
      <c r="M5433" s="395">
        <v>0.45818399999999998</v>
      </c>
      <c r="N5433" s="330">
        <v>8.0653316746257886</v>
      </c>
      <c r="O5433" s="116"/>
      <c r="P5433" s="116"/>
      <c r="Q5433" s="120"/>
    </row>
    <row r="5434" spans="1:17" customFormat="1">
      <c r="A5434" s="117">
        <v>5431</v>
      </c>
      <c r="B5434" s="117"/>
      <c r="C5434" s="117" t="s">
        <v>1391</v>
      </c>
      <c r="D5434" s="117" t="s">
        <v>1033</v>
      </c>
      <c r="E5434" s="396" t="s">
        <v>8006</v>
      </c>
      <c r="F5434" s="116" t="s">
        <v>8139</v>
      </c>
      <c r="G5434" s="596">
        <v>305321340304</v>
      </c>
      <c r="H5434" s="396" t="s">
        <v>6885</v>
      </c>
      <c r="I5434" s="116" t="s">
        <v>7997</v>
      </c>
      <c r="J5434" s="116" t="s">
        <v>47</v>
      </c>
      <c r="K5434" s="116">
        <v>0.32384000000000002</v>
      </c>
      <c r="L5434" s="395">
        <v>0.32384000000000002</v>
      </c>
      <c r="M5434" s="395">
        <v>0.29783300000000001</v>
      </c>
      <c r="N5434" s="330">
        <v>8.0308176877470352</v>
      </c>
      <c r="O5434" s="116"/>
      <c r="P5434" s="116"/>
      <c r="Q5434" s="120"/>
    </row>
    <row r="5435" spans="1:17" customFormat="1">
      <c r="A5435" s="117">
        <v>5432</v>
      </c>
      <c r="B5435" s="117"/>
      <c r="C5435" s="117" t="s">
        <v>1391</v>
      </c>
      <c r="D5435" s="117" t="s">
        <v>1033</v>
      </c>
      <c r="E5435" s="396" t="s">
        <v>8006</v>
      </c>
      <c r="F5435" s="116" t="s">
        <v>10395</v>
      </c>
      <c r="G5435" s="596">
        <v>305321340104</v>
      </c>
      <c r="H5435" s="396" t="s">
        <v>6794</v>
      </c>
      <c r="I5435" s="116" t="s">
        <v>7997</v>
      </c>
      <c r="J5435" s="116" t="s">
        <v>47</v>
      </c>
      <c r="K5435" s="116">
        <v>0.34279999999999999</v>
      </c>
      <c r="L5435" s="395">
        <v>0.34279999999999999</v>
      </c>
      <c r="M5435" s="395">
        <v>0.31530399999999997</v>
      </c>
      <c r="N5435" s="330">
        <v>8.0210035005834381</v>
      </c>
      <c r="O5435" s="116"/>
      <c r="P5435" s="116"/>
      <c r="Q5435" s="120"/>
    </row>
    <row r="5436" spans="1:17" customFormat="1">
      <c r="A5436" s="117">
        <v>5433</v>
      </c>
      <c r="B5436" s="117"/>
      <c r="C5436" s="117" t="s">
        <v>1391</v>
      </c>
      <c r="D5436" s="117" t="s">
        <v>1033</v>
      </c>
      <c r="E5436" s="396" t="s">
        <v>8007</v>
      </c>
      <c r="F5436" s="116" t="s">
        <v>8109</v>
      </c>
      <c r="G5436" s="596">
        <v>305311440102</v>
      </c>
      <c r="H5436" s="396" t="s">
        <v>5905</v>
      </c>
      <c r="I5436" s="116" t="s">
        <v>7997</v>
      </c>
      <c r="J5436" s="116" t="s">
        <v>47</v>
      </c>
      <c r="K5436" s="116">
        <v>0.70655000000000001</v>
      </c>
      <c r="L5436" s="395">
        <v>0.70655000000000001</v>
      </c>
      <c r="M5436" s="395">
        <v>0.64992000000000005</v>
      </c>
      <c r="N5436" s="330">
        <v>8.015002476823998</v>
      </c>
      <c r="O5436" s="116"/>
      <c r="P5436" s="116"/>
      <c r="Q5436" s="120"/>
    </row>
    <row r="5437" spans="1:17" customFormat="1">
      <c r="A5437" s="117">
        <v>5434</v>
      </c>
      <c r="B5437" s="117"/>
      <c r="C5437" s="117" t="s">
        <v>1391</v>
      </c>
      <c r="D5437" s="117" t="s">
        <v>1033</v>
      </c>
      <c r="E5437" s="396" t="s">
        <v>8008</v>
      </c>
      <c r="F5437" s="116" t="s">
        <v>8134</v>
      </c>
      <c r="G5437" s="596">
        <v>305341240402</v>
      </c>
      <c r="H5437" s="396" t="s">
        <v>6798</v>
      </c>
      <c r="I5437" s="116" t="s">
        <v>7997</v>
      </c>
      <c r="J5437" s="116" t="s">
        <v>47</v>
      </c>
      <c r="K5437" s="116">
        <v>0.57310000000000005</v>
      </c>
      <c r="L5437" s="395">
        <v>0.57310000000000005</v>
      </c>
      <c r="M5437" s="395">
        <v>0.52718200000000004</v>
      </c>
      <c r="N5437" s="330">
        <v>8.0122142732507431</v>
      </c>
      <c r="O5437" s="116"/>
      <c r="P5437" s="116"/>
      <c r="Q5437" s="120"/>
    </row>
    <row r="5438" spans="1:17" customFormat="1">
      <c r="A5438" s="117">
        <v>5435</v>
      </c>
      <c r="B5438" s="117"/>
      <c r="C5438" s="117" t="s">
        <v>1391</v>
      </c>
      <c r="D5438" s="117" t="s">
        <v>1033</v>
      </c>
      <c r="E5438" s="396" t="s">
        <v>8006</v>
      </c>
      <c r="F5438" s="116" t="s">
        <v>8108</v>
      </c>
      <c r="G5438" s="596">
        <v>305321140602</v>
      </c>
      <c r="H5438" s="396" t="s">
        <v>7656</v>
      </c>
      <c r="I5438" s="116" t="s">
        <v>7997</v>
      </c>
      <c r="J5438" s="116" t="s">
        <v>47</v>
      </c>
      <c r="K5438" s="116">
        <v>0.1968</v>
      </c>
      <c r="L5438" s="395">
        <v>0.1968</v>
      </c>
      <c r="M5438" s="395">
        <v>0.18103900000000001</v>
      </c>
      <c r="N5438" s="330">
        <v>8.0086382113821113</v>
      </c>
      <c r="O5438" s="116"/>
      <c r="P5438" s="116"/>
      <c r="Q5438" s="120"/>
    </row>
    <row r="5439" spans="1:17" customFormat="1">
      <c r="A5439" s="117">
        <v>5436</v>
      </c>
      <c r="B5439" s="117"/>
      <c r="C5439" s="117" t="s">
        <v>1391</v>
      </c>
      <c r="D5439" s="117" t="s">
        <v>1033</v>
      </c>
      <c r="E5439" s="396" t="s">
        <v>8008</v>
      </c>
      <c r="F5439" s="116" t="s">
        <v>8146</v>
      </c>
      <c r="G5439" s="596">
        <v>305341340204</v>
      </c>
      <c r="H5439" s="396" t="s">
        <v>5600</v>
      </c>
      <c r="I5439" s="116" t="s">
        <v>7997</v>
      </c>
      <c r="J5439" s="116" t="s">
        <v>47</v>
      </c>
      <c r="K5439" s="116">
        <v>0.39484000000000002</v>
      </c>
      <c r="L5439" s="395">
        <v>0.39484000000000002</v>
      </c>
      <c r="M5439" s="395">
        <v>0.36326999999999998</v>
      </c>
      <c r="N5439" s="330">
        <v>7.9956438050856145</v>
      </c>
      <c r="O5439" s="116"/>
      <c r="P5439" s="116"/>
      <c r="Q5439" s="120"/>
    </row>
    <row r="5440" spans="1:17" customFormat="1">
      <c r="A5440" s="117">
        <v>5437</v>
      </c>
      <c r="B5440" s="117"/>
      <c r="C5440" s="117" t="s">
        <v>1391</v>
      </c>
      <c r="D5440" s="117" t="s">
        <v>1033</v>
      </c>
      <c r="E5440" s="396" t="s">
        <v>3753</v>
      </c>
      <c r="F5440" s="116" t="s">
        <v>4795</v>
      </c>
      <c r="G5440" s="596">
        <v>305331340201</v>
      </c>
      <c r="H5440" s="396" t="s">
        <v>7992</v>
      </c>
      <c r="I5440" s="116" t="s">
        <v>7997</v>
      </c>
      <c r="J5440" s="116" t="s">
        <v>47</v>
      </c>
      <c r="K5440" s="116">
        <v>0.24060000000000001</v>
      </c>
      <c r="L5440" s="395">
        <v>0.24060000000000001</v>
      </c>
      <c r="M5440" s="395">
        <v>0.221472</v>
      </c>
      <c r="N5440" s="330">
        <v>7.9501246882793044</v>
      </c>
      <c r="O5440" s="116"/>
      <c r="P5440" s="116"/>
      <c r="Q5440" s="120"/>
    </row>
    <row r="5441" spans="1:17" customFormat="1">
      <c r="A5441" s="117">
        <v>5438</v>
      </c>
      <c r="B5441" s="117"/>
      <c r="C5441" s="117" t="s">
        <v>1391</v>
      </c>
      <c r="D5441" s="117" t="s">
        <v>1033</v>
      </c>
      <c r="E5441" s="396" t="s">
        <v>8006</v>
      </c>
      <c r="F5441" s="116" t="s">
        <v>8140</v>
      </c>
      <c r="G5441" s="596">
        <v>305321340203</v>
      </c>
      <c r="H5441" s="396" t="s">
        <v>6832</v>
      </c>
      <c r="I5441" s="116" t="s">
        <v>7997</v>
      </c>
      <c r="J5441" s="116" t="s">
        <v>47</v>
      </c>
      <c r="K5441" s="116">
        <v>0.24379999999999999</v>
      </c>
      <c r="L5441" s="395">
        <v>0.24379999999999999</v>
      </c>
      <c r="M5441" s="395">
        <v>0.224491</v>
      </c>
      <c r="N5441" s="330">
        <v>7.9200164068908911</v>
      </c>
      <c r="O5441" s="116"/>
      <c r="P5441" s="116"/>
      <c r="Q5441" s="120"/>
    </row>
    <row r="5442" spans="1:17" customFormat="1">
      <c r="A5442" s="117">
        <v>5439</v>
      </c>
      <c r="B5442" s="117"/>
      <c r="C5442" s="117" t="s">
        <v>1391</v>
      </c>
      <c r="D5442" s="117" t="s">
        <v>1033</v>
      </c>
      <c r="E5442" s="396" t="s">
        <v>8006</v>
      </c>
      <c r="F5442" s="116" t="s">
        <v>10399</v>
      </c>
      <c r="G5442" s="596">
        <v>305321440502</v>
      </c>
      <c r="H5442" s="396" t="s">
        <v>10400</v>
      </c>
      <c r="I5442" s="116" t="s">
        <v>7997</v>
      </c>
      <c r="J5442" s="116" t="s">
        <v>47</v>
      </c>
      <c r="K5442" s="116">
        <v>0.21099999999999999</v>
      </c>
      <c r="L5442" s="395">
        <v>0.21099999999999999</v>
      </c>
      <c r="M5442" s="395">
        <v>0.19429399999999999</v>
      </c>
      <c r="N5442" s="330">
        <v>7.9175355450236964</v>
      </c>
      <c r="O5442" s="116"/>
      <c r="P5442" s="116"/>
      <c r="Q5442" s="120"/>
    </row>
    <row r="5443" spans="1:17" customFormat="1">
      <c r="A5443" s="117">
        <v>5440</v>
      </c>
      <c r="B5443" s="117"/>
      <c r="C5443" s="117" t="s">
        <v>1391</v>
      </c>
      <c r="D5443" s="117" t="s">
        <v>1033</v>
      </c>
      <c r="E5443" s="396" t="s">
        <v>3753</v>
      </c>
      <c r="F5443" s="116" t="s">
        <v>10379</v>
      </c>
      <c r="G5443" s="596">
        <v>305331240302</v>
      </c>
      <c r="H5443" s="396" t="s">
        <v>5625</v>
      </c>
      <c r="I5443" s="116" t="s">
        <v>7997</v>
      </c>
      <c r="J5443" s="116" t="s">
        <v>47</v>
      </c>
      <c r="K5443" s="116">
        <v>0.1986</v>
      </c>
      <c r="L5443" s="395">
        <v>0.1986</v>
      </c>
      <c r="M5443" s="395">
        <v>0.18290300000000001</v>
      </c>
      <c r="N5443" s="330">
        <v>7.9038267875125827</v>
      </c>
      <c r="O5443" s="116"/>
      <c r="P5443" s="116"/>
      <c r="Q5443" s="120"/>
    </row>
    <row r="5444" spans="1:17" customFormat="1">
      <c r="A5444" s="117">
        <v>5441</v>
      </c>
      <c r="B5444" s="117"/>
      <c r="C5444" s="117" t="s">
        <v>1391</v>
      </c>
      <c r="D5444" s="117" t="s">
        <v>1033</v>
      </c>
      <c r="E5444" s="396" t="s">
        <v>3753</v>
      </c>
      <c r="F5444" s="116" t="s">
        <v>8132</v>
      </c>
      <c r="G5444" s="596">
        <v>305331240804</v>
      </c>
      <c r="H5444" s="396" t="s">
        <v>6421</v>
      </c>
      <c r="I5444" s="116" t="s">
        <v>7997</v>
      </c>
      <c r="J5444" s="116" t="s">
        <v>47</v>
      </c>
      <c r="K5444" s="116">
        <v>0.54203999999999997</v>
      </c>
      <c r="L5444" s="395">
        <v>0.54203999999999997</v>
      </c>
      <c r="M5444" s="395">
        <v>0.49926599999999999</v>
      </c>
      <c r="N5444" s="330">
        <v>7.891299535089658</v>
      </c>
      <c r="O5444" s="116"/>
      <c r="P5444" s="116"/>
      <c r="Q5444" s="120"/>
    </row>
    <row r="5445" spans="1:17" customFormat="1">
      <c r="A5445" s="117">
        <v>5442</v>
      </c>
      <c r="B5445" s="117"/>
      <c r="C5445" s="117" t="s">
        <v>1391</v>
      </c>
      <c r="D5445" s="117" t="s">
        <v>1033</v>
      </c>
      <c r="E5445" s="396" t="s">
        <v>8006</v>
      </c>
      <c r="F5445" s="116" t="s">
        <v>10399</v>
      </c>
      <c r="G5445" s="596">
        <v>305321440503</v>
      </c>
      <c r="H5445" s="396" t="s">
        <v>4984</v>
      </c>
      <c r="I5445" s="116" t="s">
        <v>7997</v>
      </c>
      <c r="J5445" s="116" t="s">
        <v>47</v>
      </c>
      <c r="K5445" s="116">
        <v>0.23031499999999999</v>
      </c>
      <c r="L5445" s="395">
        <v>0.23031499999999999</v>
      </c>
      <c r="M5445" s="395">
        <v>0.212224</v>
      </c>
      <c r="N5445" s="330">
        <v>7.8548943837787366</v>
      </c>
      <c r="O5445" s="116"/>
      <c r="P5445" s="116"/>
      <c r="Q5445" s="120"/>
    </row>
    <row r="5446" spans="1:17" customFormat="1">
      <c r="A5446" s="117">
        <v>5443</v>
      </c>
      <c r="B5446" s="117"/>
      <c r="C5446" s="117" t="s">
        <v>1391</v>
      </c>
      <c r="D5446" s="117" t="s">
        <v>1033</v>
      </c>
      <c r="E5446" s="396" t="s">
        <v>8006</v>
      </c>
      <c r="F5446" s="116" t="s">
        <v>8112</v>
      </c>
      <c r="G5446" s="596">
        <v>305321440104</v>
      </c>
      <c r="H5446" s="396" t="s">
        <v>4996</v>
      </c>
      <c r="I5446" s="116" t="s">
        <v>7997</v>
      </c>
      <c r="J5446" s="116" t="s">
        <v>47</v>
      </c>
      <c r="K5446" s="116">
        <v>0.56920000000000004</v>
      </c>
      <c r="L5446" s="395">
        <v>0.56920000000000004</v>
      </c>
      <c r="M5446" s="395">
        <v>0.52474799999999999</v>
      </c>
      <c r="N5446" s="330">
        <v>7.8095572733661358</v>
      </c>
      <c r="O5446" s="116"/>
      <c r="P5446" s="116"/>
      <c r="Q5446" s="120"/>
    </row>
    <row r="5447" spans="1:17" customFormat="1">
      <c r="A5447" s="117">
        <v>5444</v>
      </c>
      <c r="B5447" s="117"/>
      <c r="C5447" s="117" t="s">
        <v>1391</v>
      </c>
      <c r="D5447" s="117" t="s">
        <v>1033</v>
      </c>
      <c r="E5447" s="396" t="s">
        <v>8006</v>
      </c>
      <c r="F5447" s="116" t="s">
        <v>10397</v>
      </c>
      <c r="G5447" s="596">
        <v>305321140401</v>
      </c>
      <c r="H5447" s="396" t="s">
        <v>7392</v>
      </c>
      <c r="I5447" s="116" t="s">
        <v>7997</v>
      </c>
      <c r="J5447" s="116" t="s">
        <v>47</v>
      </c>
      <c r="K5447" s="116">
        <v>0.31580000000000003</v>
      </c>
      <c r="L5447" s="395">
        <v>0.31580000000000003</v>
      </c>
      <c r="M5447" s="395">
        <v>0.29127500000000001</v>
      </c>
      <c r="N5447" s="330">
        <v>7.7659911336288845</v>
      </c>
      <c r="O5447" s="116"/>
      <c r="P5447" s="116"/>
      <c r="Q5447" s="120"/>
    </row>
    <row r="5448" spans="1:17" customFormat="1">
      <c r="A5448" s="117">
        <v>5445</v>
      </c>
      <c r="B5448" s="117"/>
      <c r="C5448" s="117" t="s">
        <v>1391</v>
      </c>
      <c r="D5448" s="117" t="s">
        <v>1033</v>
      </c>
      <c r="E5448" s="396" t="s">
        <v>3753</v>
      </c>
      <c r="F5448" s="116" t="s">
        <v>10401</v>
      </c>
      <c r="G5448" s="596">
        <v>305331240401</v>
      </c>
      <c r="H5448" s="396" t="s">
        <v>6453</v>
      </c>
      <c r="I5448" s="116" t="s">
        <v>7997</v>
      </c>
      <c r="J5448" s="116" t="s">
        <v>47</v>
      </c>
      <c r="K5448" s="116">
        <v>0.38919999999999999</v>
      </c>
      <c r="L5448" s="395">
        <v>0.38919999999999999</v>
      </c>
      <c r="M5448" s="395">
        <v>0.35905100000000001</v>
      </c>
      <c r="N5448" s="330">
        <v>7.7464028776978378</v>
      </c>
      <c r="O5448" s="116"/>
      <c r="P5448" s="116"/>
      <c r="Q5448" s="120"/>
    </row>
    <row r="5449" spans="1:17" customFormat="1">
      <c r="A5449" s="117">
        <v>5446</v>
      </c>
      <c r="B5449" s="117"/>
      <c r="C5449" s="117" t="s">
        <v>1391</v>
      </c>
      <c r="D5449" s="117" t="s">
        <v>1033</v>
      </c>
      <c r="E5449" s="396" t="s">
        <v>8006</v>
      </c>
      <c r="F5449" s="116" t="s">
        <v>10368</v>
      </c>
      <c r="G5449" s="596">
        <v>305321140103</v>
      </c>
      <c r="H5449" s="396" t="s">
        <v>10402</v>
      </c>
      <c r="I5449" s="116" t="s">
        <v>7997</v>
      </c>
      <c r="J5449" s="116" t="s">
        <v>47</v>
      </c>
      <c r="K5449" s="116">
        <v>2.2100000000000002E-3</v>
      </c>
      <c r="L5449" s="395">
        <v>2.2100000000000002E-3</v>
      </c>
      <c r="M5449" s="395">
        <v>2.0400000000000001E-3</v>
      </c>
      <c r="N5449" s="330">
        <v>7.6923076923076925</v>
      </c>
      <c r="O5449" s="116"/>
      <c r="P5449" s="116"/>
      <c r="Q5449" s="120"/>
    </row>
    <row r="5450" spans="1:17" customFormat="1">
      <c r="A5450" s="117">
        <v>5447</v>
      </c>
      <c r="B5450" s="117"/>
      <c r="C5450" s="117" t="s">
        <v>1391</v>
      </c>
      <c r="D5450" s="117" t="s">
        <v>1033</v>
      </c>
      <c r="E5450" s="396" t="s">
        <v>3753</v>
      </c>
      <c r="F5450" s="116" t="s">
        <v>8132</v>
      </c>
      <c r="G5450" s="596">
        <v>305331240801</v>
      </c>
      <c r="H5450" s="396" t="s">
        <v>6097</v>
      </c>
      <c r="I5450" s="116" t="s">
        <v>7997</v>
      </c>
      <c r="J5450" s="116" t="s">
        <v>47</v>
      </c>
      <c r="K5450" s="116">
        <v>0.17180000000000001</v>
      </c>
      <c r="L5450" s="395">
        <v>0.17180000000000001</v>
      </c>
      <c r="M5450" s="395">
        <v>0.15862599999999999</v>
      </c>
      <c r="N5450" s="330">
        <v>7.6682188591385438</v>
      </c>
      <c r="O5450" s="116"/>
      <c r="P5450" s="116"/>
      <c r="Q5450" s="120"/>
    </row>
    <row r="5451" spans="1:17" customFormat="1">
      <c r="A5451" s="117">
        <v>5448</v>
      </c>
      <c r="B5451" s="117"/>
      <c r="C5451" s="117" t="s">
        <v>1391</v>
      </c>
      <c r="D5451" s="117" t="s">
        <v>1033</v>
      </c>
      <c r="E5451" s="396" t="s">
        <v>8006</v>
      </c>
      <c r="F5451" s="116" t="s">
        <v>8145</v>
      </c>
      <c r="G5451" s="596">
        <v>305321340402</v>
      </c>
      <c r="H5451" s="396" t="s">
        <v>6918</v>
      </c>
      <c r="I5451" s="116" t="s">
        <v>7997</v>
      </c>
      <c r="J5451" s="116" t="s">
        <v>47</v>
      </c>
      <c r="K5451" s="116">
        <v>0.34439999999999998</v>
      </c>
      <c r="L5451" s="395">
        <v>0.34439999999999998</v>
      </c>
      <c r="M5451" s="395">
        <v>0.318021</v>
      </c>
      <c r="N5451" s="330">
        <v>7.6594076655052232</v>
      </c>
      <c r="O5451" s="116"/>
      <c r="P5451" s="116"/>
      <c r="Q5451" s="120"/>
    </row>
    <row r="5452" spans="1:17" customFormat="1">
      <c r="A5452" s="117">
        <v>5449</v>
      </c>
      <c r="B5452" s="117"/>
      <c r="C5452" s="117" t="s">
        <v>1391</v>
      </c>
      <c r="D5452" s="117" t="s">
        <v>1033</v>
      </c>
      <c r="E5452" s="396" t="s">
        <v>8007</v>
      </c>
      <c r="F5452" s="116" t="s">
        <v>10385</v>
      </c>
      <c r="G5452" s="596">
        <v>305311240403</v>
      </c>
      <c r="H5452" s="396" t="s">
        <v>6197</v>
      </c>
      <c r="I5452" s="116" t="s">
        <v>7997</v>
      </c>
      <c r="J5452" s="116" t="s">
        <v>47</v>
      </c>
      <c r="K5452" s="116">
        <v>0.2888</v>
      </c>
      <c r="L5452" s="395">
        <v>0.2888</v>
      </c>
      <c r="M5452" s="395">
        <v>0.266683</v>
      </c>
      <c r="N5452" s="330">
        <v>7.6582409972299166</v>
      </c>
      <c r="O5452" s="116"/>
      <c r="P5452" s="116"/>
      <c r="Q5452" s="120"/>
    </row>
    <row r="5453" spans="1:17" customFormat="1">
      <c r="A5453" s="117">
        <v>5450</v>
      </c>
      <c r="B5453" s="117"/>
      <c r="C5453" s="117" t="s">
        <v>1391</v>
      </c>
      <c r="D5453" s="117" t="s">
        <v>1033</v>
      </c>
      <c r="E5453" s="396" t="s">
        <v>8006</v>
      </c>
      <c r="F5453" s="116" t="s">
        <v>10368</v>
      </c>
      <c r="G5453" s="596">
        <v>305321140104</v>
      </c>
      <c r="H5453" s="396" t="s">
        <v>10403</v>
      </c>
      <c r="I5453" s="116" t="s">
        <v>7997</v>
      </c>
      <c r="J5453" s="116" t="s">
        <v>47</v>
      </c>
      <c r="K5453" s="116">
        <v>0.21995000000000001</v>
      </c>
      <c r="L5453" s="395">
        <v>0.21995000000000001</v>
      </c>
      <c r="M5453" s="395">
        <v>0.20310700000000001</v>
      </c>
      <c r="N5453" s="330">
        <v>7.6576494657876779</v>
      </c>
      <c r="O5453" s="116"/>
      <c r="P5453" s="116"/>
      <c r="Q5453" s="120"/>
    </row>
    <row r="5454" spans="1:17" customFormat="1">
      <c r="A5454" s="117">
        <v>5451</v>
      </c>
      <c r="B5454" s="117"/>
      <c r="C5454" s="117" t="s">
        <v>1391</v>
      </c>
      <c r="D5454" s="117" t="s">
        <v>1033</v>
      </c>
      <c r="E5454" s="396" t="s">
        <v>3753</v>
      </c>
      <c r="F5454" s="116" t="s">
        <v>10404</v>
      </c>
      <c r="G5454" s="596">
        <v>305331140203</v>
      </c>
      <c r="H5454" s="396" t="s">
        <v>6922</v>
      </c>
      <c r="I5454" s="116" t="s">
        <v>7997</v>
      </c>
      <c r="J5454" s="116" t="s">
        <v>47</v>
      </c>
      <c r="K5454" s="116">
        <v>0.33600000000000002</v>
      </c>
      <c r="L5454" s="395">
        <v>0.33600000000000002</v>
      </c>
      <c r="M5454" s="395">
        <v>0.31028</v>
      </c>
      <c r="N5454" s="330">
        <v>7.6547619047619104</v>
      </c>
      <c r="O5454" s="116"/>
      <c r="P5454" s="116"/>
      <c r="Q5454" s="120"/>
    </row>
    <row r="5455" spans="1:17" customFormat="1">
      <c r="A5455" s="117">
        <v>5452</v>
      </c>
      <c r="B5455" s="117"/>
      <c r="C5455" s="117" t="s">
        <v>1391</v>
      </c>
      <c r="D5455" s="117" t="s">
        <v>1033</v>
      </c>
      <c r="E5455" s="396" t="s">
        <v>8006</v>
      </c>
      <c r="F5455" s="116" t="s">
        <v>8142</v>
      </c>
      <c r="G5455" s="596">
        <v>305321140203</v>
      </c>
      <c r="H5455" s="396" t="s">
        <v>6958</v>
      </c>
      <c r="I5455" s="116" t="s">
        <v>7997</v>
      </c>
      <c r="J5455" s="116" t="s">
        <v>47</v>
      </c>
      <c r="K5455" s="116">
        <v>0.2903</v>
      </c>
      <c r="L5455" s="395">
        <v>0.2903</v>
      </c>
      <c r="M5455" s="395">
        <v>0.26808500000000002</v>
      </c>
      <c r="N5455" s="330">
        <v>7.652428522218389</v>
      </c>
      <c r="O5455" s="116"/>
      <c r="P5455" s="116"/>
      <c r="Q5455" s="120"/>
    </row>
    <row r="5456" spans="1:17" customFormat="1">
      <c r="A5456" s="117">
        <v>5453</v>
      </c>
      <c r="B5456" s="117"/>
      <c r="C5456" s="117" t="s">
        <v>1391</v>
      </c>
      <c r="D5456" s="117" t="s">
        <v>1033</v>
      </c>
      <c r="E5456" s="396" t="s">
        <v>8008</v>
      </c>
      <c r="F5456" s="116" t="s">
        <v>8117</v>
      </c>
      <c r="G5456" s="596">
        <v>305341540201</v>
      </c>
      <c r="H5456" s="396" t="s">
        <v>5559</v>
      </c>
      <c r="I5456" s="116" t="s">
        <v>7997</v>
      </c>
      <c r="J5456" s="116" t="s">
        <v>47</v>
      </c>
      <c r="K5456" s="116">
        <v>0.29680000000000001</v>
      </c>
      <c r="L5456" s="395">
        <v>0.29680000000000001</v>
      </c>
      <c r="M5456" s="395">
        <v>0.274202</v>
      </c>
      <c r="N5456" s="330">
        <v>7.6138814016172534</v>
      </c>
      <c r="O5456" s="116"/>
      <c r="P5456" s="116"/>
      <c r="Q5456" s="120"/>
    </row>
    <row r="5457" spans="1:17" customFormat="1">
      <c r="A5457" s="117">
        <v>5454</v>
      </c>
      <c r="B5457" s="117"/>
      <c r="C5457" s="117" t="s">
        <v>1391</v>
      </c>
      <c r="D5457" s="117" t="s">
        <v>1033</v>
      </c>
      <c r="E5457" s="396" t="s">
        <v>3753</v>
      </c>
      <c r="F5457" s="116" t="s">
        <v>8115</v>
      </c>
      <c r="G5457" s="596">
        <v>305331240503</v>
      </c>
      <c r="H5457" s="396" t="s">
        <v>5630</v>
      </c>
      <c r="I5457" s="116" t="s">
        <v>7997</v>
      </c>
      <c r="J5457" s="116" t="s">
        <v>47</v>
      </c>
      <c r="K5457" s="116">
        <v>0.74819999999999998</v>
      </c>
      <c r="L5457" s="395">
        <v>0.74819999999999998</v>
      </c>
      <c r="M5457" s="395">
        <v>0.69134899999999999</v>
      </c>
      <c r="N5457" s="330">
        <v>7.5983694199411911</v>
      </c>
      <c r="O5457" s="116"/>
      <c r="P5457" s="116"/>
      <c r="Q5457" s="120"/>
    </row>
    <row r="5458" spans="1:17" customFormat="1">
      <c r="A5458" s="117">
        <v>5455</v>
      </c>
      <c r="B5458" s="117"/>
      <c r="C5458" s="117" t="s">
        <v>1391</v>
      </c>
      <c r="D5458" s="117" t="s">
        <v>1033</v>
      </c>
      <c r="E5458" s="396" t="s">
        <v>3753</v>
      </c>
      <c r="F5458" s="116" t="s">
        <v>10404</v>
      </c>
      <c r="G5458" s="596">
        <v>305331140201</v>
      </c>
      <c r="H5458" s="396" t="s">
        <v>6671</v>
      </c>
      <c r="I5458" s="116" t="s">
        <v>7997</v>
      </c>
      <c r="J5458" s="116" t="s">
        <v>47</v>
      </c>
      <c r="K5458" s="116">
        <v>0.14019999999999999</v>
      </c>
      <c r="L5458" s="395">
        <v>0.14019999999999999</v>
      </c>
      <c r="M5458" s="395">
        <v>0.129552</v>
      </c>
      <c r="N5458" s="330">
        <v>7.594864479315258</v>
      </c>
      <c r="O5458" s="116"/>
      <c r="P5458" s="116"/>
      <c r="Q5458" s="120"/>
    </row>
    <row r="5459" spans="1:17" customFormat="1">
      <c r="A5459" s="117">
        <v>5456</v>
      </c>
      <c r="B5459" s="117"/>
      <c r="C5459" s="117" t="s">
        <v>1391</v>
      </c>
      <c r="D5459" s="117" t="s">
        <v>1033</v>
      </c>
      <c r="E5459" s="396" t="s">
        <v>8006</v>
      </c>
      <c r="F5459" s="116" t="s">
        <v>8123</v>
      </c>
      <c r="G5459" s="596">
        <v>305321440204</v>
      </c>
      <c r="H5459" s="396" t="s">
        <v>4986</v>
      </c>
      <c r="I5459" s="116" t="s">
        <v>7997</v>
      </c>
      <c r="J5459" s="116" t="s">
        <v>47</v>
      </c>
      <c r="K5459" s="116">
        <v>0.49780000000000002</v>
      </c>
      <c r="L5459" s="395">
        <v>0.49780000000000002</v>
      </c>
      <c r="M5459" s="395">
        <v>0.46005099999999999</v>
      </c>
      <c r="N5459" s="330">
        <v>7.583165930092413</v>
      </c>
      <c r="O5459" s="116"/>
      <c r="P5459" s="116"/>
      <c r="Q5459" s="120"/>
    </row>
    <row r="5460" spans="1:17" customFormat="1">
      <c r="A5460" s="117">
        <v>5457</v>
      </c>
      <c r="B5460" s="117"/>
      <c r="C5460" s="117" t="s">
        <v>1391</v>
      </c>
      <c r="D5460" s="117" t="s">
        <v>1033</v>
      </c>
      <c r="E5460" s="396" t="s">
        <v>3753</v>
      </c>
      <c r="F5460" s="116" t="s">
        <v>10388</v>
      </c>
      <c r="G5460" s="596">
        <v>305331140402</v>
      </c>
      <c r="H5460" s="396" t="s">
        <v>6787</v>
      </c>
      <c r="I5460" s="116" t="s">
        <v>7997</v>
      </c>
      <c r="J5460" s="116" t="s">
        <v>47</v>
      </c>
      <c r="K5460" s="116">
        <v>0.78439999999999999</v>
      </c>
      <c r="L5460" s="395">
        <v>0.78439999999999999</v>
      </c>
      <c r="M5460" s="395">
        <v>0.72497900000000004</v>
      </c>
      <c r="N5460" s="330">
        <v>7.5753442121366588</v>
      </c>
      <c r="O5460" s="116"/>
      <c r="P5460" s="116"/>
      <c r="Q5460" s="120"/>
    </row>
    <row r="5461" spans="1:17" customFormat="1">
      <c r="A5461" s="117">
        <v>5458</v>
      </c>
      <c r="B5461" s="117"/>
      <c r="C5461" s="117" t="s">
        <v>1391</v>
      </c>
      <c r="D5461" s="117" t="s">
        <v>1033</v>
      </c>
      <c r="E5461" s="396" t="s">
        <v>3753</v>
      </c>
      <c r="F5461" s="116" t="s">
        <v>10404</v>
      </c>
      <c r="G5461" s="596">
        <v>305331140204</v>
      </c>
      <c r="H5461" s="396" t="s">
        <v>6846</v>
      </c>
      <c r="I5461" s="116" t="s">
        <v>7997</v>
      </c>
      <c r="J5461" s="116" t="s">
        <v>47</v>
      </c>
      <c r="K5461" s="116">
        <v>0.71079999999999999</v>
      </c>
      <c r="L5461" s="395">
        <v>0.71079999999999999</v>
      </c>
      <c r="M5461" s="395">
        <v>0.65702700000000003</v>
      </c>
      <c r="N5461" s="330">
        <v>7.5651378728193528</v>
      </c>
      <c r="O5461" s="116"/>
      <c r="P5461" s="116"/>
      <c r="Q5461" s="120"/>
    </row>
    <row r="5462" spans="1:17" customFormat="1">
      <c r="A5462" s="117">
        <v>5459</v>
      </c>
      <c r="B5462" s="117"/>
      <c r="C5462" s="117" t="s">
        <v>1391</v>
      </c>
      <c r="D5462" s="117" t="s">
        <v>1033</v>
      </c>
      <c r="E5462" s="396" t="s">
        <v>8008</v>
      </c>
      <c r="F5462" s="116" t="s">
        <v>8127</v>
      </c>
      <c r="G5462" s="596">
        <v>305341240501</v>
      </c>
      <c r="H5462" s="396" t="s">
        <v>10405</v>
      </c>
      <c r="I5462" s="116" t="s">
        <v>7997</v>
      </c>
      <c r="J5462" s="116" t="s">
        <v>47</v>
      </c>
      <c r="K5462" s="116">
        <v>0.15</v>
      </c>
      <c r="L5462" s="395">
        <v>0.15</v>
      </c>
      <c r="M5462" s="395">
        <v>0.13866100000000001</v>
      </c>
      <c r="N5462" s="330">
        <v>7.5593333333333259</v>
      </c>
      <c r="O5462" s="116"/>
      <c r="P5462" s="116"/>
      <c r="Q5462" s="120"/>
    </row>
    <row r="5463" spans="1:17" customFormat="1">
      <c r="A5463" s="117">
        <v>5460</v>
      </c>
      <c r="B5463" s="117"/>
      <c r="C5463" s="117" t="s">
        <v>1391</v>
      </c>
      <c r="D5463" s="117" t="s">
        <v>1033</v>
      </c>
      <c r="E5463" s="396" t="s">
        <v>8008</v>
      </c>
      <c r="F5463" s="116" t="s">
        <v>8126</v>
      </c>
      <c r="G5463" s="596">
        <v>305341140402</v>
      </c>
      <c r="H5463" s="396" t="s">
        <v>6397</v>
      </c>
      <c r="I5463" s="116" t="s">
        <v>7997</v>
      </c>
      <c r="J5463" s="116" t="s">
        <v>47</v>
      </c>
      <c r="K5463" s="116">
        <v>0.50938700000000003</v>
      </c>
      <c r="L5463" s="395">
        <v>0.50938700000000003</v>
      </c>
      <c r="M5463" s="395">
        <v>0.47099400000000002</v>
      </c>
      <c r="N5463" s="330">
        <v>7.5370985125258416</v>
      </c>
      <c r="O5463" s="116"/>
      <c r="P5463" s="116"/>
      <c r="Q5463" s="120"/>
    </row>
    <row r="5464" spans="1:17" customFormat="1">
      <c r="A5464" s="117">
        <v>5461</v>
      </c>
      <c r="B5464" s="117"/>
      <c r="C5464" s="117" t="s">
        <v>1391</v>
      </c>
      <c r="D5464" s="117" t="s">
        <v>1033</v>
      </c>
      <c r="E5464" s="396" t="s">
        <v>8006</v>
      </c>
      <c r="F5464" s="116" t="s">
        <v>10395</v>
      </c>
      <c r="G5464" s="596">
        <v>305321340101</v>
      </c>
      <c r="H5464" s="396" t="s">
        <v>6956</v>
      </c>
      <c r="I5464" s="116" t="s">
        <v>7997</v>
      </c>
      <c r="J5464" s="116" t="s">
        <v>47</v>
      </c>
      <c r="K5464" s="116">
        <v>0.3372</v>
      </c>
      <c r="L5464" s="395">
        <v>0.3372</v>
      </c>
      <c r="M5464" s="395">
        <v>0.31179499999999999</v>
      </c>
      <c r="N5464" s="330">
        <v>7.5341043890865986</v>
      </c>
      <c r="O5464" s="116"/>
      <c r="P5464" s="116"/>
      <c r="Q5464" s="120"/>
    </row>
    <row r="5465" spans="1:17" customFormat="1">
      <c r="A5465" s="117">
        <v>5462</v>
      </c>
      <c r="B5465" s="117"/>
      <c r="C5465" s="117" t="s">
        <v>1391</v>
      </c>
      <c r="D5465" s="117" t="s">
        <v>1033</v>
      </c>
      <c r="E5465" s="396" t="s">
        <v>3753</v>
      </c>
      <c r="F5465" s="116" t="s">
        <v>8153</v>
      </c>
      <c r="G5465" s="596">
        <v>305331140303</v>
      </c>
      <c r="H5465" s="396" t="s">
        <v>5768</v>
      </c>
      <c r="I5465" s="116" t="s">
        <v>7997</v>
      </c>
      <c r="J5465" s="116" t="s">
        <v>47</v>
      </c>
      <c r="K5465" s="116">
        <v>0.51400000000000001</v>
      </c>
      <c r="L5465" s="395">
        <v>0.51400000000000001</v>
      </c>
      <c r="M5465" s="395">
        <v>0.475383</v>
      </c>
      <c r="N5465" s="330">
        <v>7.5130350194552555</v>
      </c>
      <c r="O5465" s="116"/>
      <c r="P5465" s="116"/>
      <c r="Q5465" s="120"/>
    </row>
    <row r="5466" spans="1:17" customFormat="1">
      <c r="A5466" s="117">
        <v>5463</v>
      </c>
      <c r="B5466" s="117"/>
      <c r="C5466" s="117" t="s">
        <v>1391</v>
      </c>
      <c r="D5466" s="117" t="s">
        <v>1033</v>
      </c>
      <c r="E5466" s="396" t="s">
        <v>3753</v>
      </c>
      <c r="F5466" s="116" t="s">
        <v>8153</v>
      </c>
      <c r="G5466" s="596">
        <v>305331140302</v>
      </c>
      <c r="H5466" s="396" t="s">
        <v>6635</v>
      </c>
      <c r="I5466" s="116" t="s">
        <v>7997</v>
      </c>
      <c r="J5466" s="116" t="s">
        <v>47</v>
      </c>
      <c r="K5466" s="116">
        <v>0.82382</v>
      </c>
      <c r="L5466" s="395">
        <v>0.82382</v>
      </c>
      <c r="M5466" s="395">
        <v>0.76216300000000003</v>
      </c>
      <c r="N5466" s="330">
        <v>7.4842805467213669</v>
      </c>
      <c r="O5466" s="116"/>
      <c r="P5466" s="116"/>
      <c r="Q5466" s="120"/>
    </row>
    <row r="5467" spans="1:17" customFormat="1">
      <c r="A5467" s="117">
        <v>5464</v>
      </c>
      <c r="B5467" s="117"/>
      <c r="C5467" s="117" t="s">
        <v>1391</v>
      </c>
      <c r="D5467" s="117" t="s">
        <v>1033</v>
      </c>
      <c r="E5467" s="396" t="s">
        <v>8008</v>
      </c>
      <c r="F5467" s="116" t="s">
        <v>8125</v>
      </c>
      <c r="G5467" s="596">
        <v>305341240302</v>
      </c>
      <c r="H5467" s="396" t="s">
        <v>6597</v>
      </c>
      <c r="I5467" s="116" t="s">
        <v>7997</v>
      </c>
      <c r="J5467" s="116" t="s">
        <v>47</v>
      </c>
      <c r="K5467" s="116">
        <v>0.1178</v>
      </c>
      <c r="L5467" s="395">
        <v>0.1178</v>
      </c>
      <c r="M5467" s="395">
        <v>0.109003</v>
      </c>
      <c r="N5467" s="330">
        <v>7.467741935483871</v>
      </c>
      <c r="O5467" s="116"/>
      <c r="P5467" s="116"/>
      <c r="Q5467" s="120"/>
    </row>
    <row r="5468" spans="1:17" customFormat="1">
      <c r="A5468" s="117">
        <v>5465</v>
      </c>
      <c r="B5468" s="117"/>
      <c r="C5468" s="117" t="s">
        <v>1391</v>
      </c>
      <c r="D5468" s="117" t="s">
        <v>1033</v>
      </c>
      <c r="E5468" s="396" t="s">
        <v>3753</v>
      </c>
      <c r="F5468" s="116" t="s">
        <v>10361</v>
      </c>
      <c r="G5468" s="596">
        <v>305331240602</v>
      </c>
      <c r="H5468" s="396" t="s">
        <v>6968</v>
      </c>
      <c r="I5468" s="116" t="s">
        <v>7997</v>
      </c>
      <c r="J5468" s="116" t="s">
        <v>47</v>
      </c>
      <c r="K5468" s="116">
        <v>0.5474</v>
      </c>
      <c r="L5468" s="395">
        <v>0.5474</v>
      </c>
      <c r="M5468" s="395">
        <v>0.50653400000000004</v>
      </c>
      <c r="N5468" s="330">
        <v>7.4654731457800434</v>
      </c>
      <c r="O5468" s="116"/>
      <c r="P5468" s="116"/>
      <c r="Q5468" s="120"/>
    </row>
    <row r="5469" spans="1:17" customFormat="1">
      <c r="A5469" s="117">
        <v>5466</v>
      </c>
      <c r="B5469" s="117"/>
      <c r="C5469" s="117" t="s">
        <v>1391</v>
      </c>
      <c r="D5469" s="117" t="s">
        <v>1033</v>
      </c>
      <c r="E5469" s="396" t="s">
        <v>3753</v>
      </c>
      <c r="F5469" s="116" t="s">
        <v>8152</v>
      </c>
      <c r="G5469" s="596">
        <v>305331140102</v>
      </c>
      <c r="H5469" s="396" t="s">
        <v>6804</v>
      </c>
      <c r="I5469" s="116" t="s">
        <v>7997</v>
      </c>
      <c r="J5469" s="116" t="s">
        <v>47</v>
      </c>
      <c r="K5469" s="116">
        <v>0.39532</v>
      </c>
      <c r="L5469" s="395">
        <v>0.39532</v>
      </c>
      <c r="M5469" s="395">
        <v>0.365871</v>
      </c>
      <c r="N5469" s="330">
        <v>7.4494080744713154</v>
      </c>
      <c r="O5469" s="116"/>
      <c r="P5469" s="116"/>
      <c r="Q5469" s="120"/>
    </row>
    <row r="5470" spans="1:17" customFormat="1">
      <c r="A5470" s="117">
        <v>5467</v>
      </c>
      <c r="B5470" s="117"/>
      <c r="C5470" s="117" t="s">
        <v>1391</v>
      </c>
      <c r="D5470" s="117" t="s">
        <v>1033</v>
      </c>
      <c r="E5470" s="396" t="s">
        <v>8006</v>
      </c>
      <c r="F5470" s="116" t="s">
        <v>10368</v>
      </c>
      <c r="G5470" s="596">
        <v>305321140101</v>
      </c>
      <c r="H5470" s="396" t="s">
        <v>10406</v>
      </c>
      <c r="I5470" s="116" t="s">
        <v>7997</v>
      </c>
      <c r="J5470" s="116" t="s">
        <v>47</v>
      </c>
      <c r="K5470" s="116">
        <v>9.5750000000000002E-2</v>
      </c>
      <c r="L5470" s="395">
        <v>9.5750000000000002E-2</v>
      </c>
      <c r="M5470" s="395">
        <v>8.8627999999999998E-2</v>
      </c>
      <c r="N5470" s="330">
        <v>7.4381201044386458</v>
      </c>
      <c r="O5470" s="116"/>
      <c r="P5470" s="116"/>
      <c r="Q5470" s="120"/>
    </row>
    <row r="5471" spans="1:17" customFormat="1">
      <c r="A5471" s="117">
        <v>5468</v>
      </c>
      <c r="B5471" s="117"/>
      <c r="C5471" s="117" t="s">
        <v>1391</v>
      </c>
      <c r="D5471" s="117" t="s">
        <v>1033</v>
      </c>
      <c r="E5471" s="396" t="s">
        <v>8007</v>
      </c>
      <c r="F5471" s="116" t="s">
        <v>8137</v>
      </c>
      <c r="G5471" s="596">
        <v>305311440203</v>
      </c>
      <c r="H5471" s="396" t="s">
        <v>5911</v>
      </c>
      <c r="I5471" s="116" t="s">
        <v>7997</v>
      </c>
      <c r="J5471" s="116" t="s">
        <v>47</v>
      </c>
      <c r="K5471" s="116">
        <v>0.35433399999999998</v>
      </c>
      <c r="L5471" s="395">
        <v>0.35433399999999998</v>
      </c>
      <c r="M5471" s="395">
        <v>0.32814100000000002</v>
      </c>
      <c r="N5471" s="330">
        <v>7.3921780015465535</v>
      </c>
      <c r="O5471" s="116"/>
      <c r="P5471" s="116"/>
      <c r="Q5471" s="120"/>
    </row>
    <row r="5472" spans="1:17" customFormat="1">
      <c r="A5472" s="117">
        <v>5469</v>
      </c>
      <c r="B5472" s="117"/>
      <c r="C5472" s="117" t="s">
        <v>1391</v>
      </c>
      <c r="D5472" s="117" t="s">
        <v>1033</v>
      </c>
      <c r="E5472" s="396" t="s">
        <v>3753</v>
      </c>
      <c r="F5472" s="116" t="s">
        <v>10394</v>
      </c>
      <c r="G5472" s="596">
        <v>305331240201</v>
      </c>
      <c r="H5472" s="396" t="s">
        <v>6999</v>
      </c>
      <c r="I5472" s="116" t="s">
        <v>7997</v>
      </c>
      <c r="J5472" s="116" t="s">
        <v>47</v>
      </c>
      <c r="K5472" s="116">
        <v>0.29720000000000002</v>
      </c>
      <c r="L5472" s="395">
        <v>0.29720000000000002</v>
      </c>
      <c r="M5472" s="395">
        <v>0.27529399999999998</v>
      </c>
      <c r="N5472" s="330">
        <v>7.3707940780619232</v>
      </c>
      <c r="O5472" s="116"/>
      <c r="P5472" s="116"/>
      <c r="Q5472" s="120"/>
    </row>
    <row r="5473" spans="1:17" customFormat="1">
      <c r="A5473" s="117">
        <v>5470</v>
      </c>
      <c r="B5473" s="117"/>
      <c r="C5473" s="117" t="s">
        <v>1391</v>
      </c>
      <c r="D5473" s="117" t="s">
        <v>1033</v>
      </c>
      <c r="E5473" s="396" t="s">
        <v>8006</v>
      </c>
      <c r="F5473" s="116" t="s">
        <v>8145</v>
      </c>
      <c r="G5473" s="596">
        <v>305321340404</v>
      </c>
      <c r="H5473" s="396" t="s">
        <v>7005</v>
      </c>
      <c r="I5473" s="116" t="s">
        <v>7997</v>
      </c>
      <c r="J5473" s="116" t="s">
        <v>47</v>
      </c>
      <c r="K5473" s="116">
        <v>2.47E-2</v>
      </c>
      <c r="L5473" s="395">
        <v>2.47E-2</v>
      </c>
      <c r="M5473" s="395">
        <v>2.2882E-2</v>
      </c>
      <c r="N5473" s="330">
        <v>7.3603238866396774</v>
      </c>
      <c r="O5473" s="116"/>
      <c r="P5473" s="116"/>
      <c r="Q5473" s="120"/>
    </row>
    <row r="5474" spans="1:17" customFormat="1">
      <c r="A5474" s="117">
        <v>5471</v>
      </c>
      <c r="B5474" s="117"/>
      <c r="C5474" s="117" t="s">
        <v>1391</v>
      </c>
      <c r="D5474" s="117" t="s">
        <v>1033</v>
      </c>
      <c r="E5474" s="396" t="s">
        <v>8008</v>
      </c>
      <c r="F5474" s="116" t="s">
        <v>8126</v>
      </c>
      <c r="G5474" s="596">
        <v>305341140401</v>
      </c>
      <c r="H5474" s="396" t="s">
        <v>6228</v>
      </c>
      <c r="I5474" s="116" t="s">
        <v>7997</v>
      </c>
      <c r="J5474" s="116" t="s">
        <v>47</v>
      </c>
      <c r="K5474" s="116">
        <v>0.35899999999999999</v>
      </c>
      <c r="L5474" s="395">
        <v>0.35899999999999999</v>
      </c>
      <c r="M5474" s="395">
        <v>0.33275100000000002</v>
      </c>
      <c r="N5474" s="330">
        <v>7.311699164345395</v>
      </c>
      <c r="O5474" s="116"/>
      <c r="P5474" s="116"/>
      <c r="Q5474" s="120"/>
    </row>
    <row r="5475" spans="1:17" customFormat="1">
      <c r="A5475" s="117">
        <v>5472</v>
      </c>
      <c r="B5475" s="117"/>
      <c r="C5475" s="117" t="s">
        <v>1391</v>
      </c>
      <c r="D5475" s="117" t="s">
        <v>1033</v>
      </c>
      <c r="E5475" s="396" t="s">
        <v>3753</v>
      </c>
      <c r="F5475" s="116" t="s">
        <v>10388</v>
      </c>
      <c r="G5475" s="596">
        <v>305331140403</v>
      </c>
      <c r="H5475" s="396" t="s">
        <v>7026</v>
      </c>
      <c r="I5475" s="116" t="s">
        <v>7997</v>
      </c>
      <c r="J5475" s="116" t="s">
        <v>47</v>
      </c>
      <c r="K5475" s="116">
        <v>0.3518</v>
      </c>
      <c r="L5475" s="395">
        <v>0.3518</v>
      </c>
      <c r="M5475" s="395">
        <v>0.32608799999999999</v>
      </c>
      <c r="N5475" s="330">
        <v>7.3086981239340574</v>
      </c>
      <c r="O5475" s="116"/>
      <c r="P5475" s="116"/>
      <c r="Q5475" s="120"/>
    </row>
    <row r="5476" spans="1:17" customFormat="1">
      <c r="A5476" s="117">
        <v>5473</v>
      </c>
      <c r="B5476" s="117"/>
      <c r="C5476" s="117" t="s">
        <v>1391</v>
      </c>
      <c r="D5476" s="117" t="s">
        <v>1033</v>
      </c>
      <c r="E5476" s="396" t="s">
        <v>8006</v>
      </c>
      <c r="F5476" s="116" t="s">
        <v>8145</v>
      </c>
      <c r="G5476" s="596">
        <v>305321340405</v>
      </c>
      <c r="H5476" s="396" t="s">
        <v>7029</v>
      </c>
      <c r="I5476" s="116" t="s">
        <v>7997</v>
      </c>
      <c r="J5476" s="116" t="s">
        <v>47</v>
      </c>
      <c r="K5476" s="116">
        <v>7.5600000000000001E-2</v>
      </c>
      <c r="L5476" s="395">
        <v>7.5600000000000001E-2</v>
      </c>
      <c r="M5476" s="395">
        <v>7.0087999999999998E-2</v>
      </c>
      <c r="N5476" s="330">
        <v>7.2910052910052956</v>
      </c>
      <c r="O5476" s="116"/>
      <c r="P5476" s="116"/>
      <c r="Q5476" s="120"/>
    </row>
    <row r="5477" spans="1:17" customFormat="1">
      <c r="A5477" s="117">
        <v>5474</v>
      </c>
      <c r="B5477" s="117"/>
      <c r="C5477" s="117" t="s">
        <v>1391</v>
      </c>
      <c r="D5477" s="117" t="s">
        <v>1033</v>
      </c>
      <c r="E5477" s="396" t="s">
        <v>3753</v>
      </c>
      <c r="F5477" s="116" t="s">
        <v>4794</v>
      </c>
      <c r="G5477" s="596">
        <v>305331340105</v>
      </c>
      <c r="H5477" s="396" t="s">
        <v>7030</v>
      </c>
      <c r="I5477" s="116" t="s">
        <v>7997</v>
      </c>
      <c r="J5477" s="116" t="s">
        <v>47</v>
      </c>
      <c r="K5477" s="116">
        <v>0.55740000000000001</v>
      </c>
      <c r="L5477" s="395">
        <v>0.55740000000000001</v>
      </c>
      <c r="M5477" s="395">
        <v>0.51676599999999995</v>
      </c>
      <c r="N5477" s="330">
        <v>7.2899174739863755</v>
      </c>
      <c r="O5477" s="116"/>
      <c r="P5477" s="116"/>
      <c r="Q5477" s="120"/>
    </row>
    <row r="5478" spans="1:17" customFormat="1">
      <c r="A5478" s="117">
        <v>5475</v>
      </c>
      <c r="B5478" s="117"/>
      <c r="C5478" s="117" t="s">
        <v>1391</v>
      </c>
      <c r="D5478" s="117" t="s">
        <v>1033</v>
      </c>
      <c r="E5478" s="396" t="s">
        <v>3753</v>
      </c>
      <c r="F5478" s="116" t="s">
        <v>4794</v>
      </c>
      <c r="G5478" s="596">
        <v>305331340102</v>
      </c>
      <c r="H5478" s="396" t="s">
        <v>6336</v>
      </c>
      <c r="I5478" s="116" t="s">
        <v>7997</v>
      </c>
      <c r="J5478" s="116" t="s">
        <v>47</v>
      </c>
      <c r="K5478" s="116">
        <v>0.63314999999999999</v>
      </c>
      <c r="L5478" s="395">
        <v>0.63314999999999999</v>
      </c>
      <c r="M5478" s="395">
        <v>0.58711899999999995</v>
      </c>
      <c r="N5478" s="330">
        <v>7.270157150754172</v>
      </c>
      <c r="O5478" s="116"/>
      <c r="P5478" s="116"/>
      <c r="Q5478" s="120"/>
    </row>
    <row r="5479" spans="1:17" customFormat="1">
      <c r="A5479" s="117">
        <v>5476</v>
      </c>
      <c r="B5479" s="117"/>
      <c r="C5479" s="117" t="s">
        <v>1391</v>
      </c>
      <c r="D5479" s="117" t="s">
        <v>1033</v>
      </c>
      <c r="E5479" s="396" t="s">
        <v>3753</v>
      </c>
      <c r="F5479" s="116" t="s">
        <v>10404</v>
      </c>
      <c r="G5479" s="596">
        <v>305331140202</v>
      </c>
      <c r="H5479" s="396" t="s">
        <v>7050</v>
      </c>
      <c r="I5479" s="116" t="s">
        <v>7997</v>
      </c>
      <c r="J5479" s="116" t="s">
        <v>47</v>
      </c>
      <c r="K5479" s="116">
        <v>0.3594</v>
      </c>
      <c r="L5479" s="395">
        <v>0.3594</v>
      </c>
      <c r="M5479" s="395">
        <v>0.33338499999999999</v>
      </c>
      <c r="N5479" s="330">
        <v>7.2384529771841981</v>
      </c>
      <c r="O5479" s="116"/>
      <c r="P5479" s="116"/>
      <c r="Q5479" s="120"/>
    </row>
    <row r="5480" spans="1:17" customFormat="1">
      <c r="A5480" s="117">
        <v>5477</v>
      </c>
      <c r="B5480" s="117"/>
      <c r="C5480" s="117" t="s">
        <v>1391</v>
      </c>
      <c r="D5480" s="117" t="s">
        <v>1033</v>
      </c>
      <c r="E5480" s="396" t="s">
        <v>8006</v>
      </c>
      <c r="F5480" s="116" t="s">
        <v>8139</v>
      </c>
      <c r="G5480" s="596">
        <v>305321340302</v>
      </c>
      <c r="H5480" s="396" t="s">
        <v>6754</v>
      </c>
      <c r="I5480" s="116" t="s">
        <v>7997</v>
      </c>
      <c r="J5480" s="116" t="s">
        <v>47</v>
      </c>
      <c r="K5480" s="116">
        <v>0.40150000000000002</v>
      </c>
      <c r="L5480" s="395">
        <v>0.40150000000000002</v>
      </c>
      <c r="M5480" s="395">
        <v>0.37251400000000001</v>
      </c>
      <c r="N5480" s="330">
        <v>7.2194271481942742</v>
      </c>
      <c r="O5480" s="116"/>
      <c r="P5480" s="116"/>
      <c r="Q5480" s="120"/>
    </row>
    <row r="5481" spans="1:17" customFormat="1">
      <c r="A5481" s="117">
        <v>5478</v>
      </c>
      <c r="B5481" s="117"/>
      <c r="C5481" s="117" t="s">
        <v>1391</v>
      </c>
      <c r="D5481" s="117" t="s">
        <v>1033</v>
      </c>
      <c r="E5481" s="396" t="s">
        <v>3753</v>
      </c>
      <c r="F5481" s="116" t="s">
        <v>10379</v>
      </c>
      <c r="G5481" s="596">
        <v>305331240301</v>
      </c>
      <c r="H5481" s="396" t="s">
        <v>6400</v>
      </c>
      <c r="I5481" s="116" t="s">
        <v>7997</v>
      </c>
      <c r="J5481" s="116" t="s">
        <v>47</v>
      </c>
      <c r="K5481" s="116">
        <v>0.28599999999999998</v>
      </c>
      <c r="L5481" s="395">
        <v>0.28599999999999998</v>
      </c>
      <c r="M5481" s="395">
        <v>0.26552900000000002</v>
      </c>
      <c r="N5481" s="330">
        <v>7.1576923076922956</v>
      </c>
      <c r="O5481" s="116"/>
      <c r="P5481" s="116"/>
      <c r="Q5481" s="120"/>
    </row>
    <row r="5482" spans="1:17" customFormat="1">
      <c r="A5482" s="117">
        <v>5479</v>
      </c>
      <c r="B5482" s="117"/>
      <c r="C5482" s="117" t="s">
        <v>1391</v>
      </c>
      <c r="D5482" s="117" t="s">
        <v>1033</v>
      </c>
      <c r="E5482" s="396" t="s">
        <v>8006</v>
      </c>
      <c r="F5482" s="116" t="s">
        <v>10396</v>
      </c>
      <c r="G5482" s="596">
        <v>305321340504</v>
      </c>
      <c r="H5482" s="396" t="s">
        <v>7098</v>
      </c>
      <c r="I5482" s="116" t="s">
        <v>7997</v>
      </c>
      <c r="J5482" s="116" t="s">
        <v>47</v>
      </c>
      <c r="K5482" s="116">
        <v>0.20960000000000001</v>
      </c>
      <c r="L5482" s="395">
        <v>0.20960000000000001</v>
      </c>
      <c r="M5482" s="395">
        <v>0.194742</v>
      </c>
      <c r="N5482" s="330">
        <v>7.0887404580152715</v>
      </c>
      <c r="O5482" s="116"/>
      <c r="P5482" s="116"/>
      <c r="Q5482" s="120"/>
    </row>
    <row r="5483" spans="1:17" customFormat="1">
      <c r="A5483" s="117">
        <v>5480</v>
      </c>
      <c r="B5483" s="117"/>
      <c r="C5483" s="117" t="s">
        <v>1391</v>
      </c>
      <c r="D5483" s="117" t="s">
        <v>1033</v>
      </c>
      <c r="E5483" s="396" t="s">
        <v>3753</v>
      </c>
      <c r="F5483" s="116" t="s">
        <v>4798</v>
      </c>
      <c r="G5483" s="596">
        <v>305331340603</v>
      </c>
      <c r="H5483" s="396" t="s">
        <v>5506</v>
      </c>
      <c r="I5483" s="116" t="s">
        <v>7997</v>
      </c>
      <c r="J5483" s="116" t="s">
        <v>47</v>
      </c>
      <c r="K5483" s="116">
        <v>0.10484</v>
      </c>
      <c r="L5483" s="395">
        <v>0.10484</v>
      </c>
      <c r="M5483" s="395">
        <v>9.7434000000000007E-2</v>
      </c>
      <c r="N5483" s="330">
        <v>7.0640976726440252</v>
      </c>
      <c r="O5483" s="116"/>
      <c r="P5483" s="116"/>
      <c r="Q5483" s="120"/>
    </row>
    <row r="5484" spans="1:17" customFormat="1">
      <c r="A5484" s="117">
        <v>5481</v>
      </c>
      <c r="B5484" s="117"/>
      <c r="C5484" s="117" t="s">
        <v>1391</v>
      </c>
      <c r="D5484" s="117" t="s">
        <v>1033</v>
      </c>
      <c r="E5484" s="396" t="s">
        <v>8008</v>
      </c>
      <c r="F5484" s="116" t="s">
        <v>8118</v>
      </c>
      <c r="G5484" s="596">
        <v>305341240203</v>
      </c>
      <c r="H5484" s="396" t="s">
        <v>6465</v>
      </c>
      <c r="I5484" s="116" t="s">
        <v>7997</v>
      </c>
      <c r="J5484" s="116" t="s">
        <v>47</v>
      </c>
      <c r="K5484" s="116">
        <v>0.35859999999999997</v>
      </c>
      <c r="L5484" s="395">
        <v>0.35859999999999997</v>
      </c>
      <c r="M5484" s="395">
        <v>0.33340500000000001</v>
      </c>
      <c r="N5484" s="330">
        <v>7.0259341885108668</v>
      </c>
      <c r="O5484" s="116"/>
      <c r="P5484" s="116"/>
      <c r="Q5484" s="120"/>
    </row>
    <row r="5485" spans="1:17" customFormat="1">
      <c r="A5485" s="117">
        <v>5482</v>
      </c>
      <c r="B5485" s="117"/>
      <c r="C5485" s="117" t="s">
        <v>1391</v>
      </c>
      <c r="D5485" s="117" t="s">
        <v>1033</v>
      </c>
      <c r="E5485" s="396" t="s">
        <v>3753</v>
      </c>
      <c r="F5485" s="116" t="s">
        <v>10407</v>
      </c>
      <c r="G5485" s="596">
        <v>305331140502</v>
      </c>
      <c r="H5485" s="396" t="s">
        <v>6144</v>
      </c>
      <c r="I5485" s="116" t="s">
        <v>7997</v>
      </c>
      <c r="J5485" s="116" t="s">
        <v>47</v>
      </c>
      <c r="K5485" s="116">
        <v>0.60780000000000001</v>
      </c>
      <c r="L5485" s="395">
        <v>0.60780000000000001</v>
      </c>
      <c r="M5485" s="395">
        <v>0.56538100000000002</v>
      </c>
      <c r="N5485" s="330">
        <v>6.9791049687397146</v>
      </c>
      <c r="O5485" s="116"/>
      <c r="P5485" s="116"/>
      <c r="Q5485" s="120"/>
    </row>
    <row r="5486" spans="1:17" customFormat="1">
      <c r="A5486" s="117">
        <v>5483</v>
      </c>
      <c r="B5486" s="117"/>
      <c r="C5486" s="117" t="s">
        <v>1391</v>
      </c>
      <c r="D5486" s="117" t="s">
        <v>1033</v>
      </c>
      <c r="E5486" s="396" t="s">
        <v>3753</v>
      </c>
      <c r="F5486" s="116" t="s">
        <v>10401</v>
      </c>
      <c r="G5486" s="596">
        <v>305331240402</v>
      </c>
      <c r="H5486" s="396" t="s">
        <v>6068</v>
      </c>
      <c r="I5486" s="116" t="s">
        <v>7997</v>
      </c>
      <c r="J5486" s="116" t="s">
        <v>47</v>
      </c>
      <c r="K5486" s="116">
        <v>0.37169999999999997</v>
      </c>
      <c r="L5486" s="395">
        <v>0.37169999999999997</v>
      </c>
      <c r="M5486" s="395">
        <v>0.345945</v>
      </c>
      <c r="N5486" s="330">
        <v>6.9289749798224305</v>
      </c>
      <c r="O5486" s="116"/>
      <c r="P5486" s="116"/>
      <c r="Q5486" s="120"/>
    </row>
    <row r="5487" spans="1:17" customFormat="1">
      <c r="A5487" s="117">
        <v>5484</v>
      </c>
      <c r="B5487" s="117"/>
      <c r="C5487" s="117" t="s">
        <v>1391</v>
      </c>
      <c r="D5487" s="117" t="s">
        <v>1033</v>
      </c>
      <c r="E5487" s="396" t="s">
        <v>3753</v>
      </c>
      <c r="F5487" s="116" t="s">
        <v>8151</v>
      </c>
      <c r="G5487" s="596">
        <v>305331240702</v>
      </c>
      <c r="H5487" s="396" t="s">
        <v>5213</v>
      </c>
      <c r="I5487" s="116" t="s">
        <v>7997</v>
      </c>
      <c r="J5487" s="116" t="s">
        <v>47</v>
      </c>
      <c r="K5487" s="116">
        <v>0.67849999999999999</v>
      </c>
      <c r="L5487" s="395">
        <v>0.67849999999999999</v>
      </c>
      <c r="M5487" s="395">
        <v>0.63155799999999995</v>
      </c>
      <c r="N5487" s="330">
        <v>6.9184966838614654</v>
      </c>
      <c r="O5487" s="116"/>
      <c r="P5487" s="116"/>
      <c r="Q5487" s="120"/>
    </row>
    <row r="5488" spans="1:17" customFormat="1">
      <c r="A5488" s="117">
        <v>5485</v>
      </c>
      <c r="B5488" s="117"/>
      <c r="C5488" s="117" t="s">
        <v>1391</v>
      </c>
      <c r="D5488" s="117" t="s">
        <v>1033</v>
      </c>
      <c r="E5488" s="396" t="s">
        <v>8008</v>
      </c>
      <c r="F5488" s="116" t="s">
        <v>8136</v>
      </c>
      <c r="G5488" s="596">
        <v>305341340301</v>
      </c>
      <c r="H5488" s="396" t="s">
        <v>5503</v>
      </c>
      <c r="I5488" s="116" t="s">
        <v>7997</v>
      </c>
      <c r="J5488" s="116" t="s">
        <v>47</v>
      </c>
      <c r="K5488" s="116">
        <v>0.12594</v>
      </c>
      <c r="L5488" s="395">
        <v>0.12594</v>
      </c>
      <c r="M5488" s="395">
        <v>0.117243</v>
      </c>
      <c r="N5488" s="330">
        <v>6.9056693663649336</v>
      </c>
      <c r="O5488" s="116"/>
      <c r="P5488" s="116"/>
      <c r="Q5488" s="120"/>
    </row>
    <row r="5489" spans="1:17" customFormat="1">
      <c r="A5489" s="117">
        <v>5486</v>
      </c>
      <c r="B5489" s="117"/>
      <c r="C5489" s="117" t="s">
        <v>1391</v>
      </c>
      <c r="D5489" s="117" t="s">
        <v>1033</v>
      </c>
      <c r="E5489" s="396" t="s">
        <v>3753</v>
      </c>
      <c r="F5489" s="116" t="s">
        <v>8153</v>
      </c>
      <c r="G5489" s="596">
        <v>305331140301</v>
      </c>
      <c r="H5489" s="396" t="s">
        <v>5732</v>
      </c>
      <c r="I5489" s="116" t="s">
        <v>7997</v>
      </c>
      <c r="J5489" s="116" t="s">
        <v>47</v>
      </c>
      <c r="K5489" s="116">
        <v>0.30446000000000001</v>
      </c>
      <c r="L5489" s="395">
        <v>0.30446000000000001</v>
      </c>
      <c r="M5489" s="395">
        <v>0.28347499999999998</v>
      </c>
      <c r="N5489" s="330">
        <v>6.8925310385600831</v>
      </c>
      <c r="O5489" s="116"/>
      <c r="P5489" s="116"/>
      <c r="Q5489" s="120"/>
    </row>
    <row r="5490" spans="1:17" customFormat="1">
      <c r="A5490" s="117">
        <v>5487</v>
      </c>
      <c r="B5490" s="117"/>
      <c r="C5490" s="117" t="s">
        <v>1391</v>
      </c>
      <c r="D5490" s="117" t="s">
        <v>1033</v>
      </c>
      <c r="E5490" s="396" t="s">
        <v>8008</v>
      </c>
      <c r="F5490" s="116" t="s">
        <v>8125</v>
      </c>
      <c r="G5490" s="596">
        <v>305341240303</v>
      </c>
      <c r="H5490" s="396" t="s">
        <v>7634</v>
      </c>
      <c r="I5490" s="116" t="s">
        <v>7997</v>
      </c>
      <c r="J5490" s="116" t="s">
        <v>47</v>
      </c>
      <c r="K5490" s="116">
        <v>0.13639999999999999</v>
      </c>
      <c r="L5490" s="395">
        <v>0.13639999999999999</v>
      </c>
      <c r="M5490" s="395">
        <v>0.12704799999999999</v>
      </c>
      <c r="N5490" s="330">
        <v>6.8563049853372426</v>
      </c>
      <c r="O5490" s="116"/>
      <c r="P5490" s="116"/>
      <c r="Q5490" s="120"/>
    </row>
    <row r="5491" spans="1:17" customFormat="1">
      <c r="A5491" s="117">
        <v>5488</v>
      </c>
      <c r="B5491" s="117"/>
      <c r="C5491" s="117" t="s">
        <v>1391</v>
      </c>
      <c r="D5491" s="117" t="s">
        <v>1033</v>
      </c>
      <c r="E5491" s="396" t="s">
        <v>8007</v>
      </c>
      <c r="F5491" s="116" t="s">
        <v>8120</v>
      </c>
      <c r="G5491" s="596">
        <v>305311340301</v>
      </c>
      <c r="H5491" s="396" t="s">
        <v>6391</v>
      </c>
      <c r="I5491" s="116" t="s">
        <v>7997</v>
      </c>
      <c r="J5491" s="116" t="s">
        <v>47</v>
      </c>
      <c r="K5491" s="116">
        <v>0.27462999999999999</v>
      </c>
      <c r="L5491" s="395">
        <v>0.27462999999999999</v>
      </c>
      <c r="M5491" s="395">
        <v>0.255859</v>
      </c>
      <c r="N5491" s="330">
        <v>6.8350143829880139</v>
      </c>
      <c r="O5491" s="116"/>
      <c r="P5491" s="116"/>
      <c r="Q5491" s="120"/>
    </row>
    <row r="5492" spans="1:17" customFormat="1">
      <c r="A5492" s="117">
        <v>5489</v>
      </c>
      <c r="B5492" s="117"/>
      <c r="C5492" s="117" t="s">
        <v>1391</v>
      </c>
      <c r="D5492" s="117" t="s">
        <v>1033</v>
      </c>
      <c r="E5492" s="396" t="s">
        <v>3753</v>
      </c>
      <c r="F5492" s="116" t="s">
        <v>4797</v>
      </c>
      <c r="G5492" s="596">
        <v>305331340401</v>
      </c>
      <c r="H5492" s="396" t="s">
        <v>7255</v>
      </c>
      <c r="I5492" s="116" t="s">
        <v>7997</v>
      </c>
      <c r="J5492" s="116" t="s">
        <v>47</v>
      </c>
      <c r="K5492" s="116">
        <v>0.222</v>
      </c>
      <c r="L5492" s="395">
        <v>0.222</v>
      </c>
      <c r="M5492" s="395">
        <v>0.206874</v>
      </c>
      <c r="N5492" s="330">
        <v>6.8135135135135139</v>
      </c>
      <c r="O5492" s="116"/>
      <c r="P5492" s="116"/>
      <c r="Q5492" s="120"/>
    </row>
    <row r="5493" spans="1:17" customFormat="1">
      <c r="A5493" s="117">
        <v>5490</v>
      </c>
      <c r="B5493" s="117"/>
      <c r="C5493" s="117" t="s">
        <v>1391</v>
      </c>
      <c r="D5493" s="117" t="s">
        <v>1033</v>
      </c>
      <c r="E5493" s="396" t="s">
        <v>3753</v>
      </c>
      <c r="F5493" s="116" t="s">
        <v>10394</v>
      </c>
      <c r="G5493" s="596">
        <v>305331240203</v>
      </c>
      <c r="H5493" s="396" t="s">
        <v>6121</v>
      </c>
      <c r="I5493" s="116" t="s">
        <v>7997</v>
      </c>
      <c r="J5493" s="116" t="s">
        <v>47</v>
      </c>
      <c r="K5493" s="116">
        <v>0.5544</v>
      </c>
      <c r="L5493" s="395">
        <v>0.5544</v>
      </c>
      <c r="M5493" s="395">
        <v>0.51663899999999996</v>
      </c>
      <c r="N5493" s="330">
        <v>6.8111471861471946</v>
      </c>
      <c r="O5493" s="116"/>
      <c r="P5493" s="116"/>
      <c r="Q5493" s="120"/>
    </row>
    <row r="5494" spans="1:17" customFormat="1">
      <c r="A5494" s="117">
        <v>5491</v>
      </c>
      <c r="B5494" s="117"/>
      <c r="C5494" s="117" t="s">
        <v>1391</v>
      </c>
      <c r="D5494" s="117" t="s">
        <v>1033</v>
      </c>
      <c r="E5494" s="396" t="s">
        <v>8008</v>
      </c>
      <c r="F5494" s="116" t="s">
        <v>10363</v>
      </c>
      <c r="G5494" s="596">
        <v>305341240101</v>
      </c>
      <c r="H5494" s="396" t="s">
        <v>6571</v>
      </c>
      <c r="I5494" s="116" t="s">
        <v>7997</v>
      </c>
      <c r="J5494" s="116" t="s">
        <v>47</v>
      </c>
      <c r="K5494" s="116">
        <v>0.47589999999999999</v>
      </c>
      <c r="L5494" s="395">
        <v>0.47589999999999999</v>
      </c>
      <c r="M5494" s="395">
        <v>0.44356800000000002</v>
      </c>
      <c r="N5494" s="330">
        <v>6.7938642571968844</v>
      </c>
      <c r="O5494" s="116"/>
      <c r="P5494" s="116"/>
      <c r="Q5494" s="120"/>
    </row>
    <row r="5495" spans="1:17" customFormat="1">
      <c r="A5495" s="117">
        <v>5492</v>
      </c>
      <c r="B5495" s="117"/>
      <c r="C5495" s="117" t="s">
        <v>1391</v>
      </c>
      <c r="D5495" s="117" t="s">
        <v>1033</v>
      </c>
      <c r="E5495" s="396" t="s">
        <v>8006</v>
      </c>
      <c r="F5495" s="116" t="s">
        <v>10408</v>
      </c>
      <c r="G5495" s="596">
        <v>305321140504</v>
      </c>
      <c r="H5495" s="396" t="s">
        <v>7929</v>
      </c>
      <c r="I5495" s="116" t="s">
        <v>7997</v>
      </c>
      <c r="J5495" s="116" t="s">
        <v>47</v>
      </c>
      <c r="K5495" s="116">
        <v>0.161081</v>
      </c>
      <c r="L5495" s="395">
        <v>0.161081</v>
      </c>
      <c r="M5495" s="395">
        <v>0.150177</v>
      </c>
      <c r="N5495" s="330">
        <v>6.7692651523146727</v>
      </c>
      <c r="O5495" s="116"/>
      <c r="P5495" s="116"/>
      <c r="Q5495" s="120"/>
    </row>
    <row r="5496" spans="1:17" customFormat="1">
      <c r="A5496" s="117">
        <v>5493</v>
      </c>
      <c r="B5496" s="117"/>
      <c r="C5496" s="117" t="s">
        <v>1391</v>
      </c>
      <c r="D5496" s="117" t="s">
        <v>1033</v>
      </c>
      <c r="E5496" s="396" t="s">
        <v>8006</v>
      </c>
      <c r="F5496" s="116" t="s">
        <v>10408</v>
      </c>
      <c r="G5496" s="596">
        <v>305321140501</v>
      </c>
      <c r="H5496" s="396" t="s">
        <v>10409</v>
      </c>
      <c r="I5496" s="116" t="s">
        <v>7997</v>
      </c>
      <c r="J5496" s="116" t="s">
        <v>47</v>
      </c>
      <c r="K5496" s="116">
        <v>0.29442299999999999</v>
      </c>
      <c r="L5496" s="395">
        <v>0.29442299999999999</v>
      </c>
      <c r="M5496" s="395">
        <v>0.27460200000000001</v>
      </c>
      <c r="N5496" s="330">
        <v>6.7321506811628087</v>
      </c>
      <c r="O5496" s="116"/>
      <c r="P5496" s="116"/>
      <c r="Q5496" s="120"/>
    </row>
    <row r="5497" spans="1:17" customFormat="1">
      <c r="A5497" s="117">
        <v>5494</v>
      </c>
      <c r="B5497" s="117"/>
      <c r="C5497" s="117" t="s">
        <v>1391</v>
      </c>
      <c r="D5497" s="117" t="s">
        <v>1033</v>
      </c>
      <c r="E5497" s="396" t="s">
        <v>8008</v>
      </c>
      <c r="F5497" s="116" t="s">
        <v>8146</v>
      </c>
      <c r="G5497" s="596">
        <v>305341340201</v>
      </c>
      <c r="H5497" s="396" t="s">
        <v>6101</v>
      </c>
      <c r="I5497" s="116" t="s">
        <v>7997</v>
      </c>
      <c r="J5497" s="116" t="s">
        <v>47</v>
      </c>
      <c r="K5497" s="116">
        <v>0.15240000000000001</v>
      </c>
      <c r="L5497" s="395">
        <v>0.15240000000000001</v>
      </c>
      <c r="M5497" s="395">
        <v>0.14215</v>
      </c>
      <c r="N5497" s="330">
        <v>6.7257217847769084</v>
      </c>
      <c r="O5497" s="116"/>
      <c r="P5497" s="116"/>
      <c r="Q5497" s="120"/>
    </row>
    <row r="5498" spans="1:17" customFormat="1">
      <c r="A5498" s="117">
        <v>5495</v>
      </c>
      <c r="B5498" s="117"/>
      <c r="C5498" s="117" t="s">
        <v>1391</v>
      </c>
      <c r="D5498" s="117" t="s">
        <v>1033</v>
      </c>
      <c r="E5498" s="396" t="s">
        <v>8008</v>
      </c>
      <c r="F5498" s="116" t="s">
        <v>8130</v>
      </c>
      <c r="G5498" s="596">
        <v>305341440101</v>
      </c>
      <c r="H5498" s="396" t="s">
        <v>7214</v>
      </c>
      <c r="I5498" s="116" t="s">
        <v>7997</v>
      </c>
      <c r="J5498" s="116" t="s">
        <v>47</v>
      </c>
      <c r="K5498" s="116">
        <v>0.14744499999999999</v>
      </c>
      <c r="L5498" s="395">
        <v>0.14744499999999999</v>
      </c>
      <c r="M5498" s="395">
        <v>0.137624</v>
      </c>
      <c r="N5498" s="330">
        <v>6.6607887686934086</v>
      </c>
      <c r="O5498" s="116"/>
      <c r="P5498" s="116"/>
      <c r="Q5498" s="120"/>
    </row>
    <row r="5499" spans="1:17" customFormat="1">
      <c r="A5499" s="117">
        <v>5496</v>
      </c>
      <c r="B5499" s="117"/>
      <c r="C5499" s="117" t="s">
        <v>1391</v>
      </c>
      <c r="D5499" s="117" t="s">
        <v>1033</v>
      </c>
      <c r="E5499" s="396" t="s">
        <v>8006</v>
      </c>
      <c r="F5499" s="116" t="s">
        <v>8111</v>
      </c>
      <c r="G5499" s="596">
        <v>305321440401</v>
      </c>
      <c r="H5499" s="396" t="s">
        <v>4995</v>
      </c>
      <c r="I5499" s="116" t="s">
        <v>7997</v>
      </c>
      <c r="J5499" s="116" t="s">
        <v>47</v>
      </c>
      <c r="K5499" s="116">
        <v>0.24959999999999999</v>
      </c>
      <c r="L5499" s="395">
        <v>0.24959999999999999</v>
      </c>
      <c r="M5499" s="395">
        <v>0.23303099999999999</v>
      </c>
      <c r="N5499" s="330">
        <v>6.6382211538461551</v>
      </c>
      <c r="O5499" s="116"/>
      <c r="P5499" s="116"/>
      <c r="Q5499" s="120"/>
    </row>
    <row r="5500" spans="1:17" customFormat="1">
      <c r="A5500" s="117">
        <v>5497</v>
      </c>
      <c r="B5500" s="117"/>
      <c r="C5500" s="117" t="s">
        <v>1391</v>
      </c>
      <c r="D5500" s="117" t="s">
        <v>1033</v>
      </c>
      <c r="E5500" s="396" t="s">
        <v>8006</v>
      </c>
      <c r="F5500" s="116" t="s">
        <v>8141</v>
      </c>
      <c r="G5500" s="596">
        <v>305321240301</v>
      </c>
      <c r="H5500" s="396" t="s">
        <v>7224</v>
      </c>
      <c r="I5500" s="116" t="s">
        <v>7997</v>
      </c>
      <c r="J5500" s="116" t="s">
        <v>47</v>
      </c>
      <c r="K5500" s="116">
        <v>0.31559999999999999</v>
      </c>
      <c r="L5500" s="395">
        <v>0.31559999999999999</v>
      </c>
      <c r="M5500" s="395">
        <v>0.29472900000000002</v>
      </c>
      <c r="N5500" s="330">
        <v>6.6131178707224247</v>
      </c>
      <c r="O5500" s="116"/>
      <c r="P5500" s="116"/>
      <c r="Q5500" s="120"/>
    </row>
    <row r="5501" spans="1:17" customFormat="1">
      <c r="A5501" s="117">
        <v>5498</v>
      </c>
      <c r="B5501" s="117"/>
      <c r="C5501" s="117" t="s">
        <v>1391</v>
      </c>
      <c r="D5501" s="117" t="s">
        <v>1033</v>
      </c>
      <c r="E5501" s="396" t="s">
        <v>8008</v>
      </c>
      <c r="F5501" s="116" t="s">
        <v>8136</v>
      </c>
      <c r="G5501" s="596">
        <v>305341340302</v>
      </c>
      <c r="H5501" s="396" t="s">
        <v>6034</v>
      </c>
      <c r="I5501" s="116" t="s">
        <v>7997</v>
      </c>
      <c r="J5501" s="116" t="s">
        <v>47</v>
      </c>
      <c r="K5501" s="116">
        <v>0.24712000000000001</v>
      </c>
      <c r="L5501" s="395">
        <v>0.24712000000000001</v>
      </c>
      <c r="M5501" s="395">
        <v>0.23077900000000001</v>
      </c>
      <c r="N5501" s="330">
        <v>6.6125768857235325</v>
      </c>
      <c r="O5501" s="116"/>
      <c r="P5501" s="116"/>
      <c r="Q5501" s="120"/>
    </row>
    <row r="5502" spans="1:17" customFormat="1">
      <c r="A5502" s="117">
        <v>5499</v>
      </c>
      <c r="B5502" s="117"/>
      <c r="C5502" s="117" t="s">
        <v>1391</v>
      </c>
      <c r="D5502" s="117" t="s">
        <v>1033</v>
      </c>
      <c r="E5502" s="396" t="s">
        <v>8006</v>
      </c>
      <c r="F5502" s="116" t="s">
        <v>8108</v>
      </c>
      <c r="G5502" s="596">
        <v>305321140604</v>
      </c>
      <c r="H5502" s="396" t="s">
        <v>6579</v>
      </c>
      <c r="I5502" s="116" t="s">
        <v>7997</v>
      </c>
      <c r="J5502" s="116" t="s">
        <v>47</v>
      </c>
      <c r="K5502" s="116">
        <v>0.1774</v>
      </c>
      <c r="L5502" s="395">
        <v>0.1774</v>
      </c>
      <c r="M5502" s="395">
        <v>0.16567499999999999</v>
      </c>
      <c r="N5502" s="330">
        <v>6.6093573844419469</v>
      </c>
      <c r="O5502" s="116"/>
      <c r="P5502" s="116"/>
      <c r="Q5502" s="120"/>
    </row>
    <row r="5503" spans="1:17" customFormat="1">
      <c r="A5503" s="117">
        <v>5500</v>
      </c>
      <c r="B5503" s="117"/>
      <c r="C5503" s="117" t="s">
        <v>1391</v>
      </c>
      <c r="D5503" s="117" t="s">
        <v>1033</v>
      </c>
      <c r="E5503" s="396" t="s">
        <v>8008</v>
      </c>
      <c r="F5503" s="116" t="s">
        <v>10363</v>
      </c>
      <c r="G5503" s="596">
        <v>305341240104</v>
      </c>
      <c r="H5503" s="396" t="s">
        <v>7627</v>
      </c>
      <c r="I5503" s="116" t="s">
        <v>7997</v>
      </c>
      <c r="J5503" s="116" t="s">
        <v>47</v>
      </c>
      <c r="K5503" s="116">
        <v>0.15790000000000001</v>
      </c>
      <c r="L5503" s="395">
        <v>0.15790000000000001</v>
      </c>
      <c r="M5503" s="395">
        <v>0.147478</v>
      </c>
      <c r="N5503" s="330">
        <v>6.6003799873337643</v>
      </c>
      <c r="O5503" s="116"/>
      <c r="P5503" s="116"/>
      <c r="Q5503" s="120"/>
    </row>
    <row r="5504" spans="1:17" customFormat="1">
      <c r="A5504" s="117">
        <v>5501</v>
      </c>
      <c r="B5504" s="117"/>
      <c r="C5504" s="117" t="s">
        <v>1391</v>
      </c>
      <c r="D5504" s="117" t="s">
        <v>1033</v>
      </c>
      <c r="E5504" s="396" t="s">
        <v>8008</v>
      </c>
      <c r="F5504" s="116" t="s">
        <v>8124</v>
      </c>
      <c r="G5504" s="596">
        <v>305341140202</v>
      </c>
      <c r="H5504" s="396" t="s">
        <v>5782</v>
      </c>
      <c r="I5504" s="116" t="s">
        <v>7997</v>
      </c>
      <c r="J5504" s="116" t="s">
        <v>47</v>
      </c>
      <c r="K5504" s="116">
        <v>0.35997499999999999</v>
      </c>
      <c r="L5504" s="395">
        <v>0.35997499999999999</v>
      </c>
      <c r="M5504" s="395">
        <v>0.33643000000000001</v>
      </c>
      <c r="N5504" s="330">
        <v>6.5407319952774445</v>
      </c>
      <c r="O5504" s="116"/>
      <c r="P5504" s="116"/>
      <c r="Q5504" s="120"/>
    </row>
    <row r="5505" spans="1:17" customFormat="1">
      <c r="A5505" s="117">
        <v>5502</v>
      </c>
      <c r="B5505" s="117"/>
      <c r="C5505" s="117" t="s">
        <v>1391</v>
      </c>
      <c r="D5505" s="117" t="s">
        <v>1033</v>
      </c>
      <c r="E5505" s="396" t="s">
        <v>8006</v>
      </c>
      <c r="F5505" s="116" t="s">
        <v>8140</v>
      </c>
      <c r="G5505" s="596">
        <v>305321340204</v>
      </c>
      <c r="H5505" s="396" t="s">
        <v>7264</v>
      </c>
      <c r="I5505" s="116" t="s">
        <v>7997</v>
      </c>
      <c r="J5505" s="116" t="s">
        <v>47</v>
      </c>
      <c r="K5505" s="116">
        <v>0.19800000000000001</v>
      </c>
      <c r="L5505" s="395">
        <v>0.19800000000000001</v>
      </c>
      <c r="M5505" s="395">
        <v>0.18510699999999999</v>
      </c>
      <c r="N5505" s="330">
        <v>6.5116161616161694</v>
      </c>
      <c r="O5505" s="116"/>
      <c r="P5505" s="116"/>
      <c r="Q5505" s="120"/>
    </row>
    <row r="5506" spans="1:17" customFormat="1">
      <c r="A5506" s="117">
        <v>5503</v>
      </c>
      <c r="B5506" s="117"/>
      <c r="C5506" s="117" t="s">
        <v>1391</v>
      </c>
      <c r="D5506" s="117" t="s">
        <v>1033</v>
      </c>
      <c r="E5506" s="396" t="s">
        <v>8007</v>
      </c>
      <c r="F5506" s="116" t="s">
        <v>8119</v>
      </c>
      <c r="G5506" s="596">
        <v>305311240103</v>
      </c>
      <c r="H5506" s="396" t="s">
        <v>5909</v>
      </c>
      <c r="I5506" s="116" t="s">
        <v>7997</v>
      </c>
      <c r="J5506" s="116" t="s">
        <v>47</v>
      </c>
      <c r="K5506" s="116">
        <v>6.7659999999999998E-2</v>
      </c>
      <c r="L5506" s="395">
        <v>6.7659999999999998E-2</v>
      </c>
      <c r="M5506" s="395">
        <v>6.3255000000000006E-2</v>
      </c>
      <c r="N5506" s="330">
        <v>6.5104936446940469</v>
      </c>
      <c r="O5506" s="116"/>
      <c r="P5506" s="116"/>
      <c r="Q5506" s="120"/>
    </row>
    <row r="5507" spans="1:17" customFormat="1">
      <c r="A5507" s="117">
        <v>5504</v>
      </c>
      <c r="B5507" s="117"/>
      <c r="C5507" s="117" t="s">
        <v>1391</v>
      </c>
      <c r="D5507" s="117" t="s">
        <v>1033</v>
      </c>
      <c r="E5507" s="396" t="s">
        <v>3753</v>
      </c>
      <c r="F5507" s="116" t="s">
        <v>10407</v>
      </c>
      <c r="G5507" s="596">
        <v>305331140501</v>
      </c>
      <c r="H5507" s="396" t="s">
        <v>7715</v>
      </c>
      <c r="I5507" s="116" t="s">
        <v>7997</v>
      </c>
      <c r="J5507" s="116" t="s">
        <v>47</v>
      </c>
      <c r="K5507" s="116">
        <v>0.40360000000000001</v>
      </c>
      <c r="L5507" s="395">
        <v>0.40360000000000001</v>
      </c>
      <c r="M5507" s="395">
        <v>0.37734699999999999</v>
      </c>
      <c r="N5507" s="330">
        <v>6.5047076313181433</v>
      </c>
      <c r="O5507" s="116"/>
      <c r="P5507" s="116"/>
      <c r="Q5507" s="120"/>
    </row>
    <row r="5508" spans="1:17" customFormat="1">
      <c r="A5508" s="117">
        <v>5505</v>
      </c>
      <c r="B5508" s="117"/>
      <c r="C5508" s="117" t="s">
        <v>1391</v>
      </c>
      <c r="D5508" s="117" t="s">
        <v>1033</v>
      </c>
      <c r="E5508" s="396" t="s">
        <v>8008</v>
      </c>
      <c r="F5508" s="116" t="s">
        <v>8147</v>
      </c>
      <c r="G5508" s="596">
        <v>305341540102</v>
      </c>
      <c r="H5508" s="396" t="s">
        <v>7309</v>
      </c>
      <c r="I5508" s="116" t="s">
        <v>7997</v>
      </c>
      <c r="J5508" s="116" t="s">
        <v>47</v>
      </c>
      <c r="K5508" s="116">
        <v>9.9500000000000005E-2</v>
      </c>
      <c r="L5508" s="395">
        <v>9.9500000000000005E-2</v>
      </c>
      <c r="M5508" s="395">
        <v>9.3044000000000002E-2</v>
      </c>
      <c r="N5508" s="330">
        <v>6.48844221105528</v>
      </c>
      <c r="O5508" s="116"/>
      <c r="P5508" s="116"/>
      <c r="Q5508" s="120"/>
    </row>
    <row r="5509" spans="1:17" customFormat="1">
      <c r="A5509" s="117">
        <v>5506</v>
      </c>
      <c r="B5509" s="117"/>
      <c r="C5509" s="117" t="s">
        <v>1391</v>
      </c>
      <c r="D5509" s="117" t="s">
        <v>1033</v>
      </c>
      <c r="E5509" s="396" t="s">
        <v>3753</v>
      </c>
      <c r="F5509" s="116" t="s">
        <v>4794</v>
      </c>
      <c r="G5509" s="596">
        <v>305331340101</v>
      </c>
      <c r="H5509" s="396" t="s">
        <v>7117</v>
      </c>
      <c r="I5509" s="116" t="s">
        <v>7997</v>
      </c>
      <c r="J5509" s="116" t="s">
        <v>47</v>
      </c>
      <c r="K5509" s="116">
        <v>0.45900000000000002</v>
      </c>
      <c r="L5509" s="395">
        <v>0.45900000000000002</v>
      </c>
      <c r="M5509" s="395">
        <v>0.42950100000000002</v>
      </c>
      <c r="N5509" s="330">
        <v>6.4267973856209135</v>
      </c>
      <c r="O5509" s="116"/>
      <c r="P5509" s="116"/>
      <c r="Q5509" s="120"/>
    </row>
    <row r="5510" spans="1:17" customFormat="1">
      <c r="A5510" s="117">
        <v>5507</v>
      </c>
      <c r="B5510" s="117"/>
      <c r="C5510" s="117" t="s">
        <v>1391</v>
      </c>
      <c r="D5510" s="117" t="s">
        <v>1033</v>
      </c>
      <c r="E5510" s="396" t="s">
        <v>3753</v>
      </c>
      <c r="F5510" s="116" t="s">
        <v>4796</v>
      </c>
      <c r="G5510" s="596">
        <v>305331340303</v>
      </c>
      <c r="H5510" s="396" t="s">
        <v>4979</v>
      </c>
      <c r="I5510" s="116" t="s">
        <v>7997</v>
      </c>
      <c r="J5510" s="116" t="s">
        <v>47</v>
      </c>
      <c r="K5510" s="116">
        <v>0.40679999999999999</v>
      </c>
      <c r="L5510" s="395">
        <v>0.40679999999999999</v>
      </c>
      <c r="M5510" s="395">
        <v>0.380722</v>
      </c>
      <c r="N5510" s="330">
        <v>6.4105211406096334</v>
      </c>
      <c r="O5510" s="116"/>
      <c r="P5510" s="116"/>
      <c r="Q5510" s="120"/>
    </row>
    <row r="5511" spans="1:17" customFormat="1">
      <c r="A5511" s="117">
        <v>5508</v>
      </c>
      <c r="B5511" s="117"/>
      <c r="C5511" s="117" t="s">
        <v>1391</v>
      </c>
      <c r="D5511" s="117" t="s">
        <v>1033</v>
      </c>
      <c r="E5511" s="396" t="s">
        <v>3753</v>
      </c>
      <c r="F5511" s="116" t="s">
        <v>4796</v>
      </c>
      <c r="G5511" s="596">
        <v>305331340302</v>
      </c>
      <c r="H5511" s="396" t="s">
        <v>7296</v>
      </c>
      <c r="I5511" s="116" t="s">
        <v>7997</v>
      </c>
      <c r="J5511" s="116" t="s">
        <v>47</v>
      </c>
      <c r="K5511" s="116">
        <v>0.20619999999999999</v>
      </c>
      <c r="L5511" s="395">
        <v>0.20619999999999999</v>
      </c>
      <c r="M5511" s="395">
        <v>0.19303400000000001</v>
      </c>
      <c r="N5511" s="330">
        <v>6.3850630455868016</v>
      </c>
      <c r="O5511" s="116"/>
      <c r="P5511" s="116"/>
      <c r="Q5511" s="120"/>
    </row>
    <row r="5512" spans="1:17" customFormat="1">
      <c r="A5512" s="117">
        <v>5509</v>
      </c>
      <c r="B5512" s="117"/>
      <c r="C5512" s="117" t="s">
        <v>1391</v>
      </c>
      <c r="D5512" s="117" t="s">
        <v>1033</v>
      </c>
      <c r="E5512" s="396" t="s">
        <v>8006</v>
      </c>
      <c r="F5512" s="116" t="s">
        <v>10408</v>
      </c>
      <c r="G5512" s="596">
        <v>305321140502</v>
      </c>
      <c r="H5512" s="396" t="s">
        <v>10410</v>
      </c>
      <c r="I5512" s="116" t="s">
        <v>7997</v>
      </c>
      <c r="J5512" s="116" t="s">
        <v>47</v>
      </c>
      <c r="K5512" s="116">
        <v>0.13656099999999999</v>
      </c>
      <c r="L5512" s="395">
        <v>0.13656099999999999</v>
      </c>
      <c r="M5512" s="395">
        <v>0.12786900000000001</v>
      </c>
      <c r="N5512" s="330">
        <v>6.3649211707588389</v>
      </c>
      <c r="O5512" s="116"/>
      <c r="P5512" s="116"/>
      <c r="Q5512" s="120"/>
    </row>
    <row r="5513" spans="1:17" customFormat="1">
      <c r="A5513" s="117">
        <v>5510</v>
      </c>
      <c r="B5513" s="117"/>
      <c r="C5513" s="117" t="s">
        <v>1391</v>
      </c>
      <c r="D5513" s="117" t="s">
        <v>1033</v>
      </c>
      <c r="E5513" s="396" t="s">
        <v>8007</v>
      </c>
      <c r="F5513" s="116" t="s">
        <v>8120</v>
      </c>
      <c r="G5513" s="596">
        <v>305311340303</v>
      </c>
      <c r="H5513" s="396" t="s">
        <v>5473</v>
      </c>
      <c r="I5513" s="116" t="s">
        <v>7997</v>
      </c>
      <c r="J5513" s="116" t="s">
        <v>47</v>
      </c>
      <c r="K5513" s="116">
        <v>0.47383999999999998</v>
      </c>
      <c r="L5513" s="395">
        <v>0.47383999999999998</v>
      </c>
      <c r="M5513" s="395">
        <v>0.44392300000000001</v>
      </c>
      <c r="N5513" s="330">
        <v>6.3137345939557594</v>
      </c>
      <c r="O5513" s="116"/>
      <c r="P5513" s="116"/>
      <c r="Q5513" s="120"/>
    </row>
    <row r="5514" spans="1:17" customFormat="1">
      <c r="A5514" s="117">
        <v>5511</v>
      </c>
      <c r="B5514" s="117"/>
      <c r="C5514" s="117" t="s">
        <v>1391</v>
      </c>
      <c r="D5514" s="117" t="s">
        <v>1033</v>
      </c>
      <c r="E5514" s="396" t="s">
        <v>3753</v>
      </c>
      <c r="F5514" s="116" t="s">
        <v>8152</v>
      </c>
      <c r="G5514" s="596">
        <v>305331140103</v>
      </c>
      <c r="H5514" s="396" t="s">
        <v>7240</v>
      </c>
      <c r="I5514" s="116" t="s">
        <v>7997</v>
      </c>
      <c r="J5514" s="116" t="s">
        <v>47</v>
      </c>
      <c r="K5514" s="116">
        <v>0.99619999999999997</v>
      </c>
      <c r="L5514" s="395">
        <v>0.99619999999999997</v>
      </c>
      <c r="M5514" s="395">
        <v>0.93437599999999998</v>
      </c>
      <c r="N5514" s="330">
        <v>6.2059827343906839</v>
      </c>
      <c r="O5514" s="116"/>
      <c r="P5514" s="116"/>
      <c r="Q5514" s="120"/>
    </row>
    <row r="5515" spans="1:17" customFormat="1">
      <c r="A5515" s="117">
        <v>5512</v>
      </c>
      <c r="B5515" s="117"/>
      <c r="C5515" s="117" t="s">
        <v>1391</v>
      </c>
      <c r="D5515" s="117" t="s">
        <v>1033</v>
      </c>
      <c r="E5515" s="396" t="s">
        <v>3753</v>
      </c>
      <c r="F5515" s="116" t="s">
        <v>4795</v>
      </c>
      <c r="G5515" s="596">
        <v>305331340202</v>
      </c>
      <c r="H5515" s="396" t="s">
        <v>6941</v>
      </c>
      <c r="I5515" s="116" t="s">
        <v>7997</v>
      </c>
      <c r="J5515" s="116" t="s">
        <v>47</v>
      </c>
      <c r="K5515" s="116">
        <v>0.40539999999999998</v>
      </c>
      <c r="L5515" s="395">
        <v>0.40539999999999998</v>
      </c>
      <c r="M5515" s="395">
        <v>0.38089600000000001</v>
      </c>
      <c r="N5515" s="330">
        <v>6.0444005920078858</v>
      </c>
      <c r="O5515" s="116"/>
      <c r="P5515" s="116"/>
      <c r="Q5515" s="120"/>
    </row>
    <row r="5516" spans="1:17" customFormat="1">
      <c r="A5516" s="117">
        <v>5513</v>
      </c>
      <c r="B5516" s="117"/>
      <c r="C5516" s="117" t="s">
        <v>1391</v>
      </c>
      <c r="D5516" s="117" t="s">
        <v>1033</v>
      </c>
      <c r="E5516" s="396" t="s">
        <v>8006</v>
      </c>
      <c r="F5516" s="116" t="s">
        <v>8123</v>
      </c>
      <c r="G5516" s="596">
        <v>305321440201</v>
      </c>
      <c r="H5516" s="396" t="s">
        <v>5081</v>
      </c>
      <c r="I5516" s="116" t="s">
        <v>7997</v>
      </c>
      <c r="J5516" s="116" t="s">
        <v>47</v>
      </c>
      <c r="K5516" s="116">
        <v>0.43880000000000002</v>
      </c>
      <c r="L5516" s="395">
        <v>0.43880000000000002</v>
      </c>
      <c r="M5516" s="395">
        <v>0.41250599999999998</v>
      </c>
      <c r="N5516" s="330">
        <v>5.9922515952598081</v>
      </c>
      <c r="O5516" s="116"/>
      <c r="P5516" s="116"/>
      <c r="Q5516" s="120"/>
    </row>
    <row r="5517" spans="1:17" customFormat="1">
      <c r="A5517" s="117">
        <v>5514</v>
      </c>
      <c r="B5517" s="117"/>
      <c r="C5517" s="117" t="s">
        <v>1391</v>
      </c>
      <c r="D5517" s="117" t="s">
        <v>1033</v>
      </c>
      <c r="E5517" s="396" t="s">
        <v>3753</v>
      </c>
      <c r="F5517" s="116" t="s">
        <v>8152</v>
      </c>
      <c r="G5517" s="596">
        <v>305331140104</v>
      </c>
      <c r="H5517" s="396" t="s">
        <v>10411</v>
      </c>
      <c r="I5517" s="116" t="s">
        <v>7997</v>
      </c>
      <c r="J5517" s="116" t="s">
        <v>47</v>
      </c>
      <c r="K5517" s="116">
        <v>0.55500000000000005</v>
      </c>
      <c r="L5517" s="395">
        <v>0.55500000000000005</v>
      </c>
      <c r="M5517" s="395">
        <v>0.52178000000000002</v>
      </c>
      <c r="N5517" s="330">
        <v>5.9855855855855902</v>
      </c>
      <c r="O5517" s="116"/>
      <c r="P5517" s="116"/>
      <c r="Q5517" s="120"/>
    </row>
    <row r="5518" spans="1:17" customFormat="1">
      <c r="A5518" s="117">
        <v>5515</v>
      </c>
      <c r="B5518" s="117"/>
      <c r="C5518" s="117" t="s">
        <v>1391</v>
      </c>
      <c r="D5518" s="117" t="s">
        <v>1033</v>
      </c>
      <c r="E5518" s="396" t="s">
        <v>3753</v>
      </c>
      <c r="F5518" s="116" t="s">
        <v>4797</v>
      </c>
      <c r="G5518" s="596">
        <v>305331340403</v>
      </c>
      <c r="H5518" s="396" t="s">
        <v>6243</v>
      </c>
      <c r="I5518" s="116" t="s">
        <v>7997</v>
      </c>
      <c r="J5518" s="116" t="s">
        <v>47</v>
      </c>
      <c r="K5518" s="116">
        <v>0.52539999999999998</v>
      </c>
      <c r="L5518" s="395">
        <v>0.52539999999999998</v>
      </c>
      <c r="M5518" s="395">
        <v>0.494226</v>
      </c>
      <c r="N5518" s="330">
        <v>5.9333840883136615</v>
      </c>
      <c r="O5518" s="116"/>
      <c r="P5518" s="116"/>
      <c r="Q5518" s="120"/>
    </row>
    <row r="5519" spans="1:17" customFormat="1">
      <c r="A5519" s="117">
        <v>5516</v>
      </c>
      <c r="B5519" s="117"/>
      <c r="C5519" s="117" t="s">
        <v>1391</v>
      </c>
      <c r="D5519" s="117" t="s">
        <v>1033</v>
      </c>
      <c r="E5519" s="396" t="s">
        <v>8008</v>
      </c>
      <c r="F5519" s="116" t="s">
        <v>8138</v>
      </c>
      <c r="G5519" s="596">
        <v>305341440204</v>
      </c>
      <c r="H5519" s="396" t="s">
        <v>7738</v>
      </c>
      <c r="I5519" s="116" t="s">
        <v>7997</v>
      </c>
      <c r="J5519" s="116" t="s">
        <v>47</v>
      </c>
      <c r="K5519" s="116">
        <v>0.85219999999999996</v>
      </c>
      <c r="L5519" s="395">
        <v>0.85219999999999996</v>
      </c>
      <c r="M5519" s="395">
        <v>0.80196199999999995</v>
      </c>
      <c r="N5519" s="330">
        <v>5.8950950481107736</v>
      </c>
      <c r="O5519" s="116"/>
      <c r="P5519" s="116"/>
      <c r="Q5519" s="120"/>
    </row>
    <row r="5520" spans="1:17" customFormat="1">
      <c r="A5520" s="117">
        <v>5517</v>
      </c>
      <c r="B5520" s="117"/>
      <c r="C5520" s="117" t="s">
        <v>1391</v>
      </c>
      <c r="D5520" s="117" t="s">
        <v>1033</v>
      </c>
      <c r="E5520" s="396" t="s">
        <v>8008</v>
      </c>
      <c r="F5520" s="116" t="s">
        <v>8127</v>
      </c>
      <c r="G5520" s="596">
        <v>305341240502</v>
      </c>
      <c r="H5520" s="396" t="s">
        <v>7954</v>
      </c>
      <c r="I5520" s="116" t="s">
        <v>7997</v>
      </c>
      <c r="J5520" s="116" t="s">
        <v>47</v>
      </c>
      <c r="K5520" s="116">
        <v>0.22500000000000001</v>
      </c>
      <c r="L5520" s="395">
        <v>0.22500000000000001</v>
      </c>
      <c r="M5520" s="395">
        <v>0.21174999999999999</v>
      </c>
      <c r="N5520" s="330">
        <v>5.8888888888888946</v>
      </c>
      <c r="O5520" s="116"/>
      <c r="P5520" s="116"/>
      <c r="Q5520" s="120"/>
    </row>
    <row r="5521" spans="1:17" customFormat="1">
      <c r="A5521" s="117">
        <v>5518</v>
      </c>
      <c r="B5521" s="117"/>
      <c r="C5521" s="117" t="s">
        <v>1391</v>
      </c>
      <c r="D5521" s="117" t="s">
        <v>1033</v>
      </c>
      <c r="E5521" s="396" t="s">
        <v>8007</v>
      </c>
      <c r="F5521" s="116" t="s">
        <v>8148</v>
      </c>
      <c r="G5521" s="596">
        <v>305311140205</v>
      </c>
      <c r="H5521" s="396" t="s">
        <v>7064</v>
      </c>
      <c r="I5521" s="116" t="s">
        <v>7997</v>
      </c>
      <c r="J5521" s="116" t="s">
        <v>47</v>
      </c>
      <c r="K5521" s="116">
        <v>1.1402000000000001</v>
      </c>
      <c r="L5521" s="395">
        <v>1.1402000000000001</v>
      </c>
      <c r="M5521" s="395">
        <v>1.073966</v>
      </c>
      <c r="N5521" s="330">
        <v>5.8089808805472831</v>
      </c>
      <c r="O5521" s="116"/>
      <c r="P5521" s="116"/>
      <c r="Q5521" s="120"/>
    </row>
    <row r="5522" spans="1:17" customFormat="1">
      <c r="A5522" s="117">
        <v>5519</v>
      </c>
      <c r="B5522" s="117"/>
      <c r="C5522" s="117" t="s">
        <v>1391</v>
      </c>
      <c r="D5522" s="117" t="s">
        <v>1033</v>
      </c>
      <c r="E5522" s="396" t="s">
        <v>8007</v>
      </c>
      <c r="F5522" s="116" t="s">
        <v>8119</v>
      </c>
      <c r="G5522" s="596">
        <v>305311240102</v>
      </c>
      <c r="H5522" s="396" t="s">
        <v>7092</v>
      </c>
      <c r="I5522" s="116" t="s">
        <v>7997</v>
      </c>
      <c r="J5522" s="116" t="s">
        <v>47</v>
      </c>
      <c r="K5522" s="116">
        <v>0.1158</v>
      </c>
      <c r="L5522" s="395">
        <v>0.1158</v>
      </c>
      <c r="M5522" s="395">
        <v>0.10913</v>
      </c>
      <c r="N5522" s="330">
        <v>5.7599309153713261</v>
      </c>
      <c r="O5522" s="116"/>
      <c r="P5522" s="116"/>
      <c r="Q5522" s="120"/>
    </row>
    <row r="5523" spans="1:17" customFormat="1">
      <c r="A5523" s="117">
        <v>5520</v>
      </c>
      <c r="B5523" s="117"/>
      <c r="C5523" s="117" t="s">
        <v>1391</v>
      </c>
      <c r="D5523" s="117" t="s">
        <v>1033</v>
      </c>
      <c r="E5523" s="396" t="s">
        <v>3753</v>
      </c>
      <c r="F5523" s="116" t="s">
        <v>4794</v>
      </c>
      <c r="G5523" s="596">
        <v>305331340104</v>
      </c>
      <c r="H5523" s="396" t="s">
        <v>5455</v>
      </c>
      <c r="I5523" s="116" t="s">
        <v>7997</v>
      </c>
      <c r="J5523" s="116" t="s">
        <v>47</v>
      </c>
      <c r="K5523" s="116">
        <v>0.29680000000000001</v>
      </c>
      <c r="L5523" s="395">
        <v>0.29680000000000001</v>
      </c>
      <c r="M5523" s="395">
        <v>0.27982600000000002</v>
      </c>
      <c r="N5523" s="330">
        <v>5.7190026954177862</v>
      </c>
      <c r="O5523" s="116"/>
      <c r="P5523" s="116"/>
      <c r="Q5523" s="120"/>
    </row>
    <row r="5524" spans="1:17" customFormat="1">
      <c r="A5524" s="117">
        <v>5521</v>
      </c>
      <c r="B5524" s="117"/>
      <c r="C5524" s="117" t="s">
        <v>1391</v>
      </c>
      <c r="D5524" s="117" t="s">
        <v>1033</v>
      </c>
      <c r="E5524" s="396" t="s">
        <v>8007</v>
      </c>
      <c r="F5524" s="116" t="s">
        <v>8148</v>
      </c>
      <c r="G5524" s="596">
        <v>305311140204</v>
      </c>
      <c r="H5524" s="396" t="s">
        <v>7724</v>
      </c>
      <c r="I5524" s="116" t="s">
        <v>7997</v>
      </c>
      <c r="J5524" s="116" t="s">
        <v>47</v>
      </c>
      <c r="K5524" s="116">
        <v>0.64832000000000001</v>
      </c>
      <c r="L5524" s="395">
        <v>0.64832000000000001</v>
      </c>
      <c r="M5524" s="395">
        <v>0.61168100000000003</v>
      </c>
      <c r="N5524" s="330">
        <v>5.6513758637709737</v>
      </c>
      <c r="O5524" s="116"/>
      <c r="P5524" s="116"/>
      <c r="Q5524" s="120"/>
    </row>
    <row r="5525" spans="1:17" customFormat="1">
      <c r="A5525" s="117">
        <v>5522</v>
      </c>
      <c r="B5525" s="117"/>
      <c r="C5525" s="117" t="s">
        <v>1391</v>
      </c>
      <c r="D5525" s="117" t="s">
        <v>1033</v>
      </c>
      <c r="E5525" s="396" t="s">
        <v>8007</v>
      </c>
      <c r="F5525" s="116" t="s">
        <v>8148</v>
      </c>
      <c r="G5525" s="596">
        <v>305311140203</v>
      </c>
      <c r="H5525" s="396" t="s">
        <v>3583</v>
      </c>
      <c r="I5525" s="116" t="s">
        <v>7997</v>
      </c>
      <c r="J5525" s="116" t="s">
        <v>47</v>
      </c>
      <c r="K5525" s="116">
        <v>0.86339999999999995</v>
      </c>
      <c r="L5525" s="395">
        <v>0.86339999999999995</v>
      </c>
      <c r="M5525" s="395">
        <v>0.81462199999999996</v>
      </c>
      <c r="N5525" s="330">
        <v>5.6495251331943468</v>
      </c>
      <c r="O5525" s="116"/>
      <c r="P5525" s="116"/>
      <c r="Q5525" s="120"/>
    </row>
    <row r="5526" spans="1:17" customFormat="1">
      <c r="A5526" s="117">
        <v>5523</v>
      </c>
      <c r="B5526" s="117"/>
      <c r="C5526" s="117" t="s">
        <v>1391</v>
      </c>
      <c r="D5526" s="117" t="s">
        <v>1033</v>
      </c>
      <c r="E5526" s="396" t="s">
        <v>8007</v>
      </c>
      <c r="F5526" s="116" t="s">
        <v>8131</v>
      </c>
      <c r="G5526" s="596">
        <v>305311140101</v>
      </c>
      <c r="H5526" s="396" t="s">
        <v>7221</v>
      </c>
      <c r="I5526" s="116" t="s">
        <v>7997</v>
      </c>
      <c r="J5526" s="116" t="s">
        <v>47</v>
      </c>
      <c r="K5526" s="116">
        <v>0.85799999999999998</v>
      </c>
      <c r="L5526" s="395">
        <v>0.85799999999999998</v>
      </c>
      <c r="M5526" s="395">
        <v>0.80983799999999995</v>
      </c>
      <c r="N5526" s="330">
        <v>5.6132867132867181</v>
      </c>
      <c r="O5526" s="116"/>
      <c r="P5526" s="116"/>
      <c r="Q5526" s="120"/>
    </row>
    <row r="5527" spans="1:17" customFormat="1">
      <c r="A5527" s="117">
        <v>5524</v>
      </c>
      <c r="B5527" s="117"/>
      <c r="C5527" s="117" t="s">
        <v>1391</v>
      </c>
      <c r="D5527" s="117" t="s">
        <v>1033</v>
      </c>
      <c r="E5527" s="396" t="s">
        <v>8007</v>
      </c>
      <c r="F5527" s="116" t="s">
        <v>8131</v>
      </c>
      <c r="G5527" s="596">
        <v>305311140102</v>
      </c>
      <c r="H5527" s="396" t="s">
        <v>7310</v>
      </c>
      <c r="I5527" s="116" t="s">
        <v>7997</v>
      </c>
      <c r="J5527" s="116" t="s">
        <v>47</v>
      </c>
      <c r="K5527" s="116">
        <v>0.57679999999999998</v>
      </c>
      <c r="L5527" s="395">
        <v>0.57679999999999998</v>
      </c>
      <c r="M5527" s="395">
        <v>0.54499799999999998</v>
      </c>
      <c r="N5527" s="330">
        <v>5.5135228848821081</v>
      </c>
      <c r="O5527" s="116"/>
      <c r="P5527" s="116"/>
      <c r="Q5527" s="120"/>
    </row>
    <row r="5528" spans="1:17" customFormat="1">
      <c r="A5528" s="117">
        <v>5525</v>
      </c>
      <c r="B5528" s="117"/>
      <c r="C5528" s="117" t="s">
        <v>1391</v>
      </c>
      <c r="D5528" s="117" t="s">
        <v>1033</v>
      </c>
      <c r="E5528" s="396" t="s">
        <v>8008</v>
      </c>
      <c r="F5528" s="116" t="s">
        <v>8135</v>
      </c>
      <c r="G5528" s="596">
        <v>305341440302</v>
      </c>
      <c r="H5528" s="396" t="s">
        <v>7508</v>
      </c>
      <c r="I5528" s="116" t="s">
        <v>7997</v>
      </c>
      <c r="J5528" s="116" t="s">
        <v>47</v>
      </c>
      <c r="K5528" s="116">
        <v>0.4607</v>
      </c>
      <c r="L5528" s="395">
        <v>0.4607</v>
      </c>
      <c r="M5528" s="395">
        <v>0.43579400000000001</v>
      </c>
      <c r="N5528" s="330">
        <v>5.4061211200347268</v>
      </c>
      <c r="O5528" s="116"/>
      <c r="P5528" s="116"/>
      <c r="Q5528" s="120"/>
    </row>
    <row r="5529" spans="1:17" customFormat="1">
      <c r="A5529" s="117">
        <v>5526</v>
      </c>
      <c r="B5529" s="117"/>
      <c r="C5529" s="117" t="s">
        <v>1391</v>
      </c>
      <c r="D5529" s="117" t="s">
        <v>1033</v>
      </c>
      <c r="E5529" s="396" t="s">
        <v>3753</v>
      </c>
      <c r="F5529" s="116" t="s">
        <v>10388</v>
      </c>
      <c r="G5529" s="596">
        <v>305331140401</v>
      </c>
      <c r="H5529" s="396" t="s">
        <v>7442</v>
      </c>
      <c r="I5529" s="116" t="s">
        <v>7997</v>
      </c>
      <c r="J5529" s="116" t="s">
        <v>47</v>
      </c>
      <c r="K5529" s="116">
        <v>0.29859999999999998</v>
      </c>
      <c r="L5529" s="395">
        <v>0.29859999999999998</v>
      </c>
      <c r="M5529" s="395">
        <v>0.28274899999999997</v>
      </c>
      <c r="N5529" s="330">
        <v>5.3084393837910264</v>
      </c>
      <c r="O5529" s="116"/>
      <c r="P5529" s="116"/>
      <c r="Q5529" s="120"/>
    </row>
    <row r="5530" spans="1:17" customFormat="1">
      <c r="A5530" s="117">
        <v>5527</v>
      </c>
      <c r="B5530" s="117"/>
      <c r="C5530" s="117" t="s">
        <v>1391</v>
      </c>
      <c r="D5530" s="117" t="s">
        <v>1033</v>
      </c>
      <c r="E5530" s="396" t="s">
        <v>8008</v>
      </c>
      <c r="F5530" s="116" t="s">
        <v>8126</v>
      </c>
      <c r="G5530" s="596">
        <v>305341140403</v>
      </c>
      <c r="H5530" s="396" t="s">
        <v>6548</v>
      </c>
      <c r="I5530" s="116" t="s">
        <v>7997</v>
      </c>
      <c r="J5530" s="116" t="s">
        <v>47</v>
      </c>
      <c r="K5530" s="116">
        <v>0.231794</v>
      </c>
      <c r="L5530" s="395">
        <v>0.231794</v>
      </c>
      <c r="M5530" s="395">
        <v>0.21951999999999999</v>
      </c>
      <c r="N5530" s="330">
        <v>5.2952190306910483</v>
      </c>
      <c r="O5530" s="116"/>
      <c r="P5530" s="116"/>
      <c r="Q5530" s="120"/>
    </row>
    <row r="5531" spans="1:17" customFormat="1">
      <c r="A5531" s="117">
        <v>5528</v>
      </c>
      <c r="B5531" s="117"/>
      <c r="C5531" s="117" t="s">
        <v>1391</v>
      </c>
      <c r="D5531" s="117" t="s">
        <v>1033</v>
      </c>
      <c r="E5531" s="396" t="s">
        <v>8007</v>
      </c>
      <c r="F5531" s="116" t="s">
        <v>10412</v>
      </c>
      <c r="G5531" s="596">
        <v>305311140302</v>
      </c>
      <c r="H5531" s="396" t="s">
        <v>7945</v>
      </c>
      <c r="I5531" s="116" t="s">
        <v>7997</v>
      </c>
      <c r="J5531" s="116" t="s">
        <v>47</v>
      </c>
      <c r="K5531" s="116">
        <v>0.41799999999999998</v>
      </c>
      <c r="L5531" s="395">
        <v>0.41799999999999998</v>
      </c>
      <c r="M5531" s="395">
        <v>0.39588099999999998</v>
      </c>
      <c r="N5531" s="330">
        <v>5.2916267942583737</v>
      </c>
      <c r="O5531" s="116"/>
      <c r="P5531" s="116"/>
      <c r="Q5531" s="120"/>
    </row>
    <row r="5532" spans="1:17" customFormat="1">
      <c r="A5532" s="117">
        <v>5529</v>
      </c>
      <c r="B5532" s="117"/>
      <c r="C5532" s="117" t="s">
        <v>1391</v>
      </c>
      <c r="D5532" s="117" t="s">
        <v>1033</v>
      </c>
      <c r="E5532" s="396" t="s">
        <v>3753</v>
      </c>
      <c r="F5532" s="116" t="s">
        <v>10361</v>
      </c>
      <c r="G5532" s="596">
        <v>305331240601</v>
      </c>
      <c r="H5532" s="396" t="s">
        <v>6245</v>
      </c>
      <c r="I5532" s="116" t="s">
        <v>7997</v>
      </c>
      <c r="J5532" s="116" t="s">
        <v>47</v>
      </c>
      <c r="K5532" s="116">
        <v>0.34499999999999997</v>
      </c>
      <c r="L5532" s="395">
        <v>0.34499999999999997</v>
      </c>
      <c r="M5532" s="395">
        <v>0.326789</v>
      </c>
      <c r="N5532" s="330">
        <v>5.2785507246376744</v>
      </c>
      <c r="O5532" s="116"/>
      <c r="P5532" s="116"/>
      <c r="Q5532" s="120"/>
    </row>
    <row r="5533" spans="1:17" customFormat="1">
      <c r="A5533" s="117">
        <v>5530</v>
      </c>
      <c r="B5533" s="117"/>
      <c r="C5533" s="117" t="s">
        <v>1391</v>
      </c>
      <c r="D5533" s="117" t="s">
        <v>1033</v>
      </c>
      <c r="E5533" s="396" t="s">
        <v>8007</v>
      </c>
      <c r="F5533" s="116" t="s">
        <v>10413</v>
      </c>
      <c r="G5533" s="596">
        <v>305221540203</v>
      </c>
      <c r="H5533" s="396" t="s">
        <v>6227</v>
      </c>
      <c r="I5533" s="116" t="s">
        <v>7997</v>
      </c>
      <c r="J5533" s="116" t="s">
        <v>47</v>
      </c>
      <c r="K5533" s="116">
        <v>0.25600000000000001</v>
      </c>
      <c r="L5533" s="395">
        <v>0.25600000000000001</v>
      </c>
      <c r="M5533" s="395">
        <v>0.24252000000000001</v>
      </c>
      <c r="N5533" s="330">
        <v>5.2656249999999964</v>
      </c>
      <c r="O5533" s="116"/>
      <c r="P5533" s="116"/>
      <c r="Q5533" s="120"/>
    </row>
    <row r="5534" spans="1:17" customFormat="1">
      <c r="A5534" s="117">
        <v>5531</v>
      </c>
      <c r="B5534" s="117"/>
      <c r="C5534" s="117" t="s">
        <v>1391</v>
      </c>
      <c r="D5534" s="117" t="s">
        <v>1033</v>
      </c>
      <c r="E5534" s="396" t="s">
        <v>8008</v>
      </c>
      <c r="F5534" s="116" t="s">
        <v>10381</v>
      </c>
      <c r="G5534" s="596">
        <v>305341340103</v>
      </c>
      <c r="H5534" s="396" t="s">
        <v>7314</v>
      </c>
      <c r="I5534" s="116" t="s">
        <v>7997</v>
      </c>
      <c r="J5534" s="116" t="s">
        <v>47</v>
      </c>
      <c r="K5534" s="116">
        <v>0.68149999999999999</v>
      </c>
      <c r="L5534" s="395">
        <v>0.68149999999999999</v>
      </c>
      <c r="M5534" s="395">
        <v>0.64621399999999996</v>
      </c>
      <c r="N5534" s="330">
        <v>5.1776962582538575</v>
      </c>
      <c r="O5534" s="116"/>
      <c r="P5534" s="116"/>
      <c r="Q5534" s="120"/>
    </row>
    <row r="5535" spans="1:17" customFormat="1">
      <c r="A5535" s="117">
        <v>5532</v>
      </c>
      <c r="B5535" s="117"/>
      <c r="C5535" s="117" t="s">
        <v>1391</v>
      </c>
      <c r="D5535" s="117" t="s">
        <v>1033</v>
      </c>
      <c r="E5535" s="396" t="s">
        <v>8008</v>
      </c>
      <c r="F5535" s="116" t="s">
        <v>10381</v>
      </c>
      <c r="G5535" s="596">
        <v>305341340104</v>
      </c>
      <c r="H5535" s="396" t="s">
        <v>7690</v>
      </c>
      <c r="I5535" s="116" t="s">
        <v>7997</v>
      </c>
      <c r="J5535" s="116" t="s">
        <v>47</v>
      </c>
      <c r="K5535" s="116">
        <v>0.47870000000000001</v>
      </c>
      <c r="L5535" s="395">
        <v>0.47870000000000001</v>
      </c>
      <c r="M5535" s="395">
        <v>0.45411899999999999</v>
      </c>
      <c r="N5535" s="330">
        <v>5.134948819720079</v>
      </c>
      <c r="O5535" s="116"/>
      <c r="P5535" s="116"/>
      <c r="Q5535" s="120"/>
    </row>
    <row r="5536" spans="1:17" customFormat="1">
      <c r="A5536" s="117">
        <v>5533</v>
      </c>
      <c r="B5536" s="117"/>
      <c r="C5536" s="117" t="s">
        <v>1391</v>
      </c>
      <c r="D5536" s="117" t="s">
        <v>1033</v>
      </c>
      <c r="E5536" s="396" t="s">
        <v>8006</v>
      </c>
      <c r="F5536" s="116" t="s">
        <v>8144</v>
      </c>
      <c r="G5536" s="596">
        <v>305321240204</v>
      </c>
      <c r="H5536" s="396" t="s">
        <v>7892</v>
      </c>
      <c r="I5536" s="116" t="s">
        <v>7998</v>
      </c>
      <c r="J5536" s="116" t="s">
        <v>47</v>
      </c>
      <c r="K5536" s="116">
        <v>8.4400000000000003E-2</v>
      </c>
      <c r="L5536" s="395">
        <v>8.4400000000000003E-2</v>
      </c>
      <c r="M5536" s="395">
        <v>8.0074999999999993E-2</v>
      </c>
      <c r="N5536" s="330">
        <v>5.1244075829383995</v>
      </c>
      <c r="O5536" s="116"/>
      <c r="P5536" s="116"/>
      <c r="Q5536" s="120"/>
    </row>
    <row r="5537" spans="1:17" customFormat="1">
      <c r="A5537" s="117">
        <v>5534</v>
      </c>
      <c r="B5537" s="117"/>
      <c r="C5537" s="117" t="s">
        <v>1391</v>
      </c>
      <c r="D5537" s="117" t="s">
        <v>1033</v>
      </c>
      <c r="E5537" s="396" t="s">
        <v>8007</v>
      </c>
      <c r="F5537" s="116" t="s">
        <v>10412</v>
      </c>
      <c r="G5537" s="596">
        <v>305311140301</v>
      </c>
      <c r="H5537" s="396" t="s">
        <v>5520</v>
      </c>
      <c r="I5537" s="116" t="s">
        <v>7997</v>
      </c>
      <c r="J5537" s="116" t="s">
        <v>47</v>
      </c>
      <c r="K5537" s="116">
        <v>0.28139999999999998</v>
      </c>
      <c r="L5537" s="395">
        <v>0.28139999999999998</v>
      </c>
      <c r="M5537" s="395">
        <v>0.26721899999999998</v>
      </c>
      <c r="N5537" s="330">
        <v>5.0394456289978677</v>
      </c>
      <c r="O5537" s="116"/>
      <c r="P5537" s="116"/>
      <c r="Q5537" s="120"/>
    </row>
    <row r="5538" spans="1:17" customFormat="1">
      <c r="A5538" s="117">
        <v>5535</v>
      </c>
      <c r="B5538" s="117"/>
      <c r="C5538" s="117" t="s">
        <v>1391</v>
      </c>
      <c r="D5538" s="117" t="s">
        <v>1033</v>
      </c>
      <c r="E5538" s="396" t="s">
        <v>8007</v>
      </c>
      <c r="F5538" s="116" t="s">
        <v>8148</v>
      </c>
      <c r="G5538" s="596">
        <v>305311140201</v>
      </c>
      <c r="H5538" s="396" t="s">
        <v>7235</v>
      </c>
      <c r="I5538" s="116" t="s">
        <v>7997</v>
      </c>
      <c r="J5538" s="116" t="s">
        <v>47</v>
      </c>
      <c r="K5538" s="116">
        <v>0.47420000000000001</v>
      </c>
      <c r="L5538" s="395">
        <v>0.47420000000000001</v>
      </c>
      <c r="M5538" s="395">
        <v>0.45035399999999998</v>
      </c>
      <c r="N5538" s="330">
        <v>5.0286798819063758</v>
      </c>
      <c r="O5538" s="116"/>
      <c r="P5538" s="116"/>
      <c r="Q5538" s="120"/>
    </row>
    <row r="5539" spans="1:17" customFormat="1">
      <c r="A5539" s="117">
        <v>5536</v>
      </c>
      <c r="B5539" s="117"/>
      <c r="C5539" s="117" t="s">
        <v>1391</v>
      </c>
      <c r="D5539" s="117" t="s">
        <v>1033</v>
      </c>
      <c r="E5539" s="396" t="s">
        <v>8008</v>
      </c>
      <c r="F5539" s="116" t="s">
        <v>8116</v>
      </c>
      <c r="G5539" s="596">
        <v>305341140102</v>
      </c>
      <c r="H5539" s="396" t="s">
        <v>7584</v>
      </c>
      <c r="I5539" s="116" t="s">
        <v>7997</v>
      </c>
      <c r="J5539" s="116" t="s">
        <v>47</v>
      </c>
      <c r="K5539" s="116">
        <v>0.15620600000000001</v>
      </c>
      <c r="L5539" s="395">
        <v>0.15620600000000001</v>
      </c>
      <c r="M5539" s="395">
        <v>0.14838100000000001</v>
      </c>
      <c r="N5539" s="330">
        <v>5.0094106500390501</v>
      </c>
      <c r="O5539" s="116"/>
      <c r="P5539" s="116"/>
      <c r="Q5539" s="120"/>
    </row>
    <row r="5540" spans="1:17" customFormat="1">
      <c r="A5540" s="117">
        <v>5537</v>
      </c>
      <c r="B5540" s="117"/>
      <c r="C5540" s="117" t="s">
        <v>1391</v>
      </c>
      <c r="D5540" s="117" t="s">
        <v>1033</v>
      </c>
      <c r="E5540" s="396" t="s">
        <v>3753</v>
      </c>
      <c r="F5540" s="116" t="s">
        <v>8115</v>
      </c>
      <c r="G5540" s="596">
        <v>305331240502</v>
      </c>
      <c r="H5540" s="396" t="s">
        <v>7631</v>
      </c>
      <c r="I5540" s="116" t="s">
        <v>7997</v>
      </c>
      <c r="J5540" s="116" t="s">
        <v>47</v>
      </c>
      <c r="K5540" s="116">
        <v>0.47260000000000002</v>
      </c>
      <c r="L5540" s="395">
        <v>0.47260000000000002</v>
      </c>
      <c r="M5540" s="395">
        <v>0.45</v>
      </c>
      <c r="N5540" s="330">
        <v>4.7820567075751175</v>
      </c>
      <c r="O5540" s="116"/>
      <c r="P5540" s="116"/>
      <c r="Q5540" s="120"/>
    </row>
    <row r="5541" spans="1:17" customFormat="1">
      <c r="A5541" s="117">
        <v>5538</v>
      </c>
      <c r="B5541" s="117"/>
      <c r="C5541" s="117" t="s">
        <v>1391</v>
      </c>
      <c r="D5541" s="117" t="s">
        <v>1033</v>
      </c>
      <c r="E5541" s="396" t="s">
        <v>8007</v>
      </c>
      <c r="F5541" s="116" t="s">
        <v>10412</v>
      </c>
      <c r="G5541" s="596">
        <v>305311140303</v>
      </c>
      <c r="H5541" s="396" t="s">
        <v>7886</v>
      </c>
      <c r="I5541" s="116" t="s">
        <v>7997</v>
      </c>
      <c r="J5541" s="116" t="s">
        <v>47</v>
      </c>
      <c r="K5541" s="116">
        <v>0.32940000000000003</v>
      </c>
      <c r="L5541" s="395">
        <v>0.32940000000000003</v>
      </c>
      <c r="M5541" s="395">
        <v>0.31418400000000002</v>
      </c>
      <c r="N5541" s="330">
        <v>4.6193078324225878</v>
      </c>
      <c r="O5541" s="116"/>
      <c r="P5541" s="116"/>
      <c r="Q5541" s="120"/>
    </row>
    <row r="5542" spans="1:17" customFormat="1">
      <c r="A5542" s="117">
        <v>5539</v>
      </c>
      <c r="B5542" s="117"/>
      <c r="C5542" s="117" t="s">
        <v>1391</v>
      </c>
      <c r="D5542" s="117" t="s">
        <v>1033</v>
      </c>
      <c r="E5542" s="396" t="s">
        <v>8006</v>
      </c>
      <c r="F5542" s="116" t="s">
        <v>8144</v>
      </c>
      <c r="G5542" s="596">
        <v>305321240201</v>
      </c>
      <c r="H5542" s="396" t="s">
        <v>6966</v>
      </c>
      <c r="I5542" s="116" t="s">
        <v>7997</v>
      </c>
      <c r="J5542" s="116" t="s">
        <v>47</v>
      </c>
      <c r="K5542" s="116">
        <v>0.15989999999999999</v>
      </c>
      <c r="L5542" s="395">
        <v>0.15989999999999999</v>
      </c>
      <c r="M5542" s="395">
        <v>0.15255299999999999</v>
      </c>
      <c r="N5542" s="330">
        <v>4.5947467166979319</v>
      </c>
      <c r="O5542" s="116"/>
      <c r="P5542" s="116"/>
      <c r="Q5542" s="120"/>
    </row>
    <row r="5543" spans="1:17" customFormat="1">
      <c r="A5543" s="117">
        <v>5540</v>
      </c>
      <c r="B5543" s="117"/>
      <c r="C5543" s="117" t="s">
        <v>1391</v>
      </c>
      <c r="D5543" s="117" t="s">
        <v>1033</v>
      </c>
      <c r="E5543" s="396" t="s">
        <v>8008</v>
      </c>
      <c r="F5543" s="116" t="s">
        <v>8116</v>
      </c>
      <c r="G5543" s="596">
        <v>305341140103</v>
      </c>
      <c r="H5543" s="396" t="s">
        <v>7215</v>
      </c>
      <c r="I5543" s="116" t="s">
        <v>7997</v>
      </c>
      <c r="J5543" s="116" t="s">
        <v>47</v>
      </c>
      <c r="K5543" s="116">
        <v>0.344136</v>
      </c>
      <c r="L5543" s="395">
        <v>0.344136</v>
      </c>
      <c r="M5543" s="395">
        <v>0.328347</v>
      </c>
      <c r="N5543" s="330">
        <v>4.5880117162982073</v>
      </c>
      <c r="O5543" s="116"/>
      <c r="P5543" s="116"/>
      <c r="Q5543" s="120"/>
    </row>
    <row r="5544" spans="1:17" customFormat="1">
      <c r="A5544" s="117">
        <v>5541</v>
      </c>
      <c r="B5544" s="117"/>
      <c r="C5544" s="117" t="s">
        <v>1391</v>
      </c>
      <c r="D5544" s="117" t="s">
        <v>1033</v>
      </c>
      <c r="E5544" s="396" t="s">
        <v>8006</v>
      </c>
      <c r="F5544" s="116" t="s">
        <v>10399</v>
      </c>
      <c r="G5544" s="596">
        <v>305321440501</v>
      </c>
      <c r="H5544" s="396" t="s">
        <v>10414</v>
      </c>
      <c r="I5544" s="116" t="s">
        <v>7997</v>
      </c>
      <c r="J5544" s="116" t="s">
        <v>47</v>
      </c>
      <c r="K5544" s="116">
        <v>0.107599</v>
      </c>
      <c r="L5544" s="395">
        <v>0.107599</v>
      </c>
      <c r="M5544" s="395">
        <v>0.102714</v>
      </c>
      <c r="N5544" s="330">
        <v>4.5400050186340026</v>
      </c>
      <c r="O5544" s="116"/>
      <c r="P5544" s="116"/>
      <c r="Q5544" s="120"/>
    </row>
    <row r="5545" spans="1:17" customFormat="1">
      <c r="A5545" s="117">
        <v>5542</v>
      </c>
      <c r="B5545" s="117"/>
      <c r="C5545" s="117" t="s">
        <v>1391</v>
      </c>
      <c r="D5545" s="117" t="s">
        <v>1033</v>
      </c>
      <c r="E5545" s="396" t="s">
        <v>8007</v>
      </c>
      <c r="F5545" s="116" t="s">
        <v>8109</v>
      </c>
      <c r="G5545" s="596">
        <v>305311440101</v>
      </c>
      <c r="H5545" s="396" t="s">
        <v>7674</v>
      </c>
      <c r="I5545" s="116" t="s">
        <v>7997</v>
      </c>
      <c r="J5545" s="116" t="s">
        <v>47</v>
      </c>
      <c r="K5545" s="116">
        <v>0.54579999999999995</v>
      </c>
      <c r="L5545" s="395">
        <v>0.54579999999999995</v>
      </c>
      <c r="M5545" s="395">
        <v>0.52139199999999997</v>
      </c>
      <c r="N5545" s="330">
        <v>4.4719677537559521</v>
      </c>
      <c r="O5545" s="116"/>
      <c r="P5545" s="116"/>
      <c r="Q5545" s="120"/>
    </row>
    <row r="5546" spans="1:17" customFormat="1">
      <c r="A5546" s="117">
        <v>5543</v>
      </c>
      <c r="B5546" s="117"/>
      <c r="C5546" s="117" t="s">
        <v>1391</v>
      </c>
      <c r="D5546" s="117" t="s">
        <v>1033</v>
      </c>
      <c r="E5546" s="396" t="s">
        <v>8008</v>
      </c>
      <c r="F5546" s="116" t="s">
        <v>10381</v>
      </c>
      <c r="G5546" s="596">
        <v>305341340102</v>
      </c>
      <c r="H5546" s="396" t="s">
        <v>10415</v>
      </c>
      <c r="I5546" s="116" t="s">
        <v>7997</v>
      </c>
      <c r="J5546" s="116" t="s">
        <v>47</v>
      </c>
      <c r="K5546" s="116">
        <v>0.23780000000000001</v>
      </c>
      <c r="L5546" s="395">
        <v>0.23780000000000001</v>
      </c>
      <c r="M5546" s="395">
        <v>0.227742</v>
      </c>
      <c r="N5546" s="330">
        <v>4.2296047098402063</v>
      </c>
      <c r="O5546" s="116"/>
      <c r="P5546" s="116"/>
      <c r="Q5546" s="120"/>
    </row>
    <row r="5547" spans="1:17" customFormat="1">
      <c r="A5547" s="117">
        <v>5544</v>
      </c>
      <c r="B5547" s="117"/>
      <c r="C5547" s="117" t="s">
        <v>1391</v>
      </c>
      <c r="D5547" s="117" t="s">
        <v>1033</v>
      </c>
      <c r="E5547" s="396" t="s">
        <v>8006</v>
      </c>
      <c r="F5547" s="116" t="s">
        <v>8143</v>
      </c>
      <c r="G5547" s="596">
        <v>305321240102</v>
      </c>
      <c r="H5547" s="396" t="s">
        <v>7811</v>
      </c>
      <c r="I5547" s="116" t="s">
        <v>7998</v>
      </c>
      <c r="J5547" s="116" t="s">
        <v>47</v>
      </c>
      <c r="K5547" s="116">
        <v>8.5199999999999998E-3</v>
      </c>
      <c r="L5547" s="395">
        <v>8.5199999999999998E-3</v>
      </c>
      <c r="M5547" s="395">
        <v>8.1620000000000009E-3</v>
      </c>
      <c r="N5547" s="330">
        <v>4.2018779342722885</v>
      </c>
      <c r="O5547" s="116"/>
      <c r="P5547" s="116"/>
      <c r="Q5547" s="120"/>
    </row>
    <row r="5548" spans="1:17" customFormat="1">
      <c r="A5548" s="117">
        <v>5545</v>
      </c>
      <c r="B5548" s="117"/>
      <c r="C5548" s="117" t="s">
        <v>1391</v>
      </c>
      <c r="D5548" s="117" t="s">
        <v>1033</v>
      </c>
      <c r="E5548" s="396" t="s">
        <v>3753</v>
      </c>
      <c r="F5548" s="116" t="s">
        <v>10401</v>
      </c>
      <c r="G5548" s="596">
        <v>305331240403</v>
      </c>
      <c r="H5548" s="396" t="s">
        <v>10416</v>
      </c>
      <c r="I5548" s="116" t="s">
        <v>7997</v>
      </c>
      <c r="J5548" s="116" t="s">
        <v>47</v>
      </c>
      <c r="K5548" s="116">
        <v>4.53E-2</v>
      </c>
      <c r="L5548" s="395">
        <v>4.53E-2</v>
      </c>
      <c r="M5548" s="395">
        <v>4.3423000000000003E-2</v>
      </c>
      <c r="N5548" s="330">
        <v>4.1434878587196398</v>
      </c>
      <c r="O5548" s="116"/>
      <c r="P5548" s="116"/>
      <c r="Q5548" s="120"/>
    </row>
    <row r="5549" spans="1:17" customFormat="1">
      <c r="A5549" s="117">
        <v>5546</v>
      </c>
      <c r="B5549" s="117"/>
      <c r="C5549" s="117" t="s">
        <v>1391</v>
      </c>
      <c r="D5549" s="117" t="s">
        <v>1033</v>
      </c>
      <c r="E5549" s="396" t="s">
        <v>3753</v>
      </c>
      <c r="F5549" s="116" t="s">
        <v>4799</v>
      </c>
      <c r="G5549" s="596">
        <v>305331340503</v>
      </c>
      <c r="H5549" s="396" t="s">
        <v>7735</v>
      </c>
      <c r="I5549" s="116" t="s">
        <v>7997</v>
      </c>
      <c r="J5549" s="116" t="s">
        <v>47</v>
      </c>
      <c r="K5549" s="116">
        <v>0.59440000000000004</v>
      </c>
      <c r="L5549" s="395">
        <v>0.59440000000000004</v>
      </c>
      <c r="M5549" s="395">
        <v>0.57085600000000003</v>
      </c>
      <c r="N5549" s="330">
        <v>3.9609690444145369</v>
      </c>
      <c r="O5549" s="116"/>
      <c r="P5549" s="116"/>
      <c r="Q5549" s="120"/>
    </row>
    <row r="5550" spans="1:17" customFormat="1">
      <c r="A5550" s="117">
        <v>5547</v>
      </c>
      <c r="B5550" s="117"/>
      <c r="C5550" s="117" t="s">
        <v>1391</v>
      </c>
      <c r="D5550" s="117" t="s">
        <v>1033</v>
      </c>
      <c r="E5550" s="396" t="s">
        <v>8007</v>
      </c>
      <c r="F5550" s="116" t="s">
        <v>10389</v>
      </c>
      <c r="G5550" s="596">
        <v>305311440301</v>
      </c>
      <c r="H5550" s="396" t="s">
        <v>5072</v>
      </c>
      <c r="I5550" s="116" t="s">
        <v>7997</v>
      </c>
      <c r="J5550" s="116" t="s">
        <v>47</v>
      </c>
      <c r="K5550" s="116">
        <v>0.49212099999999998</v>
      </c>
      <c r="L5550" s="395">
        <v>0.49212099999999998</v>
      </c>
      <c r="M5550" s="395">
        <v>0.47414499999999998</v>
      </c>
      <c r="N5550" s="330">
        <v>3.6527601951552553</v>
      </c>
      <c r="O5550" s="116"/>
      <c r="P5550" s="116"/>
      <c r="Q5550" s="120"/>
    </row>
    <row r="5551" spans="1:17" customFormat="1">
      <c r="A5551" s="117">
        <v>5548</v>
      </c>
      <c r="B5551" s="117"/>
      <c r="C5551" s="117" t="s">
        <v>1391</v>
      </c>
      <c r="D5551" s="117" t="s">
        <v>1033</v>
      </c>
      <c r="E5551" s="396" t="s">
        <v>8008</v>
      </c>
      <c r="F5551" s="116" t="s">
        <v>8124</v>
      </c>
      <c r="G5551" s="596">
        <v>305341140203</v>
      </c>
      <c r="H5551" s="396" t="s">
        <v>6636</v>
      </c>
      <c r="I5551" s="116" t="s">
        <v>7997</v>
      </c>
      <c r="J5551" s="116" t="s">
        <v>47</v>
      </c>
      <c r="K5551" s="116">
        <v>7.3817999999999995E-2</v>
      </c>
      <c r="L5551" s="395">
        <v>7.3817999999999995E-2</v>
      </c>
      <c r="M5551" s="395">
        <v>7.1156999999999998E-2</v>
      </c>
      <c r="N5551" s="330">
        <v>3.6048118345119033</v>
      </c>
      <c r="O5551" s="116"/>
      <c r="P5551" s="116"/>
      <c r="Q5551" s="120"/>
    </row>
    <row r="5552" spans="1:17" customFormat="1">
      <c r="A5552" s="117">
        <v>5549</v>
      </c>
      <c r="B5552" s="117"/>
      <c r="C5552" s="117" t="s">
        <v>1391</v>
      </c>
      <c r="D5552" s="117" t="s">
        <v>1033</v>
      </c>
      <c r="E5552" s="396" t="s">
        <v>8008</v>
      </c>
      <c r="F5552" s="116" t="s">
        <v>10381</v>
      </c>
      <c r="G5552" s="596">
        <v>305341340101</v>
      </c>
      <c r="H5552" s="396" t="s">
        <v>6996</v>
      </c>
      <c r="I5552" s="116" t="s">
        <v>7997</v>
      </c>
      <c r="J5552" s="116" t="s">
        <v>47</v>
      </c>
      <c r="K5552" s="116">
        <v>0.23297999999999999</v>
      </c>
      <c r="L5552" s="395">
        <v>0.23297999999999999</v>
      </c>
      <c r="M5552" s="395">
        <v>0.22459000000000001</v>
      </c>
      <c r="N5552" s="330">
        <v>3.6011674821873041</v>
      </c>
      <c r="O5552" s="116"/>
      <c r="P5552" s="116"/>
      <c r="Q5552" s="120"/>
    </row>
    <row r="5553" spans="1:17" customFormat="1">
      <c r="A5553" s="117">
        <v>5550</v>
      </c>
      <c r="B5553" s="117"/>
      <c r="C5553" s="117" t="s">
        <v>1391</v>
      </c>
      <c r="D5553" s="117" t="s">
        <v>1033</v>
      </c>
      <c r="E5553" s="396" t="s">
        <v>3753</v>
      </c>
      <c r="F5553" s="116" t="s">
        <v>4799</v>
      </c>
      <c r="G5553" s="596">
        <v>305331340501</v>
      </c>
      <c r="H5553" s="396" t="s">
        <v>10417</v>
      </c>
      <c r="I5553" s="116" t="s">
        <v>7997</v>
      </c>
      <c r="J5553" s="116" t="s">
        <v>47</v>
      </c>
      <c r="K5553" s="116">
        <v>0.15379999999999999</v>
      </c>
      <c r="L5553" s="395">
        <v>0.15379999999999999</v>
      </c>
      <c r="M5553" s="395">
        <v>0.14827899999999999</v>
      </c>
      <c r="N5553" s="330">
        <v>3.5897269180754212</v>
      </c>
      <c r="O5553" s="116"/>
      <c r="P5553" s="116"/>
      <c r="Q5553" s="120"/>
    </row>
    <row r="5554" spans="1:17" customFormat="1">
      <c r="A5554" s="117">
        <v>5551</v>
      </c>
      <c r="B5554" s="117"/>
      <c r="C5554" s="117" t="s">
        <v>1391</v>
      </c>
      <c r="D5554" s="117" t="s">
        <v>1033</v>
      </c>
      <c r="E5554" s="396" t="s">
        <v>8007</v>
      </c>
      <c r="F5554" s="116" t="s">
        <v>8110</v>
      </c>
      <c r="G5554" s="596">
        <v>305311440401</v>
      </c>
      <c r="H5554" s="396" t="s">
        <v>10418</v>
      </c>
      <c r="I5554" s="116" t="s">
        <v>7997</v>
      </c>
      <c r="J5554" s="116" t="s">
        <v>47</v>
      </c>
      <c r="K5554" s="116">
        <v>0.32684999999999997</v>
      </c>
      <c r="L5554" s="395">
        <v>0.32684999999999997</v>
      </c>
      <c r="M5554" s="395">
        <v>0.31531399999999998</v>
      </c>
      <c r="N5554" s="330">
        <v>3.5294477589108126</v>
      </c>
      <c r="O5554" s="116"/>
      <c r="P5554" s="116"/>
      <c r="Q5554" s="120"/>
    </row>
    <row r="5555" spans="1:17" customFormat="1">
      <c r="A5555" s="117">
        <v>5552</v>
      </c>
      <c r="B5555" s="117"/>
      <c r="C5555" s="117" t="s">
        <v>1391</v>
      </c>
      <c r="D5555" s="117" t="s">
        <v>1033</v>
      </c>
      <c r="E5555" s="396" t="s">
        <v>3753</v>
      </c>
      <c r="F5555" s="116" t="s">
        <v>4797</v>
      </c>
      <c r="G5555" s="596">
        <v>305331340402</v>
      </c>
      <c r="H5555" s="396" t="s">
        <v>6640</v>
      </c>
      <c r="I5555" s="116" t="s">
        <v>7997</v>
      </c>
      <c r="J5555" s="116" t="s">
        <v>47</v>
      </c>
      <c r="K5555" s="116">
        <v>0.35659999999999997</v>
      </c>
      <c r="L5555" s="395">
        <v>0.35659999999999997</v>
      </c>
      <c r="M5555" s="395">
        <v>0.344416</v>
      </c>
      <c r="N5555" s="330">
        <v>3.4167134043746419</v>
      </c>
      <c r="O5555" s="116"/>
      <c r="P5555" s="116"/>
      <c r="Q5555" s="120"/>
    </row>
    <row r="5556" spans="1:17" customFormat="1">
      <c r="A5556" s="117">
        <v>5553</v>
      </c>
      <c r="B5556" s="117"/>
      <c r="C5556" s="117" t="s">
        <v>1391</v>
      </c>
      <c r="D5556" s="117" t="s">
        <v>1033</v>
      </c>
      <c r="E5556" s="396" t="s">
        <v>8008</v>
      </c>
      <c r="F5556" s="116" t="s">
        <v>8128</v>
      </c>
      <c r="G5556" s="596">
        <v>305341140303</v>
      </c>
      <c r="H5556" s="396" t="s">
        <v>7856</v>
      </c>
      <c r="I5556" s="116" t="s">
        <v>7997</v>
      </c>
      <c r="J5556" s="116" t="s">
        <v>47</v>
      </c>
      <c r="K5556" s="116">
        <v>0.28891899999999998</v>
      </c>
      <c r="L5556" s="395">
        <v>0.28891899999999998</v>
      </c>
      <c r="M5556" s="395">
        <v>0.27915899999999999</v>
      </c>
      <c r="N5556" s="330">
        <v>3.3781094355165258</v>
      </c>
      <c r="O5556" s="116"/>
      <c r="P5556" s="116"/>
      <c r="Q5556" s="120"/>
    </row>
    <row r="5557" spans="1:17" customFormat="1">
      <c r="A5557" s="117">
        <v>5554</v>
      </c>
      <c r="B5557" s="117"/>
      <c r="C5557" s="117" t="s">
        <v>1391</v>
      </c>
      <c r="D5557" s="117" t="s">
        <v>1033</v>
      </c>
      <c r="E5557" s="396" t="s">
        <v>8006</v>
      </c>
      <c r="F5557" s="116" t="s">
        <v>8149</v>
      </c>
      <c r="G5557" s="596">
        <v>305321140302</v>
      </c>
      <c r="H5557" s="396" t="s">
        <v>7930</v>
      </c>
      <c r="I5557" s="116" t="s">
        <v>7997</v>
      </c>
      <c r="J5557" s="116" t="s">
        <v>47</v>
      </c>
      <c r="K5557" s="116">
        <v>0.36630000000000001</v>
      </c>
      <c r="L5557" s="395">
        <v>0.36630000000000001</v>
      </c>
      <c r="M5557" s="395">
        <v>0.35465200000000002</v>
      </c>
      <c r="N5557" s="330">
        <v>3.1799071799071772</v>
      </c>
      <c r="O5557" s="116"/>
      <c r="P5557" s="116"/>
      <c r="Q5557" s="120"/>
    </row>
    <row r="5558" spans="1:17" customFormat="1">
      <c r="A5558" s="117">
        <v>5555</v>
      </c>
      <c r="B5558" s="117"/>
      <c r="C5558" s="117" t="s">
        <v>1391</v>
      </c>
      <c r="D5558" s="117" t="s">
        <v>1033</v>
      </c>
      <c r="E5558" s="396" t="s">
        <v>8007</v>
      </c>
      <c r="F5558" s="116" t="s">
        <v>10383</v>
      </c>
      <c r="G5558" s="596">
        <v>305311340202</v>
      </c>
      <c r="H5558" s="396" t="s">
        <v>7826</v>
      </c>
      <c r="I5558" s="116" t="s">
        <v>7997</v>
      </c>
      <c r="J5558" s="116" t="s">
        <v>47</v>
      </c>
      <c r="K5558" s="116">
        <v>0.10970000000000001</v>
      </c>
      <c r="L5558" s="395">
        <v>0.10970000000000001</v>
      </c>
      <c r="M5558" s="395">
        <v>0.10657800000000001</v>
      </c>
      <c r="N5558" s="330">
        <v>2.8459434822242473</v>
      </c>
      <c r="O5558" s="116"/>
      <c r="P5558" s="116"/>
      <c r="Q5558" s="120"/>
    </row>
    <row r="5559" spans="1:17" customFormat="1">
      <c r="A5559" s="117">
        <v>5556</v>
      </c>
      <c r="B5559" s="117"/>
      <c r="C5559" s="117" t="s">
        <v>1391</v>
      </c>
      <c r="D5559" s="117" t="s">
        <v>1033</v>
      </c>
      <c r="E5559" s="396" t="s">
        <v>3753</v>
      </c>
      <c r="F5559" s="116" t="s">
        <v>8115</v>
      </c>
      <c r="G5559" s="596">
        <v>305331240501</v>
      </c>
      <c r="H5559" s="396" t="s">
        <v>10419</v>
      </c>
      <c r="I5559" s="116" t="s">
        <v>7997</v>
      </c>
      <c r="J5559" s="116" t="s">
        <v>47</v>
      </c>
      <c r="K5559" s="116">
        <v>0.82840000000000003</v>
      </c>
      <c r="L5559" s="395">
        <v>0.82840000000000003</v>
      </c>
      <c r="M5559" s="395">
        <v>0.80734600000000001</v>
      </c>
      <c r="N5559" s="330">
        <v>2.5415258329309531</v>
      </c>
      <c r="O5559" s="116"/>
      <c r="P5559" s="116"/>
      <c r="Q5559" s="120"/>
    </row>
    <row r="5560" spans="1:17" customFormat="1">
      <c r="A5560" s="117">
        <v>5557</v>
      </c>
      <c r="B5560" s="117"/>
      <c r="C5560" s="117" t="s">
        <v>1391</v>
      </c>
      <c r="D5560" s="117" t="s">
        <v>1033</v>
      </c>
      <c r="E5560" s="396" t="s">
        <v>8008</v>
      </c>
      <c r="F5560" s="116" t="s">
        <v>8128</v>
      </c>
      <c r="G5560" s="596">
        <v>305341140302</v>
      </c>
      <c r="H5560" s="396" t="s">
        <v>10420</v>
      </c>
      <c r="I5560" s="116" t="s">
        <v>7997</v>
      </c>
      <c r="J5560" s="116" t="s">
        <v>47</v>
      </c>
      <c r="K5560" s="116">
        <v>0.126911</v>
      </c>
      <c r="L5560" s="395">
        <v>0.126911</v>
      </c>
      <c r="M5560" s="395">
        <v>0.12413299999999999</v>
      </c>
      <c r="N5560" s="330">
        <v>2.1889355532617372</v>
      </c>
      <c r="O5560" s="116"/>
      <c r="P5560" s="116"/>
      <c r="Q5560" s="120"/>
    </row>
    <row r="5561" spans="1:17" customFormat="1">
      <c r="A5561" s="117">
        <v>5558</v>
      </c>
      <c r="B5561" s="117"/>
      <c r="C5561" s="117" t="s">
        <v>1391</v>
      </c>
      <c r="D5561" s="117" t="s">
        <v>1033</v>
      </c>
      <c r="E5561" s="396" t="s">
        <v>8007</v>
      </c>
      <c r="F5561" s="116" t="s">
        <v>8129</v>
      </c>
      <c r="G5561" s="596">
        <v>305311340102</v>
      </c>
      <c r="H5561" s="396" t="s">
        <v>10421</v>
      </c>
      <c r="I5561" s="116" t="s">
        <v>7997</v>
      </c>
      <c r="J5561" s="116" t="s">
        <v>47</v>
      </c>
      <c r="K5561" s="116">
        <v>0.103465</v>
      </c>
      <c r="L5561" s="395">
        <v>0.103465</v>
      </c>
      <c r="M5561" s="395">
        <v>0.101229</v>
      </c>
      <c r="N5561" s="330">
        <v>2.1611172860387589</v>
      </c>
      <c r="O5561" s="116"/>
      <c r="P5561" s="116"/>
      <c r="Q5561" s="120"/>
    </row>
    <row r="5562" spans="1:17" customFormat="1">
      <c r="A5562" s="117">
        <v>5559</v>
      </c>
      <c r="B5562" s="117"/>
      <c r="C5562" s="117" t="s">
        <v>1391</v>
      </c>
      <c r="D5562" s="117" t="s">
        <v>1033</v>
      </c>
      <c r="E5562" s="396" t="s">
        <v>3753</v>
      </c>
      <c r="F5562" s="116" t="s">
        <v>4799</v>
      </c>
      <c r="G5562" s="596">
        <v>305331340502</v>
      </c>
      <c r="H5562" s="396" t="s">
        <v>10422</v>
      </c>
      <c r="I5562" s="116" t="s">
        <v>7997</v>
      </c>
      <c r="J5562" s="116" t="s">
        <v>47</v>
      </c>
      <c r="K5562" s="116">
        <v>0.42699999999999999</v>
      </c>
      <c r="L5562" s="395">
        <v>0.42699999999999999</v>
      </c>
      <c r="M5562" s="395">
        <v>0.42027900000000001</v>
      </c>
      <c r="N5562" s="330">
        <v>1.5740046838407442</v>
      </c>
      <c r="O5562" s="116"/>
      <c r="P5562" s="116"/>
      <c r="Q5562" s="120"/>
    </row>
    <row r="5563" spans="1:17" customFormat="1">
      <c r="A5563" s="117">
        <v>5560</v>
      </c>
      <c r="B5563" s="117"/>
      <c r="C5563" s="117" t="s">
        <v>1391</v>
      </c>
      <c r="D5563" s="117" t="s">
        <v>1033</v>
      </c>
      <c r="E5563" s="396" t="s">
        <v>3753</v>
      </c>
      <c r="F5563" s="116" t="s">
        <v>4798</v>
      </c>
      <c r="G5563" s="596">
        <v>305331340602</v>
      </c>
      <c r="H5563" s="396" t="s">
        <v>10423</v>
      </c>
      <c r="I5563" s="116" t="s">
        <v>7997</v>
      </c>
      <c r="J5563" s="116" t="s">
        <v>47</v>
      </c>
      <c r="K5563" s="116">
        <v>8.0339999999999995E-2</v>
      </c>
      <c r="L5563" s="395">
        <v>8.0339999999999995E-2</v>
      </c>
      <c r="M5563" s="395">
        <v>7.9467999999999997E-2</v>
      </c>
      <c r="N5563" s="330">
        <v>1.0853871048045778</v>
      </c>
      <c r="O5563" s="116"/>
      <c r="P5563" s="116"/>
      <c r="Q5563" s="120"/>
    </row>
    <row r="5564" spans="1:17" customFormat="1">
      <c r="A5564" s="117">
        <v>5561</v>
      </c>
      <c r="B5564" s="117"/>
      <c r="C5564" s="117" t="s">
        <v>1391</v>
      </c>
      <c r="D5564" s="117" t="s">
        <v>1032</v>
      </c>
      <c r="E5564" s="396" t="s">
        <v>8010</v>
      </c>
      <c r="F5564" s="116" t="s">
        <v>8171</v>
      </c>
      <c r="G5564" s="596">
        <v>305421240102</v>
      </c>
      <c r="H5564" s="396" t="s">
        <v>10424</v>
      </c>
      <c r="I5564" s="116" t="s">
        <v>3613</v>
      </c>
      <c r="J5564" s="116" t="s">
        <v>47</v>
      </c>
      <c r="K5564" s="116">
        <v>0.25380000000000003</v>
      </c>
      <c r="L5564" s="395">
        <v>0.25380000000000003</v>
      </c>
      <c r="M5564" s="395">
        <v>0.223075</v>
      </c>
      <c r="N5564" s="330">
        <v>12.105988967691106</v>
      </c>
      <c r="O5564" s="116"/>
      <c r="P5564" s="116"/>
      <c r="Q5564" s="120"/>
    </row>
    <row r="5565" spans="1:17" customFormat="1">
      <c r="A5565" s="117">
        <v>5562</v>
      </c>
      <c r="B5565" s="117"/>
      <c r="C5565" s="117" t="s">
        <v>1391</v>
      </c>
      <c r="D5565" s="117" t="s">
        <v>1032</v>
      </c>
      <c r="E5565" s="396" t="s">
        <v>8009</v>
      </c>
      <c r="F5565" s="116" t="s">
        <v>8154</v>
      </c>
      <c r="G5565" s="596">
        <v>305422340604</v>
      </c>
      <c r="H5565" s="396" t="s">
        <v>10425</v>
      </c>
      <c r="I5565" s="116" t="s">
        <v>8576</v>
      </c>
      <c r="J5565" s="116" t="s">
        <v>47</v>
      </c>
      <c r="K5565" s="116">
        <v>0.31280000000000002</v>
      </c>
      <c r="L5565" s="395">
        <v>0.31280000000000002</v>
      </c>
      <c r="M5565" s="395">
        <v>0.27547100000000002</v>
      </c>
      <c r="N5565" s="330">
        <v>11.933823529411764</v>
      </c>
      <c r="O5565" s="116"/>
      <c r="P5565" s="116"/>
      <c r="Q5565" s="120"/>
    </row>
    <row r="5566" spans="1:17" customFormat="1">
      <c r="A5566" s="117">
        <v>5563</v>
      </c>
      <c r="B5566" s="117"/>
      <c r="C5566" s="117" t="s">
        <v>1391</v>
      </c>
      <c r="D5566" s="117" t="s">
        <v>1032</v>
      </c>
      <c r="E5566" s="396" t="s">
        <v>8009</v>
      </c>
      <c r="F5566" s="116" t="s">
        <v>8154</v>
      </c>
      <c r="G5566" s="596">
        <v>305422340603</v>
      </c>
      <c r="H5566" s="396" t="s">
        <v>8437</v>
      </c>
      <c r="I5566" s="116" t="s">
        <v>8576</v>
      </c>
      <c r="J5566" s="116" t="s">
        <v>47</v>
      </c>
      <c r="K5566" s="116">
        <v>3.1739999999999999</v>
      </c>
      <c r="L5566" s="395">
        <v>3.1739999999999999</v>
      </c>
      <c r="M5566" s="395">
        <v>2.7955589999999999</v>
      </c>
      <c r="N5566" s="330">
        <v>11.923156899810964</v>
      </c>
      <c r="O5566" s="116"/>
      <c r="P5566" s="116"/>
      <c r="Q5566" s="120"/>
    </row>
    <row r="5567" spans="1:17" customFormat="1">
      <c r="A5567" s="117">
        <v>5564</v>
      </c>
      <c r="B5567" s="117"/>
      <c r="C5567" s="117" t="s">
        <v>1391</v>
      </c>
      <c r="D5567" s="117" t="s">
        <v>1032</v>
      </c>
      <c r="E5567" s="396" t="s">
        <v>8009</v>
      </c>
      <c r="F5567" s="116" t="s">
        <v>10426</v>
      </c>
      <c r="G5567" s="596">
        <v>305422140105</v>
      </c>
      <c r="H5567" s="396" t="s">
        <v>10427</v>
      </c>
      <c r="I5567" s="116" t="s">
        <v>8573</v>
      </c>
      <c r="J5567" s="116" t="s">
        <v>47</v>
      </c>
      <c r="K5567" s="116">
        <v>0.158</v>
      </c>
      <c r="L5567" s="395">
        <v>0.158</v>
      </c>
      <c r="M5567" s="395">
        <v>0.11969</v>
      </c>
      <c r="N5567" s="330">
        <v>24.246835443037973</v>
      </c>
      <c r="O5567" s="116"/>
      <c r="P5567" s="116"/>
      <c r="Q5567" s="120"/>
    </row>
    <row r="5568" spans="1:17" customFormat="1">
      <c r="A5568" s="117">
        <v>5565</v>
      </c>
      <c r="B5568" s="117"/>
      <c r="C5568" s="117" t="s">
        <v>1391</v>
      </c>
      <c r="D5568" s="117" t="s">
        <v>1032</v>
      </c>
      <c r="E5568" s="396" t="s">
        <v>8011</v>
      </c>
      <c r="F5568" s="116" t="s">
        <v>8157</v>
      </c>
      <c r="G5568" s="596">
        <v>305431340203</v>
      </c>
      <c r="H5568" s="396" t="s">
        <v>8440</v>
      </c>
      <c r="I5568" s="116" t="s">
        <v>8573</v>
      </c>
      <c r="J5568" s="116" t="s">
        <v>47</v>
      </c>
      <c r="K5568" s="116">
        <v>0.39479999999999998</v>
      </c>
      <c r="L5568" s="395">
        <v>0.39479999999999998</v>
      </c>
      <c r="M5568" s="395">
        <v>0.336503</v>
      </c>
      <c r="N5568" s="330">
        <v>14.766210739614994</v>
      </c>
      <c r="O5568" s="116"/>
      <c r="P5568" s="116"/>
      <c r="Q5568" s="120"/>
    </row>
    <row r="5569" spans="1:17" customFormat="1">
      <c r="A5569" s="117">
        <v>5566</v>
      </c>
      <c r="B5569" s="117"/>
      <c r="C5569" s="117" t="s">
        <v>1391</v>
      </c>
      <c r="D5569" s="117" t="s">
        <v>1032</v>
      </c>
      <c r="E5569" s="396" t="s">
        <v>8011</v>
      </c>
      <c r="F5569" s="116" t="s">
        <v>8158</v>
      </c>
      <c r="G5569" s="596">
        <v>305431240202</v>
      </c>
      <c r="H5569" s="396" t="s">
        <v>8441</v>
      </c>
      <c r="I5569" s="116" t="s">
        <v>8573</v>
      </c>
      <c r="J5569" s="116" t="s">
        <v>47</v>
      </c>
      <c r="K5569" s="116">
        <v>0.86168</v>
      </c>
      <c r="L5569" s="395">
        <v>0.86168</v>
      </c>
      <c r="M5569" s="395">
        <v>0.74761100000000003</v>
      </c>
      <c r="N5569" s="330">
        <v>13.237976975211213</v>
      </c>
      <c r="O5569" s="116"/>
      <c r="P5569" s="116"/>
      <c r="Q5569" s="120"/>
    </row>
    <row r="5570" spans="1:17" customFormat="1">
      <c r="A5570" s="117">
        <v>5567</v>
      </c>
      <c r="B5570" s="117"/>
      <c r="C5570" s="117" t="s">
        <v>1391</v>
      </c>
      <c r="D5570" s="117" t="s">
        <v>1032</v>
      </c>
      <c r="E5570" s="396" t="s">
        <v>8010</v>
      </c>
      <c r="F5570" s="116" t="s">
        <v>8162</v>
      </c>
      <c r="G5570" s="596">
        <v>305421140303</v>
      </c>
      <c r="H5570" s="396" t="s">
        <v>8444</v>
      </c>
      <c r="I5570" s="116" t="s">
        <v>8576</v>
      </c>
      <c r="J5570" s="116" t="s">
        <v>47</v>
      </c>
      <c r="K5570" s="116">
        <v>1.2966</v>
      </c>
      <c r="L5570" s="395">
        <v>1.2966</v>
      </c>
      <c r="M5570" s="395">
        <v>1.1625319999999999</v>
      </c>
      <c r="N5570" s="330">
        <v>10.339966065093327</v>
      </c>
      <c r="O5570" s="116"/>
      <c r="P5570" s="116"/>
      <c r="Q5570" s="120"/>
    </row>
    <row r="5571" spans="1:17" customFormat="1">
      <c r="A5571" s="117">
        <v>5568</v>
      </c>
      <c r="B5571" s="117"/>
      <c r="C5571" s="117" t="s">
        <v>1391</v>
      </c>
      <c r="D5571" s="117" t="s">
        <v>1032</v>
      </c>
      <c r="E5571" s="396" t="s">
        <v>8011</v>
      </c>
      <c r="F5571" s="116" t="s">
        <v>8163</v>
      </c>
      <c r="G5571" s="596">
        <v>305431140301</v>
      </c>
      <c r="H5571" s="396" t="s">
        <v>8445</v>
      </c>
      <c r="I5571" s="116" t="s">
        <v>8573</v>
      </c>
      <c r="J5571" s="116" t="s">
        <v>47</v>
      </c>
      <c r="K5571" s="116">
        <v>0.56040000000000001</v>
      </c>
      <c r="L5571" s="395">
        <v>0.56040000000000001</v>
      </c>
      <c r="M5571" s="395">
        <v>0.50534000000000001</v>
      </c>
      <c r="N5571" s="330">
        <v>9.8251249107780136</v>
      </c>
      <c r="O5571" s="116"/>
      <c r="P5571" s="116"/>
      <c r="Q5571" s="120"/>
    </row>
    <row r="5572" spans="1:17" customFormat="1">
      <c r="A5572" s="117">
        <v>5569</v>
      </c>
      <c r="B5572" s="117"/>
      <c r="C5572" s="117" t="s">
        <v>1391</v>
      </c>
      <c r="D5572" s="117" t="s">
        <v>1032</v>
      </c>
      <c r="E5572" s="396" t="s">
        <v>8011</v>
      </c>
      <c r="F5572" s="116" t="s">
        <v>8157</v>
      </c>
      <c r="G5572" s="596">
        <v>305431340204</v>
      </c>
      <c r="H5572" s="396" t="s">
        <v>8439</v>
      </c>
      <c r="I5572" s="116" t="s">
        <v>8573</v>
      </c>
      <c r="J5572" s="116" t="s">
        <v>47</v>
      </c>
      <c r="K5572" s="116">
        <v>0.9</v>
      </c>
      <c r="L5572" s="395">
        <v>0.9</v>
      </c>
      <c r="M5572" s="395">
        <v>0.815635</v>
      </c>
      <c r="N5572" s="330">
        <v>9.3738888888888905</v>
      </c>
      <c r="O5572" s="116"/>
      <c r="P5572" s="116"/>
      <c r="Q5572" s="120"/>
    </row>
    <row r="5573" spans="1:17" customFormat="1">
      <c r="A5573" s="117">
        <v>5570</v>
      </c>
      <c r="B5573" s="117"/>
      <c r="C5573" s="117" t="s">
        <v>1391</v>
      </c>
      <c r="D5573" s="117" t="s">
        <v>1032</v>
      </c>
      <c r="E5573" s="396" t="s">
        <v>8009</v>
      </c>
      <c r="F5573" s="116" t="s">
        <v>8170</v>
      </c>
      <c r="G5573" s="596">
        <v>305422340404</v>
      </c>
      <c r="H5573" s="396" t="s">
        <v>8456</v>
      </c>
      <c r="I5573" s="116" t="s">
        <v>8573</v>
      </c>
      <c r="J5573" s="116" t="s">
        <v>47</v>
      </c>
      <c r="K5573" s="116">
        <v>1.2290000000000001</v>
      </c>
      <c r="L5573" s="395">
        <v>1.2290000000000001</v>
      </c>
      <c r="M5573" s="395">
        <v>1.1174930000000001</v>
      </c>
      <c r="N5573" s="330">
        <v>9.072986167615948</v>
      </c>
      <c r="O5573" s="116"/>
      <c r="P5573" s="116"/>
      <c r="Q5573" s="120"/>
    </row>
    <row r="5574" spans="1:17" customFormat="1">
      <c r="A5574" s="117">
        <v>5571</v>
      </c>
      <c r="B5574" s="117"/>
      <c r="C5574" s="117" t="s">
        <v>1391</v>
      </c>
      <c r="D5574" s="117" t="s">
        <v>1032</v>
      </c>
      <c r="E5574" s="396" t="s">
        <v>8011</v>
      </c>
      <c r="F5574" s="116" t="s">
        <v>8165</v>
      </c>
      <c r="G5574" s="596">
        <v>305431140105</v>
      </c>
      <c r="H5574" s="396" t="s">
        <v>8447</v>
      </c>
      <c r="I5574" s="116" t="s">
        <v>8573</v>
      </c>
      <c r="J5574" s="116" t="s">
        <v>47</v>
      </c>
      <c r="K5574" s="116">
        <v>0.40933999999999998</v>
      </c>
      <c r="L5574" s="395">
        <v>0.40933999999999998</v>
      </c>
      <c r="M5574" s="395">
        <v>0.37273099999999998</v>
      </c>
      <c r="N5574" s="330">
        <v>8.9434211169199216</v>
      </c>
      <c r="O5574" s="116"/>
      <c r="P5574" s="116"/>
      <c r="Q5574" s="120"/>
    </row>
    <row r="5575" spans="1:17" customFormat="1">
      <c r="A5575" s="117">
        <v>5572</v>
      </c>
      <c r="B5575" s="117"/>
      <c r="C5575" s="117" t="s">
        <v>1391</v>
      </c>
      <c r="D5575" s="117" t="s">
        <v>1032</v>
      </c>
      <c r="E5575" s="396" t="s">
        <v>8011</v>
      </c>
      <c r="F5575" s="116" t="s">
        <v>8166</v>
      </c>
      <c r="G5575" s="596">
        <v>305431140402</v>
      </c>
      <c r="H5575" s="396" t="s">
        <v>8448</v>
      </c>
      <c r="I5575" s="116" t="s">
        <v>8576</v>
      </c>
      <c r="J5575" s="116" t="s">
        <v>47</v>
      </c>
      <c r="K5575" s="116">
        <v>3.1027999999999998</v>
      </c>
      <c r="L5575" s="395">
        <v>3.1027999999999998</v>
      </c>
      <c r="M5575" s="395">
        <v>2.833097</v>
      </c>
      <c r="N5575" s="330">
        <v>8.6922457135490472</v>
      </c>
      <c r="O5575" s="116"/>
      <c r="P5575" s="116"/>
      <c r="Q5575" s="120"/>
    </row>
    <row r="5576" spans="1:17" customFormat="1">
      <c r="A5576" s="117">
        <v>5573</v>
      </c>
      <c r="B5576" s="117"/>
      <c r="C5576" s="117" t="s">
        <v>1391</v>
      </c>
      <c r="D5576" s="117" t="s">
        <v>1032</v>
      </c>
      <c r="E5576" s="396" t="s">
        <v>8012</v>
      </c>
      <c r="F5576" s="116" t="s">
        <v>4697</v>
      </c>
      <c r="G5576" s="596">
        <v>305411240103</v>
      </c>
      <c r="H5576" s="396" t="s">
        <v>10428</v>
      </c>
      <c r="I5576" s="116" t="s">
        <v>8573</v>
      </c>
      <c r="J5576" s="116" t="s">
        <v>47</v>
      </c>
      <c r="K5576" s="116">
        <v>0.06</v>
      </c>
      <c r="L5576" s="395">
        <v>0.06</v>
      </c>
      <c r="M5576" s="395">
        <v>5.5115999999999998E-2</v>
      </c>
      <c r="N5576" s="330">
        <v>8.14</v>
      </c>
      <c r="O5576" s="116"/>
      <c r="P5576" s="116"/>
      <c r="Q5576" s="120"/>
    </row>
    <row r="5577" spans="1:17" customFormat="1">
      <c r="A5577" s="117">
        <v>5574</v>
      </c>
      <c r="B5577" s="117"/>
      <c r="C5577" s="117" t="s">
        <v>1391</v>
      </c>
      <c r="D5577" s="117" t="s">
        <v>1032</v>
      </c>
      <c r="E5577" s="396" t="s">
        <v>8010</v>
      </c>
      <c r="F5577" s="116" t="s">
        <v>8167</v>
      </c>
      <c r="G5577" s="596">
        <v>305421440203</v>
      </c>
      <c r="H5577" s="396" t="s">
        <v>8450</v>
      </c>
      <c r="I5577" s="116" t="s">
        <v>8576</v>
      </c>
      <c r="J5577" s="116" t="s">
        <v>47</v>
      </c>
      <c r="K5577" s="116">
        <v>0.68110000000000004</v>
      </c>
      <c r="L5577" s="395">
        <v>0.68110000000000004</v>
      </c>
      <c r="M5577" s="395">
        <v>0.62808399999999998</v>
      </c>
      <c r="N5577" s="330">
        <v>7.7838790192336011</v>
      </c>
      <c r="O5577" s="116"/>
      <c r="P5577" s="116"/>
      <c r="Q5577" s="120"/>
    </row>
    <row r="5578" spans="1:17" customFormat="1">
      <c r="A5578" s="117">
        <v>5575</v>
      </c>
      <c r="B5578" s="117"/>
      <c r="C5578" s="117" t="s">
        <v>1391</v>
      </c>
      <c r="D5578" s="117" t="s">
        <v>1032</v>
      </c>
      <c r="E5578" s="396" t="s">
        <v>8011</v>
      </c>
      <c r="F5578" s="116" t="s">
        <v>8169</v>
      </c>
      <c r="G5578" s="596">
        <v>305431240403</v>
      </c>
      <c r="H5578" s="396" t="s">
        <v>8453</v>
      </c>
      <c r="I5578" s="116" t="s">
        <v>8573</v>
      </c>
      <c r="J5578" s="116" t="s">
        <v>47</v>
      </c>
      <c r="K5578" s="116">
        <v>0.22548000000000001</v>
      </c>
      <c r="L5578" s="395">
        <v>0.22548000000000001</v>
      </c>
      <c r="M5578" s="395">
        <v>0.210283</v>
      </c>
      <c r="N5578" s="330">
        <v>6.7398438885932306</v>
      </c>
      <c r="O5578" s="116"/>
      <c r="P5578" s="116"/>
      <c r="Q5578" s="120"/>
    </row>
    <row r="5579" spans="1:17" customFormat="1">
      <c r="A5579" s="117">
        <v>5576</v>
      </c>
      <c r="B5579" s="117"/>
      <c r="C5579" s="117" t="s">
        <v>1391</v>
      </c>
      <c r="D5579" s="117" t="s">
        <v>1032</v>
      </c>
      <c r="E5579" s="396" t="s">
        <v>8011</v>
      </c>
      <c r="F5579" s="116" t="s">
        <v>8165</v>
      </c>
      <c r="G5579" s="596">
        <v>305431140103</v>
      </c>
      <c r="H5579" s="396" t="s">
        <v>8454</v>
      </c>
      <c r="I5579" s="116" t="s">
        <v>8573</v>
      </c>
      <c r="J5579" s="116" t="s">
        <v>47</v>
      </c>
      <c r="K5579" s="116">
        <v>1.2601</v>
      </c>
      <c r="L5579" s="395">
        <v>1.2601</v>
      </c>
      <c r="M5579" s="395">
        <v>1.1769339999999999</v>
      </c>
      <c r="N5579" s="330">
        <v>6.5999523847313766</v>
      </c>
      <c r="O5579" s="116"/>
      <c r="P5579" s="116"/>
      <c r="Q5579" s="120"/>
    </row>
    <row r="5580" spans="1:17" customFormat="1">
      <c r="A5580" s="117">
        <v>5577</v>
      </c>
      <c r="B5580" s="117"/>
      <c r="C5580" s="117" t="s">
        <v>1391</v>
      </c>
      <c r="D5580" s="117" t="s">
        <v>1032</v>
      </c>
      <c r="E5580" s="396" t="s">
        <v>8011</v>
      </c>
      <c r="F5580" s="116" t="s">
        <v>8165</v>
      </c>
      <c r="G5580" s="596">
        <v>305431140104</v>
      </c>
      <c r="H5580" s="396" t="s">
        <v>8455</v>
      </c>
      <c r="I5580" s="116" t="s">
        <v>8573</v>
      </c>
      <c r="J5580" s="116" t="s">
        <v>47</v>
      </c>
      <c r="K5580" s="116">
        <v>2.1389</v>
      </c>
      <c r="L5580" s="395">
        <v>2.1389</v>
      </c>
      <c r="M5580" s="395">
        <v>2.0006349999999999</v>
      </c>
      <c r="N5580" s="330">
        <v>6.4643040815372421</v>
      </c>
      <c r="O5580" s="116"/>
      <c r="P5580" s="116"/>
      <c r="Q5580" s="120"/>
    </row>
    <row r="5581" spans="1:17" customFormat="1">
      <c r="A5581" s="117">
        <v>5578</v>
      </c>
      <c r="B5581" s="117"/>
      <c r="C5581" s="117" t="s">
        <v>1391</v>
      </c>
      <c r="D5581" s="117" t="s">
        <v>1032</v>
      </c>
      <c r="E5581" s="396" t="s">
        <v>8011</v>
      </c>
      <c r="F5581" s="116" t="s">
        <v>8157</v>
      </c>
      <c r="G5581" s="596">
        <v>305431340201</v>
      </c>
      <c r="H5581" s="396" t="s">
        <v>8480</v>
      </c>
      <c r="I5581" s="116" t="s">
        <v>8573</v>
      </c>
      <c r="J5581" s="116" t="s">
        <v>47</v>
      </c>
      <c r="K5581" s="116">
        <v>1.0546</v>
      </c>
      <c r="L5581" s="395">
        <v>1.0546</v>
      </c>
      <c r="M5581" s="395">
        <v>0.99073</v>
      </c>
      <c r="N5581" s="330">
        <v>6.0563246728617477</v>
      </c>
      <c r="O5581" s="116"/>
      <c r="P5581" s="116"/>
      <c r="Q5581" s="120"/>
    </row>
    <row r="5582" spans="1:17" customFormat="1">
      <c r="A5582" s="117">
        <v>5579</v>
      </c>
      <c r="B5582" s="117"/>
      <c r="C5582" s="117" t="s">
        <v>1391</v>
      </c>
      <c r="D5582" s="117" t="s">
        <v>1032</v>
      </c>
      <c r="E5582" s="396" t="s">
        <v>8011</v>
      </c>
      <c r="F5582" s="116" t="s">
        <v>8161</v>
      </c>
      <c r="G5582" s="596">
        <v>305431340101</v>
      </c>
      <c r="H5582" s="396" t="s">
        <v>8443</v>
      </c>
      <c r="I5582" s="116" t="s">
        <v>8573</v>
      </c>
      <c r="J5582" s="116" t="s">
        <v>47</v>
      </c>
      <c r="K5582" s="116">
        <v>1.4688000000000001</v>
      </c>
      <c r="L5582" s="395">
        <v>1.4688000000000001</v>
      </c>
      <c r="M5582" s="395">
        <v>1.3811979999999999</v>
      </c>
      <c r="N5582" s="330">
        <v>5.9641884531590534</v>
      </c>
      <c r="O5582" s="116"/>
      <c r="P5582" s="116"/>
      <c r="Q5582" s="120"/>
    </row>
    <row r="5583" spans="1:17" customFormat="1">
      <c r="A5583" s="117">
        <v>5580</v>
      </c>
      <c r="B5583" s="117"/>
      <c r="C5583" s="117" t="s">
        <v>1391</v>
      </c>
      <c r="D5583" s="117" t="s">
        <v>1032</v>
      </c>
      <c r="E5583" s="396" t="s">
        <v>8011</v>
      </c>
      <c r="F5583" s="116" t="s">
        <v>8157</v>
      </c>
      <c r="G5583" s="596">
        <v>305431340202</v>
      </c>
      <c r="H5583" s="396" t="s">
        <v>10429</v>
      </c>
      <c r="I5583" s="116" t="s">
        <v>8573</v>
      </c>
      <c r="J5583" s="116" t="s">
        <v>47</v>
      </c>
      <c r="K5583" s="116">
        <v>1.1364000000000001</v>
      </c>
      <c r="L5583" s="395">
        <v>1.1364000000000001</v>
      </c>
      <c r="M5583" s="395">
        <v>1.0708660000000001</v>
      </c>
      <c r="N5583" s="330">
        <v>5.7668074621612089</v>
      </c>
      <c r="O5583" s="116"/>
      <c r="P5583" s="116"/>
      <c r="Q5583" s="120"/>
    </row>
    <row r="5584" spans="1:17" customFormat="1">
      <c r="A5584" s="117">
        <v>5581</v>
      </c>
      <c r="B5584" s="117"/>
      <c r="C5584" s="117" t="s">
        <v>1391</v>
      </c>
      <c r="D5584" s="117" t="s">
        <v>1032</v>
      </c>
      <c r="E5584" s="396" t="s">
        <v>8010</v>
      </c>
      <c r="F5584" s="116" t="s">
        <v>8164</v>
      </c>
      <c r="G5584" s="596">
        <v>305421240205</v>
      </c>
      <c r="H5584" s="396" t="s">
        <v>8446</v>
      </c>
      <c r="I5584" s="116" t="s">
        <v>8576</v>
      </c>
      <c r="J5584" s="116" t="s">
        <v>47</v>
      </c>
      <c r="K5584" s="116">
        <v>1.37202</v>
      </c>
      <c r="L5584" s="395">
        <v>1.37202</v>
      </c>
      <c r="M5584" s="395">
        <v>1.294886</v>
      </c>
      <c r="N5584" s="330">
        <v>5.6219297094794562</v>
      </c>
      <c r="O5584" s="116"/>
      <c r="P5584" s="116"/>
      <c r="Q5584" s="120"/>
    </row>
    <row r="5585" spans="1:17" customFormat="1">
      <c r="A5585" s="117">
        <v>5582</v>
      </c>
      <c r="B5585" s="117"/>
      <c r="C5585" s="117" t="s">
        <v>1391</v>
      </c>
      <c r="D5585" s="117" t="s">
        <v>1032</v>
      </c>
      <c r="E5585" s="396" t="s">
        <v>8011</v>
      </c>
      <c r="F5585" s="116" t="s">
        <v>8161</v>
      </c>
      <c r="G5585" s="596">
        <v>305431340103</v>
      </c>
      <c r="H5585" s="396" t="s">
        <v>8449</v>
      </c>
      <c r="I5585" s="116" t="s">
        <v>8573</v>
      </c>
      <c r="J5585" s="116" t="s">
        <v>47</v>
      </c>
      <c r="K5585" s="116">
        <v>1.7465999999999999</v>
      </c>
      <c r="L5585" s="395">
        <v>1.7465999999999999</v>
      </c>
      <c r="M5585" s="395">
        <v>1.6490740000000002</v>
      </c>
      <c r="N5585" s="330">
        <v>5.5837627390358291</v>
      </c>
      <c r="O5585" s="116"/>
      <c r="P5585" s="116"/>
      <c r="Q5585" s="120"/>
    </row>
    <row r="5586" spans="1:17" customFormat="1">
      <c r="A5586" s="117">
        <v>5583</v>
      </c>
      <c r="B5586" s="117"/>
      <c r="C5586" s="117" t="s">
        <v>1391</v>
      </c>
      <c r="D5586" s="117" t="s">
        <v>1032</v>
      </c>
      <c r="E5586" s="396" t="s">
        <v>8010</v>
      </c>
      <c r="F5586" s="116" t="s">
        <v>8172</v>
      </c>
      <c r="G5586" s="596">
        <v>305421240304</v>
      </c>
      <c r="H5586" s="396" t="s">
        <v>8459</v>
      </c>
      <c r="I5586" s="116" t="s">
        <v>3613</v>
      </c>
      <c r="J5586" s="116" t="s">
        <v>47</v>
      </c>
      <c r="K5586" s="116">
        <v>0.71660000000000001</v>
      </c>
      <c r="L5586" s="395">
        <v>0.71660000000000001</v>
      </c>
      <c r="M5586" s="395">
        <v>0.67957999999999996</v>
      </c>
      <c r="N5586" s="330">
        <v>5.1660619592520307</v>
      </c>
      <c r="O5586" s="116"/>
      <c r="P5586" s="116"/>
      <c r="Q5586" s="120"/>
    </row>
    <row r="5587" spans="1:17" customFormat="1">
      <c r="A5587" s="117">
        <v>5584</v>
      </c>
      <c r="B5587" s="117"/>
      <c r="C5587" s="117" t="s">
        <v>1391</v>
      </c>
      <c r="D5587" s="117" t="s">
        <v>1032</v>
      </c>
      <c r="E5587" s="396" t="s">
        <v>8010</v>
      </c>
      <c r="F5587" s="116" t="s">
        <v>8171</v>
      </c>
      <c r="G5587" s="596">
        <v>305421240104</v>
      </c>
      <c r="H5587" s="396" t="s">
        <v>8458</v>
      </c>
      <c r="I5587" s="116" t="s">
        <v>3613</v>
      </c>
      <c r="J5587" s="116" t="s">
        <v>47</v>
      </c>
      <c r="K5587" s="116">
        <v>0.70089999999999997</v>
      </c>
      <c r="L5587" s="395">
        <v>0.70089999999999997</v>
      </c>
      <c r="M5587" s="395">
        <v>0.66706700000000008</v>
      </c>
      <c r="N5587" s="330">
        <v>4.8270794692538015</v>
      </c>
      <c r="O5587" s="116"/>
      <c r="P5587" s="116"/>
      <c r="Q5587" s="120"/>
    </row>
    <row r="5588" spans="1:17" customFormat="1">
      <c r="A5588" s="117">
        <v>5585</v>
      </c>
      <c r="B5588" s="117"/>
      <c r="C5588" s="117" t="s">
        <v>1391</v>
      </c>
      <c r="D5588" s="117" t="s">
        <v>1032</v>
      </c>
      <c r="E5588" s="396" t="s">
        <v>8011</v>
      </c>
      <c r="F5588" s="116" t="s">
        <v>8161</v>
      </c>
      <c r="G5588" s="596">
        <v>305431340102</v>
      </c>
      <c r="H5588" s="396" t="s">
        <v>8451</v>
      </c>
      <c r="I5588" s="116" t="s">
        <v>8573</v>
      </c>
      <c r="J5588" s="116" t="s">
        <v>47</v>
      </c>
      <c r="K5588" s="116">
        <v>0.62544</v>
      </c>
      <c r="L5588" s="395">
        <v>0.62544</v>
      </c>
      <c r="M5588" s="395">
        <v>0.59543299999999999</v>
      </c>
      <c r="N5588" s="330">
        <v>4.797742389357893</v>
      </c>
      <c r="O5588" s="116"/>
      <c r="P5588" s="116"/>
      <c r="Q5588" s="120"/>
    </row>
    <row r="5589" spans="1:17" customFormat="1">
      <c r="A5589" s="117">
        <v>5586</v>
      </c>
      <c r="B5589" s="117"/>
      <c r="C5589" s="117" t="s">
        <v>1391</v>
      </c>
      <c r="D5589" s="117" t="s">
        <v>1032</v>
      </c>
      <c r="E5589" s="396" t="s">
        <v>8009</v>
      </c>
      <c r="F5589" s="116" t="s">
        <v>8159</v>
      </c>
      <c r="G5589" s="596">
        <v>305422240103</v>
      </c>
      <c r="H5589" s="396" t="s">
        <v>2250</v>
      </c>
      <c r="I5589" s="116" t="s">
        <v>8573</v>
      </c>
      <c r="J5589" s="116" t="s">
        <v>47</v>
      </c>
      <c r="K5589" s="116">
        <v>7.4800000000000005E-2</v>
      </c>
      <c r="L5589" s="395">
        <v>7.4800000000000005E-2</v>
      </c>
      <c r="M5589" s="395">
        <v>7.1226999999999999E-2</v>
      </c>
      <c r="N5589" s="330">
        <v>4.776737967914447</v>
      </c>
      <c r="O5589" s="116"/>
      <c r="P5589" s="116"/>
      <c r="Q5589" s="120"/>
    </row>
    <row r="5590" spans="1:17" customFormat="1">
      <c r="A5590" s="117">
        <v>5587</v>
      </c>
      <c r="B5590" s="117"/>
      <c r="C5590" s="117" t="s">
        <v>1391</v>
      </c>
      <c r="D5590" s="117" t="s">
        <v>1032</v>
      </c>
      <c r="E5590" s="396" t="s">
        <v>8011</v>
      </c>
      <c r="F5590" s="116" t="s">
        <v>8174</v>
      </c>
      <c r="G5590" s="596">
        <v>305431240303</v>
      </c>
      <c r="H5590" s="396" t="s">
        <v>8462</v>
      </c>
      <c r="I5590" s="116" t="s">
        <v>8573</v>
      </c>
      <c r="J5590" s="116" t="s">
        <v>47</v>
      </c>
      <c r="K5590" s="116">
        <v>0.11260000000000001</v>
      </c>
      <c r="L5590" s="395">
        <v>0.11260000000000001</v>
      </c>
      <c r="M5590" s="395">
        <v>0.107381</v>
      </c>
      <c r="N5590" s="330">
        <v>4.6349911190053295</v>
      </c>
      <c r="O5590" s="116"/>
      <c r="P5590" s="116"/>
      <c r="Q5590" s="120"/>
    </row>
    <row r="5591" spans="1:17" customFormat="1">
      <c r="A5591" s="117">
        <v>5588</v>
      </c>
      <c r="B5591" s="117"/>
      <c r="C5591" s="117" t="s">
        <v>1391</v>
      </c>
      <c r="D5591" s="117" t="s">
        <v>1032</v>
      </c>
      <c r="E5591" s="396" t="s">
        <v>8010</v>
      </c>
      <c r="F5591" s="116" t="s">
        <v>8164</v>
      </c>
      <c r="G5591" s="596">
        <v>305421240203</v>
      </c>
      <c r="H5591" s="396" t="s">
        <v>8463</v>
      </c>
      <c r="I5591" s="116" t="s">
        <v>3613</v>
      </c>
      <c r="J5591" s="116" t="s">
        <v>47</v>
      </c>
      <c r="K5591" s="116">
        <v>0.30399999999999999</v>
      </c>
      <c r="L5591" s="395">
        <v>0.30399999999999999</v>
      </c>
      <c r="M5591" s="395">
        <v>0.290107</v>
      </c>
      <c r="N5591" s="330">
        <v>4.5700657894736807</v>
      </c>
      <c r="O5591" s="116"/>
      <c r="P5591" s="116"/>
      <c r="Q5591" s="120"/>
    </row>
    <row r="5592" spans="1:17" customFormat="1">
      <c r="A5592" s="117">
        <v>5589</v>
      </c>
      <c r="B5592" s="117"/>
      <c r="C5592" s="117" t="s">
        <v>1391</v>
      </c>
      <c r="D5592" s="117" t="s">
        <v>1032</v>
      </c>
      <c r="E5592" s="396" t="s">
        <v>8010</v>
      </c>
      <c r="F5592" s="116" t="s">
        <v>8171</v>
      </c>
      <c r="G5592" s="596">
        <v>305421240101</v>
      </c>
      <c r="H5592" s="396" t="s">
        <v>8461</v>
      </c>
      <c r="I5592" s="116" t="s">
        <v>3613</v>
      </c>
      <c r="J5592" s="116" t="s">
        <v>47</v>
      </c>
      <c r="K5592" s="116">
        <v>0.66579999999999995</v>
      </c>
      <c r="L5592" s="395">
        <v>0.66579999999999995</v>
      </c>
      <c r="M5592" s="395">
        <v>0.63597700000000001</v>
      </c>
      <c r="N5592" s="330">
        <v>4.4792730549714532</v>
      </c>
      <c r="O5592" s="116"/>
      <c r="P5592" s="116"/>
      <c r="Q5592" s="120"/>
    </row>
    <row r="5593" spans="1:17" customFormat="1">
      <c r="A5593" s="117">
        <v>5590</v>
      </c>
      <c r="B5593" s="117"/>
      <c r="C5593" s="117" t="s">
        <v>1391</v>
      </c>
      <c r="D5593" s="117" t="s">
        <v>1032</v>
      </c>
      <c r="E5593" s="396" t="s">
        <v>8012</v>
      </c>
      <c r="F5593" s="116" t="s">
        <v>8168</v>
      </c>
      <c r="G5593" s="596">
        <v>305411240201</v>
      </c>
      <c r="H5593" s="396" t="s">
        <v>8452</v>
      </c>
      <c r="I5593" s="116" t="s">
        <v>8573</v>
      </c>
      <c r="J5593" s="116" t="s">
        <v>47</v>
      </c>
      <c r="K5593" s="116">
        <v>1.1121000000000001</v>
      </c>
      <c r="L5593" s="395">
        <v>1.1121000000000001</v>
      </c>
      <c r="M5593" s="395">
        <v>1.062308</v>
      </c>
      <c r="N5593" s="330">
        <v>4.4772952072655388</v>
      </c>
      <c r="O5593" s="116"/>
      <c r="P5593" s="116"/>
      <c r="Q5593" s="120"/>
    </row>
    <row r="5594" spans="1:17" customFormat="1">
      <c r="A5594" s="117">
        <v>5591</v>
      </c>
      <c r="B5594" s="117"/>
      <c r="C5594" s="117" t="s">
        <v>1391</v>
      </c>
      <c r="D5594" s="117" t="s">
        <v>1032</v>
      </c>
      <c r="E5594" s="396" t="s">
        <v>8010</v>
      </c>
      <c r="F5594" s="116" t="s">
        <v>8155</v>
      </c>
      <c r="G5594" s="596">
        <v>305421140403</v>
      </c>
      <c r="H5594" s="396" t="s">
        <v>8438</v>
      </c>
      <c r="I5594" s="116" t="s">
        <v>8573</v>
      </c>
      <c r="J5594" s="116" t="s">
        <v>47</v>
      </c>
      <c r="K5594" s="116">
        <v>4.4900000000000002E-2</v>
      </c>
      <c r="L5594" s="395">
        <v>4.4900000000000002E-2</v>
      </c>
      <c r="M5594" s="395">
        <v>4.2988999999999999E-2</v>
      </c>
      <c r="N5594" s="330">
        <v>4.2561247216035696</v>
      </c>
      <c r="O5594" s="116"/>
      <c r="P5594" s="116"/>
      <c r="Q5594" s="120"/>
    </row>
    <row r="5595" spans="1:17" customFormat="1">
      <c r="A5595" s="117">
        <v>5592</v>
      </c>
      <c r="B5595" s="117"/>
      <c r="C5595" s="117" t="s">
        <v>1391</v>
      </c>
      <c r="D5595" s="117" t="s">
        <v>1032</v>
      </c>
      <c r="E5595" s="396" t="s">
        <v>8010</v>
      </c>
      <c r="F5595" s="116" t="s">
        <v>8175</v>
      </c>
      <c r="G5595" s="596">
        <v>305421340101</v>
      </c>
      <c r="H5595" s="396" t="s">
        <v>8464</v>
      </c>
      <c r="I5595" s="116" t="s">
        <v>3613</v>
      </c>
      <c r="J5595" s="116" t="s">
        <v>47</v>
      </c>
      <c r="K5595" s="116">
        <v>1.6275999999999999</v>
      </c>
      <c r="L5595" s="395">
        <v>1.6275999999999999</v>
      </c>
      <c r="M5595" s="395">
        <v>1.55891</v>
      </c>
      <c r="N5595" s="330">
        <v>4.2203244040304693</v>
      </c>
      <c r="O5595" s="116"/>
      <c r="P5595" s="116"/>
      <c r="Q5595" s="120"/>
    </row>
    <row r="5596" spans="1:17" customFormat="1">
      <c r="A5596" s="117">
        <v>5593</v>
      </c>
      <c r="B5596" s="117"/>
      <c r="C5596" s="117" t="s">
        <v>1391</v>
      </c>
      <c r="D5596" s="117" t="s">
        <v>1032</v>
      </c>
      <c r="E5596" s="396" t="s">
        <v>8012</v>
      </c>
      <c r="F5596" s="116" t="s">
        <v>8168</v>
      </c>
      <c r="G5596" s="596">
        <v>305411240202</v>
      </c>
      <c r="H5596" s="396" t="s">
        <v>2721</v>
      </c>
      <c r="I5596" s="116" t="s">
        <v>8573</v>
      </c>
      <c r="J5596" s="116" t="s">
        <v>47</v>
      </c>
      <c r="K5596" s="116">
        <v>0.65959999999999996</v>
      </c>
      <c r="L5596" s="395">
        <v>0.65959999999999996</v>
      </c>
      <c r="M5596" s="395">
        <v>0.63204800000000005</v>
      </c>
      <c r="N5596" s="330">
        <v>4.1770770163735458</v>
      </c>
      <c r="O5596" s="116"/>
      <c r="P5596" s="116"/>
      <c r="Q5596" s="120"/>
    </row>
    <row r="5597" spans="1:17" customFormat="1">
      <c r="A5597" s="117">
        <v>5594</v>
      </c>
      <c r="B5597" s="117"/>
      <c r="C5597" s="117" t="s">
        <v>1391</v>
      </c>
      <c r="D5597" s="117" t="s">
        <v>1032</v>
      </c>
      <c r="E5597" s="396" t="s">
        <v>8010</v>
      </c>
      <c r="F5597" s="116" t="s">
        <v>8171</v>
      </c>
      <c r="G5597" s="596">
        <v>305421240105</v>
      </c>
      <c r="H5597" s="396" t="s">
        <v>5299</v>
      </c>
      <c r="I5597" s="116" t="s">
        <v>3613</v>
      </c>
      <c r="J5597" s="116" t="s">
        <v>47</v>
      </c>
      <c r="K5597" s="116">
        <v>0.9294</v>
      </c>
      <c r="L5597" s="395">
        <v>0.9294</v>
      </c>
      <c r="M5597" s="395">
        <v>0.89337100000000003</v>
      </c>
      <c r="N5597" s="330">
        <v>3.8765870454056355</v>
      </c>
      <c r="O5597" s="116"/>
      <c r="P5597" s="116"/>
      <c r="Q5597" s="120"/>
    </row>
    <row r="5598" spans="1:17" customFormat="1">
      <c r="A5598" s="117">
        <v>5595</v>
      </c>
      <c r="B5598" s="117"/>
      <c r="C5598" s="117" t="s">
        <v>1391</v>
      </c>
      <c r="D5598" s="117" t="s">
        <v>1032</v>
      </c>
      <c r="E5598" s="396" t="s">
        <v>8011</v>
      </c>
      <c r="F5598" s="116" t="s">
        <v>8176</v>
      </c>
      <c r="G5598" s="596">
        <v>305431240101</v>
      </c>
      <c r="H5598" s="396" t="s">
        <v>8466</v>
      </c>
      <c r="I5598" s="116" t="s">
        <v>8573</v>
      </c>
      <c r="J5598" s="116" t="s">
        <v>47</v>
      </c>
      <c r="K5598" s="116">
        <v>0.35325000000000001</v>
      </c>
      <c r="L5598" s="395">
        <v>0.35325000000000001</v>
      </c>
      <c r="M5598" s="395">
        <v>0.340169</v>
      </c>
      <c r="N5598" s="330">
        <v>3.7030431705590963</v>
      </c>
      <c r="O5598" s="116"/>
      <c r="P5598" s="116"/>
      <c r="Q5598" s="120"/>
    </row>
    <row r="5599" spans="1:17" customFormat="1">
      <c r="A5599" s="117">
        <v>5596</v>
      </c>
      <c r="B5599" s="117"/>
      <c r="C5599" s="117" t="s">
        <v>1391</v>
      </c>
      <c r="D5599" s="117" t="s">
        <v>1032</v>
      </c>
      <c r="E5599" s="396" t="s">
        <v>8010</v>
      </c>
      <c r="F5599" s="116" t="s">
        <v>8164</v>
      </c>
      <c r="G5599" s="596">
        <v>305421240207</v>
      </c>
      <c r="H5599" s="396" t="s">
        <v>8467</v>
      </c>
      <c r="I5599" s="116" t="s">
        <v>8573</v>
      </c>
      <c r="J5599" s="116" t="s">
        <v>47</v>
      </c>
      <c r="K5599" s="116">
        <v>0.73640000000000005</v>
      </c>
      <c r="L5599" s="395">
        <v>0.73640000000000005</v>
      </c>
      <c r="M5599" s="395">
        <v>0.70926900000000004</v>
      </c>
      <c r="N5599" s="330">
        <v>3.6842748506246621</v>
      </c>
      <c r="O5599" s="116"/>
      <c r="P5599" s="116"/>
      <c r="Q5599" s="120"/>
    </row>
    <row r="5600" spans="1:17" customFormat="1">
      <c r="A5600" s="117">
        <v>5597</v>
      </c>
      <c r="B5600" s="117"/>
      <c r="C5600" s="117" t="s">
        <v>1391</v>
      </c>
      <c r="D5600" s="117" t="s">
        <v>1032</v>
      </c>
      <c r="E5600" s="396" t="s">
        <v>8012</v>
      </c>
      <c r="F5600" s="116" t="s">
        <v>8180</v>
      </c>
      <c r="G5600" s="596">
        <v>305411240304</v>
      </c>
      <c r="H5600" s="396" t="s">
        <v>10430</v>
      </c>
      <c r="I5600" s="116" t="s">
        <v>8573</v>
      </c>
      <c r="J5600" s="116" t="s">
        <v>47</v>
      </c>
      <c r="K5600" s="116">
        <v>0.16792000000000001</v>
      </c>
      <c r="L5600" s="395">
        <v>0.16792000000000001</v>
      </c>
      <c r="M5600" s="395">
        <v>0.16189700000000001</v>
      </c>
      <c r="N5600" s="330">
        <v>3.5868270605050023</v>
      </c>
      <c r="O5600" s="116"/>
      <c r="P5600" s="116"/>
      <c r="Q5600" s="120"/>
    </row>
    <row r="5601" spans="1:17" customFormat="1">
      <c r="A5601" s="117">
        <v>5598</v>
      </c>
      <c r="B5601" s="117"/>
      <c r="C5601" s="117" t="s">
        <v>1391</v>
      </c>
      <c r="D5601" s="117" t="s">
        <v>1032</v>
      </c>
      <c r="E5601" s="396" t="s">
        <v>8012</v>
      </c>
      <c r="F5601" s="116" t="s">
        <v>8160</v>
      </c>
      <c r="G5601" s="596">
        <v>305411340304</v>
      </c>
      <c r="H5601" s="396" t="s">
        <v>8442</v>
      </c>
      <c r="I5601" s="116" t="s">
        <v>8573</v>
      </c>
      <c r="J5601" s="116" t="s">
        <v>47</v>
      </c>
      <c r="K5601" s="116">
        <v>2.2873999999999999E-2</v>
      </c>
      <c r="L5601" s="395">
        <v>2.2873999999999999E-2</v>
      </c>
      <c r="M5601" s="395">
        <v>2.2075999999999998E-2</v>
      </c>
      <c r="N5601" s="330">
        <v>3.48867710063828</v>
      </c>
      <c r="O5601" s="116"/>
      <c r="P5601" s="116"/>
      <c r="Q5601" s="120"/>
    </row>
    <row r="5602" spans="1:17" customFormat="1">
      <c r="A5602" s="117">
        <v>5599</v>
      </c>
      <c r="B5602" s="117"/>
      <c r="C5602" s="117" t="s">
        <v>1391</v>
      </c>
      <c r="D5602" s="117" t="s">
        <v>1032</v>
      </c>
      <c r="E5602" s="396" t="s">
        <v>8010</v>
      </c>
      <c r="F5602" s="116" t="s">
        <v>8164</v>
      </c>
      <c r="G5602" s="596">
        <v>305421240206</v>
      </c>
      <c r="H5602" s="396" t="s">
        <v>8468</v>
      </c>
      <c r="I5602" s="116" t="s">
        <v>8576</v>
      </c>
      <c r="J5602" s="116" t="s">
        <v>47</v>
      </c>
      <c r="K5602" s="116">
        <v>1.3623000000000001</v>
      </c>
      <c r="L5602" s="395">
        <v>1.3623000000000001</v>
      </c>
      <c r="M5602" s="395">
        <v>1.316697</v>
      </c>
      <c r="N5602" s="330">
        <v>3.3475005505395332</v>
      </c>
      <c r="O5602" s="116"/>
      <c r="P5602" s="116"/>
      <c r="Q5602" s="120"/>
    </row>
    <row r="5603" spans="1:17" customFormat="1">
      <c r="A5603" s="117">
        <v>5600</v>
      </c>
      <c r="B5603" s="117"/>
      <c r="C5603" s="117" t="s">
        <v>1391</v>
      </c>
      <c r="D5603" s="117" t="s">
        <v>1032</v>
      </c>
      <c r="E5603" s="396" t="s">
        <v>8010</v>
      </c>
      <c r="F5603" s="116" t="s">
        <v>8175</v>
      </c>
      <c r="G5603" s="596">
        <v>305421340102</v>
      </c>
      <c r="H5603" s="396" t="s">
        <v>8469</v>
      </c>
      <c r="I5603" s="116" t="s">
        <v>3613</v>
      </c>
      <c r="J5603" s="116" t="s">
        <v>47</v>
      </c>
      <c r="K5603" s="116">
        <v>0.94259999999999999</v>
      </c>
      <c r="L5603" s="395">
        <v>0.94259999999999999</v>
      </c>
      <c r="M5603" s="395">
        <v>0.91115699999999999</v>
      </c>
      <c r="N5603" s="330">
        <v>3.3357733927434756</v>
      </c>
      <c r="O5603" s="116"/>
      <c r="P5603" s="116"/>
      <c r="Q5603" s="120"/>
    </row>
    <row r="5604" spans="1:17" customFormat="1">
      <c r="A5604" s="117">
        <v>5601</v>
      </c>
      <c r="B5604" s="117"/>
      <c r="C5604" s="117" t="s">
        <v>1391</v>
      </c>
      <c r="D5604" s="117" t="s">
        <v>1032</v>
      </c>
      <c r="E5604" s="396" t="s">
        <v>8010</v>
      </c>
      <c r="F5604" s="116" t="s">
        <v>8172</v>
      </c>
      <c r="G5604" s="596">
        <v>305421240302</v>
      </c>
      <c r="H5604" s="396" t="s">
        <v>8465</v>
      </c>
      <c r="I5604" s="116" t="s">
        <v>3613</v>
      </c>
      <c r="J5604" s="116" t="s">
        <v>47</v>
      </c>
      <c r="K5604" s="116">
        <v>0.26250000000000001</v>
      </c>
      <c r="L5604" s="395">
        <v>0.26250000000000001</v>
      </c>
      <c r="M5604" s="395">
        <v>0.25376799999999999</v>
      </c>
      <c r="N5604" s="330">
        <v>3.326476190476197</v>
      </c>
      <c r="O5604" s="116"/>
      <c r="P5604" s="116"/>
      <c r="Q5604" s="120"/>
    </row>
    <row r="5605" spans="1:17" customFormat="1">
      <c r="A5605" s="117">
        <v>5602</v>
      </c>
      <c r="B5605" s="117"/>
      <c r="C5605" s="117" t="s">
        <v>1391</v>
      </c>
      <c r="D5605" s="117" t="s">
        <v>1032</v>
      </c>
      <c r="E5605" s="396" t="s">
        <v>8010</v>
      </c>
      <c r="F5605" s="116" t="s">
        <v>8177</v>
      </c>
      <c r="G5605" s="596">
        <v>305421440105</v>
      </c>
      <c r="H5605" s="396" t="s">
        <v>8470</v>
      </c>
      <c r="I5605" s="116" t="s">
        <v>8573</v>
      </c>
      <c r="J5605" s="116" t="s">
        <v>47</v>
      </c>
      <c r="K5605" s="116">
        <v>0.70299999999999996</v>
      </c>
      <c r="L5605" s="395">
        <v>0.70299999999999996</v>
      </c>
      <c r="M5605" s="395">
        <v>0.68007300000000004</v>
      </c>
      <c r="N5605" s="330">
        <v>3.2613086770981394</v>
      </c>
      <c r="O5605" s="116"/>
      <c r="P5605" s="116"/>
      <c r="Q5605" s="120"/>
    </row>
    <row r="5606" spans="1:17" customFormat="1">
      <c r="A5606" s="117">
        <v>5603</v>
      </c>
      <c r="B5606" s="117"/>
      <c r="C5606" s="117" t="s">
        <v>1391</v>
      </c>
      <c r="D5606" s="117" t="s">
        <v>1032</v>
      </c>
      <c r="E5606" s="396" t="s">
        <v>8009</v>
      </c>
      <c r="F5606" s="116" t="s">
        <v>8156</v>
      </c>
      <c r="G5606" s="596">
        <v>305422240305</v>
      </c>
      <c r="H5606" s="396" t="s">
        <v>10431</v>
      </c>
      <c r="I5606" s="116" t="s">
        <v>8573</v>
      </c>
      <c r="J5606" s="116" t="s">
        <v>47</v>
      </c>
      <c r="K5606" s="116">
        <v>0.181585</v>
      </c>
      <c r="L5606" s="395">
        <v>0.181585</v>
      </c>
      <c r="M5606" s="395">
        <v>0.175896</v>
      </c>
      <c r="N5606" s="330">
        <v>3.1329680315003996</v>
      </c>
      <c r="O5606" s="116"/>
      <c r="P5606" s="116"/>
      <c r="Q5606" s="120"/>
    </row>
    <row r="5607" spans="1:17" customFormat="1">
      <c r="A5607" s="117">
        <v>5604</v>
      </c>
      <c r="B5607" s="117"/>
      <c r="C5607" s="117" t="s">
        <v>1391</v>
      </c>
      <c r="D5607" s="117" t="s">
        <v>1032</v>
      </c>
      <c r="E5607" s="396" t="s">
        <v>8010</v>
      </c>
      <c r="F5607" s="116" t="s">
        <v>8164</v>
      </c>
      <c r="G5607" s="596">
        <v>305421240202</v>
      </c>
      <c r="H5607" s="396" t="s">
        <v>8471</v>
      </c>
      <c r="I5607" s="116" t="s">
        <v>3613</v>
      </c>
      <c r="J5607" s="116" t="s">
        <v>47</v>
      </c>
      <c r="K5607" s="116">
        <v>0.99807999999999997</v>
      </c>
      <c r="L5607" s="395">
        <v>0.99807999999999997</v>
      </c>
      <c r="M5607" s="395">
        <v>0.96713099999999996</v>
      </c>
      <c r="N5607" s="330">
        <v>3.1008536389868553</v>
      </c>
      <c r="O5607" s="116"/>
      <c r="P5607" s="116"/>
      <c r="Q5607" s="120"/>
    </row>
    <row r="5608" spans="1:17" customFormat="1">
      <c r="A5608" s="117">
        <v>5605</v>
      </c>
      <c r="B5608" s="117"/>
      <c r="C5608" s="117" t="s">
        <v>1391</v>
      </c>
      <c r="D5608" s="117" t="s">
        <v>1032</v>
      </c>
      <c r="E5608" s="396" t="s">
        <v>8010</v>
      </c>
      <c r="F5608" s="116" t="s">
        <v>8178</v>
      </c>
      <c r="G5608" s="596">
        <v>305421340203</v>
      </c>
      <c r="H5608" s="396" t="s">
        <v>8472</v>
      </c>
      <c r="I5608" s="116" t="s">
        <v>3613</v>
      </c>
      <c r="J5608" s="116" t="s">
        <v>47</v>
      </c>
      <c r="K5608" s="116">
        <v>1.2934000000000001</v>
      </c>
      <c r="L5608" s="395">
        <v>1.2934000000000001</v>
      </c>
      <c r="M5608" s="395">
        <v>1.254203</v>
      </c>
      <c r="N5608" s="330">
        <v>3.0305396629039851</v>
      </c>
      <c r="O5608" s="116"/>
      <c r="P5608" s="116"/>
      <c r="Q5608" s="120"/>
    </row>
    <row r="5609" spans="1:17" customFormat="1">
      <c r="A5609" s="117">
        <v>5606</v>
      </c>
      <c r="B5609" s="117"/>
      <c r="C5609" s="117" t="s">
        <v>1391</v>
      </c>
      <c r="D5609" s="117" t="s">
        <v>1032</v>
      </c>
      <c r="E5609" s="396" t="s">
        <v>8009</v>
      </c>
      <c r="F5609" s="116" t="s">
        <v>8156</v>
      </c>
      <c r="G5609" s="596">
        <v>305422240302</v>
      </c>
      <c r="H5609" s="396" t="s">
        <v>2250</v>
      </c>
      <c r="I5609" s="116" t="s">
        <v>8576</v>
      </c>
      <c r="J5609" s="116" t="s">
        <v>47</v>
      </c>
      <c r="K5609" s="116">
        <v>7.9199999999999995E-4</v>
      </c>
      <c r="L5609" s="395">
        <v>7.9199999999999995E-4</v>
      </c>
      <c r="M5609" s="395">
        <v>7.6800000000000002E-4</v>
      </c>
      <c r="N5609" s="330">
        <v>3.0303030303030223</v>
      </c>
      <c r="O5609" s="116"/>
      <c r="P5609" s="116"/>
      <c r="Q5609" s="120"/>
    </row>
    <row r="5610" spans="1:17" customFormat="1">
      <c r="A5610" s="117">
        <v>5607</v>
      </c>
      <c r="B5610" s="117"/>
      <c r="C5610" s="117" t="s">
        <v>1391</v>
      </c>
      <c r="D5610" s="117" t="s">
        <v>1032</v>
      </c>
      <c r="E5610" s="396" t="s">
        <v>8009</v>
      </c>
      <c r="F5610" s="116" t="s">
        <v>8179</v>
      </c>
      <c r="G5610" s="596">
        <v>305422340104</v>
      </c>
      <c r="H5610" s="396" t="s">
        <v>8473</v>
      </c>
      <c r="I5610" s="116" t="s">
        <v>8573</v>
      </c>
      <c r="J5610" s="116" t="s">
        <v>47</v>
      </c>
      <c r="K5610" s="116">
        <v>4.3099999999999999E-2</v>
      </c>
      <c r="L5610" s="395">
        <v>4.3099999999999999E-2</v>
      </c>
      <c r="M5610" s="395">
        <v>4.1812000000000002E-2</v>
      </c>
      <c r="N5610" s="330">
        <v>2.9883990719257483</v>
      </c>
      <c r="O5610" s="116"/>
      <c r="P5610" s="116"/>
      <c r="Q5610" s="120"/>
    </row>
    <row r="5611" spans="1:17" customFormat="1">
      <c r="A5611" s="117">
        <v>5608</v>
      </c>
      <c r="B5611" s="117"/>
      <c r="C5611" s="117" t="s">
        <v>1391</v>
      </c>
      <c r="D5611" s="117" t="s">
        <v>1032</v>
      </c>
      <c r="E5611" s="396" t="s">
        <v>8009</v>
      </c>
      <c r="F5611" s="116" t="s">
        <v>10432</v>
      </c>
      <c r="G5611" s="596">
        <v>305422240404</v>
      </c>
      <c r="H5611" s="396" t="s">
        <v>10433</v>
      </c>
      <c r="I5611" s="116" t="s">
        <v>8573</v>
      </c>
      <c r="J5611" s="116" t="s">
        <v>47</v>
      </c>
      <c r="K5611" s="116">
        <v>0.10778600000000001</v>
      </c>
      <c r="L5611" s="395">
        <v>0.10778600000000001</v>
      </c>
      <c r="M5611" s="395">
        <v>0.104652</v>
      </c>
      <c r="N5611" s="330">
        <v>2.9076132336296099</v>
      </c>
      <c r="O5611" s="116"/>
      <c r="P5611" s="116"/>
      <c r="Q5611" s="120"/>
    </row>
    <row r="5612" spans="1:17" customFormat="1">
      <c r="A5612" s="117">
        <v>5609</v>
      </c>
      <c r="B5612" s="117"/>
      <c r="C5612" s="117" t="s">
        <v>1391</v>
      </c>
      <c r="D5612" s="117" t="s">
        <v>1032</v>
      </c>
      <c r="E5612" s="396" t="s">
        <v>8011</v>
      </c>
      <c r="F5612" s="116" t="s">
        <v>8176</v>
      </c>
      <c r="G5612" s="596">
        <v>305431240102</v>
      </c>
      <c r="H5612" s="396" t="s">
        <v>8474</v>
      </c>
      <c r="I5612" s="116" t="s">
        <v>8573</v>
      </c>
      <c r="J5612" s="116" t="s">
        <v>47</v>
      </c>
      <c r="K5612" s="116">
        <v>1.0045500000000001</v>
      </c>
      <c r="L5612" s="395">
        <v>1.0045500000000001</v>
      </c>
      <c r="M5612" s="395">
        <v>0.97606100000000007</v>
      </c>
      <c r="N5612" s="330">
        <v>2.8359962172116853</v>
      </c>
      <c r="O5612" s="116"/>
      <c r="P5612" s="116"/>
      <c r="Q5612" s="120"/>
    </row>
    <row r="5613" spans="1:17" customFormat="1">
      <c r="A5613" s="117">
        <v>5610</v>
      </c>
      <c r="B5613" s="117"/>
      <c r="C5613" s="117" t="s">
        <v>1391</v>
      </c>
      <c r="D5613" s="117" t="s">
        <v>1032</v>
      </c>
      <c r="E5613" s="396" t="s">
        <v>8010</v>
      </c>
      <c r="F5613" s="116" t="s">
        <v>8175</v>
      </c>
      <c r="G5613" s="596">
        <v>305421340104</v>
      </c>
      <c r="H5613" s="396" t="s">
        <v>8475</v>
      </c>
      <c r="I5613" s="116" t="s">
        <v>3613</v>
      </c>
      <c r="J5613" s="116" t="s">
        <v>47</v>
      </c>
      <c r="K5613" s="116">
        <v>1.2203999999999999</v>
      </c>
      <c r="L5613" s="395">
        <v>1.2203999999999999</v>
      </c>
      <c r="M5613" s="395">
        <v>1.186264</v>
      </c>
      <c r="N5613" s="330">
        <v>2.7971156997705626</v>
      </c>
      <c r="O5613" s="116"/>
      <c r="P5613" s="116"/>
      <c r="Q5613" s="120"/>
    </row>
    <row r="5614" spans="1:17" customFormat="1">
      <c r="A5614" s="117">
        <v>5611</v>
      </c>
      <c r="B5614" s="117"/>
      <c r="C5614" s="117" t="s">
        <v>1391</v>
      </c>
      <c r="D5614" s="117" t="s">
        <v>1032</v>
      </c>
      <c r="E5614" s="396" t="s">
        <v>8012</v>
      </c>
      <c r="F5614" s="116" t="s">
        <v>8173</v>
      </c>
      <c r="G5614" s="596">
        <v>305411340104</v>
      </c>
      <c r="H5614" s="396" t="s">
        <v>8460</v>
      </c>
      <c r="I5614" s="116" t="s">
        <v>8573</v>
      </c>
      <c r="J5614" s="116" t="s">
        <v>47</v>
      </c>
      <c r="K5614" s="116">
        <v>0.54591000000000001</v>
      </c>
      <c r="L5614" s="395">
        <v>0.54591000000000001</v>
      </c>
      <c r="M5614" s="395">
        <v>0.53067699999999995</v>
      </c>
      <c r="N5614" s="330">
        <v>2.7903866937773718</v>
      </c>
      <c r="O5614" s="116"/>
      <c r="P5614" s="116"/>
      <c r="Q5614" s="120"/>
    </row>
    <row r="5615" spans="1:17" customFormat="1">
      <c r="A5615" s="117">
        <v>5612</v>
      </c>
      <c r="B5615" s="117"/>
      <c r="C5615" s="117" t="s">
        <v>1391</v>
      </c>
      <c r="D5615" s="117" t="s">
        <v>1032</v>
      </c>
      <c r="E5615" s="396" t="s">
        <v>8010</v>
      </c>
      <c r="F5615" s="116" t="s">
        <v>8171</v>
      </c>
      <c r="G5615" s="596">
        <v>305421240103</v>
      </c>
      <c r="H5615" s="396" t="s">
        <v>8457</v>
      </c>
      <c r="I5615" s="116" t="s">
        <v>3613</v>
      </c>
      <c r="J5615" s="116" t="s">
        <v>47</v>
      </c>
      <c r="K5615" s="116">
        <v>1.3066</v>
      </c>
      <c r="L5615" s="395">
        <v>1.3066</v>
      </c>
      <c r="M5615" s="395">
        <v>1.2726569999999999</v>
      </c>
      <c r="N5615" s="330">
        <v>2.5978111128118826</v>
      </c>
      <c r="O5615" s="116"/>
      <c r="P5615" s="116"/>
      <c r="Q5615" s="120"/>
    </row>
    <row r="5616" spans="1:17" customFormat="1">
      <c r="A5616" s="117">
        <v>5613</v>
      </c>
      <c r="B5616" s="117"/>
      <c r="C5616" s="117" t="s">
        <v>1391</v>
      </c>
      <c r="D5616" s="117" t="s">
        <v>1032</v>
      </c>
      <c r="E5616" s="396" t="s">
        <v>8009</v>
      </c>
      <c r="F5616" s="116" t="s">
        <v>8179</v>
      </c>
      <c r="G5616" s="596">
        <v>305422340102</v>
      </c>
      <c r="H5616" s="396" t="s">
        <v>8476</v>
      </c>
      <c r="I5616" s="116" t="s">
        <v>8573</v>
      </c>
      <c r="J5616" s="116" t="s">
        <v>47</v>
      </c>
      <c r="K5616" s="116">
        <v>0.84541999999999995</v>
      </c>
      <c r="L5616" s="395">
        <v>0.84541999999999995</v>
      </c>
      <c r="M5616" s="395">
        <v>0.82427300000000003</v>
      </c>
      <c r="N5616" s="330">
        <v>2.5013602706347045</v>
      </c>
      <c r="O5616" s="116"/>
      <c r="P5616" s="116"/>
      <c r="Q5616" s="120"/>
    </row>
    <row r="5617" spans="1:17" customFormat="1">
      <c r="A5617" s="117">
        <v>5614</v>
      </c>
      <c r="B5617" s="117"/>
      <c r="C5617" s="117" t="s">
        <v>1391</v>
      </c>
      <c r="D5617" s="117" t="s">
        <v>1032</v>
      </c>
      <c r="E5617" s="396" t="s">
        <v>8012</v>
      </c>
      <c r="F5617" s="116" t="s">
        <v>8168</v>
      </c>
      <c r="G5617" s="596">
        <v>305411240206</v>
      </c>
      <c r="H5617" s="396" t="s">
        <v>10434</v>
      </c>
      <c r="I5617" s="116" t="s">
        <v>8573</v>
      </c>
      <c r="J5617" s="116" t="s">
        <v>47</v>
      </c>
      <c r="K5617" s="116">
        <v>0.10655000000000001</v>
      </c>
      <c r="L5617" s="395">
        <v>0.10655000000000001</v>
      </c>
      <c r="M5617" s="395">
        <v>0.10389599999999999</v>
      </c>
      <c r="N5617" s="330">
        <v>2.4908493664946194</v>
      </c>
      <c r="O5617" s="116"/>
      <c r="P5617" s="116"/>
      <c r="Q5617" s="120"/>
    </row>
    <row r="5618" spans="1:17" customFormat="1">
      <c r="A5618" s="117">
        <v>5615</v>
      </c>
      <c r="B5618" s="117"/>
      <c r="C5618" s="117" t="s">
        <v>1391</v>
      </c>
      <c r="D5618" s="117" t="s">
        <v>1032</v>
      </c>
      <c r="E5618" s="396" t="s">
        <v>8011</v>
      </c>
      <c r="F5618" s="116" t="s">
        <v>10435</v>
      </c>
      <c r="G5618" s="596">
        <v>305431340302</v>
      </c>
      <c r="H5618" s="396" t="s">
        <v>10436</v>
      </c>
      <c r="I5618" s="116" t="s">
        <v>8573</v>
      </c>
      <c r="J5618" s="116" t="s">
        <v>47</v>
      </c>
      <c r="K5618" s="116">
        <v>0.71240000000000003</v>
      </c>
      <c r="L5618" s="395">
        <v>0.71240000000000003</v>
      </c>
      <c r="M5618" s="395">
        <v>0.69466600000000001</v>
      </c>
      <c r="N5618" s="330">
        <v>2.4893318360471683</v>
      </c>
      <c r="O5618" s="116"/>
      <c r="P5618" s="116"/>
      <c r="Q5618" s="120"/>
    </row>
    <row r="5619" spans="1:17" customFormat="1">
      <c r="A5619" s="117">
        <v>5616</v>
      </c>
      <c r="B5619" s="117"/>
      <c r="C5619" s="117" t="s">
        <v>1391</v>
      </c>
      <c r="D5619" s="117" t="s">
        <v>1032</v>
      </c>
      <c r="E5619" s="396" t="s">
        <v>8010</v>
      </c>
      <c r="F5619" s="116" t="s">
        <v>8177</v>
      </c>
      <c r="G5619" s="596">
        <v>305421440102</v>
      </c>
      <c r="H5619" s="396" t="s">
        <v>8479</v>
      </c>
      <c r="I5619" s="116" t="s">
        <v>8576</v>
      </c>
      <c r="J5619" s="116" t="s">
        <v>47</v>
      </c>
      <c r="K5619" s="116">
        <v>0.81159999999999999</v>
      </c>
      <c r="L5619" s="395">
        <v>0.81159999999999999</v>
      </c>
      <c r="M5619" s="395">
        <v>0.79303500000000005</v>
      </c>
      <c r="N5619" s="330">
        <v>2.2874568753080267</v>
      </c>
      <c r="O5619" s="116"/>
      <c r="P5619" s="116"/>
      <c r="Q5619" s="120"/>
    </row>
    <row r="5620" spans="1:17" customFormat="1">
      <c r="A5620" s="117">
        <v>5617</v>
      </c>
      <c r="B5620" s="117"/>
      <c r="C5620" s="117" t="s">
        <v>1391</v>
      </c>
      <c r="D5620" s="117" t="s">
        <v>1032</v>
      </c>
      <c r="E5620" s="396" t="s">
        <v>8010</v>
      </c>
      <c r="F5620" s="116" t="s">
        <v>8172</v>
      </c>
      <c r="G5620" s="596">
        <v>305421240301</v>
      </c>
      <c r="H5620" s="396" t="s">
        <v>2214</v>
      </c>
      <c r="I5620" s="116" t="s">
        <v>3613</v>
      </c>
      <c r="J5620" s="116" t="s">
        <v>47</v>
      </c>
      <c r="K5620" s="116">
        <v>0.82240000000000002</v>
      </c>
      <c r="L5620" s="395">
        <v>0.82240000000000002</v>
      </c>
      <c r="M5620" s="395">
        <v>0.805647</v>
      </c>
      <c r="N5620" s="330">
        <v>2.0370865758754886</v>
      </c>
      <c r="O5620" s="116"/>
      <c r="P5620" s="116"/>
      <c r="Q5620" s="120"/>
    </row>
    <row r="5621" spans="1:17" customFormat="1">
      <c r="A5621" s="117">
        <v>5618</v>
      </c>
      <c r="B5621" s="117"/>
      <c r="C5621" s="117" t="s">
        <v>1391</v>
      </c>
      <c r="D5621" s="117" t="s">
        <v>1032</v>
      </c>
      <c r="E5621" s="396" t="s">
        <v>8010</v>
      </c>
      <c r="F5621" s="116" t="s">
        <v>8178</v>
      </c>
      <c r="G5621" s="596">
        <v>305421340202</v>
      </c>
      <c r="H5621" s="396" t="s">
        <v>8477</v>
      </c>
      <c r="I5621" s="116" t="s">
        <v>3613</v>
      </c>
      <c r="J5621" s="116" t="s">
        <v>47</v>
      </c>
      <c r="K5621" s="116">
        <v>1.0648</v>
      </c>
      <c r="L5621" s="395">
        <v>1.0648</v>
      </c>
      <c r="M5621" s="395">
        <v>1.043536</v>
      </c>
      <c r="N5621" s="330">
        <v>1.9969947407963891</v>
      </c>
      <c r="O5621" s="116"/>
      <c r="P5621" s="116"/>
      <c r="Q5621" s="120"/>
    </row>
    <row r="5622" spans="1:17" customFormat="1">
      <c r="A5622" s="117">
        <v>5619</v>
      </c>
      <c r="B5622" s="117"/>
      <c r="C5622" s="117" t="s">
        <v>1391</v>
      </c>
      <c r="D5622" s="117" t="s">
        <v>1032</v>
      </c>
      <c r="E5622" s="396" t="s">
        <v>8010</v>
      </c>
      <c r="F5622" s="116" t="s">
        <v>8164</v>
      </c>
      <c r="G5622" s="596">
        <v>305421240204</v>
      </c>
      <c r="H5622" s="396" t="s">
        <v>9957</v>
      </c>
      <c r="I5622" s="116" t="s">
        <v>3613</v>
      </c>
      <c r="J5622" s="116" t="s">
        <v>47</v>
      </c>
      <c r="K5622" s="116">
        <v>9.2999999999999992E-3</v>
      </c>
      <c r="L5622" s="395">
        <v>9.2999999999999992E-3</v>
      </c>
      <c r="M5622" s="395">
        <v>9.1170000000000001E-3</v>
      </c>
      <c r="N5622" s="330">
        <v>1.9677419354838619</v>
      </c>
      <c r="O5622" s="116"/>
      <c r="P5622" s="116"/>
      <c r="Q5622" s="120"/>
    </row>
    <row r="5623" spans="1:17" customFormat="1">
      <c r="A5623" s="117">
        <v>5620</v>
      </c>
      <c r="B5623" s="117"/>
      <c r="C5623" s="117" t="s">
        <v>1391</v>
      </c>
      <c r="D5623" s="117" t="s">
        <v>1032</v>
      </c>
      <c r="E5623" s="396" t="s">
        <v>8010</v>
      </c>
      <c r="F5623" s="116" t="s">
        <v>8164</v>
      </c>
      <c r="G5623" s="596">
        <v>305421240201</v>
      </c>
      <c r="H5623" s="396" t="s">
        <v>10437</v>
      </c>
      <c r="I5623" s="116" t="s">
        <v>3613</v>
      </c>
      <c r="J5623" s="116" t="s">
        <v>47</v>
      </c>
      <c r="K5623" s="116">
        <v>1.2143200000000001</v>
      </c>
      <c r="L5623" s="395">
        <v>1.2143200000000001</v>
      </c>
      <c r="M5623" s="395">
        <v>1.191244</v>
      </c>
      <c r="N5623" s="330">
        <v>1.9003228144146598</v>
      </c>
      <c r="O5623" s="116"/>
      <c r="P5623" s="116"/>
      <c r="Q5623" s="120"/>
    </row>
    <row r="5624" spans="1:17" customFormat="1">
      <c r="A5624" s="117">
        <v>5621</v>
      </c>
      <c r="B5624" s="117"/>
      <c r="C5624" s="117" t="s">
        <v>1391</v>
      </c>
      <c r="D5624" s="117" t="s">
        <v>1032</v>
      </c>
      <c r="E5624" s="396" t="s">
        <v>8010</v>
      </c>
      <c r="F5624" s="116" t="s">
        <v>8178</v>
      </c>
      <c r="G5624" s="596">
        <v>305421340201</v>
      </c>
      <c r="H5624" s="396" t="s">
        <v>8447</v>
      </c>
      <c r="I5624" s="116" t="s">
        <v>8575</v>
      </c>
      <c r="J5624" s="116" t="s">
        <v>47</v>
      </c>
      <c r="K5624" s="116">
        <v>0.3342</v>
      </c>
      <c r="L5624" s="395">
        <v>0.3342</v>
      </c>
      <c r="M5624" s="395">
        <v>0.329926</v>
      </c>
      <c r="N5624" s="330">
        <v>1.2788749251944942</v>
      </c>
      <c r="O5624" s="116"/>
      <c r="P5624" s="116"/>
      <c r="Q5624" s="120"/>
    </row>
    <row r="5625" spans="1:17" customFormat="1">
      <c r="A5625" s="117">
        <v>5622</v>
      </c>
      <c r="B5625" s="117"/>
      <c r="C5625" s="117" t="s">
        <v>1391</v>
      </c>
      <c r="D5625" s="117" t="s">
        <v>1032</v>
      </c>
      <c r="E5625" s="396" t="s">
        <v>8012</v>
      </c>
      <c r="F5625" s="116" t="s">
        <v>8180</v>
      </c>
      <c r="G5625" s="596">
        <v>305411240303</v>
      </c>
      <c r="H5625" s="396" t="s">
        <v>8478</v>
      </c>
      <c r="I5625" s="116" t="s">
        <v>8575</v>
      </c>
      <c r="J5625" s="116" t="s">
        <v>47</v>
      </c>
      <c r="K5625" s="116">
        <v>0.75719999999999998</v>
      </c>
      <c r="L5625" s="395">
        <v>0.75719999999999998</v>
      </c>
      <c r="M5625" s="395">
        <v>0.74940399999999996</v>
      </c>
      <c r="N5625" s="330">
        <v>1.0295826730058142</v>
      </c>
      <c r="O5625" s="116"/>
      <c r="P5625" s="116"/>
      <c r="Q5625" s="120"/>
    </row>
    <row r="5626" spans="1:17" customFormat="1">
      <c r="A5626" s="117">
        <v>5623</v>
      </c>
      <c r="B5626" s="117"/>
      <c r="C5626" s="117" t="s">
        <v>1391</v>
      </c>
      <c r="D5626" s="117" t="s">
        <v>1032</v>
      </c>
      <c r="E5626" s="396" t="s">
        <v>8009</v>
      </c>
      <c r="F5626" s="116" t="s">
        <v>8154</v>
      </c>
      <c r="G5626" s="596">
        <v>305422340602</v>
      </c>
      <c r="H5626" s="396" t="s">
        <v>8436</v>
      </c>
      <c r="I5626" s="116" t="s">
        <v>8576</v>
      </c>
      <c r="J5626" s="116" t="s">
        <v>47</v>
      </c>
      <c r="K5626" s="116">
        <v>0.60099999999999998</v>
      </c>
      <c r="L5626" s="395">
        <v>0.60099999999999998</v>
      </c>
      <c r="M5626" s="395">
        <v>0.59489300000000001</v>
      </c>
      <c r="N5626" s="330">
        <v>1.0161397670549042</v>
      </c>
      <c r="O5626" s="116"/>
      <c r="P5626" s="116"/>
      <c r="Q5626" s="120"/>
    </row>
    <row r="5627" spans="1:17" customFormat="1">
      <c r="A5627" s="117">
        <v>5624</v>
      </c>
      <c r="B5627" s="117"/>
      <c r="C5627" s="117" t="s">
        <v>1391</v>
      </c>
      <c r="D5627" s="117" t="s">
        <v>1032</v>
      </c>
      <c r="E5627" s="396" t="s">
        <v>8009</v>
      </c>
      <c r="F5627" s="116" t="s">
        <v>10438</v>
      </c>
      <c r="G5627" s="596">
        <v>305422340302</v>
      </c>
      <c r="H5627" s="396" t="s">
        <v>10439</v>
      </c>
      <c r="I5627" s="116" t="s">
        <v>8573</v>
      </c>
      <c r="J5627" s="116" t="s">
        <v>47</v>
      </c>
      <c r="K5627" s="116">
        <v>0.32269999999999999</v>
      </c>
      <c r="L5627" s="395">
        <v>0.32269999999999999</v>
      </c>
      <c r="M5627" s="395">
        <v>0.31347400000000003</v>
      </c>
      <c r="N5627" s="330">
        <v>2.8590021691973835</v>
      </c>
      <c r="O5627" s="116"/>
      <c r="P5627" s="116"/>
      <c r="Q5627" s="120"/>
    </row>
    <row r="5628" spans="1:17" customFormat="1">
      <c r="A5628" s="117">
        <v>5625</v>
      </c>
      <c r="B5628" s="117"/>
      <c r="C5628" s="117" t="s">
        <v>1391</v>
      </c>
      <c r="D5628" s="117" t="s">
        <v>1032</v>
      </c>
      <c r="E5628" s="396" t="s">
        <v>8009</v>
      </c>
      <c r="F5628" s="116" t="s">
        <v>10426</v>
      </c>
      <c r="G5628" s="596">
        <v>305422140101</v>
      </c>
      <c r="H5628" s="396" t="s">
        <v>2150</v>
      </c>
      <c r="I5628" s="116" t="s">
        <v>8573</v>
      </c>
      <c r="J5628" s="116" t="s">
        <v>47</v>
      </c>
      <c r="K5628" s="116">
        <v>0.28999999999999998</v>
      </c>
      <c r="L5628" s="395">
        <v>0.28999999999999998</v>
      </c>
      <c r="M5628" s="395">
        <v>0.26769699999999996</v>
      </c>
      <c r="N5628" s="330">
        <v>7.6906896551724193</v>
      </c>
      <c r="O5628" s="116"/>
      <c r="P5628" s="116"/>
      <c r="Q5628" s="120"/>
    </row>
    <row r="5629" spans="1:17" customFormat="1">
      <c r="A5629" s="117">
        <v>5626</v>
      </c>
      <c r="B5629" s="117"/>
      <c r="C5629" s="117" t="s">
        <v>1391</v>
      </c>
      <c r="D5629" s="117" t="s">
        <v>1032</v>
      </c>
      <c r="E5629" s="396" t="s">
        <v>8009</v>
      </c>
      <c r="F5629" s="116" t="s">
        <v>10440</v>
      </c>
      <c r="G5629" s="596">
        <v>305422140205</v>
      </c>
      <c r="H5629" s="396" t="s">
        <v>2250</v>
      </c>
      <c r="I5629" s="116" t="s">
        <v>8576</v>
      </c>
      <c r="J5629" s="116" t="s">
        <v>47</v>
      </c>
      <c r="K5629" s="116">
        <v>0.4032</v>
      </c>
      <c r="L5629" s="395">
        <v>0.4032</v>
      </c>
      <c r="M5629" s="395">
        <v>0.38189700000000004</v>
      </c>
      <c r="N5629" s="330">
        <v>5.2834821428571326</v>
      </c>
      <c r="O5629" s="116"/>
      <c r="P5629" s="116"/>
      <c r="Q5629" s="120"/>
    </row>
    <row r="5630" spans="1:17" customFormat="1">
      <c r="A5630" s="117">
        <v>5627</v>
      </c>
      <c r="B5630" s="117"/>
      <c r="C5630" s="117" t="s">
        <v>1391</v>
      </c>
      <c r="D5630" s="117" t="s">
        <v>1032</v>
      </c>
      <c r="E5630" s="396" t="s">
        <v>8009</v>
      </c>
      <c r="F5630" s="116" t="s">
        <v>10441</v>
      </c>
      <c r="G5630" s="596">
        <v>305421140101</v>
      </c>
      <c r="H5630" s="396" t="s">
        <v>10442</v>
      </c>
      <c r="I5630" s="116" t="s">
        <v>8573</v>
      </c>
      <c r="J5630" s="116" t="s">
        <v>47</v>
      </c>
      <c r="K5630" s="116">
        <v>0.22739999999999999</v>
      </c>
      <c r="L5630" s="395">
        <v>0.22739999999999999</v>
      </c>
      <c r="M5630" s="395">
        <v>0.21204400000000001</v>
      </c>
      <c r="N5630" s="330">
        <v>6.7528583992963851</v>
      </c>
      <c r="O5630" s="116"/>
      <c r="P5630" s="116"/>
      <c r="Q5630" s="120"/>
    </row>
    <row r="5631" spans="1:17" customFormat="1">
      <c r="A5631" s="117">
        <v>5628</v>
      </c>
      <c r="B5631" s="117"/>
      <c r="C5631" s="117" t="s">
        <v>1391</v>
      </c>
      <c r="D5631" s="117" t="s">
        <v>1032</v>
      </c>
      <c r="E5631" s="396" t="s">
        <v>8009</v>
      </c>
      <c r="F5631" s="116" t="s">
        <v>8154</v>
      </c>
      <c r="G5631" s="596">
        <v>305422340601</v>
      </c>
      <c r="H5631" s="396" t="s">
        <v>10443</v>
      </c>
      <c r="I5631" s="116" t="s">
        <v>8576</v>
      </c>
      <c r="J5631" s="116" t="s">
        <v>47</v>
      </c>
      <c r="K5631" s="116">
        <v>2.8483999999999998</v>
      </c>
      <c r="L5631" s="395">
        <v>2.8483999999999998</v>
      </c>
      <c r="M5631" s="395">
        <v>2.6518630000000001</v>
      </c>
      <c r="N5631" s="330">
        <v>6.8999087206852883</v>
      </c>
      <c r="O5631" s="116"/>
      <c r="P5631" s="116"/>
      <c r="Q5631" s="120"/>
    </row>
    <row r="5632" spans="1:17" customFormat="1">
      <c r="A5632" s="117">
        <v>5629</v>
      </c>
      <c r="B5632" s="117"/>
      <c r="C5632" s="117" t="s">
        <v>1391</v>
      </c>
      <c r="D5632" s="117" t="s">
        <v>1032</v>
      </c>
      <c r="E5632" s="396" t="s">
        <v>8010</v>
      </c>
      <c r="F5632" s="116" t="s">
        <v>8164</v>
      </c>
      <c r="G5632" s="596">
        <v>305421240208</v>
      </c>
      <c r="H5632" s="396" t="s">
        <v>10444</v>
      </c>
      <c r="I5632" s="116" t="s">
        <v>7997</v>
      </c>
      <c r="J5632" s="116" t="s">
        <v>47</v>
      </c>
      <c r="K5632" s="116">
        <v>0.79979999999999996</v>
      </c>
      <c r="L5632" s="395">
        <v>0.79979999999999996</v>
      </c>
      <c r="M5632" s="395">
        <v>0.61973400000000001</v>
      </c>
      <c r="N5632" s="330">
        <v>22.513878469617399</v>
      </c>
      <c r="O5632" s="116"/>
      <c r="P5632" s="116"/>
      <c r="Q5632" s="120"/>
    </row>
    <row r="5633" spans="1:17" customFormat="1">
      <c r="A5633" s="117">
        <v>5630</v>
      </c>
      <c r="B5633" s="117"/>
      <c r="C5633" s="117" t="s">
        <v>1391</v>
      </c>
      <c r="D5633" s="117" t="s">
        <v>1032</v>
      </c>
      <c r="E5633" s="396" t="s">
        <v>8009</v>
      </c>
      <c r="F5633" s="116" t="s">
        <v>10445</v>
      </c>
      <c r="G5633" s="596">
        <v>305422140304</v>
      </c>
      <c r="H5633" s="396" t="s">
        <v>5186</v>
      </c>
      <c r="I5633" s="116" t="s">
        <v>7997</v>
      </c>
      <c r="J5633" s="116" t="s">
        <v>47</v>
      </c>
      <c r="K5633" s="116">
        <v>0.25700000000000001</v>
      </c>
      <c r="L5633" s="395">
        <v>0.25700000000000001</v>
      </c>
      <c r="M5633" s="395">
        <v>0.21072299999999999</v>
      </c>
      <c r="N5633" s="330">
        <v>18.006614785992223</v>
      </c>
      <c r="O5633" s="116"/>
      <c r="P5633" s="116"/>
      <c r="Q5633" s="120"/>
    </row>
    <row r="5634" spans="1:17" customFormat="1">
      <c r="A5634" s="117">
        <v>5631</v>
      </c>
      <c r="B5634" s="117"/>
      <c r="C5634" s="117" t="s">
        <v>1391</v>
      </c>
      <c r="D5634" s="117" t="s">
        <v>1032</v>
      </c>
      <c r="E5634" s="396" t="s">
        <v>8009</v>
      </c>
      <c r="F5634" s="116" t="s">
        <v>10445</v>
      </c>
      <c r="G5634" s="596">
        <v>305422140301</v>
      </c>
      <c r="H5634" s="396" t="s">
        <v>10446</v>
      </c>
      <c r="I5634" s="116" t="s">
        <v>7997</v>
      </c>
      <c r="J5634" s="116" t="s">
        <v>47</v>
      </c>
      <c r="K5634" s="116">
        <v>0.19700000000000001</v>
      </c>
      <c r="L5634" s="395">
        <v>0.19700000000000001</v>
      </c>
      <c r="M5634" s="395">
        <v>0.163522</v>
      </c>
      <c r="N5634" s="330">
        <v>16.993908629441627</v>
      </c>
      <c r="O5634" s="116"/>
      <c r="P5634" s="116"/>
      <c r="Q5634" s="120"/>
    </row>
    <row r="5635" spans="1:17" customFormat="1">
      <c r="A5635" s="117">
        <v>5632</v>
      </c>
      <c r="B5635" s="117"/>
      <c r="C5635" s="117" t="s">
        <v>1391</v>
      </c>
      <c r="D5635" s="117" t="s">
        <v>1032</v>
      </c>
      <c r="E5635" s="396" t="s">
        <v>8009</v>
      </c>
      <c r="F5635" s="116" t="s">
        <v>10445</v>
      </c>
      <c r="G5635" s="596">
        <v>305422140302</v>
      </c>
      <c r="H5635" s="396" t="s">
        <v>10447</v>
      </c>
      <c r="I5635" s="116" t="s">
        <v>7997</v>
      </c>
      <c r="J5635" s="116" t="s">
        <v>47</v>
      </c>
      <c r="K5635" s="116">
        <v>0.25480000000000003</v>
      </c>
      <c r="L5635" s="395">
        <v>0.25480000000000003</v>
      </c>
      <c r="M5635" s="395">
        <v>0.213537</v>
      </c>
      <c r="N5635" s="330">
        <v>16.194270015698596</v>
      </c>
      <c r="O5635" s="116"/>
      <c r="P5635" s="116"/>
      <c r="Q5635" s="120"/>
    </row>
    <row r="5636" spans="1:17" customFormat="1">
      <c r="A5636" s="117">
        <v>5633</v>
      </c>
      <c r="B5636" s="117"/>
      <c r="C5636" s="117" t="s">
        <v>1391</v>
      </c>
      <c r="D5636" s="117" t="s">
        <v>1032</v>
      </c>
      <c r="E5636" s="396" t="s">
        <v>8009</v>
      </c>
      <c r="F5636" s="116" t="s">
        <v>10438</v>
      </c>
      <c r="G5636" s="596">
        <v>305422340303</v>
      </c>
      <c r="H5636" s="396" t="s">
        <v>6943</v>
      </c>
      <c r="I5636" s="116" t="s">
        <v>7997</v>
      </c>
      <c r="J5636" s="116" t="s">
        <v>47</v>
      </c>
      <c r="K5636" s="116">
        <v>0.2069</v>
      </c>
      <c r="L5636" s="395">
        <v>0.2069</v>
      </c>
      <c r="M5636" s="395">
        <v>0.16774</v>
      </c>
      <c r="N5636" s="330">
        <v>18.927017883035283</v>
      </c>
      <c r="O5636" s="116"/>
      <c r="P5636" s="116"/>
      <c r="Q5636" s="120"/>
    </row>
    <row r="5637" spans="1:17" customFormat="1">
      <c r="A5637" s="117">
        <v>5634</v>
      </c>
      <c r="B5637" s="117"/>
      <c r="C5637" s="117" t="s">
        <v>1391</v>
      </c>
      <c r="D5637" s="117" t="s">
        <v>1032</v>
      </c>
      <c r="E5637" s="396" t="s">
        <v>8009</v>
      </c>
      <c r="F5637" s="116" t="s">
        <v>10438</v>
      </c>
      <c r="G5637" s="596">
        <v>305422340301</v>
      </c>
      <c r="H5637" s="396" t="s">
        <v>6526</v>
      </c>
      <c r="I5637" s="116" t="s">
        <v>7997</v>
      </c>
      <c r="J5637" s="116" t="s">
        <v>47</v>
      </c>
      <c r="K5637" s="116">
        <v>0.43219999999999997</v>
      </c>
      <c r="L5637" s="395">
        <v>0.43219999999999997</v>
      </c>
      <c r="M5637" s="395">
        <v>0.333399</v>
      </c>
      <c r="N5637" s="330">
        <v>22.860018509949093</v>
      </c>
      <c r="O5637" s="116"/>
      <c r="P5637" s="116"/>
      <c r="Q5637" s="120"/>
    </row>
    <row r="5638" spans="1:17" customFormat="1">
      <c r="A5638" s="117">
        <v>5635</v>
      </c>
      <c r="B5638" s="117"/>
      <c r="C5638" s="117" t="s">
        <v>1391</v>
      </c>
      <c r="D5638" s="117" t="s">
        <v>1032</v>
      </c>
      <c r="E5638" s="396" t="s">
        <v>8009</v>
      </c>
      <c r="F5638" s="116" t="s">
        <v>10438</v>
      </c>
      <c r="G5638" s="596">
        <v>305422340305</v>
      </c>
      <c r="H5638" s="396" t="s">
        <v>10448</v>
      </c>
      <c r="I5638" s="116" t="s">
        <v>7997</v>
      </c>
      <c r="J5638" s="116" t="s">
        <v>47</v>
      </c>
      <c r="K5638" s="116">
        <v>8.2600000000000007E-2</v>
      </c>
      <c r="L5638" s="395">
        <v>8.2600000000000007E-2</v>
      </c>
      <c r="M5638" s="395">
        <v>6.8664000000000003E-2</v>
      </c>
      <c r="N5638" s="330">
        <v>16.871670702179181</v>
      </c>
      <c r="O5638" s="116"/>
      <c r="P5638" s="116"/>
      <c r="Q5638" s="120"/>
    </row>
    <row r="5639" spans="1:17" customFormat="1">
      <c r="A5639" s="117">
        <v>5636</v>
      </c>
      <c r="B5639" s="117"/>
      <c r="C5639" s="117" t="s">
        <v>1391</v>
      </c>
      <c r="D5639" s="117" t="s">
        <v>1032</v>
      </c>
      <c r="E5639" s="396" t="s">
        <v>8009</v>
      </c>
      <c r="F5639" s="116" t="s">
        <v>10438</v>
      </c>
      <c r="G5639" s="596">
        <v>305422340304</v>
      </c>
      <c r="H5639" s="396" t="s">
        <v>10449</v>
      </c>
      <c r="I5639" s="116" t="s">
        <v>7997</v>
      </c>
      <c r="J5639" s="116" t="s">
        <v>47</v>
      </c>
      <c r="K5639" s="116">
        <v>0.155</v>
      </c>
      <c r="L5639" s="395">
        <v>0.155</v>
      </c>
      <c r="M5639" s="395">
        <v>0.115732</v>
      </c>
      <c r="N5639" s="330">
        <v>25.334193548387095</v>
      </c>
      <c r="O5639" s="116"/>
      <c r="P5639" s="116"/>
      <c r="Q5639" s="120"/>
    </row>
    <row r="5640" spans="1:17" customFormat="1">
      <c r="A5640" s="117">
        <v>5637</v>
      </c>
      <c r="B5640" s="117"/>
      <c r="C5640" s="117" t="s">
        <v>1391</v>
      </c>
      <c r="D5640" s="117" t="s">
        <v>1032</v>
      </c>
      <c r="E5640" s="396" t="s">
        <v>8009</v>
      </c>
      <c r="F5640" s="116" t="s">
        <v>8175</v>
      </c>
      <c r="G5640" s="596">
        <v>305421340103</v>
      </c>
      <c r="H5640" s="396" t="s">
        <v>5063</v>
      </c>
      <c r="I5640" s="116" t="s">
        <v>7997</v>
      </c>
      <c r="J5640" s="116" t="s">
        <v>47</v>
      </c>
      <c r="K5640" s="116">
        <v>0.55100000000000005</v>
      </c>
      <c r="L5640" s="395">
        <v>0.55100000000000005</v>
      </c>
      <c r="M5640" s="395">
        <v>0.42732799999999999</v>
      </c>
      <c r="N5640" s="330">
        <v>22.445009074410173</v>
      </c>
      <c r="O5640" s="116"/>
      <c r="P5640" s="116"/>
      <c r="Q5640" s="120"/>
    </row>
    <row r="5641" spans="1:17" customFormat="1">
      <c r="A5641" s="117">
        <v>5638</v>
      </c>
      <c r="B5641" s="117"/>
      <c r="C5641" s="117" t="s">
        <v>1391</v>
      </c>
      <c r="D5641" s="117" t="s">
        <v>1032</v>
      </c>
      <c r="E5641" s="396" t="s">
        <v>8009</v>
      </c>
      <c r="F5641" s="116" t="s">
        <v>10450</v>
      </c>
      <c r="G5641" s="596">
        <v>305422340203</v>
      </c>
      <c r="H5641" s="396" t="s">
        <v>5041</v>
      </c>
      <c r="I5641" s="116" t="s">
        <v>7997</v>
      </c>
      <c r="J5641" s="116" t="s">
        <v>47</v>
      </c>
      <c r="K5641" s="116">
        <v>0.82499999999999996</v>
      </c>
      <c r="L5641" s="395">
        <v>0.82499999999999996</v>
      </c>
      <c r="M5641" s="395">
        <v>0.65423799999999999</v>
      </c>
      <c r="N5641" s="330">
        <v>20.698424242424242</v>
      </c>
      <c r="O5641" s="116"/>
      <c r="P5641" s="116"/>
      <c r="Q5641" s="120"/>
    </row>
    <row r="5642" spans="1:17" customFormat="1">
      <c r="A5642" s="117">
        <v>5639</v>
      </c>
      <c r="B5642" s="117"/>
      <c r="C5642" s="117" t="s">
        <v>1391</v>
      </c>
      <c r="D5642" s="117" t="s">
        <v>1032</v>
      </c>
      <c r="E5642" s="396" t="s">
        <v>8009</v>
      </c>
      <c r="F5642" s="116" t="s">
        <v>10445</v>
      </c>
      <c r="G5642" s="596">
        <v>305422140303</v>
      </c>
      <c r="H5642" s="396" t="s">
        <v>4985</v>
      </c>
      <c r="I5642" s="116" t="s">
        <v>7997</v>
      </c>
      <c r="J5642" s="116" t="s">
        <v>47</v>
      </c>
      <c r="K5642" s="116">
        <v>0.38440000000000002</v>
      </c>
      <c r="L5642" s="395">
        <v>0.38440000000000002</v>
      </c>
      <c r="M5642" s="395">
        <v>0.31043200000000004</v>
      </c>
      <c r="N5642" s="330">
        <v>19.242455775234124</v>
      </c>
      <c r="O5642" s="116"/>
      <c r="P5642" s="116"/>
      <c r="Q5642" s="120"/>
    </row>
    <row r="5643" spans="1:17" customFormat="1">
      <c r="A5643" s="117">
        <v>5640</v>
      </c>
      <c r="B5643" s="117"/>
      <c r="C5643" s="117" t="s">
        <v>1391</v>
      </c>
      <c r="D5643" s="117" t="s">
        <v>1032</v>
      </c>
      <c r="E5643" s="396" t="s">
        <v>8009</v>
      </c>
      <c r="F5643" s="116" t="s">
        <v>8170</v>
      </c>
      <c r="G5643" s="596">
        <v>305422340405</v>
      </c>
      <c r="H5643" s="396" t="s">
        <v>5171</v>
      </c>
      <c r="I5643" s="116" t="s">
        <v>7997</v>
      </c>
      <c r="J5643" s="116" t="s">
        <v>47</v>
      </c>
      <c r="K5643" s="116">
        <v>0.63039999999999996</v>
      </c>
      <c r="L5643" s="395">
        <v>0.63039999999999996</v>
      </c>
      <c r="M5643" s="395">
        <v>0.51671599999999995</v>
      </c>
      <c r="N5643" s="330">
        <v>18.03362944162437</v>
      </c>
      <c r="O5643" s="116"/>
      <c r="P5643" s="116"/>
      <c r="Q5643" s="120"/>
    </row>
    <row r="5644" spans="1:17" customFormat="1">
      <c r="A5644" s="117">
        <v>5641</v>
      </c>
      <c r="B5644" s="117"/>
      <c r="C5644" s="117" t="s">
        <v>1391</v>
      </c>
      <c r="D5644" s="117" t="s">
        <v>1032</v>
      </c>
      <c r="E5644" s="396" t="s">
        <v>8011</v>
      </c>
      <c r="F5644" s="116" t="s">
        <v>10451</v>
      </c>
      <c r="G5644" s="596">
        <v>305431240501</v>
      </c>
      <c r="H5644" s="396" t="s">
        <v>5186</v>
      </c>
      <c r="I5644" s="116" t="s">
        <v>7997</v>
      </c>
      <c r="J5644" s="116" t="s">
        <v>47</v>
      </c>
      <c r="K5644" s="116">
        <v>0.30680000000000002</v>
      </c>
      <c r="L5644" s="395">
        <v>0.30680000000000002</v>
      </c>
      <c r="M5644" s="395">
        <v>0.25275999999999998</v>
      </c>
      <c r="N5644" s="330">
        <v>17.614080834419827</v>
      </c>
      <c r="O5644" s="116"/>
      <c r="P5644" s="116"/>
      <c r="Q5644" s="120"/>
    </row>
    <row r="5645" spans="1:17" customFormat="1">
      <c r="A5645" s="117">
        <v>5642</v>
      </c>
      <c r="B5645" s="117"/>
      <c r="C5645" s="117" t="s">
        <v>1391</v>
      </c>
      <c r="D5645" s="117" t="s">
        <v>1032</v>
      </c>
      <c r="E5645" s="396" t="s">
        <v>8011</v>
      </c>
      <c r="F5645" s="116" t="s">
        <v>8158</v>
      </c>
      <c r="G5645" s="596">
        <v>305431240203</v>
      </c>
      <c r="H5645" s="396" t="s">
        <v>5339</v>
      </c>
      <c r="I5645" s="116" t="s">
        <v>7997</v>
      </c>
      <c r="J5645" s="116" t="s">
        <v>47</v>
      </c>
      <c r="K5645" s="116">
        <v>0.33039000000000002</v>
      </c>
      <c r="L5645" s="395">
        <v>0.33039000000000002</v>
      </c>
      <c r="M5645" s="395">
        <v>0.28050900000000001</v>
      </c>
      <c r="N5645" s="330">
        <v>15.097611913193502</v>
      </c>
      <c r="O5645" s="116"/>
      <c r="P5645" s="116"/>
      <c r="Q5645" s="120"/>
    </row>
    <row r="5646" spans="1:17" customFormat="1">
      <c r="A5646" s="117">
        <v>5643</v>
      </c>
      <c r="B5646" s="117"/>
      <c r="C5646" s="117" t="s">
        <v>1391</v>
      </c>
      <c r="D5646" s="117" t="s">
        <v>1032</v>
      </c>
      <c r="E5646" s="396" t="s">
        <v>8011</v>
      </c>
      <c r="F5646" s="116" t="s">
        <v>10451</v>
      </c>
      <c r="G5646" s="596">
        <v>305431240502</v>
      </c>
      <c r="H5646" s="396" t="s">
        <v>5355</v>
      </c>
      <c r="I5646" s="116" t="s">
        <v>7997</v>
      </c>
      <c r="J5646" s="116" t="s">
        <v>47</v>
      </c>
      <c r="K5646" s="116">
        <v>0.17100000000000001</v>
      </c>
      <c r="L5646" s="395">
        <v>0.17100000000000001</v>
      </c>
      <c r="M5646" s="395">
        <v>0.14564299999999999</v>
      </c>
      <c r="N5646" s="330">
        <v>14.828654970760244</v>
      </c>
      <c r="O5646" s="116"/>
      <c r="P5646" s="116"/>
      <c r="Q5646" s="120"/>
    </row>
    <row r="5647" spans="1:17" customFormat="1">
      <c r="A5647" s="117">
        <v>5644</v>
      </c>
      <c r="B5647" s="117"/>
      <c r="C5647" s="117" t="s">
        <v>1391</v>
      </c>
      <c r="D5647" s="117" t="s">
        <v>1032</v>
      </c>
      <c r="E5647" s="396" t="s">
        <v>8009</v>
      </c>
      <c r="F5647" s="116" t="s">
        <v>10450</v>
      </c>
      <c r="G5647" s="596">
        <v>305422340204</v>
      </c>
      <c r="H5647" s="396" t="s">
        <v>5402</v>
      </c>
      <c r="I5647" s="116" t="s">
        <v>7997</v>
      </c>
      <c r="J5647" s="116" t="s">
        <v>47</v>
      </c>
      <c r="K5647" s="116">
        <v>0.73040000000000005</v>
      </c>
      <c r="L5647" s="395">
        <v>0.73040000000000005</v>
      </c>
      <c r="M5647" s="395">
        <v>0.62551699999999999</v>
      </c>
      <c r="N5647" s="330">
        <v>14.359665936473172</v>
      </c>
      <c r="O5647" s="116"/>
      <c r="P5647" s="116"/>
      <c r="Q5647" s="120"/>
    </row>
    <row r="5648" spans="1:17" customFormat="1">
      <c r="A5648" s="117">
        <v>5645</v>
      </c>
      <c r="B5648" s="117"/>
      <c r="C5648" s="117" t="s">
        <v>1391</v>
      </c>
      <c r="D5648" s="117" t="s">
        <v>1032</v>
      </c>
      <c r="E5648" s="396" t="s">
        <v>8011</v>
      </c>
      <c r="F5648" s="116" t="s">
        <v>8158</v>
      </c>
      <c r="G5648" s="596">
        <v>305431240201</v>
      </c>
      <c r="H5648" s="396" t="s">
        <v>5622</v>
      </c>
      <c r="I5648" s="116" t="s">
        <v>7997</v>
      </c>
      <c r="J5648" s="116" t="s">
        <v>47</v>
      </c>
      <c r="K5648" s="116">
        <v>0.53663000000000005</v>
      </c>
      <c r="L5648" s="395">
        <v>0.53663000000000005</v>
      </c>
      <c r="M5648" s="395">
        <v>0.461337</v>
      </c>
      <c r="N5648" s="330">
        <v>14.030710172744731</v>
      </c>
      <c r="O5648" s="116"/>
      <c r="P5648" s="116"/>
      <c r="Q5648" s="120"/>
    </row>
    <row r="5649" spans="1:17" customFormat="1">
      <c r="A5649" s="117">
        <v>5646</v>
      </c>
      <c r="B5649" s="117"/>
      <c r="C5649" s="117" t="s">
        <v>1391</v>
      </c>
      <c r="D5649" s="117" t="s">
        <v>1032</v>
      </c>
      <c r="E5649" s="396" t="s">
        <v>8009</v>
      </c>
      <c r="F5649" s="116" t="s">
        <v>8170</v>
      </c>
      <c r="G5649" s="596">
        <v>305422340401</v>
      </c>
      <c r="H5649" s="396" t="s">
        <v>5484</v>
      </c>
      <c r="I5649" s="116" t="s">
        <v>7997</v>
      </c>
      <c r="J5649" s="116" t="s">
        <v>47</v>
      </c>
      <c r="K5649" s="116">
        <v>0.26679999999999998</v>
      </c>
      <c r="L5649" s="395">
        <v>0.26679999999999998</v>
      </c>
      <c r="M5649" s="395">
        <v>0.23083100000000001</v>
      </c>
      <c r="N5649" s="330">
        <v>13.481634182908536</v>
      </c>
      <c r="O5649" s="116"/>
      <c r="P5649" s="116"/>
      <c r="Q5649" s="120"/>
    </row>
    <row r="5650" spans="1:17" customFormat="1">
      <c r="A5650" s="117">
        <v>5647</v>
      </c>
      <c r="B5650" s="117"/>
      <c r="C5650" s="117" t="s">
        <v>1391</v>
      </c>
      <c r="D5650" s="117" t="s">
        <v>1032</v>
      </c>
      <c r="E5650" s="396" t="s">
        <v>8011</v>
      </c>
      <c r="F5650" s="116" t="s">
        <v>8174</v>
      </c>
      <c r="G5650" s="596">
        <v>305431240301</v>
      </c>
      <c r="H5650" s="396" t="s">
        <v>5505</v>
      </c>
      <c r="I5650" s="116" t="s">
        <v>7997</v>
      </c>
      <c r="J5650" s="116" t="s">
        <v>47</v>
      </c>
      <c r="K5650" s="116">
        <v>0.58720000000000006</v>
      </c>
      <c r="L5650" s="395">
        <v>0.58720000000000006</v>
      </c>
      <c r="M5650" s="395">
        <v>0.50900900000000004</v>
      </c>
      <c r="N5650" s="330">
        <v>13.315905994550409</v>
      </c>
      <c r="O5650" s="116"/>
      <c r="P5650" s="116"/>
      <c r="Q5650" s="120"/>
    </row>
    <row r="5651" spans="1:17" customFormat="1">
      <c r="A5651" s="117">
        <v>5648</v>
      </c>
      <c r="B5651" s="117"/>
      <c r="C5651" s="117" t="s">
        <v>1391</v>
      </c>
      <c r="D5651" s="117" t="s">
        <v>1032</v>
      </c>
      <c r="E5651" s="396" t="s">
        <v>8009</v>
      </c>
      <c r="F5651" s="116" t="s">
        <v>8170</v>
      </c>
      <c r="G5651" s="596">
        <v>305422340402</v>
      </c>
      <c r="H5651" s="396" t="s">
        <v>5531</v>
      </c>
      <c r="I5651" s="116" t="s">
        <v>7997</v>
      </c>
      <c r="J5651" s="116" t="s">
        <v>47</v>
      </c>
      <c r="K5651" s="116">
        <v>0.51019999999999999</v>
      </c>
      <c r="L5651" s="395">
        <v>0.51019999999999999</v>
      </c>
      <c r="M5651" s="395">
        <v>0.44329499999999999</v>
      </c>
      <c r="N5651" s="330">
        <v>13.113484907879261</v>
      </c>
      <c r="O5651" s="116"/>
      <c r="P5651" s="116"/>
      <c r="Q5651" s="120"/>
    </row>
    <row r="5652" spans="1:17" customFormat="1">
      <c r="A5652" s="117">
        <v>5649</v>
      </c>
      <c r="B5652" s="117"/>
      <c r="C5652" s="117" t="s">
        <v>1391</v>
      </c>
      <c r="D5652" s="117" t="s">
        <v>1032</v>
      </c>
      <c r="E5652" s="396" t="s">
        <v>8010</v>
      </c>
      <c r="F5652" s="116" t="s">
        <v>8177</v>
      </c>
      <c r="G5652" s="596">
        <v>305421440103</v>
      </c>
      <c r="H5652" s="396" t="s">
        <v>5388</v>
      </c>
      <c r="I5652" s="116" t="s">
        <v>7997</v>
      </c>
      <c r="J5652" s="116" t="s">
        <v>47</v>
      </c>
      <c r="K5652" s="116">
        <v>0.52698</v>
      </c>
      <c r="L5652" s="395">
        <v>0.52698</v>
      </c>
      <c r="M5652" s="395">
        <v>0.46091599999999999</v>
      </c>
      <c r="N5652" s="330">
        <v>12.536339140005314</v>
      </c>
      <c r="O5652" s="116"/>
      <c r="P5652" s="116"/>
      <c r="Q5652" s="120"/>
    </row>
    <row r="5653" spans="1:17" customFormat="1">
      <c r="A5653" s="117">
        <v>5650</v>
      </c>
      <c r="B5653" s="117"/>
      <c r="C5653" s="117" t="s">
        <v>1391</v>
      </c>
      <c r="D5653" s="117" t="s">
        <v>1032</v>
      </c>
      <c r="E5653" s="396" t="s">
        <v>8009</v>
      </c>
      <c r="F5653" s="116" t="s">
        <v>10452</v>
      </c>
      <c r="G5653" s="596">
        <v>305422140501</v>
      </c>
      <c r="H5653" s="396" t="s">
        <v>5629</v>
      </c>
      <c r="I5653" s="116" t="s">
        <v>7997</v>
      </c>
      <c r="J5653" s="116" t="s">
        <v>47</v>
      </c>
      <c r="K5653" s="116">
        <v>0.17699999999999999</v>
      </c>
      <c r="L5653" s="395">
        <v>0.17699999999999999</v>
      </c>
      <c r="M5653" s="395">
        <v>0.15485499999999999</v>
      </c>
      <c r="N5653" s="330">
        <v>12.511299435028247</v>
      </c>
      <c r="O5653" s="116"/>
      <c r="P5653" s="116"/>
      <c r="Q5653" s="120"/>
    </row>
    <row r="5654" spans="1:17" customFormat="1">
      <c r="A5654" s="117">
        <v>5651</v>
      </c>
      <c r="B5654" s="117"/>
      <c r="C5654" s="117" t="s">
        <v>1391</v>
      </c>
      <c r="D5654" s="117" t="s">
        <v>1032</v>
      </c>
      <c r="E5654" s="396" t="s">
        <v>8010</v>
      </c>
      <c r="F5654" s="116" t="s">
        <v>8167</v>
      </c>
      <c r="G5654" s="596">
        <v>305421440201</v>
      </c>
      <c r="H5654" s="396" t="s">
        <v>5236</v>
      </c>
      <c r="I5654" s="116" t="s">
        <v>7997</v>
      </c>
      <c r="J5654" s="116" t="s">
        <v>47</v>
      </c>
      <c r="K5654" s="116">
        <v>0.60570000000000002</v>
      </c>
      <c r="L5654" s="395">
        <v>0.60570000000000002</v>
      </c>
      <c r="M5654" s="395">
        <v>0.53085099999999996</v>
      </c>
      <c r="N5654" s="330">
        <v>12.357437675416881</v>
      </c>
      <c r="O5654" s="116"/>
      <c r="P5654" s="116"/>
      <c r="Q5654" s="120"/>
    </row>
    <row r="5655" spans="1:17" customFormat="1">
      <c r="A5655" s="117">
        <v>5652</v>
      </c>
      <c r="B5655" s="117"/>
      <c r="C5655" s="117" t="s">
        <v>1391</v>
      </c>
      <c r="D5655" s="117" t="s">
        <v>1032</v>
      </c>
      <c r="E5655" s="396" t="s">
        <v>8011</v>
      </c>
      <c r="F5655" s="116" t="s">
        <v>8174</v>
      </c>
      <c r="G5655" s="596">
        <v>305431240302</v>
      </c>
      <c r="H5655" s="396" t="s">
        <v>5788</v>
      </c>
      <c r="I5655" s="116" t="s">
        <v>7997</v>
      </c>
      <c r="J5655" s="116" t="s">
        <v>47</v>
      </c>
      <c r="K5655" s="116">
        <v>0.46760000000000002</v>
      </c>
      <c r="L5655" s="395">
        <v>0.46760000000000002</v>
      </c>
      <c r="M5655" s="395">
        <v>0.41377900000000001</v>
      </c>
      <c r="N5655" s="330">
        <v>11.510051325919591</v>
      </c>
      <c r="O5655" s="116"/>
      <c r="P5655" s="116"/>
      <c r="Q5655" s="120"/>
    </row>
    <row r="5656" spans="1:17" customFormat="1">
      <c r="A5656" s="117">
        <v>5653</v>
      </c>
      <c r="B5656" s="117"/>
      <c r="C5656" s="117" t="s">
        <v>1391</v>
      </c>
      <c r="D5656" s="117" t="s">
        <v>1032</v>
      </c>
      <c r="E5656" s="396" t="s">
        <v>8009</v>
      </c>
      <c r="F5656" s="116" t="s">
        <v>10440</v>
      </c>
      <c r="G5656" s="596">
        <v>305422140203</v>
      </c>
      <c r="H5656" s="396" t="s">
        <v>5793</v>
      </c>
      <c r="I5656" s="116" t="s">
        <v>7997</v>
      </c>
      <c r="J5656" s="116" t="s">
        <v>47</v>
      </c>
      <c r="K5656" s="116">
        <v>0.55820000000000003</v>
      </c>
      <c r="L5656" s="395">
        <v>0.55820000000000003</v>
      </c>
      <c r="M5656" s="395">
        <v>0.49405700000000002</v>
      </c>
      <c r="N5656" s="330">
        <v>11.491042637047654</v>
      </c>
      <c r="O5656" s="116"/>
      <c r="P5656" s="116"/>
      <c r="Q5656" s="120"/>
    </row>
    <row r="5657" spans="1:17" customFormat="1">
      <c r="A5657" s="117">
        <v>5654</v>
      </c>
      <c r="B5657" s="117"/>
      <c r="C5657" s="117" t="s">
        <v>1391</v>
      </c>
      <c r="D5657" s="117" t="s">
        <v>1032</v>
      </c>
      <c r="E5657" s="396" t="s">
        <v>8010</v>
      </c>
      <c r="F5657" s="116" t="s">
        <v>8167</v>
      </c>
      <c r="G5657" s="596">
        <v>305421440202</v>
      </c>
      <c r="H5657" s="396" t="s">
        <v>5930</v>
      </c>
      <c r="I5657" s="116" t="s">
        <v>7997</v>
      </c>
      <c r="J5657" s="116" t="s">
        <v>47</v>
      </c>
      <c r="K5657" s="116">
        <v>0.3644</v>
      </c>
      <c r="L5657" s="395">
        <v>0.3644</v>
      </c>
      <c r="M5657" s="395">
        <v>0.324602</v>
      </c>
      <c r="N5657" s="330">
        <v>10.92151481888035</v>
      </c>
      <c r="O5657" s="116"/>
      <c r="P5657" s="116"/>
      <c r="Q5657" s="120"/>
    </row>
    <row r="5658" spans="1:17" customFormat="1">
      <c r="A5658" s="117">
        <v>5655</v>
      </c>
      <c r="B5658" s="117"/>
      <c r="C5658" s="117" t="s">
        <v>1391</v>
      </c>
      <c r="D5658" s="117" t="s">
        <v>1032</v>
      </c>
      <c r="E5658" s="396" t="s">
        <v>8011</v>
      </c>
      <c r="F5658" s="116" t="s">
        <v>8169</v>
      </c>
      <c r="G5658" s="596">
        <v>305431240402</v>
      </c>
      <c r="H5658" s="396" t="s">
        <v>5980</v>
      </c>
      <c r="I5658" s="116" t="s">
        <v>7997</v>
      </c>
      <c r="J5658" s="116" t="s">
        <v>47</v>
      </c>
      <c r="K5658" s="116">
        <v>0.56777999999999995</v>
      </c>
      <c r="L5658" s="395">
        <v>0.56777999999999995</v>
      </c>
      <c r="M5658" s="395">
        <v>0.50682000000000005</v>
      </c>
      <c r="N5658" s="330">
        <v>10.736552890203937</v>
      </c>
      <c r="O5658" s="116"/>
      <c r="P5658" s="116"/>
      <c r="Q5658" s="120"/>
    </row>
    <row r="5659" spans="1:17" customFormat="1">
      <c r="A5659" s="117">
        <v>5656</v>
      </c>
      <c r="B5659" s="117"/>
      <c r="C5659" s="117" t="s">
        <v>1391</v>
      </c>
      <c r="D5659" s="117" t="s">
        <v>1032</v>
      </c>
      <c r="E5659" s="396" t="s">
        <v>8011</v>
      </c>
      <c r="F5659" s="116" t="s">
        <v>8165</v>
      </c>
      <c r="G5659" s="596">
        <v>305431140102</v>
      </c>
      <c r="H5659" s="396" t="s">
        <v>6212</v>
      </c>
      <c r="I5659" s="116" t="s">
        <v>7997</v>
      </c>
      <c r="J5659" s="116" t="s">
        <v>47</v>
      </c>
      <c r="K5659" s="116">
        <v>0.70699999999999996</v>
      </c>
      <c r="L5659" s="395">
        <v>0.70699999999999996</v>
      </c>
      <c r="M5659" s="395">
        <v>0.63716499999999998</v>
      </c>
      <c r="N5659" s="330">
        <v>9.8776520509193748</v>
      </c>
      <c r="O5659" s="116"/>
      <c r="P5659" s="116"/>
      <c r="Q5659" s="120"/>
    </row>
    <row r="5660" spans="1:17" customFormat="1">
      <c r="A5660" s="117">
        <v>5657</v>
      </c>
      <c r="B5660" s="117"/>
      <c r="C5660" s="117" t="s">
        <v>1391</v>
      </c>
      <c r="D5660" s="117" t="s">
        <v>1032</v>
      </c>
      <c r="E5660" s="396" t="s">
        <v>8011</v>
      </c>
      <c r="F5660" s="116" t="s">
        <v>10453</v>
      </c>
      <c r="G5660" s="596">
        <v>305431140201</v>
      </c>
      <c r="H5660" s="396" t="s">
        <v>6239</v>
      </c>
      <c r="I5660" s="116" t="s">
        <v>7997</v>
      </c>
      <c r="J5660" s="116" t="s">
        <v>47</v>
      </c>
      <c r="K5660" s="116">
        <v>0.2903</v>
      </c>
      <c r="L5660" s="395">
        <v>0.2903</v>
      </c>
      <c r="M5660" s="395">
        <v>0.26191399999999998</v>
      </c>
      <c r="N5660" s="330">
        <v>9.7781605235962861</v>
      </c>
      <c r="O5660" s="116"/>
      <c r="P5660" s="116"/>
      <c r="Q5660" s="120"/>
    </row>
    <row r="5661" spans="1:17" customFormat="1">
      <c r="A5661" s="117">
        <v>5658</v>
      </c>
      <c r="B5661" s="117"/>
      <c r="C5661" s="117" t="s">
        <v>1391</v>
      </c>
      <c r="D5661" s="117" t="s">
        <v>1032</v>
      </c>
      <c r="E5661" s="396" t="s">
        <v>8009</v>
      </c>
      <c r="F5661" s="116" t="s">
        <v>10440</v>
      </c>
      <c r="G5661" s="596">
        <v>305422140202</v>
      </c>
      <c r="H5661" s="396" t="s">
        <v>5377</v>
      </c>
      <c r="I5661" s="116" t="s">
        <v>7997</v>
      </c>
      <c r="J5661" s="116" t="s">
        <v>47</v>
      </c>
      <c r="K5661" s="116">
        <v>0.90639999999999998</v>
      </c>
      <c r="L5661" s="395">
        <v>0.90639999999999998</v>
      </c>
      <c r="M5661" s="395">
        <v>0.81847999999999999</v>
      </c>
      <c r="N5661" s="330">
        <v>9.6999117387466907</v>
      </c>
      <c r="O5661" s="116"/>
      <c r="P5661" s="116"/>
      <c r="Q5661" s="120"/>
    </row>
    <row r="5662" spans="1:17" customFormat="1">
      <c r="A5662" s="117">
        <v>5659</v>
      </c>
      <c r="B5662" s="117"/>
      <c r="C5662" s="117" t="s">
        <v>1391</v>
      </c>
      <c r="D5662" s="117" t="s">
        <v>1032</v>
      </c>
      <c r="E5662" s="396" t="s">
        <v>8011</v>
      </c>
      <c r="F5662" s="116" t="s">
        <v>8163</v>
      </c>
      <c r="G5662" s="596">
        <v>305431140302</v>
      </c>
      <c r="H5662" s="396" t="s">
        <v>6271</v>
      </c>
      <c r="I5662" s="116" t="s">
        <v>7997</v>
      </c>
      <c r="J5662" s="116" t="s">
        <v>47</v>
      </c>
      <c r="K5662" s="116">
        <v>0.222</v>
      </c>
      <c r="L5662" s="395">
        <v>0.222</v>
      </c>
      <c r="M5662" s="395">
        <v>0.20047899999999999</v>
      </c>
      <c r="N5662" s="330">
        <v>9.6941441441441505</v>
      </c>
      <c r="O5662" s="116"/>
      <c r="P5662" s="116"/>
      <c r="Q5662" s="120"/>
    </row>
    <row r="5663" spans="1:17" customFormat="1">
      <c r="A5663" s="117">
        <v>5660</v>
      </c>
      <c r="B5663" s="117"/>
      <c r="C5663" s="117" t="s">
        <v>1391</v>
      </c>
      <c r="D5663" s="117" t="s">
        <v>1032</v>
      </c>
      <c r="E5663" s="396" t="s">
        <v>8011</v>
      </c>
      <c r="F5663" s="116" t="s">
        <v>10453</v>
      </c>
      <c r="G5663" s="596">
        <v>305431140202</v>
      </c>
      <c r="H5663" s="396" t="s">
        <v>6275</v>
      </c>
      <c r="I5663" s="116" t="s">
        <v>7997</v>
      </c>
      <c r="J5663" s="116" t="s">
        <v>47</v>
      </c>
      <c r="K5663" s="116">
        <v>0.47120000000000001</v>
      </c>
      <c r="L5663" s="395">
        <v>0.47120000000000001</v>
      </c>
      <c r="M5663" s="395">
        <v>0.42553400000000002</v>
      </c>
      <c r="N5663" s="330">
        <v>9.6914261460101834</v>
      </c>
      <c r="O5663" s="116"/>
      <c r="P5663" s="116"/>
      <c r="Q5663" s="120"/>
    </row>
    <row r="5664" spans="1:17" customFormat="1">
      <c r="A5664" s="117">
        <v>5661</v>
      </c>
      <c r="B5664" s="117"/>
      <c r="C5664" s="117" t="s">
        <v>1391</v>
      </c>
      <c r="D5664" s="117" t="s">
        <v>1032</v>
      </c>
      <c r="E5664" s="396" t="s">
        <v>8011</v>
      </c>
      <c r="F5664" s="116" t="s">
        <v>8166</v>
      </c>
      <c r="G5664" s="596">
        <v>305431140401</v>
      </c>
      <c r="H5664" s="396" t="s">
        <v>6332</v>
      </c>
      <c r="I5664" s="116" t="s">
        <v>7997</v>
      </c>
      <c r="J5664" s="116" t="s">
        <v>47</v>
      </c>
      <c r="K5664" s="116">
        <v>0.16900000000000001</v>
      </c>
      <c r="L5664" s="395">
        <v>0.16900000000000001</v>
      </c>
      <c r="M5664" s="395">
        <v>0.15290799999999999</v>
      </c>
      <c r="N5664" s="330">
        <v>9.5218934911242741</v>
      </c>
      <c r="O5664" s="116"/>
      <c r="P5664" s="116"/>
      <c r="Q5664" s="120"/>
    </row>
    <row r="5665" spans="1:17" customFormat="1">
      <c r="A5665" s="117">
        <v>5662</v>
      </c>
      <c r="B5665" s="117"/>
      <c r="C5665" s="117" t="s">
        <v>1391</v>
      </c>
      <c r="D5665" s="117" t="s">
        <v>1032</v>
      </c>
      <c r="E5665" s="396" t="s">
        <v>8011</v>
      </c>
      <c r="F5665" s="116" t="s">
        <v>8165</v>
      </c>
      <c r="G5665" s="596">
        <v>305431140101</v>
      </c>
      <c r="H5665" s="396" t="s">
        <v>6365</v>
      </c>
      <c r="I5665" s="116" t="s">
        <v>7997</v>
      </c>
      <c r="J5665" s="116" t="s">
        <v>47</v>
      </c>
      <c r="K5665" s="116">
        <v>0.18296000000000001</v>
      </c>
      <c r="L5665" s="395">
        <v>0.18296000000000001</v>
      </c>
      <c r="M5665" s="395">
        <v>0.16578100000000001</v>
      </c>
      <c r="N5665" s="330">
        <v>9.3894840402273712</v>
      </c>
      <c r="O5665" s="116"/>
      <c r="P5665" s="116"/>
      <c r="Q5665" s="120"/>
    </row>
    <row r="5666" spans="1:17" customFormat="1">
      <c r="A5666" s="117">
        <v>5663</v>
      </c>
      <c r="B5666" s="117"/>
      <c r="C5666" s="117" t="s">
        <v>1391</v>
      </c>
      <c r="D5666" s="117" t="s">
        <v>1032</v>
      </c>
      <c r="E5666" s="396" t="s">
        <v>8009</v>
      </c>
      <c r="F5666" s="116" t="s">
        <v>10454</v>
      </c>
      <c r="G5666" s="596">
        <v>305422340501</v>
      </c>
      <c r="H5666" s="396" t="s">
        <v>10455</v>
      </c>
      <c r="I5666" s="116" t="s">
        <v>7997</v>
      </c>
      <c r="J5666" s="116" t="s">
        <v>47</v>
      </c>
      <c r="K5666" s="116">
        <v>7.2999999999999995E-2</v>
      </c>
      <c r="L5666" s="395">
        <v>7.2999999999999995E-2</v>
      </c>
      <c r="M5666" s="395">
        <v>6.6200999999999996E-2</v>
      </c>
      <c r="N5666" s="330">
        <v>9.3136986301369866</v>
      </c>
      <c r="O5666" s="116"/>
      <c r="P5666" s="116"/>
      <c r="Q5666" s="120"/>
    </row>
    <row r="5667" spans="1:17" customFormat="1">
      <c r="A5667" s="117">
        <v>5664</v>
      </c>
      <c r="B5667" s="117"/>
      <c r="C5667" s="117" t="s">
        <v>1391</v>
      </c>
      <c r="D5667" s="117" t="s">
        <v>1032</v>
      </c>
      <c r="E5667" s="396" t="s">
        <v>8010</v>
      </c>
      <c r="F5667" s="116" t="s">
        <v>8162</v>
      </c>
      <c r="G5667" s="596">
        <v>305421140302</v>
      </c>
      <c r="H5667" s="396" t="s">
        <v>6369</v>
      </c>
      <c r="I5667" s="116" t="s">
        <v>7997</v>
      </c>
      <c r="J5667" s="116" t="s">
        <v>47</v>
      </c>
      <c r="K5667" s="116">
        <v>0.5796</v>
      </c>
      <c r="L5667" s="395">
        <v>0.5796</v>
      </c>
      <c r="M5667" s="395">
        <v>0.52827000000000002</v>
      </c>
      <c r="N5667" s="330">
        <v>8.8561076604554838</v>
      </c>
      <c r="O5667" s="116"/>
      <c r="P5667" s="116"/>
      <c r="Q5667" s="120"/>
    </row>
    <row r="5668" spans="1:17" customFormat="1">
      <c r="A5668" s="117">
        <v>5665</v>
      </c>
      <c r="B5668" s="117"/>
      <c r="C5668" s="117" t="s">
        <v>1391</v>
      </c>
      <c r="D5668" s="117" t="s">
        <v>1032</v>
      </c>
      <c r="E5668" s="396" t="s">
        <v>8012</v>
      </c>
      <c r="F5668" s="116" t="s">
        <v>8168</v>
      </c>
      <c r="G5668" s="596">
        <v>305411240205</v>
      </c>
      <c r="H5668" s="396" t="s">
        <v>7136</v>
      </c>
      <c r="I5668" s="116" t="s">
        <v>7997</v>
      </c>
      <c r="J5668" s="116" t="s">
        <v>47</v>
      </c>
      <c r="K5668" s="116">
        <v>0.37528</v>
      </c>
      <c r="L5668" s="395">
        <v>0.37528</v>
      </c>
      <c r="M5668" s="395">
        <v>0.34364699999999998</v>
      </c>
      <c r="N5668" s="330">
        <v>8.4291728842464355</v>
      </c>
      <c r="O5668" s="116"/>
      <c r="P5668" s="116"/>
      <c r="Q5668" s="120"/>
    </row>
    <row r="5669" spans="1:17" customFormat="1">
      <c r="A5669" s="117">
        <v>5666</v>
      </c>
      <c r="B5669" s="117"/>
      <c r="C5669" s="117" t="s">
        <v>1391</v>
      </c>
      <c r="D5669" s="117" t="s">
        <v>1032</v>
      </c>
      <c r="E5669" s="396" t="s">
        <v>8012</v>
      </c>
      <c r="F5669" s="116" t="s">
        <v>10456</v>
      </c>
      <c r="G5669" s="596">
        <v>305411340202</v>
      </c>
      <c r="H5669" s="396" t="s">
        <v>6231</v>
      </c>
      <c r="I5669" s="116" t="s">
        <v>7997</v>
      </c>
      <c r="J5669" s="116" t="s">
        <v>47</v>
      </c>
      <c r="K5669" s="116">
        <v>0.27963900000000003</v>
      </c>
      <c r="L5669" s="395">
        <v>0.27963900000000003</v>
      </c>
      <c r="M5669" s="395">
        <v>0.25631199999999998</v>
      </c>
      <c r="N5669" s="330">
        <v>8.3418264262138102</v>
      </c>
      <c r="O5669" s="116"/>
      <c r="P5669" s="116"/>
      <c r="Q5669" s="120"/>
    </row>
    <row r="5670" spans="1:17" customFormat="1">
      <c r="A5670" s="117">
        <v>5667</v>
      </c>
      <c r="B5670" s="117"/>
      <c r="C5670" s="117" t="s">
        <v>1391</v>
      </c>
      <c r="D5670" s="117" t="s">
        <v>1032</v>
      </c>
      <c r="E5670" s="396" t="s">
        <v>8012</v>
      </c>
      <c r="F5670" s="116" t="s">
        <v>8168</v>
      </c>
      <c r="G5670" s="596">
        <v>305411240204</v>
      </c>
      <c r="H5670" s="396" t="s">
        <v>5605</v>
      </c>
      <c r="I5670" s="116" t="s">
        <v>7997</v>
      </c>
      <c r="J5670" s="116" t="s">
        <v>47</v>
      </c>
      <c r="K5670" s="116">
        <v>0.12903999999999999</v>
      </c>
      <c r="L5670" s="395">
        <v>0.12903999999999999</v>
      </c>
      <c r="M5670" s="395">
        <v>0.11833200000000001</v>
      </c>
      <c r="N5670" s="330">
        <v>8.2982021078735144</v>
      </c>
      <c r="O5670" s="116"/>
      <c r="P5670" s="116"/>
      <c r="Q5670" s="120"/>
    </row>
    <row r="5671" spans="1:17" customFormat="1">
      <c r="A5671" s="117">
        <v>5668</v>
      </c>
      <c r="B5671" s="117"/>
      <c r="C5671" s="117" t="s">
        <v>1391</v>
      </c>
      <c r="D5671" s="117" t="s">
        <v>1032</v>
      </c>
      <c r="E5671" s="396" t="s">
        <v>8009</v>
      </c>
      <c r="F5671" s="116" t="s">
        <v>8179</v>
      </c>
      <c r="G5671" s="596">
        <v>305422340103</v>
      </c>
      <c r="H5671" s="396" t="s">
        <v>6696</v>
      </c>
      <c r="I5671" s="116" t="s">
        <v>7997</v>
      </c>
      <c r="J5671" s="116" t="s">
        <v>47</v>
      </c>
      <c r="K5671" s="116">
        <v>0.78380000000000005</v>
      </c>
      <c r="L5671" s="395">
        <v>0.78380000000000005</v>
      </c>
      <c r="M5671" s="395">
        <v>0.71894599999999997</v>
      </c>
      <c r="N5671" s="330">
        <v>8.2743046695585694</v>
      </c>
      <c r="O5671" s="116"/>
      <c r="P5671" s="116"/>
      <c r="Q5671" s="120"/>
    </row>
    <row r="5672" spans="1:17" customFormat="1">
      <c r="A5672" s="117">
        <v>5669</v>
      </c>
      <c r="B5672" s="117"/>
      <c r="C5672" s="117" t="s">
        <v>1391</v>
      </c>
      <c r="D5672" s="117" t="s">
        <v>1032</v>
      </c>
      <c r="E5672" s="396" t="s">
        <v>8010</v>
      </c>
      <c r="F5672" s="116" t="s">
        <v>8162</v>
      </c>
      <c r="G5672" s="596">
        <v>305421140301</v>
      </c>
      <c r="H5672" s="396" t="s">
        <v>6751</v>
      </c>
      <c r="I5672" s="116" t="s">
        <v>7997</v>
      </c>
      <c r="J5672" s="116" t="s">
        <v>47</v>
      </c>
      <c r="K5672" s="116">
        <v>0.86580000000000001</v>
      </c>
      <c r="L5672" s="395">
        <v>0.86580000000000001</v>
      </c>
      <c r="M5672" s="395">
        <v>0.79511100000000001</v>
      </c>
      <c r="N5672" s="330">
        <v>8.1645876645876658</v>
      </c>
      <c r="O5672" s="116"/>
      <c r="P5672" s="116"/>
      <c r="Q5672" s="120"/>
    </row>
    <row r="5673" spans="1:17" customFormat="1">
      <c r="A5673" s="117">
        <v>5670</v>
      </c>
      <c r="B5673" s="117"/>
      <c r="C5673" s="117" t="s">
        <v>1391</v>
      </c>
      <c r="D5673" s="117" t="s">
        <v>1032</v>
      </c>
      <c r="E5673" s="396" t="s">
        <v>8009</v>
      </c>
      <c r="F5673" s="116" t="s">
        <v>8179</v>
      </c>
      <c r="G5673" s="596">
        <v>305422340101</v>
      </c>
      <c r="H5673" s="396" t="s">
        <v>6779</v>
      </c>
      <c r="I5673" s="116" t="s">
        <v>7997</v>
      </c>
      <c r="J5673" s="116" t="s">
        <v>47</v>
      </c>
      <c r="K5673" s="116">
        <v>0.49769999999999998</v>
      </c>
      <c r="L5673" s="395">
        <v>0.49769999999999998</v>
      </c>
      <c r="M5673" s="395">
        <v>0.45758300000000002</v>
      </c>
      <c r="N5673" s="330">
        <v>8.0604781997186983</v>
      </c>
      <c r="O5673" s="116"/>
      <c r="P5673" s="116"/>
      <c r="Q5673" s="120"/>
    </row>
    <row r="5674" spans="1:17" customFormat="1">
      <c r="A5674" s="117">
        <v>5671</v>
      </c>
      <c r="B5674" s="117"/>
      <c r="C5674" s="117" t="s">
        <v>1391</v>
      </c>
      <c r="D5674" s="117" t="s">
        <v>1032</v>
      </c>
      <c r="E5674" s="396" t="s">
        <v>8009</v>
      </c>
      <c r="F5674" s="116" t="s">
        <v>10454</v>
      </c>
      <c r="G5674" s="596">
        <v>305422340503</v>
      </c>
      <c r="H5674" s="396" t="s">
        <v>6836</v>
      </c>
      <c r="I5674" s="116" t="s">
        <v>7997</v>
      </c>
      <c r="J5674" s="116" t="s">
        <v>47</v>
      </c>
      <c r="K5674" s="116">
        <v>0.443</v>
      </c>
      <c r="L5674" s="395">
        <v>0.443</v>
      </c>
      <c r="M5674" s="395">
        <v>0.40800199999999998</v>
      </c>
      <c r="N5674" s="330">
        <v>7.9002257336343185</v>
      </c>
      <c r="O5674" s="116"/>
      <c r="P5674" s="116"/>
      <c r="Q5674" s="120"/>
    </row>
    <row r="5675" spans="1:17" customFormat="1">
      <c r="A5675" s="117">
        <v>5672</v>
      </c>
      <c r="B5675" s="117"/>
      <c r="C5675" s="117" t="s">
        <v>1391</v>
      </c>
      <c r="D5675" s="117" t="s">
        <v>1032</v>
      </c>
      <c r="E5675" s="396" t="s">
        <v>8012</v>
      </c>
      <c r="F5675" s="116" t="s">
        <v>8173</v>
      </c>
      <c r="G5675" s="596">
        <v>305411340101</v>
      </c>
      <c r="H5675" s="396" t="s">
        <v>10457</v>
      </c>
      <c r="I5675" s="116" t="s">
        <v>7997</v>
      </c>
      <c r="J5675" s="116" t="s">
        <v>47</v>
      </c>
      <c r="K5675" s="116">
        <v>0.152388</v>
      </c>
      <c r="L5675" s="395">
        <v>0.152388</v>
      </c>
      <c r="M5675" s="395">
        <v>0.14043</v>
      </c>
      <c r="N5675" s="330">
        <v>7.8470745728010067</v>
      </c>
      <c r="O5675" s="116"/>
      <c r="P5675" s="116"/>
      <c r="Q5675" s="120"/>
    </row>
    <row r="5676" spans="1:17" customFormat="1">
      <c r="A5676" s="117">
        <v>5673</v>
      </c>
      <c r="B5676" s="117"/>
      <c r="C5676" s="117" t="s">
        <v>1391</v>
      </c>
      <c r="D5676" s="117" t="s">
        <v>1032</v>
      </c>
      <c r="E5676" s="396" t="s">
        <v>8012</v>
      </c>
      <c r="F5676" s="116" t="s">
        <v>4697</v>
      </c>
      <c r="G5676" s="596">
        <v>305411240102</v>
      </c>
      <c r="H5676" s="396" t="s">
        <v>7328</v>
      </c>
      <c r="I5676" s="116" t="s">
        <v>7997</v>
      </c>
      <c r="J5676" s="116" t="s">
        <v>47</v>
      </c>
      <c r="K5676" s="116">
        <v>0.34699999999999998</v>
      </c>
      <c r="L5676" s="395">
        <v>0.34699999999999998</v>
      </c>
      <c r="M5676" s="395">
        <v>0.31984600000000002</v>
      </c>
      <c r="N5676" s="330">
        <v>7.8253602305475383</v>
      </c>
      <c r="O5676" s="116"/>
      <c r="P5676" s="116"/>
      <c r="Q5676" s="120"/>
    </row>
    <row r="5677" spans="1:17" customFormat="1">
      <c r="A5677" s="117">
        <v>5674</v>
      </c>
      <c r="B5677" s="117"/>
      <c r="C5677" s="117" t="s">
        <v>1391</v>
      </c>
      <c r="D5677" s="117" t="s">
        <v>1032</v>
      </c>
      <c r="E5677" s="396" t="s">
        <v>8012</v>
      </c>
      <c r="F5677" s="116" t="s">
        <v>8168</v>
      </c>
      <c r="G5677" s="596">
        <v>305411240207</v>
      </c>
      <c r="H5677" s="396" t="s">
        <v>10458</v>
      </c>
      <c r="I5677" s="116" t="s">
        <v>7997</v>
      </c>
      <c r="J5677" s="116" t="s">
        <v>47</v>
      </c>
      <c r="K5677" s="116">
        <v>0.128827</v>
      </c>
      <c r="L5677" s="395">
        <v>0.128827</v>
      </c>
      <c r="M5677" s="395">
        <v>0.118856</v>
      </c>
      <c r="N5677" s="330">
        <v>7.7398371459398998</v>
      </c>
      <c r="O5677" s="116"/>
      <c r="P5677" s="116"/>
      <c r="Q5677" s="120"/>
    </row>
    <row r="5678" spans="1:17" customFormat="1">
      <c r="A5678" s="117">
        <v>5675</v>
      </c>
      <c r="B5678" s="117"/>
      <c r="C5678" s="117" t="s">
        <v>1391</v>
      </c>
      <c r="D5678" s="117" t="s">
        <v>1032</v>
      </c>
      <c r="E5678" s="396" t="s">
        <v>8012</v>
      </c>
      <c r="F5678" s="116" t="s">
        <v>8160</v>
      </c>
      <c r="G5678" s="596">
        <v>305411340303</v>
      </c>
      <c r="H5678" s="396" t="s">
        <v>5246</v>
      </c>
      <c r="I5678" s="116" t="s">
        <v>7997</v>
      </c>
      <c r="J5678" s="116" t="s">
        <v>47</v>
      </c>
      <c r="K5678" s="116">
        <v>0.18656800000000001</v>
      </c>
      <c r="L5678" s="395">
        <v>0.18656800000000001</v>
      </c>
      <c r="M5678" s="395">
        <v>0.17241400000000001</v>
      </c>
      <c r="N5678" s="330">
        <v>7.5865100124351432</v>
      </c>
      <c r="O5678" s="116"/>
      <c r="P5678" s="116"/>
      <c r="Q5678" s="120"/>
    </row>
    <row r="5679" spans="1:17" customFormat="1">
      <c r="A5679" s="117">
        <v>5676</v>
      </c>
      <c r="B5679" s="117"/>
      <c r="C5679" s="117" t="s">
        <v>1391</v>
      </c>
      <c r="D5679" s="117" t="s">
        <v>1032</v>
      </c>
      <c r="E5679" s="396" t="s">
        <v>8012</v>
      </c>
      <c r="F5679" s="116" t="s">
        <v>8173</v>
      </c>
      <c r="G5679" s="596">
        <v>305411340102</v>
      </c>
      <c r="H5679" s="396" t="s">
        <v>7374</v>
      </c>
      <c r="I5679" s="116" t="s">
        <v>7997</v>
      </c>
      <c r="J5679" s="116" t="s">
        <v>47</v>
      </c>
      <c r="K5679" s="116">
        <v>0.26610099999999998</v>
      </c>
      <c r="L5679" s="395">
        <v>0.26610099999999998</v>
      </c>
      <c r="M5679" s="395">
        <v>0.245973</v>
      </c>
      <c r="N5679" s="330">
        <v>7.564045230946137</v>
      </c>
      <c r="O5679" s="116"/>
      <c r="P5679" s="116"/>
      <c r="Q5679" s="120"/>
    </row>
    <row r="5680" spans="1:17" customFormat="1">
      <c r="A5680" s="117">
        <v>5677</v>
      </c>
      <c r="B5680" s="117"/>
      <c r="C5680" s="117" t="s">
        <v>1391</v>
      </c>
      <c r="D5680" s="117" t="s">
        <v>1032</v>
      </c>
      <c r="E5680" s="396" t="s">
        <v>8009</v>
      </c>
      <c r="F5680" s="116" t="s">
        <v>10459</v>
      </c>
      <c r="G5680" s="596">
        <v>305422440103</v>
      </c>
      <c r="H5680" s="396" t="s">
        <v>6963</v>
      </c>
      <c r="I5680" s="116" t="s">
        <v>7997</v>
      </c>
      <c r="J5680" s="116" t="s">
        <v>47</v>
      </c>
      <c r="K5680" s="116">
        <v>0.2006</v>
      </c>
      <c r="L5680" s="395">
        <v>0.2006</v>
      </c>
      <c r="M5680" s="395">
        <v>0.18557199999999999</v>
      </c>
      <c r="N5680" s="330">
        <v>7.4915254237288202</v>
      </c>
      <c r="O5680" s="116"/>
      <c r="P5680" s="116"/>
      <c r="Q5680" s="120"/>
    </row>
    <row r="5681" spans="1:17" customFormat="1">
      <c r="A5681" s="117">
        <v>5678</v>
      </c>
      <c r="B5681" s="117"/>
      <c r="C5681" s="117" t="s">
        <v>1391</v>
      </c>
      <c r="D5681" s="117" t="s">
        <v>1032</v>
      </c>
      <c r="E5681" s="396" t="s">
        <v>8011</v>
      </c>
      <c r="F5681" s="116" t="s">
        <v>10435</v>
      </c>
      <c r="G5681" s="596">
        <v>305431340301</v>
      </c>
      <c r="H5681" s="396" t="s">
        <v>7604</v>
      </c>
      <c r="I5681" s="116" t="s">
        <v>7997</v>
      </c>
      <c r="J5681" s="116" t="s">
        <v>47</v>
      </c>
      <c r="K5681" s="116">
        <v>0.91180000000000005</v>
      </c>
      <c r="L5681" s="395">
        <v>0.91180000000000005</v>
      </c>
      <c r="M5681" s="395">
        <v>0.84444600000000003</v>
      </c>
      <c r="N5681" s="330">
        <v>7.3869269576661569</v>
      </c>
      <c r="O5681" s="116"/>
      <c r="P5681" s="116"/>
      <c r="Q5681" s="120"/>
    </row>
    <row r="5682" spans="1:17" customFormat="1">
      <c r="A5682" s="117">
        <v>5679</v>
      </c>
      <c r="B5682" s="117"/>
      <c r="C5682" s="117" t="s">
        <v>1391</v>
      </c>
      <c r="D5682" s="117" t="s">
        <v>1032</v>
      </c>
      <c r="E5682" s="396" t="s">
        <v>8009</v>
      </c>
      <c r="F5682" s="116" t="s">
        <v>10440</v>
      </c>
      <c r="G5682" s="596">
        <v>305422140204</v>
      </c>
      <c r="H5682" s="396" t="s">
        <v>7628</v>
      </c>
      <c r="I5682" s="116" t="s">
        <v>7997</v>
      </c>
      <c r="J5682" s="116" t="s">
        <v>47</v>
      </c>
      <c r="K5682" s="116">
        <v>0.1804</v>
      </c>
      <c r="L5682" s="395">
        <v>0.1804</v>
      </c>
      <c r="M5682" s="395">
        <v>0.16709199999999999</v>
      </c>
      <c r="N5682" s="330">
        <v>7.3769401330377011</v>
      </c>
      <c r="O5682" s="116"/>
      <c r="P5682" s="116"/>
      <c r="Q5682" s="120"/>
    </row>
    <row r="5683" spans="1:17" customFormat="1">
      <c r="A5683" s="117">
        <v>5680</v>
      </c>
      <c r="B5683" s="117"/>
      <c r="C5683" s="117" t="s">
        <v>1391</v>
      </c>
      <c r="D5683" s="117" t="s">
        <v>1032</v>
      </c>
      <c r="E5683" s="396" t="s">
        <v>8011</v>
      </c>
      <c r="F5683" s="116" t="s">
        <v>8161</v>
      </c>
      <c r="G5683" s="596">
        <v>305431340104</v>
      </c>
      <c r="H5683" s="396" t="s">
        <v>7016</v>
      </c>
      <c r="I5683" s="116" t="s">
        <v>7997</v>
      </c>
      <c r="J5683" s="116" t="s">
        <v>47</v>
      </c>
      <c r="K5683" s="116">
        <v>0.53678000000000003</v>
      </c>
      <c r="L5683" s="395">
        <v>0.53678000000000003</v>
      </c>
      <c r="M5683" s="395">
        <v>0.497415</v>
      </c>
      <c r="N5683" s="330">
        <v>7.3335444688699347</v>
      </c>
      <c r="O5683" s="116"/>
      <c r="P5683" s="116"/>
      <c r="Q5683" s="120"/>
    </row>
    <row r="5684" spans="1:17" customFormat="1">
      <c r="A5684" s="117">
        <v>5681</v>
      </c>
      <c r="B5684" s="117"/>
      <c r="C5684" s="117" t="s">
        <v>1391</v>
      </c>
      <c r="D5684" s="117" t="s">
        <v>1032</v>
      </c>
      <c r="E5684" s="396" t="s">
        <v>8012</v>
      </c>
      <c r="F5684" s="116" t="s">
        <v>8180</v>
      </c>
      <c r="G5684" s="596">
        <v>305411240301</v>
      </c>
      <c r="H5684" s="396" t="s">
        <v>5316</v>
      </c>
      <c r="I5684" s="116" t="s">
        <v>7997</v>
      </c>
      <c r="J5684" s="116" t="s">
        <v>47</v>
      </c>
      <c r="K5684" s="116">
        <v>0.18529999999999999</v>
      </c>
      <c r="L5684" s="395">
        <v>0.18529999999999999</v>
      </c>
      <c r="M5684" s="395">
        <v>0.17183399999999999</v>
      </c>
      <c r="N5684" s="330">
        <v>7.2671343766864567</v>
      </c>
      <c r="O5684" s="116"/>
      <c r="P5684" s="116"/>
      <c r="Q5684" s="120"/>
    </row>
    <row r="5685" spans="1:17" customFormat="1">
      <c r="A5685" s="117">
        <v>5682</v>
      </c>
      <c r="B5685" s="117"/>
      <c r="C5685" s="117" t="s">
        <v>1391</v>
      </c>
      <c r="D5685" s="117" t="s">
        <v>1032</v>
      </c>
      <c r="E5685" s="396" t="s">
        <v>8009</v>
      </c>
      <c r="F5685" s="116" t="s">
        <v>10450</v>
      </c>
      <c r="G5685" s="596">
        <v>305422340202</v>
      </c>
      <c r="H5685" s="396" t="s">
        <v>7070</v>
      </c>
      <c r="I5685" s="116" t="s">
        <v>7997</v>
      </c>
      <c r="J5685" s="116" t="s">
        <v>47</v>
      </c>
      <c r="K5685" s="116">
        <v>0.8256</v>
      </c>
      <c r="L5685" s="395">
        <v>0.8256</v>
      </c>
      <c r="M5685" s="395">
        <v>0.76633300000000004</v>
      </c>
      <c r="N5685" s="330">
        <v>7.178657945736429</v>
      </c>
      <c r="O5685" s="116"/>
      <c r="P5685" s="116"/>
      <c r="Q5685" s="120"/>
    </row>
    <row r="5686" spans="1:17" customFormat="1">
      <c r="A5686" s="117">
        <v>5683</v>
      </c>
      <c r="B5686" s="117"/>
      <c r="C5686" s="117" t="s">
        <v>1391</v>
      </c>
      <c r="D5686" s="117" t="s">
        <v>1032</v>
      </c>
      <c r="E5686" s="396" t="s">
        <v>8010</v>
      </c>
      <c r="F5686" s="116" t="s">
        <v>10460</v>
      </c>
      <c r="G5686" s="596">
        <v>305421140204</v>
      </c>
      <c r="H5686" s="396" t="s">
        <v>7073</v>
      </c>
      <c r="I5686" s="116" t="s">
        <v>7997</v>
      </c>
      <c r="J5686" s="116" t="s">
        <v>47</v>
      </c>
      <c r="K5686" s="116">
        <v>0.47420000000000001</v>
      </c>
      <c r="L5686" s="395">
        <v>0.47420000000000001</v>
      </c>
      <c r="M5686" s="395">
        <v>0.44021500000000002</v>
      </c>
      <c r="N5686" s="330">
        <v>7.1668072543230679</v>
      </c>
      <c r="O5686" s="116"/>
      <c r="P5686" s="116"/>
      <c r="Q5686" s="120"/>
    </row>
    <row r="5687" spans="1:17" customFormat="1">
      <c r="A5687" s="117">
        <v>5684</v>
      </c>
      <c r="B5687" s="117"/>
      <c r="C5687" s="117" t="s">
        <v>1391</v>
      </c>
      <c r="D5687" s="117" t="s">
        <v>1032</v>
      </c>
      <c r="E5687" s="396" t="s">
        <v>8012</v>
      </c>
      <c r="F5687" s="116" t="s">
        <v>8160</v>
      </c>
      <c r="G5687" s="596">
        <v>305411340302</v>
      </c>
      <c r="H5687" s="396" t="s">
        <v>5667</v>
      </c>
      <c r="I5687" s="116" t="s">
        <v>7997</v>
      </c>
      <c r="J5687" s="116" t="s">
        <v>47</v>
      </c>
      <c r="K5687" s="116">
        <v>0.25043300000000002</v>
      </c>
      <c r="L5687" s="395">
        <v>0.25043300000000002</v>
      </c>
      <c r="M5687" s="395">
        <v>0.23261299999999999</v>
      </c>
      <c r="N5687" s="330">
        <v>7.1156756497746025</v>
      </c>
      <c r="O5687" s="116"/>
      <c r="P5687" s="116"/>
      <c r="Q5687" s="120"/>
    </row>
    <row r="5688" spans="1:17" customFormat="1">
      <c r="A5688" s="117">
        <v>5685</v>
      </c>
      <c r="B5688" s="117"/>
      <c r="C5688" s="117" t="s">
        <v>1391</v>
      </c>
      <c r="D5688" s="117" t="s">
        <v>1032</v>
      </c>
      <c r="E5688" s="396" t="s">
        <v>8012</v>
      </c>
      <c r="F5688" s="116" t="s">
        <v>8173</v>
      </c>
      <c r="G5688" s="596">
        <v>305411340105</v>
      </c>
      <c r="H5688" s="396" t="s">
        <v>10461</v>
      </c>
      <c r="I5688" s="116" t="s">
        <v>7997</v>
      </c>
      <c r="J5688" s="116" t="s">
        <v>47</v>
      </c>
      <c r="K5688" s="116">
        <v>0.161858</v>
      </c>
      <c r="L5688" s="395">
        <v>0.161858</v>
      </c>
      <c r="M5688" s="395">
        <v>0.150698</v>
      </c>
      <c r="N5688" s="330">
        <v>6.8949325952378029</v>
      </c>
      <c r="O5688" s="116"/>
      <c r="P5688" s="116"/>
      <c r="Q5688" s="120"/>
    </row>
    <row r="5689" spans="1:17" customFormat="1">
      <c r="A5689" s="117">
        <v>5686</v>
      </c>
      <c r="B5689" s="117"/>
      <c r="C5689" s="117" t="s">
        <v>1391</v>
      </c>
      <c r="D5689" s="117" t="s">
        <v>1032</v>
      </c>
      <c r="E5689" s="396" t="s">
        <v>8012</v>
      </c>
      <c r="F5689" s="116" t="s">
        <v>8173</v>
      </c>
      <c r="G5689" s="596">
        <v>305411340103</v>
      </c>
      <c r="H5689" s="396" t="s">
        <v>7193</v>
      </c>
      <c r="I5689" s="116" t="s">
        <v>7997</v>
      </c>
      <c r="J5689" s="116" t="s">
        <v>47</v>
      </c>
      <c r="K5689" s="116">
        <v>0.36370599999999997</v>
      </c>
      <c r="L5689" s="395">
        <v>0.36370599999999997</v>
      </c>
      <c r="M5689" s="395">
        <v>0.338812</v>
      </c>
      <c r="N5689" s="330">
        <v>6.8445392707296477</v>
      </c>
      <c r="O5689" s="116"/>
      <c r="P5689" s="116"/>
      <c r="Q5689" s="120"/>
    </row>
    <row r="5690" spans="1:17" customFormat="1">
      <c r="A5690" s="117">
        <v>5687</v>
      </c>
      <c r="B5690" s="117"/>
      <c r="C5690" s="117" t="s">
        <v>1391</v>
      </c>
      <c r="D5690" s="117" t="s">
        <v>1032</v>
      </c>
      <c r="E5690" s="396" t="s">
        <v>8009</v>
      </c>
      <c r="F5690" s="116" t="s">
        <v>8156</v>
      </c>
      <c r="G5690" s="596">
        <v>305422240307</v>
      </c>
      <c r="H5690" s="396" t="s">
        <v>6768</v>
      </c>
      <c r="I5690" s="116" t="s">
        <v>7997</v>
      </c>
      <c r="J5690" s="116" t="s">
        <v>47</v>
      </c>
      <c r="K5690" s="116">
        <v>0.48175299999999999</v>
      </c>
      <c r="L5690" s="395">
        <v>0.48175299999999999</v>
      </c>
      <c r="M5690" s="395">
        <v>0.44909100000000002</v>
      </c>
      <c r="N5690" s="330">
        <v>6.7798228552806039</v>
      </c>
      <c r="O5690" s="116"/>
      <c r="P5690" s="116"/>
      <c r="Q5690" s="120"/>
    </row>
    <row r="5691" spans="1:17" customFormat="1">
      <c r="A5691" s="117">
        <v>5688</v>
      </c>
      <c r="B5691" s="117"/>
      <c r="C5691" s="117" t="s">
        <v>1391</v>
      </c>
      <c r="D5691" s="117" t="s">
        <v>1032</v>
      </c>
      <c r="E5691" s="396" t="s">
        <v>8012</v>
      </c>
      <c r="F5691" s="116" t="s">
        <v>8180</v>
      </c>
      <c r="G5691" s="596">
        <v>305411240302</v>
      </c>
      <c r="H5691" s="396" t="s">
        <v>5546</v>
      </c>
      <c r="I5691" s="116" t="s">
        <v>7997</v>
      </c>
      <c r="J5691" s="116" t="s">
        <v>47</v>
      </c>
      <c r="K5691" s="116">
        <v>0.15340000000000001</v>
      </c>
      <c r="L5691" s="395">
        <v>0.15340000000000001</v>
      </c>
      <c r="M5691" s="395">
        <v>0.14305100000000001</v>
      </c>
      <c r="N5691" s="330">
        <v>6.7464146023468032</v>
      </c>
      <c r="O5691" s="116"/>
      <c r="P5691" s="116"/>
      <c r="Q5691" s="120"/>
    </row>
    <row r="5692" spans="1:17" customFormat="1">
      <c r="A5692" s="117">
        <v>5689</v>
      </c>
      <c r="B5692" s="117"/>
      <c r="C5692" s="117" t="s">
        <v>1391</v>
      </c>
      <c r="D5692" s="117" t="s">
        <v>1032</v>
      </c>
      <c r="E5692" s="396" t="s">
        <v>8010</v>
      </c>
      <c r="F5692" s="116" t="s">
        <v>8164</v>
      </c>
      <c r="G5692" s="596">
        <v>305421240209</v>
      </c>
      <c r="H5692" s="396" t="s">
        <v>7009</v>
      </c>
      <c r="I5692" s="116" t="s">
        <v>7997</v>
      </c>
      <c r="J5692" s="116" t="s">
        <v>47</v>
      </c>
      <c r="K5692" s="116">
        <v>0.72240000000000004</v>
      </c>
      <c r="L5692" s="395">
        <v>0.72240000000000004</v>
      </c>
      <c r="M5692" s="395">
        <v>0.67483000000000004</v>
      </c>
      <c r="N5692" s="330">
        <v>6.584994462901439</v>
      </c>
      <c r="O5692" s="116"/>
      <c r="P5692" s="116"/>
      <c r="Q5692" s="120"/>
    </row>
    <row r="5693" spans="1:17" customFormat="1">
      <c r="A5693" s="117">
        <v>5690</v>
      </c>
      <c r="B5693" s="117"/>
      <c r="C5693" s="117" t="s">
        <v>1391</v>
      </c>
      <c r="D5693" s="117" t="s">
        <v>1032</v>
      </c>
      <c r="E5693" s="396" t="s">
        <v>8011</v>
      </c>
      <c r="F5693" s="116" t="s">
        <v>10435</v>
      </c>
      <c r="G5693" s="596">
        <v>305431340303</v>
      </c>
      <c r="H5693" s="396" t="s">
        <v>7729</v>
      </c>
      <c r="I5693" s="116" t="s">
        <v>7997</v>
      </c>
      <c r="J5693" s="116" t="s">
        <v>47</v>
      </c>
      <c r="K5693" s="116">
        <v>0.47320000000000001</v>
      </c>
      <c r="L5693" s="395">
        <v>0.47320000000000001</v>
      </c>
      <c r="M5693" s="395">
        <v>0.44218400000000002</v>
      </c>
      <c r="N5693" s="330">
        <v>6.5545224006762437</v>
      </c>
      <c r="O5693" s="116"/>
      <c r="P5693" s="116"/>
      <c r="Q5693" s="120"/>
    </row>
    <row r="5694" spans="1:17" customFormat="1">
      <c r="A5694" s="117">
        <v>5691</v>
      </c>
      <c r="B5694" s="117"/>
      <c r="C5694" s="117" t="s">
        <v>1391</v>
      </c>
      <c r="D5694" s="117" t="s">
        <v>1032</v>
      </c>
      <c r="E5694" s="396" t="s">
        <v>8009</v>
      </c>
      <c r="F5694" s="116" t="s">
        <v>8156</v>
      </c>
      <c r="G5694" s="596">
        <v>305422240304</v>
      </c>
      <c r="H5694" s="396" t="s">
        <v>5118</v>
      </c>
      <c r="I5694" s="116" t="s">
        <v>7997</v>
      </c>
      <c r="J5694" s="116" t="s">
        <v>47</v>
      </c>
      <c r="K5694" s="116">
        <v>0.49519999999999997</v>
      </c>
      <c r="L5694" s="395">
        <v>0.49519999999999997</v>
      </c>
      <c r="M5694" s="395">
        <v>0.46294200000000002</v>
      </c>
      <c r="N5694" s="330">
        <v>6.5141357027463558</v>
      </c>
      <c r="O5694" s="116"/>
      <c r="P5694" s="116"/>
      <c r="Q5694" s="120"/>
    </row>
    <row r="5695" spans="1:17" customFormat="1">
      <c r="A5695" s="117">
        <v>5692</v>
      </c>
      <c r="B5695" s="117"/>
      <c r="C5695" s="117" t="s">
        <v>1391</v>
      </c>
      <c r="D5695" s="117" t="s">
        <v>1032</v>
      </c>
      <c r="E5695" s="396" t="s">
        <v>8009</v>
      </c>
      <c r="F5695" s="116" t="s">
        <v>10462</v>
      </c>
      <c r="G5695" s="596">
        <v>305422140403</v>
      </c>
      <c r="H5695" s="396" t="s">
        <v>7265</v>
      </c>
      <c r="I5695" s="116" t="s">
        <v>7997</v>
      </c>
      <c r="J5695" s="116" t="s">
        <v>47</v>
      </c>
      <c r="K5695" s="116">
        <v>0.41260000000000002</v>
      </c>
      <c r="L5695" s="395">
        <v>0.41260000000000002</v>
      </c>
      <c r="M5695" s="395">
        <v>0.38573800000000003</v>
      </c>
      <c r="N5695" s="330">
        <v>6.5104217159476478</v>
      </c>
      <c r="O5695" s="116"/>
      <c r="P5695" s="116"/>
      <c r="Q5695" s="120"/>
    </row>
    <row r="5696" spans="1:17" customFormat="1">
      <c r="A5696" s="117">
        <v>5693</v>
      </c>
      <c r="B5696" s="117"/>
      <c r="C5696" s="117" t="s">
        <v>1391</v>
      </c>
      <c r="D5696" s="117" t="s">
        <v>1032</v>
      </c>
      <c r="E5696" s="396" t="s">
        <v>8009</v>
      </c>
      <c r="F5696" s="116" t="s">
        <v>8170</v>
      </c>
      <c r="G5696" s="596">
        <v>305422340403</v>
      </c>
      <c r="H5696" s="396" t="s">
        <v>9807</v>
      </c>
      <c r="I5696" s="116" t="s">
        <v>7997</v>
      </c>
      <c r="J5696" s="116" t="s">
        <v>47</v>
      </c>
      <c r="K5696" s="116">
        <v>0.20574000000000001</v>
      </c>
      <c r="L5696" s="395">
        <v>0.20574000000000001</v>
      </c>
      <c r="M5696" s="395">
        <v>0.19247</v>
      </c>
      <c r="N5696" s="330">
        <v>6.4498882084183942</v>
      </c>
      <c r="O5696" s="116"/>
      <c r="P5696" s="116"/>
      <c r="Q5696" s="120"/>
    </row>
    <row r="5697" spans="1:17" customFormat="1">
      <c r="A5697" s="117">
        <v>5694</v>
      </c>
      <c r="B5697" s="117"/>
      <c r="C5697" s="117" t="s">
        <v>1391</v>
      </c>
      <c r="D5697" s="117" t="s">
        <v>1032</v>
      </c>
      <c r="E5697" s="396" t="s">
        <v>8010</v>
      </c>
      <c r="F5697" s="116" t="s">
        <v>10460</v>
      </c>
      <c r="G5697" s="596">
        <v>305421140203</v>
      </c>
      <c r="H5697" s="396" t="s">
        <v>7305</v>
      </c>
      <c r="I5697" s="116" t="s">
        <v>7997</v>
      </c>
      <c r="J5697" s="116" t="s">
        <v>47</v>
      </c>
      <c r="K5697" s="116">
        <v>0.60319999999999996</v>
      </c>
      <c r="L5697" s="395">
        <v>0.60319999999999996</v>
      </c>
      <c r="M5697" s="395">
        <v>0.56504299999999996</v>
      </c>
      <c r="N5697" s="330">
        <v>6.3257625994694964</v>
      </c>
      <c r="O5697" s="116"/>
      <c r="P5697" s="116"/>
      <c r="Q5697" s="120"/>
    </row>
    <row r="5698" spans="1:17" customFormat="1">
      <c r="A5698" s="117">
        <v>5695</v>
      </c>
      <c r="B5698" s="117"/>
      <c r="C5698" s="117" t="s">
        <v>1391</v>
      </c>
      <c r="D5698" s="117" t="s">
        <v>1032</v>
      </c>
      <c r="E5698" s="396" t="s">
        <v>8010</v>
      </c>
      <c r="F5698" s="116" t="s">
        <v>8177</v>
      </c>
      <c r="G5698" s="596">
        <v>305421440106</v>
      </c>
      <c r="H5698" s="396" t="s">
        <v>7319</v>
      </c>
      <c r="I5698" s="116" t="s">
        <v>7997</v>
      </c>
      <c r="J5698" s="116" t="s">
        <v>47</v>
      </c>
      <c r="K5698" s="116">
        <v>0.47282000000000002</v>
      </c>
      <c r="L5698" s="395">
        <v>0.47282000000000002</v>
      </c>
      <c r="M5698" s="395">
        <v>0.443274</v>
      </c>
      <c r="N5698" s="330">
        <v>6.2488896408781383</v>
      </c>
      <c r="O5698" s="116"/>
      <c r="P5698" s="116"/>
      <c r="Q5698" s="120"/>
    </row>
    <row r="5699" spans="1:17" customFormat="1">
      <c r="A5699" s="117">
        <v>5696</v>
      </c>
      <c r="B5699" s="117"/>
      <c r="C5699" s="117" t="s">
        <v>1391</v>
      </c>
      <c r="D5699" s="117" t="s">
        <v>1032</v>
      </c>
      <c r="E5699" s="396" t="s">
        <v>8012</v>
      </c>
      <c r="F5699" s="116" t="s">
        <v>8168</v>
      </c>
      <c r="G5699" s="596">
        <v>305411240203</v>
      </c>
      <c r="H5699" s="396" t="s">
        <v>6041</v>
      </c>
      <c r="I5699" s="116" t="s">
        <v>7997</v>
      </c>
      <c r="J5699" s="116" t="s">
        <v>47</v>
      </c>
      <c r="K5699" s="116">
        <v>0.375971</v>
      </c>
      <c r="L5699" s="395">
        <v>0.375971</v>
      </c>
      <c r="M5699" s="395">
        <v>0.352607</v>
      </c>
      <c r="N5699" s="330">
        <v>6.2143090823494358</v>
      </c>
      <c r="O5699" s="116"/>
      <c r="P5699" s="116"/>
      <c r="Q5699" s="120"/>
    </row>
    <row r="5700" spans="1:17" customFormat="1">
      <c r="A5700" s="117">
        <v>5697</v>
      </c>
      <c r="B5700" s="117"/>
      <c r="C5700" s="117" t="s">
        <v>1391</v>
      </c>
      <c r="D5700" s="117" t="s">
        <v>1032</v>
      </c>
      <c r="E5700" s="396" t="s">
        <v>8012</v>
      </c>
      <c r="F5700" s="116" t="s">
        <v>10456</v>
      </c>
      <c r="G5700" s="596">
        <v>305411340203</v>
      </c>
      <c r="H5700" s="396" t="s">
        <v>5820</v>
      </c>
      <c r="I5700" s="116" t="s">
        <v>7997</v>
      </c>
      <c r="J5700" s="116" t="s">
        <v>47</v>
      </c>
      <c r="K5700" s="116">
        <v>0.29263600000000001</v>
      </c>
      <c r="L5700" s="395">
        <v>0.29263600000000001</v>
      </c>
      <c r="M5700" s="395">
        <v>0.27471899999999999</v>
      </c>
      <c r="N5700" s="330">
        <v>6.1226233272734785</v>
      </c>
      <c r="O5700" s="116"/>
      <c r="P5700" s="116"/>
      <c r="Q5700" s="120"/>
    </row>
    <row r="5701" spans="1:17" customFormat="1">
      <c r="A5701" s="117">
        <v>5698</v>
      </c>
      <c r="B5701" s="117"/>
      <c r="C5701" s="117" t="s">
        <v>1391</v>
      </c>
      <c r="D5701" s="117" t="s">
        <v>1032</v>
      </c>
      <c r="E5701" s="396" t="s">
        <v>8009</v>
      </c>
      <c r="F5701" s="116" t="s">
        <v>8156</v>
      </c>
      <c r="G5701" s="596">
        <v>305422240301</v>
      </c>
      <c r="H5701" s="396" t="s">
        <v>6943</v>
      </c>
      <c r="I5701" s="116" t="s">
        <v>7997</v>
      </c>
      <c r="J5701" s="116" t="s">
        <v>47</v>
      </c>
      <c r="K5701" s="116">
        <v>0.32101299999999999</v>
      </c>
      <c r="L5701" s="395">
        <v>0.32101299999999999</v>
      </c>
      <c r="M5701" s="395">
        <v>0.30153400000000002</v>
      </c>
      <c r="N5701" s="330">
        <v>6.0679785553855972</v>
      </c>
      <c r="O5701" s="116"/>
      <c r="P5701" s="116"/>
      <c r="Q5701" s="120"/>
    </row>
    <row r="5702" spans="1:17" customFormat="1">
      <c r="A5702" s="117">
        <v>5699</v>
      </c>
      <c r="B5702" s="117"/>
      <c r="C5702" s="117" t="s">
        <v>1391</v>
      </c>
      <c r="D5702" s="117" t="s">
        <v>1032</v>
      </c>
      <c r="E5702" s="396" t="s">
        <v>8009</v>
      </c>
      <c r="F5702" s="116" t="s">
        <v>10459</v>
      </c>
      <c r="G5702" s="596">
        <v>305422440101</v>
      </c>
      <c r="H5702" s="396" t="s">
        <v>7386</v>
      </c>
      <c r="I5702" s="116" t="s">
        <v>7997</v>
      </c>
      <c r="J5702" s="116" t="s">
        <v>47</v>
      </c>
      <c r="K5702" s="116">
        <v>0.30049999999999999</v>
      </c>
      <c r="L5702" s="395">
        <v>0.30049999999999999</v>
      </c>
      <c r="M5702" s="395">
        <v>0.282499</v>
      </c>
      <c r="N5702" s="330">
        <v>5.9903494176372671</v>
      </c>
      <c r="O5702" s="116"/>
      <c r="P5702" s="116"/>
      <c r="Q5702" s="120"/>
    </row>
    <row r="5703" spans="1:17" customFormat="1">
      <c r="A5703" s="117">
        <v>5700</v>
      </c>
      <c r="B5703" s="117"/>
      <c r="C5703" s="117" t="s">
        <v>1391</v>
      </c>
      <c r="D5703" s="117" t="s">
        <v>1032</v>
      </c>
      <c r="E5703" s="396" t="s">
        <v>8010</v>
      </c>
      <c r="F5703" s="116" t="s">
        <v>8167</v>
      </c>
      <c r="G5703" s="596">
        <v>305421440204</v>
      </c>
      <c r="H5703" s="396" t="s">
        <v>10463</v>
      </c>
      <c r="I5703" s="116" t="s">
        <v>7997</v>
      </c>
      <c r="J5703" s="116" t="s">
        <v>47</v>
      </c>
      <c r="K5703" s="116">
        <v>0.1153</v>
      </c>
      <c r="L5703" s="395">
        <v>0.1153</v>
      </c>
      <c r="M5703" s="395">
        <v>0.10848099999999999</v>
      </c>
      <c r="N5703" s="330">
        <v>5.9141370338248098</v>
      </c>
      <c r="O5703" s="116"/>
      <c r="P5703" s="116"/>
      <c r="Q5703" s="120"/>
    </row>
    <row r="5704" spans="1:17" customFormat="1">
      <c r="A5704" s="117">
        <v>5701</v>
      </c>
      <c r="B5704" s="117"/>
      <c r="C5704" s="117" t="s">
        <v>1391</v>
      </c>
      <c r="D5704" s="117" t="s">
        <v>1032</v>
      </c>
      <c r="E5704" s="396" t="s">
        <v>8010</v>
      </c>
      <c r="F5704" s="116" t="s">
        <v>8155</v>
      </c>
      <c r="G5704" s="596">
        <v>305421140401</v>
      </c>
      <c r="H5704" s="396" t="s">
        <v>7418</v>
      </c>
      <c r="I5704" s="116" t="s">
        <v>7997</v>
      </c>
      <c r="J5704" s="116" t="s">
        <v>47</v>
      </c>
      <c r="K5704" s="116">
        <v>0.66069999999999995</v>
      </c>
      <c r="L5704" s="395">
        <v>0.66069999999999995</v>
      </c>
      <c r="M5704" s="395">
        <v>0.62204899999999996</v>
      </c>
      <c r="N5704" s="330">
        <v>5.8500075677311933</v>
      </c>
      <c r="O5704" s="116"/>
      <c r="P5704" s="116"/>
      <c r="Q5704" s="120"/>
    </row>
    <row r="5705" spans="1:17" customFormat="1">
      <c r="A5705" s="117">
        <v>5702</v>
      </c>
      <c r="B5705" s="117"/>
      <c r="C5705" s="117" t="s">
        <v>1391</v>
      </c>
      <c r="D5705" s="117" t="s">
        <v>1032</v>
      </c>
      <c r="E5705" s="396" t="s">
        <v>8012</v>
      </c>
      <c r="F5705" s="116" t="s">
        <v>8160</v>
      </c>
      <c r="G5705" s="596">
        <v>305411340301</v>
      </c>
      <c r="H5705" s="396" t="s">
        <v>6222</v>
      </c>
      <c r="I5705" s="116" t="s">
        <v>7997</v>
      </c>
      <c r="J5705" s="116" t="s">
        <v>47</v>
      </c>
      <c r="K5705" s="116">
        <v>0.50426599999999999</v>
      </c>
      <c r="L5705" s="395">
        <v>0.50426599999999999</v>
      </c>
      <c r="M5705" s="395">
        <v>0.47568199999999999</v>
      </c>
      <c r="N5705" s="330">
        <v>5.6684368963999159</v>
      </c>
      <c r="O5705" s="116"/>
      <c r="P5705" s="116"/>
      <c r="Q5705" s="120"/>
    </row>
    <row r="5706" spans="1:17" customFormat="1">
      <c r="A5706" s="117">
        <v>5703</v>
      </c>
      <c r="B5706" s="117"/>
      <c r="C5706" s="117" t="s">
        <v>1391</v>
      </c>
      <c r="D5706" s="117" t="s">
        <v>1032</v>
      </c>
      <c r="E5706" s="396" t="s">
        <v>8010</v>
      </c>
      <c r="F5706" s="116" t="s">
        <v>8172</v>
      </c>
      <c r="G5706" s="596">
        <v>305421240303</v>
      </c>
      <c r="H5706" s="396" t="s">
        <v>7561</v>
      </c>
      <c r="I5706" s="116" t="s">
        <v>7997</v>
      </c>
      <c r="J5706" s="116" t="s">
        <v>47</v>
      </c>
      <c r="K5706" s="116">
        <v>0.40010000000000001</v>
      </c>
      <c r="L5706" s="395">
        <v>0.40010000000000001</v>
      </c>
      <c r="M5706" s="395">
        <v>0.37757400000000002</v>
      </c>
      <c r="N5706" s="330">
        <v>5.630092476880777</v>
      </c>
      <c r="O5706" s="116"/>
      <c r="P5706" s="116"/>
      <c r="Q5706" s="120"/>
    </row>
    <row r="5707" spans="1:17" customFormat="1">
      <c r="A5707" s="117">
        <v>5704</v>
      </c>
      <c r="B5707" s="117"/>
      <c r="C5707" s="117" t="s">
        <v>1391</v>
      </c>
      <c r="D5707" s="117" t="s">
        <v>1032</v>
      </c>
      <c r="E5707" s="396" t="s">
        <v>8012</v>
      </c>
      <c r="F5707" s="116" t="s">
        <v>10456</v>
      </c>
      <c r="G5707" s="596">
        <v>305411340201</v>
      </c>
      <c r="H5707" s="396" t="s">
        <v>7535</v>
      </c>
      <c r="I5707" s="116" t="s">
        <v>7997</v>
      </c>
      <c r="J5707" s="116" t="s">
        <v>47</v>
      </c>
      <c r="K5707" s="116">
        <v>0.302923</v>
      </c>
      <c r="L5707" s="395">
        <v>0.302923</v>
      </c>
      <c r="M5707" s="395">
        <v>0.28601500000000002</v>
      </c>
      <c r="N5707" s="330">
        <v>5.5816164503850736</v>
      </c>
      <c r="O5707" s="116"/>
      <c r="P5707" s="116"/>
      <c r="Q5707" s="120"/>
    </row>
    <row r="5708" spans="1:17" customFormat="1">
      <c r="A5708" s="117">
        <v>5705</v>
      </c>
      <c r="B5708" s="117"/>
      <c r="C5708" s="117" t="s">
        <v>1391</v>
      </c>
      <c r="D5708" s="117" t="s">
        <v>1032</v>
      </c>
      <c r="E5708" s="396" t="s">
        <v>8010</v>
      </c>
      <c r="F5708" s="116" t="s">
        <v>10460</v>
      </c>
      <c r="G5708" s="596">
        <v>305421140201</v>
      </c>
      <c r="H5708" s="396" t="s">
        <v>7475</v>
      </c>
      <c r="I5708" s="116" t="s">
        <v>7997</v>
      </c>
      <c r="J5708" s="116" t="s">
        <v>47</v>
      </c>
      <c r="K5708" s="116">
        <v>0.64739999999999998</v>
      </c>
      <c r="L5708" s="395">
        <v>0.64739999999999998</v>
      </c>
      <c r="M5708" s="395">
        <v>0.61148000000000002</v>
      </c>
      <c r="N5708" s="330">
        <v>5.5483472350942158</v>
      </c>
      <c r="O5708" s="116"/>
      <c r="P5708" s="116"/>
      <c r="Q5708" s="120"/>
    </row>
    <row r="5709" spans="1:17" customFormat="1">
      <c r="A5709" s="117">
        <v>5706</v>
      </c>
      <c r="B5709" s="117"/>
      <c r="C5709" s="117" t="s">
        <v>1391</v>
      </c>
      <c r="D5709" s="117" t="s">
        <v>1032</v>
      </c>
      <c r="E5709" s="396" t="s">
        <v>8010</v>
      </c>
      <c r="F5709" s="116" t="s">
        <v>8155</v>
      </c>
      <c r="G5709" s="596">
        <v>305421140402</v>
      </c>
      <c r="H5709" s="396" t="s">
        <v>7736</v>
      </c>
      <c r="I5709" s="116" t="s">
        <v>7997</v>
      </c>
      <c r="J5709" s="116" t="s">
        <v>47</v>
      </c>
      <c r="K5709" s="116">
        <v>0.4002</v>
      </c>
      <c r="L5709" s="395">
        <v>0.4002</v>
      </c>
      <c r="M5709" s="395">
        <v>0.378052</v>
      </c>
      <c r="N5709" s="330">
        <v>5.5342328835582215</v>
      </c>
      <c r="O5709" s="116"/>
      <c r="P5709" s="116"/>
      <c r="Q5709" s="120"/>
    </row>
    <row r="5710" spans="1:17" customFormat="1">
      <c r="A5710" s="117">
        <v>5707</v>
      </c>
      <c r="B5710" s="117"/>
      <c r="C5710" s="117" t="s">
        <v>1391</v>
      </c>
      <c r="D5710" s="117" t="s">
        <v>1032</v>
      </c>
      <c r="E5710" s="396" t="s">
        <v>8010</v>
      </c>
      <c r="F5710" s="116" t="s">
        <v>8162</v>
      </c>
      <c r="G5710" s="596">
        <v>305421140304</v>
      </c>
      <c r="H5710" s="396" t="s">
        <v>7785</v>
      </c>
      <c r="I5710" s="116" t="s">
        <v>7997</v>
      </c>
      <c r="J5710" s="116" t="s">
        <v>47</v>
      </c>
      <c r="K5710" s="116">
        <v>0.2384</v>
      </c>
      <c r="L5710" s="395">
        <v>0.2384</v>
      </c>
      <c r="M5710" s="395">
        <v>0.22525700000000001</v>
      </c>
      <c r="N5710" s="330">
        <v>5.5130033557046936</v>
      </c>
      <c r="O5710" s="116"/>
      <c r="P5710" s="116"/>
      <c r="Q5710" s="120"/>
    </row>
    <row r="5711" spans="1:17" customFormat="1">
      <c r="A5711" s="117">
        <v>5708</v>
      </c>
      <c r="B5711" s="117"/>
      <c r="C5711" s="117" t="s">
        <v>1391</v>
      </c>
      <c r="D5711" s="117" t="s">
        <v>1032</v>
      </c>
      <c r="E5711" s="396" t="s">
        <v>8009</v>
      </c>
      <c r="F5711" s="116" t="s">
        <v>8159</v>
      </c>
      <c r="G5711" s="596">
        <v>305422240101</v>
      </c>
      <c r="H5711" s="396" t="s">
        <v>5084</v>
      </c>
      <c r="I5711" s="116" t="s">
        <v>7997</v>
      </c>
      <c r="J5711" s="116" t="s">
        <v>47</v>
      </c>
      <c r="K5711" s="116">
        <v>0.17560000000000001</v>
      </c>
      <c r="L5711" s="395">
        <v>0.17560000000000001</v>
      </c>
      <c r="M5711" s="395">
        <v>0.166049</v>
      </c>
      <c r="N5711" s="330">
        <v>5.4390660592255147</v>
      </c>
      <c r="O5711" s="116"/>
      <c r="P5711" s="116"/>
      <c r="Q5711" s="120"/>
    </row>
    <row r="5712" spans="1:17" customFormat="1">
      <c r="A5712" s="117">
        <v>5709</v>
      </c>
      <c r="B5712" s="117"/>
      <c r="C5712" s="117" t="s">
        <v>1391</v>
      </c>
      <c r="D5712" s="117" t="s">
        <v>1032</v>
      </c>
      <c r="E5712" s="396" t="s">
        <v>8009</v>
      </c>
      <c r="F5712" s="116" t="s">
        <v>8156</v>
      </c>
      <c r="G5712" s="596">
        <v>305422240306</v>
      </c>
      <c r="H5712" s="396" t="s">
        <v>6263</v>
      </c>
      <c r="I5712" s="116" t="s">
        <v>7997</v>
      </c>
      <c r="J5712" s="116" t="s">
        <v>47</v>
      </c>
      <c r="K5712" s="116">
        <v>0.20760000000000001</v>
      </c>
      <c r="L5712" s="395">
        <v>0.20760000000000001</v>
      </c>
      <c r="M5712" s="395">
        <v>0.19631299999999999</v>
      </c>
      <c r="N5712" s="330">
        <v>5.4368978805395081</v>
      </c>
      <c r="O5712" s="116"/>
      <c r="P5712" s="116"/>
      <c r="Q5712" s="120"/>
    </row>
    <row r="5713" spans="1:17" customFormat="1">
      <c r="A5713" s="117">
        <v>5710</v>
      </c>
      <c r="B5713" s="117"/>
      <c r="C5713" s="117" t="s">
        <v>1391</v>
      </c>
      <c r="D5713" s="117" t="s">
        <v>1032</v>
      </c>
      <c r="E5713" s="396" t="s">
        <v>8009</v>
      </c>
      <c r="F5713" s="116" t="s">
        <v>8159</v>
      </c>
      <c r="G5713" s="596">
        <v>305422240102</v>
      </c>
      <c r="H5713" s="396" t="s">
        <v>5445</v>
      </c>
      <c r="I5713" s="116" t="s">
        <v>7997</v>
      </c>
      <c r="J5713" s="116" t="s">
        <v>47</v>
      </c>
      <c r="K5713" s="116">
        <v>0.32379999999999998</v>
      </c>
      <c r="L5713" s="395">
        <v>0.32379999999999998</v>
      </c>
      <c r="M5713" s="395">
        <v>0.30665799999999999</v>
      </c>
      <c r="N5713" s="330">
        <v>5.294008647313154</v>
      </c>
      <c r="O5713" s="116"/>
      <c r="P5713" s="116"/>
      <c r="Q5713" s="120"/>
    </row>
    <row r="5714" spans="1:17" customFormat="1">
      <c r="A5714" s="117">
        <v>5711</v>
      </c>
      <c r="B5714" s="117"/>
      <c r="C5714" s="117" t="s">
        <v>1391</v>
      </c>
      <c r="D5714" s="117" t="s">
        <v>1032</v>
      </c>
      <c r="E5714" s="396" t="s">
        <v>8009</v>
      </c>
      <c r="F5714" s="116" t="s">
        <v>10426</v>
      </c>
      <c r="G5714" s="596">
        <v>305422140102</v>
      </c>
      <c r="H5714" s="396" t="s">
        <v>7534</v>
      </c>
      <c r="I5714" s="116" t="s">
        <v>7997</v>
      </c>
      <c r="J5714" s="116" t="s">
        <v>47</v>
      </c>
      <c r="K5714" s="116">
        <v>0.71619999999999995</v>
      </c>
      <c r="L5714" s="395">
        <v>0.71619999999999995</v>
      </c>
      <c r="M5714" s="395">
        <v>0.67832700000000001</v>
      </c>
      <c r="N5714" s="330">
        <v>5.2880480312761708</v>
      </c>
      <c r="O5714" s="116"/>
      <c r="P5714" s="116"/>
      <c r="Q5714" s="120"/>
    </row>
    <row r="5715" spans="1:17" customFormat="1">
      <c r="A5715" s="117">
        <v>5712</v>
      </c>
      <c r="B5715" s="117"/>
      <c r="C5715" s="117" t="s">
        <v>1391</v>
      </c>
      <c r="D5715" s="117" t="s">
        <v>1032</v>
      </c>
      <c r="E5715" s="396" t="s">
        <v>8009</v>
      </c>
      <c r="F5715" s="116" t="s">
        <v>10441</v>
      </c>
      <c r="G5715" s="596">
        <v>305421140102</v>
      </c>
      <c r="H5715" s="396" t="s">
        <v>7548</v>
      </c>
      <c r="I5715" s="116" t="s">
        <v>7997</v>
      </c>
      <c r="J5715" s="116" t="s">
        <v>47</v>
      </c>
      <c r="K5715" s="116">
        <v>0.61040000000000005</v>
      </c>
      <c r="L5715" s="395">
        <v>0.61040000000000005</v>
      </c>
      <c r="M5715" s="395">
        <v>0.57849700000000004</v>
      </c>
      <c r="N5715" s="330">
        <v>5.2265727391874197</v>
      </c>
      <c r="O5715" s="116"/>
      <c r="P5715" s="116"/>
      <c r="Q5715" s="120"/>
    </row>
    <row r="5716" spans="1:17" customFormat="1">
      <c r="A5716" s="117">
        <v>5713</v>
      </c>
      <c r="B5716" s="117"/>
      <c r="C5716" s="117" t="s">
        <v>1391</v>
      </c>
      <c r="D5716" s="117" t="s">
        <v>1032</v>
      </c>
      <c r="E5716" s="396" t="s">
        <v>8009</v>
      </c>
      <c r="F5716" s="116" t="s">
        <v>8159</v>
      </c>
      <c r="G5716" s="596">
        <v>305422240105</v>
      </c>
      <c r="H5716" s="396" t="s">
        <v>7843</v>
      </c>
      <c r="I5716" s="116" t="s">
        <v>7997</v>
      </c>
      <c r="J5716" s="116" t="s">
        <v>47</v>
      </c>
      <c r="K5716" s="116">
        <v>0.23244000000000001</v>
      </c>
      <c r="L5716" s="395">
        <v>0.23244000000000001</v>
      </c>
      <c r="M5716" s="395">
        <v>0.22045600000000001</v>
      </c>
      <c r="N5716" s="330">
        <v>5.1557391154706567</v>
      </c>
      <c r="O5716" s="116"/>
      <c r="P5716" s="116"/>
      <c r="Q5716" s="120"/>
    </row>
    <row r="5717" spans="1:17" customFormat="1">
      <c r="A5717" s="117">
        <v>5714</v>
      </c>
      <c r="B5717" s="117"/>
      <c r="C5717" s="117" t="s">
        <v>1391</v>
      </c>
      <c r="D5717" s="117" t="s">
        <v>1032</v>
      </c>
      <c r="E5717" s="396" t="s">
        <v>8009</v>
      </c>
      <c r="F5717" s="116" t="s">
        <v>10459</v>
      </c>
      <c r="G5717" s="596">
        <v>305422440102</v>
      </c>
      <c r="H5717" s="396" t="s">
        <v>7583</v>
      </c>
      <c r="I5717" s="116" t="s">
        <v>7997</v>
      </c>
      <c r="J5717" s="116" t="s">
        <v>47</v>
      </c>
      <c r="K5717" s="116">
        <v>0.5968</v>
      </c>
      <c r="L5717" s="395">
        <v>0.5968</v>
      </c>
      <c r="M5717" s="395">
        <v>0.56686899999999996</v>
      </c>
      <c r="N5717" s="330">
        <v>5.0152479892761459</v>
      </c>
      <c r="O5717" s="116"/>
      <c r="P5717" s="116"/>
      <c r="Q5717" s="120"/>
    </row>
    <row r="5718" spans="1:17" customFormat="1">
      <c r="A5718" s="117">
        <v>5715</v>
      </c>
      <c r="B5718" s="117"/>
      <c r="C5718" s="117" t="s">
        <v>1391</v>
      </c>
      <c r="D5718" s="117" t="s">
        <v>1032</v>
      </c>
      <c r="E5718" s="396" t="s">
        <v>8011</v>
      </c>
      <c r="F5718" s="116" t="s">
        <v>8176</v>
      </c>
      <c r="G5718" s="596">
        <v>305431240104</v>
      </c>
      <c r="H5718" s="396" t="s">
        <v>7601</v>
      </c>
      <c r="I5718" s="116" t="s">
        <v>7997</v>
      </c>
      <c r="J5718" s="116" t="s">
        <v>47</v>
      </c>
      <c r="K5718" s="116">
        <v>0.45040000000000002</v>
      </c>
      <c r="L5718" s="395">
        <v>0.45040000000000002</v>
      </c>
      <c r="M5718" s="395">
        <v>0.42827300000000001</v>
      </c>
      <c r="N5718" s="330">
        <v>4.9127442273534649</v>
      </c>
      <c r="O5718" s="116"/>
      <c r="P5718" s="116"/>
      <c r="Q5718" s="120"/>
    </row>
    <row r="5719" spans="1:17" customFormat="1">
      <c r="A5719" s="117">
        <v>5716</v>
      </c>
      <c r="B5719" s="117"/>
      <c r="C5719" s="117" t="s">
        <v>1391</v>
      </c>
      <c r="D5719" s="117" t="s">
        <v>1032</v>
      </c>
      <c r="E5719" s="396" t="s">
        <v>8009</v>
      </c>
      <c r="F5719" s="116" t="s">
        <v>8159</v>
      </c>
      <c r="G5719" s="596">
        <v>305422240104</v>
      </c>
      <c r="H5719" s="396" t="s">
        <v>7212</v>
      </c>
      <c r="I5719" s="116" t="s">
        <v>7997</v>
      </c>
      <c r="J5719" s="116" t="s">
        <v>47</v>
      </c>
      <c r="K5719" s="116">
        <v>0.49202000000000001</v>
      </c>
      <c r="L5719" s="395">
        <v>0.49202000000000001</v>
      </c>
      <c r="M5719" s="395">
        <v>0.46790700000000002</v>
      </c>
      <c r="N5719" s="330">
        <v>4.9008170399577242</v>
      </c>
      <c r="O5719" s="116"/>
      <c r="P5719" s="116"/>
      <c r="Q5719" s="120"/>
    </row>
    <row r="5720" spans="1:17" customFormat="1">
      <c r="A5720" s="117">
        <v>5717</v>
      </c>
      <c r="B5720" s="117"/>
      <c r="C5720" s="117" t="s">
        <v>1391</v>
      </c>
      <c r="D5720" s="117" t="s">
        <v>1032</v>
      </c>
      <c r="E5720" s="396" t="s">
        <v>8009</v>
      </c>
      <c r="F5720" s="116" t="s">
        <v>10462</v>
      </c>
      <c r="G5720" s="596">
        <v>305422140401</v>
      </c>
      <c r="H5720" s="396" t="s">
        <v>7624</v>
      </c>
      <c r="I5720" s="116" t="s">
        <v>7997</v>
      </c>
      <c r="J5720" s="116" t="s">
        <v>47</v>
      </c>
      <c r="K5720" s="116">
        <v>0.245</v>
      </c>
      <c r="L5720" s="395">
        <v>0.245</v>
      </c>
      <c r="M5720" s="395">
        <v>0.23322799999999999</v>
      </c>
      <c r="N5720" s="330">
        <v>4.8048979591836751</v>
      </c>
      <c r="O5720" s="116"/>
      <c r="P5720" s="116"/>
      <c r="Q5720" s="120"/>
    </row>
    <row r="5721" spans="1:17" customFormat="1">
      <c r="A5721" s="117">
        <v>5718</v>
      </c>
      <c r="B5721" s="117"/>
      <c r="C5721" s="117" t="s">
        <v>1391</v>
      </c>
      <c r="D5721" s="117" t="s">
        <v>1032</v>
      </c>
      <c r="E5721" s="396" t="s">
        <v>8010</v>
      </c>
      <c r="F5721" s="116" t="s">
        <v>8177</v>
      </c>
      <c r="G5721" s="596">
        <v>305421440104</v>
      </c>
      <c r="H5721" s="396" t="s">
        <v>7543</v>
      </c>
      <c r="I5721" s="116" t="s">
        <v>7997</v>
      </c>
      <c r="J5721" s="116" t="s">
        <v>47</v>
      </c>
      <c r="K5721" s="116">
        <v>0.64670000000000005</v>
      </c>
      <c r="L5721" s="395">
        <v>0.64670000000000005</v>
      </c>
      <c r="M5721" s="395">
        <v>0.61567799999999995</v>
      </c>
      <c r="N5721" s="330">
        <v>4.7969692283903047</v>
      </c>
      <c r="O5721" s="116"/>
      <c r="P5721" s="116"/>
      <c r="Q5721" s="120"/>
    </row>
    <row r="5722" spans="1:17" customFormat="1">
      <c r="A5722" s="117">
        <v>5719</v>
      </c>
      <c r="B5722" s="117"/>
      <c r="C5722" s="117" t="s">
        <v>1391</v>
      </c>
      <c r="D5722" s="117" t="s">
        <v>1032</v>
      </c>
      <c r="E5722" s="396" t="s">
        <v>8009</v>
      </c>
      <c r="F5722" s="116" t="s">
        <v>10462</v>
      </c>
      <c r="G5722" s="596">
        <v>305422140402</v>
      </c>
      <c r="H5722" s="396" t="s">
        <v>7628</v>
      </c>
      <c r="I5722" s="116" t="s">
        <v>7997</v>
      </c>
      <c r="J5722" s="116" t="s">
        <v>47</v>
      </c>
      <c r="K5722" s="116">
        <v>0.3604</v>
      </c>
      <c r="L5722" s="395">
        <v>0.3604</v>
      </c>
      <c r="M5722" s="395">
        <v>0.34313199999999999</v>
      </c>
      <c r="N5722" s="330">
        <v>4.7913429522752518</v>
      </c>
      <c r="O5722" s="116"/>
      <c r="P5722" s="116"/>
      <c r="Q5722" s="120"/>
    </row>
    <row r="5723" spans="1:17" customFormat="1">
      <c r="A5723" s="117">
        <v>5720</v>
      </c>
      <c r="B5723" s="117"/>
      <c r="C5723" s="117" t="s">
        <v>1391</v>
      </c>
      <c r="D5723" s="117" t="s">
        <v>1032</v>
      </c>
      <c r="E5723" s="396" t="s">
        <v>8009</v>
      </c>
      <c r="F5723" s="116" t="s">
        <v>10432</v>
      </c>
      <c r="G5723" s="596">
        <v>305422240403</v>
      </c>
      <c r="H5723" s="396" t="s">
        <v>6499</v>
      </c>
      <c r="I5723" s="116" t="s">
        <v>7997</v>
      </c>
      <c r="J5723" s="116" t="s">
        <v>47</v>
      </c>
      <c r="K5723" s="116">
        <v>0.2626</v>
      </c>
      <c r="L5723" s="395">
        <v>0.2626</v>
      </c>
      <c r="M5723" s="395">
        <v>0.25026599999999999</v>
      </c>
      <c r="N5723" s="330">
        <v>4.6968773800457013</v>
      </c>
      <c r="O5723" s="116"/>
      <c r="P5723" s="116"/>
      <c r="Q5723" s="120"/>
    </row>
    <row r="5724" spans="1:17" customFormat="1">
      <c r="A5724" s="117">
        <v>5721</v>
      </c>
      <c r="B5724" s="117"/>
      <c r="C5724" s="117" t="s">
        <v>1391</v>
      </c>
      <c r="D5724" s="117" t="s">
        <v>1032</v>
      </c>
      <c r="E5724" s="396" t="s">
        <v>8010</v>
      </c>
      <c r="F5724" s="116" t="s">
        <v>8178</v>
      </c>
      <c r="G5724" s="596">
        <v>305421340204</v>
      </c>
      <c r="H5724" s="396" t="s">
        <v>7648</v>
      </c>
      <c r="I5724" s="116" t="s">
        <v>7997</v>
      </c>
      <c r="J5724" s="116" t="s">
        <v>47</v>
      </c>
      <c r="K5724" s="116">
        <v>2.3E-2</v>
      </c>
      <c r="L5724" s="395">
        <v>2.3E-2</v>
      </c>
      <c r="M5724" s="395">
        <v>2.1925E-2</v>
      </c>
      <c r="N5724" s="330">
        <v>4.673913043478259</v>
      </c>
      <c r="O5724" s="116"/>
      <c r="P5724" s="116"/>
      <c r="Q5724" s="120"/>
    </row>
    <row r="5725" spans="1:17" customFormat="1">
      <c r="A5725" s="117">
        <v>5722</v>
      </c>
      <c r="B5725" s="117"/>
      <c r="C5725" s="117" t="s">
        <v>1391</v>
      </c>
      <c r="D5725" s="117" t="s">
        <v>1032</v>
      </c>
      <c r="E5725" s="396" t="s">
        <v>8009</v>
      </c>
      <c r="F5725" s="116" t="s">
        <v>10413</v>
      </c>
      <c r="G5725" s="596">
        <v>305221540201</v>
      </c>
      <c r="H5725" s="396" t="s">
        <v>10464</v>
      </c>
      <c r="I5725" s="116" t="s">
        <v>7997</v>
      </c>
      <c r="J5725" s="116" t="s">
        <v>47</v>
      </c>
      <c r="K5725" s="116">
        <v>0.1198</v>
      </c>
      <c r="L5725" s="395">
        <v>0.1198</v>
      </c>
      <c r="M5725" s="395">
        <v>0.11425</v>
      </c>
      <c r="N5725" s="330">
        <v>4.6327212020033386</v>
      </c>
      <c r="O5725" s="116"/>
      <c r="P5725" s="116"/>
      <c r="Q5725" s="120"/>
    </row>
    <row r="5726" spans="1:17" customFormat="1">
      <c r="A5726" s="117">
        <v>5723</v>
      </c>
      <c r="B5726" s="117"/>
      <c r="C5726" s="117" t="s">
        <v>1391</v>
      </c>
      <c r="D5726" s="117" t="s">
        <v>1032</v>
      </c>
      <c r="E5726" s="396" t="s">
        <v>8009</v>
      </c>
      <c r="F5726" s="116" t="s">
        <v>10432</v>
      </c>
      <c r="G5726" s="596">
        <v>305422240402</v>
      </c>
      <c r="H5726" s="396" t="s">
        <v>5407</v>
      </c>
      <c r="I5726" s="116" t="s">
        <v>7997</v>
      </c>
      <c r="J5726" s="116" t="s">
        <v>47</v>
      </c>
      <c r="K5726" s="116">
        <v>0.35297899999999999</v>
      </c>
      <c r="L5726" s="395">
        <v>0.35297899999999999</v>
      </c>
      <c r="M5726" s="395">
        <v>0.336955</v>
      </c>
      <c r="N5726" s="330">
        <v>4.5396468345142296</v>
      </c>
      <c r="O5726" s="116"/>
      <c r="P5726" s="116"/>
      <c r="Q5726" s="120"/>
    </row>
    <row r="5727" spans="1:17" customFormat="1">
      <c r="A5727" s="117">
        <v>5724</v>
      </c>
      <c r="B5727" s="117"/>
      <c r="C5727" s="117" t="s">
        <v>1391</v>
      </c>
      <c r="D5727" s="117" t="s">
        <v>1032</v>
      </c>
      <c r="E5727" s="396" t="s">
        <v>8010</v>
      </c>
      <c r="F5727" s="116" t="s">
        <v>10460</v>
      </c>
      <c r="G5727" s="596">
        <v>305421140202</v>
      </c>
      <c r="H5727" s="396" t="s">
        <v>7772</v>
      </c>
      <c r="I5727" s="116" t="s">
        <v>7997</v>
      </c>
      <c r="J5727" s="116" t="s">
        <v>47</v>
      </c>
      <c r="K5727" s="116">
        <v>0.55759999999999998</v>
      </c>
      <c r="L5727" s="395">
        <v>0.55759999999999998</v>
      </c>
      <c r="M5727" s="395">
        <v>0.53256199999999998</v>
      </c>
      <c r="N5727" s="330">
        <v>4.490315638450503</v>
      </c>
      <c r="O5727" s="116"/>
      <c r="P5727" s="116"/>
      <c r="Q5727" s="120"/>
    </row>
    <row r="5728" spans="1:17" customFormat="1">
      <c r="A5728" s="117">
        <v>5725</v>
      </c>
      <c r="B5728" s="117"/>
      <c r="C5728" s="117" t="s">
        <v>1391</v>
      </c>
      <c r="D5728" s="117" t="s">
        <v>1032</v>
      </c>
      <c r="E5728" s="396" t="s">
        <v>8009</v>
      </c>
      <c r="F5728" s="116" t="s">
        <v>10465</v>
      </c>
      <c r="G5728" s="596">
        <v>305422240202</v>
      </c>
      <c r="H5728" s="396" t="s">
        <v>7692</v>
      </c>
      <c r="I5728" s="116" t="s">
        <v>7997</v>
      </c>
      <c r="J5728" s="116" t="s">
        <v>47</v>
      </c>
      <c r="K5728" s="116">
        <v>0.32707999999999998</v>
      </c>
      <c r="L5728" s="395">
        <v>0.32707999999999998</v>
      </c>
      <c r="M5728" s="395">
        <v>0.31307299999999999</v>
      </c>
      <c r="N5728" s="330">
        <v>4.2824385471444275</v>
      </c>
      <c r="O5728" s="116"/>
      <c r="P5728" s="116"/>
      <c r="Q5728" s="120"/>
    </row>
    <row r="5729" spans="1:17" customFormat="1">
      <c r="A5729" s="117">
        <v>5726</v>
      </c>
      <c r="B5729" s="117"/>
      <c r="C5729" s="117" t="s">
        <v>1391</v>
      </c>
      <c r="D5729" s="117" t="s">
        <v>1032</v>
      </c>
      <c r="E5729" s="396" t="s">
        <v>8009</v>
      </c>
      <c r="F5729" s="116" t="s">
        <v>10454</v>
      </c>
      <c r="G5729" s="596">
        <v>305422340502</v>
      </c>
      <c r="H5729" s="396" t="s">
        <v>7704</v>
      </c>
      <c r="I5729" s="116" t="s">
        <v>7997</v>
      </c>
      <c r="J5729" s="116" t="s">
        <v>47</v>
      </c>
      <c r="K5729" s="116">
        <v>0.3382</v>
      </c>
      <c r="L5729" s="395">
        <v>0.3382</v>
      </c>
      <c r="M5729" s="395">
        <v>0.32399299999999998</v>
      </c>
      <c r="N5729" s="330">
        <v>4.2007687758722723</v>
      </c>
      <c r="O5729" s="116"/>
      <c r="P5729" s="116"/>
      <c r="Q5729" s="120"/>
    </row>
    <row r="5730" spans="1:17" customFormat="1">
      <c r="A5730" s="117">
        <v>5727</v>
      </c>
      <c r="B5730" s="117"/>
      <c r="C5730" s="117" t="s">
        <v>1391</v>
      </c>
      <c r="D5730" s="117" t="s">
        <v>1032</v>
      </c>
      <c r="E5730" s="396" t="s">
        <v>8010</v>
      </c>
      <c r="F5730" s="116" t="s">
        <v>10466</v>
      </c>
      <c r="G5730" s="596">
        <v>305421440302</v>
      </c>
      <c r="H5730" s="396" t="s">
        <v>10467</v>
      </c>
      <c r="I5730" s="116" t="s">
        <v>7997</v>
      </c>
      <c r="J5730" s="116" t="s">
        <v>47</v>
      </c>
      <c r="K5730" s="116">
        <v>0.1346</v>
      </c>
      <c r="L5730" s="395">
        <v>0.1346</v>
      </c>
      <c r="M5730" s="395">
        <v>0.12905800000000001</v>
      </c>
      <c r="N5730" s="330">
        <v>4.1173848439821628</v>
      </c>
      <c r="O5730" s="116"/>
      <c r="P5730" s="116"/>
      <c r="Q5730" s="120"/>
    </row>
    <row r="5731" spans="1:17" customFormat="1">
      <c r="A5731" s="117">
        <v>5728</v>
      </c>
      <c r="B5731" s="117"/>
      <c r="C5731" s="117" t="s">
        <v>1391</v>
      </c>
      <c r="D5731" s="117" t="s">
        <v>1032</v>
      </c>
      <c r="E5731" s="396" t="s">
        <v>8010</v>
      </c>
      <c r="F5731" s="116" t="s">
        <v>10466</v>
      </c>
      <c r="G5731" s="596">
        <v>305421440303</v>
      </c>
      <c r="H5731" s="396" t="s">
        <v>7902</v>
      </c>
      <c r="I5731" s="116" t="s">
        <v>7997</v>
      </c>
      <c r="J5731" s="116" t="s">
        <v>47</v>
      </c>
      <c r="K5731" s="116">
        <v>0.1663</v>
      </c>
      <c r="L5731" s="395">
        <v>0.1663</v>
      </c>
      <c r="M5731" s="395">
        <v>0.16019700000000001</v>
      </c>
      <c r="N5731" s="330">
        <v>3.6698737221888136</v>
      </c>
      <c r="O5731" s="116"/>
      <c r="P5731" s="116"/>
      <c r="Q5731" s="120"/>
    </row>
    <row r="5732" spans="1:17" customFormat="1">
      <c r="A5732" s="117">
        <v>5729</v>
      </c>
      <c r="B5732" s="117"/>
      <c r="C5732" s="117" t="s">
        <v>1391</v>
      </c>
      <c r="D5732" s="117" t="s">
        <v>1032</v>
      </c>
      <c r="E5732" s="396" t="s">
        <v>8009</v>
      </c>
      <c r="F5732" s="116" t="s">
        <v>10465</v>
      </c>
      <c r="G5732" s="596">
        <v>305422240203</v>
      </c>
      <c r="H5732" s="396" t="s">
        <v>5072</v>
      </c>
      <c r="I5732" s="116" t="s">
        <v>7997</v>
      </c>
      <c r="J5732" s="116" t="s">
        <v>47</v>
      </c>
      <c r="K5732" s="116">
        <v>0.1706</v>
      </c>
      <c r="L5732" s="395">
        <v>0.1706</v>
      </c>
      <c r="M5732" s="395">
        <v>0.16453200000000001</v>
      </c>
      <c r="N5732" s="330">
        <v>3.5568581477139447</v>
      </c>
      <c r="O5732" s="116"/>
      <c r="P5732" s="116"/>
      <c r="Q5732" s="120"/>
    </row>
    <row r="5733" spans="1:17" customFormat="1">
      <c r="A5733" s="117">
        <v>5730</v>
      </c>
      <c r="B5733" s="117"/>
      <c r="C5733" s="117" t="s">
        <v>1391</v>
      </c>
      <c r="D5733" s="117" t="s">
        <v>1032</v>
      </c>
      <c r="E5733" s="396" t="s">
        <v>8009</v>
      </c>
      <c r="F5733" s="116" t="s">
        <v>10413</v>
      </c>
      <c r="G5733" s="596">
        <v>305221540202</v>
      </c>
      <c r="H5733" s="396" t="s">
        <v>7106</v>
      </c>
      <c r="I5733" s="116" t="s">
        <v>7997</v>
      </c>
      <c r="J5733" s="116" t="s">
        <v>47</v>
      </c>
      <c r="K5733" s="116">
        <v>0.12759999999999999</v>
      </c>
      <c r="L5733" s="395">
        <v>0.12759999999999999</v>
      </c>
      <c r="M5733" s="395">
        <v>0.123263</v>
      </c>
      <c r="N5733" s="330">
        <v>3.3989028213166095</v>
      </c>
      <c r="O5733" s="116"/>
      <c r="P5733" s="116"/>
      <c r="Q5733" s="120"/>
    </row>
    <row r="5734" spans="1:17" customFormat="1">
      <c r="A5734" s="117">
        <v>5731</v>
      </c>
      <c r="B5734" s="117"/>
      <c r="C5734" s="117" t="s">
        <v>1391</v>
      </c>
      <c r="D5734" s="117" t="s">
        <v>1032</v>
      </c>
      <c r="E5734" s="396" t="s">
        <v>8009</v>
      </c>
      <c r="F5734" s="116" t="s">
        <v>10465</v>
      </c>
      <c r="G5734" s="596">
        <v>305422240201</v>
      </c>
      <c r="H5734" s="396" t="s">
        <v>4991</v>
      </c>
      <c r="I5734" s="116" t="s">
        <v>7997</v>
      </c>
      <c r="J5734" s="116" t="s">
        <v>47</v>
      </c>
      <c r="K5734" s="116">
        <v>0.56859999999999999</v>
      </c>
      <c r="L5734" s="395">
        <v>0.56859999999999999</v>
      </c>
      <c r="M5734" s="395">
        <v>0.54994200000000004</v>
      </c>
      <c r="N5734" s="330">
        <v>3.2813928948293971</v>
      </c>
      <c r="O5734" s="116"/>
      <c r="P5734" s="116"/>
      <c r="Q5734" s="120"/>
    </row>
    <row r="5735" spans="1:17" customFormat="1">
      <c r="A5735" s="117">
        <v>5732</v>
      </c>
      <c r="B5735" s="117"/>
      <c r="C5735" s="117" t="s">
        <v>1391</v>
      </c>
      <c r="D5735" s="117" t="s">
        <v>1032</v>
      </c>
      <c r="E5735" s="396" t="s">
        <v>8009</v>
      </c>
      <c r="F5735" s="116" t="s">
        <v>8156</v>
      </c>
      <c r="G5735" s="596">
        <v>305422240303</v>
      </c>
      <c r="H5735" s="396" t="s">
        <v>10468</v>
      </c>
      <c r="I5735" s="116" t="s">
        <v>7997</v>
      </c>
      <c r="J5735" s="116" t="s">
        <v>47</v>
      </c>
      <c r="K5735" s="116">
        <v>0.116497</v>
      </c>
      <c r="L5735" s="395">
        <v>0.116497</v>
      </c>
      <c r="M5735" s="395">
        <v>0.11279500000000001</v>
      </c>
      <c r="N5735" s="330">
        <v>3.1777642342721242</v>
      </c>
      <c r="O5735" s="116"/>
      <c r="P5735" s="116"/>
      <c r="Q5735" s="120"/>
    </row>
    <row r="5736" spans="1:17" customFormat="1">
      <c r="A5736" s="117">
        <v>5733</v>
      </c>
      <c r="B5736" s="117"/>
      <c r="C5736" s="117" t="s">
        <v>1391</v>
      </c>
      <c r="D5736" s="117" t="s">
        <v>1032</v>
      </c>
      <c r="E5736" s="396" t="s">
        <v>8009</v>
      </c>
      <c r="F5736" s="116" t="s">
        <v>10432</v>
      </c>
      <c r="G5736" s="596">
        <v>305422240401</v>
      </c>
      <c r="H5736" s="396" t="s">
        <v>6571</v>
      </c>
      <c r="I5736" s="116" t="s">
        <v>7997</v>
      </c>
      <c r="J5736" s="116" t="s">
        <v>47</v>
      </c>
      <c r="K5736" s="116">
        <v>0.14083499999999999</v>
      </c>
      <c r="L5736" s="395">
        <v>0.14083499999999999</v>
      </c>
      <c r="M5736" s="395">
        <v>0.136932</v>
      </c>
      <c r="N5736" s="330">
        <v>2.7713281499627156</v>
      </c>
      <c r="O5736" s="116"/>
      <c r="P5736" s="116"/>
      <c r="Q5736" s="120"/>
    </row>
    <row r="5737" spans="1:17" customFormat="1">
      <c r="A5737" s="117">
        <v>5734</v>
      </c>
      <c r="B5737" s="117"/>
      <c r="C5737" s="117" t="s">
        <v>1391</v>
      </c>
      <c r="D5737" s="117" t="s">
        <v>1032</v>
      </c>
      <c r="E5737" s="396" t="s">
        <v>8009</v>
      </c>
      <c r="F5737" s="116" t="s">
        <v>10469</v>
      </c>
      <c r="G5737" s="596">
        <v>305422140602</v>
      </c>
      <c r="H5737" s="396" t="s">
        <v>7832</v>
      </c>
      <c r="I5737" s="116" t="s">
        <v>7997</v>
      </c>
      <c r="J5737" s="116" t="s">
        <v>47</v>
      </c>
      <c r="K5737" s="116">
        <v>8.6400000000000005E-2</v>
      </c>
      <c r="L5737" s="395">
        <v>8.6400000000000005E-2</v>
      </c>
      <c r="M5737" s="395">
        <v>8.4054000000000004E-2</v>
      </c>
      <c r="N5737" s="330">
        <v>2.7152777777777786</v>
      </c>
      <c r="O5737" s="116"/>
      <c r="P5737" s="116"/>
      <c r="Q5737" s="120"/>
    </row>
    <row r="5738" spans="1:17" customFormat="1">
      <c r="A5738" s="117">
        <v>5735</v>
      </c>
      <c r="B5738" s="117"/>
      <c r="C5738" s="117" t="s">
        <v>1391</v>
      </c>
      <c r="D5738" s="117" t="s">
        <v>1032</v>
      </c>
      <c r="E5738" s="396" t="s">
        <v>8011</v>
      </c>
      <c r="F5738" s="116" t="s">
        <v>8176</v>
      </c>
      <c r="G5738" s="596">
        <v>305431240103</v>
      </c>
      <c r="H5738" s="396" t="s">
        <v>7868</v>
      </c>
      <c r="I5738" s="116" t="s">
        <v>7997</v>
      </c>
      <c r="J5738" s="116" t="s">
        <v>47</v>
      </c>
      <c r="K5738" s="116">
        <v>0.51680000000000004</v>
      </c>
      <c r="L5738" s="395">
        <v>0.51680000000000004</v>
      </c>
      <c r="M5738" s="395">
        <v>0.50484099999999998</v>
      </c>
      <c r="N5738" s="330">
        <v>2.3140479876161089</v>
      </c>
      <c r="O5738" s="116"/>
      <c r="P5738" s="116"/>
      <c r="Q5738" s="120"/>
    </row>
    <row r="5739" spans="1:17" customFormat="1">
      <c r="A5739" s="117">
        <v>5736</v>
      </c>
      <c r="B5739" s="117"/>
      <c r="C5739" s="117" t="s">
        <v>1391</v>
      </c>
      <c r="D5739" s="117" t="s">
        <v>1032</v>
      </c>
      <c r="E5739" s="396" t="s">
        <v>8011</v>
      </c>
      <c r="F5739" s="116" t="s">
        <v>8169</v>
      </c>
      <c r="G5739" s="596">
        <v>305431240401</v>
      </c>
      <c r="H5739" s="396" t="s">
        <v>7918</v>
      </c>
      <c r="I5739" s="116" t="s">
        <v>7997</v>
      </c>
      <c r="J5739" s="116" t="s">
        <v>47</v>
      </c>
      <c r="K5739" s="116">
        <v>0.30187999999999998</v>
      </c>
      <c r="L5739" s="395">
        <v>0.30187999999999998</v>
      </c>
      <c r="M5739" s="395">
        <v>0.29691000000000001</v>
      </c>
      <c r="N5739" s="330">
        <v>1.6463495428647061</v>
      </c>
      <c r="O5739" s="116"/>
      <c r="P5739" s="116"/>
      <c r="Q5739" s="120"/>
    </row>
    <row r="5740" spans="1:17" customFormat="1">
      <c r="A5740" s="117">
        <v>5737</v>
      </c>
      <c r="B5740" s="117"/>
      <c r="C5740" s="117" t="s">
        <v>1391</v>
      </c>
      <c r="D5740" s="117" t="s">
        <v>1032</v>
      </c>
      <c r="E5740" s="396" t="s">
        <v>8009</v>
      </c>
      <c r="F5740" s="116" t="s">
        <v>10426</v>
      </c>
      <c r="G5740" s="596">
        <v>305422140104</v>
      </c>
      <c r="H5740" s="396" t="s">
        <v>10470</v>
      </c>
      <c r="I5740" s="116" t="s">
        <v>7997</v>
      </c>
      <c r="J5740" s="116" t="s">
        <v>47</v>
      </c>
      <c r="K5740" s="116">
        <v>0.4098</v>
      </c>
      <c r="L5740" s="395">
        <v>0.4098</v>
      </c>
      <c r="M5740" s="395">
        <v>0.40538999999999997</v>
      </c>
      <c r="N5740" s="330">
        <v>1.0761346998535932</v>
      </c>
      <c r="O5740" s="116"/>
      <c r="P5740" s="116"/>
      <c r="Q5740" s="120"/>
    </row>
    <row r="5741" spans="1:17" customFormat="1">
      <c r="A5741" s="117">
        <v>5738</v>
      </c>
      <c r="B5741" s="117"/>
      <c r="C5741" s="117" t="s">
        <v>1391</v>
      </c>
      <c r="D5741" s="117" t="s">
        <v>1032</v>
      </c>
      <c r="E5741" s="396" t="s">
        <v>8010</v>
      </c>
      <c r="F5741" s="116" t="s">
        <v>8177</v>
      </c>
      <c r="G5741" s="596">
        <v>305421440101</v>
      </c>
      <c r="H5741" s="396" t="s">
        <v>10421</v>
      </c>
      <c r="I5741" s="116" t="s">
        <v>7997</v>
      </c>
      <c r="J5741" s="116" t="s">
        <v>47</v>
      </c>
      <c r="K5741" s="116">
        <v>6.9559999999999997E-2</v>
      </c>
      <c r="L5741" s="395">
        <v>6.9559999999999997E-2</v>
      </c>
      <c r="M5741" s="395">
        <v>6.8856000000000001E-2</v>
      </c>
      <c r="N5741" s="330">
        <v>1.0120759056929216</v>
      </c>
      <c r="O5741" s="116"/>
      <c r="P5741" s="116"/>
      <c r="Q5741" s="120"/>
    </row>
    <row r="5742" spans="1:17" customFormat="1">
      <c r="A5742" s="117">
        <v>5739</v>
      </c>
      <c r="B5742" s="117"/>
      <c r="C5742" s="117" t="s">
        <v>1391</v>
      </c>
      <c r="D5742" s="117" t="s">
        <v>1032</v>
      </c>
      <c r="E5742" s="396" t="s">
        <v>8009</v>
      </c>
      <c r="F5742" s="116" t="s">
        <v>10440</v>
      </c>
      <c r="G5742" s="596">
        <v>305422140201</v>
      </c>
      <c r="H5742" s="396" t="s">
        <v>7974</v>
      </c>
      <c r="I5742" s="116" t="s">
        <v>7997</v>
      </c>
      <c r="J5742" s="116" t="s">
        <v>47</v>
      </c>
      <c r="K5742" s="116">
        <v>0.37359999999999999</v>
      </c>
      <c r="L5742" s="395">
        <v>0.37359999999999999</v>
      </c>
      <c r="M5742" s="395">
        <v>0.37132900000000002</v>
      </c>
      <c r="N5742" s="330">
        <v>0.60786937901498062</v>
      </c>
      <c r="O5742" s="116"/>
      <c r="P5742" s="116"/>
      <c r="Q5742" s="120"/>
    </row>
    <row r="5743" spans="1:17" customFormat="1">
      <c r="A5743" s="117">
        <v>5740</v>
      </c>
      <c r="B5743" s="117"/>
      <c r="C5743" s="117" t="s">
        <v>1391</v>
      </c>
      <c r="D5743" s="117" t="s">
        <v>1032</v>
      </c>
      <c r="E5743" s="396" t="s">
        <v>8010</v>
      </c>
      <c r="F5743" s="116" t="s">
        <v>10466</v>
      </c>
      <c r="G5743" s="596">
        <v>305421440301</v>
      </c>
      <c r="H5743" s="396" t="s">
        <v>10471</v>
      </c>
      <c r="I5743" s="116" t="s">
        <v>7997</v>
      </c>
      <c r="J5743" s="116" t="s">
        <v>47</v>
      </c>
      <c r="K5743" s="116">
        <v>7.9799999999999996E-2</v>
      </c>
      <c r="L5743" s="395">
        <v>7.9799999999999996E-2</v>
      </c>
      <c r="M5743" s="395">
        <v>7.9572000000000004E-2</v>
      </c>
      <c r="N5743" s="330">
        <v>0.28571428571427582</v>
      </c>
      <c r="O5743" s="116"/>
      <c r="P5743" s="116"/>
      <c r="Q5743" s="120"/>
    </row>
    <row r="5744" spans="1:17" customFormat="1">
      <c r="A5744" s="117">
        <v>5741</v>
      </c>
      <c r="B5744" s="117"/>
      <c r="C5744" s="117" t="s">
        <v>1391</v>
      </c>
      <c r="D5744" s="117" t="s">
        <v>1032</v>
      </c>
      <c r="E5744" s="396" t="s">
        <v>8009</v>
      </c>
      <c r="F5744" s="116" t="s">
        <v>10469</v>
      </c>
      <c r="G5744" s="596">
        <v>305422140601</v>
      </c>
      <c r="H5744" s="396" t="s">
        <v>10472</v>
      </c>
      <c r="I5744" s="116" t="s">
        <v>7997</v>
      </c>
      <c r="J5744" s="116" t="s">
        <v>47</v>
      </c>
      <c r="K5744" s="116">
        <v>0.36620000000000003</v>
      </c>
      <c r="L5744" s="395">
        <v>0.36620000000000003</v>
      </c>
      <c r="M5744" s="395">
        <v>0.369898</v>
      </c>
      <c r="N5744" s="330">
        <v>-1.0098306936100432</v>
      </c>
      <c r="O5744" s="116"/>
      <c r="P5744" s="116"/>
      <c r="Q5744" s="120"/>
    </row>
    <row r="5745" spans="1:17" customFormat="1">
      <c r="A5745" s="117">
        <v>5742</v>
      </c>
      <c r="B5745" s="117"/>
      <c r="C5745" s="117" t="s">
        <v>1391</v>
      </c>
      <c r="D5745" s="117" t="s">
        <v>1032</v>
      </c>
      <c r="E5745" s="396" t="s">
        <v>8009</v>
      </c>
      <c r="F5745" s="116" t="s">
        <v>10452</v>
      </c>
      <c r="G5745" s="596">
        <v>305422140502</v>
      </c>
      <c r="H5745" s="396" t="s">
        <v>10473</v>
      </c>
      <c r="I5745" s="116" t="s">
        <v>7997</v>
      </c>
      <c r="J5745" s="116" t="s">
        <v>47</v>
      </c>
      <c r="K5745" s="116">
        <v>0.22320000000000001</v>
      </c>
      <c r="L5745" s="395">
        <v>0.22320000000000001</v>
      </c>
      <c r="M5745" s="395">
        <v>0.22797600000000001</v>
      </c>
      <c r="N5745" s="330">
        <v>-2.1397849462365599</v>
      </c>
      <c r="O5745" s="116"/>
      <c r="P5745" s="116"/>
      <c r="Q5745" s="120"/>
    </row>
    <row r="5746" spans="1:17" customFormat="1">
      <c r="A5746" s="117">
        <v>5743</v>
      </c>
      <c r="B5746" s="117"/>
      <c r="C5746" s="117" t="s">
        <v>1391</v>
      </c>
      <c r="D5746" s="117" t="s">
        <v>1032</v>
      </c>
      <c r="E5746" s="396" t="s">
        <v>8009</v>
      </c>
      <c r="F5746" s="116" t="s">
        <v>10452</v>
      </c>
      <c r="G5746" s="596">
        <v>305422140503</v>
      </c>
      <c r="H5746" s="396" t="s">
        <v>10474</v>
      </c>
      <c r="I5746" s="116" t="s">
        <v>7997</v>
      </c>
      <c r="J5746" s="116" t="s">
        <v>47</v>
      </c>
      <c r="K5746" s="116">
        <v>0.28039999999999998</v>
      </c>
      <c r="L5746" s="395">
        <v>0.28039999999999998</v>
      </c>
      <c r="M5746" s="395">
        <v>0.22570100000000001</v>
      </c>
      <c r="N5746" s="330">
        <v>19.507489300998564</v>
      </c>
      <c r="O5746" s="116"/>
      <c r="P5746" s="116"/>
      <c r="Q5746" s="120"/>
    </row>
    <row r="5747" spans="1:17" customFormat="1">
      <c r="A5747" s="117">
        <v>5744</v>
      </c>
      <c r="B5747" s="117"/>
      <c r="C5747" s="117" t="s">
        <v>1391</v>
      </c>
      <c r="D5747" s="117" t="s">
        <v>1032</v>
      </c>
      <c r="E5747" s="396" t="s">
        <v>8009</v>
      </c>
      <c r="F5747" s="116" t="s">
        <v>10426</v>
      </c>
      <c r="G5747" s="596">
        <v>305422140103</v>
      </c>
      <c r="H5747" s="396" t="s">
        <v>10475</v>
      </c>
      <c r="I5747" s="116" t="s">
        <v>7997</v>
      </c>
      <c r="J5747" s="116" t="s">
        <v>47</v>
      </c>
      <c r="K5747" s="116">
        <v>0.29980000000000001</v>
      </c>
      <c r="L5747" s="395">
        <v>0.29980000000000001</v>
      </c>
      <c r="M5747" s="395">
        <v>0.26480999999999999</v>
      </c>
      <c r="N5747" s="330">
        <v>11.671114076050706</v>
      </c>
      <c r="O5747" s="116"/>
      <c r="P5747" s="116"/>
      <c r="Q5747" s="120"/>
    </row>
    <row r="5748" spans="1:17" customFormat="1">
      <c r="A5748" s="117">
        <v>5745</v>
      </c>
      <c r="B5748" s="117"/>
      <c r="C5748" s="117" t="s">
        <v>1391</v>
      </c>
      <c r="D5748" s="117" t="s">
        <v>1032</v>
      </c>
      <c r="E5748" s="396" t="s">
        <v>8009</v>
      </c>
      <c r="F5748" s="116" t="s">
        <v>10450</v>
      </c>
      <c r="G5748" s="596">
        <v>305422340201</v>
      </c>
      <c r="H5748" s="396" t="s">
        <v>10476</v>
      </c>
      <c r="I5748" s="116" t="s">
        <v>7997</v>
      </c>
      <c r="J5748" s="116" t="s">
        <v>47</v>
      </c>
      <c r="K5748" s="116">
        <v>0.2994</v>
      </c>
      <c r="L5748" s="395">
        <v>0.2994</v>
      </c>
      <c r="M5748" s="395">
        <v>0.25562699999999999</v>
      </c>
      <c r="N5748" s="330">
        <v>14.620240480961927</v>
      </c>
      <c r="O5748" s="116"/>
      <c r="P5748" s="116"/>
      <c r="Q5748" s="120"/>
    </row>
    <row r="5749" spans="1:17" customFormat="1">
      <c r="A5749" s="117">
        <v>5746</v>
      </c>
      <c r="B5749" s="117"/>
      <c r="C5749" s="117" t="s">
        <v>1391</v>
      </c>
      <c r="D5749" s="117" t="s">
        <v>1032</v>
      </c>
      <c r="E5749" s="396" t="s">
        <v>8009</v>
      </c>
      <c r="F5749" s="116" t="s">
        <v>10469</v>
      </c>
      <c r="G5749" s="596">
        <v>305422140603</v>
      </c>
      <c r="H5749" s="396" t="s">
        <v>10477</v>
      </c>
      <c r="I5749" s="116" t="s">
        <v>7997</v>
      </c>
      <c r="J5749" s="116" t="s">
        <v>47</v>
      </c>
      <c r="K5749" s="116">
        <v>0.4098</v>
      </c>
      <c r="L5749" s="395">
        <v>0.4098</v>
      </c>
      <c r="M5749" s="395">
        <v>0.31933400000000001</v>
      </c>
      <c r="N5749" s="330">
        <v>22.075646656905807</v>
      </c>
      <c r="O5749" s="116"/>
      <c r="P5749" s="116"/>
      <c r="Q5749" s="120"/>
    </row>
    <row r="5750" spans="1:17" customFormat="1">
      <c r="A5750" s="117">
        <v>5747</v>
      </c>
      <c r="B5750" s="117"/>
      <c r="C5750" s="117" t="s">
        <v>1391</v>
      </c>
      <c r="D5750" s="117" t="s">
        <v>1032</v>
      </c>
      <c r="E5750" s="396" t="s">
        <v>8009</v>
      </c>
      <c r="F5750" s="116" t="s">
        <v>10438</v>
      </c>
      <c r="G5750" s="596">
        <v>305422340306</v>
      </c>
      <c r="H5750" s="396" t="s">
        <v>10478</v>
      </c>
      <c r="I5750" s="116" t="s">
        <v>7997</v>
      </c>
      <c r="J5750" s="116" t="s">
        <v>47</v>
      </c>
      <c r="K5750" s="116">
        <v>0.38600000000000001</v>
      </c>
      <c r="L5750" s="395">
        <v>0.38600000000000001</v>
      </c>
      <c r="M5750" s="395">
        <v>0.30344100000000002</v>
      </c>
      <c r="N5750" s="330">
        <v>21.388341968911913</v>
      </c>
      <c r="O5750" s="116"/>
      <c r="P5750" s="116"/>
      <c r="Q5750" s="120"/>
    </row>
    <row r="5751" spans="1:17" customFormat="1">
      <c r="A5751" s="117">
        <v>5748</v>
      </c>
      <c r="B5751" s="117"/>
      <c r="C5751" s="117" t="s">
        <v>1391</v>
      </c>
      <c r="D5751" s="117" t="s">
        <v>1031</v>
      </c>
      <c r="E5751" s="396" t="s">
        <v>8013</v>
      </c>
      <c r="F5751" s="116" t="s">
        <v>8198</v>
      </c>
      <c r="G5751" s="596">
        <v>305522440405</v>
      </c>
      <c r="H5751" s="396" t="s">
        <v>10479</v>
      </c>
      <c r="I5751" s="116" t="s">
        <v>3613</v>
      </c>
      <c r="J5751" s="116" t="s">
        <v>47</v>
      </c>
      <c r="K5751" s="116">
        <v>1.0349999999999999</v>
      </c>
      <c r="L5751" s="395">
        <v>1.0349999999999999</v>
      </c>
      <c r="M5751" s="395">
        <v>0.91241400000000006</v>
      </c>
      <c r="N5751" s="330">
        <v>11.844057971014481</v>
      </c>
      <c r="O5751" s="116"/>
      <c r="P5751" s="116"/>
      <c r="Q5751" s="120"/>
    </row>
    <row r="5752" spans="1:17" customFormat="1">
      <c r="A5752" s="117">
        <v>5749</v>
      </c>
      <c r="B5752" s="117"/>
      <c r="C5752" s="117" t="s">
        <v>1391</v>
      </c>
      <c r="D5752" s="117" t="s">
        <v>1031</v>
      </c>
      <c r="E5752" s="396" t="s">
        <v>8013</v>
      </c>
      <c r="F5752" s="116" t="s">
        <v>8198</v>
      </c>
      <c r="G5752" s="596">
        <v>305522440407</v>
      </c>
      <c r="H5752" s="396" t="s">
        <v>10480</v>
      </c>
      <c r="I5752" s="116" t="s">
        <v>3613</v>
      </c>
      <c r="J5752" s="116" t="s">
        <v>47</v>
      </c>
      <c r="K5752" s="116">
        <v>2.1589999999999999E-4</v>
      </c>
      <c r="L5752" s="395">
        <v>2.1589999999999999E-4</v>
      </c>
      <c r="M5752" s="395">
        <v>1.9799999999999999E-4</v>
      </c>
      <c r="N5752" s="330">
        <v>8.2908754052802234</v>
      </c>
      <c r="O5752" s="116"/>
      <c r="P5752" s="116"/>
      <c r="Q5752" s="120"/>
    </row>
    <row r="5753" spans="1:17" customFormat="1">
      <c r="A5753" s="117">
        <v>5750</v>
      </c>
      <c r="B5753" s="117"/>
      <c r="C5753" s="117" t="s">
        <v>1391</v>
      </c>
      <c r="D5753" s="117" t="s">
        <v>1031</v>
      </c>
      <c r="E5753" s="396" t="s">
        <v>8013</v>
      </c>
      <c r="F5753" s="116" t="s">
        <v>8181</v>
      </c>
      <c r="G5753" s="596">
        <v>305521340301</v>
      </c>
      <c r="H5753" s="396" t="s">
        <v>8481</v>
      </c>
      <c r="I5753" s="116" t="s">
        <v>3613</v>
      </c>
      <c r="J5753" s="116" t="s">
        <v>47</v>
      </c>
      <c r="K5753" s="116">
        <v>0.49509999999999998</v>
      </c>
      <c r="L5753" s="395">
        <v>0.49509999999999998</v>
      </c>
      <c r="M5753" s="395">
        <v>0.36504599999999998</v>
      </c>
      <c r="N5753" s="330">
        <v>26.268228640678654</v>
      </c>
      <c r="O5753" s="116"/>
      <c r="P5753" s="116"/>
      <c r="Q5753" s="120"/>
    </row>
    <row r="5754" spans="1:17" customFormat="1">
      <c r="A5754" s="117">
        <v>5751</v>
      </c>
      <c r="B5754" s="117"/>
      <c r="C5754" s="117" t="s">
        <v>1391</v>
      </c>
      <c r="D5754" s="117" t="s">
        <v>1031</v>
      </c>
      <c r="E5754" s="396" t="s">
        <v>8014</v>
      </c>
      <c r="F5754" s="116" t="s">
        <v>8188</v>
      </c>
      <c r="G5754" s="596">
        <v>305511140203</v>
      </c>
      <c r="H5754" s="396" t="s">
        <v>8490</v>
      </c>
      <c r="I5754" s="116" t="s">
        <v>8573</v>
      </c>
      <c r="J5754" s="116" t="s">
        <v>47</v>
      </c>
      <c r="K5754" s="116">
        <v>3.1541999999999999</v>
      </c>
      <c r="L5754" s="395">
        <v>3.1541999999999999</v>
      </c>
      <c r="M5754" s="395">
        <v>2.413322</v>
      </c>
      <c r="N5754" s="330">
        <v>23.488618350136324</v>
      </c>
      <c r="O5754" s="116"/>
      <c r="P5754" s="116"/>
      <c r="Q5754" s="120"/>
    </row>
    <row r="5755" spans="1:17" customFormat="1">
      <c r="A5755" s="117">
        <v>5752</v>
      </c>
      <c r="B5755" s="117"/>
      <c r="C5755" s="117" t="s">
        <v>1391</v>
      </c>
      <c r="D5755" s="117" t="s">
        <v>1031</v>
      </c>
      <c r="E5755" s="396" t="s">
        <v>8013</v>
      </c>
      <c r="F5755" s="116" t="s">
        <v>8183</v>
      </c>
      <c r="G5755" s="596">
        <v>305512340203</v>
      </c>
      <c r="H5755" s="396" t="s">
        <v>8483</v>
      </c>
      <c r="I5755" s="116" t="s">
        <v>3613</v>
      </c>
      <c r="J5755" s="116" t="s">
        <v>47</v>
      </c>
      <c r="K5755" s="116">
        <v>0.55579999999999996</v>
      </c>
      <c r="L5755" s="395">
        <v>0.55579999999999996</v>
      </c>
      <c r="M5755" s="395">
        <v>0.44363399999999997</v>
      </c>
      <c r="N5755" s="330">
        <v>20.181000359841669</v>
      </c>
      <c r="O5755" s="116"/>
      <c r="P5755" s="116"/>
      <c r="Q5755" s="120"/>
    </row>
    <row r="5756" spans="1:17" customFormat="1">
      <c r="A5756" s="117">
        <v>5753</v>
      </c>
      <c r="B5756" s="117"/>
      <c r="C5756" s="117" t="s">
        <v>1391</v>
      </c>
      <c r="D5756" s="117" t="s">
        <v>1031</v>
      </c>
      <c r="E5756" s="396" t="s">
        <v>8015</v>
      </c>
      <c r="F5756" s="116" t="s">
        <v>8184</v>
      </c>
      <c r="G5756" s="596">
        <v>305522140104</v>
      </c>
      <c r="H5756" s="396" t="s">
        <v>8484</v>
      </c>
      <c r="I5756" s="116" t="s">
        <v>3613</v>
      </c>
      <c r="J5756" s="116" t="s">
        <v>47</v>
      </c>
      <c r="K5756" s="116">
        <v>3.7382</v>
      </c>
      <c r="L5756" s="395">
        <v>3.7382</v>
      </c>
      <c r="M5756" s="395">
        <v>3.050856</v>
      </c>
      <c r="N5756" s="330">
        <v>18.387031191482532</v>
      </c>
      <c r="O5756" s="116"/>
      <c r="P5756" s="116"/>
      <c r="Q5756" s="120"/>
    </row>
    <row r="5757" spans="1:17" customFormat="1">
      <c r="A5757" s="117">
        <v>5754</v>
      </c>
      <c r="B5757" s="117"/>
      <c r="C5757" s="117" t="s">
        <v>1391</v>
      </c>
      <c r="D5757" s="117" t="s">
        <v>1031</v>
      </c>
      <c r="E5757" s="396" t="s">
        <v>8013</v>
      </c>
      <c r="F5757" s="116" t="s">
        <v>8189</v>
      </c>
      <c r="G5757" s="596">
        <v>305512540102</v>
      </c>
      <c r="H5757" s="396" t="s">
        <v>8492</v>
      </c>
      <c r="I5757" s="116" t="s">
        <v>3613</v>
      </c>
      <c r="J5757" s="116" t="s">
        <v>47</v>
      </c>
      <c r="K5757" s="116">
        <v>0.1736</v>
      </c>
      <c r="L5757" s="395">
        <v>0.1736</v>
      </c>
      <c r="M5757" s="395">
        <v>0.15137200000000001</v>
      </c>
      <c r="N5757" s="330">
        <v>12.804147465437786</v>
      </c>
      <c r="O5757" s="116"/>
      <c r="P5757" s="116"/>
      <c r="Q5757" s="120"/>
    </row>
    <row r="5758" spans="1:17" customFormat="1">
      <c r="A5758" s="117">
        <v>5755</v>
      </c>
      <c r="B5758" s="117"/>
      <c r="C5758" s="117" t="s">
        <v>1391</v>
      </c>
      <c r="D5758" s="117" t="s">
        <v>1031</v>
      </c>
      <c r="E5758" s="396" t="s">
        <v>8015</v>
      </c>
      <c r="F5758" s="116" t="s">
        <v>8185</v>
      </c>
      <c r="G5758" s="596">
        <v>305521340403</v>
      </c>
      <c r="H5758" s="396" t="s">
        <v>8549</v>
      </c>
      <c r="I5758" s="116" t="s">
        <v>8573</v>
      </c>
      <c r="J5758" s="116" t="s">
        <v>47</v>
      </c>
      <c r="K5758" s="116">
        <v>0.85329999999999995</v>
      </c>
      <c r="L5758" s="395">
        <v>0.85329999999999995</v>
      </c>
      <c r="M5758" s="395">
        <v>0.75248300000000001</v>
      </c>
      <c r="N5758" s="330">
        <v>11.814953709129256</v>
      </c>
      <c r="O5758" s="116"/>
      <c r="P5758" s="116"/>
      <c r="Q5758" s="120"/>
    </row>
    <row r="5759" spans="1:17" customFormat="1">
      <c r="A5759" s="117">
        <v>5756</v>
      </c>
      <c r="B5759" s="117"/>
      <c r="C5759" s="117" t="s">
        <v>1391</v>
      </c>
      <c r="D5759" s="117" t="s">
        <v>1031</v>
      </c>
      <c r="E5759" s="396" t="s">
        <v>8014</v>
      </c>
      <c r="F5759" s="116" t="s">
        <v>8187</v>
      </c>
      <c r="G5759" s="596">
        <v>305511240104</v>
      </c>
      <c r="H5759" s="396" t="s">
        <v>8488</v>
      </c>
      <c r="I5759" s="116" t="s">
        <v>8573</v>
      </c>
      <c r="J5759" s="116" t="s">
        <v>47</v>
      </c>
      <c r="K5759" s="116">
        <v>4.4118000000000004</v>
      </c>
      <c r="L5759" s="395">
        <v>4.4118000000000004</v>
      </c>
      <c r="M5759" s="395">
        <v>3.8993700000000002</v>
      </c>
      <c r="N5759" s="330">
        <v>11.614987080103361</v>
      </c>
      <c r="O5759" s="116"/>
      <c r="P5759" s="116"/>
      <c r="Q5759" s="120"/>
    </row>
    <row r="5760" spans="1:17" customFormat="1">
      <c r="A5760" s="117">
        <v>5757</v>
      </c>
      <c r="B5760" s="117"/>
      <c r="C5760" s="117" t="s">
        <v>1391</v>
      </c>
      <c r="D5760" s="117" t="s">
        <v>1031</v>
      </c>
      <c r="E5760" s="396" t="s">
        <v>8015</v>
      </c>
      <c r="F5760" s="116" t="s">
        <v>8185</v>
      </c>
      <c r="G5760" s="596">
        <v>305521340405</v>
      </c>
      <c r="H5760" s="396" t="s">
        <v>8486</v>
      </c>
      <c r="I5760" s="116" t="s">
        <v>8573</v>
      </c>
      <c r="J5760" s="116" t="s">
        <v>47</v>
      </c>
      <c r="K5760" s="116">
        <v>1.5892999999999999</v>
      </c>
      <c r="L5760" s="395">
        <v>1.5892999999999999</v>
      </c>
      <c r="M5760" s="395">
        <v>1.41391</v>
      </c>
      <c r="N5760" s="330">
        <v>11.035676083810479</v>
      </c>
      <c r="O5760" s="116"/>
      <c r="P5760" s="116"/>
      <c r="Q5760" s="120"/>
    </row>
    <row r="5761" spans="1:17" customFormat="1">
      <c r="A5761" s="117">
        <v>5758</v>
      </c>
      <c r="B5761" s="117"/>
      <c r="C5761" s="117" t="s">
        <v>1391</v>
      </c>
      <c r="D5761" s="117" t="s">
        <v>1031</v>
      </c>
      <c r="E5761" s="396" t="s">
        <v>8015</v>
      </c>
      <c r="F5761" s="116" t="s">
        <v>8196</v>
      </c>
      <c r="G5761" s="596">
        <v>305521140201</v>
      </c>
      <c r="H5761" s="396" t="s">
        <v>8501</v>
      </c>
      <c r="I5761" s="116" t="s">
        <v>3613</v>
      </c>
      <c r="J5761" s="116" t="s">
        <v>47</v>
      </c>
      <c r="K5761" s="116">
        <v>0.41104000000000002</v>
      </c>
      <c r="L5761" s="395">
        <v>0.41104000000000002</v>
      </c>
      <c r="M5761" s="395">
        <v>0.37235299999999999</v>
      </c>
      <c r="N5761" s="330">
        <v>9.4119793694044436</v>
      </c>
      <c r="O5761" s="116"/>
      <c r="P5761" s="116"/>
      <c r="Q5761" s="120"/>
    </row>
    <row r="5762" spans="1:17" customFormat="1">
      <c r="A5762" s="117">
        <v>5759</v>
      </c>
      <c r="B5762" s="117"/>
      <c r="C5762" s="117" t="s">
        <v>1391</v>
      </c>
      <c r="D5762" s="117" t="s">
        <v>1031</v>
      </c>
      <c r="E5762" s="396" t="s">
        <v>8014</v>
      </c>
      <c r="F5762" s="116" t="s">
        <v>8181</v>
      </c>
      <c r="G5762" s="596">
        <v>305521340303</v>
      </c>
      <c r="H5762" s="396" t="s">
        <v>8489</v>
      </c>
      <c r="I5762" s="116" t="s">
        <v>8573</v>
      </c>
      <c r="J5762" s="116" t="s">
        <v>47</v>
      </c>
      <c r="K5762" s="116">
        <v>0.56320000000000003</v>
      </c>
      <c r="L5762" s="395">
        <v>0.56320000000000003</v>
      </c>
      <c r="M5762" s="395">
        <v>0.51086500000000001</v>
      </c>
      <c r="N5762" s="330">
        <v>9.2924360795454568</v>
      </c>
      <c r="O5762" s="116"/>
      <c r="P5762" s="116"/>
      <c r="Q5762" s="120"/>
    </row>
    <row r="5763" spans="1:17" customFormat="1">
      <c r="A5763" s="117">
        <v>5760</v>
      </c>
      <c r="B5763" s="117"/>
      <c r="C5763" s="117" t="s">
        <v>1391</v>
      </c>
      <c r="D5763" s="117" t="s">
        <v>1031</v>
      </c>
      <c r="E5763" s="396" t="s">
        <v>8013</v>
      </c>
      <c r="F5763" s="116" t="s">
        <v>8195</v>
      </c>
      <c r="G5763" s="596">
        <v>305512140101</v>
      </c>
      <c r="H5763" s="396" t="s">
        <v>8500</v>
      </c>
      <c r="I5763" s="116" t="s">
        <v>3613</v>
      </c>
      <c r="J5763" s="116" t="s">
        <v>47</v>
      </c>
      <c r="K5763" s="116">
        <v>1.1992</v>
      </c>
      <c r="L5763" s="395">
        <v>1.1992</v>
      </c>
      <c r="M5763" s="395">
        <v>1.099612</v>
      </c>
      <c r="N5763" s="330">
        <v>8.304536357571715</v>
      </c>
      <c r="O5763" s="116"/>
      <c r="P5763" s="116"/>
      <c r="Q5763" s="120"/>
    </row>
    <row r="5764" spans="1:17" customFormat="1">
      <c r="A5764" s="117">
        <v>5761</v>
      </c>
      <c r="B5764" s="117"/>
      <c r="C5764" s="117" t="s">
        <v>1391</v>
      </c>
      <c r="D5764" s="117" t="s">
        <v>1031</v>
      </c>
      <c r="E5764" s="396" t="s">
        <v>8014</v>
      </c>
      <c r="F5764" s="116" t="s">
        <v>8187</v>
      </c>
      <c r="G5764" s="596">
        <v>305511240101</v>
      </c>
      <c r="H5764" s="396" t="s">
        <v>8504</v>
      </c>
      <c r="I5764" s="116" t="s">
        <v>8573</v>
      </c>
      <c r="J5764" s="116" t="s">
        <v>47</v>
      </c>
      <c r="K5764" s="116">
        <v>2.84</v>
      </c>
      <c r="L5764" s="395">
        <v>2.84</v>
      </c>
      <c r="M5764" s="395">
        <v>2.6075539999999999</v>
      </c>
      <c r="N5764" s="330">
        <v>8.1847183098591536</v>
      </c>
      <c r="O5764" s="116"/>
      <c r="P5764" s="116"/>
      <c r="Q5764" s="120"/>
    </row>
    <row r="5765" spans="1:17" customFormat="1">
      <c r="A5765" s="117">
        <v>5762</v>
      </c>
      <c r="B5765" s="117"/>
      <c r="C5765" s="117" t="s">
        <v>1391</v>
      </c>
      <c r="D5765" s="117" t="s">
        <v>1031</v>
      </c>
      <c r="E5765" s="396" t="s">
        <v>8015</v>
      </c>
      <c r="F5765" s="116" t="s">
        <v>8200</v>
      </c>
      <c r="G5765" s="596">
        <v>305521140301</v>
      </c>
      <c r="H5765" s="396" t="s">
        <v>8510</v>
      </c>
      <c r="I5765" s="116" t="s">
        <v>3613</v>
      </c>
      <c r="J5765" s="116" t="s">
        <v>47</v>
      </c>
      <c r="K5765" s="116">
        <v>0.88819999999999999</v>
      </c>
      <c r="L5765" s="395">
        <v>0.88819999999999999</v>
      </c>
      <c r="M5765" s="395">
        <v>0.82205099999999998</v>
      </c>
      <c r="N5765" s="330">
        <v>7.4475343391128144</v>
      </c>
      <c r="O5765" s="116"/>
      <c r="P5765" s="116"/>
      <c r="Q5765" s="120"/>
    </row>
    <row r="5766" spans="1:17" customFormat="1">
      <c r="A5766" s="117">
        <v>5763</v>
      </c>
      <c r="B5766" s="117"/>
      <c r="C5766" s="117" t="s">
        <v>1391</v>
      </c>
      <c r="D5766" s="117" t="s">
        <v>1031</v>
      </c>
      <c r="E5766" s="396" t="s">
        <v>8014</v>
      </c>
      <c r="F5766" s="116" t="s">
        <v>8193</v>
      </c>
      <c r="G5766" s="596">
        <v>305511240303</v>
      </c>
      <c r="H5766" s="396" t="s">
        <v>8508</v>
      </c>
      <c r="I5766" s="116" t="s">
        <v>8573</v>
      </c>
      <c r="J5766" s="116" t="s">
        <v>47</v>
      </c>
      <c r="K5766" s="116">
        <v>0.51060000000000005</v>
      </c>
      <c r="L5766" s="395">
        <v>0.51060000000000005</v>
      </c>
      <c r="M5766" s="395">
        <v>0.47348899999999999</v>
      </c>
      <c r="N5766" s="330">
        <v>7.2681159420289969</v>
      </c>
      <c r="O5766" s="116"/>
      <c r="P5766" s="116"/>
      <c r="Q5766" s="120"/>
    </row>
    <row r="5767" spans="1:17" customFormat="1">
      <c r="A5767" s="117">
        <v>5764</v>
      </c>
      <c r="B5767" s="117"/>
      <c r="C5767" s="117" t="s">
        <v>1391</v>
      </c>
      <c r="D5767" s="117" t="s">
        <v>1031</v>
      </c>
      <c r="E5767" s="396" t="s">
        <v>8013</v>
      </c>
      <c r="F5767" s="116" t="s">
        <v>8189</v>
      </c>
      <c r="G5767" s="596">
        <v>305512540101</v>
      </c>
      <c r="H5767" s="396" t="s">
        <v>8517</v>
      </c>
      <c r="I5767" s="116" t="s">
        <v>3613</v>
      </c>
      <c r="J5767" s="116" t="s">
        <v>47</v>
      </c>
      <c r="K5767" s="116">
        <v>1.82016</v>
      </c>
      <c r="L5767" s="395">
        <v>1.82016</v>
      </c>
      <c r="M5767" s="395">
        <v>1.6960729999999999</v>
      </c>
      <c r="N5767" s="330">
        <v>6.8173677039381184</v>
      </c>
      <c r="O5767" s="116"/>
      <c r="P5767" s="116"/>
      <c r="Q5767" s="120"/>
    </row>
    <row r="5768" spans="1:17" customFormat="1">
      <c r="A5768" s="117">
        <v>5765</v>
      </c>
      <c r="B5768" s="117"/>
      <c r="C5768" s="117" t="s">
        <v>1391</v>
      </c>
      <c r="D5768" s="117" t="s">
        <v>1031</v>
      </c>
      <c r="E5768" s="396" t="s">
        <v>8014</v>
      </c>
      <c r="F5768" s="116" t="s">
        <v>8192</v>
      </c>
      <c r="G5768" s="596">
        <v>305511140104</v>
      </c>
      <c r="H5768" s="396" t="s">
        <v>8509</v>
      </c>
      <c r="I5768" s="116" t="s">
        <v>8573</v>
      </c>
      <c r="J5768" s="116" t="s">
        <v>47</v>
      </c>
      <c r="K5768" s="116">
        <v>1.2101999999999999</v>
      </c>
      <c r="L5768" s="395">
        <v>1.2101999999999999</v>
      </c>
      <c r="M5768" s="395">
        <v>1.1299779999999999</v>
      </c>
      <c r="N5768" s="330">
        <v>6.628821682366552</v>
      </c>
      <c r="O5768" s="116"/>
      <c r="P5768" s="116"/>
      <c r="Q5768" s="120"/>
    </row>
    <row r="5769" spans="1:17" customFormat="1">
      <c r="A5769" s="117">
        <v>5766</v>
      </c>
      <c r="B5769" s="117"/>
      <c r="C5769" s="117" t="s">
        <v>1391</v>
      </c>
      <c r="D5769" s="117" t="s">
        <v>1031</v>
      </c>
      <c r="E5769" s="396" t="s">
        <v>8013</v>
      </c>
      <c r="F5769" s="116" t="s">
        <v>8189</v>
      </c>
      <c r="G5769" s="596">
        <v>305512540103</v>
      </c>
      <c r="H5769" s="396" t="s">
        <v>8518</v>
      </c>
      <c r="I5769" s="116" t="s">
        <v>3613</v>
      </c>
      <c r="J5769" s="116" t="s">
        <v>47</v>
      </c>
      <c r="K5769" s="116">
        <v>1.294</v>
      </c>
      <c r="L5769" s="395">
        <v>1.294</v>
      </c>
      <c r="M5769" s="395">
        <v>1.2090799999999999</v>
      </c>
      <c r="N5769" s="330">
        <v>6.5625965996908899</v>
      </c>
      <c r="O5769" s="116"/>
      <c r="P5769" s="116"/>
      <c r="Q5769" s="120"/>
    </row>
    <row r="5770" spans="1:17" customFormat="1">
      <c r="A5770" s="117">
        <v>5767</v>
      </c>
      <c r="B5770" s="117"/>
      <c r="C5770" s="117" t="s">
        <v>1391</v>
      </c>
      <c r="D5770" s="117" t="s">
        <v>1031</v>
      </c>
      <c r="E5770" s="396" t="s">
        <v>8015</v>
      </c>
      <c r="F5770" s="116" t="s">
        <v>8191</v>
      </c>
      <c r="G5770" s="596">
        <v>305512440103</v>
      </c>
      <c r="H5770" s="396" t="s">
        <v>8494</v>
      </c>
      <c r="I5770" s="116" t="s">
        <v>3613</v>
      </c>
      <c r="J5770" s="116" t="s">
        <v>47</v>
      </c>
      <c r="K5770" s="116">
        <v>1.0156000000000001</v>
      </c>
      <c r="L5770" s="395">
        <v>1.0156000000000001</v>
      </c>
      <c r="M5770" s="395">
        <v>0.94945599999999997</v>
      </c>
      <c r="N5770" s="330">
        <v>6.5128003150846876</v>
      </c>
      <c r="O5770" s="116"/>
      <c r="P5770" s="116"/>
      <c r="Q5770" s="120"/>
    </row>
    <row r="5771" spans="1:17" customFormat="1">
      <c r="A5771" s="117">
        <v>5768</v>
      </c>
      <c r="B5771" s="117"/>
      <c r="C5771" s="117" t="s">
        <v>1391</v>
      </c>
      <c r="D5771" s="117" t="s">
        <v>1031</v>
      </c>
      <c r="E5771" s="396" t="s">
        <v>8014</v>
      </c>
      <c r="F5771" s="116" t="s">
        <v>8187</v>
      </c>
      <c r="G5771" s="596">
        <v>305511240105</v>
      </c>
      <c r="H5771" s="396" t="s">
        <v>10481</v>
      </c>
      <c r="I5771" s="116" t="s">
        <v>8573</v>
      </c>
      <c r="J5771" s="116" t="s">
        <v>47</v>
      </c>
      <c r="K5771" s="116">
        <v>0.81779999999999997</v>
      </c>
      <c r="L5771" s="395">
        <v>0.81779999999999997</v>
      </c>
      <c r="M5771" s="395">
        <v>0.76556500000000005</v>
      </c>
      <c r="N5771" s="330">
        <v>6.3872584984103602</v>
      </c>
      <c r="O5771" s="116"/>
      <c r="P5771" s="116"/>
      <c r="Q5771" s="120"/>
    </row>
    <row r="5772" spans="1:17" customFormat="1">
      <c r="A5772" s="117">
        <v>5769</v>
      </c>
      <c r="B5772" s="117"/>
      <c r="C5772" s="117" t="s">
        <v>1391</v>
      </c>
      <c r="D5772" s="117" t="s">
        <v>1031</v>
      </c>
      <c r="E5772" s="396" t="s">
        <v>8014</v>
      </c>
      <c r="F5772" s="116" t="s">
        <v>8188</v>
      </c>
      <c r="G5772" s="596">
        <v>305511140201</v>
      </c>
      <c r="H5772" s="396" t="s">
        <v>8503</v>
      </c>
      <c r="I5772" s="116" t="s">
        <v>8573</v>
      </c>
      <c r="J5772" s="116" t="s">
        <v>47</v>
      </c>
      <c r="K5772" s="116">
        <v>1.1636</v>
      </c>
      <c r="L5772" s="395">
        <v>1.1636</v>
      </c>
      <c r="M5772" s="395">
        <v>1.090087</v>
      </c>
      <c r="N5772" s="330">
        <v>6.3177208662770656</v>
      </c>
      <c r="O5772" s="116"/>
      <c r="P5772" s="116"/>
      <c r="Q5772" s="120"/>
    </row>
    <row r="5773" spans="1:17" customFormat="1">
      <c r="A5773" s="117">
        <v>5770</v>
      </c>
      <c r="B5773" s="117"/>
      <c r="C5773" s="117" t="s">
        <v>1391</v>
      </c>
      <c r="D5773" s="117" t="s">
        <v>1031</v>
      </c>
      <c r="E5773" s="396" t="s">
        <v>8014</v>
      </c>
      <c r="F5773" s="116" t="s">
        <v>8193</v>
      </c>
      <c r="G5773" s="596">
        <v>305511240301</v>
      </c>
      <c r="H5773" s="396" t="s">
        <v>8498</v>
      </c>
      <c r="I5773" s="116" t="s">
        <v>8573</v>
      </c>
      <c r="J5773" s="116" t="s">
        <v>47</v>
      </c>
      <c r="K5773" s="116">
        <v>0.24640000000000001</v>
      </c>
      <c r="L5773" s="395">
        <v>0.24640000000000001</v>
      </c>
      <c r="M5773" s="395">
        <v>0.23122099999999998</v>
      </c>
      <c r="N5773" s="330">
        <v>6.1603084415584517</v>
      </c>
      <c r="O5773" s="116"/>
      <c r="P5773" s="116"/>
      <c r="Q5773" s="120"/>
    </row>
    <row r="5774" spans="1:17" customFormat="1">
      <c r="A5774" s="117">
        <v>5771</v>
      </c>
      <c r="B5774" s="117"/>
      <c r="C5774" s="117" t="s">
        <v>1391</v>
      </c>
      <c r="D5774" s="117" t="s">
        <v>1031</v>
      </c>
      <c r="E5774" s="396" t="s">
        <v>8015</v>
      </c>
      <c r="F5774" s="116" t="s">
        <v>8185</v>
      </c>
      <c r="G5774" s="596">
        <v>305521340404</v>
      </c>
      <c r="H5774" s="396" t="s">
        <v>8537</v>
      </c>
      <c r="I5774" s="116" t="s">
        <v>8573</v>
      </c>
      <c r="J5774" s="116" t="s">
        <v>47</v>
      </c>
      <c r="K5774" s="116">
        <v>2.6713</v>
      </c>
      <c r="L5774" s="395">
        <v>2.6713</v>
      </c>
      <c r="M5774" s="395">
        <v>2.506856</v>
      </c>
      <c r="N5774" s="330">
        <v>6.1559540298730964</v>
      </c>
      <c r="O5774" s="116"/>
      <c r="P5774" s="116"/>
      <c r="Q5774" s="120"/>
    </row>
    <row r="5775" spans="1:17" customFormat="1">
      <c r="A5775" s="117">
        <v>5772</v>
      </c>
      <c r="B5775" s="117"/>
      <c r="C5775" s="117" t="s">
        <v>1391</v>
      </c>
      <c r="D5775" s="117" t="s">
        <v>1031</v>
      </c>
      <c r="E5775" s="396" t="s">
        <v>8014</v>
      </c>
      <c r="F5775" s="116" t="s">
        <v>8192</v>
      </c>
      <c r="G5775" s="596">
        <v>305511140102</v>
      </c>
      <c r="H5775" s="396" t="s">
        <v>3025</v>
      </c>
      <c r="I5775" s="116" t="s">
        <v>8572</v>
      </c>
      <c r="J5775" s="116" t="s">
        <v>47</v>
      </c>
      <c r="K5775" s="116">
        <v>1.4468000000000001</v>
      </c>
      <c r="L5775" s="395">
        <v>1.4468000000000001</v>
      </c>
      <c r="M5775" s="395">
        <v>1.358684</v>
      </c>
      <c r="N5775" s="330">
        <v>6.0904064141553826</v>
      </c>
      <c r="O5775" s="116"/>
      <c r="P5775" s="116"/>
      <c r="Q5775" s="120"/>
    </row>
    <row r="5776" spans="1:17" customFormat="1">
      <c r="A5776" s="117">
        <v>5773</v>
      </c>
      <c r="B5776" s="117"/>
      <c r="C5776" s="117" t="s">
        <v>1391</v>
      </c>
      <c r="D5776" s="117" t="s">
        <v>1031</v>
      </c>
      <c r="E5776" s="396" t="s">
        <v>8013</v>
      </c>
      <c r="F5776" s="116" t="s">
        <v>8183</v>
      </c>
      <c r="G5776" s="596">
        <v>305512340206</v>
      </c>
      <c r="H5776" s="396" t="s">
        <v>10482</v>
      </c>
      <c r="I5776" s="116" t="s">
        <v>3613</v>
      </c>
      <c r="J5776" s="116" t="s">
        <v>47</v>
      </c>
      <c r="K5776" s="116">
        <v>0.2112</v>
      </c>
      <c r="L5776" s="395">
        <v>0.2112</v>
      </c>
      <c r="M5776" s="395">
        <v>0.19881700000000002</v>
      </c>
      <c r="N5776" s="330">
        <v>5.8631628787878682</v>
      </c>
      <c r="O5776" s="116"/>
      <c r="P5776" s="116"/>
      <c r="Q5776" s="120"/>
    </row>
    <row r="5777" spans="1:17" customFormat="1">
      <c r="A5777" s="117">
        <v>5774</v>
      </c>
      <c r="B5777" s="117"/>
      <c r="C5777" s="117" t="s">
        <v>1391</v>
      </c>
      <c r="D5777" s="117" t="s">
        <v>1031</v>
      </c>
      <c r="E5777" s="396" t="s">
        <v>8015</v>
      </c>
      <c r="F5777" s="116" t="s">
        <v>8199</v>
      </c>
      <c r="G5777" s="596">
        <v>305521440106</v>
      </c>
      <c r="H5777" s="396" t="s">
        <v>8506</v>
      </c>
      <c r="I5777" s="116" t="s">
        <v>3613</v>
      </c>
      <c r="J5777" s="116" t="s">
        <v>47</v>
      </c>
      <c r="K5777" s="116">
        <v>0.59319999999999995</v>
      </c>
      <c r="L5777" s="395">
        <v>0.59319999999999995</v>
      </c>
      <c r="M5777" s="395">
        <v>0.55879000000000001</v>
      </c>
      <c r="N5777" s="330">
        <v>5.8007417397167815</v>
      </c>
      <c r="O5777" s="116"/>
      <c r="P5777" s="116"/>
      <c r="Q5777" s="120"/>
    </row>
    <row r="5778" spans="1:17" customFormat="1">
      <c r="A5778" s="117">
        <v>5775</v>
      </c>
      <c r="B5778" s="117"/>
      <c r="C5778" s="117" t="s">
        <v>1391</v>
      </c>
      <c r="D5778" s="117" t="s">
        <v>1031</v>
      </c>
      <c r="E5778" s="396" t="s">
        <v>8015</v>
      </c>
      <c r="F5778" s="116" t="s">
        <v>8200</v>
      </c>
      <c r="G5778" s="596">
        <v>305521140303</v>
      </c>
      <c r="H5778" s="396" t="s">
        <v>8519</v>
      </c>
      <c r="I5778" s="116" t="s">
        <v>3613</v>
      </c>
      <c r="J5778" s="116" t="s">
        <v>47</v>
      </c>
      <c r="K5778" s="116">
        <v>2.1114999999999999</v>
      </c>
      <c r="L5778" s="395">
        <v>2.1114999999999999</v>
      </c>
      <c r="M5778" s="395">
        <v>1.9917960000000001</v>
      </c>
      <c r="N5778" s="330">
        <v>5.6691451574709832</v>
      </c>
      <c r="O5778" s="116"/>
      <c r="P5778" s="116"/>
      <c r="Q5778" s="120"/>
    </row>
    <row r="5779" spans="1:17" customFormat="1">
      <c r="A5779" s="117">
        <v>5776</v>
      </c>
      <c r="B5779" s="117"/>
      <c r="C5779" s="117" t="s">
        <v>1391</v>
      </c>
      <c r="D5779" s="117" t="s">
        <v>1031</v>
      </c>
      <c r="E5779" s="396" t="s">
        <v>8015</v>
      </c>
      <c r="F5779" s="116" t="s">
        <v>8191</v>
      </c>
      <c r="G5779" s="596">
        <v>305512440105</v>
      </c>
      <c r="H5779" s="396" t="s">
        <v>8511</v>
      </c>
      <c r="I5779" s="116" t="s">
        <v>3613</v>
      </c>
      <c r="J5779" s="116" t="s">
        <v>47</v>
      </c>
      <c r="K5779" s="116">
        <v>2.1983999999999999</v>
      </c>
      <c r="L5779" s="395">
        <v>2.1983999999999999</v>
      </c>
      <c r="M5779" s="395">
        <v>2.0759110000000001</v>
      </c>
      <c r="N5779" s="330">
        <v>5.5717339883551604</v>
      </c>
      <c r="O5779" s="116"/>
      <c r="P5779" s="116"/>
      <c r="Q5779" s="120"/>
    </row>
    <row r="5780" spans="1:17" customFormat="1">
      <c r="A5780" s="117">
        <v>5777</v>
      </c>
      <c r="B5780" s="117"/>
      <c r="C5780" s="117" t="s">
        <v>1391</v>
      </c>
      <c r="D5780" s="117" t="s">
        <v>1031</v>
      </c>
      <c r="E5780" s="396" t="s">
        <v>8015</v>
      </c>
      <c r="F5780" s="116" t="s">
        <v>8202</v>
      </c>
      <c r="G5780" s="596">
        <v>305521340203</v>
      </c>
      <c r="H5780" s="396" t="s">
        <v>8520</v>
      </c>
      <c r="I5780" s="116" t="s">
        <v>8573</v>
      </c>
      <c r="J5780" s="116" t="s">
        <v>47</v>
      </c>
      <c r="K5780" s="116">
        <v>1.0347999999999999</v>
      </c>
      <c r="L5780" s="395">
        <v>1.0347999999999999</v>
      </c>
      <c r="M5780" s="395">
        <v>0.9775339999999999</v>
      </c>
      <c r="N5780" s="330">
        <v>5.5340162350212641</v>
      </c>
      <c r="O5780" s="116"/>
      <c r="P5780" s="116"/>
      <c r="Q5780" s="120"/>
    </row>
    <row r="5781" spans="1:17" customFormat="1">
      <c r="A5781" s="117">
        <v>5778</v>
      </c>
      <c r="B5781" s="117"/>
      <c r="C5781" s="117" t="s">
        <v>1391</v>
      </c>
      <c r="D5781" s="117" t="s">
        <v>1031</v>
      </c>
      <c r="E5781" s="396" t="s">
        <v>8013</v>
      </c>
      <c r="F5781" s="116" t="s">
        <v>8191</v>
      </c>
      <c r="G5781" s="596">
        <v>305512440102</v>
      </c>
      <c r="H5781" s="396" t="s">
        <v>8515</v>
      </c>
      <c r="I5781" s="116" t="s">
        <v>3613</v>
      </c>
      <c r="J5781" s="116" t="s">
        <v>47</v>
      </c>
      <c r="K5781" s="116">
        <v>2.6507999999999998</v>
      </c>
      <c r="L5781" s="395">
        <v>2.6507999999999998</v>
      </c>
      <c r="M5781" s="395">
        <v>2.5059419999999997</v>
      </c>
      <c r="N5781" s="330">
        <v>5.4646899049343656</v>
      </c>
      <c r="O5781" s="116"/>
      <c r="P5781" s="116"/>
      <c r="Q5781" s="120"/>
    </row>
    <row r="5782" spans="1:17" customFormat="1">
      <c r="A5782" s="117">
        <v>5779</v>
      </c>
      <c r="B5782" s="117"/>
      <c r="C5782" s="117" t="s">
        <v>1391</v>
      </c>
      <c r="D5782" s="117" t="s">
        <v>1031</v>
      </c>
      <c r="E5782" s="396" t="s">
        <v>8015</v>
      </c>
      <c r="F5782" s="116" t="s">
        <v>8181</v>
      </c>
      <c r="G5782" s="596">
        <v>305521340304</v>
      </c>
      <c r="H5782" s="396" t="s">
        <v>8497</v>
      </c>
      <c r="I5782" s="116" t="s">
        <v>8573</v>
      </c>
      <c r="J5782" s="116" t="s">
        <v>47</v>
      </c>
      <c r="K5782" s="116">
        <v>0.18210000000000001</v>
      </c>
      <c r="L5782" s="395">
        <v>0.18210000000000001</v>
      </c>
      <c r="M5782" s="395">
        <v>0.17216300000000001</v>
      </c>
      <c r="N5782" s="330">
        <v>5.4568918176825925</v>
      </c>
      <c r="O5782" s="116"/>
      <c r="P5782" s="116"/>
      <c r="Q5782" s="120"/>
    </row>
    <row r="5783" spans="1:17" customFormat="1">
      <c r="A5783" s="117">
        <v>5780</v>
      </c>
      <c r="B5783" s="117"/>
      <c r="C5783" s="117" t="s">
        <v>1391</v>
      </c>
      <c r="D5783" s="117" t="s">
        <v>1031</v>
      </c>
      <c r="E5783" s="396" t="s">
        <v>8015</v>
      </c>
      <c r="F5783" s="116" t="s">
        <v>8199</v>
      </c>
      <c r="G5783" s="596">
        <v>305521440104</v>
      </c>
      <c r="H5783" s="396" t="s">
        <v>8540</v>
      </c>
      <c r="I5783" s="116" t="s">
        <v>3613</v>
      </c>
      <c r="J5783" s="116" t="s">
        <v>47</v>
      </c>
      <c r="K5783" s="116">
        <v>2.7465999999999999</v>
      </c>
      <c r="L5783" s="395">
        <v>2.7465999999999999</v>
      </c>
      <c r="M5783" s="395">
        <v>2.6050459999999998</v>
      </c>
      <c r="N5783" s="330">
        <v>5.1537901405373985</v>
      </c>
      <c r="O5783" s="116"/>
      <c r="P5783" s="116"/>
      <c r="Q5783" s="120"/>
    </row>
    <row r="5784" spans="1:17" customFormat="1">
      <c r="A5784" s="117">
        <v>5781</v>
      </c>
      <c r="B5784" s="117"/>
      <c r="C5784" s="117" t="s">
        <v>1391</v>
      </c>
      <c r="D5784" s="117" t="s">
        <v>1031</v>
      </c>
      <c r="E5784" s="396" t="s">
        <v>8013</v>
      </c>
      <c r="F5784" s="116" t="s">
        <v>8189</v>
      </c>
      <c r="G5784" s="596">
        <v>305512540104</v>
      </c>
      <c r="H5784" s="396" t="s">
        <v>8496</v>
      </c>
      <c r="I5784" s="116" t="s">
        <v>3613</v>
      </c>
      <c r="J5784" s="116" t="s">
        <v>47</v>
      </c>
      <c r="K5784" s="116">
        <v>2.2743000000000002</v>
      </c>
      <c r="L5784" s="395">
        <v>2.2743000000000002</v>
      </c>
      <c r="M5784" s="395">
        <v>2.1592319999999998</v>
      </c>
      <c r="N5784" s="330">
        <v>5.0594908323440348</v>
      </c>
      <c r="O5784" s="116"/>
      <c r="P5784" s="116"/>
      <c r="Q5784" s="120"/>
    </row>
    <row r="5785" spans="1:17" customFormat="1">
      <c r="A5785" s="117">
        <v>5782</v>
      </c>
      <c r="B5785" s="117"/>
      <c r="C5785" s="117" t="s">
        <v>1391</v>
      </c>
      <c r="D5785" s="117" t="s">
        <v>1031</v>
      </c>
      <c r="E5785" s="396" t="s">
        <v>8015</v>
      </c>
      <c r="F5785" s="116" t="s">
        <v>8191</v>
      </c>
      <c r="G5785" s="596">
        <v>305512440107</v>
      </c>
      <c r="H5785" s="396" t="s">
        <v>10483</v>
      </c>
      <c r="I5785" s="116" t="s">
        <v>3613</v>
      </c>
      <c r="J5785" s="116" t="s">
        <v>47</v>
      </c>
      <c r="K5785" s="116">
        <v>1.002</v>
      </c>
      <c r="L5785" s="395">
        <v>1.002</v>
      </c>
      <c r="M5785" s="395">
        <v>0.95443100000000003</v>
      </c>
      <c r="N5785" s="330">
        <v>4.7474051896207552</v>
      </c>
      <c r="O5785" s="116"/>
      <c r="P5785" s="116"/>
      <c r="Q5785" s="120"/>
    </row>
    <row r="5786" spans="1:17" customFormat="1">
      <c r="A5786" s="117">
        <v>5783</v>
      </c>
      <c r="B5786" s="117"/>
      <c r="C5786" s="117" t="s">
        <v>1391</v>
      </c>
      <c r="D5786" s="117" t="s">
        <v>1031</v>
      </c>
      <c r="E5786" s="396" t="s">
        <v>8014</v>
      </c>
      <c r="F5786" s="116" t="s">
        <v>8182</v>
      </c>
      <c r="G5786" s="596">
        <v>305511240205</v>
      </c>
      <c r="H5786" s="396" t="s">
        <v>8521</v>
      </c>
      <c r="I5786" s="116" t="s">
        <v>8573</v>
      </c>
      <c r="J5786" s="116" t="s">
        <v>47</v>
      </c>
      <c r="K5786" s="116">
        <v>0.50219999999999998</v>
      </c>
      <c r="L5786" s="395">
        <v>0.50219999999999998</v>
      </c>
      <c r="M5786" s="395">
        <v>0.47838700000000001</v>
      </c>
      <c r="N5786" s="330">
        <v>4.7417363600159241</v>
      </c>
      <c r="O5786" s="116"/>
      <c r="P5786" s="116"/>
      <c r="Q5786" s="120"/>
    </row>
    <row r="5787" spans="1:17" customFormat="1">
      <c r="A5787" s="117">
        <v>5784</v>
      </c>
      <c r="B5787" s="117"/>
      <c r="C5787" s="117" t="s">
        <v>1391</v>
      </c>
      <c r="D5787" s="117" t="s">
        <v>1031</v>
      </c>
      <c r="E5787" s="396" t="s">
        <v>8014</v>
      </c>
      <c r="F5787" s="116" t="s">
        <v>8188</v>
      </c>
      <c r="G5787" s="596">
        <v>305511140202</v>
      </c>
      <c r="H5787" s="396" t="s">
        <v>10484</v>
      </c>
      <c r="I5787" s="116" t="s">
        <v>8575</v>
      </c>
      <c r="J5787" s="116" t="s">
        <v>47</v>
      </c>
      <c r="K5787" s="116">
        <v>3.8555480000000002</v>
      </c>
      <c r="L5787" s="395">
        <v>3.8555480000000002</v>
      </c>
      <c r="M5787" s="395">
        <v>3.6755629999999999</v>
      </c>
      <c r="N5787" s="330">
        <v>4.6682079953355595</v>
      </c>
      <c r="O5787" s="116"/>
      <c r="P5787" s="116"/>
      <c r="Q5787" s="120"/>
    </row>
    <row r="5788" spans="1:17" customFormat="1">
      <c r="A5788" s="117">
        <v>5785</v>
      </c>
      <c r="B5788" s="117"/>
      <c r="C5788" s="117" t="s">
        <v>1391</v>
      </c>
      <c r="D5788" s="117" t="s">
        <v>1031</v>
      </c>
      <c r="E5788" s="396" t="s">
        <v>8013</v>
      </c>
      <c r="F5788" s="116" t="s">
        <v>8183</v>
      </c>
      <c r="G5788" s="596">
        <v>305512340205</v>
      </c>
      <c r="H5788" s="396" t="s">
        <v>10485</v>
      </c>
      <c r="I5788" s="116" t="s">
        <v>3613</v>
      </c>
      <c r="J5788" s="116" t="s">
        <v>47</v>
      </c>
      <c r="K5788" s="116">
        <v>0.65969999999999995</v>
      </c>
      <c r="L5788" s="395">
        <v>0.65969999999999995</v>
      </c>
      <c r="M5788" s="395">
        <v>0.628992</v>
      </c>
      <c r="N5788" s="330">
        <v>4.6548431105047685</v>
      </c>
      <c r="O5788" s="116"/>
      <c r="P5788" s="116"/>
      <c r="Q5788" s="120"/>
    </row>
    <row r="5789" spans="1:17" customFormat="1">
      <c r="A5789" s="117">
        <v>5786</v>
      </c>
      <c r="B5789" s="117"/>
      <c r="C5789" s="117" t="s">
        <v>1391</v>
      </c>
      <c r="D5789" s="117" t="s">
        <v>1031</v>
      </c>
      <c r="E5789" s="396" t="s">
        <v>8014</v>
      </c>
      <c r="F5789" s="116" t="s">
        <v>8188</v>
      </c>
      <c r="G5789" s="596">
        <v>305511140204</v>
      </c>
      <c r="H5789" s="396" t="s">
        <v>10486</v>
      </c>
      <c r="I5789" s="116" t="s">
        <v>8575</v>
      </c>
      <c r="J5789" s="116" t="s">
        <v>47</v>
      </c>
      <c r="K5789" s="116">
        <v>0.87819599999999998</v>
      </c>
      <c r="L5789" s="395">
        <v>0.87819599999999998</v>
      </c>
      <c r="M5789" s="395">
        <v>0.83735300000000001</v>
      </c>
      <c r="N5789" s="330">
        <v>4.6507841074202076</v>
      </c>
      <c r="O5789" s="116"/>
      <c r="P5789" s="116"/>
      <c r="Q5789" s="120"/>
    </row>
    <row r="5790" spans="1:17" customFormat="1">
      <c r="A5790" s="117">
        <v>5787</v>
      </c>
      <c r="B5790" s="117"/>
      <c r="C5790" s="117" t="s">
        <v>1391</v>
      </c>
      <c r="D5790" s="117" t="s">
        <v>1031</v>
      </c>
      <c r="E5790" s="396" t="s">
        <v>8013</v>
      </c>
      <c r="F5790" s="116" t="s">
        <v>8197</v>
      </c>
      <c r="G5790" s="596">
        <v>305512340105</v>
      </c>
      <c r="H5790" s="396" t="s">
        <v>8502</v>
      </c>
      <c r="I5790" s="116" t="s">
        <v>3613</v>
      </c>
      <c r="J5790" s="116" t="s">
        <v>47</v>
      </c>
      <c r="K5790" s="116">
        <v>1.9224000000000001</v>
      </c>
      <c r="L5790" s="395">
        <v>1.9224000000000001</v>
      </c>
      <c r="M5790" s="395">
        <v>1.8338909999999999</v>
      </c>
      <c r="N5790" s="330">
        <v>4.6040886392010076</v>
      </c>
      <c r="O5790" s="116"/>
      <c r="P5790" s="116"/>
      <c r="Q5790" s="120"/>
    </row>
    <row r="5791" spans="1:17" customFormat="1">
      <c r="A5791" s="117">
        <v>5788</v>
      </c>
      <c r="B5791" s="117"/>
      <c r="C5791" s="117" t="s">
        <v>1391</v>
      </c>
      <c r="D5791" s="117" t="s">
        <v>1031</v>
      </c>
      <c r="E5791" s="396" t="s">
        <v>8015</v>
      </c>
      <c r="F5791" s="116" t="s">
        <v>8191</v>
      </c>
      <c r="G5791" s="596">
        <v>305512440101</v>
      </c>
      <c r="H5791" s="396" t="s">
        <v>10487</v>
      </c>
      <c r="I5791" s="116" t="s">
        <v>3613</v>
      </c>
      <c r="J5791" s="116" t="s">
        <v>47</v>
      </c>
      <c r="K5791" s="116">
        <v>1.2214</v>
      </c>
      <c r="L5791" s="395">
        <v>1.2214</v>
      </c>
      <c r="M5791" s="395">
        <v>1.1655359999999999</v>
      </c>
      <c r="N5791" s="330">
        <v>4.5737678074341028</v>
      </c>
      <c r="O5791" s="116"/>
      <c r="P5791" s="116"/>
      <c r="Q5791" s="120"/>
    </row>
    <row r="5792" spans="1:17" customFormat="1">
      <c r="A5792" s="117">
        <v>5789</v>
      </c>
      <c r="B5792" s="117"/>
      <c r="C5792" s="117" t="s">
        <v>1391</v>
      </c>
      <c r="D5792" s="117" t="s">
        <v>1031</v>
      </c>
      <c r="E5792" s="396" t="s">
        <v>8013</v>
      </c>
      <c r="F5792" s="116" t="s">
        <v>8183</v>
      </c>
      <c r="G5792" s="596">
        <v>305512340204</v>
      </c>
      <c r="H5792" s="396" t="s">
        <v>8523</v>
      </c>
      <c r="I5792" s="116" t="s">
        <v>3613</v>
      </c>
      <c r="J5792" s="116" t="s">
        <v>47</v>
      </c>
      <c r="K5792" s="116">
        <v>1.7647999999999999</v>
      </c>
      <c r="L5792" s="395">
        <v>1.7647999999999999</v>
      </c>
      <c r="M5792" s="395">
        <v>1.6847240000000001</v>
      </c>
      <c r="N5792" s="330">
        <v>4.5373980054396998</v>
      </c>
      <c r="O5792" s="116"/>
      <c r="P5792" s="116"/>
      <c r="Q5792" s="120"/>
    </row>
    <row r="5793" spans="1:17" customFormat="1">
      <c r="A5793" s="117">
        <v>5790</v>
      </c>
      <c r="B5793" s="117"/>
      <c r="C5793" s="117" t="s">
        <v>1391</v>
      </c>
      <c r="D5793" s="117" t="s">
        <v>1031</v>
      </c>
      <c r="E5793" s="396" t="s">
        <v>8015</v>
      </c>
      <c r="F5793" s="116" t="s">
        <v>8199</v>
      </c>
      <c r="G5793" s="596">
        <v>305521440103</v>
      </c>
      <c r="H5793" s="396" t="s">
        <v>8505</v>
      </c>
      <c r="I5793" s="116" t="s">
        <v>3613</v>
      </c>
      <c r="J5793" s="116" t="s">
        <v>47</v>
      </c>
      <c r="K5793" s="116">
        <v>1.6476999999999999</v>
      </c>
      <c r="L5793" s="395">
        <v>1.6476999999999999</v>
      </c>
      <c r="M5793" s="395">
        <v>1.574009</v>
      </c>
      <c r="N5793" s="330">
        <v>4.4723554045032445</v>
      </c>
      <c r="O5793" s="116"/>
      <c r="P5793" s="116"/>
      <c r="Q5793" s="120"/>
    </row>
    <row r="5794" spans="1:17" customFormat="1">
      <c r="A5794" s="117">
        <v>5791</v>
      </c>
      <c r="B5794" s="117"/>
      <c r="C5794" s="117" t="s">
        <v>1391</v>
      </c>
      <c r="D5794" s="117" t="s">
        <v>1031</v>
      </c>
      <c r="E5794" s="396" t="s">
        <v>8014</v>
      </c>
      <c r="F5794" s="116" t="s">
        <v>8182</v>
      </c>
      <c r="G5794" s="596">
        <v>305511240203</v>
      </c>
      <c r="H5794" s="396" t="s">
        <v>10488</v>
      </c>
      <c r="I5794" s="116" t="s">
        <v>8573</v>
      </c>
      <c r="J5794" s="116" t="s">
        <v>47</v>
      </c>
      <c r="K5794" s="116">
        <v>3.0381999999999998</v>
      </c>
      <c r="L5794" s="395">
        <v>3.0381999999999998</v>
      </c>
      <c r="M5794" s="395">
        <v>2.9023680000000001</v>
      </c>
      <c r="N5794" s="330">
        <v>4.4708050819564127</v>
      </c>
      <c r="O5794" s="116"/>
      <c r="P5794" s="116"/>
      <c r="Q5794" s="120"/>
    </row>
    <row r="5795" spans="1:17" customFormat="1">
      <c r="A5795" s="117">
        <v>5792</v>
      </c>
      <c r="B5795" s="117"/>
      <c r="C5795" s="117" t="s">
        <v>1391</v>
      </c>
      <c r="D5795" s="117" t="s">
        <v>1031</v>
      </c>
      <c r="E5795" s="396" t="s">
        <v>8014</v>
      </c>
      <c r="F5795" s="116" t="s">
        <v>8182</v>
      </c>
      <c r="G5795" s="596">
        <v>305511240202</v>
      </c>
      <c r="H5795" s="396" t="s">
        <v>8512</v>
      </c>
      <c r="I5795" s="116" t="s">
        <v>8573</v>
      </c>
      <c r="J5795" s="116" t="s">
        <v>47</v>
      </c>
      <c r="K5795" s="116">
        <v>0.63360000000000005</v>
      </c>
      <c r="L5795" s="395">
        <v>0.63360000000000005</v>
      </c>
      <c r="M5795" s="395">
        <v>0.60696899999999998</v>
      </c>
      <c r="N5795" s="330">
        <v>4.2031250000000107</v>
      </c>
      <c r="O5795" s="116"/>
      <c r="P5795" s="116"/>
      <c r="Q5795" s="120"/>
    </row>
    <row r="5796" spans="1:17" customFormat="1">
      <c r="A5796" s="117">
        <v>5793</v>
      </c>
      <c r="B5796" s="117"/>
      <c r="C5796" s="117" t="s">
        <v>1391</v>
      </c>
      <c r="D5796" s="117" t="s">
        <v>1031</v>
      </c>
      <c r="E5796" s="396" t="s">
        <v>8013</v>
      </c>
      <c r="F5796" s="116" t="s">
        <v>8194</v>
      </c>
      <c r="G5796" s="596">
        <v>305521140108</v>
      </c>
      <c r="H5796" s="396" t="s">
        <v>8499</v>
      </c>
      <c r="I5796" s="116" t="s">
        <v>3613</v>
      </c>
      <c r="J5796" s="116" t="s">
        <v>47</v>
      </c>
      <c r="K5796" s="116">
        <v>1.5275399999999999</v>
      </c>
      <c r="L5796" s="395">
        <v>1.5275399999999999</v>
      </c>
      <c r="M5796" s="395">
        <v>1.463757</v>
      </c>
      <c r="N5796" s="330">
        <v>4.1755371381436772</v>
      </c>
      <c r="O5796" s="116"/>
      <c r="P5796" s="116"/>
      <c r="Q5796" s="120"/>
    </row>
    <row r="5797" spans="1:17" customFormat="1">
      <c r="A5797" s="117">
        <v>5794</v>
      </c>
      <c r="B5797" s="117"/>
      <c r="C5797" s="117" t="s">
        <v>1391</v>
      </c>
      <c r="D5797" s="117" t="s">
        <v>1031</v>
      </c>
      <c r="E5797" s="396" t="s">
        <v>8015</v>
      </c>
      <c r="F5797" s="116" t="s">
        <v>8194</v>
      </c>
      <c r="G5797" s="596">
        <v>305521140101</v>
      </c>
      <c r="H5797" s="396" t="s">
        <v>8291</v>
      </c>
      <c r="I5797" s="116" t="s">
        <v>3613</v>
      </c>
      <c r="J5797" s="116" t="s">
        <v>47</v>
      </c>
      <c r="K5797" s="116">
        <v>2.6183999999999998</v>
      </c>
      <c r="L5797" s="395">
        <v>2.6183999999999998</v>
      </c>
      <c r="M5797" s="395">
        <v>2.516089</v>
      </c>
      <c r="N5797" s="330">
        <v>3.9073861900397118</v>
      </c>
      <c r="O5797" s="116"/>
      <c r="P5797" s="116"/>
      <c r="Q5797" s="120"/>
    </row>
    <row r="5798" spans="1:17" customFormat="1">
      <c r="A5798" s="117">
        <v>5795</v>
      </c>
      <c r="B5798" s="117"/>
      <c r="C5798" s="117" t="s">
        <v>1391</v>
      </c>
      <c r="D5798" s="117" t="s">
        <v>1031</v>
      </c>
      <c r="E5798" s="396" t="s">
        <v>8013</v>
      </c>
      <c r="F5798" s="116" t="s">
        <v>8201</v>
      </c>
      <c r="G5798" s="596">
        <v>305512140203</v>
      </c>
      <c r="H5798" s="396" t="s">
        <v>8522</v>
      </c>
      <c r="I5798" s="116" t="s">
        <v>3613</v>
      </c>
      <c r="J5798" s="116" t="s">
        <v>47</v>
      </c>
      <c r="K5798" s="116">
        <v>1.1457999999999999</v>
      </c>
      <c r="L5798" s="395">
        <v>1.1457999999999999</v>
      </c>
      <c r="M5798" s="395">
        <v>1.1010519999999999</v>
      </c>
      <c r="N5798" s="330">
        <v>3.9053936114505161</v>
      </c>
      <c r="O5798" s="116"/>
      <c r="P5798" s="116"/>
      <c r="Q5798" s="120"/>
    </row>
    <row r="5799" spans="1:17" customFormat="1">
      <c r="A5799" s="117">
        <v>5796</v>
      </c>
      <c r="B5799" s="117"/>
      <c r="C5799" s="117" t="s">
        <v>1391</v>
      </c>
      <c r="D5799" s="117" t="s">
        <v>1031</v>
      </c>
      <c r="E5799" s="396" t="s">
        <v>8013</v>
      </c>
      <c r="F5799" s="116" t="s">
        <v>8201</v>
      </c>
      <c r="G5799" s="596">
        <v>305512140201</v>
      </c>
      <c r="H5799" s="396" t="s">
        <v>8516</v>
      </c>
      <c r="I5799" s="116" t="s">
        <v>3613</v>
      </c>
      <c r="J5799" s="116" t="s">
        <v>47</v>
      </c>
      <c r="K5799" s="116">
        <v>1.611</v>
      </c>
      <c r="L5799" s="395">
        <v>1.611</v>
      </c>
      <c r="M5799" s="395">
        <v>1.548943</v>
      </c>
      <c r="N5799" s="330">
        <v>3.852079453755433</v>
      </c>
      <c r="O5799" s="116"/>
      <c r="P5799" s="116"/>
      <c r="Q5799" s="120"/>
    </row>
    <row r="5800" spans="1:17" customFormat="1">
      <c r="A5800" s="117">
        <v>5797</v>
      </c>
      <c r="B5800" s="117"/>
      <c r="C5800" s="117" t="s">
        <v>1391</v>
      </c>
      <c r="D5800" s="117" t="s">
        <v>1031</v>
      </c>
      <c r="E5800" s="396" t="s">
        <v>8013</v>
      </c>
      <c r="F5800" s="116" t="s">
        <v>8201</v>
      </c>
      <c r="G5800" s="596">
        <v>305512140202</v>
      </c>
      <c r="H5800" s="396" t="s">
        <v>8526</v>
      </c>
      <c r="I5800" s="116" t="s">
        <v>3613</v>
      </c>
      <c r="J5800" s="116" t="s">
        <v>47</v>
      </c>
      <c r="K5800" s="116">
        <v>1.1654</v>
      </c>
      <c r="L5800" s="395">
        <v>1.1654</v>
      </c>
      <c r="M5800" s="395">
        <v>1.1205099999999999</v>
      </c>
      <c r="N5800" s="330">
        <v>3.8518963446027197</v>
      </c>
      <c r="O5800" s="116"/>
      <c r="P5800" s="116"/>
      <c r="Q5800" s="120"/>
    </row>
    <row r="5801" spans="1:17" customFormat="1">
      <c r="A5801" s="117">
        <v>5798</v>
      </c>
      <c r="B5801" s="117"/>
      <c r="C5801" s="117" t="s">
        <v>1391</v>
      </c>
      <c r="D5801" s="117" t="s">
        <v>1031</v>
      </c>
      <c r="E5801" s="396" t="s">
        <v>8013</v>
      </c>
      <c r="F5801" s="116" t="s">
        <v>8195</v>
      </c>
      <c r="G5801" s="596">
        <v>305512140105</v>
      </c>
      <c r="H5801" s="396" t="s">
        <v>8552</v>
      </c>
      <c r="I5801" s="116" t="s">
        <v>3613</v>
      </c>
      <c r="J5801" s="116" t="s">
        <v>47</v>
      </c>
      <c r="K5801" s="116">
        <v>0.18759999999999999</v>
      </c>
      <c r="L5801" s="395">
        <v>0.18759999999999999</v>
      </c>
      <c r="M5801" s="395">
        <v>0.180449</v>
      </c>
      <c r="N5801" s="330">
        <v>3.8118336886993558</v>
      </c>
      <c r="O5801" s="116"/>
      <c r="P5801" s="116"/>
      <c r="Q5801" s="120"/>
    </row>
    <row r="5802" spans="1:17" customFormat="1">
      <c r="A5802" s="117">
        <v>5799</v>
      </c>
      <c r="B5802" s="117"/>
      <c r="C5802" s="117" t="s">
        <v>1391</v>
      </c>
      <c r="D5802" s="117" t="s">
        <v>1031</v>
      </c>
      <c r="E5802" s="396" t="s">
        <v>8014</v>
      </c>
      <c r="F5802" s="116" t="s">
        <v>8182</v>
      </c>
      <c r="G5802" s="596">
        <v>305511240201</v>
      </c>
      <c r="H5802" s="396" t="s">
        <v>8482</v>
      </c>
      <c r="I5802" s="116" t="s">
        <v>8573</v>
      </c>
      <c r="J5802" s="116" t="s">
        <v>47</v>
      </c>
      <c r="K5802" s="116">
        <v>0.13880000000000001</v>
      </c>
      <c r="L5802" s="395">
        <v>0.13880000000000001</v>
      </c>
      <c r="M5802" s="395">
        <v>0.13353599999999999</v>
      </c>
      <c r="N5802" s="330">
        <v>3.7925072046109642</v>
      </c>
      <c r="O5802" s="116"/>
      <c r="P5802" s="116"/>
      <c r="Q5802" s="120"/>
    </row>
    <row r="5803" spans="1:17" customFormat="1">
      <c r="A5803" s="117">
        <v>5800</v>
      </c>
      <c r="B5803" s="117"/>
      <c r="C5803" s="117" t="s">
        <v>1391</v>
      </c>
      <c r="D5803" s="117" t="s">
        <v>1031</v>
      </c>
      <c r="E5803" s="396" t="s">
        <v>8013</v>
      </c>
      <c r="F5803" s="116" t="s">
        <v>8195</v>
      </c>
      <c r="G5803" s="596">
        <v>305512140103</v>
      </c>
      <c r="H5803" s="396" t="s">
        <v>8513</v>
      </c>
      <c r="I5803" s="116" t="s">
        <v>3613</v>
      </c>
      <c r="J5803" s="116" t="s">
        <v>47</v>
      </c>
      <c r="K5803" s="116">
        <v>2.1257999999999999</v>
      </c>
      <c r="L5803" s="395">
        <v>2.1257999999999999</v>
      </c>
      <c r="M5803" s="395">
        <v>2.0453679999999999</v>
      </c>
      <c r="N5803" s="330">
        <v>3.7836108759055445</v>
      </c>
      <c r="O5803" s="116"/>
      <c r="P5803" s="116"/>
      <c r="Q5803" s="120"/>
    </row>
    <row r="5804" spans="1:17" customFormat="1">
      <c r="A5804" s="117">
        <v>5801</v>
      </c>
      <c r="B5804" s="117"/>
      <c r="C5804" s="117" t="s">
        <v>1391</v>
      </c>
      <c r="D5804" s="117" t="s">
        <v>1031</v>
      </c>
      <c r="E5804" s="396" t="s">
        <v>8013</v>
      </c>
      <c r="F5804" s="116" t="s">
        <v>8190</v>
      </c>
      <c r="G5804" s="596">
        <v>305512240101</v>
      </c>
      <c r="H5804" s="396" t="s">
        <v>8493</v>
      </c>
      <c r="I5804" s="116" t="s">
        <v>3613</v>
      </c>
      <c r="J5804" s="116" t="s">
        <v>47</v>
      </c>
      <c r="K5804" s="116">
        <v>0.65480000000000005</v>
      </c>
      <c r="L5804" s="395">
        <v>0.65480000000000005</v>
      </c>
      <c r="M5804" s="395">
        <v>0.63125500000000001</v>
      </c>
      <c r="N5804" s="330">
        <v>3.5957544288332373</v>
      </c>
      <c r="O5804" s="116"/>
      <c r="P5804" s="116"/>
      <c r="Q5804" s="120"/>
    </row>
    <row r="5805" spans="1:17" customFormat="1">
      <c r="A5805" s="117">
        <v>5802</v>
      </c>
      <c r="B5805" s="117"/>
      <c r="C5805" s="117" t="s">
        <v>1391</v>
      </c>
      <c r="D5805" s="117" t="s">
        <v>1031</v>
      </c>
      <c r="E5805" s="396" t="s">
        <v>8015</v>
      </c>
      <c r="F5805" s="116" t="s">
        <v>10489</v>
      </c>
      <c r="G5805" s="596">
        <v>305521340104</v>
      </c>
      <c r="H5805" s="396" t="s">
        <v>2250</v>
      </c>
      <c r="I5805" s="116" t="s">
        <v>8575</v>
      </c>
      <c r="J5805" s="116" t="s">
        <v>47</v>
      </c>
      <c r="K5805" s="116">
        <v>0.69199999999999995</v>
      </c>
      <c r="L5805" s="395">
        <v>0.69199999999999995</v>
      </c>
      <c r="M5805" s="395">
        <v>0.66742500000000005</v>
      </c>
      <c r="N5805" s="330">
        <v>3.5513005780346685</v>
      </c>
      <c r="O5805" s="116"/>
      <c r="P5805" s="116"/>
      <c r="Q5805" s="120"/>
    </row>
    <row r="5806" spans="1:17" customFormat="1">
      <c r="A5806" s="117">
        <v>5803</v>
      </c>
      <c r="B5806" s="117"/>
      <c r="C5806" s="117" t="s">
        <v>1391</v>
      </c>
      <c r="D5806" s="117" t="s">
        <v>1031</v>
      </c>
      <c r="E5806" s="396" t="s">
        <v>8015</v>
      </c>
      <c r="F5806" s="116" t="s">
        <v>8185</v>
      </c>
      <c r="G5806" s="596">
        <v>305521340402</v>
      </c>
      <c r="H5806" s="396" t="s">
        <v>8529</v>
      </c>
      <c r="I5806" s="116" t="s">
        <v>8573</v>
      </c>
      <c r="J5806" s="116" t="s">
        <v>47</v>
      </c>
      <c r="K5806" s="116">
        <v>1.3998999999999999</v>
      </c>
      <c r="L5806" s="395">
        <v>1.3998999999999999</v>
      </c>
      <c r="M5806" s="395">
        <v>1.3504939999999999</v>
      </c>
      <c r="N5806" s="330">
        <v>3.5292520894349644</v>
      </c>
      <c r="O5806" s="116"/>
      <c r="P5806" s="116"/>
      <c r="Q5806" s="120"/>
    </row>
    <row r="5807" spans="1:17" customFormat="1">
      <c r="A5807" s="117">
        <v>5804</v>
      </c>
      <c r="B5807" s="117"/>
      <c r="C5807" s="117" t="s">
        <v>1391</v>
      </c>
      <c r="D5807" s="117" t="s">
        <v>1031</v>
      </c>
      <c r="E5807" s="396" t="s">
        <v>8013</v>
      </c>
      <c r="F5807" s="116" t="s">
        <v>8201</v>
      </c>
      <c r="G5807" s="596">
        <v>305512140204</v>
      </c>
      <c r="H5807" s="396" t="s">
        <v>8527</v>
      </c>
      <c r="I5807" s="116" t="s">
        <v>3613</v>
      </c>
      <c r="J5807" s="116" t="s">
        <v>47</v>
      </c>
      <c r="K5807" s="116">
        <v>1.9184000000000001</v>
      </c>
      <c r="L5807" s="395">
        <v>1.9184000000000001</v>
      </c>
      <c r="M5807" s="395">
        <v>1.8520540000000001</v>
      </c>
      <c r="N5807" s="330">
        <v>3.4584028356964143</v>
      </c>
      <c r="O5807" s="116"/>
      <c r="P5807" s="116"/>
      <c r="Q5807" s="120"/>
    </row>
    <row r="5808" spans="1:17" customFormat="1">
      <c r="A5808" s="117">
        <v>5805</v>
      </c>
      <c r="B5808" s="117"/>
      <c r="C5808" s="117" t="s">
        <v>1391</v>
      </c>
      <c r="D5808" s="117" t="s">
        <v>1031</v>
      </c>
      <c r="E5808" s="396" t="s">
        <v>8013</v>
      </c>
      <c r="F5808" s="116" t="s">
        <v>8190</v>
      </c>
      <c r="G5808" s="596">
        <v>305512240102</v>
      </c>
      <c r="H5808" s="396" t="s">
        <v>10490</v>
      </c>
      <c r="I5808" s="116" t="s">
        <v>3613</v>
      </c>
      <c r="J5808" s="116" t="s">
        <v>47</v>
      </c>
      <c r="K5808" s="116">
        <v>2.5215999999999998</v>
      </c>
      <c r="L5808" s="395">
        <v>2.5215999999999998</v>
      </c>
      <c r="M5808" s="395">
        <v>2.438015</v>
      </c>
      <c r="N5808" s="330">
        <v>3.3147604695431396</v>
      </c>
      <c r="O5808" s="116"/>
      <c r="P5808" s="116"/>
      <c r="Q5808" s="120"/>
    </row>
    <row r="5809" spans="1:17" customFormat="1">
      <c r="A5809" s="117">
        <v>5806</v>
      </c>
      <c r="B5809" s="117"/>
      <c r="C5809" s="117" t="s">
        <v>1391</v>
      </c>
      <c r="D5809" s="117" t="s">
        <v>1031</v>
      </c>
      <c r="E5809" s="396" t="s">
        <v>8013</v>
      </c>
      <c r="F5809" s="116" t="s">
        <v>8190</v>
      </c>
      <c r="G5809" s="596">
        <v>305512240104</v>
      </c>
      <c r="H5809" s="396" t="s">
        <v>8547</v>
      </c>
      <c r="I5809" s="116" t="s">
        <v>3613</v>
      </c>
      <c r="J5809" s="116" t="s">
        <v>47</v>
      </c>
      <c r="K5809" s="116">
        <v>1.6994</v>
      </c>
      <c r="L5809" s="395">
        <v>1.6994</v>
      </c>
      <c r="M5809" s="395">
        <v>1.6433800000000001</v>
      </c>
      <c r="N5809" s="330">
        <v>3.296457573261149</v>
      </c>
      <c r="O5809" s="116"/>
      <c r="P5809" s="116"/>
      <c r="Q5809" s="120"/>
    </row>
    <row r="5810" spans="1:17" customFormat="1">
      <c r="A5810" s="117">
        <v>5807</v>
      </c>
      <c r="B5810" s="117"/>
      <c r="C5810" s="117" t="s">
        <v>1391</v>
      </c>
      <c r="D5810" s="117" t="s">
        <v>1031</v>
      </c>
      <c r="E5810" s="396" t="s">
        <v>8016</v>
      </c>
      <c r="F5810" s="116" t="s">
        <v>8204</v>
      </c>
      <c r="G5810" s="596">
        <v>305522240202</v>
      </c>
      <c r="H5810" s="396" t="s">
        <v>8528</v>
      </c>
      <c r="I5810" s="116" t="s">
        <v>3613</v>
      </c>
      <c r="J5810" s="116" t="s">
        <v>47</v>
      </c>
      <c r="K5810" s="116">
        <v>0.43090000000000001</v>
      </c>
      <c r="L5810" s="395">
        <v>0.43090000000000001</v>
      </c>
      <c r="M5810" s="395">
        <v>0.41682200000000003</v>
      </c>
      <c r="N5810" s="330">
        <v>3.2671153399860708</v>
      </c>
      <c r="O5810" s="116"/>
      <c r="P5810" s="116"/>
      <c r="Q5810" s="120"/>
    </row>
    <row r="5811" spans="1:17" customFormat="1">
      <c r="A5811" s="117">
        <v>5808</v>
      </c>
      <c r="B5811" s="117"/>
      <c r="C5811" s="117" t="s">
        <v>1391</v>
      </c>
      <c r="D5811" s="117" t="s">
        <v>1031</v>
      </c>
      <c r="E5811" s="396" t="s">
        <v>8015</v>
      </c>
      <c r="F5811" s="116" t="s">
        <v>8194</v>
      </c>
      <c r="G5811" s="596">
        <v>305521140104</v>
      </c>
      <c r="H5811" s="396" t="s">
        <v>8530</v>
      </c>
      <c r="I5811" s="116" t="s">
        <v>3613</v>
      </c>
      <c r="J5811" s="116" t="s">
        <v>47</v>
      </c>
      <c r="K5811" s="116">
        <v>3.0329999999999999</v>
      </c>
      <c r="L5811" s="395">
        <v>3.0329999999999999</v>
      </c>
      <c r="M5811" s="395">
        <v>2.9349940000000001</v>
      </c>
      <c r="N5811" s="330">
        <v>3.2313221233102478</v>
      </c>
      <c r="O5811" s="116"/>
      <c r="P5811" s="116"/>
      <c r="Q5811" s="120"/>
    </row>
    <row r="5812" spans="1:17" customFormat="1">
      <c r="A5812" s="117">
        <v>5809</v>
      </c>
      <c r="B5812" s="117"/>
      <c r="C5812" s="117" t="s">
        <v>1391</v>
      </c>
      <c r="D5812" s="117" t="s">
        <v>1031</v>
      </c>
      <c r="E5812" s="396" t="s">
        <v>8016</v>
      </c>
      <c r="F5812" s="116" t="s">
        <v>8186</v>
      </c>
      <c r="G5812" s="596">
        <v>305522340101</v>
      </c>
      <c r="H5812" s="396" t="s">
        <v>8531</v>
      </c>
      <c r="I5812" s="116" t="s">
        <v>3613</v>
      </c>
      <c r="J5812" s="116" t="s">
        <v>47</v>
      </c>
      <c r="K5812" s="116">
        <v>1.1572</v>
      </c>
      <c r="L5812" s="395">
        <v>1.1572</v>
      </c>
      <c r="M5812" s="395">
        <v>1.120817</v>
      </c>
      <c r="N5812" s="330">
        <v>3.1440546145869384</v>
      </c>
      <c r="O5812" s="116"/>
      <c r="P5812" s="116"/>
      <c r="Q5812" s="120"/>
    </row>
    <row r="5813" spans="1:17" customFormat="1">
      <c r="A5813" s="117">
        <v>5810</v>
      </c>
      <c r="B5813" s="117"/>
      <c r="C5813" s="117" t="s">
        <v>1391</v>
      </c>
      <c r="D5813" s="117" t="s">
        <v>1031</v>
      </c>
      <c r="E5813" s="396" t="s">
        <v>8016</v>
      </c>
      <c r="F5813" s="116" t="s">
        <v>8186</v>
      </c>
      <c r="G5813" s="596">
        <v>305522340103</v>
      </c>
      <c r="H5813" s="396" t="s">
        <v>8487</v>
      </c>
      <c r="I5813" s="116" t="s">
        <v>3613</v>
      </c>
      <c r="J5813" s="116" t="s">
        <v>47</v>
      </c>
      <c r="K5813" s="116">
        <v>0.45879999999999999</v>
      </c>
      <c r="L5813" s="395">
        <v>0.45879999999999999</v>
      </c>
      <c r="M5813" s="395">
        <v>0.44440499999999999</v>
      </c>
      <c r="N5813" s="330">
        <v>3.1375326939843053</v>
      </c>
      <c r="O5813" s="116"/>
      <c r="P5813" s="116"/>
      <c r="Q5813" s="120"/>
    </row>
    <row r="5814" spans="1:17" customFormat="1">
      <c r="A5814" s="117">
        <v>5811</v>
      </c>
      <c r="B5814" s="117"/>
      <c r="C5814" s="117" t="s">
        <v>1391</v>
      </c>
      <c r="D5814" s="117" t="s">
        <v>1031</v>
      </c>
      <c r="E5814" s="396" t="s">
        <v>8016</v>
      </c>
      <c r="F5814" s="116" t="s">
        <v>8184</v>
      </c>
      <c r="G5814" s="596">
        <v>305522140106</v>
      </c>
      <c r="H5814" s="396" t="s">
        <v>8514</v>
      </c>
      <c r="I5814" s="116" t="s">
        <v>3613</v>
      </c>
      <c r="J5814" s="116" t="s">
        <v>47</v>
      </c>
      <c r="K5814" s="116">
        <v>1.7612000000000001</v>
      </c>
      <c r="L5814" s="395">
        <v>1.7612000000000001</v>
      </c>
      <c r="M5814" s="395">
        <v>1.7064630000000001</v>
      </c>
      <c r="N5814" s="330">
        <v>3.1079377697024775</v>
      </c>
      <c r="O5814" s="116"/>
      <c r="P5814" s="116"/>
      <c r="Q5814" s="120"/>
    </row>
    <row r="5815" spans="1:17" customFormat="1">
      <c r="A5815" s="117">
        <v>5812</v>
      </c>
      <c r="B5815" s="117"/>
      <c r="C5815" s="117" t="s">
        <v>1391</v>
      </c>
      <c r="D5815" s="117" t="s">
        <v>1031</v>
      </c>
      <c r="E5815" s="396" t="s">
        <v>8013</v>
      </c>
      <c r="F5815" s="116" t="s">
        <v>8183</v>
      </c>
      <c r="G5815" s="596">
        <v>305512340201</v>
      </c>
      <c r="H5815" s="396" t="s">
        <v>8491</v>
      </c>
      <c r="I5815" s="116" t="s">
        <v>3613</v>
      </c>
      <c r="J5815" s="116" t="s">
        <v>47</v>
      </c>
      <c r="K5815" s="116">
        <v>0.97619999999999996</v>
      </c>
      <c r="L5815" s="395">
        <v>0.97619999999999996</v>
      </c>
      <c r="M5815" s="395">
        <v>0.94700099999999998</v>
      </c>
      <c r="N5815" s="330">
        <v>2.9910878918254431</v>
      </c>
      <c r="O5815" s="116"/>
      <c r="P5815" s="116"/>
      <c r="Q5815" s="120"/>
    </row>
    <row r="5816" spans="1:17" customFormat="1">
      <c r="A5816" s="117">
        <v>5813</v>
      </c>
      <c r="B5816" s="117"/>
      <c r="C5816" s="117" t="s">
        <v>1391</v>
      </c>
      <c r="D5816" s="117" t="s">
        <v>1031</v>
      </c>
      <c r="E5816" s="396" t="s">
        <v>8016</v>
      </c>
      <c r="F5816" s="116" t="s">
        <v>8186</v>
      </c>
      <c r="G5816" s="596">
        <v>305522340104</v>
      </c>
      <c r="H5816" s="396" t="s">
        <v>8495</v>
      </c>
      <c r="I5816" s="116" t="s">
        <v>3613</v>
      </c>
      <c r="J5816" s="116" t="s">
        <v>47</v>
      </c>
      <c r="K5816" s="116">
        <v>1.0495000000000001</v>
      </c>
      <c r="L5816" s="395">
        <v>1.0495000000000001</v>
      </c>
      <c r="M5816" s="395">
        <v>1.018162</v>
      </c>
      <c r="N5816" s="330">
        <v>2.9859933301572257</v>
      </c>
      <c r="O5816" s="116"/>
      <c r="P5816" s="116"/>
      <c r="Q5816" s="120"/>
    </row>
    <row r="5817" spans="1:17" customFormat="1">
      <c r="A5817" s="117">
        <v>5814</v>
      </c>
      <c r="B5817" s="117"/>
      <c r="C5817" s="117" t="s">
        <v>1391</v>
      </c>
      <c r="D5817" s="117" t="s">
        <v>1031</v>
      </c>
      <c r="E5817" s="396" t="s">
        <v>8013</v>
      </c>
      <c r="F5817" s="116" t="s">
        <v>8194</v>
      </c>
      <c r="G5817" s="596">
        <v>305521140102</v>
      </c>
      <c r="H5817" s="396" t="s">
        <v>10491</v>
      </c>
      <c r="I5817" s="116" t="s">
        <v>3613</v>
      </c>
      <c r="J5817" s="116" t="s">
        <v>47</v>
      </c>
      <c r="K5817" s="116">
        <v>2.1833300000000002</v>
      </c>
      <c r="L5817" s="395">
        <v>2.1833300000000002</v>
      </c>
      <c r="M5817" s="395">
        <v>2.118792</v>
      </c>
      <c r="N5817" s="330">
        <v>2.9559434441884735</v>
      </c>
      <c r="O5817" s="116"/>
      <c r="P5817" s="116"/>
      <c r="Q5817" s="120"/>
    </row>
    <row r="5818" spans="1:17" customFormat="1">
      <c r="A5818" s="117">
        <v>5815</v>
      </c>
      <c r="B5818" s="117"/>
      <c r="C5818" s="117" t="s">
        <v>1391</v>
      </c>
      <c r="D5818" s="117" t="s">
        <v>1031</v>
      </c>
      <c r="E5818" s="396" t="s">
        <v>8016</v>
      </c>
      <c r="F5818" s="116" t="s">
        <v>8184</v>
      </c>
      <c r="G5818" s="596">
        <v>305522140103</v>
      </c>
      <c r="H5818" s="396" t="s">
        <v>8524</v>
      </c>
      <c r="I5818" s="116" t="s">
        <v>3613</v>
      </c>
      <c r="J5818" s="116" t="s">
        <v>47</v>
      </c>
      <c r="K5818" s="116">
        <v>1.4490000000000001</v>
      </c>
      <c r="L5818" s="395">
        <v>1.4490000000000001</v>
      </c>
      <c r="M5818" s="395">
        <v>1.406355</v>
      </c>
      <c r="N5818" s="330">
        <v>2.94306418219462</v>
      </c>
      <c r="O5818" s="116"/>
      <c r="P5818" s="116"/>
      <c r="Q5818" s="120"/>
    </row>
    <row r="5819" spans="1:17" customFormat="1">
      <c r="A5819" s="117">
        <v>5816</v>
      </c>
      <c r="B5819" s="117"/>
      <c r="C5819" s="117" t="s">
        <v>1391</v>
      </c>
      <c r="D5819" s="117" t="s">
        <v>1031</v>
      </c>
      <c r="E5819" s="396" t="s">
        <v>8015</v>
      </c>
      <c r="F5819" s="116" t="s">
        <v>8200</v>
      </c>
      <c r="G5819" s="596">
        <v>305521140304</v>
      </c>
      <c r="H5819" s="396" t="s">
        <v>8533</v>
      </c>
      <c r="I5819" s="116" t="s">
        <v>3613</v>
      </c>
      <c r="J5819" s="116" t="s">
        <v>47</v>
      </c>
      <c r="K5819" s="116">
        <v>1.3815999999999999</v>
      </c>
      <c r="L5819" s="395">
        <v>1.3815999999999999</v>
      </c>
      <c r="M5819" s="395">
        <v>1.341342</v>
      </c>
      <c r="N5819" s="330">
        <v>2.9138679791545963</v>
      </c>
      <c r="O5819" s="116"/>
      <c r="P5819" s="116"/>
      <c r="Q5819" s="120"/>
    </row>
    <row r="5820" spans="1:17" customFormat="1">
      <c r="A5820" s="117">
        <v>5817</v>
      </c>
      <c r="B5820" s="117"/>
      <c r="C5820" s="117" t="s">
        <v>1391</v>
      </c>
      <c r="D5820" s="117" t="s">
        <v>1031</v>
      </c>
      <c r="E5820" s="396" t="s">
        <v>8013</v>
      </c>
      <c r="F5820" s="116" t="s">
        <v>8197</v>
      </c>
      <c r="G5820" s="596">
        <v>305512340101</v>
      </c>
      <c r="H5820" s="396" t="s">
        <v>8569</v>
      </c>
      <c r="I5820" s="116" t="s">
        <v>3613</v>
      </c>
      <c r="J5820" s="116" t="s">
        <v>47</v>
      </c>
      <c r="K5820" s="116">
        <v>2.1821999999999999</v>
      </c>
      <c r="L5820" s="395">
        <v>2.1821999999999999</v>
      </c>
      <c r="M5820" s="395">
        <v>2.1189279999999999</v>
      </c>
      <c r="N5820" s="330">
        <v>2.8994592612959398</v>
      </c>
      <c r="O5820" s="116"/>
      <c r="P5820" s="116"/>
      <c r="Q5820" s="120"/>
    </row>
    <row r="5821" spans="1:17" customFormat="1">
      <c r="A5821" s="117">
        <v>5818</v>
      </c>
      <c r="B5821" s="117"/>
      <c r="C5821" s="117" t="s">
        <v>1391</v>
      </c>
      <c r="D5821" s="117" t="s">
        <v>1031</v>
      </c>
      <c r="E5821" s="396" t="s">
        <v>8013</v>
      </c>
      <c r="F5821" s="116" t="s">
        <v>8190</v>
      </c>
      <c r="G5821" s="596">
        <v>305512240103</v>
      </c>
      <c r="H5821" s="396" t="s">
        <v>8532</v>
      </c>
      <c r="I5821" s="116" t="s">
        <v>3613</v>
      </c>
      <c r="J5821" s="116" t="s">
        <v>47</v>
      </c>
      <c r="K5821" s="116">
        <v>2.2002000000000002</v>
      </c>
      <c r="L5821" s="395">
        <v>2.2002000000000002</v>
      </c>
      <c r="M5821" s="395">
        <v>2.1378620000000002</v>
      </c>
      <c r="N5821" s="330">
        <v>2.8332878829197345</v>
      </c>
      <c r="O5821" s="116"/>
      <c r="P5821" s="116"/>
      <c r="Q5821" s="120"/>
    </row>
    <row r="5822" spans="1:17" customFormat="1">
      <c r="A5822" s="117">
        <v>5819</v>
      </c>
      <c r="B5822" s="117"/>
      <c r="C5822" s="117" t="s">
        <v>1391</v>
      </c>
      <c r="D5822" s="117" t="s">
        <v>1031</v>
      </c>
      <c r="E5822" s="396" t="s">
        <v>8015</v>
      </c>
      <c r="F5822" s="116" t="s">
        <v>8202</v>
      </c>
      <c r="G5822" s="596">
        <v>305521340204</v>
      </c>
      <c r="H5822" s="396" t="s">
        <v>10492</v>
      </c>
      <c r="I5822" s="116" t="s">
        <v>8573</v>
      </c>
      <c r="J5822" s="116" t="s">
        <v>47</v>
      </c>
      <c r="K5822" s="116">
        <v>0.48930000000000001</v>
      </c>
      <c r="L5822" s="395">
        <v>0.48930000000000001</v>
      </c>
      <c r="M5822" s="395">
        <v>0.47547299999999998</v>
      </c>
      <c r="N5822" s="330">
        <v>2.8258736971183391</v>
      </c>
      <c r="O5822" s="116"/>
      <c r="P5822" s="116"/>
      <c r="Q5822" s="120"/>
    </row>
    <row r="5823" spans="1:17" customFormat="1">
      <c r="A5823" s="117">
        <v>5820</v>
      </c>
      <c r="B5823" s="117"/>
      <c r="C5823" s="117" t="s">
        <v>1391</v>
      </c>
      <c r="D5823" s="117" t="s">
        <v>1031</v>
      </c>
      <c r="E5823" s="396" t="s">
        <v>8013</v>
      </c>
      <c r="F5823" s="116" t="s">
        <v>8183</v>
      </c>
      <c r="G5823" s="596">
        <v>305512340202</v>
      </c>
      <c r="H5823" s="396" t="s">
        <v>8485</v>
      </c>
      <c r="I5823" s="116" t="s">
        <v>3613</v>
      </c>
      <c r="J5823" s="116" t="s">
        <v>47</v>
      </c>
      <c r="K5823" s="116">
        <v>0.22209999999999999</v>
      </c>
      <c r="L5823" s="395">
        <v>0.22209999999999999</v>
      </c>
      <c r="M5823" s="395">
        <v>0.215835</v>
      </c>
      <c r="N5823" s="330">
        <v>2.8208014407924327</v>
      </c>
      <c r="O5823" s="116"/>
      <c r="P5823" s="116"/>
      <c r="Q5823" s="120"/>
    </row>
    <row r="5824" spans="1:17" customFormat="1">
      <c r="A5824" s="117">
        <v>5821</v>
      </c>
      <c r="B5824" s="117"/>
      <c r="C5824" s="117" t="s">
        <v>1391</v>
      </c>
      <c r="D5824" s="117" t="s">
        <v>1031</v>
      </c>
      <c r="E5824" s="396" t="s">
        <v>8013</v>
      </c>
      <c r="F5824" s="116" t="s">
        <v>8190</v>
      </c>
      <c r="G5824" s="596">
        <v>305512240106</v>
      </c>
      <c r="H5824" s="396" t="s">
        <v>8566</v>
      </c>
      <c r="I5824" s="116" t="s">
        <v>3613</v>
      </c>
      <c r="J5824" s="116" t="s">
        <v>47</v>
      </c>
      <c r="K5824" s="116">
        <v>2.5151979999999998</v>
      </c>
      <c r="L5824" s="395">
        <v>2.5151979999999998</v>
      </c>
      <c r="M5824" s="395">
        <v>2.444661</v>
      </c>
      <c r="N5824" s="330">
        <v>2.8044313012335351</v>
      </c>
      <c r="O5824" s="116"/>
      <c r="P5824" s="116"/>
      <c r="Q5824" s="120"/>
    </row>
    <row r="5825" spans="1:17" customFormat="1">
      <c r="A5825" s="117">
        <v>5822</v>
      </c>
      <c r="B5825" s="117"/>
      <c r="C5825" s="117" t="s">
        <v>1391</v>
      </c>
      <c r="D5825" s="117" t="s">
        <v>1031</v>
      </c>
      <c r="E5825" s="396" t="s">
        <v>8015</v>
      </c>
      <c r="F5825" s="116" t="s">
        <v>8181</v>
      </c>
      <c r="G5825" s="596">
        <v>305521340302</v>
      </c>
      <c r="H5825" s="396" t="s">
        <v>10493</v>
      </c>
      <c r="I5825" s="116" t="s">
        <v>3613</v>
      </c>
      <c r="J5825" s="116" t="s">
        <v>47</v>
      </c>
      <c r="K5825" s="116">
        <v>1.5784</v>
      </c>
      <c r="L5825" s="395">
        <v>1.5784</v>
      </c>
      <c r="M5825" s="395">
        <v>1.5341649999999998</v>
      </c>
      <c r="N5825" s="330">
        <v>2.8025215408008264</v>
      </c>
      <c r="O5825" s="116"/>
      <c r="P5825" s="116"/>
      <c r="Q5825" s="120"/>
    </row>
    <row r="5826" spans="1:17" customFormat="1">
      <c r="A5826" s="117">
        <v>5823</v>
      </c>
      <c r="B5826" s="117"/>
      <c r="C5826" s="117" t="s">
        <v>1391</v>
      </c>
      <c r="D5826" s="117" t="s">
        <v>1031</v>
      </c>
      <c r="E5826" s="396" t="s">
        <v>8013</v>
      </c>
      <c r="F5826" s="116" t="s">
        <v>8201</v>
      </c>
      <c r="G5826" s="596">
        <v>305512140205</v>
      </c>
      <c r="H5826" s="396" t="s">
        <v>8557</v>
      </c>
      <c r="I5826" s="116" t="s">
        <v>3613</v>
      </c>
      <c r="J5826" s="116" t="s">
        <v>47</v>
      </c>
      <c r="K5826" s="116">
        <v>0.40720000000000001</v>
      </c>
      <c r="L5826" s="395">
        <v>0.40720000000000001</v>
      </c>
      <c r="M5826" s="395">
        <v>0.39591899999999997</v>
      </c>
      <c r="N5826" s="330">
        <v>2.770383104125747</v>
      </c>
      <c r="O5826" s="116"/>
      <c r="P5826" s="116"/>
      <c r="Q5826" s="120"/>
    </row>
    <row r="5827" spans="1:17" customFormat="1">
      <c r="A5827" s="117">
        <v>5824</v>
      </c>
      <c r="B5827" s="117"/>
      <c r="C5827" s="117" t="s">
        <v>1391</v>
      </c>
      <c r="D5827" s="117" t="s">
        <v>1031</v>
      </c>
      <c r="E5827" s="396" t="s">
        <v>8013</v>
      </c>
      <c r="F5827" s="116" t="s">
        <v>8197</v>
      </c>
      <c r="G5827" s="596">
        <v>305512340103</v>
      </c>
      <c r="H5827" s="396" t="s">
        <v>8507</v>
      </c>
      <c r="I5827" s="116" t="s">
        <v>3613</v>
      </c>
      <c r="J5827" s="116" t="s">
        <v>47</v>
      </c>
      <c r="K5827" s="116">
        <v>1.06</v>
      </c>
      <c r="L5827" s="395">
        <v>1.06</v>
      </c>
      <c r="M5827" s="395">
        <v>1.030764</v>
      </c>
      <c r="N5827" s="330">
        <v>2.7581132075471735</v>
      </c>
      <c r="O5827" s="116"/>
      <c r="P5827" s="116"/>
      <c r="Q5827" s="120"/>
    </row>
    <row r="5828" spans="1:17" customFormat="1">
      <c r="A5828" s="117">
        <v>5825</v>
      </c>
      <c r="B5828" s="117"/>
      <c r="C5828" s="117" t="s">
        <v>1391</v>
      </c>
      <c r="D5828" s="117" t="s">
        <v>1031</v>
      </c>
      <c r="E5828" s="396" t="s">
        <v>8015</v>
      </c>
      <c r="F5828" s="116" t="s">
        <v>8194</v>
      </c>
      <c r="G5828" s="596">
        <v>305521140107</v>
      </c>
      <c r="H5828" s="396" t="s">
        <v>8535</v>
      </c>
      <c r="I5828" s="116" t="s">
        <v>3613</v>
      </c>
      <c r="J5828" s="116" t="s">
        <v>47</v>
      </c>
      <c r="K5828" s="116">
        <v>2.1438000000000001</v>
      </c>
      <c r="L5828" s="395">
        <v>2.1438000000000001</v>
      </c>
      <c r="M5828" s="395">
        <v>2.0855540000000001</v>
      </c>
      <c r="N5828" s="330">
        <v>2.7169512081350882</v>
      </c>
      <c r="O5828" s="116"/>
      <c r="P5828" s="116"/>
      <c r="Q5828" s="120"/>
    </row>
    <row r="5829" spans="1:17" customFormat="1">
      <c r="A5829" s="117">
        <v>5826</v>
      </c>
      <c r="B5829" s="117"/>
      <c r="C5829" s="117" t="s">
        <v>1391</v>
      </c>
      <c r="D5829" s="117" t="s">
        <v>1031</v>
      </c>
      <c r="E5829" s="396" t="s">
        <v>8015</v>
      </c>
      <c r="F5829" s="116" t="s">
        <v>8196</v>
      </c>
      <c r="G5829" s="596">
        <v>305521140203</v>
      </c>
      <c r="H5829" s="396" t="s">
        <v>8525</v>
      </c>
      <c r="I5829" s="116" t="s">
        <v>3613</v>
      </c>
      <c r="J5829" s="116" t="s">
        <v>47</v>
      </c>
      <c r="K5829" s="116">
        <v>0.16656000000000001</v>
      </c>
      <c r="L5829" s="395">
        <v>0.16656000000000001</v>
      </c>
      <c r="M5829" s="395">
        <v>0.16203899999999999</v>
      </c>
      <c r="N5829" s="330">
        <v>2.7143371757925219</v>
      </c>
      <c r="O5829" s="116"/>
      <c r="P5829" s="116"/>
      <c r="Q5829" s="120"/>
    </row>
    <row r="5830" spans="1:17" customFormat="1">
      <c r="A5830" s="117">
        <v>5827</v>
      </c>
      <c r="B5830" s="117"/>
      <c r="C5830" s="117" t="s">
        <v>1391</v>
      </c>
      <c r="D5830" s="117" t="s">
        <v>1031</v>
      </c>
      <c r="E5830" s="396" t="s">
        <v>8016</v>
      </c>
      <c r="F5830" s="116" t="s">
        <v>8205</v>
      </c>
      <c r="G5830" s="596">
        <v>305522240105</v>
      </c>
      <c r="H5830" s="396" t="s">
        <v>8536</v>
      </c>
      <c r="I5830" s="116" t="s">
        <v>3613</v>
      </c>
      <c r="J5830" s="116" t="s">
        <v>47</v>
      </c>
      <c r="K5830" s="116">
        <v>1.0836E-2</v>
      </c>
      <c r="L5830" s="395">
        <v>1.0836E-2</v>
      </c>
      <c r="M5830" s="395">
        <v>1.0543E-2</v>
      </c>
      <c r="N5830" s="330">
        <v>2.7039497969730513</v>
      </c>
      <c r="O5830" s="116"/>
      <c r="P5830" s="116"/>
      <c r="Q5830" s="120"/>
    </row>
    <row r="5831" spans="1:17" customFormat="1">
      <c r="A5831" s="117">
        <v>5828</v>
      </c>
      <c r="B5831" s="117"/>
      <c r="C5831" s="117" t="s">
        <v>1391</v>
      </c>
      <c r="D5831" s="117" t="s">
        <v>1031</v>
      </c>
      <c r="E5831" s="396" t="s">
        <v>8016</v>
      </c>
      <c r="F5831" s="116" t="s">
        <v>8205</v>
      </c>
      <c r="G5831" s="596">
        <v>305522240106</v>
      </c>
      <c r="H5831" s="396" t="s">
        <v>8538</v>
      </c>
      <c r="I5831" s="116" t="s">
        <v>3613</v>
      </c>
      <c r="J5831" s="116" t="s">
        <v>47</v>
      </c>
      <c r="K5831" s="116">
        <v>0.57072100000000003</v>
      </c>
      <c r="L5831" s="395">
        <v>0.57072100000000003</v>
      </c>
      <c r="M5831" s="395">
        <v>0.55610700000000002</v>
      </c>
      <c r="N5831" s="330">
        <v>2.5606206885676217</v>
      </c>
      <c r="O5831" s="116"/>
      <c r="P5831" s="116"/>
      <c r="Q5831" s="120"/>
    </row>
    <row r="5832" spans="1:17" customFormat="1">
      <c r="A5832" s="117">
        <v>5829</v>
      </c>
      <c r="B5832" s="117"/>
      <c r="C5832" s="117" t="s">
        <v>1391</v>
      </c>
      <c r="D5832" s="117" t="s">
        <v>1031</v>
      </c>
      <c r="E5832" s="396" t="s">
        <v>8016</v>
      </c>
      <c r="F5832" s="116" t="s">
        <v>8205</v>
      </c>
      <c r="G5832" s="596">
        <v>305522240102</v>
      </c>
      <c r="H5832" s="396" t="s">
        <v>8541</v>
      </c>
      <c r="I5832" s="116" t="s">
        <v>3613</v>
      </c>
      <c r="J5832" s="116" t="s">
        <v>47</v>
      </c>
      <c r="K5832" s="116">
        <v>1.736294</v>
      </c>
      <c r="L5832" s="395">
        <v>1.736294</v>
      </c>
      <c r="M5832" s="395">
        <v>1.6930229999999999</v>
      </c>
      <c r="N5832" s="330">
        <v>2.4921470672593498</v>
      </c>
      <c r="O5832" s="116"/>
      <c r="P5832" s="116"/>
      <c r="Q5832" s="120"/>
    </row>
    <row r="5833" spans="1:17" customFormat="1">
      <c r="A5833" s="117">
        <v>5830</v>
      </c>
      <c r="B5833" s="117"/>
      <c r="C5833" s="117" t="s">
        <v>1391</v>
      </c>
      <c r="D5833" s="117" t="s">
        <v>1031</v>
      </c>
      <c r="E5833" s="396" t="s">
        <v>8016</v>
      </c>
      <c r="F5833" s="116" t="s">
        <v>8186</v>
      </c>
      <c r="G5833" s="596">
        <v>305522340106</v>
      </c>
      <c r="H5833" s="396" t="s">
        <v>8542</v>
      </c>
      <c r="I5833" s="116" t="s">
        <v>3613</v>
      </c>
      <c r="J5833" s="116" t="s">
        <v>47</v>
      </c>
      <c r="K5833" s="116">
        <v>0.11269999999999999</v>
      </c>
      <c r="L5833" s="395">
        <v>0.11269999999999999</v>
      </c>
      <c r="M5833" s="395">
        <v>0.10989500000000001</v>
      </c>
      <c r="N5833" s="330">
        <v>2.4889086069210187</v>
      </c>
      <c r="O5833" s="116"/>
      <c r="P5833" s="116"/>
      <c r="Q5833" s="120"/>
    </row>
    <row r="5834" spans="1:17" customFormat="1">
      <c r="A5834" s="117">
        <v>5831</v>
      </c>
      <c r="B5834" s="117"/>
      <c r="C5834" s="117" t="s">
        <v>1391</v>
      </c>
      <c r="D5834" s="117" t="s">
        <v>1031</v>
      </c>
      <c r="E5834" s="396" t="s">
        <v>8016</v>
      </c>
      <c r="F5834" s="116" t="s">
        <v>8205</v>
      </c>
      <c r="G5834" s="596">
        <v>305522240101</v>
      </c>
      <c r="H5834" s="396" t="s">
        <v>2402</v>
      </c>
      <c r="I5834" s="116" t="s">
        <v>3613</v>
      </c>
      <c r="J5834" s="116" t="s">
        <v>47</v>
      </c>
      <c r="K5834" s="116">
        <v>0.76439999999999997</v>
      </c>
      <c r="L5834" s="395">
        <v>0.76439999999999997</v>
      </c>
      <c r="M5834" s="395">
        <v>0.74579099999999998</v>
      </c>
      <c r="N5834" s="330">
        <v>2.4344583987441113</v>
      </c>
      <c r="O5834" s="116"/>
      <c r="P5834" s="116"/>
      <c r="Q5834" s="120"/>
    </row>
    <row r="5835" spans="1:17" customFormat="1">
      <c r="A5835" s="117">
        <v>5832</v>
      </c>
      <c r="B5835" s="117"/>
      <c r="C5835" s="117" t="s">
        <v>1391</v>
      </c>
      <c r="D5835" s="117" t="s">
        <v>1031</v>
      </c>
      <c r="E5835" s="396" t="s">
        <v>8013</v>
      </c>
      <c r="F5835" s="116" t="s">
        <v>8195</v>
      </c>
      <c r="G5835" s="596">
        <v>305512140102</v>
      </c>
      <c r="H5835" s="396" t="s">
        <v>10494</v>
      </c>
      <c r="I5835" s="116" t="s">
        <v>3613</v>
      </c>
      <c r="J5835" s="116" t="s">
        <v>47</v>
      </c>
      <c r="K5835" s="116">
        <v>2.5215999999999998</v>
      </c>
      <c r="L5835" s="395">
        <v>2.5215999999999998</v>
      </c>
      <c r="M5835" s="395">
        <v>2.4602149999999998</v>
      </c>
      <c r="N5835" s="330">
        <v>2.4343670685279197</v>
      </c>
      <c r="O5835" s="116"/>
      <c r="P5835" s="116"/>
      <c r="Q5835" s="120"/>
    </row>
    <row r="5836" spans="1:17" customFormat="1">
      <c r="A5836" s="117">
        <v>5833</v>
      </c>
      <c r="B5836" s="117"/>
      <c r="C5836" s="117" t="s">
        <v>1391</v>
      </c>
      <c r="D5836" s="117" t="s">
        <v>1031</v>
      </c>
      <c r="E5836" s="396" t="s">
        <v>8016</v>
      </c>
      <c r="F5836" s="116" t="s">
        <v>8203</v>
      </c>
      <c r="G5836" s="596">
        <v>305522440104</v>
      </c>
      <c r="H5836" s="396" t="s">
        <v>8543</v>
      </c>
      <c r="I5836" s="116" t="s">
        <v>3613</v>
      </c>
      <c r="J5836" s="116" t="s">
        <v>47</v>
      </c>
      <c r="K5836" s="116">
        <v>0.80879999999999996</v>
      </c>
      <c r="L5836" s="395">
        <v>0.80879999999999996</v>
      </c>
      <c r="M5836" s="395">
        <v>0.78933900000000001</v>
      </c>
      <c r="N5836" s="330">
        <v>2.4061572700296674</v>
      </c>
      <c r="O5836" s="116"/>
      <c r="P5836" s="116"/>
      <c r="Q5836" s="120"/>
    </row>
    <row r="5837" spans="1:17" customFormat="1">
      <c r="A5837" s="117">
        <v>5834</v>
      </c>
      <c r="B5837" s="117"/>
      <c r="C5837" s="117" t="s">
        <v>1391</v>
      </c>
      <c r="D5837" s="117" t="s">
        <v>1031</v>
      </c>
      <c r="E5837" s="396" t="s">
        <v>8016</v>
      </c>
      <c r="F5837" s="116" t="s">
        <v>8186</v>
      </c>
      <c r="G5837" s="596">
        <v>305522340102</v>
      </c>
      <c r="H5837" s="396" t="s">
        <v>8544</v>
      </c>
      <c r="I5837" s="116" t="s">
        <v>3613</v>
      </c>
      <c r="J5837" s="116" t="s">
        <v>47</v>
      </c>
      <c r="K5837" s="116">
        <v>0.82920000000000005</v>
      </c>
      <c r="L5837" s="395">
        <v>0.82920000000000005</v>
      </c>
      <c r="M5837" s="395">
        <v>0.80949099999999996</v>
      </c>
      <c r="N5837" s="330">
        <v>2.3768692715870823</v>
      </c>
      <c r="O5837" s="116"/>
      <c r="P5837" s="116"/>
      <c r="Q5837" s="120"/>
    </row>
    <row r="5838" spans="1:17" customFormat="1">
      <c r="A5838" s="117">
        <v>5835</v>
      </c>
      <c r="B5838" s="117"/>
      <c r="C5838" s="117" t="s">
        <v>1391</v>
      </c>
      <c r="D5838" s="117" t="s">
        <v>1031</v>
      </c>
      <c r="E5838" s="396" t="s">
        <v>8016</v>
      </c>
      <c r="F5838" s="116" t="s">
        <v>8205</v>
      </c>
      <c r="G5838" s="596">
        <v>305522240103</v>
      </c>
      <c r="H5838" s="396" t="s">
        <v>8571</v>
      </c>
      <c r="I5838" s="116" t="s">
        <v>3613</v>
      </c>
      <c r="J5838" s="116" t="s">
        <v>47</v>
      </c>
      <c r="K5838" s="116">
        <v>1.3613999999999999</v>
      </c>
      <c r="L5838" s="395">
        <v>1.3613999999999999</v>
      </c>
      <c r="M5838" s="395">
        <v>1.3315189999999999</v>
      </c>
      <c r="N5838" s="330">
        <v>2.1948729249302223</v>
      </c>
      <c r="O5838" s="116"/>
      <c r="P5838" s="116"/>
      <c r="Q5838" s="120"/>
    </row>
    <row r="5839" spans="1:17" customFormat="1">
      <c r="A5839" s="117">
        <v>5836</v>
      </c>
      <c r="B5839" s="117"/>
      <c r="C5839" s="117" t="s">
        <v>1391</v>
      </c>
      <c r="D5839" s="117" t="s">
        <v>1031</v>
      </c>
      <c r="E5839" s="396" t="s">
        <v>8016</v>
      </c>
      <c r="F5839" s="116" t="s">
        <v>8204</v>
      </c>
      <c r="G5839" s="596">
        <v>305522240203</v>
      </c>
      <c r="H5839" s="396" t="s">
        <v>8539</v>
      </c>
      <c r="I5839" s="116" t="s">
        <v>3613</v>
      </c>
      <c r="J5839" s="116" t="s">
        <v>47</v>
      </c>
      <c r="K5839" s="116">
        <v>0.40749999999999997</v>
      </c>
      <c r="L5839" s="395">
        <v>0.40749999999999997</v>
      </c>
      <c r="M5839" s="395">
        <v>0.39857100000000001</v>
      </c>
      <c r="N5839" s="330">
        <v>2.1911656441717704</v>
      </c>
      <c r="O5839" s="116"/>
      <c r="P5839" s="116"/>
      <c r="Q5839" s="120"/>
    </row>
    <row r="5840" spans="1:17" customFormat="1">
      <c r="A5840" s="117">
        <v>5837</v>
      </c>
      <c r="B5840" s="117"/>
      <c r="C5840" s="117" t="s">
        <v>1391</v>
      </c>
      <c r="D5840" s="117" t="s">
        <v>1031</v>
      </c>
      <c r="E5840" s="396" t="s">
        <v>8016</v>
      </c>
      <c r="F5840" s="116" t="s">
        <v>8205</v>
      </c>
      <c r="G5840" s="596">
        <v>305522240104</v>
      </c>
      <c r="H5840" s="396" t="s">
        <v>8545</v>
      </c>
      <c r="I5840" s="116" t="s">
        <v>3613</v>
      </c>
      <c r="J5840" s="116" t="s">
        <v>47</v>
      </c>
      <c r="K5840" s="116">
        <v>1.66517</v>
      </c>
      <c r="L5840" s="395">
        <v>1.66517</v>
      </c>
      <c r="M5840" s="395">
        <v>1.6292</v>
      </c>
      <c r="N5840" s="330">
        <v>2.1601398055453829</v>
      </c>
      <c r="O5840" s="116"/>
      <c r="P5840" s="116"/>
      <c r="Q5840" s="120"/>
    </row>
    <row r="5841" spans="1:17" customFormat="1">
      <c r="A5841" s="117">
        <v>5838</v>
      </c>
      <c r="B5841" s="117"/>
      <c r="C5841" s="117" t="s">
        <v>1391</v>
      </c>
      <c r="D5841" s="117" t="s">
        <v>1031</v>
      </c>
      <c r="E5841" s="396" t="s">
        <v>8015</v>
      </c>
      <c r="F5841" s="116" t="s">
        <v>8199</v>
      </c>
      <c r="G5841" s="596">
        <v>305521440102</v>
      </c>
      <c r="H5841" s="396" t="s">
        <v>10495</v>
      </c>
      <c r="I5841" s="116" t="s">
        <v>3613</v>
      </c>
      <c r="J5841" s="116" t="s">
        <v>47</v>
      </c>
      <c r="K5841" s="116">
        <v>2.2004000000000001</v>
      </c>
      <c r="L5841" s="395">
        <v>2.2004000000000001</v>
      </c>
      <c r="M5841" s="395">
        <v>2.1536879999999998</v>
      </c>
      <c r="N5841" s="330">
        <v>2.1228867478640385</v>
      </c>
      <c r="O5841" s="116"/>
      <c r="P5841" s="116"/>
      <c r="Q5841" s="120"/>
    </row>
    <row r="5842" spans="1:17" customFormat="1">
      <c r="A5842" s="117">
        <v>5839</v>
      </c>
      <c r="B5842" s="117"/>
      <c r="C5842" s="117" t="s">
        <v>1391</v>
      </c>
      <c r="D5842" s="117" t="s">
        <v>1031</v>
      </c>
      <c r="E5842" s="396" t="s">
        <v>8016</v>
      </c>
      <c r="F5842" s="116" t="s">
        <v>8204</v>
      </c>
      <c r="G5842" s="596">
        <v>305522240201</v>
      </c>
      <c r="H5842" s="396" t="s">
        <v>8546</v>
      </c>
      <c r="I5842" s="116" t="s">
        <v>3613</v>
      </c>
      <c r="J5842" s="116" t="s">
        <v>47</v>
      </c>
      <c r="K5842" s="116">
        <v>0.62570000000000003</v>
      </c>
      <c r="L5842" s="395">
        <v>0.62570000000000003</v>
      </c>
      <c r="M5842" s="395">
        <v>0.61269299999999993</v>
      </c>
      <c r="N5842" s="330">
        <v>2.0787917532363913</v>
      </c>
      <c r="O5842" s="116"/>
      <c r="P5842" s="116"/>
      <c r="Q5842" s="120"/>
    </row>
    <row r="5843" spans="1:17" customFormat="1">
      <c r="A5843" s="117">
        <v>5840</v>
      </c>
      <c r="B5843" s="117"/>
      <c r="C5843" s="117" t="s">
        <v>1391</v>
      </c>
      <c r="D5843" s="117" t="s">
        <v>1031</v>
      </c>
      <c r="E5843" s="396" t="s">
        <v>8016</v>
      </c>
      <c r="F5843" s="116" t="s">
        <v>8203</v>
      </c>
      <c r="G5843" s="596">
        <v>305522440105</v>
      </c>
      <c r="H5843" s="396" t="s">
        <v>8548</v>
      </c>
      <c r="I5843" s="116" t="s">
        <v>3613</v>
      </c>
      <c r="J5843" s="116" t="s">
        <v>47</v>
      </c>
      <c r="K5843" s="116">
        <v>2.2141999999999999</v>
      </c>
      <c r="L5843" s="395">
        <v>2.2141999999999999</v>
      </c>
      <c r="M5843" s="395">
        <v>2.1703989999999997</v>
      </c>
      <c r="N5843" s="330">
        <v>1.9781862523710687</v>
      </c>
      <c r="O5843" s="116"/>
      <c r="P5843" s="116"/>
      <c r="Q5843" s="120"/>
    </row>
    <row r="5844" spans="1:17" customFormat="1">
      <c r="A5844" s="117">
        <v>5841</v>
      </c>
      <c r="B5844" s="117"/>
      <c r="C5844" s="117" t="s">
        <v>1391</v>
      </c>
      <c r="D5844" s="117" t="s">
        <v>1031</v>
      </c>
      <c r="E5844" s="396" t="s">
        <v>8016</v>
      </c>
      <c r="F5844" s="116" t="s">
        <v>8198</v>
      </c>
      <c r="G5844" s="596">
        <v>305522440404</v>
      </c>
      <c r="H5844" s="396" t="s">
        <v>2267</v>
      </c>
      <c r="I5844" s="116" t="s">
        <v>3613</v>
      </c>
      <c r="J5844" s="116" t="s">
        <v>47</v>
      </c>
      <c r="K5844" s="116">
        <v>1.372E-2</v>
      </c>
      <c r="L5844" s="395">
        <v>1.372E-2</v>
      </c>
      <c r="M5844" s="395">
        <v>1.3453E-2</v>
      </c>
      <c r="N5844" s="330">
        <v>1.94606413994169</v>
      </c>
      <c r="O5844" s="116"/>
      <c r="P5844" s="116"/>
      <c r="Q5844" s="120"/>
    </row>
    <row r="5845" spans="1:17" customFormat="1">
      <c r="A5845" s="117">
        <v>5842</v>
      </c>
      <c r="B5845" s="117"/>
      <c r="C5845" s="117" t="s">
        <v>1391</v>
      </c>
      <c r="D5845" s="117" t="s">
        <v>1031</v>
      </c>
      <c r="E5845" s="396" t="s">
        <v>8016</v>
      </c>
      <c r="F5845" s="116" t="s">
        <v>8203</v>
      </c>
      <c r="G5845" s="596">
        <v>305522440103</v>
      </c>
      <c r="H5845" s="396" t="s">
        <v>8305</v>
      </c>
      <c r="I5845" s="116" t="s">
        <v>3613</v>
      </c>
      <c r="J5845" s="116" t="s">
        <v>47</v>
      </c>
      <c r="K5845" s="116">
        <v>0.29380000000000001</v>
      </c>
      <c r="L5845" s="395">
        <v>0.29380000000000001</v>
      </c>
      <c r="M5845" s="395">
        <v>0.28843200000000002</v>
      </c>
      <c r="N5845" s="330">
        <v>1.8270932607215735</v>
      </c>
      <c r="O5845" s="116"/>
      <c r="P5845" s="116"/>
      <c r="Q5845" s="120"/>
    </row>
    <row r="5846" spans="1:17" customFormat="1">
      <c r="A5846" s="117">
        <v>5843</v>
      </c>
      <c r="B5846" s="117"/>
      <c r="C5846" s="117" t="s">
        <v>1391</v>
      </c>
      <c r="D5846" s="117" t="s">
        <v>1031</v>
      </c>
      <c r="E5846" s="396" t="s">
        <v>8016</v>
      </c>
      <c r="F5846" s="116" t="s">
        <v>8204</v>
      </c>
      <c r="G5846" s="596">
        <v>305522240204</v>
      </c>
      <c r="H5846" s="396" t="s">
        <v>8551</v>
      </c>
      <c r="I5846" s="116" t="s">
        <v>3613</v>
      </c>
      <c r="J5846" s="116" t="s">
        <v>47</v>
      </c>
      <c r="K5846" s="116">
        <v>1.1514</v>
      </c>
      <c r="L5846" s="395">
        <v>1.1514</v>
      </c>
      <c r="M5846" s="395">
        <v>1.130363</v>
      </c>
      <c r="N5846" s="330">
        <v>1.8270800764286932</v>
      </c>
      <c r="O5846" s="116"/>
      <c r="P5846" s="116"/>
      <c r="Q5846" s="120"/>
    </row>
    <row r="5847" spans="1:17" customFormat="1">
      <c r="A5847" s="117">
        <v>5844</v>
      </c>
      <c r="B5847" s="117"/>
      <c r="C5847" s="117" t="s">
        <v>1391</v>
      </c>
      <c r="D5847" s="117" t="s">
        <v>1031</v>
      </c>
      <c r="E5847" s="396" t="s">
        <v>8016</v>
      </c>
      <c r="F5847" s="116" t="s">
        <v>8184</v>
      </c>
      <c r="G5847" s="596">
        <v>305522140105</v>
      </c>
      <c r="H5847" s="396" t="s">
        <v>8558</v>
      </c>
      <c r="I5847" s="116" t="s">
        <v>3613</v>
      </c>
      <c r="J5847" s="116" t="s">
        <v>47</v>
      </c>
      <c r="K5847" s="116">
        <v>2.6659999999999999</v>
      </c>
      <c r="L5847" s="395">
        <v>2.6659999999999999</v>
      </c>
      <c r="M5847" s="395">
        <v>2.6209289999999998</v>
      </c>
      <c r="N5847" s="330">
        <v>1.6905851462865749</v>
      </c>
      <c r="O5847" s="116"/>
      <c r="P5847" s="116"/>
      <c r="Q5847" s="120"/>
    </row>
    <row r="5848" spans="1:17" customFormat="1">
      <c r="A5848" s="117">
        <v>5845</v>
      </c>
      <c r="B5848" s="117"/>
      <c r="C5848" s="117" t="s">
        <v>1391</v>
      </c>
      <c r="D5848" s="117" t="s">
        <v>1031</v>
      </c>
      <c r="E5848" s="396" t="s">
        <v>8016</v>
      </c>
      <c r="F5848" s="116" t="s">
        <v>8203</v>
      </c>
      <c r="G5848" s="596">
        <v>305522440106</v>
      </c>
      <c r="H5848" s="396" t="s">
        <v>8555</v>
      </c>
      <c r="I5848" s="116" t="s">
        <v>3613</v>
      </c>
      <c r="J5848" s="116" t="s">
        <v>47</v>
      </c>
      <c r="K5848" s="116">
        <v>0.6069</v>
      </c>
      <c r="L5848" s="395">
        <v>0.6069</v>
      </c>
      <c r="M5848" s="395">
        <v>0.59774400000000005</v>
      </c>
      <c r="N5848" s="330">
        <v>1.5086505190311323</v>
      </c>
      <c r="O5848" s="116"/>
      <c r="P5848" s="116"/>
      <c r="Q5848" s="120"/>
    </row>
    <row r="5849" spans="1:17" customFormat="1">
      <c r="A5849" s="117">
        <v>5846</v>
      </c>
      <c r="B5849" s="117"/>
      <c r="C5849" s="117" t="s">
        <v>1391</v>
      </c>
      <c r="D5849" s="117" t="s">
        <v>1031</v>
      </c>
      <c r="E5849" s="396" t="s">
        <v>8016</v>
      </c>
      <c r="F5849" s="116" t="s">
        <v>8207</v>
      </c>
      <c r="G5849" s="596">
        <v>305522440204</v>
      </c>
      <c r="H5849" s="396" t="s">
        <v>10496</v>
      </c>
      <c r="I5849" s="116" t="s">
        <v>3613</v>
      </c>
      <c r="J5849" s="116" t="s">
        <v>47</v>
      </c>
      <c r="K5849" s="116">
        <v>1.1531</v>
      </c>
      <c r="L5849" s="395">
        <v>1.1531</v>
      </c>
      <c r="M5849" s="395">
        <v>1.1377400000000002</v>
      </c>
      <c r="N5849" s="330">
        <v>1.3320613997051267</v>
      </c>
      <c r="O5849" s="116"/>
      <c r="P5849" s="116"/>
      <c r="Q5849" s="120"/>
    </row>
    <row r="5850" spans="1:17" customFormat="1">
      <c r="A5850" s="117">
        <v>5847</v>
      </c>
      <c r="B5850" s="117"/>
      <c r="C5850" s="117" t="s">
        <v>1391</v>
      </c>
      <c r="D5850" s="117" t="s">
        <v>1031</v>
      </c>
      <c r="E5850" s="396" t="s">
        <v>8015</v>
      </c>
      <c r="F5850" s="116" t="s">
        <v>8200</v>
      </c>
      <c r="G5850" s="596">
        <v>305521140302</v>
      </c>
      <c r="H5850" s="396" t="s">
        <v>10497</v>
      </c>
      <c r="I5850" s="116" t="s">
        <v>3613</v>
      </c>
      <c r="J5850" s="116" t="s">
        <v>47</v>
      </c>
      <c r="K5850" s="116">
        <v>1.4006000000000001</v>
      </c>
      <c r="L5850" s="395">
        <v>1.4006000000000001</v>
      </c>
      <c r="M5850" s="395">
        <v>1.3833760000000002</v>
      </c>
      <c r="N5850" s="330">
        <v>1.2297586748536273</v>
      </c>
      <c r="O5850" s="116"/>
      <c r="P5850" s="116"/>
      <c r="Q5850" s="120"/>
    </row>
    <row r="5851" spans="1:17" customFormat="1">
      <c r="A5851" s="117">
        <v>5848</v>
      </c>
      <c r="B5851" s="117"/>
      <c r="C5851" s="117" t="s">
        <v>1391</v>
      </c>
      <c r="D5851" s="117" t="s">
        <v>1031</v>
      </c>
      <c r="E5851" s="396" t="s">
        <v>8016</v>
      </c>
      <c r="F5851" s="116" t="s">
        <v>8203</v>
      </c>
      <c r="G5851" s="596">
        <v>305522440101</v>
      </c>
      <c r="H5851" s="396" t="s">
        <v>8559</v>
      </c>
      <c r="I5851" s="116" t="s">
        <v>3613</v>
      </c>
      <c r="J5851" s="116" t="s">
        <v>47</v>
      </c>
      <c r="K5851" s="116">
        <v>0.51619999999999999</v>
      </c>
      <c r="L5851" s="395">
        <v>0.51619999999999999</v>
      </c>
      <c r="M5851" s="395">
        <v>0.51031000000000004</v>
      </c>
      <c r="N5851" s="330">
        <v>1.1410306082913504</v>
      </c>
      <c r="O5851" s="116"/>
      <c r="P5851" s="116"/>
      <c r="Q5851" s="120"/>
    </row>
    <row r="5852" spans="1:17" customFormat="1">
      <c r="A5852" s="117">
        <v>5849</v>
      </c>
      <c r="B5852" s="117"/>
      <c r="C5852" s="117" t="s">
        <v>1391</v>
      </c>
      <c r="D5852" s="117" t="s">
        <v>1031</v>
      </c>
      <c r="E5852" s="396" t="s">
        <v>8016</v>
      </c>
      <c r="F5852" s="116" t="s">
        <v>8184</v>
      </c>
      <c r="G5852" s="596">
        <v>305522140102</v>
      </c>
      <c r="H5852" s="396" t="s">
        <v>10498</v>
      </c>
      <c r="I5852" s="116" t="s">
        <v>3613</v>
      </c>
      <c r="J5852" s="116" t="s">
        <v>47</v>
      </c>
      <c r="K5852" s="116">
        <v>1.4361999999999999</v>
      </c>
      <c r="L5852" s="395">
        <v>1.4361999999999999</v>
      </c>
      <c r="M5852" s="395">
        <v>1.4199109999999999</v>
      </c>
      <c r="N5852" s="330">
        <v>1.1341735134382398</v>
      </c>
      <c r="O5852" s="116"/>
      <c r="P5852" s="116"/>
      <c r="Q5852" s="120"/>
    </row>
    <row r="5853" spans="1:17" customFormat="1">
      <c r="A5853" s="117">
        <v>5850</v>
      </c>
      <c r="B5853" s="117"/>
      <c r="C5853" s="117" t="s">
        <v>1391</v>
      </c>
      <c r="D5853" s="117" t="s">
        <v>1031</v>
      </c>
      <c r="E5853" s="396" t="s">
        <v>8013</v>
      </c>
      <c r="F5853" s="116" t="s">
        <v>8190</v>
      </c>
      <c r="G5853" s="596">
        <v>305512240107</v>
      </c>
      <c r="H5853" s="396" t="s">
        <v>8561</v>
      </c>
      <c r="I5853" s="116" t="s">
        <v>3613</v>
      </c>
      <c r="J5853" s="116" t="s">
        <v>47</v>
      </c>
      <c r="K5853" s="116">
        <v>0.48259999999999997</v>
      </c>
      <c r="L5853" s="395">
        <v>0.48259999999999997</v>
      </c>
      <c r="M5853" s="395">
        <v>0.47774899999999998</v>
      </c>
      <c r="N5853" s="330">
        <v>1.0051802735184407</v>
      </c>
      <c r="O5853" s="116"/>
      <c r="P5853" s="116"/>
      <c r="Q5853" s="120"/>
    </row>
    <row r="5854" spans="1:17" customFormat="1">
      <c r="A5854" s="117">
        <v>5851</v>
      </c>
      <c r="B5854" s="117"/>
      <c r="C5854" s="117" t="s">
        <v>1391</v>
      </c>
      <c r="D5854" s="117" t="s">
        <v>1031</v>
      </c>
      <c r="E5854" s="396" t="s">
        <v>8016</v>
      </c>
      <c r="F5854" s="116" t="s">
        <v>8203</v>
      </c>
      <c r="G5854" s="596">
        <v>305522440107</v>
      </c>
      <c r="H5854" s="396" t="s">
        <v>8534</v>
      </c>
      <c r="I5854" s="116" t="s">
        <v>3613</v>
      </c>
      <c r="J5854" s="116" t="s">
        <v>47</v>
      </c>
      <c r="K5854" s="116">
        <v>0.35399999999999998</v>
      </c>
      <c r="L5854" s="395">
        <v>0.35399999999999998</v>
      </c>
      <c r="M5854" s="395">
        <v>0.350659</v>
      </c>
      <c r="N5854" s="330">
        <v>0.94378531073445837</v>
      </c>
      <c r="O5854" s="116"/>
      <c r="P5854" s="116"/>
      <c r="Q5854" s="120"/>
    </row>
    <row r="5855" spans="1:17" customFormat="1">
      <c r="A5855" s="117">
        <v>5852</v>
      </c>
      <c r="B5855" s="117"/>
      <c r="C5855" s="117" t="s">
        <v>1391</v>
      </c>
      <c r="D5855" s="117" t="s">
        <v>1031</v>
      </c>
      <c r="E5855" s="396" t="s">
        <v>8016</v>
      </c>
      <c r="F5855" s="116" t="s">
        <v>8207</v>
      </c>
      <c r="G5855" s="596">
        <v>305522440202</v>
      </c>
      <c r="H5855" s="396" t="s">
        <v>8564</v>
      </c>
      <c r="I5855" s="116" t="s">
        <v>3613</v>
      </c>
      <c r="J5855" s="116" t="s">
        <v>47</v>
      </c>
      <c r="K5855" s="116">
        <v>0.96740000000000004</v>
      </c>
      <c r="L5855" s="395">
        <v>0.96740000000000004</v>
      </c>
      <c r="M5855" s="395">
        <v>0.95888200000000001</v>
      </c>
      <c r="N5855" s="330">
        <v>0.88050444490386859</v>
      </c>
      <c r="O5855" s="116"/>
      <c r="P5855" s="116"/>
      <c r="Q5855" s="120"/>
    </row>
    <row r="5856" spans="1:17" customFormat="1">
      <c r="A5856" s="117">
        <v>5853</v>
      </c>
      <c r="B5856" s="117"/>
      <c r="C5856" s="117" t="s">
        <v>1391</v>
      </c>
      <c r="D5856" s="117" t="s">
        <v>1031</v>
      </c>
      <c r="E5856" s="396" t="s">
        <v>8016</v>
      </c>
      <c r="F5856" s="116" t="s">
        <v>8184</v>
      </c>
      <c r="G5856" s="596">
        <v>305522140101</v>
      </c>
      <c r="H5856" s="396" t="s">
        <v>10499</v>
      </c>
      <c r="I5856" s="116" t="s">
        <v>3613</v>
      </c>
      <c r="J5856" s="116" t="s">
        <v>47</v>
      </c>
      <c r="K5856" s="116">
        <v>1.73</v>
      </c>
      <c r="L5856" s="395">
        <v>1.73</v>
      </c>
      <c r="M5856" s="395">
        <v>1.7148300000000001</v>
      </c>
      <c r="N5856" s="330">
        <v>0.8768786127167576</v>
      </c>
      <c r="O5856" s="116"/>
      <c r="P5856" s="116"/>
      <c r="Q5856" s="120"/>
    </row>
    <row r="5857" spans="1:17" customFormat="1">
      <c r="A5857" s="117">
        <v>5854</v>
      </c>
      <c r="B5857" s="117"/>
      <c r="C5857" s="117" t="s">
        <v>1391</v>
      </c>
      <c r="D5857" s="117" t="s">
        <v>1031</v>
      </c>
      <c r="E5857" s="396" t="s">
        <v>8016</v>
      </c>
      <c r="F5857" s="116" t="s">
        <v>8207</v>
      </c>
      <c r="G5857" s="596">
        <v>305522440203</v>
      </c>
      <c r="H5857" s="396" t="s">
        <v>8556</v>
      </c>
      <c r="I5857" s="116" t="s">
        <v>3613</v>
      </c>
      <c r="J5857" s="116" t="s">
        <v>47</v>
      </c>
      <c r="K5857" s="116">
        <v>1.3694</v>
      </c>
      <c r="L5857" s="395">
        <v>1.3694</v>
      </c>
      <c r="M5857" s="395">
        <v>1.3576080000000001</v>
      </c>
      <c r="N5857" s="330">
        <v>0.8611070541843</v>
      </c>
      <c r="O5857" s="116"/>
      <c r="P5857" s="116"/>
      <c r="Q5857" s="120"/>
    </row>
    <row r="5858" spans="1:17" customFormat="1">
      <c r="A5858" s="117">
        <v>5855</v>
      </c>
      <c r="B5858" s="117"/>
      <c r="C5858" s="117" t="s">
        <v>1391</v>
      </c>
      <c r="D5858" s="117" t="s">
        <v>1031</v>
      </c>
      <c r="E5858" s="396" t="s">
        <v>8016</v>
      </c>
      <c r="F5858" s="116" t="s">
        <v>8206</v>
      </c>
      <c r="G5858" s="596">
        <v>305522440301</v>
      </c>
      <c r="H5858" s="396" t="s">
        <v>8554</v>
      </c>
      <c r="I5858" s="116" t="s">
        <v>3613</v>
      </c>
      <c r="J5858" s="116" t="s">
        <v>47</v>
      </c>
      <c r="K5858" s="116">
        <v>1.2754779999999999</v>
      </c>
      <c r="L5858" s="395">
        <v>1.2754779999999999</v>
      </c>
      <c r="M5858" s="395">
        <v>1.2645599999999999</v>
      </c>
      <c r="N5858" s="330">
        <v>0.8559928121065189</v>
      </c>
      <c r="O5858" s="116"/>
      <c r="P5858" s="116"/>
      <c r="Q5858" s="120"/>
    </row>
    <row r="5859" spans="1:17" customFormat="1">
      <c r="A5859" s="117">
        <v>5856</v>
      </c>
      <c r="B5859" s="117"/>
      <c r="C5859" s="117" t="s">
        <v>1391</v>
      </c>
      <c r="D5859" s="117" t="s">
        <v>1031</v>
      </c>
      <c r="E5859" s="396" t="s">
        <v>8016</v>
      </c>
      <c r="F5859" s="116" t="s">
        <v>8206</v>
      </c>
      <c r="G5859" s="596">
        <v>305522440305</v>
      </c>
      <c r="H5859" s="396" t="s">
        <v>8553</v>
      </c>
      <c r="I5859" s="116" t="s">
        <v>8575</v>
      </c>
      <c r="J5859" s="116" t="s">
        <v>47</v>
      </c>
      <c r="K5859" s="116">
        <v>0.50970000000000004</v>
      </c>
      <c r="L5859" s="395">
        <v>0.50970000000000004</v>
      </c>
      <c r="M5859" s="395">
        <v>0.50628099999999998</v>
      </c>
      <c r="N5859" s="330">
        <v>0.67078673729646077</v>
      </c>
      <c r="O5859" s="116"/>
      <c r="P5859" s="116"/>
      <c r="Q5859" s="120"/>
    </row>
    <row r="5860" spans="1:17" customFormat="1">
      <c r="A5860" s="117">
        <v>5857</v>
      </c>
      <c r="B5860" s="117"/>
      <c r="C5860" s="117" t="s">
        <v>1391</v>
      </c>
      <c r="D5860" s="117" t="s">
        <v>1031</v>
      </c>
      <c r="E5860" s="396" t="s">
        <v>8016</v>
      </c>
      <c r="F5860" s="116" t="s">
        <v>8207</v>
      </c>
      <c r="G5860" s="596">
        <v>305522440201</v>
      </c>
      <c r="H5860" s="396" t="s">
        <v>8565</v>
      </c>
      <c r="I5860" s="116" t="s">
        <v>3613</v>
      </c>
      <c r="J5860" s="116" t="s">
        <v>47</v>
      </c>
      <c r="K5860" s="116">
        <v>1.1900999999999999</v>
      </c>
      <c r="L5860" s="395">
        <v>1.1900999999999999</v>
      </c>
      <c r="M5860" s="395">
        <v>1.1827719999999999</v>
      </c>
      <c r="N5860" s="330">
        <v>0.6157465759179902</v>
      </c>
      <c r="O5860" s="116"/>
      <c r="P5860" s="116"/>
      <c r="Q5860" s="120"/>
    </row>
    <row r="5861" spans="1:17" customFormat="1">
      <c r="A5861" s="117">
        <v>5858</v>
      </c>
      <c r="B5861" s="117"/>
      <c r="C5861" s="117" t="s">
        <v>1391</v>
      </c>
      <c r="D5861" s="117" t="s">
        <v>1031</v>
      </c>
      <c r="E5861" s="396" t="s">
        <v>8016</v>
      </c>
      <c r="F5861" s="116" t="s">
        <v>8206</v>
      </c>
      <c r="G5861" s="596">
        <v>305522440303</v>
      </c>
      <c r="H5861" s="396" t="s">
        <v>8562</v>
      </c>
      <c r="I5861" s="116" t="s">
        <v>3613</v>
      </c>
      <c r="J5861" s="116" t="s">
        <v>47</v>
      </c>
      <c r="K5861" s="116">
        <v>0.80959999999999999</v>
      </c>
      <c r="L5861" s="395">
        <v>0.80959999999999999</v>
      </c>
      <c r="M5861" s="395">
        <v>0.80521599999999993</v>
      </c>
      <c r="N5861" s="330">
        <v>0.54150197628459174</v>
      </c>
      <c r="O5861" s="116"/>
      <c r="P5861" s="116"/>
      <c r="Q5861" s="120"/>
    </row>
    <row r="5862" spans="1:17" customFormat="1">
      <c r="A5862" s="117">
        <v>5859</v>
      </c>
      <c r="B5862" s="117"/>
      <c r="C5862" s="117" t="s">
        <v>1391</v>
      </c>
      <c r="D5862" s="117" t="s">
        <v>1031</v>
      </c>
      <c r="E5862" s="396" t="s">
        <v>8016</v>
      </c>
      <c r="F5862" s="116" t="s">
        <v>8206</v>
      </c>
      <c r="G5862" s="596">
        <v>305522440302</v>
      </c>
      <c r="H5862" s="396" t="s">
        <v>8560</v>
      </c>
      <c r="I5862" s="116" t="s">
        <v>3613</v>
      </c>
      <c r="J5862" s="116" t="s">
        <v>47</v>
      </c>
      <c r="K5862" s="116">
        <v>0.71062000000000003</v>
      </c>
      <c r="L5862" s="395">
        <v>0.71062000000000003</v>
      </c>
      <c r="M5862" s="395">
        <v>0.70695399999999997</v>
      </c>
      <c r="N5862" s="330">
        <v>0.51588753482874927</v>
      </c>
      <c r="O5862" s="116"/>
      <c r="P5862" s="116"/>
      <c r="Q5862" s="120"/>
    </row>
    <row r="5863" spans="1:17" customFormat="1">
      <c r="A5863" s="117">
        <v>5860</v>
      </c>
      <c r="B5863" s="117"/>
      <c r="C5863" s="117" t="s">
        <v>1391</v>
      </c>
      <c r="D5863" s="117" t="s">
        <v>1031</v>
      </c>
      <c r="E5863" s="396" t="s">
        <v>8013</v>
      </c>
      <c r="F5863" s="116" t="s">
        <v>8198</v>
      </c>
      <c r="G5863" s="596">
        <v>305522440406</v>
      </c>
      <c r="H5863" s="396" t="s">
        <v>8550</v>
      </c>
      <c r="I5863" s="116" t="s">
        <v>3613</v>
      </c>
      <c r="J5863" s="116" t="s">
        <v>47</v>
      </c>
      <c r="K5863" s="116">
        <v>0.20750199999999999</v>
      </c>
      <c r="L5863" s="395">
        <v>0.20750199999999999</v>
      </c>
      <c r="M5863" s="395">
        <v>0.206452</v>
      </c>
      <c r="N5863" s="330">
        <v>0.50601921909186198</v>
      </c>
      <c r="O5863" s="116"/>
      <c r="P5863" s="116"/>
      <c r="Q5863" s="120"/>
    </row>
    <row r="5864" spans="1:17" customFormat="1">
      <c r="A5864" s="117">
        <v>5861</v>
      </c>
      <c r="B5864" s="117"/>
      <c r="C5864" s="117" t="s">
        <v>1391</v>
      </c>
      <c r="D5864" s="117" t="s">
        <v>1031</v>
      </c>
      <c r="E5864" s="396" t="s">
        <v>8016</v>
      </c>
      <c r="F5864" s="116" t="s">
        <v>8206</v>
      </c>
      <c r="G5864" s="596">
        <v>305522440304</v>
      </c>
      <c r="H5864" s="396" t="s">
        <v>8563</v>
      </c>
      <c r="I5864" s="116" t="s">
        <v>3613</v>
      </c>
      <c r="J5864" s="116" t="s">
        <v>47</v>
      </c>
      <c r="K5864" s="116">
        <v>1.4741</v>
      </c>
      <c r="L5864" s="395">
        <v>1.4741</v>
      </c>
      <c r="M5864" s="395">
        <v>1.4675279999999999</v>
      </c>
      <c r="N5864" s="330">
        <v>0.44583135472491847</v>
      </c>
      <c r="O5864" s="116"/>
      <c r="P5864" s="116"/>
      <c r="Q5864" s="120"/>
    </row>
    <row r="5865" spans="1:17" customFormat="1">
      <c r="A5865" s="117">
        <v>5862</v>
      </c>
      <c r="B5865" s="117"/>
      <c r="C5865" s="117" t="s">
        <v>1391</v>
      </c>
      <c r="D5865" s="117" t="s">
        <v>1031</v>
      </c>
      <c r="E5865" s="396" t="s">
        <v>8016</v>
      </c>
      <c r="F5865" s="116" t="s">
        <v>8198</v>
      </c>
      <c r="G5865" s="596">
        <v>305522440403</v>
      </c>
      <c r="H5865" s="396" t="s">
        <v>2360</v>
      </c>
      <c r="I5865" s="116" t="s">
        <v>3613</v>
      </c>
      <c r="J5865" s="116" t="s">
        <v>47</v>
      </c>
      <c r="K5865" s="116">
        <v>0.17710000000000001</v>
      </c>
      <c r="L5865" s="395">
        <v>0.17710000000000001</v>
      </c>
      <c r="M5865" s="395">
        <v>0.176401</v>
      </c>
      <c r="N5865" s="330">
        <v>0.39469226425748449</v>
      </c>
      <c r="O5865" s="116"/>
      <c r="P5865" s="116"/>
      <c r="Q5865" s="120"/>
    </row>
    <row r="5866" spans="1:17" customFormat="1">
      <c r="A5866" s="117">
        <v>5863</v>
      </c>
      <c r="B5866" s="117"/>
      <c r="C5866" s="117" t="s">
        <v>1391</v>
      </c>
      <c r="D5866" s="117" t="s">
        <v>1031</v>
      </c>
      <c r="E5866" s="396" t="s">
        <v>8016</v>
      </c>
      <c r="F5866" s="116" t="s">
        <v>8207</v>
      </c>
      <c r="G5866" s="596">
        <v>305522440205</v>
      </c>
      <c r="H5866" s="396" t="s">
        <v>8567</v>
      </c>
      <c r="I5866" s="116" t="s">
        <v>3613</v>
      </c>
      <c r="J5866" s="116" t="s">
        <v>47</v>
      </c>
      <c r="K5866" s="116">
        <v>1.1438999999999999</v>
      </c>
      <c r="L5866" s="395">
        <v>1.1438999999999999</v>
      </c>
      <c r="M5866" s="395">
        <v>1.139921</v>
      </c>
      <c r="N5866" s="330">
        <v>0.34784509135413544</v>
      </c>
      <c r="O5866" s="116"/>
      <c r="P5866" s="116"/>
      <c r="Q5866" s="120"/>
    </row>
    <row r="5867" spans="1:17" customFormat="1">
      <c r="A5867" s="117">
        <v>5864</v>
      </c>
      <c r="B5867" s="117"/>
      <c r="C5867" s="117" t="s">
        <v>1391</v>
      </c>
      <c r="D5867" s="117" t="s">
        <v>1031</v>
      </c>
      <c r="E5867" s="396" t="s">
        <v>8016</v>
      </c>
      <c r="F5867" s="116" t="s">
        <v>8198</v>
      </c>
      <c r="G5867" s="596">
        <v>305522440401</v>
      </c>
      <c r="H5867" s="396" t="s">
        <v>8568</v>
      </c>
      <c r="I5867" s="116" t="s">
        <v>3613</v>
      </c>
      <c r="J5867" s="116" t="s">
        <v>47</v>
      </c>
      <c r="K5867" s="116">
        <v>0.7742</v>
      </c>
      <c r="L5867" s="395">
        <v>0.7742</v>
      </c>
      <c r="M5867" s="395">
        <v>0.77249500000000004</v>
      </c>
      <c r="N5867" s="330">
        <v>0.22022733143889908</v>
      </c>
      <c r="O5867" s="116"/>
      <c r="P5867" s="116"/>
      <c r="Q5867" s="120"/>
    </row>
    <row r="5868" spans="1:17" customFormat="1">
      <c r="A5868" s="117">
        <v>5865</v>
      </c>
      <c r="B5868" s="117"/>
      <c r="C5868" s="117" t="s">
        <v>1391</v>
      </c>
      <c r="D5868" s="117" t="s">
        <v>1031</v>
      </c>
      <c r="E5868" s="396" t="s">
        <v>8016</v>
      </c>
      <c r="F5868" s="116" t="s">
        <v>8198</v>
      </c>
      <c r="G5868" s="596">
        <v>305522440402</v>
      </c>
      <c r="H5868" s="396" t="s">
        <v>8570</v>
      </c>
      <c r="I5868" s="116" t="s">
        <v>3613</v>
      </c>
      <c r="J5868" s="116" t="s">
        <v>47</v>
      </c>
      <c r="K5868" s="116">
        <v>0.1118</v>
      </c>
      <c r="L5868" s="395">
        <v>0.1118</v>
      </c>
      <c r="M5868" s="395">
        <v>0.111614</v>
      </c>
      <c r="N5868" s="330">
        <v>0.1663685152057171</v>
      </c>
      <c r="O5868" s="116"/>
      <c r="P5868" s="116"/>
      <c r="Q5868" s="120"/>
    </row>
    <row r="5869" spans="1:17" customFormat="1">
      <c r="A5869" s="117">
        <v>5866</v>
      </c>
      <c r="B5869" s="117"/>
      <c r="C5869" s="117" t="s">
        <v>1391</v>
      </c>
      <c r="D5869" s="117" t="s">
        <v>1031</v>
      </c>
      <c r="E5869" s="396" t="s">
        <v>8013</v>
      </c>
      <c r="F5869" s="116" t="s">
        <v>8198</v>
      </c>
      <c r="G5869" s="596">
        <v>305522440408</v>
      </c>
      <c r="H5869" s="396" t="s">
        <v>10500</v>
      </c>
      <c r="I5869" s="116" t="s">
        <v>3613</v>
      </c>
      <c r="J5869" s="116" t="s">
        <v>47</v>
      </c>
      <c r="K5869" s="116">
        <v>0.50929999999999997</v>
      </c>
      <c r="L5869" s="395">
        <v>0.50929999999999997</v>
      </c>
      <c r="M5869" s="395">
        <v>0.50894600000000001</v>
      </c>
      <c r="N5869" s="330">
        <v>6.9507166699384532E-2</v>
      </c>
      <c r="O5869" s="116"/>
      <c r="P5869" s="116"/>
      <c r="Q5869" s="120"/>
    </row>
    <row r="5870" spans="1:17" customFormat="1">
      <c r="A5870" s="117">
        <v>5867</v>
      </c>
      <c r="B5870" s="117"/>
      <c r="C5870" s="117" t="s">
        <v>1391</v>
      </c>
      <c r="D5870" s="117" t="s">
        <v>1031</v>
      </c>
      <c r="E5870" s="396" t="s">
        <v>8013</v>
      </c>
      <c r="F5870" s="116" t="s">
        <v>8191</v>
      </c>
      <c r="G5870" s="596">
        <v>305512440104</v>
      </c>
      <c r="H5870" s="396" t="s">
        <v>8337</v>
      </c>
      <c r="I5870" s="116" t="s">
        <v>3613</v>
      </c>
      <c r="J5870" s="116" t="s">
        <v>47</v>
      </c>
      <c r="K5870" s="116">
        <v>2.0846</v>
      </c>
      <c r="L5870" s="395">
        <v>2.0846</v>
      </c>
      <c r="M5870" s="395">
        <v>2.047752</v>
      </c>
      <c r="N5870" s="330">
        <v>1.7676292813969103</v>
      </c>
      <c r="O5870" s="116"/>
      <c r="P5870" s="116"/>
      <c r="Q5870" s="120"/>
    </row>
    <row r="5871" spans="1:17" customFormat="1">
      <c r="A5871" s="117">
        <v>5868</v>
      </c>
      <c r="B5871" s="117"/>
      <c r="C5871" s="117" t="s">
        <v>1391</v>
      </c>
      <c r="D5871" s="117" t="s">
        <v>1031</v>
      </c>
      <c r="E5871" s="396" t="s">
        <v>8013</v>
      </c>
      <c r="F5871" s="116" t="s">
        <v>8197</v>
      </c>
      <c r="G5871" s="596">
        <v>305512340102</v>
      </c>
      <c r="H5871" s="396" t="s">
        <v>10501</v>
      </c>
      <c r="I5871" s="116" t="s">
        <v>3613</v>
      </c>
      <c r="J5871" s="116" t="s">
        <v>47</v>
      </c>
      <c r="K5871" s="116">
        <v>3.0983000000000001</v>
      </c>
      <c r="L5871" s="395">
        <v>3.0983000000000001</v>
      </c>
      <c r="M5871" s="395">
        <v>3.0583979999999999</v>
      </c>
      <c r="N5871" s="330">
        <v>1.2878675402640192</v>
      </c>
      <c r="O5871" s="116"/>
      <c r="P5871" s="116"/>
      <c r="Q5871" s="120"/>
    </row>
    <row r="5872" spans="1:17" customFormat="1">
      <c r="A5872" s="117">
        <v>5869</v>
      </c>
      <c r="B5872" s="117"/>
      <c r="C5872" s="117" t="s">
        <v>1391</v>
      </c>
      <c r="D5872" s="117" t="s">
        <v>1031</v>
      </c>
      <c r="E5872" s="396" t="s">
        <v>8015</v>
      </c>
      <c r="F5872" s="116" t="s">
        <v>8185</v>
      </c>
      <c r="G5872" s="596">
        <v>305521340401</v>
      </c>
      <c r="H5872" s="396" t="s">
        <v>10502</v>
      </c>
      <c r="I5872" s="116" t="s">
        <v>8575</v>
      </c>
      <c r="J5872" s="116" t="s">
        <v>47</v>
      </c>
      <c r="K5872" s="116">
        <v>0.2336</v>
      </c>
      <c r="L5872" s="395">
        <v>0.2336</v>
      </c>
      <c r="M5872" s="395">
        <v>0.23613999999999999</v>
      </c>
      <c r="N5872" s="330">
        <v>-1.0873287671232821</v>
      </c>
      <c r="O5872" s="116"/>
      <c r="P5872" s="116"/>
      <c r="Q5872" s="120"/>
    </row>
    <row r="5873" spans="1:17" customFormat="1">
      <c r="A5873" s="117">
        <v>5870</v>
      </c>
      <c r="B5873" s="117"/>
      <c r="C5873" s="117" t="s">
        <v>1391</v>
      </c>
      <c r="D5873" s="117" t="s">
        <v>1031</v>
      </c>
      <c r="E5873" s="396" t="s">
        <v>8013</v>
      </c>
      <c r="F5873" s="116" t="s">
        <v>8191</v>
      </c>
      <c r="G5873" s="596">
        <v>305512440106</v>
      </c>
      <c r="H5873" s="396" t="s">
        <v>10503</v>
      </c>
      <c r="I5873" s="116" t="s">
        <v>3613</v>
      </c>
      <c r="J5873" s="116" t="s">
        <v>47</v>
      </c>
      <c r="K5873" s="116">
        <v>0.49399999999999999</v>
      </c>
      <c r="L5873" s="395">
        <v>0.49399999999999999</v>
      </c>
      <c r="M5873" s="395">
        <v>0.50091200000000002</v>
      </c>
      <c r="N5873" s="330">
        <v>-1.3991902834008156</v>
      </c>
      <c r="O5873" s="116"/>
      <c r="P5873" s="116"/>
      <c r="Q5873" s="120"/>
    </row>
    <row r="5874" spans="1:17" customFormat="1">
      <c r="A5874" s="117">
        <v>5871</v>
      </c>
      <c r="B5874" s="117"/>
      <c r="C5874" s="117" t="s">
        <v>1391</v>
      </c>
      <c r="D5874" s="117" t="s">
        <v>1031</v>
      </c>
      <c r="E5874" s="396" t="s">
        <v>8015</v>
      </c>
      <c r="F5874" s="116" t="s">
        <v>8199</v>
      </c>
      <c r="G5874" s="596">
        <v>305521440101</v>
      </c>
      <c r="H5874" s="396" t="s">
        <v>10504</v>
      </c>
      <c r="I5874" s="116" t="s">
        <v>3613</v>
      </c>
      <c r="J5874" s="116" t="s">
        <v>47</v>
      </c>
      <c r="K5874" s="116">
        <v>1.5902000000000001</v>
      </c>
      <c r="L5874" s="395">
        <v>1.5902000000000001</v>
      </c>
      <c r="M5874" s="395">
        <v>1.648766</v>
      </c>
      <c r="N5874" s="330">
        <v>-3.6829329644069859</v>
      </c>
      <c r="O5874" s="116"/>
      <c r="P5874" s="116"/>
      <c r="Q5874" s="120"/>
    </row>
    <row r="5875" spans="1:17" customFormat="1">
      <c r="A5875" s="117">
        <v>5872</v>
      </c>
      <c r="B5875" s="117"/>
      <c r="C5875" s="117" t="s">
        <v>1391</v>
      </c>
      <c r="D5875" s="117" t="s">
        <v>1031</v>
      </c>
      <c r="E5875" s="396" t="s">
        <v>8015</v>
      </c>
      <c r="F5875" s="116" t="s">
        <v>8194</v>
      </c>
      <c r="G5875" s="596">
        <v>305521140103</v>
      </c>
      <c r="H5875" s="396" t="s">
        <v>10505</v>
      </c>
      <c r="I5875" s="116" t="s">
        <v>3613</v>
      </c>
      <c r="J5875" s="116" t="s">
        <v>47</v>
      </c>
      <c r="K5875" s="116">
        <v>0.57447999999999999</v>
      </c>
      <c r="L5875" s="395">
        <v>0.57447999999999999</v>
      </c>
      <c r="M5875" s="395">
        <v>0.56482399999999999</v>
      </c>
      <c r="N5875" s="330">
        <v>1.6808243977161952</v>
      </c>
      <c r="O5875" s="116"/>
      <c r="P5875" s="116"/>
      <c r="Q5875" s="120"/>
    </row>
    <row r="5876" spans="1:17" customFormat="1">
      <c r="A5876" s="117">
        <v>5873</v>
      </c>
      <c r="B5876" s="117"/>
      <c r="C5876" s="117" t="s">
        <v>1391</v>
      </c>
      <c r="D5876" s="117" t="s">
        <v>1031</v>
      </c>
      <c r="E5876" s="396" t="s">
        <v>8015</v>
      </c>
      <c r="F5876" s="116" t="s">
        <v>10489</v>
      </c>
      <c r="G5876" s="596">
        <v>305521340101</v>
      </c>
      <c r="H5876" s="396" t="s">
        <v>7644</v>
      </c>
      <c r="I5876" s="116" t="s">
        <v>7997</v>
      </c>
      <c r="J5876" s="116" t="s">
        <v>47</v>
      </c>
      <c r="K5876" s="116">
        <v>0.45100000000000001</v>
      </c>
      <c r="L5876" s="395">
        <v>0.45100000000000001</v>
      </c>
      <c r="M5876" s="395">
        <v>0.40890700000000002</v>
      </c>
      <c r="N5876" s="330">
        <v>9.333259423503323</v>
      </c>
      <c r="O5876" s="116"/>
      <c r="P5876" s="116"/>
      <c r="Q5876" s="120"/>
    </row>
    <row r="5877" spans="1:17" customFormat="1">
      <c r="A5877" s="117">
        <v>5874</v>
      </c>
      <c r="B5877" s="117"/>
      <c r="C5877" s="117" t="s">
        <v>1391</v>
      </c>
      <c r="D5877" s="117" t="s">
        <v>1031</v>
      </c>
      <c r="E5877" s="396" t="s">
        <v>8015</v>
      </c>
      <c r="F5877" s="116" t="s">
        <v>10489</v>
      </c>
      <c r="G5877" s="596">
        <v>305521340102</v>
      </c>
      <c r="H5877" s="396" t="s">
        <v>7786</v>
      </c>
      <c r="I5877" s="116" t="s">
        <v>7997</v>
      </c>
      <c r="J5877" s="116" t="s">
        <v>47</v>
      </c>
      <c r="K5877" s="116">
        <v>0.88680000000000003</v>
      </c>
      <c r="L5877" s="395">
        <v>0.88680000000000003</v>
      </c>
      <c r="M5877" s="395">
        <v>0.80755299999999997</v>
      </c>
      <c r="N5877" s="330">
        <v>8.9362877762742521</v>
      </c>
      <c r="O5877" s="116"/>
      <c r="P5877" s="116"/>
      <c r="Q5877" s="120"/>
    </row>
    <row r="5878" spans="1:17" customFormat="1">
      <c r="A5878" s="117">
        <v>5875</v>
      </c>
      <c r="B5878" s="117"/>
      <c r="C5878" s="117" t="s">
        <v>1391</v>
      </c>
      <c r="D5878" s="117" t="s">
        <v>1031</v>
      </c>
      <c r="E5878" s="396" t="s">
        <v>8015</v>
      </c>
      <c r="F5878" s="116" t="s">
        <v>8202</v>
      </c>
      <c r="G5878" s="596">
        <v>305521340201</v>
      </c>
      <c r="H5878" s="396" t="s">
        <v>5456</v>
      </c>
      <c r="I5878" s="116" t="s">
        <v>7997</v>
      </c>
      <c r="J5878" s="116" t="s">
        <v>47</v>
      </c>
      <c r="K5878" s="116">
        <v>0.9405</v>
      </c>
      <c r="L5878" s="395">
        <v>0.9405</v>
      </c>
      <c r="M5878" s="395">
        <v>0.85668100000000003</v>
      </c>
      <c r="N5878" s="330">
        <v>8.9121743753322669</v>
      </c>
      <c r="O5878" s="116"/>
      <c r="P5878" s="116"/>
      <c r="Q5878" s="120"/>
    </row>
    <row r="5879" spans="1:17" customFormat="1">
      <c r="A5879" s="117">
        <v>5876</v>
      </c>
      <c r="B5879" s="117"/>
      <c r="C5879" s="117" t="s">
        <v>1391</v>
      </c>
      <c r="D5879" s="117" t="s">
        <v>1031</v>
      </c>
      <c r="E5879" s="396" t="s">
        <v>8015</v>
      </c>
      <c r="F5879" s="116" t="s">
        <v>10489</v>
      </c>
      <c r="G5879" s="596">
        <v>305521340103</v>
      </c>
      <c r="H5879" s="396" t="s">
        <v>10506</v>
      </c>
      <c r="I5879" s="116" t="s">
        <v>7997</v>
      </c>
      <c r="J5879" s="116" t="s">
        <v>47</v>
      </c>
      <c r="K5879" s="116">
        <v>1.0808</v>
      </c>
      <c r="L5879" s="395">
        <v>1.0808</v>
      </c>
      <c r="M5879" s="395">
        <v>0.99773999999999996</v>
      </c>
      <c r="N5879" s="330">
        <v>7.6850481125092545</v>
      </c>
      <c r="O5879" s="116"/>
      <c r="P5879" s="116"/>
      <c r="Q5879" s="120"/>
    </row>
    <row r="5880" spans="1:17" customFormat="1">
      <c r="A5880" s="117">
        <v>5877</v>
      </c>
      <c r="B5880" s="117"/>
      <c r="C5880" s="117" t="s">
        <v>1391</v>
      </c>
      <c r="D5880" s="117" t="s">
        <v>1031</v>
      </c>
      <c r="E5880" s="396" t="s">
        <v>8014</v>
      </c>
      <c r="F5880" s="116" t="s">
        <v>8182</v>
      </c>
      <c r="G5880" s="596">
        <v>305511240206</v>
      </c>
      <c r="H5880" s="396" t="s">
        <v>7191</v>
      </c>
      <c r="I5880" s="116" t="s">
        <v>7997</v>
      </c>
      <c r="J5880" s="116" t="s">
        <v>47</v>
      </c>
      <c r="K5880" s="116">
        <v>0.64139999999999997</v>
      </c>
      <c r="L5880" s="395">
        <v>0.64139999999999997</v>
      </c>
      <c r="M5880" s="395">
        <v>0.59815200000000002</v>
      </c>
      <c r="N5880" s="330">
        <v>6.7427502338634167</v>
      </c>
      <c r="O5880" s="116"/>
      <c r="P5880" s="116"/>
      <c r="Q5880" s="120"/>
    </row>
    <row r="5881" spans="1:17" customFormat="1">
      <c r="A5881" s="117">
        <v>5878</v>
      </c>
      <c r="B5881" s="117"/>
      <c r="C5881" s="117" t="s">
        <v>1391</v>
      </c>
      <c r="D5881" s="117" t="s">
        <v>1031</v>
      </c>
      <c r="E5881" s="396" t="s">
        <v>8014</v>
      </c>
      <c r="F5881" s="116" t="s">
        <v>8187</v>
      </c>
      <c r="G5881" s="596">
        <v>305511240102</v>
      </c>
      <c r="H5881" s="396" t="s">
        <v>5485</v>
      </c>
      <c r="I5881" s="116" t="s">
        <v>7997</v>
      </c>
      <c r="J5881" s="116" t="s">
        <v>47</v>
      </c>
      <c r="K5881" s="116">
        <v>0.4194</v>
      </c>
      <c r="L5881" s="395">
        <v>0.4194</v>
      </c>
      <c r="M5881" s="395">
        <v>0.39134999999999998</v>
      </c>
      <c r="N5881" s="330">
        <v>6.6881258941344823</v>
      </c>
      <c r="O5881" s="116"/>
      <c r="P5881" s="116"/>
      <c r="Q5881" s="120"/>
    </row>
    <row r="5882" spans="1:17" customFormat="1">
      <c r="A5882" s="117">
        <v>5879</v>
      </c>
      <c r="B5882" s="117"/>
      <c r="C5882" s="117" t="s">
        <v>1391</v>
      </c>
      <c r="D5882" s="117" t="s">
        <v>1031</v>
      </c>
      <c r="E5882" s="396" t="s">
        <v>8014</v>
      </c>
      <c r="F5882" s="116" t="s">
        <v>8182</v>
      </c>
      <c r="G5882" s="596">
        <v>305511240204</v>
      </c>
      <c r="H5882" s="396" t="s">
        <v>7090</v>
      </c>
      <c r="I5882" s="116" t="s">
        <v>7997</v>
      </c>
      <c r="J5882" s="116" t="s">
        <v>47</v>
      </c>
      <c r="K5882" s="116">
        <v>0.71060000000000001</v>
      </c>
      <c r="L5882" s="395">
        <v>0.71060000000000001</v>
      </c>
      <c r="M5882" s="395">
        <v>0.66333900000000001</v>
      </c>
      <c r="N5882" s="330">
        <v>6.6508584294961999</v>
      </c>
      <c r="O5882" s="116"/>
      <c r="P5882" s="116"/>
      <c r="Q5882" s="120"/>
    </row>
    <row r="5883" spans="1:17" customFormat="1">
      <c r="A5883" s="117">
        <v>5880</v>
      </c>
      <c r="B5883" s="117"/>
      <c r="C5883" s="117" t="s">
        <v>1391</v>
      </c>
      <c r="D5883" s="117" t="s">
        <v>1031</v>
      </c>
      <c r="E5883" s="396" t="s">
        <v>8014</v>
      </c>
      <c r="F5883" s="116" t="s">
        <v>8193</v>
      </c>
      <c r="G5883" s="596">
        <v>305511240304</v>
      </c>
      <c r="H5883" s="396" t="s">
        <v>5898</v>
      </c>
      <c r="I5883" s="116" t="s">
        <v>7997</v>
      </c>
      <c r="J5883" s="116" t="s">
        <v>47</v>
      </c>
      <c r="K5883" s="116">
        <v>0.26800000000000002</v>
      </c>
      <c r="L5883" s="395">
        <v>0.26800000000000002</v>
      </c>
      <c r="M5883" s="395">
        <v>0.25171199999999999</v>
      </c>
      <c r="N5883" s="330">
        <v>6.0776119402985165</v>
      </c>
      <c r="O5883" s="116"/>
      <c r="P5883" s="116"/>
      <c r="Q5883" s="120"/>
    </row>
    <row r="5884" spans="1:17" customFormat="1">
      <c r="A5884" s="117">
        <v>5881</v>
      </c>
      <c r="B5884" s="117"/>
      <c r="C5884" s="117" t="s">
        <v>1391</v>
      </c>
      <c r="D5884" s="117" t="s">
        <v>1031</v>
      </c>
      <c r="E5884" s="396" t="s">
        <v>8014</v>
      </c>
      <c r="F5884" s="116" t="s">
        <v>8192</v>
      </c>
      <c r="G5884" s="596">
        <v>305511140101</v>
      </c>
      <c r="H5884" s="396" t="s">
        <v>7768</v>
      </c>
      <c r="I5884" s="116" t="s">
        <v>7997</v>
      </c>
      <c r="J5884" s="116" t="s">
        <v>47</v>
      </c>
      <c r="K5884" s="116">
        <v>1.1981999999999999</v>
      </c>
      <c r="L5884" s="395">
        <v>1.1981999999999999</v>
      </c>
      <c r="M5884" s="395">
        <v>1.126247</v>
      </c>
      <c r="N5884" s="330">
        <v>6.0050909697880099</v>
      </c>
      <c r="O5884" s="116"/>
      <c r="P5884" s="116"/>
      <c r="Q5884" s="120"/>
    </row>
    <row r="5885" spans="1:17" customFormat="1">
      <c r="A5885" s="117">
        <v>5882</v>
      </c>
      <c r="B5885" s="117"/>
      <c r="C5885" s="117" t="s">
        <v>1391</v>
      </c>
      <c r="D5885" s="117" t="s">
        <v>1031</v>
      </c>
      <c r="E5885" s="396" t="s">
        <v>8014</v>
      </c>
      <c r="F5885" s="116" t="s">
        <v>8187</v>
      </c>
      <c r="G5885" s="596">
        <v>305511240103</v>
      </c>
      <c r="H5885" s="396" t="s">
        <v>7419</v>
      </c>
      <c r="I5885" s="116" t="s">
        <v>7997</v>
      </c>
      <c r="J5885" s="116" t="s">
        <v>47</v>
      </c>
      <c r="K5885" s="116">
        <v>0.43840000000000001</v>
      </c>
      <c r="L5885" s="395">
        <v>0.43840000000000001</v>
      </c>
      <c r="M5885" s="395">
        <v>0.41262900000000002</v>
      </c>
      <c r="N5885" s="330">
        <v>5.878421532846712</v>
      </c>
      <c r="O5885" s="116"/>
      <c r="P5885" s="116"/>
      <c r="Q5885" s="120"/>
    </row>
    <row r="5886" spans="1:17" customFormat="1">
      <c r="A5886" s="117">
        <v>5883</v>
      </c>
      <c r="B5886" s="117"/>
      <c r="C5886" s="117" t="s">
        <v>1391</v>
      </c>
      <c r="D5886" s="117" t="s">
        <v>1031</v>
      </c>
      <c r="E5886" s="396" t="s">
        <v>8014</v>
      </c>
      <c r="F5886" s="116" t="s">
        <v>8192</v>
      </c>
      <c r="G5886" s="596">
        <v>305511140103</v>
      </c>
      <c r="H5886" s="396" t="s">
        <v>5850</v>
      </c>
      <c r="I5886" s="116" t="s">
        <v>7997</v>
      </c>
      <c r="J5886" s="116" t="s">
        <v>47</v>
      </c>
      <c r="K5886" s="116">
        <v>0.50739999999999996</v>
      </c>
      <c r="L5886" s="395">
        <v>0.50739999999999996</v>
      </c>
      <c r="M5886" s="395">
        <v>0.47799900000000001</v>
      </c>
      <c r="N5886" s="330">
        <v>5.7944422546314458</v>
      </c>
      <c r="O5886" s="116"/>
      <c r="P5886" s="116"/>
      <c r="Q5886" s="120"/>
    </row>
    <row r="5887" spans="1:17" customFormat="1">
      <c r="A5887" s="117">
        <v>5884</v>
      </c>
      <c r="B5887" s="117"/>
      <c r="C5887" s="117" t="s">
        <v>1391</v>
      </c>
      <c r="D5887" s="117" t="s">
        <v>1031</v>
      </c>
      <c r="E5887" s="396" t="s">
        <v>8013</v>
      </c>
      <c r="F5887" s="116" t="s">
        <v>8197</v>
      </c>
      <c r="G5887" s="596">
        <v>305512340104</v>
      </c>
      <c r="H5887" s="396" t="s">
        <v>6413</v>
      </c>
      <c r="I5887" s="116" t="s">
        <v>7998</v>
      </c>
      <c r="J5887" s="116" t="s">
        <v>47</v>
      </c>
      <c r="K5887" s="116">
        <v>4.6100000000000002E-2</v>
      </c>
      <c r="L5887" s="395">
        <v>4.6100000000000002E-2</v>
      </c>
      <c r="M5887" s="395">
        <v>4.3653999999999998E-2</v>
      </c>
      <c r="N5887" s="330">
        <v>5.3058568329718083</v>
      </c>
      <c r="O5887" s="116"/>
      <c r="P5887" s="116"/>
      <c r="Q5887" s="120"/>
    </row>
    <row r="5888" spans="1:17" customFormat="1">
      <c r="A5888" s="117">
        <v>5885</v>
      </c>
      <c r="B5888" s="117"/>
      <c r="C5888" s="117" t="s">
        <v>1391</v>
      </c>
      <c r="D5888" s="117" t="s">
        <v>1031</v>
      </c>
      <c r="E5888" s="396" t="s">
        <v>8014</v>
      </c>
      <c r="F5888" s="116" t="s">
        <v>8193</v>
      </c>
      <c r="G5888" s="596">
        <v>305511240302</v>
      </c>
      <c r="H5888" s="396" t="s">
        <v>10507</v>
      </c>
      <c r="I5888" s="116" t="s">
        <v>7997</v>
      </c>
      <c r="J5888" s="116" t="s">
        <v>47</v>
      </c>
      <c r="K5888" s="116">
        <v>0.66279999999999994</v>
      </c>
      <c r="L5888" s="395">
        <v>0.66279999999999994</v>
      </c>
      <c r="M5888" s="395">
        <v>0.64033399999999996</v>
      </c>
      <c r="N5888" s="330">
        <v>3.3895594447797204</v>
      </c>
      <c r="O5888" s="116"/>
      <c r="P5888" s="116"/>
      <c r="Q5888" s="120"/>
    </row>
    <row r="5889" spans="1:17" customFormat="1">
      <c r="A5889" s="117">
        <v>5886</v>
      </c>
      <c r="B5889" s="117"/>
      <c r="C5889" s="117" t="s">
        <v>1391</v>
      </c>
      <c r="D5889" s="117" t="s">
        <v>1031</v>
      </c>
      <c r="E5889" s="396" t="s">
        <v>8015</v>
      </c>
      <c r="F5889" s="116" t="s">
        <v>8202</v>
      </c>
      <c r="G5889" s="596">
        <v>305521340202</v>
      </c>
      <c r="H5889" s="396" t="s">
        <v>7936</v>
      </c>
      <c r="I5889" s="116" t="s">
        <v>7997</v>
      </c>
      <c r="J5889" s="116" t="s">
        <v>47</v>
      </c>
      <c r="K5889" s="116">
        <v>0.34139999999999998</v>
      </c>
      <c r="L5889" s="395">
        <v>0.34139999999999998</v>
      </c>
      <c r="M5889" s="395">
        <v>0.33333299999999999</v>
      </c>
      <c r="N5889" s="330">
        <v>2.3629173989455161</v>
      </c>
      <c r="O5889" s="116"/>
      <c r="P5889" s="116"/>
      <c r="Q5889" s="120"/>
    </row>
    <row r="5890" spans="1:17" ht="25.5" customHeight="1">
      <c r="A5890" s="117">
        <v>5887</v>
      </c>
      <c r="B5890" s="117"/>
      <c r="C5890" s="117" t="s">
        <v>1018</v>
      </c>
      <c r="D5890" s="117" t="s">
        <v>1020</v>
      </c>
      <c r="E5890" s="396" t="s">
        <v>1020</v>
      </c>
      <c r="F5890" s="116" t="s">
        <v>8797</v>
      </c>
      <c r="G5890" s="329"/>
      <c r="H5890" s="396" t="s">
        <v>8663</v>
      </c>
      <c r="I5890" s="116" t="s">
        <v>8794</v>
      </c>
      <c r="J5890" s="116" t="s">
        <v>47</v>
      </c>
      <c r="K5890" s="116">
        <v>11.94</v>
      </c>
      <c r="L5890" s="116">
        <v>11.94</v>
      </c>
      <c r="M5890" s="116">
        <v>11.7864</v>
      </c>
      <c r="N5890" s="330">
        <v>1.2864321608040123</v>
      </c>
      <c r="O5890" s="330"/>
      <c r="P5890" s="116"/>
      <c r="Q5890" s="120"/>
    </row>
    <row r="5891" spans="1:17" ht="25.5" customHeight="1">
      <c r="A5891" s="117">
        <v>5888</v>
      </c>
      <c r="B5891" s="117"/>
      <c r="C5891" s="117" t="s">
        <v>1018</v>
      </c>
      <c r="D5891" s="117" t="s">
        <v>1020</v>
      </c>
      <c r="E5891" s="396" t="s">
        <v>1020</v>
      </c>
      <c r="F5891" s="116" t="s">
        <v>8797</v>
      </c>
      <c r="G5891" s="329"/>
      <c r="H5891" s="116" t="s">
        <v>8664</v>
      </c>
      <c r="I5891" s="116" t="s">
        <v>8794</v>
      </c>
      <c r="J5891" s="116" t="s">
        <v>47</v>
      </c>
      <c r="K5891" s="116">
        <v>5.95</v>
      </c>
      <c r="L5891" s="116">
        <v>5.95</v>
      </c>
      <c r="M5891" s="116">
        <v>5.8759999999999994</v>
      </c>
      <c r="N5891" s="330">
        <v>1.2436974789916089</v>
      </c>
      <c r="O5891" s="330"/>
      <c r="P5891" s="116"/>
      <c r="Q5891" s="120"/>
    </row>
    <row r="5892" spans="1:17" ht="25.5" customHeight="1">
      <c r="A5892" s="117">
        <v>5889</v>
      </c>
      <c r="B5892" s="117"/>
      <c r="C5892" s="117" t="s">
        <v>1018</v>
      </c>
      <c r="D5892" s="117" t="s">
        <v>1020</v>
      </c>
      <c r="E5892" s="396" t="s">
        <v>1020</v>
      </c>
      <c r="F5892" s="116" t="s">
        <v>8797</v>
      </c>
      <c r="G5892" s="329"/>
      <c r="H5892" s="116" t="s">
        <v>8665</v>
      </c>
      <c r="I5892" s="116" t="s">
        <v>8794</v>
      </c>
      <c r="J5892" s="116" t="s">
        <v>47</v>
      </c>
      <c r="K5892" s="116">
        <v>15.330000000000002</v>
      </c>
      <c r="L5892" s="116">
        <v>15.330000000000002</v>
      </c>
      <c r="M5892" s="116">
        <v>15.120000000000001</v>
      </c>
      <c r="N5892" s="330">
        <v>1.3698630136986356</v>
      </c>
      <c r="O5892" s="330"/>
      <c r="P5892" s="116"/>
      <c r="Q5892" s="120"/>
    </row>
    <row r="5893" spans="1:17" ht="25.5" customHeight="1">
      <c r="A5893" s="117">
        <v>5890</v>
      </c>
      <c r="B5893" s="117"/>
      <c r="C5893" s="117" t="s">
        <v>1018</v>
      </c>
      <c r="D5893" s="117" t="s">
        <v>1020</v>
      </c>
      <c r="E5893" s="396" t="s">
        <v>1020</v>
      </c>
      <c r="F5893" s="116" t="s">
        <v>8797</v>
      </c>
      <c r="G5893" s="329"/>
      <c r="H5893" s="116" t="s">
        <v>8666</v>
      </c>
      <c r="I5893" s="116" t="s">
        <v>8794</v>
      </c>
      <c r="J5893" s="116" t="s">
        <v>47</v>
      </c>
      <c r="K5893" s="116">
        <v>11.56</v>
      </c>
      <c r="L5893" s="116">
        <v>11.56</v>
      </c>
      <c r="M5893" s="116">
        <v>11.4</v>
      </c>
      <c r="N5893" s="330">
        <v>1.3840830449827002</v>
      </c>
      <c r="O5893" s="330"/>
      <c r="P5893" s="116"/>
      <c r="Q5893" s="120"/>
    </row>
    <row r="5894" spans="1:17" ht="25.5" customHeight="1">
      <c r="A5894" s="117">
        <v>5891</v>
      </c>
      <c r="B5894" s="117"/>
      <c r="C5894" s="117" t="s">
        <v>1018</v>
      </c>
      <c r="D5894" s="117" t="s">
        <v>1020</v>
      </c>
      <c r="E5894" s="396" t="s">
        <v>1020</v>
      </c>
      <c r="F5894" s="116" t="s">
        <v>8797</v>
      </c>
      <c r="G5894" s="329"/>
      <c r="H5894" s="116" t="s">
        <v>8667</v>
      </c>
      <c r="I5894" s="116" t="s">
        <v>8794</v>
      </c>
      <c r="J5894" s="116" t="s">
        <v>47</v>
      </c>
      <c r="K5894" s="116">
        <v>9.52</v>
      </c>
      <c r="L5894" s="116">
        <v>9.52</v>
      </c>
      <c r="M5894" s="116">
        <v>9.395999999999999</v>
      </c>
      <c r="N5894" s="330">
        <v>1.3025210084033674</v>
      </c>
      <c r="O5894" s="330"/>
      <c r="P5894" s="116"/>
      <c r="Q5894" s="120"/>
    </row>
    <row r="5895" spans="1:17" ht="25.5" customHeight="1">
      <c r="A5895" s="117">
        <v>5892</v>
      </c>
      <c r="B5895" s="117"/>
      <c r="C5895" s="117" t="s">
        <v>1018</v>
      </c>
      <c r="D5895" s="117" t="s">
        <v>1020</v>
      </c>
      <c r="E5895" s="396" t="s">
        <v>1020</v>
      </c>
      <c r="F5895" s="116" t="s">
        <v>8797</v>
      </c>
      <c r="G5895" s="329"/>
      <c r="H5895" s="116" t="s">
        <v>8668</v>
      </c>
      <c r="I5895" s="116" t="s">
        <v>8794</v>
      </c>
      <c r="J5895" s="116" t="s">
        <v>47</v>
      </c>
      <c r="K5895" s="116">
        <v>12.43</v>
      </c>
      <c r="L5895" s="116">
        <v>12.43</v>
      </c>
      <c r="M5895" s="116">
        <v>12.254</v>
      </c>
      <c r="N5895" s="330">
        <v>1.4159292035398243</v>
      </c>
      <c r="O5895" s="330"/>
      <c r="P5895" s="116"/>
      <c r="Q5895" s="120"/>
    </row>
    <row r="5896" spans="1:17" ht="25.5" customHeight="1">
      <c r="A5896" s="117">
        <v>5893</v>
      </c>
      <c r="B5896" s="117"/>
      <c r="C5896" s="117" t="s">
        <v>1018</v>
      </c>
      <c r="D5896" s="117" t="s">
        <v>1020</v>
      </c>
      <c r="E5896" s="396" t="s">
        <v>1020</v>
      </c>
      <c r="F5896" s="116" t="s">
        <v>8797</v>
      </c>
      <c r="G5896" s="329"/>
      <c r="H5896" s="116" t="s">
        <v>8669</v>
      </c>
      <c r="I5896" s="116" t="s">
        <v>8794</v>
      </c>
      <c r="J5896" s="116" t="s">
        <v>47</v>
      </c>
      <c r="K5896" s="116">
        <v>10.78</v>
      </c>
      <c r="L5896" s="116">
        <v>10.78</v>
      </c>
      <c r="M5896" s="116">
        <v>10.644</v>
      </c>
      <c r="N5896" s="330">
        <v>1.2615955473098259</v>
      </c>
      <c r="O5896" s="330"/>
      <c r="P5896" s="116"/>
      <c r="Q5896" s="120"/>
    </row>
    <row r="5897" spans="1:17" ht="25.5" customHeight="1">
      <c r="A5897" s="117">
        <v>5894</v>
      </c>
      <c r="B5897" s="117"/>
      <c r="C5897" s="117" t="s">
        <v>1018</v>
      </c>
      <c r="D5897" s="117" t="s">
        <v>1020</v>
      </c>
      <c r="E5897" s="117" t="e">
        <v>#N/A</v>
      </c>
      <c r="F5897" s="116" t="s">
        <v>8798</v>
      </c>
      <c r="G5897" s="329"/>
      <c r="H5897" s="116" t="s">
        <v>8670</v>
      </c>
      <c r="I5897" s="116" t="s">
        <v>8794</v>
      </c>
      <c r="J5897" s="116" t="s">
        <v>47</v>
      </c>
      <c r="K5897" s="116">
        <v>13.75</v>
      </c>
      <c r="L5897" s="116">
        <v>13.75</v>
      </c>
      <c r="M5897" s="116">
        <v>13.568</v>
      </c>
      <c r="N5897" s="330">
        <v>1.3236363636363664</v>
      </c>
      <c r="O5897" s="330"/>
      <c r="P5897" s="116"/>
      <c r="Q5897" s="120"/>
    </row>
    <row r="5898" spans="1:17" ht="25.5" customHeight="1">
      <c r="A5898" s="117">
        <v>5895</v>
      </c>
      <c r="B5898" s="117"/>
      <c r="C5898" s="117" t="s">
        <v>1018</v>
      </c>
      <c r="D5898" s="117" t="s">
        <v>1020</v>
      </c>
      <c r="E5898" s="117" t="e">
        <v>#N/A</v>
      </c>
      <c r="F5898" s="116" t="s">
        <v>8798</v>
      </c>
      <c r="G5898" s="329"/>
      <c r="H5898" s="116" t="s">
        <v>8671</v>
      </c>
      <c r="I5898" s="116" t="s">
        <v>8794</v>
      </c>
      <c r="J5898" s="116" t="s">
        <v>47</v>
      </c>
      <c r="K5898" s="116">
        <v>7.120000000000001</v>
      </c>
      <c r="L5898" s="116">
        <v>7.120000000000001</v>
      </c>
      <c r="M5898" s="116">
        <v>7.0229999999999997</v>
      </c>
      <c r="N5898" s="330">
        <v>1.3623595505618158</v>
      </c>
      <c r="O5898" s="330"/>
      <c r="P5898" s="116"/>
      <c r="Q5898" s="120"/>
    </row>
    <row r="5899" spans="1:17" ht="25.5" customHeight="1">
      <c r="A5899" s="117">
        <v>5896</v>
      </c>
      <c r="B5899" s="117"/>
      <c r="C5899" s="117" t="s">
        <v>1018</v>
      </c>
      <c r="D5899" s="117" t="s">
        <v>1020</v>
      </c>
      <c r="E5899" s="396" t="s">
        <v>1020</v>
      </c>
      <c r="F5899" s="116" t="s">
        <v>8798</v>
      </c>
      <c r="G5899" s="329"/>
      <c r="H5899" s="116" t="s">
        <v>8672</v>
      </c>
      <c r="I5899" s="116" t="s">
        <v>8794</v>
      </c>
      <c r="J5899" s="116" t="s">
        <v>47</v>
      </c>
      <c r="K5899" s="116">
        <v>10.879999999999999</v>
      </c>
      <c r="L5899" s="116">
        <v>10.879999999999999</v>
      </c>
      <c r="M5899" s="116">
        <v>10.74</v>
      </c>
      <c r="N5899" s="330">
        <v>1.2867647058823419</v>
      </c>
      <c r="O5899" s="330"/>
      <c r="P5899" s="116"/>
      <c r="Q5899" s="120"/>
    </row>
    <row r="5900" spans="1:17" ht="25.5" customHeight="1">
      <c r="A5900" s="117">
        <v>5897</v>
      </c>
      <c r="B5900" s="117"/>
      <c r="C5900" s="117" t="s">
        <v>1018</v>
      </c>
      <c r="D5900" s="117" t="s">
        <v>1020</v>
      </c>
      <c r="E5900" s="396" t="s">
        <v>1020</v>
      </c>
      <c r="F5900" s="116" t="s">
        <v>8798</v>
      </c>
      <c r="G5900" s="329"/>
      <c r="H5900" s="116" t="s">
        <v>8673</v>
      </c>
      <c r="I5900" s="116" t="s">
        <v>8794</v>
      </c>
      <c r="J5900" s="116" t="s">
        <v>47</v>
      </c>
      <c r="K5900" s="116">
        <v>21.740000000000002</v>
      </c>
      <c r="L5900" s="116">
        <v>21.740000000000002</v>
      </c>
      <c r="M5900" s="116">
        <v>21.423999999999999</v>
      </c>
      <c r="N5900" s="330">
        <v>1.4535418583256783</v>
      </c>
      <c r="O5900" s="330"/>
      <c r="P5900" s="116"/>
      <c r="Q5900" s="120"/>
    </row>
    <row r="5901" spans="1:17" ht="25.5" customHeight="1">
      <c r="A5901" s="117">
        <v>5898</v>
      </c>
      <c r="B5901" s="117"/>
      <c r="C5901" s="117" t="s">
        <v>1018</v>
      </c>
      <c r="D5901" s="117" t="s">
        <v>1020</v>
      </c>
      <c r="E5901" s="396" t="s">
        <v>1020</v>
      </c>
      <c r="F5901" s="116" t="s">
        <v>8799</v>
      </c>
      <c r="G5901" s="329"/>
      <c r="H5901" s="116" t="s">
        <v>8674</v>
      </c>
      <c r="I5901" s="116" t="s">
        <v>8794</v>
      </c>
      <c r="J5901" s="116" t="s">
        <v>47</v>
      </c>
      <c r="K5901" s="116">
        <v>3.88</v>
      </c>
      <c r="L5901" s="116">
        <v>3.88</v>
      </c>
      <c r="M5901" s="116">
        <v>3.8279800000000002</v>
      </c>
      <c r="N5901" s="330">
        <v>1.3407216494845293</v>
      </c>
      <c r="O5901" s="330"/>
      <c r="P5901" s="116"/>
      <c r="Q5901" s="120"/>
    </row>
    <row r="5902" spans="1:17" ht="25.5" customHeight="1">
      <c r="A5902" s="117">
        <v>5899</v>
      </c>
      <c r="B5902" s="117"/>
      <c r="C5902" s="117" t="s">
        <v>1018</v>
      </c>
      <c r="D5902" s="117" t="s">
        <v>1020</v>
      </c>
      <c r="E5902" s="117" t="e">
        <v>#N/A</v>
      </c>
      <c r="F5902" s="116" t="s">
        <v>8800</v>
      </c>
      <c r="G5902" s="329"/>
      <c r="H5902" s="116" t="s">
        <v>8675</v>
      </c>
      <c r="I5902" s="116" t="s">
        <v>8794</v>
      </c>
      <c r="J5902" s="116" t="s">
        <v>47</v>
      </c>
      <c r="K5902" s="116">
        <v>9.629999999999999</v>
      </c>
      <c r="L5902" s="116">
        <v>9.629999999999999</v>
      </c>
      <c r="M5902" s="116">
        <v>9.4920000000000009</v>
      </c>
      <c r="N5902" s="330">
        <v>1.4330218068535632</v>
      </c>
      <c r="O5902" s="330"/>
      <c r="P5902" s="116"/>
      <c r="Q5902" s="120"/>
    </row>
    <row r="5903" spans="1:17" ht="25.5" customHeight="1">
      <c r="A5903" s="117">
        <v>5900</v>
      </c>
      <c r="B5903" s="117"/>
      <c r="C5903" s="117" t="s">
        <v>1018</v>
      </c>
      <c r="D5903" s="117" t="s">
        <v>1020</v>
      </c>
      <c r="E5903" s="117" t="e">
        <v>#N/A</v>
      </c>
      <c r="F5903" s="116" t="s">
        <v>8800</v>
      </c>
      <c r="G5903" s="329"/>
      <c r="H5903" s="116" t="s">
        <v>8676</v>
      </c>
      <c r="I5903" s="116" t="s">
        <v>8794</v>
      </c>
      <c r="J5903" s="116" t="s">
        <v>47</v>
      </c>
      <c r="K5903" s="116">
        <v>8.9500000000000011</v>
      </c>
      <c r="L5903" s="116">
        <v>8.9500000000000011</v>
      </c>
      <c r="M5903" s="116">
        <v>8.8279999999999994</v>
      </c>
      <c r="N5903" s="330">
        <v>1.3631284916201301</v>
      </c>
      <c r="O5903" s="330"/>
      <c r="P5903" s="116"/>
      <c r="Q5903" s="120"/>
    </row>
    <row r="5904" spans="1:17" ht="25.5" customHeight="1">
      <c r="A5904" s="117">
        <v>5901</v>
      </c>
      <c r="B5904" s="117"/>
      <c r="C5904" s="117" t="s">
        <v>1018</v>
      </c>
      <c r="D5904" s="117" t="s">
        <v>3678</v>
      </c>
      <c r="E5904" s="117" t="s">
        <v>3678</v>
      </c>
      <c r="F5904" s="116" t="s">
        <v>8801</v>
      </c>
      <c r="G5904" s="329"/>
      <c r="H5904" s="116" t="s">
        <v>8677</v>
      </c>
      <c r="I5904" s="116" t="s">
        <v>8794</v>
      </c>
      <c r="J5904" s="116" t="s">
        <v>47</v>
      </c>
      <c r="K5904" s="116">
        <v>4.7143999999999995</v>
      </c>
      <c r="L5904" s="116">
        <v>4.7143999999999995</v>
      </c>
      <c r="M5904" s="116">
        <v>4.6563803999999998</v>
      </c>
      <c r="N5904" s="330">
        <v>1.2306889529950733</v>
      </c>
      <c r="O5904" s="330"/>
      <c r="P5904" s="116"/>
      <c r="Q5904" s="120"/>
    </row>
    <row r="5905" spans="1:17" ht="25.5" customHeight="1">
      <c r="A5905" s="117">
        <v>5902</v>
      </c>
      <c r="B5905" s="117"/>
      <c r="C5905" s="117" t="s">
        <v>1018</v>
      </c>
      <c r="D5905" s="117" t="s">
        <v>3678</v>
      </c>
      <c r="E5905" s="117" t="e">
        <v>#N/A</v>
      </c>
      <c r="F5905" s="116" t="s">
        <v>8801</v>
      </c>
      <c r="G5905" s="329"/>
      <c r="H5905" s="116" t="s">
        <v>8678</v>
      </c>
      <c r="I5905" s="116" t="s">
        <v>8795</v>
      </c>
      <c r="J5905" s="116" t="s">
        <v>47</v>
      </c>
      <c r="K5905" s="116">
        <v>5.6639999999999997</v>
      </c>
      <c r="L5905" s="116">
        <v>5.6639999999999997</v>
      </c>
      <c r="M5905" s="116">
        <v>5.5998079999999995</v>
      </c>
      <c r="N5905" s="330">
        <v>1.1333333333333377</v>
      </c>
      <c r="O5905" s="330"/>
      <c r="P5905" s="116"/>
      <c r="Q5905" s="120"/>
    </row>
    <row r="5906" spans="1:17" ht="25.5" customHeight="1">
      <c r="A5906" s="117">
        <v>5903</v>
      </c>
      <c r="B5906" s="117"/>
      <c r="C5906" s="117" t="s">
        <v>1018</v>
      </c>
      <c r="D5906" s="117" t="s">
        <v>3678</v>
      </c>
      <c r="E5906" s="117" t="s">
        <v>3678</v>
      </c>
      <c r="F5906" s="116" t="s">
        <v>8801</v>
      </c>
      <c r="G5906" s="329"/>
      <c r="H5906" s="116" t="s">
        <v>8679</v>
      </c>
      <c r="I5906" s="116" t="s">
        <v>8795</v>
      </c>
      <c r="J5906" s="116" t="s">
        <v>47</v>
      </c>
      <c r="K5906" s="116">
        <v>7.2939999999999996</v>
      </c>
      <c r="L5906" s="116">
        <v>7.2939999999999996</v>
      </c>
      <c r="M5906" s="116">
        <v>7.2025389999999998</v>
      </c>
      <c r="N5906" s="330">
        <v>1.2539210309843678</v>
      </c>
      <c r="O5906" s="330"/>
      <c r="P5906" s="116"/>
      <c r="Q5906" s="120"/>
    </row>
    <row r="5907" spans="1:17" ht="25.5" customHeight="1">
      <c r="A5907" s="117">
        <v>5904</v>
      </c>
      <c r="B5907" s="117"/>
      <c r="C5907" s="117" t="s">
        <v>1018</v>
      </c>
      <c r="D5907" s="117" t="s">
        <v>3678</v>
      </c>
      <c r="E5907" s="117" t="s">
        <v>3678</v>
      </c>
      <c r="F5907" s="116" t="s">
        <v>8801</v>
      </c>
      <c r="G5907" s="329"/>
      <c r="H5907" s="116" t="s">
        <v>8680</v>
      </c>
      <c r="I5907" s="116" t="s">
        <v>8795</v>
      </c>
      <c r="J5907" s="116" t="s">
        <v>47</v>
      </c>
      <c r="K5907" s="116">
        <v>3.7033999999999998</v>
      </c>
      <c r="L5907" s="116">
        <v>3.7033999999999998</v>
      </c>
      <c r="M5907" s="116">
        <v>3.6572296999999994</v>
      </c>
      <c r="N5907" s="330">
        <v>1.2467003294270249</v>
      </c>
      <c r="O5907" s="330"/>
      <c r="P5907" s="116"/>
      <c r="Q5907" s="120"/>
    </row>
    <row r="5908" spans="1:17" ht="25.5" customHeight="1">
      <c r="A5908" s="117">
        <v>5905</v>
      </c>
      <c r="B5908" s="117"/>
      <c r="C5908" s="117" t="s">
        <v>1018</v>
      </c>
      <c r="D5908" s="117" t="s">
        <v>3678</v>
      </c>
      <c r="E5908" s="117" t="e">
        <v>#N/A</v>
      </c>
      <c r="F5908" s="116" t="s">
        <v>8801</v>
      </c>
      <c r="G5908" s="329"/>
      <c r="H5908" s="116" t="s">
        <v>8681</v>
      </c>
      <c r="I5908" s="116" t="s">
        <v>8795</v>
      </c>
      <c r="J5908" s="116" t="s">
        <v>47</v>
      </c>
      <c r="K5908" s="116">
        <v>1.9019999999999999</v>
      </c>
      <c r="L5908" s="116">
        <v>1.9019999999999999</v>
      </c>
      <c r="M5908" s="116">
        <v>1.8706559999999999</v>
      </c>
      <c r="N5908" s="330">
        <v>1.6479495268138824</v>
      </c>
      <c r="O5908" s="330"/>
      <c r="P5908" s="116"/>
      <c r="Q5908" s="120"/>
    </row>
    <row r="5909" spans="1:17" ht="25.5" customHeight="1">
      <c r="A5909" s="117">
        <v>5906</v>
      </c>
      <c r="B5909" s="117"/>
      <c r="C5909" s="117" t="s">
        <v>1018</v>
      </c>
      <c r="D5909" s="117" t="s">
        <v>3678</v>
      </c>
      <c r="E5909" s="117" t="s">
        <v>3678</v>
      </c>
      <c r="F5909" s="116" t="s">
        <v>8801</v>
      </c>
      <c r="G5909" s="329"/>
      <c r="H5909" s="116" t="s">
        <v>8682</v>
      </c>
      <c r="I5909" s="116" t="s">
        <v>8795</v>
      </c>
      <c r="J5909" s="116" t="s">
        <v>47</v>
      </c>
      <c r="K5909" s="116">
        <v>2.2810000000000001</v>
      </c>
      <c r="L5909" s="116">
        <v>2.2810000000000001</v>
      </c>
      <c r="M5909" s="116">
        <v>2.2433680000000003</v>
      </c>
      <c r="N5909" s="330">
        <v>1.6498027181060886</v>
      </c>
      <c r="O5909" s="330"/>
      <c r="P5909" s="116"/>
      <c r="Q5909" s="120"/>
    </row>
    <row r="5910" spans="1:17" ht="25.5" customHeight="1">
      <c r="A5910" s="117">
        <v>5907</v>
      </c>
      <c r="B5910" s="117"/>
      <c r="C5910" s="117" t="s">
        <v>1018</v>
      </c>
      <c r="D5910" s="117" t="s">
        <v>3678</v>
      </c>
      <c r="E5910" s="117" t="s">
        <v>3678</v>
      </c>
      <c r="F5910" s="116" t="s">
        <v>8801</v>
      </c>
      <c r="G5910" s="329"/>
      <c r="H5910" s="116" t="s">
        <v>8683</v>
      </c>
      <c r="I5910" s="116" t="s">
        <v>8794</v>
      </c>
      <c r="J5910" s="116" t="s">
        <v>47</v>
      </c>
      <c r="K5910" s="116">
        <v>0</v>
      </c>
      <c r="L5910" s="116">
        <v>0</v>
      </c>
      <c r="M5910" s="116">
        <v>0</v>
      </c>
      <c r="N5910" s="330">
        <v>0</v>
      </c>
      <c r="O5910" s="330"/>
      <c r="P5910" s="116"/>
      <c r="Q5910" s="120"/>
    </row>
    <row r="5911" spans="1:17" ht="25.5" customHeight="1">
      <c r="A5911" s="117">
        <v>5908</v>
      </c>
      <c r="B5911" s="117"/>
      <c r="C5911" s="117" t="s">
        <v>1018</v>
      </c>
      <c r="D5911" s="117" t="s">
        <v>3678</v>
      </c>
      <c r="E5911" s="117" t="s">
        <v>3678</v>
      </c>
      <c r="F5911" s="116" t="s">
        <v>8801</v>
      </c>
      <c r="G5911" s="329"/>
      <c r="H5911" s="116" t="s">
        <v>8684</v>
      </c>
      <c r="I5911" s="116" t="s">
        <v>8795</v>
      </c>
      <c r="J5911" s="116" t="s">
        <v>47</v>
      </c>
      <c r="K5911" s="116">
        <v>0</v>
      </c>
      <c r="L5911" s="116">
        <v>0</v>
      </c>
      <c r="M5911" s="116">
        <v>0</v>
      </c>
      <c r="N5911" s="330">
        <v>0</v>
      </c>
      <c r="O5911" s="330"/>
      <c r="P5911" s="116"/>
      <c r="Q5911" s="120"/>
    </row>
    <row r="5912" spans="1:17" ht="25.5" customHeight="1">
      <c r="A5912" s="117">
        <v>5909</v>
      </c>
      <c r="B5912" s="117"/>
      <c r="C5912" s="117" t="s">
        <v>1018</v>
      </c>
      <c r="D5912" s="117" t="s">
        <v>3678</v>
      </c>
      <c r="E5912" s="117" t="s">
        <v>3678</v>
      </c>
      <c r="F5912" s="116" t="s">
        <v>8802</v>
      </c>
      <c r="G5912" s="329"/>
      <c r="H5912" s="116" t="s">
        <v>8685</v>
      </c>
      <c r="I5912" s="116" t="s">
        <v>8795</v>
      </c>
      <c r="J5912" s="116" t="s">
        <v>47</v>
      </c>
      <c r="K5912" s="116">
        <v>2.8235000000000001</v>
      </c>
      <c r="L5912" s="116">
        <v>2.8235000000000001</v>
      </c>
      <c r="M5912" s="116">
        <v>2.7786514499999999</v>
      </c>
      <c r="N5912" s="330">
        <v>1.5884026916947125</v>
      </c>
      <c r="O5912" s="330"/>
      <c r="P5912" s="116"/>
      <c r="Q5912" s="120"/>
    </row>
    <row r="5913" spans="1:17" ht="25.5" customHeight="1">
      <c r="A5913" s="117">
        <v>5910</v>
      </c>
      <c r="B5913" s="117"/>
      <c r="C5913" s="117" t="s">
        <v>1018</v>
      </c>
      <c r="D5913" s="117" t="s">
        <v>3678</v>
      </c>
      <c r="E5913" s="117" t="s">
        <v>3678</v>
      </c>
      <c r="F5913" s="116" t="s">
        <v>8802</v>
      </c>
      <c r="G5913" s="329"/>
      <c r="H5913" s="116" t="s">
        <v>8686</v>
      </c>
      <c r="I5913" s="116" t="s">
        <v>8795</v>
      </c>
      <c r="J5913" s="116" t="s">
        <v>47</v>
      </c>
      <c r="K5913" s="116">
        <v>5.57</v>
      </c>
      <c r="L5913" s="116">
        <v>5.57</v>
      </c>
      <c r="M5913" s="116">
        <v>5.4582949999999997</v>
      </c>
      <c r="N5913" s="330">
        <v>2.005475763016169</v>
      </c>
      <c r="O5913" s="330"/>
      <c r="P5913" s="116"/>
      <c r="Q5913" s="120"/>
    </row>
    <row r="5914" spans="1:17" ht="25.5" customHeight="1">
      <c r="A5914" s="117">
        <v>5911</v>
      </c>
      <c r="B5914" s="117"/>
      <c r="C5914" s="117" t="s">
        <v>1018</v>
      </c>
      <c r="D5914" s="117" t="s">
        <v>3678</v>
      </c>
      <c r="E5914" s="117" t="s">
        <v>3678</v>
      </c>
      <c r="F5914" s="116" t="s">
        <v>8802</v>
      </c>
      <c r="G5914" s="329"/>
      <c r="H5914" s="116" t="s">
        <v>8687</v>
      </c>
      <c r="I5914" s="116" t="s">
        <v>8795</v>
      </c>
      <c r="J5914" s="116" t="s">
        <v>47</v>
      </c>
      <c r="K5914" s="116">
        <v>2.823</v>
      </c>
      <c r="L5914" s="116">
        <v>2.823</v>
      </c>
      <c r="M5914" s="116">
        <v>2.7779160000000003</v>
      </c>
      <c r="N5914" s="330">
        <v>1.5970244420828794</v>
      </c>
      <c r="O5914" s="330"/>
      <c r="P5914" s="116"/>
      <c r="Q5914" s="120"/>
    </row>
    <row r="5915" spans="1:17" ht="25.5" customHeight="1">
      <c r="A5915" s="117">
        <v>5912</v>
      </c>
      <c r="B5915" s="117"/>
      <c r="C5915" s="117" t="s">
        <v>1018</v>
      </c>
      <c r="D5915" s="117" t="s">
        <v>3678</v>
      </c>
      <c r="E5915" s="117" t="s">
        <v>3678</v>
      </c>
      <c r="F5915" s="116" t="s">
        <v>8802</v>
      </c>
      <c r="G5915" s="329"/>
      <c r="H5915" s="116" t="s">
        <v>8688</v>
      </c>
      <c r="I5915" s="116" t="s">
        <v>8795</v>
      </c>
      <c r="J5915" s="116" t="s">
        <v>47</v>
      </c>
      <c r="K5915" s="116">
        <v>2.2885</v>
      </c>
      <c r="L5915" s="116">
        <v>2.2885</v>
      </c>
      <c r="M5915" s="116">
        <v>2.2498927499999999</v>
      </c>
      <c r="N5915" s="330">
        <v>1.6870111426698753</v>
      </c>
      <c r="O5915" s="330"/>
      <c r="P5915" s="116"/>
      <c r="Q5915" s="120"/>
    </row>
    <row r="5916" spans="1:17" ht="25.5" customHeight="1">
      <c r="A5916" s="117">
        <v>5913</v>
      </c>
      <c r="B5916" s="117"/>
      <c r="C5916" s="117" t="s">
        <v>1018</v>
      </c>
      <c r="D5916" s="117" t="s">
        <v>3678</v>
      </c>
      <c r="E5916" s="117" t="s">
        <v>3678</v>
      </c>
      <c r="F5916" s="116" t="s">
        <v>8802</v>
      </c>
      <c r="G5916" s="329"/>
      <c r="H5916" s="116" t="s">
        <v>8689</v>
      </c>
      <c r="I5916" s="116" t="s">
        <v>8795</v>
      </c>
      <c r="J5916" s="116" t="s">
        <v>47</v>
      </c>
      <c r="K5916" s="116">
        <v>0</v>
      </c>
      <c r="L5916" s="116">
        <v>0</v>
      </c>
      <c r="M5916" s="116">
        <v>0</v>
      </c>
      <c r="N5916" s="330">
        <v>0</v>
      </c>
      <c r="O5916" s="330"/>
      <c r="P5916" s="116"/>
      <c r="Q5916" s="120"/>
    </row>
    <row r="5917" spans="1:17" ht="25.5" customHeight="1">
      <c r="A5917" s="117">
        <v>5914</v>
      </c>
      <c r="B5917" s="117"/>
      <c r="C5917" s="117" t="s">
        <v>1018</v>
      </c>
      <c r="D5917" s="117" t="s">
        <v>3678</v>
      </c>
      <c r="E5917" s="117" t="s">
        <v>3678</v>
      </c>
      <c r="F5917" s="116" t="s">
        <v>8802</v>
      </c>
      <c r="G5917" s="329"/>
      <c r="H5917" s="116" t="s">
        <v>8690</v>
      </c>
      <c r="I5917" s="116" t="s">
        <v>8795</v>
      </c>
      <c r="J5917" s="116" t="s">
        <v>47</v>
      </c>
      <c r="K5917" s="116">
        <v>6.375</v>
      </c>
      <c r="L5917" s="116">
        <v>6.375</v>
      </c>
      <c r="M5917" s="116">
        <v>6.2421724999999997</v>
      </c>
      <c r="N5917" s="330">
        <v>2.0835686274509855</v>
      </c>
      <c r="O5917" s="330"/>
      <c r="P5917" s="116"/>
      <c r="Q5917" s="120"/>
    </row>
    <row r="5918" spans="1:17" ht="25.5" customHeight="1">
      <c r="A5918" s="117">
        <v>5915</v>
      </c>
      <c r="B5918" s="117"/>
      <c r="C5918" s="117" t="s">
        <v>1018</v>
      </c>
      <c r="D5918" s="117" t="s">
        <v>3678</v>
      </c>
      <c r="E5918" s="117" t="s">
        <v>3678</v>
      </c>
      <c r="F5918" s="116" t="s">
        <v>8803</v>
      </c>
      <c r="G5918" s="329"/>
      <c r="H5918" s="116" t="s">
        <v>8691</v>
      </c>
      <c r="I5918" s="116" t="s">
        <v>8795</v>
      </c>
      <c r="J5918" s="116" t="s">
        <v>47</v>
      </c>
      <c r="K5918" s="116">
        <v>4.5999999999999996</v>
      </c>
      <c r="L5918" s="116">
        <v>4.5999999999999996</v>
      </c>
      <c r="M5918" s="116">
        <v>4.5332999999999997</v>
      </c>
      <c r="N5918" s="330">
        <v>1.4499999999999997</v>
      </c>
      <c r="O5918" s="330"/>
      <c r="P5918" s="116"/>
      <c r="Q5918" s="120"/>
    </row>
    <row r="5919" spans="1:17" ht="25.5" customHeight="1">
      <c r="A5919" s="117">
        <v>5916</v>
      </c>
      <c r="B5919" s="117"/>
      <c r="C5919" s="117" t="s">
        <v>1018</v>
      </c>
      <c r="D5919" s="117" t="s">
        <v>3678</v>
      </c>
      <c r="E5919" s="117" t="e">
        <v>#N/A</v>
      </c>
      <c r="F5919" s="116" t="s">
        <v>8803</v>
      </c>
      <c r="G5919" s="329"/>
      <c r="H5919" s="116" t="s">
        <v>8692</v>
      </c>
      <c r="I5919" s="116" t="s">
        <v>8795</v>
      </c>
      <c r="J5919" s="116" t="s">
        <v>47</v>
      </c>
      <c r="K5919" s="116">
        <v>1.07</v>
      </c>
      <c r="L5919" s="116">
        <v>1.07</v>
      </c>
      <c r="M5919" s="116">
        <v>1.05288</v>
      </c>
      <c r="N5919" s="330">
        <v>1.6000000000000021</v>
      </c>
      <c r="O5919" s="330"/>
      <c r="P5919" s="116"/>
      <c r="Q5919" s="120"/>
    </row>
    <row r="5920" spans="1:17" ht="25.5" customHeight="1">
      <c r="A5920" s="117">
        <v>5917</v>
      </c>
      <c r="B5920" s="117"/>
      <c r="C5920" s="117" t="s">
        <v>1018</v>
      </c>
      <c r="D5920" s="117" t="s">
        <v>3678</v>
      </c>
      <c r="E5920" s="117" t="e">
        <v>#N/A</v>
      </c>
      <c r="F5920" s="116" t="s">
        <v>8803</v>
      </c>
      <c r="G5920" s="329"/>
      <c r="H5920" s="116" t="s">
        <v>8693</v>
      </c>
      <c r="I5920" s="116" t="s">
        <v>8795</v>
      </c>
      <c r="J5920" s="116" t="s">
        <v>47</v>
      </c>
      <c r="K5920" s="116">
        <v>2.3260000000000001</v>
      </c>
      <c r="L5920" s="116">
        <v>2.3260000000000001</v>
      </c>
      <c r="M5920" s="116">
        <v>2.2813408000000002</v>
      </c>
      <c r="N5920" s="330">
        <v>1.9199999999999957</v>
      </c>
      <c r="O5920" s="330"/>
      <c r="P5920" s="116"/>
      <c r="Q5920" s="120"/>
    </row>
    <row r="5921" spans="1:17" ht="25.5" customHeight="1">
      <c r="A5921" s="117">
        <v>5918</v>
      </c>
      <c r="B5921" s="117"/>
      <c r="C5921" s="117" t="s">
        <v>1018</v>
      </c>
      <c r="D5921" s="117" t="s">
        <v>1531</v>
      </c>
      <c r="E5921" s="117" t="s">
        <v>1531</v>
      </c>
      <c r="F5921" s="116" t="s">
        <v>8804</v>
      </c>
      <c r="G5921" s="329"/>
      <c r="H5921" s="116" t="s">
        <v>8694</v>
      </c>
      <c r="I5921" s="116" t="s">
        <v>8795</v>
      </c>
      <c r="J5921" s="116" t="s">
        <v>47</v>
      </c>
      <c r="K5921" s="116">
        <v>4.9180000000000001</v>
      </c>
      <c r="L5921" s="116">
        <v>4.9180000000000001</v>
      </c>
      <c r="M5921" s="116">
        <v>4.7960000000000003</v>
      </c>
      <c r="N5921" s="330">
        <v>2.4806832045546945</v>
      </c>
      <c r="O5921" s="330"/>
      <c r="P5921" s="116"/>
      <c r="Q5921" s="120"/>
    </row>
    <row r="5922" spans="1:17" ht="25.5" customHeight="1">
      <c r="A5922" s="117">
        <v>5919</v>
      </c>
      <c r="B5922" s="117"/>
      <c r="C5922" s="117" t="s">
        <v>1018</v>
      </c>
      <c r="D5922" s="117" t="s">
        <v>1531</v>
      </c>
      <c r="E5922" s="117" t="s">
        <v>1531</v>
      </c>
      <c r="F5922" s="116" t="s">
        <v>8804</v>
      </c>
      <c r="G5922" s="329"/>
      <c r="H5922" s="116" t="s">
        <v>8695</v>
      </c>
      <c r="I5922" s="116" t="s">
        <v>8795</v>
      </c>
      <c r="J5922" s="116" t="s">
        <v>47</v>
      </c>
      <c r="K5922" s="116">
        <v>6.5679999999999996</v>
      </c>
      <c r="L5922" s="116">
        <v>6.5679999999999996</v>
      </c>
      <c r="M5922" s="116">
        <v>6.3810000000000002</v>
      </c>
      <c r="N5922" s="330">
        <v>2.8471376370280055</v>
      </c>
      <c r="O5922" s="330"/>
      <c r="P5922" s="116"/>
      <c r="Q5922" s="120"/>
    </row>
    <row r="5923" spans="1:17" ht="25.5" customHeight="1">
      <c r="A5923" s="117">
        <v>5920</v>
      </c>
      <c r="B5923" s="117"/>
      <c r="C5923" s="117" t="s">
        <v>1018</v>
      </c>
      <c r="D5923" s="117" t="s">
        <v>1531</v>
      </c>
      <c r="E5923" s="117" t="s">
        <v>1531</v>
      </c>
      <c r="F5923" s="116" t="s">
        <v>8804</v>
      </c>
      <c r="G5923" s="329"/>
      <c r="H5923" s="116" t="s">
        <v>8696</v>
      </c>
      <c r="I5923" s="116" t="s">
        <v>8795</v>
      </c>
      <c r="J5923" s="116" t="s">
        <v>47</v>
      </c>
      <c r="K5923" s="116">
        <v>1.7850000000000001</v>
      </c>
      <c r="L5923" s="116">
        <v>1.7850000000000001</v>
      </c>
      <c r="M5923" s="116">
        <v>1.74</v>
      </c>
      <c r="N5923" s="330">
        <v>2.5210084033613529</v>
      </c>
      <c r="O5923" s="330"/>
      <c r="P5923" s="116"/>
      <c r="Q5923" s="120"/>
    </row>
    <row r="5924" spans="1:17" ht="25.5" customHeight="1">
      <c r="A5924" s="117">
        <v>5921</v>
      </c>
      <c r="B5924" s="117"/>
      <c r="C5924" s="117" t="s">
        <v>1018</v>
      </c>
      <c r="D5924" s="117" t="s">
        <v>1531</v>
      </c>
      <c r="E5924" s="117" t="s">
        <v>1531</v>
      </c>
      <c r="F5924" s="116" t="s">
        <v>8804</v>
      </c>
      <c r="G5924" s="329"/>
      <c r="H5924" s="116" t="s">
        <v>8697</v>
      </c>
      <c r="I5924" s="116" t="s">
        <v>8795</v>
      </c>
      <c r="J5924" s="116" t="s">
        <v>47</v>
      </c>
      <c r="K5924" s="116">
        <v>3.7619999999999996</v>
      </c>
      <c r="L5924" s="116">
        <v>3.7619999999999996</v>
      </c>
      <c r="M5924" s="116">
        <v>3.6609999999999996</v>
      </c>
      <c r="N5924" s="330">
        <v>2.6847421584263684</v>
      </c>
      <c r="O5924" s="330"/>
      <c r="P5924" s="116"/>
      <c r="Q5924" s="120"/>
    </row>
    <row r="5925" spans="1:17" ht="25.5" customHeight="1">
      <c r="A5925" s="117">
        <v>5922</v>
      </c>
      <c r="B5925" s="117"/>
      <c r="C5925" s="117" t="s">
        <v>1018</v>
      </c>
      <c r="D5925" s="117" t="s">
        <v>1531</v>
      </c>
      <c r="E5925" s="117" t="s">
        <v>1531</v>
      </c>
      <c r="F5925" s="116" t="s">
        <v>8804</v>
      </c>
      <c r="G5925" s="329"/>
      <c r="H5925" s="116" t="s">
        <v>8698</v>
      </c>
      <c r="I5925" s="116" t="s">
        <v>8795</v>
      </c>
      <c r="J5925" s="116" t="s">
        <v>47</v>
      </c>
      <c r="K5925" s="116">
        <v>8.1039999999999992</v>
      </c>
      <c r="L5925" s="116">
        <v>8.1039999999999992</v>
      </c>
      <c r="M5925" s="116">
        <v>7.8829999999999991</v>
      </c>
      <c r="N5925" s="330">
        <v>2.72704837117473</v>
      </c>
      <c r="O5925" s="330"/>
      <c r="P5925" s="116"/>
      <c r="Q5925" s="120"/>
    </row>
    <row r="5926" spans="1:17" ht="25.5" customHeight="1">
      <c r="A5926" s="117">
        <v>5923</v>
      </c>
      <c r="B5926" s="117"/>
      <c r="C5926" s="117" t="s">
        <v>1018</v>
      </c>
      <c r="D5926" s="117" t="s">
        <v>1531</v>
      </c>
      <c r="E5926" s="117" t="s">
        <v>1531</v>
      </c>
      <c r="F5926" s="116" t="s">
        <v>8804</v>
      </c>
      <c r="G5926" s="329"/>
      <c r="H5926" s="116" t="s">
        <v>8699</v>
      </c>
      <c r="I5926" s="116" t="s">
        <v>2092</v>
      </c>
      <c r="J5926" s="116" t="s">
        <v>47</v>
      </c>
      <c r="K5926" s="116">
        <v>0.375</v>
      </c>
      <c r="L5926" s="116">
        <v>0.375</v>
      </c>
      <c r="M5926" s="116">
        <v>0.37</v>
      </c>
      <c r="N5926" s="330">
        <v>1.3333333333333344</v>
      </c>
      <c r="O5926" s="330"/>
      <c r="P5926" s="116"/>
      <c r="Q5926" s="120"/>
    </row>
    <row r="5927" spans="1:17" ht="25.5" customHeight="1">
      <c r="A5927" s="117">
        <v>5924</v>
      </c>
      <c r="B5927" s="117"/>
      <c r="C5927" s="117" t="s">
        <v>1018</v>
      </c>
      <c r="D5927" s="117" t="s">
        <v>1531</v>
      </c>
      <c r="E5927" s="117" t="s">
        <v>1531</v>
      </c>
      <c r="F5927" s="116" t="s">
        <v>8804</v>
      </c>
      <c r="G5927" s="329"/>
      <c r="H5927" s="116" t="s">
        <v>8700</v>
      </c>
      <c r="I5927" s="116" t="s">
        <v>8795</v>
      </c>
      <c r="J5927" s="116" t="s">
        <v>47</v>
      </c>
      <c r="K5927" s="116">
        <v>8.9030000000000005</v>
      </c>
      <c r="L5927" s="116">
        <v>8.9030000000000005</v>
      </c>
      <c r="M5927" s="116">
        <v>8.6820000000000004</v>
      </c>
      <c r="N5927" s="330">
        <v>2.482309333932383</v>
      </c>
      <c r="O5927" s="330"/>
      <c r="P5927" s="116"/>
      <c r="Q5927" s="120"/>
    </row>
    <row r="5928" spans="1:17" ht="25.5" customHeight="1">
      <c r="A5928" s="117">
        <v>5925</v>
      </c>
      <c r="B5928" s="117"/>
      <c r="C5928" s="117" t="s">
        <v>1018</v>
      </c>
      <c r="D5928" s="117" t="s">
        <v>1531</v>
      </c>
      <c r="E5928" s="117" t="s">
        <v>1531</v>
      </c>
      <c r="F5928" s="116" t="s">
        <v>8805</v>
      </c>
      <c r="G5928" s="329"/>
      <c r="H5928" s="116" t="s">
        <v>8701</v>
      </c>
      <c r="I5928" s="116" t="s">
        <v>8795</v>
      </c>
      <c r="J5928" s="116" t="s">
        <v>47</v>
      </c>
      <c r="K5928" s="116">
        <v>3.6749999999999998</v>
      </c>
      <c r="L5928" s="116">
        <v>3.6749999999999998</v>
      </c>
      <c r="M5928" s="116">
        <v>3.5780000000000003</v>
      </c>
      <c r="N5928" s="330">
        <v>2.6394557823129126</v>
      </c>
      <c r="O5928" s="330"/>
      <c r="P5928" s="116"/>
      <c r="Q5928" s="120"/>
    </row>
    <row r="5929" spans="1:17" ht="25.5" customHeight="1">
      <c r="A5929" s="117">
        <v>5926</v>
      </c>
      <c r="B5929" s="117"/>
      <c r="C5929" s="117" t="s">
        <v>1018</v>
      </c>
      <c r="D5929" s="117" t="s">
        <v>1531</v>
      </c>
      <c r="E5929" s="117" t="s">
        <v>1531</v>
      </c>
      <c r="F5929" s="116" t="s">
        <v>8805</v>
      </c>
      <c r="G5929" s="329"/>
      <c r="H5929" s="116" t="s">
        <v>8702</v>
      </c>
      <c r="I5929" s="116" t="s">
        <v>8795</v>
      </c>
      <c r="J5929" s="116" t="s">
        <v>47</v>
      </c>
      <c r="K5929" s="116">
        <v>2.63E-2</v>
      </c>
      <c r="L5929" s="116">
        <v>2.63E-2</v>
      </c>
      <c r="M5929" s="116">
        <v>2.562E-2</v>
      </c>
      <c r="N5929" s="330">
        <v>2.585551330798479</v>
      </c>
      <c r="O5929" s="330"/>
      <c r="P5929" s="116"/>
      <c r="Q5929" s="120"/>
    </row>
    <row r="5930" spans="1:17" ht="25.5" customHeight="1">
      <c r="A5930" s="117">
        <v>5927</v>
      </c>
      <c r="B5930" s="117"/>
      <c r="C5930" s="117" t="s">
        <v>1018</v>
      </c>
      <c r="D5930" s="117" t="s">
        <v>1531</v>
      </c>
      <c r="E5930" s="117" t="s">
        <v>3677</v>
      </c>
      <c r="F5930" s="116" t="s">
        <v>8806</v>
      </c>
      <c r="G5930" s="329"/>
      <c r="H5930" s="116" t="s">
        <v>8703</v>
      </c>
      <c r="I5930" s="116" t="s">
        <v>8795</v>
      </c>
      <c r="J5930" s="116" t="s">
        <v>47</v>
      </c>
      <c r="K5930" s="116">
        <v>1.2429999999999999</v>
      </c>
      <c r="L5930" s="116">
        <v>1.2429999999999999</v>
      </c>
      <c r="M5930" s="116">
        <v>1.2070000000000001</v>
      </c>
      <c r="N5930" s="330">
        <v>2.8962188254223502</v>
      </c>
      <c r="O5930" s="330"/>
      <c r="P5930" s="116"/>
      <c r="Q5930" s="120"/>
    </row>
    <row r="5931" spans="1:17" ht="25.5" customHeight="1">
      <c r="A5931" s="117">
        <v>5928</v>
      </c>
      <c r="B5931" s="117"/>
      <c r="C5931" s="117" t="s">
        <v>1018</v>
      </c>
      <c r="D5931" s="117" t="s">
        <v>1531</v>
      </c>
      <c r="E5931" s="117" t="s">
        <v>1531</v>
      </c>
      <c r="F5931" s="116" t="s">
        <v>8807</v>
      </c>
      <c r="G5931" s="329"/>
      <c r="H5931" s="116" t="s">
        <v>8704</v>
      </c>
      <c r="I5931" s="116" t="s">
        <v>8795</v>
      </c>
      <c r="J5931" s="116" t="s">
        <v>47</v>
      </c>
      <c r="K5931" s="116">
        <v>7.3710000000000004</v>
      </c>
      <c r="L5931" s="116">
        <v>7.3710000000000004</v>
      </c>
      <c r="M5931" s="116">
        <v>7.2050000000000001</v>
      </c>
      <c r="N5931" s="330">
        <v>2.2520689187355902</v>
      </c>
      <c r="O5931" s="330"/>
      <c r="P5931" s="116"/>
      <c r="Q5931" s="120"/>
    </row>
    <row r="5932" spans="1:17" ht="25.5" customHeight="1">
      <c r="A5932" s="117">
        <v>5929</v>
      </c>
      <c r="B5932" s="117"/>
      <c r="C5932" s="117" t="s">
        <v>1018</v>
      </c>
      <c r="D5932" s="117" t="s">
        <v>1531</v>
      </c>
      <c r="E5932" s="117" t="s">
        <v>1531</v>
      </c>
      <c r="F5932" s="116" t="s">
        <v>8807</v>
      </c>
      <c r="G5932" s="329"/>
      <c r="H5932" s="116" t="s">
        <v>8705</v>
      </c>
      <c r="I5932" s="116" t="s">
        <v>8795</v>
      </c>
      <c r="J5932" s="116" t="s">
        <v>47</v>
      </c>
      <c r="K5932" s="116">
        <v>4.7859999999999996</v>
      </c>
      <c r="L5932" s="116">
        <v>4.7859999999999996</v>
      </c>
      <c r="M5932" s="116">
        <v>4.6500000000000004</v>
      </c>
      <c r="N5932" s="330">
        <v>2.841621395737552</v>
      </c>
      <c r="O5932" s="330"/>
      <c r="P5932" s="116"/>
      <c r="Q5932" s="120"/>
    </row>
    <row r="5933" spans="1:17" ht="25.5" customHeight="1">
      <c r="A5933" s="117">
        <v>5930</v>
      </c>
      <c r="B5933" s="117"/>
      <c r="C5933" s="117" t="s">
        <v>1018</v>
      </c>
      <c r="D5933" s="117" t="s">
        <v>1531</v>
      </c>
      <c r="E5933" s="117" t="s">
        <v>1531</v>
      </c>
      <c r="F5933" s="116" t="s">
        <v>8807</v>
      </c>
      <c r="G5933" s="329"/>
      <c r="H5933" s="116" t="s">
        <v>8706</v>
      </c>
      <c r="I5933" s="116" t="s">
        <v>8795</v>
      </c>
      <c r="J5933" s="116" t="s">
        <v>47</v>
      </c>
      <c r="K5933" s="116">
        <v>1.8039999999999998</v>
      </c>
      <c r="L5933" s="116">
        <v>1.8039999999999998</v>
      </c>
      <c r="M5933" s="116">
        <v>1.756</v>
      </c>
      <c r="N5933" s="330">
        <v>2.6607538802660655</v>
      </c>
      <c r="O5933" s="330"/>
      <c r="P5933" s="116"/>
      <c r="Q5933" s="120"/>
    </row>
    <row r="5934" spans="1:17" ht="25.5" customHeight="1">
      <c r="A5934" s="117">
        <v>5931</v>
      </c>
      <c r="B5934" s="117"/>
      <c r="C5934" s="117" t="s">
        <v>1018</v>
      </c>
      <c r="D5934" s="117" t="s">
        <v>1531</v>
      </c>
      <c r="E5934" s="117" t="s">
        <v>1531</v>
      </c>
      <c r="F5934" s="116" t="s">
        <v>8807</v>
      </c>
      <c r="G5934" s="329"/>
      <c r="H5934" s="116" t="s">
        <v>8707</v>
      </c>
      <c r="I5934" s="116" t="s">
        <v>8795</v>
      </c>
      <c r="J5934" s="116" t="s">
        <v>47</v>
      </c>
      <c r="K5934" s="116">
        <v>9.5459999999999994</v>
      </c>
      <c r="L5934" s="116">
        <v>9.5459999999999994</v>
      </c>
      <c r="M5934" s="116">
        <v>9.2899999999999991</v>
      </c>
      <c r="N5934" s="330">
        <v>2.6817515189608239</v>
      </c>
      <c r="O5934" s="330"/>
      <c r="P5934" s="116"/>
      <c r="Q5934" s="120"/>
    </row>
    <row r="5935" spans="1:17" ht="25.5" customHeight="1">
      <c r="A5935" s="117">
        <v>5932</v>
      </c>
      <c r="B5935" s="117"/>
      <c r="C5935" s="117" t="s">
        <v>1018</v>
      </c>
      <c r="D5935" s="117" t="s">
        <v>1531</v>
      </c>
      <c r="E5935" s="117" t="s">
        <v>1531</v>
      </c>
      <c r="F5935" s="116" t="s">
        <v>8807</v>
      </c>
      <c r="G5935" s="329"/>
      <c r="H5935" s="116" t="s">
        <v>8708</v>
      </c>
      <c r="I5935" s="116" t="s">
        <v>8795</v>
      </c>
      <c r="J5935" s="116" t="s">
        <v>47</v>
      </c>
      <c r="K5935" s="116">
        <v>7.2720000000000002</v>
      </c>
      <c r="L5935" s="116">
        <v>7.2720000000000002</v>
      </c>
      <c r="M5935" s="116">
        <v>7.0720000000000001</v>
      </c>
      <c r="N5935" s="330">
        <v>2.7502750275027528</v>
      </c>
      <c r="O5935" s="330"/>
      <c r="P5935" s="116"/>
      <c r="Q5935" s="120"/>
    </row>
    <row r="5936" spans="1:17" ht="25.5" customHeight="1">
      <c r="A5936" s="117">
        <v>5933</v>
      </c>
      <c r="B5936" s="117"/>
      <c r="C5936" s="117" t="s">
        <v>1018</v>
      </c>
      <c r="D5936" s="117" t="s">
        <v>1531</v>
      </c>
      <c r="E5936" s="117" t="e">
        <v>#N/A</v>
      </c>
      <c r="F5936" s="116" t="s">
        <v>8807</v>
      </c>
      <c r="G5936" s="329"/>
      <c r="H5936" s="116" t="s">
        <v>8709</v>
      </c>
      <c r="I5936" s="116" t="s">
        <v>8795</v>
      </c>
      <c r="J5936" s="116" t="s">
        <v>47</v>
      </c>
      <c r="K5936" s="116">
        <v>8.9979999999999993</v>
      </c>
      <c r="L5936" s="116">
        <v>8.9979999999999993</v>
      </c>
      <c r="M5936" s="116">
        <v>8.7569999999999997</v>
      </c>
      <c r="N5936" s="330">
        <v>2.678372971771501</v>
      </c>
      <c r="O5936" s="330"/>
      <c r="P5936" s="116"/>
      <c r="Q5936" s="120"/>
    </row>
    <row r="5937" spans="1:17" ht="25.5" customHeight="1">
      <c r="A5937" s="117">
        <v>5934</v>
      </c>
      <c r="B5937" s="117"/>
      <c r="C5937" s="117" t="s">
        <v>1018</v>
      </c>
      <c r="D5937" s="117" t="s">
        <v>1531</v>
      </c>
      <c r="E5937" s="117" t="e">
        <v>#N/A</v>
      </c>
      <c r="F5937" s="116" t="s">
        <v>8808</v>
      </c>
      <c r="G5937" s="329"/>
      <c r="H5937" s="116" t="s">
        <v>8710</v>
      </c>
      <c r="I5937" s="116" t="s">
        <v>8795</v>
      </c>
      <c r="J5937" s="116" t="s">
        <v>47</v>
      </c>
      <c r="K5937" s="116">
        <v>5.8040000000000003</v>
      </c>
      <c r="L5937" s="116">
        <v>5.8040000000000003</v>
      </c>
      <c r="M5937" s="116">
        <v>5.6530000000000005</v>
      </c>
      <c r="N5937" s="330">
        <v>2.6016540317022709</v>
      </c>
      <c r="O5937" s="330"/>
      <c r="P5937" s="116"/>
      <c r="Q5937" s="120"/>
    </row>
    <row r="5938" spans="1:17" ht="25.5" customHeight="1">
      <c r="A5938" s="117">
        <v>5935</v>
      </c>
      <c r="B5938" s="117"/>
      <c r="C5938" s="117" t="s">
        <v>1018</v>
      </c>
      <c r="D5938" s="117" t="s">
        <v>1531</v>
      </c>
      <c r="E5938" s="117" t="e">
        <v>#N/A</v>
      </c>
      <c r="F5938" s="116" t="s">
        <v>8808</v>
      </c>
      <c r="G5938" s="329"/>
      <c r="H5938" s="116" t="s">
        <v>8711</v>
      </c>
      <c r="I5938" s="116" t="s">
        <v>8795</v>
      </c>
      <c r="J5938" s="116" t="s">
        <v>47</v>
      </c>
      <c r="K5938" s="116">
        <v>10.222999999999999</v>
      </c>
      <c r="L5938" s="116">
        <v>10.222999999999999</v>
      </c>
      <c r="M5938" s="116">
        <v>9.963000000000001</v>
      </c>
      <c r="N5938" s="330">
        <v>2.5432847500733451</v>
      </c>
      <c r="O5938" s="330"/>
      <c r="P5938" s="116"/>
      <c r="Q5938" s="120"/>
    </row>
    <row r="5939" spans="1:17" ht="25.5" customHeight="1">
      <c r="A5939" s="117">
        <v>5936</v>
      </c>
      <c r="B5939" s="117"/>
      <c r="C5939" s="117" t="s">
        <v>1018</v>
      </c>
      <c r="D5939" s="117" t="s">
        <v>1024</v>
      </c>
      <c r="E5939" s="396" t="s">
        <v>1559</v>
      </c>
      <c r="F5939" s="116" t="s">
        <v>8809</v>
      </c>
      <c r="G5939" s="329"/>
      <c r="H5939" s="116" t="s">
        <v>8712</v>
      </c>
      <c r="I5939" s="116" t="s">
        <v>8795</v>
      </c>
      <c r="J5939" s="116" t="s">
        <v>47</v>
      </c>
      <c r="K5939" s="116">
        <v>7.51</v>
      </c>
      <c r="L5939" s="116">
        <v>7.51</v>
      </c>
      <c r="M5939" s="116">
        <v>7.3940000000000001</v>
      </c>
      <c r="N5939" s="330">
        <v>1.5446071904127785</v>
      </c>
      <c r="O5939" s="330"/>
      <c r="P5939" s="116"/>
      <c r="Q5939" s="120"/>
    </row>
    <row r="5940" spans="1:17" ht="25.5" customHeight="1">
      <c r="A5940" s="117">
        <v>5937</v>
      </c>
      <c r="B5940" s="117"/>
      <c r="C5940" s="117" t="s">
        <v>1018</v>
      </c>
      <c r="D5940" s="117" t="s">
        <v>1024</v>
      </c>
      <c r="E5940" s="396" t="s">
        <v>1559</v>
      </c>
      <c r="F5940" s="116" t="s">
        <v>8809</v>
      </c>
      <c r="G5940" s="329"/>
      <c r="H5940" s="116" t="s">
        <v>8713</v>
      </c>
      <c r="I5940" s="116" t="s">
        <v>8795</v>
      </c>
      <c r="J5940" s="116" t="s">
        <v>47</v>
      </c>
      <c r="K5940" s="116">
        <v>6.88</v>
      </c>
      <c r="L5940" s="116">
        <v>6.88</v>
      </c>
      <c r="M5940" s="116">
        <v>6.6980000000000004</v>
      </c>
      <c r="N5940" s="330">
        <v>2.645348837209295</v>
      </c>
      <c r="O5940" s="330"/>
      <c r="P5940" s="116"/>
      <c r="Q5940" s="120"/>
    </row>
    <row r="5941" spans="1:17" ht="25.5" customHeight="1">
      <c r="A5941" s="117">
        <v>5938</v>
      </c>
      <c r="B5941" s="117"/>
      <c r="C5941" s="117" t="s">
        <v>1018</v>
      </c>
      <c r="D5941" s="117" t="s">
        <v>1024</v>
      </c>
      <c r="E5941" s="396" t="s">
        <v>1559</v>
      </c>
      <c r="F5941" s="116" t="s">
        <v>8809</v>
      </c>
      <c r="G5941" s="329"/>
      <c r="H5941" s="116" t="s">
        <v>8714</v>
      </c>
      <c r="I5941" s="116" t="s">
        <v>8795</v>
      </c>
      <c r="J5941" s="116" t="s">
        <v>47</v>
      </c>
      <c r="K5941" s="116">
        <v>10.799999999999999</v>
      </c>
      <c r="L5941" s="116">
        <v>10.799999999999999</v>
      </c>
      <c r="M5941" s="116">
        <v>10.486000000000001</v>
      </c>
      <c r="N5941" s="330">
        <v>2.9074074074073919</v>
      </c>
      <c r="O5941" s="330"/>
      <c r="P5941" s="116"/>
      <c r="Q5941" s="120"/>
    </row>
    <row r="5942" spans="1:17" ht="25.5" customHeight="1">
      <c r="A5942" s="117">
        <v>5939</v>
      </c>
      <c r="B5942" s="117"/>
      <c r="C5942" s="117" t="s">
        <v>1018</v>
      </c>
      <c r="D5942" s="117" t="s">
        <v>1024</v>
      </c>
      <c r="E5942" s="396" t="s">
        <v>1559</v>
      </c>
      <c r="F5942" s="116" t="s">
        <v>8809</v>
      </c>
      <c r="G5942" s="329"/>
      <c r="H5942" s="116" t="s">
        <v>8715</v>
      </c>
      <c r="I5942" s="116" t="s">
        <v>8795</v>
      </c>
      <c r="J5942" s="116" t="s">
        <v>47</v>
      </c>
      <c r="K5942" s="116">
        <v>11.500000000000002</v>
      </c>
      <c r="L5942" s="116">
        <v>11.500000000000002</v>
      </c>
      <c r="M5942" s="116">
        <v>11.228</v>
      </c>
      <c r="N5942" s="330">
        <v>2.3652173913043648</v>
      </c>
      <c r="O5942" s="330"/>
      <c r="P5942" s="116"/>
      <c r="Q5942" s="120"/>
    </row>
    <row r="5943" spans="1:17" ht="25.5" customHeight="1">
      <c r="A5943" s="117">
        <v>5940</v>
      </c>
      <c r="B5943" s="117"/>
      <c r="C5943" s="117" t="s">
        <v>1018</v>
      </c>
      <c r="D5943" s="117" t="s">
        <v>1024</v>
      </c>
      <c r="E5943" s="396" t="s">
        <v>1559</v>
      </c>
      <c r="F5943" s="116" t="s">
        <v>8809</v>
      </c>
      <c r="G5943" s="329"/>
      <c r="H5943" s="116" t="s">
        <v>8716</v>
      </c>
      <c r="I5943" s="116" t="s">
        <v>2092</v>
      </c>
      <c r="J5943" s="116" t="s">
        <v>47</v>
      </c>
      <c r="K5943" s="116">
        <v>1.9000000000000001</v>
      </c>
      <c r="L5943" s="116">
        <v>1.9000000000000001</v>
      </c>
      <c r="M5943" s="116">
        <v>1.8593999999999999</v>
      </c>
      <c r="N5943" s="330">
        <v>2.1368421052631681</v>
      </c>
      <c r="O5943" s="330"/>
      <c r="P5943" s="116"/>
      <c r="Q5943" s="120"/>
    </row>
    <row r="5944" spans="1:17" ht="25.5" customHeight="1">
      <c r="A5944" s="117">
        <v>5941</v>
      </c>
      <c r="B5944" s="117"/>
      <c r="C5944" s="117" t="s">
        <v>1018</v>
      </c>
      <c r="D5944" s="117" t="s">
        <v>1024</v>
      </c>
      <c r="E5944" s="396" t="s">
        <v>1559</v>
      </c>
      <c r="F5944" s="116" t="s">
        <v>8810</v>
      </c>
      <c r="G5944" s="329"/>
      <c r="H5944" s="116" t="s">
        <v>8717</v>
      </c>
      <c r="I5944" s="116" t="s">
        <v>8796</v>
      </c>
      <c r="J5944" s="116" t="s">
        <v>47</v>
      </c>
      <c r="K5944" s="116">
        <v>19.93</v>
      </c>
      <c r="L5944" s="116">
        <v>19.93</v>
      </c>
      <c r="M5944" s="116">
        <v>19.488</v>
      </c>
      <c r="N5944" s="330">
        <v>2.217762167586554</v>
      </c>
      <c r="O5944" s="330"/>
      <c r="P5944" s="116"/>
      <c r="Q5944" s="120"/>
    </row>
    <row r="5945" spans="1:17" ht="25.5" customHeight="1">
      <c r="A5945" s="117">
        <v>5942</v>
      </c>
      <c r="B5945" s="117"/>
      <c r="C5945" s="117" t="s">
        <v>1018</v>
      </c>
      <c r="D5945" s="117" t="s">
        <v>1024</v>
      </c>
      <c r="E5945" s="396" t="s">
        <v>1559</v>
      </c>
      <c r="F5945" s="116" t="s">
        <v>8810</v>
      </c>
      <c r="G5945" s="329"/>
      <c r="H5945" s="116" t="s">
        <v>8718</v>
      </c>
      <c r="I5945" s="116" t="s">
        <v>8795</v>
      </c>
      <c r="J5945" s="116" t="s">
        <v>47</v>
      </c>
      <c r="K5945" s="116">
        <v>20.02</v>
      </c>
      <c r="L5945" s="116">
        <v>20.02</v>
      </c>
      <c r="M5945" s="116">
        <v>19.59</v>
      </c>
      <c r="N5945" s="330">
        <v>2.1478521478521464</v>
      </c>
      <c r="O5945" s="330"/>
      <c r="P5945" s="116"/>
      <c r="Q5945" s="120"/>
    </row>
    <row r="5946" spans="1:17" ht="25.5" customHeight="1">
      <c r="A5946" s="117">
        <v>5943</v>
      </c>
      <c r="B5946" s="117"/>
      <c r="C5946" s="117" t="s">
        <v>1018</v>
      </c>
      <c r="D5946" s="117" t="s">
        <v>1024</v>
      </c>
      <c r="E5946" s="396" t="s">
        <v>1559</v>
      </c>
      <c r="F5946" s="116" t="s">
        <v>8810</v>
      </c>
      <c r="G5946" s="329"/>
      <c r="H5946" s="116" t="s">
        <v>8719</v>
      </c>
      <c r="I5946" s="116" t="s">
        <v>8795</v>
      </c>
      <c r="J5946" s="116" t="s">
        <v>47</v>
      </c>
      <c r="K5946" s="116">
        <v>5.77</v>
      </c>
      <c r="L5946" s="116">
        <v>5.77</v>
      </c>
      <c r="M5946" s="116">
        <v>5.6920000000000002</v>
      </c>
      <c r="N5946" s="330">
        <v>1.3518197573656743</v>
      </c>
      <c r="O5946" s="330"/>
      <c r="P5946" s="116"/>
      <c r="Q5946" s="120"/>
    </row>
    <row r="5947" spans="1:17" ht="25.5" customHeight="1">
      <c r="A5947" s="117">
        <v>5944</v>
      </c>
      <c r="B5947" s="117"/>
      <c r="C5947" s="117" t="s">
        <v>1018</v>
      </c>
      <c r="D5947" s="117" t="s">
        <v>1024</v>
      </c>
      <c r="E5947" s="396" t="s">
        <v>1559</v>
      </c>
      <c r="F5947" s="116" t="s">
        <v>8810</v>
      </c>
      <c r="G5947" s="329"/>
      <c r="H5947" s="116" t="s">
        <v>8720</v>
      </c>
      <c r="I5947" s="116" t="s">
        <v>8795</v>
      </c>
      <c r="J5947" s="116" t="s">
        <v>47</v>
      </c>
      <c r="K5947" s="116">
        <v>7.7000000000000011</v>
      </c>
      <c r="L5947" s="116">
        <v>7.7000000000000011</v>
      </c>
      <c r="M5947" s="116">
        <v>7.5949999999999989</v>
      </c>
      <c r="N5947" s="330">
        <v>1.363636363636392</v>
      </c>
      <c r="O5947" s="330"/>
      <c r="P5947" s="116"/>
      <c r="Q5947" s="120"/>
    </row>
    <row r="5948" spans="1:17" ht="25.5" customHeight="1">
      <c r="A5948" s="117">
        <v>5945</v>
      </c>
      <c r="B5948" s="117"/>
      <c r="C5948" s="117" t="s">
        <v>1018</v>
      </c>
      <c r="D5948" s="117" t="s">
        <v>1024</v>
      </c>
      <c r="E5948" s="396" t="s">
        <v>1559</v>
      </c>
      <c r="F5948" s="116" t="s">
        <v>8810</v>
      </c>
      <c r="G5948" s="329"/>
      <c r="H5948" s="116" t="s">
        <v>8721</v>
      </c>
      <c r="I5948" s="116" t="s">
        <v>8795</v>
      </c>
      <c r="J5948" s="116" t="s">
        <v>47</v>
      </c>
      <c r="K5948" s="116">
        <v>3.0200000000000005</v>
      </c>
      <c r="L5948" s="116">
        <v>3.0200000000000005</v>
      </c>
      <c r="M5948" s="116">
        <v>2.9537</v>
      </c>
      <c r="N5948" s="330">
        <v>2.1953642384106113</v>
      </c>
      <c r="O5948" s="330"/>
      <c r="P5948" s="116"/>
      <c r="Q5948" s="120"/>
    </row>
    <row r="5949" spans="1:17" ht="25.5" customHeight="1">
      <c r="A5949" s="117">
        <v>5946</v>
      </c>
      <c r="B5949" s="117"/>
      <c r="C5949" s="117" t="s">
        <v>1018</v>
      </c>
      <c r="D5949" s="117" t="s">
        <v>1024</v>
      </c>
      <c r="E5949" s="396" t="s">
        <v>1559</v>
      </c>
      <c r="F5949" s="116" t="s">
        <v>8810</v>
      </c>
      <c r="G5949" s="329"/>
      <c r="H5949" s="116" t="s">
        <v>8722</v>
      </c>
      <c r="I5949" s="116" t="s">
        <v>8795</v>
      </c>
      <c r="J5949" s="116" t="s">
        <v>47</v>
      </c>
      <c r="K5949" s="116">
        <v>17.920000000000002</v>
      </c>
      <c r="L5949" s="116">
        <v>17.920000000000002</v>
      </c>
      <c r="M5949" s="116">
        <v>17.411999999999999</v>
      </c>
      <c r="N5949" s="330">
        <v>2.834821428571443</v>
      </c>
      <c r="O5949" s="330"/>
      <c r="P5949" s="116"/>
      <c r="Q5949" s="120"/>
    </row>
    <row r="5950" spans="1:17" ht="25.5" customHeight="1">
      <c r="A5950" s="117">
        <v>5947</v>
      </c>
      <c r="B5950" s="117"/>
      <c r="C5950" s="117" t="s">
        <v>1018</v>
      </c>
      <c r="D5950" s="117" t="s">
        <v>1024</v>
      </c>
      <c r="E5950" s="396" t="s">
        <v>1559</v>
      </c>
      <c r="F5950" s="116" t="s">
        <v>8811</v>
      </c>
      <c r="G5950" s="329"/>
      <c r="H5950" s="116" t="s">
        <v>8723</v>
      </c>
      <c r="I5950" s="116" t="s">
        <v>8795</v>
      </c>
      <c r="J5950" s="116" t="s">
        <v>47</v>
      </c>
      <c r="K5950" s="116">
        <v>10.72</v>
      </c>
      <c r="L5950" s="116">
        <v>10.72</v>
      </c>
      <c r="M5950" s="116">
        <v>10.563000000000001</v>
      </c>
      <c r="N5950" s="330">
        <v>1.4645522388059704</v>
      </c>
      <c r="O5950" s="330"/>
      <c r="P5950" s="116"/>
      <c r="Q5950" s="120"/>
    </row>
    <row r="5951" spans="1:17" ht="25.5" customHeight="1">
      <c r="A5951" s="117">
        <v>5948</v>
      </c>
      <c r="B5951" s="117"/>
      <c r="C5951" s="117" t="s">
        <v>1018</v>
      </c>
      <c r="D5951" s="117" t="s">
        <v>1024</v>
      </c>
      <c r="E5951" s="396" t="s">
        <v>1559</v>
      </c>
      <c r="F5951" s="116" t="s">
        <v>8811</v>
      </c>
      <c r="G5951" s="329"/>
      <c r="H5951" s="116" t="s">
        <v>8724</v>
      </c>
      <c r="I5951" s="116" t="s">
        <v>8795</v>
      </c>
      <c r="J5951" s="116" t="s">
        <v>47</v>
      </c>
      <c r="K5951" s="116">
        <v>13.68</v>
      </c>
      <c r="L5951" s="116">
        <v>13.68</v>
      </c>
      <c r="M5951" s="116">
        <v>13.322999999999999</v>
      </c>
      <c r="N5951" s="330">
        <v>2.6096491228070255</v>
      </c>
      <c r="O5951" s="330"/>
      <c r="P5951" s="116"/>
      <c r="Q5951" s="120"/>
    </row>
    <row r="5952" spans="1:17" ht="25.5" customHeight="1">
      <c r="A5952" s="117">
        <v>5949</v>
      </c>
      <c r="B5952" s="117"/>
      <c r="C5952" s="117" t="s">
        <v>1018</v>
      </c>
      <c r="D5952" s="117" t="s">
        <v>1024</v>
      </c>
      <c r="E5952" s="396" t="s">
        <v>1559</v>
      </c>
      <c r="F5952" s="116" t="s">
        <v>8811</v>
      </c>
      <c r="G5952" s="329"/>
      <c r="H5952" s="116" t="s">
        <v>8725</v>
      </c>
      <c r="I5952" s="116" t="s">
        <v>8795</v>
      </c>
      <c r="J5952" s="116" t="s">
        <v>47</v>
      </c>
      <c r="K5952" s="116">
        <v>2.71</v>
      </c>
      <c r="L5952" s="116">
        <v>2.71</v>
      </c>
      <c r="M5952" s="116">
        <v>2.641</v>
      </c>
      <c r="N5952" s="330">
        <v>2.5461254612546105</v>
      </c>
      <c r="O5952" s="330"/>
      <c r="P5952" s="116"/>
      <c r="Q5952" s="120"/>
    </row>
    <row r="5953" spans="1:17" ht="25.5" customHeight="1">
      <c r="A5953" s="117">
        <v>5950</v>
      </c>
      <c r="B5953" s="117"/>
      <c r="C5953" s="117" t="s">
        <v>1018</v>
      </c>
      <c r="D5953" s="117" t="s">
        <v>1024</v>
      </c>
      <c r="E5953" s="396" t="s">
        <v>1559</v>
      </c>
      <c r="F5953" s="116" t="s">
        <v>8811</v>
      </c>
      <c r="G5953" s="329"/>
      <c r="H5953" s="116" t="s">
        <v>8726</v>
      </c>
      <c r="I5953" s="116" t="s">
        <v>8795</v>
      </c>
      <c r="J5953" s="116" t="s">
        <v>47</v>
      </c>
      <c r="K5953" s="116">
        <v>11.899999999999999</v>
      </c>
      <c r="L5953" s="116">
        <v>11.899999999999999</v>
      </c>
      <c r="M5953" s="116">
        <v>11.746</v>
      </c>
      <c r="N5953" s="330">
        <v>1.2941176470588081</v>
      </c>
      <c r="O5953" s="330"/>
      <c r="P5953" s="116"/>
      <c r="Q5953" s="120"/>
    </row>
    <row r="5954" spans="1:17" ht="25.5" customHeight="1">
      <c r="A5954" s="117">
        <v>5951</v>
      </c>
      <c r="B5954" s="117"/>
      <c r="C5954" s="117" t="s">
        <v>1018</v>
      </c>
      <c r="D5954" s="117" t="s">
        <v>1024</v>
      </c>
      <c r="E5954" s="117" t="e">
        <v>#N/A</v>
      </c>
      <c r="F5954" s="116" t="s">
        <v>8812</v>
      </c>
      <c r="G5954" s="329"/>
      <c r="H5954" s="116" t="s">
        <v>8727</v>
      </c>
      <c r="I5954" s="116" t="s">
        <v>8795</v>
      </c>
      <c r="J5954" s="116" t="s">
        <v>47</v>
      </c>
      <c r="K5954" s="116">
        <v>7.7519999999999998</v>
      </c>
      <c r="L5954" s="116">
        <v>7.7519999999999998</v>
      </c>
      <c r="M5954" s="116">
        <v>7.6520000000000001</v>
      </c>
      <c r="N5954" s="330">
        <v>1.2899896800825548</v>
      </c>
      <c r="O5954" s="330"/>
      <c r="P5954" s="116"/>
      <c r="Q5954" s="120"/>
    </row>
    <row r="5955" spans="1:17" ht="25.5" customHeight="1">
      <c r="A5955" s="117">
        <v>5952</v>
      </c>
      <c r="B5955" s="117"/>
      <c r="C5955" s="117" t="s">
        <v>1018</v>
      </c>
      <c r="D5955" s="117" t="s">
        <v>1024</v>
      </c>
      <c r="E5955" s="396" t="s">
        <v>1559</v>
      </c>
      <c r="F5955" s="116" t="s">
        <v>8813</v>
      </c>
      <c r="G5955" s="329"/>
      <c r="H5955" s="116" t="s">
        <v>8728</v>
      </c>
      <c r="I5955" s="116" t="s">
        <v>8795</v>
      </c>
      <c r="J5955" s="116" t="s">
        <v>47</v>
      </c>
      <c r="K5955" s="116">
        <v>6.7</v>
      </c>
      <c r="L5955" s="116">
        <v>6.7</v>
      </c>
      <c r="M5955" s="116">
        <v>6.5375999999999994</v>
      </c>
      <c r="N5955" s="330">
        <v>2.4238805970149366</v>
      </c>
      <c r="O5955" s="330"/>
      <c r="P5955" s="116"/>
      <c r="Q5955" s="120"/>
    </row>
    <row r="5956" spans="1:17" ht="25.5" customHeight="1">
      <c r="A5956" s="117">
        <v>5953</v>
      </c>
      <c r="B5956" s="117"/>
      <c r="C5956" s="117" t="s">
        <v>1018</v>
      </c>
      <c r="D5956" s="117" t="s">
        <v>1024</v>
      </c>
      <c r="E5956" s="396" t="s">
        <v>1559</v>
      </c>
      <c r="F5956" s="116" t="s">
        <v>8813</v>
      </c>
      <c r="G5956" s="329"/>
      <c r="H5956" s="116" t="s">
        <v>8715</v>
      </c>
      <c r="I5956" s="116" t="s">
        <v>8795</v>
      </c>
      <c r="J5956" s="116" t="s">
        <v>47</v>
      </c>
      <c r="K5956" s="116">
        <v>6.6700000000000008</v>
      </c>
      <c r="L5956" s="116">
        <v>6.6700000000000008</v>
      </c>
      <c r="M5956" s="116">
        <v>6.5118200000000002</v>
      </c>
      <c r="N5956" s="330">
        <v>2.3715142428785705</v>
      </c>
      <c r="O5956" s="330"/>
      <c r="P5956" s="116"/>
      <c r="Q5956" s="120"/>
    </row>
    <row r="5957" spans="1:17" ht="25.5" customHeight="1">
      <c r="A5957" s="117">
        <v>5954</v>
      </c>
      <c r="B5957" s="117"/>
      <c r="C5957" s="117" t="s">
        <v>1018</v>
      </c>
      <c r="D5957" s="117" t="s">
        <v>1024</v>
      </c>
      <c r="E5957" s="396" t="s">
        <v>1559</v>
      </c>
      <c r="F5957" s="116" t="s">
        <v>8813</v>
      </c>
      <c r="G5957" s="329"/>
      <c r="H5957" s="116" t="s">
        <v>8729</v>
      </c>
      <c r="I5957" s="116" t="s">
        <v>2092</v>
      </c>
      <c r="J5957" s="116" t="s">
        <v>47</v>
      </c>
      <c r="K5957" s="116">
        <v>2.34</v>
      </c>
      <c r="L5957" s="116">
        <v>2.34</v>
      </c>
      <c r="M5957" s="116">
        <v>2.3005</v>
      </c>
      <c r="N5957" s="330">
        <v>1.6880341880341825</v>
      </c>
      <c r="O5957" s="330"/>
      <c r="P5957" s="116"/>
      <c r="Q5957" s="120"/>
    </row>
    <row r="5958" spans="1:17" ht="25.5" customHeight="1">
      <c r="A5958" s="117">
        <v>5955</v>
      </c>
      <c r="B5958" s="117"/>
      <c r="C5958" s="117" t="s">
        <v>1018</v>
      </c>
      <c r="D5958" s="117" t="s">
        <v>1024</v>
      </c>
      <c r="E5958" s="396" t="s">
        <v>1559</v>
      </c>
      <c r="F5958" s="116" t="s">
        <v>8813</v>
      </c>
      <c r="G5958" s="329"/>
      <c r="H5958" s="116" t="s">
        <v>8730</v>
      </c>
      <c r="I5958" s="116" t="s">
        <v>8795</v>
      </c>
      <c r="J5958" s="116" t="s">
        <v>47</v>
      </c>
      <c r="K5958" s="116">
        <v>0.52</v>
      </c>
      <c r="L5958" s="116">
        <v>0.52</v>
      </c>
      <c r="M5958" s="116">
        <v>0.51236000000000004</v>
      </c>
      <c r="N5958" s="330">
        <v>1.4692307692307653</v>
      </c>
      <c r="O5958" s="330"/>
      <c r="P5958" s="116"/>
      <c r="Q5958" s="120"/>
    </row>
    <row r="5959" spans="1:17" ht="25.5" customHeight="1">
      <c r="A5959" s="117">
        <v>5956</v>
      </c>
      <c r="B5959" s="117"/>
      <c r="C5959" s="117" t="s">
        <v>1018</v>
      </c>
      <c r="D5959" s="117" t="s">
        <v>1024</v>
      </c>
      <c r="E5959" s="117" t="e">
        <v>#N/A</v>
      </c>
      <c r="F5959" s="116" t="s">
        <v>8814</v>
      </c>
      <c r="G5959" s="329"/>
      <c r="H5959" s="116" t="s">
        <v>8731</v>
      </c>
      <c r="I5959" s="116" t="s">
        <v>8795</v>
      </c>
      <c r="J5959" s="116" t="s">
        <v>47</v>
      </c>
      <c r="K5959" s="116">
        <v>4.2699999999999996</v>
      </c>
      <c r="L5959" s="116">
        <v>4.2699999999999996</v>
      </c>
      <c r="M5959" s="116">
        <v>4.1697000000000006</v>
      </c>
      <c r="N5959" s="330">
        <v>2.3489461358313575</v>
      </c>
      <c r="O5959" s="330"/>
      <c r="P5959" s="116"/>
      <c r="Q5959" s="120"/>
    </row>
    <row r="5960" spans="1:17" ht="25.5" customHeight="1">
      <c r="A5960" s="117">
        <v>5957</v>
      </c>
      <c r="B5960" s="117"/>
      <c r="C5960" s="117" t="s">
        <v>1018</v>
      </c>
      <c r="D5960" s="117" t="s">
        <v>1024</v>
      </c>
      <c r="E5960" s="396" t="s">
        <v>1559</v>
      </c>
      <c r="F5960" s="116" t="s">
        <v>8814</v>
      </c>
      <c r="G5960" s="329"/>
      <c r="H5960" s="116" t="s">
        <v>8732</v>
      </c>
      <c r="I5960" s="116" t="s">
        <v>8795</v>
      </c>
      <c r="J5960" s="116" t="s">
        <v>47</v>
      </c>
      <c r="K5960" s="116">
        <v>1.7400000000000002</v>
      </c>
      <c r="L5960" s="116">
        <v>1.7400000000000002</v>
      </c>
      <c r="M5960" s="116">
        <v>1.7109999999999999</v>
      </c>
      <c r="N5960" s="330">
        <v>1.6666666666666872</v>
      </c>
      <c r="O5960" s="330"/>
      <c r="P5960" s="116"/>
      <c r="Q5960" s="120"/>
    </row>
    <row r="5961" spans="1:17" ht="25.5" customHeight="1">
      <c r="A5961" s="117">
        <v>5958</v>
      </c>
      <c r="B5961" s="117"/>
      <c r="C5961" s="117" t="s">
        <v>1018</v>
      </c>
      <c r="D5961" s="117" t="s">
        <v>1024</v>
      </c>
      <c r="E5961" s="396" t="s">
        <v>1559</v>
      </c>
      <c r="F5961" s="116" t="s">
        <v>8814</v>
      </c>
      <c r="G5961" s="329"/>
      <c r="H5961" s="116" t="s">
        <v>8733</v>
      </c>
      <c r="I5961" s="116" t="s">
        <v>8795</v>
      </c>
      <c r="J5961" s="116" t="s">
        <v>47</v>
      </c>
      <c r="K5961" s="116">
        <v>4.7900000000000009</v>
      </c>
      <c r="L5961" s="116">
        <v>4.7900000000000009</v>
      </c>
      <c r="M5961" s="116">
        <v>4.7130000000000001</v>
      </c>
      <c r="N5961" s="330">
        <v>1.6075156576200591</v>
      </c>
      <c r="O5961" s="330"/>
      <c r="P5961" s="116"/>
      <c r="Q5961" s="120"/>
    </row>
    <row r="5962" spans="1:17" ht="25.5" customHeight="1">
      <c r="A5962" s="117">
        <v>5959</v>
      </c>
      <c r="B5962" s="117"/>
      <c r="C5962" s="117" t="s">
        <v>1018</v>
      </c>
      <c r="D5962" s="117" t="s">
        <v>1024</v>
      </c>
      <c r="E5962" s="396" t="s">
        <v>1559</v>
      </c>
      <c r="F5962" s="116" t="s">
        <v>8814</v>
      </c>
      <c r="G5962" s="329"/>
      <c r="H5962" s="116" t="s">
        <v>8734</v>
      </c>
      <c r="I5962" s="116" t="s">
        <v>8795</v>
      </c>
      <c r="J5962" s="116" t="s">
        <v>47</v>
      </c>
      <c r="K5962" s="116">
        <v>6.1099999999999994</v>
      </c>
      <c r="L5962" s="116">
        <v>6.1099999999999994</v>
      </c>
      <c r="M5962" s="116">
        <v>6.0335000000000001</v>
      </c>
      <c r="N5962" s="330">
        <v>1.252045826513901</v>
      </c>
      <c r="O5962" s="330"/>
      <c r="P5962" s="116"/>
      <c r="Q5962" s="120"/>
    </row>
    <row r="5963" spans="1:17" ht="25.5" customHeight="1">
      <c r="A5963" s="117">
        <v>5960</v>
      </c>
      <c r="B5963" s="117"/>
      <c r="C5963" s="117" t="s">
        <v>1018</v>
      </c>
      <c r="D5963" s="117" t="s">
        <v>1024</v>
      </c>
      <c r="E5963" s="117" t="e">
        <v>#N/A</v>
      </c>
      <c r="F5963" s="116" t="s">
        <v>8814</v>
      </c>
      <c r="G5963" s="329"/>
      <c r="H5963" s="116" t="s">
        <v>8735</v>
      </c>
      <c r="I5963" s="116" t="s">
        <v>2092</v>
      </c>
      <c r="J5963" s="116" t="s">
        <v>47</v>
      </c>
      <c r="K5963" s="116">
        <v>3.07</v>
      </c>
      <c r="L5963" s="116">
        <v>3.07</v>
      </c>
      <c r="M5963" s="116">
        <v>3.0529999999999999</v>
      </c>
      <c r="N5963" s="330">
        <v>0.55374592833875913</v>
      </c>
      <c r="O5963" s="330"/>
      <c r="P5963" s="116"/>
      <c r="Q5963" s="120"/>
    </row>
    <row r="5964" spans="1:17" ht="25.5" customHeight="1">
      <c r="A5964" s="117">
        <v>5961</v>
      </c>
      <c r="B5964" s="117"/>
      <c r="C5964" s="117" t="s">
        <v>1018</v>
      </c>
      <c r="D5964" s="117" t="s">
        <v>1024</v>
      </c>
      <c r="E5964" s="117" t="e">
        <v>#N/A</v>
      </c>
      <c r="F5964" s="116" t="s">
        <v>8815</v>
      </c>
      <c r="G5964" s="329"/>
      <c r="H5964" s="116" t="s">
        <v>8736</v>
      </c>
      <c r="I5964" s="116" t="s">
        <v>8795</v>
      </c>
      <c r="J5964" s="116" t="s">
        <v>47</v>
      </c>
      <c r="K5964" s="116">
        <v>6.22</v>
      </c>
      <c r="L5964" s="116">
        <v>6.22</v>
      </c>
      <c r="M5964" s="116">
        <v>6.1040000000000001</v>
      </c>
      <c r="N5964" s="330">
        <v>1.8649517684887404</v>
      </c>
      <c r="O5964" s="330"/>
      <c r="P5964" s="116"/>
      <c r="Q5964" s="120"/>
    </row>
    <row r="5965" spans="1:17" ht="25.5" customHeight="1">
      <c r="A5965" s="117">
        <v>5962</v>
      </c>
      <c r="B5965" s="117"/>
      <c r="C5965" s="117" t="s">
        <v>1018</v>
      </c>
      <c r="D5965" s="117" t="s">
        <v>1024</v>
      </c>
      <c r="E5965" s="117" t="e">
        <v>#N/A</v>
      </c>
      <c r="F5965" s="116" t="s">
        <v>8815</v>
      </c>
      <c r="G5965" s="329"/>
      <c r="H5965" s="116" t="s">
        <v>8737</v>
      </c>
      <c r="I5965" s="116" t="s">
        <v>2092</v>
      </c>
      <c r="J5965" s="116" t="s">
        <v>47</v>
      </c>
      <c r="K5965" s="116">
        <v>1.1499999999999999</v>
      </c>
      <c r="L5965" s="116">
        <v>1.1499999999999999</v>
      </c>
      <c r="M5965" s="116">
        <v>1.1367</v>
      </c>
      <c r="N5965" s="330">
        <v>1.1565217391304232</v>
      </c>
      <c r="O5965" s="330"/>
      <c r="P5965" s="116"/>
      <c r="Q5965" s="120"/>
    </row>
    <row r="5966" spans="1:17" ht="25.5" customHeight="1">
      <c r="A5966" s="117">
        <v>5963</v>
      </c>
      <c r="B5966" s="117"/>
      <c r="C5966" s="117" t="s">
        <v>1018</v>
      </c>
      <c r="D5966" s="117" t="s">
        <v>1024</v>
      </c>
      <c r="E5966" s="117" t="e">
        <v>#N/A</v>
      </c>
      <c r="F5966" s="116" t="s">
        <v>8815</v>
      </c>
      <c r="G5966" s="329"/>
      <c r="H5966" s="116" t="s">
        <v>8738</v>
      </c>
      <c r="I5966" s="116" t="s">
        <v>2092</v>
      </c>
      <c r="J5966" s="116" t="s">
        <v>47</v>
      </c>
      <c r="K5966" s="116">
        <v>2.15</v>
      </c>
      <c r="L5966" s="116">
        <v>2.15</v>
      </c>
      <c r="M5966" s="116">
        <v>2.1252</v>
      </c>
      <c r="N5966" s="330">
        <v>1.1534883720930202</v>
      </c>
      <c r="O5966" s="330"/>
      <c r="P5966" s="116"/>
      <c r="Q5966" s="120"/>
    </row>
    <row r="5967" spans="1:17" ht="25.5" customHeight="1">
      <c r="A5967" s="117">
        <v>5964</v>
      </c>
      <c r="B5967" s="117"/>
      <c r="C5967" s="117" t="s">
        <v>1018</v>
      </c>
      <c r="D5967" s="117" t="s">
        <v>3677</v>
      </c>
      <c r="E5967" s="396" t="s">
        <v>3677</v>
      </c>
      <c r="F5967" s="116" t="s">
        <v>8797</v>
      </c>
      <c r="G5967" s="329"/>
      <c r="H5967" s="116" t="s">
        <v>8739</v>
      </c>
      <c r="I5967" s="116" t="s">
        <v>8794</v>
      </c>
      <c r="J5967" s="116" t="s">
        <v>47</v>
      </c>
      <c r="K5967" s="116">
        <v>5.7540000000000004</v>
      </c>
      <c r="L5967" s="116">
        <v>5.7540000000000004</v>
      </c>
      <c r="M5967" s="116">
        <v>5.6475088575000001</v>
      </c>
      <c r="N5967" s="330">
        <v>1.8507324035453658</v>
      </c>
      <c r="O5967" s="330"/>
      <c r="P5967" s="116"/>
      <c r="Q5967" s="120"/>
    </row>
    <row r="5968" spans="1:17" ht="25.5" customHeight="1">
      <c r="A5968" s="117">
        <v>5965</v>
      </c>
      <c r="B5968" s="117"/>
      <c r="C5968" s="117" t="s">
        <v>1018</v>
      </c>
      <c r="D5968" s="117" t="s">
        <v>3677</v>
      </c>
      <c r="E5968" s="396" t="s">
        <v>3677</v>
      </c>
      <c r="F5968" s="116" t="s">
        <v>8797</v>
      </c>
      <c r="G5968" s="329"/>
      <c r="H5968" s="116" t="s">
        <v>8740</v>
      </c>
      <c r="I5968" s="116" t="s">
        <v>8795</v>
      </c>
      <c r="J5968" s="116" t="s">
        <v>47</v>
      </c>
      <c r="K5968" s="116">
        <v>6.1390000000000002</v>
      </c>
      <c r="L5968" s="116">
        <v>6.1390000000000002</v>
      </c>
      <c r="M5968" s="116">
        <v>6.0620680602500006</v>
      </c>
      <c r="N5968" s="330">
        <v>1.2531672870174242</v>
      </c>
      <c r="O5968" s="330"/>
      <c r="P5968" s="116"/>
      <c r="Q5968" s="120"/>
    </row>
    <row r="5969" spans="1:17" ht="25.5" customHeight="1">
      <c r="A5969" s="117">
        <v>5966</v>
      </c>
      <c r="B5969" s="117"/>
      <c r="C5969" s="117" t="s">
        <v>1018</v>
      </c>
      <c r="D5969" s="117" t="s">
        <v>3677</v>
      </c>
      <c r="E5969" s="396" t="s">
        <v>3677</v>
      </c>
      <c r="F5969" s="116" t="s">
        <v>8797</v>
      </c>
      <c r="G5969" s="329"/>
      <c r="H5969" s="116" t="s">
        <v>8741</v>
      </c>
      <c r="I5969" s="116" t="s">
        <v>8795</v>
      </c>
      <c r="J5969" s="116" t="s">
        <v>47</v>
      </c>
      <c r="K5969" s="116">
        <v>9.5609999999999999</v>
      </c>
      <c r="L5969" s="116">
        <v>9.5609999999999999</v>
      </c>
      <c r="M5969" s="116">
        <v>9.4979232997499992</v>
      </c>
      <c r="N5969" s="330">
        <v>0.65972911044870608</v>
      </c>
      <c r="O5969" s="330"/>
      <c r="P5969" s="116"/>
      <c r="Q5969" s="120"/>
    </row>
    <row r="5970" spans="1:17" ht="25.5" customHeight="1">
      <c r="A5970" s="117">
        <v>5967</v>
      </c>
      <c r="B5970" s="117"/>
      <c r="C5970" s="117" t="s">
        <v>1018</v>
      </c>
      <c r="D5970" s="117" t="s">
        <v>3677</v>
      </c>
      <c r="E5970" s="396" t="s">
        <v>3677</v>
      </c>
      <c r="F5970" s="116" t="s">
        <v>8816</v>
      </c>
      <c r="G5970" s="329"/>
      <c r="H5970" s="116" t="s">
        <v>8742</v>
      </c>
      <c r="I5970" s="116" t="s">
        <v>8795</v>
      </c>
      <c r="J5970" s="116" t="s">
        <v>47</v>
      </c>
      <c r="K5970" s="116">
        <v>4.5090000000000003</v>
      </c>
      <c r="L5970" s="116">
        <v>4.5090000000000003</v>
      </c>
      <c r="M5970" s="116">
        <v>4.4643435661964528</v>
      </c>
      <c r="N5970" s="330">
        <v>0.99038442678082839</v>
      </c>
      <c r="O5970" s="330"/>
      <c r="P5970" s="116"/>
      <c r="Q5970" s="120"/>
    </row>
    <row r="5971" spans="1:17" ht="25.5" customHeight="1">
      <c r="A5971" s="117">
        <v>5968</v>
      </c>
      <c r="B5971" s="117"/>
      <c r="C5971" s="117" t="s">
        <v>1018</v>
      </c>
      <c r="D5971" s="117" t="s">
        <v>3677</v>
      </c>
      <c r="E5971" s="396" t="s">
        <v>3677</v>
      </c>
      <c r="F5971" s="116" t="s">
        <v>8798</v>
      </c>
      <c r="G5971" s="329"/>
      <c r="H5971" s="116" t="s">
        <v>8743</v>
      </c>
      <c r="I5971" s="116" t="s">
        <v>8795</v>
      </c>
      <c r="J5971" s="116" t="s">
        <v>47</v>
      </c>
      <c r="K5971" s="116">
        <v>11.173999999999999</v>
      </c>
      <c r="L5971" s="116">
        <v>11.173999999999999</v>
      </c>
      <c r="M5971" s="116">
        <v>11.076437789500002</v>
      </c>
      <c r="N5971" s="330">
        <v>0.87311804635759627</v>
      </c>
      <c r="O5971" s="330"/>
      <c r="P5971" s="116"/>
      <c r="Q5971" s="120"/>
    </row>
    <row r="5972" spans="1:17" ht="25.5" customHeight="1">
      <c r="A5972" s="117">
        <v>5969</v>
      </c>
      <c r="B5972" s="117"/>
      <c r="C5972" s="117" t="s">
        <v>1018</v>
      </c>
      <c r="D5972" s="117" t="s">
        <v>3677</v>
      </c>
      <c r="E5972" s="396" t="s">
        <v>3677</v>
      </c>
      <c r="F5972" s="116" t="s">
        <v>8798</v>
      </c>
      <c r="G5972" s="329"/>
      <c r="H5972" s="116" t="s">
        <v>8742</v>
      </c>
      <c r="I5972" s="116" t="s">
        <v>8795</v>
      </c>
      <c r="J5972" s="116" t="s">
        <v>47</v>
      </c>
      <c r="K5972" s="116">
        <v>6.5600000000000005</v>
      </c>
      <c r="L5972" s="116">
        <v>6.5600000000000005</v>
      </c>
      <c r="M5972" s="116">
        <v>6.4937264294233934</v>
      </c>
      <c r="N5972" s="330">
        <v>1.0102678441555959</v>
      </c>
      <c r="O5972" s="330"/>
      <c r="P5972" s="116"/>
      <c r="Q5972" s="120"/>
    </row>
    <row r="5973" spans="1:17" ht="25.5" customHeight="1">
      <c r="A5973" s="117">
        <v>5970</v>
      </c>
      <c r="B5973" s="117"/>
      <c r="C5973" s="117" t="s">
        <v>1018</v>
      </c>
      <c r="D5973" s="117" t="s">
        <v>3677</v>
      </c>
      <c r="E5973" s="396" t="s">
        <v>3677</v>
      </c>
      <c r="F5973" s="116" t="s">
        <v>8798</v>
      </c>
      <c r="G5973" s="329"/>
      <c r="H5973" s="116" t="s">
        <v>8744</v>
      </c>
      <c r="I5973" s="116" t="s">
        <v>8795</v>
      </c>
      <c r="J5973" s="116" t="s">
        <v>47</v>
      </c>
      <c r="K5973" s="116">
        <v>11.883000000000001</v>
      </c>
      <c r="L5973" s="116">
        <v>11.883000000000001</v>
      </c>
      <c r="M5973" s="116">
        <v>11.693160363750003</v>
      </c>
      <c r="N5973" s="330">
        <v>1.5975733085079329</v>
      </c>
      <c r="O5973" s="330"/>
      <c r="P5973" s="116"/>
      <c r="Q5973" s="120"/>
    </row>
    <row r="5974" spans="1:17" ht="25.5" customHeight="1">
      <c r="A5974" s="117">
        <v>5971</v>
      </c>
      <c r="B5974" s="117"/>
      <c r="C5974" s="117" t="s">
        <v>1018</v>
      </c>
      <c r="D5974" s="117" t="s">
        <v>3677</v>
      </c>
      <c r="E5974" s="396" t="s">
        <v>3677</v>
      </c>
      <c r="F5974" s="116" t="s">
        <v>8798</v>
      </c>
      <c r="G5974" s="329"/>
      <c r="H5974" s="116" t="s">
        <v>8745</v>
      </c>
      <c r="I5974" s="116" t="s">
        <v>8795</v>
      </c>
      <c r="J5974" s="116" t="s">
        <v>47</v>
      </c>
      <c r="K5974" s="116">
        <v>4.1859999999999999</v>
      </c>
      <c r="L5974" s="116">
        <v>4.1859999999999999</v>
      </c>
      <c r="M5974" s="116">
        <v>4.1306877755000002</v>
      </c>
      <c r="N5974" s="330">
        <v>1.3213622670807388</v>
      </c>
      <c r="O5974" s="330"/>
      <c r="P5974" s="116"/>
      <c r="Q5974" s="120"/>
    </row>
    <row r="5975" spans="1:17" ht="25.5" customHeight="1">
      <c r="A5975" s="117">
        <v>5972</v>
      </c>
      <c r="B5975" s="117"/>
      <c r="C5975" s="117" t="s">
        <v>1018</v>
      </c>
      <c r="D5975" s="117" t="s">
        <v>3677</v>
      </c>
      <c r="E5975" s="396" t="s">
        <v>3677</v>
      </c>
      <c r="F5975" s="116" t="s">
        <v>8798</v>
      </c>
      <c r="G5975" s="329"/>
      <c r="H5975" s="116" t="s">
        <v>8746</v>
      </c>
      <c r="I5975" s="116" t="s">
        <v>8795</v>
      </c>
      <c r="J5975" s="116" t="s">
        <v>47</v>
      </c>
      <c r="K5975" s="116">
        <v>6.1669999999999998</v>
      </c>
      <c r="L5975" s="116">
        <v>6.1669999999999998</v>
      </c>
      <c r="M5975" s="116">
        <v>6.05770380475</v>
      </c>
      <c r="N5975" s="330">
        <v>1.7722749351386378</v>
      </c>
      <c r="O5975" s="330"/>
      <c r="P5975" s="116"/>
      <c r="Q5975" s="120"/>
    </row>
    <row r="5976" spans="1:17" ht="25.5" customHeight="1">
      <c r="A5976" s="117">
        <v>5973</v>
      </c>
      <c r="B5976" s="117"/>
      <c r="C5976" s="117" t="s">
        <v>1018</v>
      </c>
      <c r="D5976" s="117" t="s">
        <v>3677</v>
      </c>
      <c r="E5976" s="396" t="s">
        <v>3677</v>
      </c>
      <c r="F5976" s="116" t="s">
        <v>8798</v>
      </c>
      <c r="G5976" s="329"/>
      <c r="H5976" s="116" t="s">
        <v>8747</v>
      </c>
      <c r="I5976" s="116" t="s">
        <v>8795</v>
      </c>
      <c r="J5976" s="116" t="s">
        <v>47</v>
      </c>
      <c r="K5976" s="116">
        <v>10.971</v>
      </c>
      <c r="L5976" s="116">
        <v>10.971</v>
      </c>
      <c r="M5976" s="116">
        <v>10.77165957375</v>
      </c>
      <c r="N5976" s="330">
        <v>1.8169759023789995</v>
      </c>
      <c r="O5976" s="330"/>
      <c r="P5976" s="116"/>
      <c r="Q5976" s="120"/>
    </row>
    <row r="5977" spans="1:17" ht="25.5" customHeight="1">
      <c r="A5977" s="117">
        <v>5974</v>
      </c>
      <c r="B5977" s="117"/>
      <c r="C5977" s="117" t="s">
        <v>1018</v>
      </c>
      <c r="D5977" s="117" t="s">
        <v>3677</v>
      </c>
      <c r="E5977" s="396" t="s">
        <v>3677</v>
      </c>
      <c r="F5977" s="116" t="s">
        <v>8798</v>
      </c>
      <c r="G5977" s="329"/>
      <c r="H5977" s="116" t="s">
        <v>8748</v>
      </c>
      <c r="I5977" s="116" t="s">
        <v>8795</v>
      </c>
      <c r="J5977" s="116" t="s">
        <v>47</v>
      </c>
      <c r="K5977" s="116">
        <v>10.43</v>
      </c>
      <c r="L5977" s="116">
        <v>10.43</v>
      </c>
      <c r="M5977" s="116">
        <v>10.291829059000001</v>
      </c>
      <c r="N5977" s="330">
        <v>1.3247453595397747</v>
      </c>
      <c r="O5977" s="330"/>
      <c r="P5977" s="116"/>
      <c r="Q5977" s="120"/>
    </row>
    <row r="5978" spans="1:17" ht="25.5" customHeight="1">
      <c r="A5978" s="117">
        <v>5975</v>
      </c>
      <c r="B5978" s="117"/>
      <c r="C5978" s="117" t="s">
        <v>1018</v>
      </c>
      <c r="D5978" s="117" t="s">
        <v>3677</v>
      </c>
      <c r="E5978" s="396" t="s">
        <v>3677</v>
      </c>
      <c r="F5978" s="116" t="s">
        <v>8817</v>
      </c>
      <c r="G5978" s="329"/>
      <c r="H5978" s="116" t="s">
        <v>8749</v>
      </c>
      <c r="I5978" s="116" t="s">
        <v>8795</v>
      </c>
      <c r="J5978" s="116" t="s">
        <v>47</v>
      </c>
      <c r="K5978" s="116">
        <v>5.2370000000000001</v>
      </c>
      <c r="L5978" s="116">
        <v>5.2370000000000001</v>
      </c>
      <c r="M5978" s="116">
        <v>5.1922981477333767</v>
      </c>
      <c r="N5978" s="330">
        <v>0.8535774731071869</v>
      </c>
      <c r="O5978" s="330"/>
      <c r="P5978" s="116"/>
      <c r="Q5978" s="120"/>
    </row>
    <row r="5979" spans="1:17" ht="25.5" customHeight="1">
      <c r="A5979" s="117">
        <v>5976</v>
      </c>
      <c r="B5979" s="117"/>
      <c r="C5979" s="117" t="s">
        <v>1018</v>
      </c>
      <c r="D5979" s="117" t="s">
        <v>3677</v>
      </c>
      <c r="E5979" s="396" t="s">
        <v>3677</v>
      </c>
      <c r="F5979" s="116" t="s">
        <v>8818</v>
      </c>
      <c r="G5979" s="329"/>
      <c r="H5979" s="116" t="s">
        <v>8750</v>
      </c>
      <c r="I5979" s="116" t="s">
        <v>8795</v>
      </c>
      <c r="J5979" s="116" t="s">
        <v>47</v>
      </c>
      <c r="K5979" s="116">
        <v>9.8740000000000006</v>
      </c>
      <c r="L5979" s="116">
        <v>9.8740000000000006</v>
      </c>
      <c r="M5979" s="116">
        <v>9.7973354250000035</v>
      </c>
      <c r="N5979" s="330">
        <v>0.77642875227868147</v>
      </c>
      <c r="O5979" s="330"/>
      <c r="P5979" s="116"/>
      <c r="Q5979" s="120"/>
    </row>
    <row r="5980" spans="1:17" ht="25.5" customHeight="1">
      <c r="A5980" s="117">
        <v>5977</v>
      </c>
      <c r="B5980" s="117"/>
      <c r="C5980" s="117" t="s">
        <v>1018</v>
      </c>
      <c r="D5980" s="117" t="s">
        <v>3677</v>
      </c>
      <c r="E5980" s="396" t="s">
        <v>3677</v>
      </c>
      <c r="F5980" s="116" t="s">
        <v>8818</v>
      </c>
      <c r="G5980" s="329"/>
      <c r="H5980" s="116" t="s">
        <v>8751</v>
      </c>
      <c r="I5980" s="116" t="s">
        <v>8795</v>
      </c>
      <c r="J5980" s="116" t="s">
        <v>47</v>
      </c>
      <c r="K5980" s="116">
        <v>12.293999999999999</v>
      </c>
      <c r="L5980" s="116">
        <v>12.293999999999999</v>
      </c>
      <c r="M5980" s="116">
        <v>12.177756688499999</v>
      </c>
      <c r="N5980" s="330">
        <v>0.94552880673499184</v>
      </c>
      <c r="O5980" s="330"/>
      <c r="P5980" s="116"/>
      <c r="Q5980" s="120"/>
    </row>
    <row r="5981" spans="1:17" ht="25.5" customHeight="1">
      <c r="A5981" s="117">
        <v>5978</v>
      </c>
      <c r="B5981" s="117"/>
      <c r="C5981" s="117" t="s">
        <v>1018</v>
      </c>
      <c r="D5981" s="117" t="s">
        <v>3677</v>
      </c>
      <c r="E5981" s="396" t="s">
        <v>3677</v>
      </c>
      <c r="F5981" s="116" t="s">
        <v>8818</v>
      </c>
      <c r="G5981" s="329"/>
      <c r="H5981" s="116" t="s">
        <v>8752</v>
      </c>
      <c r="I5981" s="116" t="s">
        <v>8795</v>
      </c>
      <c r="J5981" s="116" t="s">
        <v>47</v>
      </c>
      <c r="K5981" s="116">
        <v>17.683999999999997</v>
      </c>
      <c r="L5981" s="116">
        <v>17.683999999999997</v>
      </c>
      <c r="M5981" s="116">
        <v>17.538137419999998</v>
      </c>
      <c r="N5981" s="330">
        <v>0.82482798009499725</v>
      </c>
      <c r="O5981" s="330"/>
      <c r="P5981" s="116"/>
      <c r="Q5981" s="120"/>
    </row>
    <row r="5982" spans="1:17" ht="25.5" customHeight="1">
      <c r="A5982" s="117">
        <v>5979</v>
      </c>
      <c r="B5982" s="117"/>
      <c r="C5982" s="117" t="s">
        <v>1018</v>
      </c>
      <c r="D5982" s="117" t="s">
        <v>3677</v>
      </c>
      <c r="E5982" s="396" t="s">
        <v>3677</v>
      </c>
      <c r="F5982" s="116" t="s">
        <v>8818</v>
      </c>
      <c r="G5982" s="329"/>
      <c r="H5982" s="116" t="s">
        <v>8753</v>
      </c>
      <c r="I5982" s="116" t="s">
        <v>2092</v>
      </c>
      <c r="J5982" s="116" t="s">
        <v>47</v>
      </c>
      <c r="K5982" s="116">
        <v>3.4620000000000002</v>
      </c>
      <c r="L5982" s="116">
        <v>3.4620000000000002</v>
      </c>
      <c r="M5982" s="116">
        <v>3.4313640082988166</v>
      </c>
      <c r="N5982" s="330">
        <v>0.88492177068698974</v>
      </c>
      <c r="O5982" s="330"/>
      <c r="P5982" s="116"/>
      <c r="Q5982" s="120"/>
    </row>
    <row r="5983" spans="1:17" ht="25.5" customHeight="1">
      <c r="A5983" s="117">
        <v>5980</v>
      </c>
      <c r="B5983" s="117"/>
      <c r="C5983" s="117" t="s">
        <v>1018</v>
      </c>
      <c r="D5983" s="117" t="s">
        <v>3677</v>
      </c>
      <c r="E5983" s="396" t="s">
        <v>3677</v>
      </c>
      <c r="F5983" s="116" t="s">
        <v>8818</v>
      </c>
      <c r="G5983" s="329"/>
      <c r="H5983" s="116" t="s">
        <v>8754</v>
      </c>
      <c r="I5983" s="116" t="s">
        <v>8795</v>
      </c>
      <c r="J5983" s="116" t="s">
        <v>47</v>
      </c>
      <c r="K5983" s="116">
        <v>5.8710000000000004</v>
      </c>
      <c r="L5983" s="116">
        <v>5.8710000000000004</v>
      </c>
      <c r="M5983" s="116">
        <v>5.7826796557499991</v>
      </c>
      <c r="N5983" s="330">
        <v>1.5043492462953729</v>
      </c>
      <c r="O5983" s="330"/>
      <c r="P5983" s="116"/>
      <c r="Q5983" s="120"/>
    </row>
    <row r="5984" spans="1:17" ht="25.5" customHeight="1">
      <c r="A5984" s="117">
        <v>5981</v>
      </c>
      <c r="B5984" s="117"/>
      <c r="C5984" s="117" t="s">
        <v>1018</v>
      </c>
      <c r="D5984" s="117" t="s">
        <v>3677</v>
      </c>
      <c r="E5984" s="396" t="s">
        <v>3677</v>
      </c>
      <c r="F5984" s="116" t="s">
        <v>8818</v>
      </c>
      <c r="G5984" s="329"/>
      <c r="H5984" s="116" t="s">
        <v>8755</v>
      </c>
      <c r="I5984" s="116" t="s">
        <v>2092</v>
      </c>
      <c r="J5984" s="116" t="s">
        <v>47</v>
      </c>
      <c r="K5984" s="116">
        <v>14.957000000000001</v>
      </c>
      <c r="L5984" s="116">
        <v>14.957000000000001</v>
      </c>
      <c r="M5984" s="116">
        <v>14.77322955775</v>
      </c>
      <c r="N5984" s="330">
        <v>1.2286584358494419</v>
      </c>
      <c r="O5984" s="330"/>
      <c r="P5984" s="116"/>
      <c r="Q5984" s="120"/>
    </row>
    <row r="5985" spans="1:17" ht="25.5" customHeight="1">
      <c r="A5985" s="117">
        <v>5982</v>
      </c>
      <c r="B5985" s="117"/>
      <c r="C5985" s="117" t="s">
        <v>1018</v>
      </c>
      <c r="D5985" s="117" t="s">
        <v>3677</v>
      </c>
      <c r="E5985" s="396" t="s">
        <v>3677</v>
      </c>
      <c r="F5985" s="116" t="s">
        <v>8818</v>
      </c>
      <c r="G5985" s="329"/>
      <c r="H5985" s="116" t="s">
        <v>8756</v>
      </c>
      <c r="I5985" s="116" t="s">
        <v>2092</v>
      </c>
      <c r="J5985" s="116" t="s">
        <v>47</v>
      </c>
      <c r="K5985" s="116">
        <v>6.0039999999999996</v>
      </c>
      <c r="L5985" s="116">
        <v>6.0039999999999996</v>
      </c>
      <c r="M5985" s="116">
        <v>5.9611283681245251</v>
      </c>
      <c r="N5985" s="330">
        <v>0.71405116381536471</v>
      </c>
      <c r="O5985" s="330"/>
      <c r="P5985" s="116"/>
      <c r="Q5985" s="120"/>
    </row>
    <row r="5986" spans="1:17" ht="25.5" customHeight="1">
      <c r="A5986" s="117">
        <v>5983</v>
      </c>
      <c r="B5986" s="117"/>
      <c r="C5986" s="117" t="s">
        <v>1018</v>
      </c>
      <c r="D5986" s="117" t="s">
        <v>3677</v>
      </c>
      <c r="E5986" s="396" t="s">
        <v>3677</v>
      </c>
      <c r="F5986" s="116" t="s">
        <v>8818</v>
      </c>
      <c r="G5986" s="329"/>
      <c r="H5986" s="116" t="s">
        <v>8757</v>
      </c>
      <c r="I5986" s="116" t="s">
        <v>2092</v>
      </c>
      <c r="J5986" s="116" t="s">
        <v>47</v>
      </c>
      <c r="K5986" s="116">
        <v>13.757</v>
      </c>
      <c r="L5986" s="116">
        <v>13.757</v>
      </c>
      <c r="M5986" s="116">
        <v>13.636674193916665</v>
      </c>
      <c r="N5986" s="330">
        <v>0.87465149439074319</v>
      </c>
      <c r="O5986" s="330"/>
      <c r="P5986" s="116"/>
      <c r="Q5986" s="120"/>
    </row>
    <row r="5987" spans="1:17" ht="25.5" customHeight="1">
      <c r="A5987" s="117">
        <v>5984</v>
      </c>
      <c r="B5987" s="117"/>
      <c r="C5987" s="117" t="s">
        <v>1018</v>
      </c>
      <c r="D5987" s="117" t="s">
        <v>3677</v>
      </c>
      <c r="E5987" s="396" t="s">
        <v>3677</v>
      </c>
      <c r="F5987" s="116" t="s">
        <v>8656</v>
      </c>
      <c r="G5987" s="329"/>
      <c r="H5987" s="116" t="s">
        <v>8696</v>
      </c>
      <c r="I5987" s="116" t="s">
        <v>8795</v>
      </c>
      <c r="J5987" s="116" t="s">
        <v>47</v>
      </c>
      <c r="K5987" s="116">
        <v>3.625</v>
      </c>
      <c r="L5987" s="116">
        <v>3.625</v>
      </c>
      <c r="M5987" s="116">
        <v>3.57394641</v>
      </c>
      <c r="N5987" s="330">
        <v>1.4083748965517235</v>
      </c>
      <c r="O5987" s="330"/>
      <c r="P5987" s="116"/>
      <c r="Q5987" s="120"/>
    </row>
    <row r="5988" spans="1:17" ht="25.5" customHeight="1">
      <c r="A5988" s="117">
        <v>5985</v>
      </c>
      <c r="B5988" s="117"/>
      <c r="C5988" s="117" t="s">
        <v>1018</v>
      </c>
      <c r="D5988" s="117" t="s">
        <v>3677</v>
      </c>
      <c r="E5988" s="396" t="s">
        <v>3677</v>
      </c>
      <c r="F5988" s="116" t="s">
        <v>8656</v>
      </c>
      <c r="G5988" s="329"/>
      <c r="H5988" s="116" t="s">
        <v>8758</v>
      </c>
      <c r="I5988" s="116" t="s">
        <v>8795</v>
      </c>
      <c r="J5988" s="116" t="s">
        <v>47</v>
      </c>
      <c r="K5988" s="116">
        <v>3.3369999999999997</v>
      </c>
      <c r="L5988" s="116">
        <v>3.3369999999999997</v>
      </c>
      <c r="M5988" s="116">
        <v>3.3093432440452029</v>
      </c>
      <c r="N5988" s="330">
        <v>0.8287910085345187</v>
      </c>
      <c r="O5988" s="330"/>
      <c r="P5988" s="116"/>
      <c r="Q5988" s="120"/>
    </row>
    <row r="5989" spans="1:17" ht="25.5" customHeight="1">
      <c r="A5989" s="117">
        <v>5986</v>
      </c>
      <c r="B5989" s="117"/>
      <c r="C5989" s="117" t="s">
        <v>1018</v>
      </c>
      <c r="D5989" s="117" t="s">
        <v>3677</v>
      </c>
      <c r="E5989" s="396" t="s">
        <v>3677</v>
      </c>
      <c r="F5989" s="116" t="s">
        <v>8656</v>
      </c>
      <c r="G5989" s="329"/>
      <c r="H5989" s="116" t="s">
        <v>8759</v>
      </c>
      <c r="I5989" s="116" t="s">
        <v>8795</v>
      </c>
      <c r="J5989" s="116" t="s">
        <v>47</v>
      </c>
      <c r="K5989" s="116">
        <v>6.9180000000000001</v>
      </c>
      <c r="L5989" s="116">
        <v>6.9180000000000001</v>
      </c>
      <c r="M5989" s="116">
        <v>6.7965849765000002</v>
      </c>
      <c r="N5989" s="330">
        <v>1.7550596053772765</v>
      </c>
      <c r="O5989" s="330"/>
      <c r="P5989" s="116"/>
      <c r="Q5989" s="120"/>
    </row>
    <row r="5990" spans="1:17" ht="25.5" customHeight="1">
      <c r="A5990" s="117">
        <v>5987</v>
      </c>
      <c r="B5990" s="117"/>
      <c r="C5990" s="117" t="s">
        <v>1018</v>
      </c>
      <c r="D5990" s="117" t="s">
        <v>3677</v>
      </c>
      <c r="E5990" s="396" t="s">
        <v>3677</v>
      </c>
      <c r="F5990" s="116" t="s">
        <v>8656</v>
      </c>
      <c r="G5990" s="329"/>
      <c r="H5990" s="116" t="s">
        <v>8760</v>
      </c>
      <c r="I5990" s="116" t="s">
        <v>8795</v>
      </c>
      <c r="J5990" s="116" t="s">
        <v>47</v>
      </c>
      <c r="K5990" s="116">
        <v>4.6390000000000002</v>
      </c>
      <c r="L5990" s="116">
        <v>4.6390000000000002</v>
      </c>
      <c r="M5990" s="116">
        <v>4.5917943852500001</v>
      </c>
      <c r="N5990" s="330">
        <v>1.0175816932528601</v>
      </c>
      <c r="O5990" s="330"/>
      <c r="P5990" s="116"/>
      <c r="Q5990" s="120"/>
    </row>
    <row r="5991" spans="1:17" ht="25.5" customHeight="1">
      <c r="A5991" s="117">
        <v>5988</v>
      </c>
      <c r="B5991" s="117"/>
      <c r="C5991" s="117" t="s">
        <v>1018</v>
      </c>
      <c r="D5991" s="117" t="s">
        <v>3677</v>
      </c>
      <c r="E5991" s="396" t="s">
        <v>3677</v>
      </c>
      <c r="F5991" s="116" t="s">
        <v>8656</v>
      </c>
      <c r="G5991" s="329"/>
      <c r="H5991" s="116" t="s">
        <v>8761</v>
      </c>
      <c r="I5991" s="116" t="s">
        <v>2092</v>
      </c>
      <c r="J5991" s="116" t="s">
        <v>47</v>
      </c>
      <c r="K5991" s="116">
        <v>0</v>
      </c>
      <c r="L5991" s="116">
        <v>0</v>
      </c>
      <c r="M5991" s="116">
        <v>0</v>
      </c>
      <c r="N5991" s="330">
        <v>0</v>
      </c>
      <c r="O5991" s="330"/>
      <c r="P5991" s="116"/>
      <c r="Q5991" s="120"/>
    </row>
    <row r="5992" spans="1:17" ht="25.5" customHeight="1">
      <c r="A5992" s="117">
        <v>5989</v>
      </c>
      <c r="B5992" s="117"/>
      <c r="C5992" s="117" t="s">
        <v>1018</v>
      </c>
      <c r="D5992" s="117" t="s">
        <v>3677</v>
      </c>
      <c r="E5992" s="117" t="e">
        <v>#N/A</v>
      </c>
      <c r="F5992" s="116" t="s">
        <v>8656</v>
      </c>
      <c r="G5992" s="329"/>
      <c r="H5992" s="116" t="s">
        <v>8762</v>
      </c>
      <c r="I5992" s="116" t="s">
        <v>8795</v>
      </c>
      <c r="J5992" s="116" t="s">
        <v>47</v>
      </c>
      <c r="K5992" s="116">
        <v>2.7399999999999998</v>
      </c>
      <c r="L5992" s="116">
        <v>2.7399999999999998</v>
      </c>
      <c r="M5992" s="116">
        <v>2.7196310915000002</v>
      </c>
      <c r="N5992" s="330">
        <v>0.74339082116786925</v>
      </c>
      <c r="O5992" s="330"/>
      <c r="P5992" s="116"/>
      <c r="Q5992" s="120"/>
    </row>
    <row r="5993" spans="1:17" ht="25.5" customHeight="1">
      <c r="A5993" s="117">
        <v>5990</v>
      </c>
      <c r="B5993" s="117"/>
      <c r="C5993" s="117" t="s">
        <v>1018</v>
      </c>
      <c r="D5993" s="117" t="s">
        <v>3677</v>
      </c>
      <c r="E5993" s="396" t="s">
        <v>3677</v>
      </c>
      <c r="F5993" s="116" t="s">
        <v>8656</v>
      </c>
      <c r="G5993" s="329"/>
      <c r="H5993" s="116" t="s">
        <v>8763</v>
      </c>
      <c r="I5993" s="116" t="s">
        <v>8795</v>
      </c>
      <c r="J5993" s="116" t="s">
        <v>47</v>
      </c>
      <c r="K5993" s="116">
        <v>1.7169999999999999</v>
      </c>
      <c r="L5993" s="116">
        <v>1.7169999999999999</v>
      </c>
      <c r="M5993" s="116">
        <v>1.6919645067499998</v>
      </c>
      <c r="N5993" s="330">
        <v>1.4580951223063541</v>
      </c>
      <c r="O5993" s="330"/>
      <c r="P5993" s="116"/>
      <c r="Q5993" s="120"/>
    </row>
    <row r="5994" spans="1:17" ht="25.5" customHeight="1">
      <c r="A5994" s="117">
        <v>5991</v>
      </c>
      <c r="B5994" s="117"/>
      <c r="C5994" s="117" t="s">
        <v>1018</v>
      </c>
      <c r="D5994" s="117" t="s">
        <v>8655</v>
      </c>
      <c r="E5994" s="396" t="s">
        <v>8655</v>
      </c>
      <c r="F5994" s="116" t="s">
        <v>8657</v>
      </c>
      <c r="G5994" s="329"/>
      <c r="H5994" s="116" t="s">
        <v>8764</v>
      </c>
      <c r="I5994" s="116" t="s">
        <v>8795</v>
      </c>
      <c r="J5994" s="116" t="s">
        <v>47</v>
      </c>
      <c r="K5994" s="116">
        <v>3.2165999999999997</v>
      </c>
      <c r="L5994" s="116">
        <v>3.2165999999999997</v>
      </c>
      <c r="M5994" s="116">
        <v>3.1609999999999996</v>
      </c>
      <c r="N5994" s="330">
        <v>1.7285332338494095</v>
      </c>
      <c r="O5994" s="330"/>
      <c r="P5994" s="116"/>
      <c r="Q5994" s="120"/>
    </row>
    <row r="5995" spans="1:17" ht="25.5" customHeight="1">
      <c r="A5995" s="117">
        <v>5992</v>
      </c>
      <c r="B5995" s="117"/>
      <c r="C5995" s="117" t="s">
        <v>1018</v>
      </c>
      <c r="D5995" s="117" t="s">
        <v>8655</v>
      </c>
      <c r="E5995" s="396" t="s">
        <v>8655</v>
      </c>
      <c r="F5995" s="116" t="s">
        <v>8657</v>
      </c>
      <c r="G5995" s="329"/>
      <c r="H5995" s="116" t="s">
        <v>8765</v>
      </c>
      <c r="I5995" s="116" t="s">
        <v>8795</v>
      </c>
      <c r="J5995" s="116" t="s">
        <v>47</v>
      </c>
      <c r="K5995" s="116">
        <v>3.9584000000000001</v>
      </c>
      <c r="L5995" s="116">
        <v>3.9584000000000001</v>
      </c>
      <c r="M5995" s="116">
        <v>3.9</v>
      </c>
      <c r="N5995" s="330">
        <v>1.4753435731608788</v>
      </c>
      <c r="O5995" s="330"/>
      <c r="P5995" s="116"/>
      <c r="Q5995" s="120"/>
    </row>
    <row r="5996" spans="1:17" ht="25.5" customHeight="1">
      <c r="A5996" s="117">
        <v>5993</v>
      </c>
      <c r="B5996" s="117"/>
      <c r="C5996" s="117" t="s">
        <v>1018</v>
      </c>
      <c r="D5996" s="117" t="s">
        <v>8655</v>
      </c>
      <c r="E5996" s="396" t="s">
        <v>8655</v>
      </c>
      <c r="F5996" s="116" t="s">
        <v>8657</v>
      </c>
      <c r="G5996" s="329"/>
      <c r="H5996" s="116" t="s">
        <v>8766</v>
      </c>
      <c r="I5996" s="116" t="s">
        <v>2092</v>
      </c>
      <c r="J5996" s="116" t="s">
        <v>47</v>
      </c>
      <c r="K5996" s="116">
        <v>2.887</v>
      </c>
      <c r="L5996" s="116">
        <v>2.887</v>
      </c>
      <c r="M5996" s="116">
        <v>2.8740000000000001</v>
      </c>
      <c r="N5996" s="330">
        <v>0.4502944232767544</v>
      </c>
      <c r="O5996" s="330"/>
      <c r="P5996" s="116"/>
      <c r="Q5996" s="120"/>
    </row>
    <row r="5997" spans="1:17" ht="25.5" customHeight="1">
      <c r="A5997" s="117">
        <v>5994</v>
      </c>
      <c r="B5997" s="117"/>
      <c r="C5997" s="117" t="s">
        <v>1018</v>
      </c>
      <c r="D5997" s="117" t="s">
        <v>8655</v>
      </c>
      <c r="E5997" s="396" t="s">
        <v>8655</v>
      </c>
      <c r="F5997" s="116" t="s">
        <v>8657</v>
      </c>
      <c r="G5997" s="329"/>
      <c r="H5997" s="116" t="s">
        <v>8767</v>
      </c>
      <c r="I5997" s="116" t="s">
        <v>2092</v>
      </c>
      <c r="J5997" s="116" t="s">
        <v>47</v>
      </c>
      <c r="K5997" s="116">
        <v>10.9214</v>
      </c>
      <c r="L5997" s="116">
        <v>10.9214</v>
      </c>
      <c r="M5997" s="116">
        <v>10.901</v>
      </c>
      <c r="N5997" s="330">
        <v>0.18678923947479642</v>
      </c>
      <c r="O5997" s="330"/>
      <c r="P5997" s="116"/>
      <c r="Q5997" s="120"/>
    </row>
    <row r="5998" spans="1:17" ht="25.5" customHeight="1">
      <c r="A5998" s="117">
        <v>5995</v>
      </c>
      <c r="B5998" s="117"/>
      <c r="C5998" s="117" t="s">
        <v>1018</v>
      </c>
      <c r="D5998" s="117" t="s">
        <v>8655</v>
      </c>
      <c r="E5998" s="117" t="e">
        <v>#N/A</v>
      </c>
      <c r="F5998" s="116" t="s">
        <v>8657</v>
      </c>
      <c r="G5998" s="329"/>
      <c r="H5998" s="116" t="s">
        <v>8768</v>
      </c>
      <c r="I5998" s="116" t="s">
        <v>2092</v>
      </c>
      <c r="J5998" s="116" t="s">
        <v>47</v>
      </c>
      <c r="K5998" s="116">
        <v>0.41560000000000002</v>
      </c>
      <c r="L5998" s="116">
        <v>0.41560000000000002</v>
      </c>
      <c r="M5998" s="116">
        <v>0.41199000000000002</v>
      </c>
      <c r="N5998" s="330">
        <v>0.86862367661212758</v>
      </c>
      <c r="O5998" s="330"/>
      <c r="P5998" s="116"/>
      <c r="Q5998" s="120"/>
    </row>
    <row r="5999" spans="1:17" ht="25.5" customHeight="1">
      <c r="A5999" s="117">
        <v>5996</v>
      </c>
      <c r="B5999" s="117"/>
      <c r="C5999" s="117" t="s">
        <v>1018</v>
      </c>
      <c r="D5999" s="117" t="s">
        <v>8655</v>
      </c>
      <c r="E5999" s="396" t="s">
        <v>8655</v>
      </c>
      <c r="F5999" s="116" t="s">
        <v>8658</v>
      </c>
      <c r="G5999" s="329"/>
      <c r="H5999" s="116" t="s">
        <v>8769</v>
      </c>
      <c r="I5999" s="116" t="s">
        <v>2092</v>
      </c>
      <c r="J5999" s="116" t="s">
        <v>47</v>
      </c>
      <c r="K5999" s="116">
        <v>8.6110000000000007</v>
      </c>
      <c r="L5999" s="116">
        <v>8.6110000000000007</v>
      </c>
      <c r="M5999" s="116">
        <v>8.52</v>
      </c>
      <c r="N5999" s="330">
        <v>1.0567878295203934</v>
      </c>
      <c r="O5999" s="330"/>
      <c r="P5999" s="116"/>
      <c r="Q5999" s="120"/>
    </row>
    <row r="6000" spans="1:17" ht="25.5" customHeight="1">
      <c r="A6000" s="117">
        <v>5997</v>
      </c>
      <c r="B6000" s="117"/>
      <c r="C6000" s="117" t="s">
        <v>1018</v>
      </c>
      <c r="D6000" s="117" t="s">
        <v>8655</v>
      </c>
      <c r="E6000" s="396" t="s">
        <v>8655</v>
      </c>
      <c r="F6000" s="116" t="s">
        <v>8658</v>
      </c>
      <c r="G6000" s="329"/>
      <c r="H6000" s="116" t="s">
        <v>8770</v>
      </c>
      <c r="I6000" s="116" t="s">
        <v>2092</v>
      </c>
      <c r="J6000" s="116" t="s">
        <v>47</v>
      </c>
      <c r="K6000" s="116">
        <v>3.8860000000000001</v>
      </c>
      <c r="L6000" s="116">
        <v>3.8860000000000001</v>
      </c>
      <c r="M6000" s="116">
        <v>3.8249999999999997</v>
      </c>
      <c r="N6000" s="330">
        <v>1.5697375193000616</v>
      </c>
      <c r="O6000" s="330"/>
      <c r="P6000" s="116"/>
      <c r="Q6000" s="120"/>
    </row>
    <row r="6001" spans="1:17" ht="25.5" customHeight="1">
      <c r="A6001" s="117">
        <v>5998</v>
      </c>
      <c r="B6001" s="117"/>
      <c r="C6001" s="117" t="s">
        <v>1018</v>
      </c>
      <c r="D6001" s="117" t="s">
        <v>8655</v>
      </c>
      <c r="E6001" s="396" t="s">
        <v>8655</v>
      </c>
      <c r="F6001" s="116" t="s">
        <v>8658</v>
      </c>
      <c r="G6001" s="329"/>
      <c r="H6001" s="116" t="s">
        <v>8771</v>
      </c>
      <c r="I6001" s="116" t="s">
        <v>8795</v>
      </c>
      <c r="J6001" s="116" t="s">
        <v>47</v>
      </c>
      <c r="K6001" s="116">
        <v>5.0030000000000001</v>
      </c>
      <c r="L6001" s="116">
        <v>5.0030000000000001</v>
      </c>
      <c r="M6001" s="116">
        <v>4.915</v>
      </c>
      <c r="N6001" s="330">
        <v>1.7589446332200696</v>
      </c>
      <c r="O6001" s="330"/>
      <c r="P6001" s="116"/>
      <c r="Q6001" s="120"/>
    </row>
    <row r="6002" spans="1:17" ht="25.5" customHeight="1">
      <c r="A6002" s="117">
        <v>5999</v>
      </c>
      <c r="B6002" s="117"/>
      <c r="C6002" s="117" t="s">
        <v>1018</v>
      </c>
      <c r="D6002" s="117" t="s">
        <v>8655</v>
      </c>
      <c r="E6002" s="396" t="s">
        <v>8655</v>
      </c>
      <c r="F6002" s="116" t="s">
        <v>8658</v>
      </c>
      <c r="G6002" s="329"/>
      <c r="H6002" s="116" t="s">
        <v>8772</v>
      </c>
      <c r="I6002" s="116" t="s">
        <v>8795</v>
      </c>
      <c r="J6002" s="116" t="s">
        <v>47</v>
      </c>
      <c r="K6002" s="116">
        <v>10.698</v>
      </c>
      <c r="L6002" s="116">
        <v>10.698</v>
      </c>
      <c r="M6002" s="116">
        <v>10.564</v>
      </c>
      <c r="N6002" s="330">
        <v>1.2525705739390571</v>
      </c>
      <c r="O6002" s="330"/>
      <c r="P6002" s="116"/>
      <c r="Q6002" s="120"/>
    </row>
    <row r="6003" spans="1:17" ht="25.5" customHeight="1">
      <c r="A6003" s="117">
        <v>6000</v>
      </c>
      <c r="B6003" s="117"/>
      <c r="C6003" s="117" t="s">
        <v>1018</v>
      </c>
      <c r="D6003" s="117" t="s">
        <v>8655</v>
      </c>
      <c r="E6003" s="396" t="s">
        <v>8655</v>
      </c>
      <c r="F6003" s="116" t="s">
        <v>8658</v>
      </c>
      <c r="G6003" s="329"/>
      <c r="H6003" s="116" t="s">
        <v>8773</v>
      </c>
      <c r="I6003" s="116" t="s">
        <v>2092</v>
      </c>
      <c r="J6003" s="116" t="s">
        <v>47</v>
      </c>
      <c r="K6003" s="116">
        <v>3.5430000000000001</v>
      </c>
      <c r="L6003" s="116">
        <v>3.5430000000000001</v>
      </c>
      <c r="M6003" s="116">
        <v>3.52</v>
      </c>
      <c r="N6003" s="330">
        <v>0.6491673722833794</v>
      </c>
      <c r="O6003" s="330"/>
      <c r="P6003" s="116"/>
      <c r="Q6003" s="120"/>
    </row>
    <row r="6004" spans="1:17" ht="25.5" customHeight="1">
      <c r="A6004" s="117">
        <v>6001</v>
      </c>
      <c r="B6004" s="117"/>
      <c r="C6004" s="117" t="s">
        <v>1018</v>
      </c>
      <c r="D6004" s="117" t="s">
        <v>8655</v>
      </c>
      <c r="E6004" s="396" t="s">
        <v>8655</v>
      </c>
      <c r="F6004" s="116" t="s">
        <v>8659</v>
      </c>
      <c r="G6004" s="329"/>
      <c r="H6004" s="116" t="s">
        <v>8774</v>
      </c>
      <c r="I6004" s="116" t="s">
        <v>2092</v>
      </c>
      <c r="J6004" s="116" t="s">
        <v>47</v>
      </c>
      <c r="K6004" s="116">
        <v>4.7960000000000003</v>
      </c>
      <c r="L6004" s="116">
        <v>4.7960000000000003</v>
      </c>
      <c r="M6004" s="116">
        <v>4.7430000000000003</v>
      </c>
      <c r="N6004" s="330">
        <v>1.1050875729774798</v>
      </c>
      <c r="O6004" s="330"/>
      <c r="P6004" s="116"/>
      <c r="Q6004" s="120"/>
    </row>
    <row r="6005" spans="1:17" ht="25.5" customHeight="1">
      <c r="A6005" s="117">
        <v>6002</v>
      </c>
      <c r="B6005" s="117"/>
      <c r="C6005" s="117" t="s">
        <v>1018</v>
      </c>
      <c r="D6005" s="117" t="s">
        <v>8655</v>
      </c>
      <c r="E6005" s="396" t="s">
        <v>8655</v>
      </c>
      <c r="F6005" s="116" t="s">
        <v>8659</v>
      </c>
      <c r="G6005" s="329"/>
      <c r="H6005" s="116" t="s">
        <v>8775</v>
      </c>
      <c r="I6005" s="116" t="s">
        <v>2092</v>
      </c>
      <c r="J6005" s="116" t="s">
        <v>47</v>
      </c>
      <c r="K6005" s="116">
        <v>2.8239999999999998</v>
      </c>
      <c r="L6005" s="116">
        <v>2.8239999999999998</v>
      </c>
      <c r="M6005" s="116">
        <v>2.7850000000000001</v>
      </c>
      <c r="N6005" s="330">
        <v>1.3810198300283181</v>
      </c>
      <c r="O6005" s="330"/>
      <c r="P6005" s="116"/>
      <c r="Q6005" s="120"/>
    </row>
    <row r="6006" spans="1:17" ht="25.5" customHeight="1">
      <c r="A6006" s="117">
        <v>6003</v>
      </c>
      <c r="B6006" s="117"/>
      <c r="C6006" s="117" t="s">
        <v>1018</v>
      </c>
      <c r="D6006" s="117" t="s">
        <v>8655</v>
      </c>
      <c r="E6006" s="396" t="s">
        <v>8655</v>
      </c>
      <c r="F6006" s="116" t="s">
        <v>8659</v>
      </c>
      <c r="G6006" s="329"/>
      <c r="H6006" s="116" t="s">
        <v>8776</v>
      </c>
      <c r="I6006" s="116" t="s">
        <v>2092</v>
      </c>
      <c r="J6006" s="116" t="s">
        <v>47</v>
      </c>
      <c r="K6006" s="116">
        <v>2.9809999999999999</v>
      </c>
      <c r="L6006" s="116">
        <v>2.9809999999999999</v>
      </c>
      <c r="M6006" s="116">
        <v>2.9330000000000003</v>
      </c>
      <c r="N6006" s="330">
        <v>1.6101979201610064</v>
      </c>
      <c r="O6006" s="330"/>
      <c r="P6006" s="116"/>
      <c r="Q6006" s="120"/>
    </row>
    <row r="6007" spans="1:17" ht="25.5" customHeight="1">
      <c r="A6007" s="117">
        <v>6004</v>
      </c>
      <c r="B6007" s="117"/>
      <c r="C6007" s="117" t="s">
        <v>1018</v>
      </c>
      <c r="D6007" s="117" t="s">
        <v>8655</v>
      </c>
      <c r="E6007" s="396" t="s">
        <v>8655</v>
      </c>
      <c r="F6007" s="116" t="s">
        <v>8659</v>
      </c>
      <c r="G6007" s="329"/>
      <c r="H6007" s="116" t="s">
        <v>8777</v>
      </c>
      <c r="I6007" s="116" t="s">
        <v>8795</v>
      </c>
      <c r="J6007" s="116" t="s">
        <v>47</v>
      </c>
      <c r="K6007" s="116">
        <v>4.3599999999999994</v>
      </c>
      <c r="L6007" s="116">
        <v>4.3599999999999994</v>
      </c>
      <c r="M6007" s="116">
        <v>4.2789999999999999</v>
      </c>
      <c r="N6007" s="330">
        <v>1.8577981651376037</v>
      </c>
      <c r="O6007" s="330"/>
      <c r="P6007" s="116"/>
      <c r="Q6007" s="120"/>
    </row>
    <row r="6008" spans="1:17" ht="25.5" customHeight="1">
      <c r="A6008" s="117">
        <v>6005</v>
      </c>
      <c r="B6008" s="117"/>
      <c r="C6008" s="117" t="s">
        <v>1018</v>
      </c>
      <c r="D6008" s="117" t="s">
        <v>8655</v>
      </c>
      <c r="E6008" s="396" t="s">
        <v>8655</v>
      </c>
      <c r="F6008" s="116" t="s">
        <v>8659</v>
      </c>
      <c r="G6008" s="329"/>
      <c r="H6008" s="116" t="s">
        <v>8778</v>
      </c>
      <c r="I6008" s="116" t="s">
        <v>2092</v>
      </c>
      <c r="J6008" s="116" t="s">
        <v>47</v>
      </c>
      <c r="K6008" s="116">
        <v>2.375</v>
      </c>
      <c r="L6008" s="116">
        <v>2.375</v>
      </c>
      <c r="M6008" s="116">
        <v>2.3679999999999999</v>
      </c>
      <c r="N6008" s="330">
        <v>0.29473684210526813</v>
      </c>
      <c r="O6008" s="330"/>
      <c r="P6008" s="116"/>
      <c r="Q6008" s="120"/>
    </row>
    <row r="6009" spans="1:17" ht="25.5" customHeight="1">
      <c r="A6009" s="117">
        <v>6006</v>
      </c>
      <c r="B6009" s="117"/>
      <c r="C6009" s="117" t="s">
        <v>1018</v>
      </c>
      <c r="D6009" s="117" t="s">
        <v>8655</v>
      </c>
      <c r="E6009" s="396" t="s">
        <v>8655</v>
      </c>
      <c r="F6009" s="116" t="s">
        <v>8659</v>
      </c>
      <c r="G6009" s="329"/>
      <c r="H6009" s="116" t="s">
        <v>8779</v>
      </c>
      <c r="I6009" s="116" t="s">
        <v>2092</v>
      </c>
      <c r="J6009" s="116" t="s">
        <v>47</v>
      </c>
      <c r="K6009" s="116">
        <v>3.4839999999999995</v>
      </c>
      <c r="L6009" s="116">
        <v>3.4839999999999995</v>
      </c>
      <c r="M6009" s="116">
        <v>3.4400000000000004</v>
      </c>
      <c r="N6009" s="330">
        <v>1.2629161882892985</v>
      </c>
      <c r="O6009" s="330"/>
      <c r="P6009" s="116"/>
      <c r="Q6009" s="120"/>
    </row>
    <row r="6010" spans="1:17" ht="25.5" customHeight="1">
      <c r="A6010" s="117">
        <v>6007</v>
      </c>
      <c r="B6010" s="117"/>
      <c r="C6010" s="117" t="s">
        <v>1018</v>
      </c>
      <c r="D6010" s="117" t="s">
        <v>8655</v>
      </c>
      <c r="E6010" s="396" t="s">
        <v>8655</v>
      </c>
      <c r="F6010" s="116" t="s">
        <v>8659</v>
      </c>
      <c r="G6010" s="329"/>
      <c r="H6010" s="116" t="s">
        <v>8780</v>
      </c>
      <c r="I6010" s="116" t="s">
        <v>8795</v>
      </c>
      <c r="J6010" s="116" t="s">
        <v>47</v>
      </c>
      <c r="K6010" s="116">
        <v>6.367</v>
      </c>
      <c r="L6010" s="116">
        <v>6.367</v>
      </c>
      <c r="M6010" s="116">
        <v>6.2610000000000001</v>
      </c>
      <c r="N6010" s="330">
        <v>1.6648343018690102</v>
      </c>
      <c r="O6010" s="330"/>
      <c r="P6010" s="116"/>
      <c r="Q6010" s="120"/>
    </row>
    <row r="6011" spans="1:17" ht="25.5" customHeight="1">
      <c r="A6011" s="117">
        <v>6008</v>
      </c>
      <c r="B6011" s="117"/>
      <c r="C6011" s="117" t="s">
        <v>1018</v>
      </c>
      <c r="D6011" s="117" t="s">
        <v>8655</v>
      </c>
      <c r="E6011" s="396" t="s">
        <v>8655</v>
      </c>
      <c r="F6011" s="116" t="s">
        <v>8659</v>
      </c>
      <c r="G6011" s="329"/>
      <c r="H6011" s="116" t="s">
        <v>8781</v>
      </c>
      <c r="I6011" s="116" t="s">
        <v>8795</v>
      </c>
      <c r="J6011" s="116" t="s">
        <v>47</v>
      </c>
      <c r="K6011" s="116">
        <v>19.832000000000001</v>
      </c>
      <c r="L6011" s="116">
        <v>19.832000000000001</v>
      </c>
      <c r="M6011" s="116">
        <v>19.57</v>
      </c>
      <c r="N6011" s="330">
        <v>1.3210972166196069</v>
      </c>
      <c r="O6011" s="330"/>
      <c r="P6011" s="116"/>
      <c r="Q6011" s="120"/>
    </row>
    <row r="6012" spans="1:17" ht="25.5" customHeight="1">
      <c r="A6012" s="117">
        <v>6009</v>
      </c>
      <c r="B6012" s="117"/>
      <c r="C6012" s="117" t="s">
        <v>1018</v>
      </c>
      <c r="D6012" s="117" t="s">
        <v>8655</v>
      </c>
      <c r="E6012" s="396" t="s">
        <v>8655</v>
      </c>
      <c r="F6012" s="116" t="s">
        <v>8659</v>
      </c>
      <c r="G6012" s="329"/>
      <c r="H6012" s="116" t="s">
        <v>8782</v>
      </c>
      <c r="I6012" s="116" t="s">
        <v>2092</v>
      </c>
      <c r="J6012" s="116" t="s">
        <v>47</v>
      </c>
      <c r="K6012" s="116">
        <v>2.5</v>
      </c>
      <c r="L6012" s="116">
        <v>2.5</v>
      </c>
      <c r="M6012" s="116">
        <v>2.492</v>
      </c>
      <c r="N6012" s="330">
        <v>0.32000000000000028</v>
      </c>
      <c r="O6012" s="330"/>
      <c r="P6012" s="116"/>
      <c r="Q6012" s="120"/>
    </row>
    <row r="6013" spans="1:17" ht="25.5" customHeight="1">
      <c r="A6013" s="117">
        <v>6010</v>
      </c>
      <c r="B6013" s="117"/>
      <c r="C6013" s="117" t="s">
        <v>1018</v>
      </c>
      <c r="D6013" s="117" t="s">
        <v>8655</v>
      </c>
      <c r="E6013" s="396" t="s">
        <v>8655</v>
      </c>
      <c r="F6013" s="116" t="s">
        <v>8659</v>
      </c>
      <c r="G6013" s="329"/>
      <c r="H6013" s="116" t="s">
        <v>8783</v>
      </c>
      <c r="I6013" s="116" t="s">
        <v>2092</v>
      </c>
      <c r="J6013" s="116" t="s">
        <v>47</v>
      </c>
      <c r="K6013" s="116">
        <v>6.3650000000000002</v>
      </c>
      <c r="L6013" s="116">
        <v>6.3650000000000002</v>
      </c>
      <c r="M6013" s="116">
        <v>6.34</v>
      </c>
      <c r="N6013" s="330">
        <v>0.39277297721917287</v>
      </c>
      <c r="O6013" s="330"/>
      <c r="P6013" s="116"/>
      <c r="Q6013" s="120"/>
    </row>
    <row r="6014" spans="1:17" ht="25.5" customHeight="1">
      <c r="A6014" s="117">
        <v>6011</v>
      </c>
      <c r="B6014" s="117"/>
      <c r="C6014" s="117" t="s">
        <v>1018</v>
      </c>
      <c r="D6014" s="117" t="s">
        <v>8655</v>
      </c>
      <c r="E6014" s="396" t="s">
        <v>8655</v>
      </c>
      <c r="F6014" s="116" t="s">
        <v>8659</v>
      </c>
      <c r="G6014" s="329"/>
      <c r="H6014" s="116" t="s">
        <v>8784</v>
      </c>
      <c r="I6014" s="116" t="s">
        <v>2092</v>
      </c>
      <c r="J6014" s="116" t="s">
        <v>47</v>
      </c>
      <c r="K6014" s="116">
        <v>2.879</v>
      </c>
      <c r="L6014" s="116">
        <v>2.879</v>
      </c>
      <c r="M6014" s="116">
        <v>2.8679999999999999</v>
      </c>
      <c r="N6014" s="330">
        <v>0.38207711010768047</v>
      </c>
      <c r="O6014" s="330"/>
      <c r="P6014" s="116"/>
      <c r="Q6014" s="120"/>
    </row>
    <row r="6015" spans="1:17" ht="25.5" customHeight="1">
      <c r="A6015" s="117">
        <v>6012</v>
      </c>
      <c r="B6015" s="117"/>
      <c r="C6015" s="117" t="s">
        <v>1018</v>
      </c>
      <c r="D6015" s="117" t="s">
        <v>8655</v>
      </c>
      <c r="E6015" s="396" t="s">
        <v>8655</v>
      </c>
      <c r="F6015" s="116" t="s">
        <v>8660</v>
      </c>
      <c r="G6015" s="329"/>
      <c r="H6015" s="116" t="s">
        <v>8785</v>
      </c>
      <c r="I6015" s="116" t="s">
        <v>8794</v>
      </c>
      <c r="J6015" s="116" t="s">
        <v>47</v>
      </c>
      <c r="K6015" s="116">
        <v>9.4639999999999986</v>
      </c>
      <c r="L6015" s="116">
        <v>9.4639999999999986</v>
      </c>
      <c r="M6015" s="116">
        <v>9.327</v>
      </c>
      <c r="N6015" s="330">
        <v>1.44759087066778</v>
      </c>
      <c r="O6015" s="330"/>
      <c r="P6015" s="116"/>
      <c r="Q6015" s="120"/>
    </row>
    <row r="6016" spans="1:17" ht="25.5" customHeight="1">
      <c r="A6016" s="117">
        <v>6013</v>
      </c>
      <c r="B6016" s="117"/>
      <c r="C6016" s="117" t="s">
        <v>1018</v>
      </c>
      <c r="D6016" s="117" t="s">
        <v>8655</v>
      </c>
      <c r="E6016" s="396" t="s">
        <v>8655</v>
      </c>
      <c r="F6016" s="116" t="s">
        <v>8660</v>
      </c>
      <c r="G6016" s="329"/>
      <c r="H6016" s="116" t="s">
        <v>8786</v>
      </c>
      <c r="I6016" s="116" t="s">
        <v>8795</v>
      </c>
      <c r="J6016" s="116" t="s">
        <v>47</v>
      </c>
      <c r="K6016" s="116">
        <v>3.21</v>
      </c>
      <c r="L6016" s="116">
        <v>3.21</v>
      </c>
      <c r="M6016" s="116">
        <v>3.1519999999999997</v>
      </c>
      <c r="N6016" s="330">
        <v>1.8068535825545258</v>
      </c>
      <c r="O6016" s="330"/>
      <c r="P6016" s="116"/>
      <c r="Q6016" s="120"/>
    </row>
    <row r="6017" spans="1:17" ht="25.5" customHeight="1">
      <c r="A6017" s="117">
        <v>6014</v>
      </c>
      <c r="B6017" s="117"/>
      <c r="C6017" s="117" t="s">
        <v>1018</v>
      </c>
      <c r="D6017" s="117" t="s">
        <v>8655</v>
      </c>
      <c r="E6017" s="396" t="s">
        <v>8655</v>
      </c>
      <c r="F6017" s="116" t="s">
        <v>8660</v>
      </c>
      <c r="G6017" s="329"/>
      <c r="H6017" s="116" t="s">
        <v>8787</v>
      </c>
      <c r="I6017" s="116" t="s">
        <v>8795</v>
      </c>
      <c r="J6017" s="116" t="s">
        <v>47</v>
      </c>
      <c r="K6017" s="116">
        <v>7.2897999999999996</v>
      </c>
      <c r="L6017" s="116">
        <v>7.2897999999999996</v>
      </c>
      <c r="M6017" s="116">
        <v>7.1489999999999991</v>
      </c>
      <c r="N6017" s="330">
        <v>1.9314658838376977</v>
      </c>
      <c r="O6017" s="330"/>
      <c r="P6017" s="116"/>
      <c r="Q6017" s="120"/>
    </row>
    <row r="6018" spans="1:17" ht="25.5" customHeight="1">
      <c r="A6018" s="117">
        <v>6015</v>
      </c>
      <c r="B6018" s="117"/>
      <c r="C6018" s="117" t="s">
        <v>1018</v>
      </c>
      <c r="D6018" s="117" t="s">
        <v>8655</v>
      </c>
      <c r="E6018" s="396" t="s">
        <v>8655</v>
      </c>
      <c r="F6018" s="116" t="s">
        <v>8660</v>
      </c>
      <c r="G6018" s="329"/>
      <c r="H6018" s="116" t="s">
        <v>8765</v>
      </c>
      <c r="I6018" s="116" t="s">
        <v>8795</v>
      </c>
      <c r="J6018" s="116" t="s">
        <v>47</v>
      </c>
      <c r="K6018" s="116">
        <v>3.6239999999999997</v>
      </c>
      <c r="L6018" s="116">
        <v>3.6239999999999997</v>
      </c>
      <c r="M6018" s="116">
        <v>3.5630000000000002</v>
      </c>
      <c r="N6018" s="330">
        <v>1.6832229580573816</v>
      </c>
      <c r="O6018" s="330"/>
      <c r="P6018" s="116"/>
      <c r="Q6018" s="120"/>
    </row>
    <row r="6019" spans="1:17" ht="25.5" customHeight="1">
      <c r="A6019" s="117">
        <v>6016</v>
      </c>
      <c r="B6019" s="117"/>
      <c r="C6019" s="117" t="s">
        <v>1018</v>
      </c>
      <c r="D6019" s="117" t="s">
        <v>8655</v>
      </c>
      <c r="E6019" s="396" t="s">
        <v>8655</v>
      </c>
      <c r="F6019" s="116" t="s">
        <v>8660</v>
      </c>
      <c r="G6019" s="329"/>
      <c r="H6019" s="116" t="s">
        <v>8788</v>
      </c>
      <c r="I6019" s="116" t="s">
        <v>8795</v>
      </c>
      <c r="J6019" s="116" t="s">
        <v>47</v>
      </c>
      <c r="K6019" s="116">
        <v>8.3919999999999995</v>
      </c>
      <c r="L6019" s="116">
        <v>8.3919999999999995</v>
      </c>
      <c r="M6019" s="116">
        <v>8.2349999999999994</v>
      </c>
      <c r="N6019" s="330">
        <v>1.8708293612964733</v>
      </c>
      <c r="O6019" s="330"/>
      <c r="P6019" s="116"/>
      <c r="Q6019" s="120"/>
    </row>
    <row r="6020" spans="1:17" ht="25.5" customHeight="1">
      <c r="A6020" s="117">
        <v>6017</v>
      </c>
      <c r="B6020" s="117"/>
      <c r="C6020" s="117" t="s">
        <v>1018</v>
      </c>
      <c r="D6020" s="117" t="s">
        <v>8655</v>
      </c>
      <c r="E6020" s="117" t="e">
        <v>#N/A</v>
      </c>
      <c r="F6020" s="116" t="s">
        <v>8661</v>
      </c>
      <c r="G6020" s="329"/>
      <c r="H6020" s="116" t="s">
        <v>8789</v>
      </c>
      <c r="I6020" s="116" t="s">
        <v>8795</v>
      </c>
      <c r="J6020" s="116" t="s">
        <v>47</v>
      </c>
      <c r="K6020" s="116">
        <v>1.109</v>
      </c>
      <c r="L6020" s="116">
        <v>1.109</v>
      </c>
      <c r="M6020" s="116">
        <v>1.0900000000000001</v>
      </c>
      <c r="N6020" s="330">
        <v>1.713255184851209</v>
      </c>
      <c r="O6020" s="330"/>
      <c r="P6020" s="116"/>
      <c r="Q6020" s="120"/>
    </row>
    <row r="6021" spans="1:17" ht="25.5" customHeight="1">
      <c r="A6021" s="117">
        <v>6018</v>
      </c>
      <c r="B6021" s="117"/>
      <c r="C6021" s="117" t="s">
        <v>1018</v>
      </c>
      <c r="D6021" s="117" t="s">
        <v>8655</v>
      </c>
      <c r="E6021" s="117" t="e">
        <v>#N/A</v>
      </c>
      <c r="F6021" s="116" t="s">
        <v>8661</v>
      </c>
      <c r="G6021" s="329"/>
      <c r="H6021" s="116" t="s">
        <v>8790</v>
      </c>
      <c r="I6021" s="116" t="s">
        <v>8795</v>
      </c>
      <c r="J6021" s="116" t="s">
        <v>47</v>
      </c>
      <c r="K6021" s="116">
        <v>0.44400000000000001</v>
      </c>
      <c r="L6021" s="116">
        <v>0.44400000000000001</v>
      </c>
      <c r="M6021" s="116">
        <v>0.436</v>
      </c>
      <c r="N6021" s="330">
        <v>1.8018018018018036</v>
      </c>
      <c r="O6021" s="330"/>
      <c r="P6021" s="116"/>
      <c r="Q6021" s="120"/>
    </row>
    <row r="6022" spans="1:17" ht="25.5" customHeight="1">
      <c r="A6022" s="117">
        <v>6019</v>
      </c>
      <c r="B6022" s="117"/>
      <c r="C6022" s="117" t="s">
        <v>1018</v>
      </c>
      <c r="D6022" s="117" t="s">
        <v>8655</v>
      </c>
      <c r="E6022" s="396" t="s">
        <v>8655</v>
      </c>
      <c r="F6022" s="116" t="s">
        <v>8662</v>
      </c>
      <c r="G6022" s="329"/>
      <c r="H6022" s="116" t="s">
        <v>8791</v>
      </c>
      <c r="I6022" s="116" t="s">
        <v>8795</v>
      </c>
      <c r="J6022" s="116" t="s">
        <v>47</v>
      </c>
      <c r="K6022" s="116">
        <v>2.2429999999999999</v>
      </c>
      <c r="L6022" s="116">
        <v>2.2429999999999999</v>
      </c>
      <c r="M6022" s="116">
        <v>2.2120000000000002</v>
      </c>
      <c r="N6022" s="330">
        <v>1.3820775746767586</v>
      </c>
      <c r="O6022" s="330"/>
      <c r="P6022" s="116"/>
      <c r="Q6022" s="120"/>
    </row>
    <row r="6023" spans="1:17" ht="25.5" customHeight="1">
      <c r="A6023" s="117">
        <v>6020</v>
      </c>
      <c r="B6023" s="117"/>
      <c r="C6023" s="117" t="s">
        <v>1018</v>
      </c>
      <c r="D6023" s="117" t="s">
        <v>8655</v>
      </c>
      <c r="E6023" s="117" t="e">
        <v>#N/A</v>
      </c>
      <c r="F6023" s="116" t="s">
        <v>8657</v>
      </c>
      <c r="G6023" s="329"/>
      <c r="H6023" s="116" t="s">
        <v>8792</v>
      </c>
      <c r="I6023" s="116" t="s">
        <v>2092</v>
      </c>
      <c r="J6023" s="116" t="s">
        <v>47</v>
      </c>
      <c r="K6023" s="116">
        <v>0.20199999999999999</v>
      </c>
      <c r="L6023" s="116">
        <v>0.20199999999999999</v>
      </c>
      <c r="M6023" s="116">
        <v>0.2006</v>
      </c>
      <c r="N6023" s="330">
        <v>0.69306930693068558</v>
      </c>
      <c r="O6023" s="330"/>
      <c r="P6023" s="116"/>
      <c r="Q6023" s="120"/>
    </row>
    <row r="6024" spans="1:17" ht="25.5" customHeight="1">
      <c r="A6024" s="117">
        <v>6021</v>
      </c>
      <c r="B6024" s="117"/>
      <c r="C6024" s="117" t="s">
        <v>1018</v>
      </c>
      <c r="D6024" s="117" t="s">
        <v>8655</v>
      </c>
      <c r="E6024" s="117" t="e">
        <v>#N/A</v>
      </c>
      <c r="F6024" s="116" t="s">
        <v>8658</v>
      </c>
      <c r="G6024" s="329"/>
      <c r="H6024" s="116" t="s">
        <v>8793</v>
      </c>
      <c r="I6024" s="116" t="s">
        <v>2092</v>
      </c>
      <c r="J6024" s="116" t="s">
        <v>47</v>
      </c>
      <c r="K6024" s="116">
        <v>0.29799999999999999</v>
      </c>
      <c r="L6024" s="116">
        <v>0.29799999999999999</v>
      </c>
      <c r="M6024" s="116">
        <v>0.29299999999999998</v>
      </c>
      <c r="N6024" s="330">
        <v>1.6778523489932899</v>
      </c>
      <c r="O6024" s="330"/>
      <c r="P6024" s="116"/>
      <c r="Q6024" s="120"/>
    </row>
    <row r="6025" spans="1:17" ht="25.5" customHeight="1">
      <c r="A6025" s="117">
        <v>6022</v>
      </c>
      <c r="B6025" s="117"/>
      <c r="C6025" s="117" t="s">
        <v>1392</v>
      </c>
      <c r="D6025" s="117" t="s">
        <v>8819</v>
      </c>
      <c r="E6025" s="117" t="e">
        <v>#N/A</v>
      </c>
      <c r="F6025" s="116" t="s">
        <v>8825</v>
      </c>
      <c r="G6025" s="329"/>
      <c r="H6025" s="116" t="s">
        <v>8863</v>
      </c>
      <c r="I6025" s="116" t="s">
        <v>8794</v>
      </c>
      <c r="J6025" s="116" t="s">
        <v>47</v>
      </c>
      <c r="K6025" s="116">
        <v>0.15200000000000002</v>
      </c>
      <c r="L6025" s="116">
        <v>0.15200000000000002</v>
      </c>
      <c r="M6025" s="116">
        <v>0.14793668000000018</v>
      </c>
      <c r="N6025" s="116">
        <v>2.6732368421051591</v>
      </c>
      <c r="O6025" s="330"/>
      <c r="P6025" s="116"/>
      <c r="Q6025" s="120"/>
    </row>
    <row r="6026" spans="1:17" ht="25.5" customHeight="1">
      <c r="A6026" s="117">
        <v>6023</v>
      </c>
      <c r="B6026" s="117"/>
      <c r="C6026" s="117" t="s">
        <v>1392</v>
      </c>
      <c r="D6026" s="117" t="s">
        <v>8819</v>
      </c>
      <c r="E6026" s="396" t="s">
        <v>9536</v>
      </c>
      <c r="F6026" s="116" t="s">
        <v>8825</v>
      </c>
      <c r="G6026" s="329"/>
      <c r="H6026" s="116" t="s">
        <v>8864</v>
      </c>
      <c r="I6026" s="116" t="s">
        <v>8794</v>
      </c>
      <c r="J6026" s="116" t="s">
        <v>47</v>
      </c>
      <c r="K6026" s="116">
        <v>12.570599999999999</v>
      </c>
      <c r="L6026" s="116">
        <v>12.570599999999999</v>
      </c>
      <c r="M6026" s="116">
        <v>12.250711815999999</v>
      </c>
      <c r="N6026" s="116">
        <v>2.5447328210268396</v>
      </c>
      <c r="O6026" s="330"/>
      <c r="P6026" s="116"/>
      <c r="Q6026" s="120"/>
    </row>
    <row r="6027" spans="1:17" ht="25.5" customHeight="1">
      <c r="A6027" s="117">
        <v>6024</v>
      </c>
      <c r="B6027" s="117"/>
      <c r="C6027" s="117" t="s">
        <v>1392</v>
      </c>
      <c r="D6027" s="117" t="s">
        <v>8819</v>
      </c>
      <c r="E6027" s="396" t="s">
        <v>9536</v>
      </c>
      <c r="F6027" s="116" t="s">
        <v>8825</v>
      </c>
      <c r="G6027" s="329"/>
      <c r="H6027" s="116" t="s">
        <v>8865</v>
      </c>
      <c r="I6027" s="116" t="s">
        <v>8794</v>
      </c>
      <c r="J6027" s="116" t="s">
        <v>47</v>
      </c>
      <c r="K6027" s="116">
        <v>8.5632000000000001</v>
      </c>
      <c r="L6027" s="116">
        <v>8.5632000000000001</v>
      </c>
      <c r="M6027" s="116">
        <v>8.3589219999999997</v>
      </c>
      <c r="N6027" s="116">
        <v>2.3855334454409611</v>
      </c>
      <c r="O6027" s="330"/>
      <c r="P6027" s="116"/>
      <c r="Q6027" s="120"/>
    </row>
    <row r="6028" spans="1:17" ht="25.5" customHeight="1">
      <c r="A6028" s="117">
        <v>6025</v>
      </c>
      <c r="B6028" s="117"/>
      <c r="C6028" s="117" t="s">
        <v>1392</v>
      </c>
      <c r="D6028" s="117" t="s">
        <v>8819</v>
      </c>
      <c r="E6028" s="396" t="s">
        <v>9536</v>
      </c>
      <c r="F6028" s="116" t="s">
        <v>8825</v>
      </c>
      <c r="G6028" s="329"/>
      <c r="H6028" s="116" t="s">
        <v>8866</v>
      </c>
      <c r="I6028" s="116" t="s">
        <v>8794</v>
      </c>
      <c r="J6028" s="116" t="s">
        <v>47</v>
      </c>
      <c r="K6028" s="116">
        <v>18.844180000000001</v>
      </c>
      <c r="L6028" s="116">
        <v>18.844180000000001</v>
      </c>
      <c r="M6028" s="116">
        <v>18.578985956</v>
      </c>
      <c r="N6028" s="116">
        <v>1.4072994632825684</v>
      </c>
      <c r="O6028" s="330"/>
      <c r="P6028" s="116"/>
      <c r="Q6028" s="120"/>
    </row>
    <row r="6029" spans="1:17" ht="25.5" customHeight="1">
      <c r="A6029" s="117">
        <v>6026</v>
      </c>
      <c r="B6029" s="117"/>
      <c r="C6029" s="117" t="s">
        <v>1392</v>
      </c>
      <c r="D6029" s="117" t="s">
        <v>8819</v>
      </c>
      <c r="E6029" s="396" t="s">
        <v>9536</v>
      </c>
      <c r="F6029" s="116" t="s">
        <v>8826</v>
      </c>
      <c r="G6029" s="329"/>
      <c r="H6029" s="116" t="s">
        <v>8867</v>
      </c>
      <c r="I6029" s="116" t="s">
        <v>8794</v>
      </c>
      <c r="J6029" s="116" t="s">
        <v>47</v>
      </c>
      <c r="K6029" s="116">
        <v>13.850000000000001</v>
      </c>
      <c r="L6029" s="116">
        <v>13.850000000000001</v>
      </c>
      <c r="M6029" s="116">
        <v>13.727417299999999</v>
      </c>
      <c r="N6029" s="116">
        <v>0.88507364620940332</v>
      </c>
      <c r="O6029" s="330"/>
      <c r="P6029" s="116"/>
      <c r="Q6029" s="120"/>
    </row>
    <row r="6030" spans="1:17" ht="25.5" customHeight="1">
      <c r="A6030" s="117">
        <v>6027</v>
      </c>
      <c r="B6030" s="117"/>
      <c r="C6030" s="117" t="s">
        <v>1392</v>
      </c>
      <c r="D6030" s="117" t="s">
        <v>8819</v>
      </c>
      <c r="E6030" s="396" t="s">
        <v>9536</v>
      </c>
      <c r="F6030" s="116" t="s">
        <v>8826</v>
      </c>
      <c r="G6030" s="329"/>
      <c r="H6030" s="116" t="s">
        <v>8868</v>
      </c>
      <c r="I6030" s="116" t="s">
        <v>9059</v>
      </c>
      <c r="J6030" s="116" t="s">
        <v>47</v>
      </c>
      <c r="K6030" s="116">
        <v>0</v>
      </c>
      <c r="L6030" s="116">
        <v>0</v>
      </c>
      <c r="M6030" s="116">
        <v>0</v>
      </c>
      <c r="N6030" s="116">
        <v>0</v>
      </c>
      <c r="O6030" s="330"/>
      <c r="P6030" s="116"/>
      <c r="Q6030" s="120"/>
    </row>
    <row r="6031" spans="1:17" ht="25.5" customHeight="1">
      <c r="A6031" s="117">
        <v>6028</v>
      </c>
      <c r="B6031" s="117"/>
      <c r="C6031" s="117" t="s">
        <v>1392</v>
      </c>
      <c r="D6031" s="117" t="s">
        <v>8819</v>
      </c>
      <c r="E6031" s="396" t="s">
        <v>9536</v>
      </c>
      <c r="F6031" s="116" t="s">
        <v>8825</v>
      </c>
      <c r="G6031" s="329"/>
      <c r="H6031" s="116" t="s">
        <v>8869</v>
      </c>
      <c r="I6031" s="116" t="s">
        <v>8794</v>
      </c>
      <c r="J6031" s="116" t="s">
        <v>47</v>
      </c>
      <c r="K6031" s="116">
        <v>5.5737999999999879</v>
      </c>
      <c r="L6031" s="116">
        <v>5.5737999999999879</v>
      </c>
      <c r="M6031" s="116">
        <v>5.4752856599999946</v>
      </c>
      <c r="N6031" s="116">
        <v>1.7674538017150503</v>
      </c>
      <c r="O6031" s="330"/>
      <c r="P6031" s="116"/>
      <c r="Q6031" s="120"/>
    </row>
    <row r="6032" spans="1:17" ht="25.5" customHeight="1">
      <c r="A6032" s="117">
        <v>6029</v>
      </c>
      <c r="B6032" s="117"/>
      <c r="C6032" s="117" t="s">
        <v>1392</v>
      </c>
      <c r="D6032" s="117" t="s">
        <v>8819</v>
      </c>
      <c r="E6032" s="396" t="s">
        <v>9536</v>
      </c>
      <c r="F6032" s="116" t="s">
        <v>8825</v>
      </c>
      <c r="G6032" s="329"/>
      <c r="H6032" s="116" t="s">
        <v>8870</v>
      </c>
      <c r="I6032" s="116" t="s">
        <v>8795</v>
      </c>
      <c r="J6032" s="116" t="s">
        <v>47</v>
      </c>
      <c r="K6032" s="116">
        <v>7.9782720000000005</v>
      </c>
      <c r="L6032" s="116">
        <v>7.9782720000000005</v>
      </c>
      <c r="M6032" s="116">
        <v>7.8379279464000007</v>
      </c>
      <c r="N6032" s="116">
        <v>1.7590783267354106</v>
      </c>
      <c r="O6032" s="330"/>
      <c r="P6032" s="116"/>
      <c r="Q6032" s="120"/>
    </row>
    <row r="6033" spans="1:17" ht="25.5" customHeight="1">
      <c r="A6033" s="117">
        <v>6030</v>
      </c>
      <c r="B6033" s="117"/>
      <c r="C6033" s="117" t="s">
        <v>1392</v>
      </c>
      <c r="D6033" s="117" t="s">
        <v>8819</v>
      </c>
      <c r="E6033" s="396" t="s">
        <v>9536</v>
      </c>
      <c r="F6033" s="116" t="s">
        <v>8825</v>
      </c>
      <c r="G6033" s="329"/>
      <c r="H6033" s="116" t="s">
        <v>8871</v>
      </c>
      <c r="I6033" s="116" t="s">
        <v>8794</v>
      </c>
      <c r="J6033" s="116" t="s">
        <v>47</v>
      </c>
      <c r="K6033" s="116">
        <v>15.163199999999996</v>
      </c>
      <c r="L6033" s="116">
        <v>15.163199999999996</v>
      </c>
      <c r="M6033" s="116">
        <v>14.756527139999999</v>
      </c>
      <c r="N6033" s="116">
        <v>2.6819725387780746</v>
      </c>
      <c r="O6033" s="330"/>
      <c r="P6033" s="116"/>
      <c r="Q6033" s="120"/>
    </row>
    <row r="6034" spans="1:17" ht="25.5" customHeight="1">
      <c r="A6034" s="117">
        <v>6031</v>
      </c>
      <c r="B6034" s="117"/>
      <c r="C6034" s="117" t="s">
        <v>1392</v>
      </c>
      <c r="D6034" s="117" t="s">
        <v>8819</v>
      </c>
      <c r="E6034" s="396" t="s">
        <v>9536</v>
      </c>
      <c r="F6034" s="116" t="s">
        <v>8825</v>
      </c>
      <c r="G6034" s="329"/>
      <c r="H6034" s="116" t="s">
        <v>8872</v>
      </c>
      <c r="I6034" s="116" t="s">
        <v>8794</v>
      </c>
      <c r="J6034" s="116" t="s">
        <v>47</v>
      </c>
      <c r="K6034" s="116">
        <v>6.6280000000000001</v>
      </c>
      <c r="L6034" s="116">
        <v>6.6280000000000001</v>
      </c>
      <c r="M6034" s="116">
        <v>6.4573615600000007</v>
      </c>
      <c r="N6034" s="116">
        <v>2.5745087507543665</v>
      </c>
      <c r="O6034" s="330"/>
      <c r="P6034" s="116"/>
      <c r="Q6034" s="120"/>
    </row>
    <row r="6035" spans="1:17" ht="25.5" customHeight="1">
      <c r="A6035" s="117">
        <v>6032</v>
      </c>
      <c r="B6035" s="117"/>
      <c r="C6035" s="117" t="s">
        <v>1392</v>
      </c>
      <c r="D6035" s="117" t="s">
        <v>8819</v>
      </c>
      <c r="E6035" s="396" t="s">
        <v>9536</v>
      </c>
      <c r="F6035" s="116" t="s">
        <v>8825</v>
      </c>
      <c r="G6035" s="329"/>
      <c r="H6035" s="116" t="s">
        <v>8873</v>
      </c>
      <c r="I6035" s="116" t="s">
        <v>8795</v>
      </c>
      <c r="J6035" s="116" t="s">
        <v>47</v>
      </c>
      <c r="K6035" s="116">
        <v>5.4331200000000006</v>
      </c>
      <c r="L6035" s="116">
        <v>5.4331200000000006</v>
      </c>
      <c r="M6035" s="116">
        <v>5.2904469839999999</v>
      </c>
      <c r="N6035" s="116">
        <v>2.6259868362929715</v>
      </c>
      <c r="O6035" s="330"/>
      <c r="P6035" s="116"/>
      <c r="Q6035" s="120"/>
    </row>
    <row r="6036" spans="1:17" ht="25.5" customHeight="1">
      <c r="A6036" s="117">
        <v>6033</v>
      </c>
      <c r="B6036" s="117"/>
      <c r="C6036" s="117" t="s">
        <v>1392</v>
      </c>
      <c r="D6036" s="117" t="s">
        <v>8819</v>
      </c>
      <c r="E6036" s="396" t="s">
        <v>9536</v>
      </c>
      <c r="F6036" s="116" t="s">
        <v>8827</v>
      </c>
      <c r="G6036" s="329"/>
      <c r="H6036" s="116" t="s">
        <v>8874</v>
      </c>
      <c r="I6036" s="116" t="s">
        <v>8795</v>
      </c>
      <c r="J6036" s="116" t="s">
        <v>47</v>
      </c>
      <c r="K6036" s="116">
        <v>65.809000000000012</v>
      </c>
      <c r="L6036" s="116">
        <v>65.809000000000012</v>
      </c>
      <c r="M6036" s="116">
        <v>63.756270600000001</v>
      </c>
      <c r="N6036" s="116">
        <v>3.119222902642512</v>
      </c>
      <c r="O6036" s="330"/>
      <c r="P6036" s="116"/>
      <c r="Q6036" s="120"/>
    </row>
    <row r="6037" spans="1:17" ht="25.5" customHeight="1">
      <c r="A6037" s="117">
        <v>6034</v>
      </c>
      <c r="B6037" s="117"/>
      <c r="C6037" s="117" t="s">
        <v>1392</v>
      </c>
      <c r="D6037" s="117" t="s">
        <v>8819</v>
      </c>
      <c r="E6037" s="396" t="s">
        <v>9536</v>
      </c>
      <c r="F6037" s="116" t="s">
        <v>8827</v>
      </c>
      <c r="G6037" s="329"/>
      <c r="H6037" s="116" t="s">
        <v>8875</v>
      </c>
      <c r="I6037" s="116" t="s">
        <v>8795</v>
      </c>
      <c r="J6037" s="116" t="s">
        <v>47</v>
      </c>
      <c r="K6037" s="116">
        <v>1.605</v>
      </c>
      <c r="L6037" s="116">
        <v>1.605</v>
      </c>
      <c r="M6037" s="116">
        <v>1.562681</v>
      </c>
      <c r="N6037" s="116">
        <v>2.6366978193146413</v>
      </c>
      <c r="O6037" s="330"/>
      <c r="P6037" s="116"/>
      <c r="Q6037" s="120"/>
    </row>
    <row r="6038" spans="1:17" ht="25.5" customHeight="1">
      <c r="A6038" s="117">
        <v>6035</v>
      </c>
      <c r="B6038" s="117"/>
      <c r="C6038" s="117" t="s">
        <v>1392</v>
      </c>
      <c r="D6038" s="117" t="s">
        <v>8819</v>
      </c>
      <c r="E6038" s="396" t="s">
        <v>9536</v>
      </c>
      <c r="F6038" s="116" t="s">
        <v>8827</v>
      </c>
      <c r="G6038" s="329"/>
      <c r="H6038" s="116" t="s">
        <v>8876</v>
      </c>
      <c r="I6038" s="116" t="s">
        <v>2091</v>
      </c>
      <c r="J6038" s="116" t="s">
        <v>47</v>
      </c>
      <c r="K6038" s="116">
        <v>74.243000000000009</v>
      </c>
      <c r="L6038" s="116">
        <v>74.243000000000009</v>
      </c>
      <c r="M6038" s="116">
        <v>72.082790500000002</v>
      </c>
      <c r="N6038" s="116">
        <v>2.9096473741632307</v>
      </c>
      <c r="O6038" s="330"/>
      <c r="P6038" s="116"/>
      <c r="Q6038" s="120"/>
    </row>
    <row r="6039" spans="1:17" ht="25.5" customHeight="1">
      <c r="A6039" s="117">
        <v>6036</v>
      </c>
      <c r="B6039" s="117"/>
      <c r="C6039" s="117" t="s">
        <v>1392</v>
      </c>
      <c r="D6039" s="117" t="s">
        <v>8819</v>
      </c>
      <c r="E6039" s="396" t="s">
        <v>9536</v>
      </c>
      <c r="F6039" s="116" t="s">
        <v>8827</v>
      </c>
      <c r="G6039" s="329"/>
      <c r="H6039" s="116" t="s">
        <v>8877</v>
      </c>
      <c r="I6039" s="116" t="s">
        <v>2092</v>
      </c>
      <c r="J6039" s="116" t="s">
        <v>47</v>
      </c>
      <c r="K6039" s="116">
        <v>5.0779999999999994</v>
      </c>
      <c r="L6039" s="116">
        <v>5.0779999999999994</v>
      </c>
      <c r="M6039" s="116">
        <v>4.9335664999999995</v>
      </c>
      <c r="N6039" s="116">
        <v>2.8442989365892064</v>
      </c>
      <c r="O6039" s="330"/>
      <c r="P6039" s="116"/>
      <c r="Q6039" s="120"/>
    </row>
    <row r="6040" spans="1:17" ht="25.5" customHeight="1">
      <c r="A6040" s="117">
        <v>6037</v>
      </c>
      <c r="B6040" s="117"/>
      <c r="C6040" s="117" t="s">
        <v>1392</v>
      </c>
      <c r="D6040" s="117" t="s">
        <v>8819</v>
      </c>
      <c r="E6040" s="396" t="s">
        <v>9536</v>
      </c>
      <c r="F6040" s="116" t="s">
        <v>8827</v>
      </c>
      <c r="G6040" s="329"/>
      <c r="H6040" s="116" t="s">
        <v>8878</v>
      </c>
      <c r="I6040" s="116" t="s">
        <v>8795</v>
      </c>
      <c r="J6040" s="116" t="s">
        <v>47</v>
      </c>
      <c r="K6040" s="116">
        <v>14.566000000000001</v>
      </c>
      <c r="L6040" s="116">
        <v>14.566000000000001</v>
      </c>
      <c r="M6040" s="116">
        <v>14.133956400000002</v>
      </c>
      <c r="N6040" s="116">
        <v>2.9661101194562565</v>
      </c>
      <c r="O6040" s="330"/>
      <c r="P6040" s="116"/>
      <c r="Q6040" s="120"/>
    </row>
    <row r="6041" spans="1:17" ht="25.5" customHeight="1">
      <c r="A6041" s="117">
        <v>6038</v>
      </c>
      <c r="B6041" s="117"/>
      <c r="C6041" s="117" t="s">
        <v>1392</v>
      </c>
      <c r="D6041" s="117" t="s">
        <v>8819</v>
      </c>
      <c r="E6041" s="396" t="s">
        <v>9536</v>
      </c>
      <c r="F6041" s="116" t="s">
        <v>8827</v>
      </c>
      <c r="G6041" s="329"/>
      <c r="H6041" s="116" t="s">
        <v>8879</v>
      </c>
      <c r="I6041" s="116" t="s">
        <v>9060</v>
      </c>
      <c r="J6041" s="116" t="s">
        <v>47</v>
      </c>
      <c r="K6041" s="116">
        <v>0.64400000000000002</v>
      </c>
      <c r="L6041" s="116">
        <v>0.64400000000000002</v>
      </c>
      <c r="M6041" s="116">
        <v>0.62639940000000005</v>
      </c>
      <c r="N6041" s="116">
        <v>2.7330124223602432</v>
      </c>
      <c r="O6041" s="330"/>
      <c r="P6041" s="116"/>
      <c r="Q6041" s="120"/>
    </row>
    <row r="6042" spans="1:17" ht="25.5" customHeight="1">
      <c r="A6042" s="117">
        <v>6039</v>
      </c>
      <c r="B6042" s="117"/>
      <c r="C6042" s="117" t="s">
        <v>1392</v>
      </c>
      <c r="D6042" s="117" t="s">
        <v>8819</v>
      </c>
      <c r="E6042" s="396" t="s">
        <v>9536</v>
      </c>
      <c r="F6042" s="116" t="s">
        <v>8827</v>
      </c>
      <c r="G6042" s="329"/>
      <c r="H6042" s="116" t="s">
        <v>8880</v>
      </c>
      <c r="I6042" s="116" t="s">
        <v>9060</v>
      </c>
      <c r="J6042" s="116" t="s">
        <v>47</v>
      </c>
      <c r="K6042" s="116">
        <v>0.78500000000000003</v>
      </c>
      <c r="L6042" s="116">
        <v>0.78500000000000003</v>
      </c>
      <c r="M6042" s="116">
        <v>0.76321599999999989</v>
      </c>
      <c r="N6042" s="116">
        <v>2.7750318471337754</v>
      </c>
      <c r="O6042" s="330"/>
      <c r="P6042" s="116"/>
      <c r="Q6042" s="120"/>
    </row>
    <row r="6043" spans="1:17" ht="25.5" customHeight="1">
      <c r="A6043" s="117">
        <v>6040</v>
      </c>
      <c r="B6043" s="117"/>
      <c r="C6043" s="117" t="s">
        <v>1392</v>
      </c>
      <c r="D6043" s="117" t="s">
        <v>8819</v>
      </c>
      <c r="E6043" s="396" t="s">
        <v>9536</v>
      </c>
      <c r="F6043" s="116" t="s">
        <v>8827</v>
      </c>
      <c r="G6043" s="329"/>
      <c r="H6043" s="116" t="s">
        <v>8881</v>
      </c>
      <c r="I6043" s="116" t="s">
        <v>9061</v>
      </c>
      <c r="J6043" s="116" t="s">
        <v>47</v>
      </c>
      <c r="K6043" s="116">
        <v>11.741300000000001</v>
      </c>
      <c r="L6043" s="116">
        <v>11.741300000000001</v>
      </c>
      <c r="M6043" s="116">
        <v>11.64361912</v>
      </c>
      <c r="N6043" s="116">
        <v>0.83194262986211409</v>
      </c>
      <c r="O6043" s="330"/>
      <c r="P6043" s="116"/>
      <c r="Q6043" s="120"/>
    </row>
    <row r="6044" spans="1:17" ht="25.5" customHeight="1">
      <c r="A6044" s="117">
        <v>6041</v>
      </c>
      <c r="B6044" s="117"/>
      <c r="C6044" s="117" t="s">
        <v>1392</v>
      </c>
      <c r="D6044" s="117" t="s">
        <v>8819</v>
      </c>
      <c r="E6044" s="396" t="s">
        <v>9536</v>
      </c>
      <c r="F6044" s="116" t="s">
        <v>8827</v>
      </c>
      <c r="G6044" s="329"/>
      <c r="H6044" s="116" t="s">
        <v>8882</v>
      </c>
      <c r="I6044" s="116" t="s">
        <v>9061</v>
      </c>
      <c r="J6044" s="116" t="s">
        <v>47</v>
      </c>
      <c r="K6044" s="116">
        <v>7.3869999999999996</v>
      </c>
      <c r="L6044" s="116">
        <v>7.3869999999999996</v>
      </c>
      <c r="M6044" s="116">
        <v>7.2880065999999992</v>
      </c>
      <c r="N6044" s="116">
        <v>1.3401028834438926</v>
      </c>
      <c r="O6044" s="330"/>
      <c r="P6044" s="116"/>
      <c r="Q6044" s="120"/>
    </row>
    <row r="6045" spans="1:17" ht="25.5" customHeight="1">
      <c r="A6045" s="117">
        <v>6042</v>
      </c>
      <c r="B6045" s="117"/>
      <c r="C6045" s="117" t="s">
        <v>1392</v>
      </c>
      <c r="D6045" s="117" t="s">
        <v>8819</v>
      </c>
      <c r="E6045" s="396" t="s">
        <v>9536</v>
      </c>
      <c r="F6045" s="116" t="s">
        <v>8827</v>
      </c>
      <c r="G6045" s="329"/>
      <c r="H6045" s="116" t="s">
        <v>8883</v>
      </c>
      <c r="I6045" s="116" t="s">
        <v>9061</v>
      </c>
      <c r="J6045" s="116" t="s">
        <v>47</v>
      </c>
      <c r="K6045" s="116">
        <v>11.879000000000001</v>
      </c>
      <c r="L6045" s="116">
        <v>11.879000000000001</v>
      </c>
      <c r="M6045" s="116">
        <v>11.60941455</v>
      </c>
      <c r="N6045" s="116">
        <v>2.2694288239750904</v>
      </c>
      <c r="O6045" s="330"/>
      <c r="P6045" s="116"/>
      <c r="Q6045" s="120"/>
    </row>
    <row r="6046" spans="1:17" ht="25.5" customHeight="1">
      <c r="A6046" s="117">
        <v>6043</v>
      </c>
      <c r="B6046" s="117"/>
      <c r="C6046" s="117" t="s">
        <v>1392</v>
      </c>
      <c r="D6046" s="117" t="s">
        <v>8819</v>
      </c>
      <c r="E6046" s="396" t="s">
        <v>9536</v>
      </c>
      <c r="F6046" s="116" t="s">
        <v>8828</v>
      </c>
      <c r="G6046" s="329"/>
      <c r="H6046" s="116" t="s">
        <v>8884</v>
      </c>
      <c r="I6046" s="116" t="s">
        <v>8794</v>
      </c>
      <c r="J6046" s="116" t="s">
        <v>47</v>
      </c>
      <c r="K6046" s="116">
        <v>20.138600000000036</v>
      </c>
      <c r="L6046" s="116">
        <v>20.138600000000036</v>
      </c>
      <c r="M6046" s="116">
        <v>19.807944279999923</v>
      </c>
      <c r="N6046" s="116">
        <v>1.641900231396981</v>
      </c>
      <c r="O6046" s="330"/>
      <c r="P6046" s="116"/>
      <c r="Q6046" s="120"/>
    </row>
    <row r="6047" spans="1:17" ht="25.5" customHeight="1">
      <c r="A6047" s="117">
        <v>6044</v>
      </c>
      <c r="B6047" s="117"/>
      <c r="C6047" s="117" t="s">
        <v>1392</v>
      </c>
      <c r="D6047" s="117" t="s">
        <v>8819</v>
      </c>
      <c r="E6047" s="396" t="s">
        <v>9536</v>
      </c>
      <c r="F6047" s="116" t="s">
        <v>8828</v>
      </c>
      <c r="G6047" s="329"/>
      <c r="H6047" s="116" t="s">
        <v>8885</v>
      </c>
      <c r="I6047" s="116" t="s">
        <v>8794</v>
      </c>
      <c r="J6047" s="116" t="s">
        <v>47</v>
      </c>
      <c r="K6047" s="116">
        <v>9.8226000000000049</v>
      </c>
      <c r="L6047" s="116">
        <v>9.8226000000000049</v>
      </c>
      <c r="M6047" s="116">
        <v>9.5600320800000045</v>
      </c>
      <c r="N6047" s="116">
        <v>2.6730999938916407</v>
      </c>
      <c r="O6047" s="330"/>
      <c r="P6047" s="116"/>
      <c r="Q6047" s="120"/>
    </row>
    <row r="6048" spans="1:17" ht="25.5" customHeight="1">
      <c r="A6048" s="117">
        <v>6045</v>
      </c>
      <c r="B6048" s="117"/>
      <c r="C6048" s="117" t="s">
        <v>1392</v>
      </c>
      <c r="D6048" s="117" t="s">
        <v>8819</v>
      </c>
      <c r="E6048" s="396" t="s">
        <v>9536</v>
      </c>
      <c r="F6048" s="116" t="s">
        <v>8829</v>
      </c>
      <c r="G6048" s="329"/>
      <c r="H6048" s="116" t="s">
        <v>8886</v>
      </c>
      <c r="I6048" s="116" t="s">
        <v>8794</v>
      </c>
      <c r="J6048" s="116" t="s">
        <v>47</v>
      </c>
      <c r="K6048" s="116">
        <v>16.445599999999978</v>
      </c>
      <c r="L6048" s="116">
        <v>16.445599999999978</v>
      </c>
      <c r="M6048" s="116">
        <v>15.997054639999988</v>
      </c>
      <c r="N6048" s="116">
        <v>2.7274490441211672</v>
      </c>
      <c r="O6048" s="330"/>
      <c r="P6048" s="116"/>
      <c r="Q6048" s="120"/>
    </row>
    <row r="6049" spans="1:17" ht="25.5" customHeight="1">
      <c r="A6049" s="117">
        <v>6046</v>
      </c>
      <c r="B6049" s="117"/>
      <c r="C6049" s="117" t="s">
        <v>1392</v>
      </c>
      <c r="D6049" s="117" t="s">
        <v>8819</v>
      </c>
      <c r="E6049" s="396" t="s">
        <v>9536</v>
      </c>
      <c r="F6049" s="116" t="s">
        <v>8827</v>
      </c>
      <c r="G6049" s="329"/>
      <c r="H6049" s="116" t="s">
        <v>8887</v>
      </c>
      <c r="I6049" s="116" t="s">
        <v>2091</v>
      </c>
      <c r="J6049" s="116" t="s">
        <v>47</v>
      </c>
      <c r="K6049" s="116">
        <v>1.9107000000000001</v>
      </c>
      <c r="L6049" s="116">
        <v>1.9107000000000001</v>
      </c>
      <c r="M6049" s="116">
        <v>1.8578372999999999</v>
      </c>
      <c r="N6049" s="116">
        <v>2.7666666666666746</v>
      </c>
      <c r="O6049" s="330"/>
      <c r="P6049" s="116"/>
      <c r="Q6049" s="120"/>
    </row>
    <row r="6050" spans="1:17" ht="25.5" customHeight="1">
      <c r="A6050" s="117">
        <v>6047</v>
      </c>
      <c r="B6050" s="117"/>
      <c r="C6050" s="117" t="s">
        <v>1392</v>
      </c>
      <c r="D6050" s="117" t="s">
        <v>8820</v>
      </c>
      <c r="E6050" s="396" t="s">
        <v>9537</v>
      </c>
      <c r="F6050" s="116" t="s">
        <v>8830</v>
      </c>
      <c r="G6050" s="329"/>
      <c r="H6050" s="116" t="s">
        <v>8888</v>
      </c>
      <c r="I6050" s="116" t="s">
        <v>8795</v>
      </c>
      <c r="J6050" s="116" t="s">
        <v>47</v>
      </c>
      <c r="K6050" s="116">
        <v>2.1142999999999956</v>
      </c>
      <c r="L6050" s="116">
        <v>2.1142999999999956</v>
      </c>
      <c r="M6050" s="116">
        <v>2.0244840000000002</v>
      </c>
      <c r="N6050" s="116">
        <v>4.2480253511798534</v>
      </c>
      <c r="O6050" s="330"/>
      <c r="P6050" s="116"/>
      <c r="Q6050" s="120"/>
    </row>
    <row r="6051" spans="1:17" ht="25.5" customHeight="1">
      <c r="A6051" s="117">
        <v>6048</v>
      </c>
      <c r="B6051" s="117"/>
      <c r="C6051" s="117" t="s">
        <v>1392</v>
      </c>
      <c r="D6051" s="117" t="s">
        <v>8820</v>
      </c>
      <c r="E6051" s="396" t="s">
        <v>9537</v>
      </c>
      <c r="F6051" s="116" t="s">
        <v>8830</v>
      </c>
      <c r="G6051" s="329"/>
      <c r="H6051" s="116" t="s">
        <v>8889</v>
      </c>
      <c r="I6051" s="116" t="s">
        <v>8795</v>
      </c>
      <c r="J6051" s="116" t="s">
        <v>47</v>
      </c>
      <c r="K6051" s="116">
        <v>3.0100999999999987</v>
      </c>
      <c r="L6051" s="116">
        <v>3.0100999999999987</v>
      </c>
      <c r="M6051" s="116">
        <v>2.9529200000000122</v>
      </c>
      <c r="N6051" s="116">
        <v>1.8996046642964184</v>
      </c>
      <c r="O6051" s="330"/>
      <c r="P6051" s="116"/>
      <c r="Q6051" s="120"/>
    </row>
    <row r="6052" spans="1:17" ht="25.5" customHeight="1">
      <c r="A6052" s="117">
        <v>6049</v>
      </c>
      <c r="B6052" s="117"/>
      <c r="C6052" s="117" t="s">
        <v>1392</v>
      </c>
      <c r="D6052" s="117" t="s">
        <v>8820</v>
      </c>
      <c r="E6052" s="396" t="s">
        <v>9537</v>
      </c>
      <c r="F6052" s="116" t="s">
        <v>8830</v>
      </c>
      <c r="G6052" s="329"/>
      <c r="H6052" s="116" t="s">
        <v>8890</v>
      </c>
      <c r="I6052" s="116" t="s">
        <v>8795</v>
      </c>
      <c r="J6052" s="116" t="s">
        <v>47</v>
      </c>
      <c r="K6052" s="116">
        <v>1.2164999999999999</v>
      </c>
      <c r="L6052" s="116">
        <v>1.2164999999999999</v>
      </c>
      <c r="M6052" s="116">
        <v>1.2</v>
      </c>
      <c r="N6052" s="116">
        <v>1.3563501849568402</v>
      </c>
      <c r="O6052" s="330"/>
      <c r="P6052" s="116"/>
      <c r="Q6052" s="120"/>
    </row>
    <row r="6053" spans="1:17" ht="25.5" customHeight="1">
      <c r="A6053" s="117">
        <v>6050</v>
      </c>
      <c r="B6053" s="117"/>
      <c r="C6053" s="117" t="s">
        <v>1392</v>
      </c>
      <c r="D6053" s="117" t="s">
        <v>8820</v>
      </c>
      <c r="E6053" s="396" t="s">
        <v>9537</v>
      </c>
      <c r="F6053" s="116" t="s">
        <v>8830</v>
      </c>
      <c r="G6053" s="329"/>
      <c r="H6053" s="116" t="s">
        <v>8891</v>
      </c>
      <c r="I6053" s="116" t="s">
        <v>8795</v>
      </c>
      <c r="J6053" s="116" t="s">
        <v>47</v>
      </c>
      <c r="K6053" s="116">
        <v>0.92110000000000003</v>
      </c>
      <c r="L6053" s="116">
        <v>0.92110000000000003</v>
      </c>
      <c r="M6053" s="116">
        <v>0.91</v>
      </c>
      <c r="N6053" s="116">
        <v>1.2050808815546628</v>
      </c>
      <c r="O6053" s="330"/>
      <c r="P6053" s="116"/>
      <c r="Q6053" s="120"/>
    </row>
    <row r="6054" spans="1:17" ht="25.5" customHeight="1">
      <c r="A6054" s="117">
        <v>6051</v>
      </c>
      <c r="B6054" s="117"/>
      <c r="C6054" s="117" t="s">
        <v>1392</v>
      </c>
      <c r="D6054" s="117" t="s">
        <v>8820</v>
      </c>
      <c r="E6054" s="396" t="s">
        <v>9537</v>
      </c>
      <c r="F6054" s="116" t="s">
        <v>8830</v>
      </c>
      <c r="G6054" s="329"/>
      <c r="H6054" s="116" t="s">
        <v>8892</v>
      </c>
      <c r="I6054" s="116" t="s">
        <v>8795</v>
      </c>
      <c r="J6054" s="116" t="s">
        <v>47</v>
      </c>
      <c r="K6054" s="116">
        <v>1.0052999999999999</v>
      </c>
      <c r="L6054" s="116">
        <v>1.0052999999999999</v>
      </c>
      <c r="M6054" s="116">
        <v>0.97000000000000008</v>
      </c>
      <c r="N6054" s="116">
        <v>3.5113896349348237</v>
      </c>
      <c r="O6054" s="330"/>
      <c r="P6054" s="116"/>
      <c r="Q6054" s="120"/>
    </row>
    <row r="6055" spans="1:17" ht="25.5" customHeight="1">
      <c r="A6055" s="117">
        <v>6052</v>
      </c>
      <c r="B6055" s="117"/>
      <c r="C6055" s="117" t="s">
        <v>1392</v>
      </c>
      <c r="D6055" s="117" t="s">
        <v>8820</v>
      </c>
      <c r="E6055" s="396" t="s">
        <v>9537</v>
      </c>
      <c r="F6055" s="116" t="s">
        <v>8830</v>
      </c>
      <c r="G6055" s="329"/>
      <c r="H6055" s="116" t="s">
        <v>8893</v>
      </c>
      <c r="I6055" s="116" t="s">
        <v>8795</v>
      </c>
      <c r="J6055" s="116" t="s">
        <v>47</v>
      </c>
      <c r="K6055" s="116">
        <v>1.5023000000000029</v>
      </c>
      <c r="L6055" s="116">
        <v>1.5023000000000029</v>
      </c>
      <c r="M6055" s="116">
        <v>1.4450000000000001</v>
      </c>
      <c r="N6055" s="116">
        <v>3.8141516341611315</v>
      </c>
      <c r="O6055" s="330"/>
      <c r="P6055" s="116"/>
      <c r="Q6055" s="120"/>
    </row>
    <row r="6056" spans="1:17" ht="25.5" customHeight="1">
      <c r="A6056" s="117">
        <v>6053</v>
      </c>
      <c r="B6056" s="117"/>
      <c r="C6056" s="117" t="s">
        <v>1392</v>
      </c>
      <c r="D6056" s="117" t="s">
        <v>8820</v>
      </c>
      <c r="E6056" s="396" t="s">
        <v>9537</v>
      </c>
      <c r="F6056" s="116" t="s">
        <v>8831</v>
      </c>
      <c r="G6056" s="329"/>
      <c r="H6056" s="116" t="s">
        <v>8894</v>
      </c>
      <c r="I6056" s="116" t="s">
        <v>8795</v>
      </c>
      <c r="J6056" s="116" t="s">
        <v>47</v>
      </c>
      <c r="K6056" s="116">
        <v>4.9018999999999942</v>
      </c>
      <c r="L6056" s="116">
        <v>4.9018999999999942</v>
      </c>
      <c r="M6056" s="116">
        <v>4.8335999999999997</v>
      </c>
      <c r="N6056" s="116">
        <v>1.3933372773821286</v>
      </c>
      <c r="O6056" s="330"/>
      <c r="P6056" s="116"/>
      <c r="Q6056" s="120"/>
    </row>
    <row r="6057" spans="1:17" ht="25.5" customHeight="1">
      <c r="A6057" s="117">
        <v>6054</v>
      </c>
      <c r="B6057" s="117"/>
      <c r="C6057" s="117" t="s">
        <v>1392</v>
      </c>
      <c r="D6057" s="117" t="s">
        <v>8820</v>
      </c>
      <c r="E6057" s="396" t="s">
        <v>9537</v>
      </c>
      <c r="F6057" s="116" t="s">
        <v>8831</v>
      </c>
      <c r="G6057" s="329"/>
      <c r="H6057" s="116" t="s">
        <v>8895</v>
      </c>
      <c r="I6057" s="116" t="s">
        <v>8795</v>
      </c>
      <c r="J6057" s="116" t="s">
        <v>47</v>
      </c>
      <c r="K6057" s="116">
        <v>1.8220999999999985</v>
      </c>
      <c r="L6057" s="116">
        <v>1.8220999999999985</v>
      </c>
      <c r="M6057" s="116">
        <v>1.7832000000000001</v>
      </c>
      <c r="N6057" s="116">
        <v>2.1348992920255978</v>
      </c>
      <c r="O6057" s="330"/>
      <c r="P6057" s="116"/>
      <c r="Q6057" s="120"/>
    </row>
    <row r="6058" spans="1:17" ht="25.5" customHeight="1">
      <c r="A6058" s="117">
        <v>6055</v>
      </c>
      <c r="B6058" s="117"/>
      <c r="C6058" s="117" t="s">
        <v>1392</v>
      </c>
      <c r="D6058" s="117" t="s">
        <v>8820</v>
      </c>
      <c r="E6058" s="396" t="s">
        <v>9537</v>
      </c>
      <c r="F6058" s="116" t="s">
        <v>8831</v>
      </c>
      <c r="G6058" s="329"/>
      <c r="H6058" s="116" t="s">
        <v>8896</v>
      </c>
      <c r="I6058" s="116" t="s">
        <v>8795</v>
      </c>
      <c r="J6058" s="116" t="s">
        <v>47</v>
      </c>
      <c r="K6058" s="116">
        <v>0</v>
      </c>
      <c r="L6058" s="116">
        <v>0</v>
      </c>
      <c r="M6058" s="116">
        <v>0</v>
      </c>
      <c r="N6058" s="116">
        <v>0</v>
      </c>
      <c r="O6058" s="330"/>
      <c r="P6058" s="116"/>
      <c r="Q6058" s="120"/>
    </row>
    <row r="6059" spans="1:17" ht="25.5" customHeight="1">
      <c r="A6059" s="117">
        <v>6056</v>
      </c>
      <c r="B6059" s="117"/>
      <c r="C6059" s="117" t="s">
        <v>1392</v>
      </c>
      <c r="D6059" s="117" t="s">
        <v>8820</v>
      </c>
      <c r="E6059" s="396" t="s">
        <v>9537</v>
      </c>
      <c r="F6059" s="116" t="s">
        <v>8831</v>
      </c>
      <c r="G6059" s="329"/>
      <c r="H6059" s="116" t="s">
        <v>8897</v>
      </c>
      <c r="I6059" s="116" t="s">
        <v>2092</v>
      </c>
      <c r="J6059" s="116" t="s">
        <v>47</v>
      </c>
      <c r="K6059" s="116">
        <v>5.9169499999999973</v>
      </c>
      <c r="L6059" s="116">
        <v>5.9169499999999973</v>
      </c>
      <c r="M6059" s="116">
        <v>5.8803576</v>
      </c>
      <c r="N6059" s="116">
        <v>0.6184334834669436</v>
      </c>
      <c r="O6059" s="330"/>
      <c r="P6059" s="116"/>
      <c r="Q6059" s="120"/>
    </row>
    <row r="6060" spans="1:17" ht="25.5" customHeight="1">
      <c r="A6060" s="117">
        <v>6057</v>
      </c>
      <c r="B6060" s="117"/>
      <c r="C6060" s="117" t="s">
        <v>1392</v>
      </c>
      <c r="D6060" s="117" t="s">
        <v>8820</v>
      </c>
      <c r="E6060" s="396" t="s">
        <v>9537</v>
      </c>
      <c r="F6060" s="116" t="s">
        <v>8831</v>
      </c>
      <c r="G6060" s="329"/>
      <c r="H6060" s="116" t="s">
        <v>8898</v>
      </c>
      <c r="I6060" s="116" t="s">
        <v>2092</v>
      </c>
      <c r="J6060" s="116" t="s">
        <v>47</v>
      </c>
      <c r="K6060" s="116">
        <v>6.4296000000000051</v>
      </c>
      <c r="L6060" s="116">
        <v>6.4296000000000051</v>
      </c>
      <c r="M6060" s="116">
        <v>6.3323349999999969</v>
      </c>
      <c r="N6060" s="116">
        <v>1.5127690680603469</v>
      </c>
      <c r="O6060" s="330"/>
      <c r="P6060" s="116"/>
      <c r="Q6060" s="120"/>
    </row>
    <row r="6061" spans="1:17" ht="25.5" customHeight="1">
      <c r="A6061" s="117">
        <v>6058</v>
      </c>
      <c r="B6061" s="117"/>
      <c r="C6061" s="117" t="s">
        <v>1392</v>
      </c>
      <c r="D6061" s="117" t="s">
        <v>8820</v>
      </c>
      <c r="E6061" s="396" t="s">
        <v>9537</v>
      </c>
      <c r="F6061" s="116" t="s">
        <v>8828</v>
      </c>
      <c r="G6061" s="329"/>
      <c r="H6061" s="116" t="s">
        <v>8899</v>
      </c>
      <c r="I6061" s="116" t="s">
        <v>8795</v>
      </c>
      <c r="J6061" s="116" t="s">
        <v>47</v>
      </c>
      <c r="K6061" s="116">
        <v>13.953799999999987</v>
      </c>
      <c r="L6061" s="116">
        <v>13.953799999999987</v>
      </c>
      <c r="M6061" s="116">
        <v>13.75093</v>
      </c>
      <c r="N6061" s="116">
        <v>1.4538691969211739</v>
      </c>
      <c r="O6061" s="330"/>
      <c r="P6061" s="116"/>
      <c r="Q6061" s="120"/>
    </row>
    <row r="6062" spans="1:17" ht="25.5" customHeight="1">
      <c r="A6062" s="117">
        <v>6059</v>
      </c>
      <c r="B6062" s="117"/>
      <c r="C6062" s="117" t="s">
        <v>1392</v>
      </c>
      <c r="D6062" s="117" t="s">
        <v>8820</v>
      </c>
      <c r="E6062" s="396" t="s">
        <v>9537</v>
      </c>
      <c r="F6062" s="116" t="s">
        <v>8832</v>
      </c>
      <c r="G6062" s="329"/>
      <c r="H6062" s="116" t="s">
        <v>8900</v>
      </c>
      <c r="I6062" s="116" t="s">
        <v>8796</v>
      </c>
      <c r="J6062" s="116" t="s">
        <v>47</v>
      </c>
      <c r="K6062" s="116">
        <v>18.929399999999958</v>
      </c>
      <c r="L6062" s="116">
        <v>18.929399999999958</v>
      </c>
      <c r="M6062" s="116">
        <v>18.148855053763466</v>
      </c>
      <c r="N6062" s="116">
        <v>4.1234531799026612</v>
      </c>
      <c r="O6062" s="330"/>
      <c r="P6062" s="116"/>
      <c r="Q6062" s="120"/>
    </row>
    <row r="6063" spans="1:17" ht="25.5" customHeight="1">
      <c r="A6063" s="117">
        <v>6060</v>
      </c>
      <c r="B6063" s="117"/>
      <c r="C6063" s="117" t="s">
        <v>1392</v>
      </c>
      <c r="D6063" s="117" t="s">
        <v>8820</v>
      </c>
      <c r="E6063" s="396" t="s">
        <v>9537</v>
      </c>
      <c r="F6063" s="116" t="s">
        <v>8832</v>
      </c>
      <c r="G6063" s="329"/>
      <c r="H6063" s="116" t="s">
        <v>8901</v>
      </c>
      <c r="I6063" s="116" t="s">
        <v>8795</v>
      </c>
      <c r="J6063" s="116" t="s">
        <v>47</v>
      </c>
      <c r="K6063" s="116">
        <v>9.9486000000000026</v>
      </c>
      <c r="L6063" s="116">
        <v>9.9486000000000026</v>
      </c>
      <c r="M6063" s="116">
        <v>9.5089659139785034</v>
      </c>
      <c r="N6063" s="116">
        <v>4.4190548018967393</v>
      </c>
      <c r="O6063" s="330"/>
      <c r="P6063" s="116"/>
      <c r="Q6063" s="120"/>
    </row>
    <row r="6064" spans="1:17" ht="25.5" customHeight="1">
      <c r="A6064" s="117">
        <v>6061</v>
      </c>
      <c r="B6064" s="117"/>
      <c r="C6064" s="117" t="s">
        <v>1392</v>
      </c>
      <c r="D6064" s="117" t="s">
        <v>8820</v>
      </c>
      <c r="E6064" s="396" t="s">
        <v>9537</v>
      </c>
      <c r="F6064" s="116" t="s">
        <v>8832</v>
      </c>
      <c r="G6064" s="329"/>
      <c r="H6064" s="116" t="s">
        <v>8902</v>
      </c>
      <c r="I6064" s="116" t="s">
        <v>8795</v>
      </c>
      <c r="J6064" s="116" t="s">
        <v>47</v>
      </c>
      <c r="K6064" s="116">
        <v>13.9406</v>
      </c>
      <c r="L6064" s="116">
        <v>13.9406</v>
      </c>
      <c r="M6064" s="116">
        <v>13.641719</v>
      </c>
      <c r="N6064" s="116">
        <v>2.1439608051303365</v>
      </c>
      <c r="O6064" s="330"/>
      <c r="P6064" s="116"/>
      <c r="Q6064" s="120"/>
    </row>
    <row r="6065" spans="1:17" ht="25.5" customHeight="1">
      <c r="A6065" s="117">
        <v>6062</v>
      </c>
      <c r="B6065" s="117"/>
      <c r="C6065" s="117" t="s">
        <v>1392</v>
      </c>
      <c r="D6065" s="117" t="s">
        <v>8820</v>
      </c>
      <c r="E6065" s="396" t="s">
        <v>9537</v>
      </c>
      <c r="F6065" s="116" t="s">
        <v>8832</v>
      </c>
      <c r="G6065" s="329"/>
      <c r="H6065" s="116" t="s">
        <v>8903</v>
      </c>
      <c r="I6065" s="116" t="s">
        <v>8795</v>
      </c>
      <c r="J6065" s="116" t="s">
        <v>47</v>
      </c>
      <c r="K6065" s="116">
        <v>0</v>
      </c>
      <c r="L6065" s="116">
        <v>0</v>
      </c>
      <c r="M6065" s="116">
        <v>0</v>
      </c>
      <c r="N6065" s="116">
        <v>0</v>
      </c>
      <c r="O6065" s="330"/>
      <c r="P6065" s="116"/>
      <c r="Q6065" s="120"/>
    </row>
    <row r="6066" spans="1:17" ht="25.5" customHeight="1">
      <c r="A6066" s="117">
        <v>6063</v>
      </c>
      <c r="B6066" s="117"/>
      <c r="C6066" s="117" t="s">
        <v>1392</v>
      </c>
      <c r="D6066" s="117" t="s">
        <v>8820</v>
      </c>
      <c r="E6066" s="396" t="s">
        <v>9537</v>
      </c>
      <c r="F6066" s="116" t="s">
        <v>8832</v>
      </c>
      <c r="G6066" s="329"/>
      <c r="H6066" s="116" t="s">
        <v>8904</v>
      </c>
      <c r="I6066" s="116" t="s">
        <v>8795</v>
      </c>
      <c r="J6066" s="116" t="s">
        <v>47</v>
      </c>
      <c r="K6066" s="116">
        <v>5.0720999999999998</v>
      </c>
      <c r="L6066" s="116">
        <v>5.0720999999999998</v>
      </c>
      <c r="M6066" s="116">
        <v>4.8859278861290365</v>
      </c>
      <c r="N6066" s="116">
        <v>3.6705134731366362</v>
      </c>
      <c r="O6066" s="330"/>
      <c r="P6066" s="116"/>
      <c r="Q6066" s="120"/>
    </row>
    <row r="6067" spans="1:17" ht="25.5" customHeight="1">
      <c r="A6067" s="117">
        <v>6064</v>
      </c>
      <c r="B6067" s="117"/>
      <c r="C6067" s="117" t="s">
        <v>1392</v>
      </c>
      <c r="D6067" s="117" t="s">
        <v>8820</v>
      </c>
      <c r="E6067" s="396" t="s">
        <v>9537</v>
      </c>
      <c r="F6067" s="116" t="s">
        <v>8832</v>
      </c>
      <c r="G6067" s="329"/>
      <c r="H6067" s="116" t="s">
        <v>8905</v>
      </c>
      <c r="I6067" s="116" t="s">
        <v>9061</v>
      </c>
      <c r="J6067" s="116" t="s">
        <v>47</v>
      </c>
      <c r="K6067" s="116">
        <v>22.85408</v>
      </c>
      <c r="L6067" s="116">
        <v>22.85408</v>
      </c>
      <c r="M6067" s="116">
        <v>22.54617</v>
      </c>
      <c r="N6067" s="116">
        <v>1.34728678642938</v>
      </c>
      <c r="O6067" s="330"/>
      <c r="P6067" s="116"/>
      <c r="Q6067" s="120"/>
    </row>
    <row r="6068" spans="1:17" ht="25.5" customHeight="1">
      <c r="A6068" s="117">
        <v>6065</v>
      </c>
      <c r="B6068" s="117"/>
      <c r="C6068" s="117" t="s">
        <v>1392</v>
      </c>
      <c r="D6068" s="117" t="s">
        <v>8820</v>
      </c>
      <c r="E6068" s="396" t="s">
        <v>9537</v>
      </c>
      <c r="F6068" s="116" t="s">
        <v>8832</v>
      </c>
      <c r="G6068" s="329"/>
      <c r="H6068" s="116" t="s">
        <v>8906</v>
      </c>
      <c r="I6068" s="116" t="s">
        <v>9061</v>
      </c>
      <c r="J6068" s="116" t="s">
        <v>47</v>
      </c>
      <c r="K6068" s="116">
        <v>0.34948000000000001</v>
      </c>
      <c r="L6068" s="116">
        <v>0.34948000000000001</v>
      </c>
      <c r="M6068" s="116">
        <v>0.34282400000000002</v>
      </c>
      <c r="N6068" s="116">
        <v>1.9045438937850507</v>
      </c>
      <c r="O6068" s="330"/>
      <c r="P6068" s="116"/>
      <c r="Q6068" s="120"/>
    </row>
    <row r="6069" spans="1:17" ht="25.5" customHeight="1">
      <c r="A6069" s="117">
        <v>6066</v>
      </c>
      <c r="B6069" s="117"/>
      <c r="C6069" s="117" t="s">
        <v>1392</v>
      </c>
      <c r="D6069" s="117" t="s">
        <v>8820</v>
      </c>
      <c r="E6069" s="396" t="s">
        <v>9537</v>
      </c>
      <c r="F6069" s="116" t="s">
        <v>8832</v>
      </c>
      <c r="G6069" s="329"/>
      <c r="H6069" s="116" t="s">
        <v>8907</v>
      </c>
      <c r="I6069" s="116" t="s">
        <v>9061</v>
      </c>
      <c r="J6069" s="116" t="s">
        <v>47</v>
      </c>
      <c r="K6069" s="116">
        <v>0</v>
      </c>
      <c r="L6069" s="116">
        <v>0</v>
      </c>
      <c r="M6069" s="116">
        <v>0</v>
      </c>
      <c r="N6069" s="116">
        <v>0</v>
      </c>
      <c r="O6069" s="330"/>
      <c r="P6069" s="116"/>
      <c r="Q6069" s="120"/>
    </row>
    <row r="6070" spans="1:17" ht="25.5" customHeight="1">
      <c r="A6070" s="117">
        <v>6067</v>
      </c>
      <c r="B6070" s="117"/>
      <c r="C6070" s="117" t="s">
        <v>1392</v>
      </c>
      <c r="D6070" s="117" t="s">
        <v>8820</v>
      </c>
      <c r="E6070" s="396" t="s">
        <v>9537</v>
      </c>
      <c r="F6070" s="116" t="s">
        <v>8832</v>
      </c>
      <c r="G6070" s="329"/>
      <c r="H6070" s="116" t="s">
        <v>8908</v>
      </c>
      <c r="I6070" s="116" t="s">
        <v>2092</v>
      </c>
      <c r="J6070" s="116" t="s">
        <v>47</v>
      </c>
      <c r="K6070" s="116">
        <v>10.266287999999999</v>
      </c>
      <c r="L6070" s="116">
        <v>10.266287999999999</v>
      </c>
      <c r="M6070" s="116">
        <v>10.156867999999999</v>
      </c>
      <c r="N6070" s="116">
        <v>1.0658185314886948</v>
      </c>
      <c r="O6070" s="330"/>
      <c r="P6070" s="116"/>
      <c r="Q6070" s="120"/>
    </row>
    <row r="6071" spans="1:17" ht="25.5" customHeight="1">
      <c r="A6071" s="117">
        <v>6068</v>
      </c>
      <c r="B6071" s="117"/>
      <c r="C6071" s="117" t="s">
        <v>1392</v>
      </c>
      <c r="D6071" s="117" t="s">
        <v>8820</v>
      </c>
      <c r="E6071" s="396" t="s">
        <v>9537</v>
      </c>
      <c r="F6071" s="116" t="s">
        <v>8833</v>
      </c>
      <c r="G6071" s="329"/>
      <c r="H6071" s="116" t="s">
        <v>8909</v>
      </c>
      <c r="I6071" s="116" t="s">
        <v>8795</v>
      </c>
      <c r="J6071" s="116" t="s">
        <v>47</v>
      </c>
      <c r="K6071" s="116">
        <v>3.1436600000000001</v>
      </c>
      <c r="L6071" s="116">
        <v>3.1436600000000001</v>
      </c>
      <c r="M6071" s="116">
        <v>3.0723399999999996</v>
      </c>
      <c r="N6071" s="116">
        <v>2.268693179287852</v>
      </c>
      <c r="O6071" s="330"/>
      <c r="P6071" s="116"/>
      <c r="Q6071" s="120"/>
    </row>
    <row r="6072" spans="1:17" ht="25.5" customHeight="1">
      <c r="A6072" s="117">
        <v>6069</v>
      </c>
      <c r="B6072" s="117"/>
      <c r="C6072" s="117" t="s">
        <v>1392</v>
      </c>
      <c r="D6072" s="117" t="s">
        <v>8820</v>
      </c>
      <c r="E6072" s="396" t="s">
        <v>9537</v>
      </c>
      <c r="F6072" s="116" t="s">
        <v>8827</v>
      </c>
      <c r="G6072" s="329"/>
      <c r="H6072" s="116" t="s">
        <v>8910</v>
      </c>
      <c r="I6072" s="116" t="s">
        <v>8795</v>
      </c>
      <c r="J6072" s="116" t="s">
        <v>47</v>
      </c>
      <c r="K6072" s="116">
        <v>6.1184229999999999</v>
      </c>
      <c r="L6072" s="116">
        <v>6.1184229999999999</v>
      </c>
      <c r="M6072" s="116">
        <v>5.9550400000000003</v>
      </c>
      <c r="N6072" s="116">
        <v>2.6703449565353621</v>
      </c>
      <c r="O6072" s="330"/>
      <c r="P6072" s="116"/>
      <c r="Q6072" s="120"/>
    </row>
    <row r="6073" spans="1:17" ht="25.5" customHeight="1">
      <c r="A6073" s="117">
        <v>6070</v>
      </c>
      <c r="B6073" s="117"/>
      <c r="C6073" s="117" t="s">
        <v>1392</v>
      </c>
      <c r="D6073" s="117" t="s">
        <v>8820</v>
      </c>
      <c r="E6073" s="396" t="s">
        <v>9537</v>
      </c>
      <c r="F6073" s="116" t="s">
        <v>8827</v>
      </c>
      <c r="G6073" s="329"/>
      <c r="H6073" s="116" t="s">
        <v>8911</v>
      </c>
      <c r="I6073" s="116" t="s">
        <v>8795</v>
      </c>
      <c r="J6073" s="116" t="s">
        <v>47</v>
      </c>
      <c r="K6073" s="116">
        <v>6.5924800000000001</v>
      </c>
      <c r="L6073" s="116">
        <v>6.5924800000000001</v>
      </c>
      <c r="M6073" s="116">
        <v>6.4516580000000001</v>
      </c>
      <c r="N6073" s="116">
        <v>2.1361005266606803</v>
      </c>
      <c r="O6073" s="330"/>
      <c r="P6073" s="116"/>
      <c r="Q6073" s="120"/>
    </row>
    <row r="6074" spans="1:17" ht="25.5" customHeight="1">
      <c r="A6074" s="117">
        <v>6071</v>
      </c>
      <c r="B6074" s="117"/>
      <c r="C6074" s="117" t="s">
        <v>1392</v>
      </c>
      <c r="D6074" s="117" t="s">
        <v>8820</v>
      </c>
      <c r="E6074" s="396" t="s">
        <v>9537</v>
      </c>
      <c r="F6074" s="116" t="s">
        <v>8834</v>
      </c>
      <c r="G6074" s="329"/>
      <c r="H6074" s="116" t="s">
        <v>8912</v>
      </c>
      <c r="I6074" s="116" t="s">
        <v>8795</v>
      </c>
      <c r="J6074" s="116" t="s">
        <v>47</v>
      </c>
      <c r="K6074" s="116">
        <v>7.3308000000000195</v>
      </c>
      <c r="L6074" s="116">
        <v>7.3308000000000195</v>
      </c>
      <c r="M6074" s="116">
        <v>7.186248</v>
      </c>
      <c r="N6074" s="116">
        <v>1.9718448191195936</v>
      </c>
      <c r="O6074" s="330"/>
      <c r="P6074" s="116"/>
      <c r="Q6074" s="120"/>
    </row>
    <row r="6075" spans="1:17" ht="25.5" customHeight="1">
      <c r="A6075" s="117">
        <v>6072</v>
      </c>
      <c r="B6075" s="117"/>
      <c r="C6075" s="117" t="s">
        <v>1392</v>
      </c>
      <c r="D6075" s="117" t="s">
        <v>8820</v>
      </c>
      <c r="E6075" s="396" t="s">
        <v>9537</v>
      </c>
      <c r="F6075" s="116" t="s">
        <v>8835</v>
      </c>
      <c r="G6075" s="329"/>
      <c r="H6075" s="116" t="s">
        <v>8913</v>
      </c>
      <c r="I6075" s="116" t="s">
        <v>8795</v>
      </c>
      <c r="J6075" s="116" t="s">
        <v>47</v>
      </c>
      <c r="K6075" s="116">
        <v>15.794</v>
      </c>
      <c r="L6075" s="116">
        <v>15.794</v>
      </c>
      <c r="M6075" s="116">
        <v>15.394136</v>
      </c>
      <c r="N6075" s="116">
        <v>2.531746232746618</v>
      </c>
      <c r="O6075" s="330"/>
      <c r="P6075" s="116"/>
      <c r="Q6075" s="120"/>
    </row>
    <row r="6076" spans="1:17" ht="25.5" customHeight="1">
      <c r="A6076" s="117">
        <v>6073</v>
      </c>
      <c r="B6076" s="117"/>
      <c r="C6076" s="117" t="s">
        <v>1392</v>
      </c>
      <c r="D6076" s="117" t="s">
        <v>8820</v>
      </c>
      <c r="E6076" s="396" t="s">
        <v>9537</v>
      </c>
      <c r="F6076" s="116" t="s">
        <v>8835</v>
      </c>
      <c r="G6076" s="329"/>
      <c r="H6076" s="116" t="s">
        <v>8914</v>
      </c>
      <c r="I6076" s="116" t="s">
        <v>8795</v>
      </c>
      <c r="J6076" s="116" t="s">
        <v>47</v>
      </c>
      <c r="K6076" s="116">
        <v>8.6435999999999993</v>
      </c>
      <c r="L6076" s="116">
        <v>8.6435999999999993</v>
      </c>
      <c r="M6076" s="116">
        <v>8.518180000000001</v>
      </c>
      <c r="N6076" s="116">
        <v>1.4510157804618251</v>
      </c>
      <c r="O6076" s="330"/>
      <c r="P6076" s="116"/>
      <c r="Q6076" s="120"/>
    </row>
    <row r="6077" spans="1:17" ht="25.5" customHeight="1">
      <c r="A6077" s="117">
        <v>6074</v>
      </c>
      <c r="B6077" s="117"/>
      <c r="C6077" s="117" t="s">
        <v>1392</v>
      </c>
      <c r="D6077" s="117" t="s">
        <v>8820</v>
      </c>
      <c r="E6077" s="396" t="s">
        <v>9537</v>
      </c>
      <c r="F6077" s="116" t="s">
        <v>8835</v>
      </c>
      <c r="G6077" s="329"/>
      <c r="H6077" s="116" t="s">
        <v>8915</v>
      </c>
      <c r="I6077" s="116" t="s">
        <v>2092</v>
      </c>
      <c r="J6077" s="116" t="s">
        <v>47</v>
      </c>
      <c r="K6077" s="116">
        <v>12.2485125</v>
      </c>
      <c r="L6077" s="116">
        <v>12.2485125</v>
      </c>
      <c r="M6077" s="116">
        <v>12.050439000000001</v>
      </c>
      <c r="N6077" s="116">
        <v>1.6171228955352706</v>
      </c>
      <c r="O6077" s="330"/>
      <c r="P6077" s="116"/>
      <c r="Q6077" s="120"/>
    </row>
    <row r="6078" spans="1:17" ht="25.5" customHeight="1">
      <c r="A6078" s="117">
        <v>6075</v>
      </c>
      <c r="B6078" s="117"/>
      <c r="C6078" s="117" t="s">
        <v>1392</v>
      </c>
      <c r="D6078" s="117" t="s">
        <v>8820</v>
      </c>
      <c r="E6078" s="396" t="s">
        <v>9537</v>
      </c>
      <c r="F6078" s="116" t="s">
        <v>8836</v>
      </c>
      <c r="G6078" s="329"/>
      <c r="H6078" s="116" t="s">
        <v>8916</v>
      </c>
      <c r="I6078" s="116" t="s">
        <v>2091</v>
      </c>
      <c r="J6078" s="116" t="s">
        <v>47</v>
      </c>
      <c r="K6078" s="116">
        <v>3.6988799999999999</v>
      </c>
      <c r="L6078" s="116">
        <v>3.6988799999999999</v>
      </c>
      <c r="M6078" s="116">
        <v>3.6646000000000001</v>
      </c>
      <c r="N6078" s="116">
        <v>0.92676702136862688</v>
      </c>
      <c r="O6078" s="330"/>
      <c r="P6078" s="116"/>
      <c r="Q6078" s="120"/>
    </row>
    <row r="6079" spans="1:17" ht="25.5" customHeight="1">
      <c r="A6079" s="117">
        <v>6076</v>
      </c>
      <c r="B6079" s="117"/>
      <c r="C6079" s="117" t="s">
        <v>1392</v>
      </c>
      <c r="D6079" s="117" t="s">
        <v>8820</v>
      </c>
      <c r="E6079" s="396" t="s">
        <v>9537</v>
      </c>
      <c r="F6079" s="116" t="s">
        <v>8836</v>
      </c>
      <c r="G6079" s="329"/>
      <c r="H6079" s="116" t="s">
        <v>8917</v>
      </c>
      <c r="I6079" s="116" t="s">
        <v>2091</v>
      </c>
      <c r="J6079" s="116" t="s">
        <v>47</v>
      </c>
      <c r="K6079" s="116">
        <v>10.917804</v>
      </c>
      <c r="L6079" s="116">
        <v>10.917804</v>
      </c>
      <c r="M6079" s="116">
        <v>10.778700000000001</v>
      </c>
      <c r="N6079" s="116">
        <v>1.2741023744335369</v>
      </c>
      <c r="O6079" s="330"/>
      <c r="P6079" s="116"/>
      <c r="Q6079" s="120"/>
    </row>
    <row r="6080" spans="1:17" ht="25.5" customHeight="1">
      <c r="A6080" s="117">
        <v>6077</v>
      </c>
      <c r="B6080" s="117"/>
      <c r="C6080" s="117" t="s">
        <v>1392</v>
      </c>
      <c r="D6080" s="117" t="s">
        <v>8820</v>
      </c>
      <c r="E6080" s="117" t="e">
        <v>#N/A</v>
      </c>
      <c r="F6080" s="116" t="s">
        <v>8837</v>
      </c>
      <c r="G6080" s="329"/>
      <c r="H6080" s="116" t="s">
        <v>8918</v>
      </c>
      <c r="I6080" s="116" t="s">
        <v>2092</v>
      </c>
      <c r="J6080" s="116" t="s">
        <v>47</v>
      </c>
      <c r="K6080" s="116">
        <v>9.6398999999999999E-2</v>
      </c>
      <c r="L6080" s="116">
        <v>9.6398999999999999E-2</v>
      </c>
      <c r="M6080" s="116">
        <v>9.5238000000000003E-2</v>
      </c>
      <c r="N6080" s="116">
        <v>1.2043693399309072</v>
      </c>
      <c r="O6080" s="330"/>
      <c r="P6080" s="116"/>
      <c r="Q6080" s="120"/>
    </row>
    <row r="6081" spans="1:17" ht="25.5" customHeight="1">
      <c r="A6081" s="117">
        <v>6078</v>
      </c>
      <c r="B6081" s="117"/>
      <c r="C6081" s="117" t="s">
        <v>1392</v>
      </c>
      <c r="D6081" s="117" t="s">
        <v>8820</v>
      </c>
      <c r="E6081" s="117" t="e">
        <v>#N/A</v>
      </c>
      <c r="F6081" s="116" t="s">
        <v>8836</v>
      </c>
      <c r="G6081" s="329"/>
      <c r="H6081" s="116" t="s">
        <v>8919</v>
      </c>
      <c r="I6081" s="116" t="s">
        <v>2092</v>
      </c>
      <c r="J6081" s="116" t="s">
        <v>47</v>
      </c>
      <c r="K6081" s="116">
        <v>2.4225240000000001</v>
      </c>
      <c r="L6081" s="116">
        <v>2.4225240000000001</v>
      </c>
      <c r="M6081" s="116">
        <v>2.3946999999999998</v>
      </c>
      <c r="N6081" s="116">
        <v>1.1485541526110903</v>
      </c>
      <c r="O6081" s="330"/>
      <c r="P6081" s="116"/>
      <c r="Q6081" s="120"/>
    </row>
    <row r="6082" spans="1:17" ht="25.5" customHeight="1">
      <c r="A6082" s="117">
        <v>6079</v>
      </c>
      <c r="B6082" s="117"/>
      <c r="C6082" s="117" t="s">
        <v>1392</v>
      </c>
      <c r="D6082" s="117" t="s">
        <v>8820</v>
      </c>
      <c r="E6082" s="117" t="e">
        <v>#N/A</v>
      </c>
      <c r="F6082" s="116" t="s">
        <v>8832</v>
      </c>
      <c r="G6082" s="329"/>
      <c r="H6082" s="116" t="s">
        <v>8920</v>
      </c>
      <c r="I6082" s="116" t="s">
        <v>2092</v>
      </c>
      <c r="J6082" s="116" t="s">
        <v>47</v>
      </c>
      <c r="K6082" s="116">
        <v>8.6981999999999982</v>
      </c>
      <c r="L6082" s="116">
        <v>8.6981999999999982</v>
      </c>
      <c r="M6082" s="116">
        <v>8.5828260000000007</v>
      </c>
      <c r="N6082" s="116">
        <v>1.3264123611781455</v>
      </c>
      <c r="O6082" s="330"/>
      <c r="P6082" s="116"/>
      <c r="Q6082" s="120"/>
    </row>
    <row r="6083" spans="1:17" ht="25.5" customHeight="1">
      <c r="A6083" s="117">
        <v>6080</v>
      </c>
      <c r="B6083" s="117"/>
      <c r="C6083" s="117" t="s">
        <v>1392</v>
      </c>
      <c r="D6083" s="117" t="s">
        <v>1479</v>
      </c>
      <c r="E6083" s="396" t="s">
        <v>1479</v>
      </c>
      <c r="F6083" s="116" t="s">
        <v>8838</v>
      </c>
      <c r="G6083" s="329"/>
      <c r="H6083" s="116" t="s">
        <v>8921</v>
      </c>
      <c r="I6083" s="116" t="s">
        <v>8795</v>
      </c>
      <c r="J6083" s="116" t="s">
        <v>47</v>
      </c>
      <c r="K6083" s="116">
        <v>4.7949999999999999</v>
      </c>
      <c r="L6083" s="116">
        <v>4.7949999999999999</v>
      </c>
      <c r="M6083" s="116">
        <v>4.6122000000000005</v>
      </c>
      <c r="N6083" s="116">
        <v>3.8123044838373183</v>
      </c>
      <c r="O6083" s="330"/>
      <c r="P6083" s="116"/>
      <c r="Q6083" s="120"/>
    </row>
    <row r="6084" spans="1:17" ht="25.5" customHeight="1">
      <c r="A6084" s="117">
        <v>6081</v>
      </c>
      <c r="B6084" s="117"/>
      <c r="C6084" s="117" t="s">
        <v>1392</v>
      </c>
      <c r="D6084" s="117" t="s">
        <v>1479</v>
      </c>
      <c r="E6084" s="396" t="s">
        <v>1479</v>
      </c>
      <c r="F6084" s="116" t="s">
        <v>8838</v>
      </c>
      <c r="G6084" s="329"/>
      <c r="H6084" s="116" t="s">
        <v>8922</v>
      </c>
      <c r="I6084" s="116" t="s">
        <v>8795</v>
      </c>
      <c r="J6084" s="116" t="s">
        <v>47</v>
      </c>
      <c r="K6084" s="116">
        <v>2.5749999999999997</v>
      </c>
      <c r="L6084" s="116">
        <v>2.5749999999999997</v>
      </c>
      <c r="M6084" s="116">
        <v>2.5044</v>
      </c>
      <c r="N6084" s="116">
        <v>2.7417475728155254</v>
      </c>
      <c r="O6084" s="330"/>
      <c r="P6084" s="116"/>
      <c r="Q6084" s="120"/>
    </row>
    <row r="6085" spans="1:17" ht="25.5" customHeight="1">
      <c r="A6085" s="117">
        <v>6082</v>
      </c>
      <c r="B6085" s="117"/>
      <c r="C6085" s="117" t="s">
        <v>1392</v>
      </c>
      <c r="D6085" s="117" t="s">
        <v>1479</v>
      </c>
      <c r="E6085" s="396" t="s">
        <v>1479</v>
      </c>
      <c r="F6085" s="116" t="s">
        <v>8838</v>
      </c>
      <c r="G6085" s="329"/>
      <c r="H6085" s="116" t="s">
        <v>8923</v>
      </c>
      <c r="I6085" s="116" t="s">
        <v>8794</v>
      </c>
      <c r="J6085" s="116" t="s">
        <v>47</v>
      </c>
      <c r="K6085" s="116">
        <v>4.7847999999999882</v>
      </c>
      <c r="L6085" s="116">
        <v>4.7847999999999882</v>
      </c>
      <c r="M6085" s="116">
        <v>4.7631300000000003</v>
      </c>
      <c r="N6085" s="116">
        <v>0.45289249289391237</v>
      </c>
      <c r="O6085" s="330"/>
      <c r="P6085" s="116"/>
      <c r="Q6085" s="120"/>
    </row>
    <row r="6086" spans="1:17" ht="25.5" customHeight="1">
      <c r="A6086" s="117">
        <v>6083</v>
      </c>
      <c r="B6086" s="117"/>
      <c r="C6086" s="117" t="s">
        <v>1392</v>
      </c>
      <c r="D6086" s="117" t="s">
        <v>1479</v>
      </c>
      <c r="E6086" s="396" t="s">
        <v>1479</v>
      </c>
      <c r="F6086" s="116" t="s">
        <v>8838</v>
      </c>
      <c r="G6086" s="329"/>
      <c r="H6086" s="116" t="s">
        <v>8924</v>
      </c>
      <c r="I6086" s="116" t="s">
        <v>8795</v>
      </c>
      <c r="J6086" s="116" t="s">
        <v>47</v>
      </c>
      <c r="K6086" s="116">
        <v>3.12216</v>
      </c>
      <c r="L6086" s="116">
        <v>3.12216</v>
      </c>
      <c r="M6086" s="116">
        <v>3.02386</v>
      </c>
      <c r="N6086" s="116">
        <v>3.1484613216491169</v>
      </c>
      <c r="O6086" s="330"/>
      <c r="P6086" s="116"/>
      <c r="Q6086" s="120"/>
    </row>
    <row r="6087" spans="1:17" ht="25.5" customHeight="1">
      <c r="A6087" s="117">
        <v>6084</v>
      </c>
      <c r="B6087" s="117"/>
      <c r="C6087" s="117" t="s">
        <v>1392</v>
      </c>
      <c r="D6087" s="117" t="s">
        <v>1479</v>
      </c>
      <c r="E6087" s="396" t="s">
        <v>1479</v>
      </c>
      <c r="F6087" s="116" t="s">
        <v>8838</v>
      </c>
      <c r="G6087" s="329"/>
      <c r="H6087" s="116" t="s">
        <v>8925</v>
      </c>
      <c r="I6087" s="116" t="s">
        <v>8795</v>
      </c>
      <c r="J6087" s="116" t="s">
        <v>47</v>
      </c>
      <c r="K6087" s="116">
        <v>11.445219999999999</v>
      </c>
      <c r="L6087" s="116">
        <v>11.445219999999999</v>
      </c>
      <c r="M6087" s="116">
        <v>11.11758</v>
      </c>
      <c r="N6087" s="116">
        <v>2.8626797912141386</v>
      </c>
      <c r="O6087" s="330"/>
      <c r="P6087" s="116"/>
      <c r="Q6087" s="120"/>
    </row>
    <row r="6088" spans="1:17" ht="25.5" customHeight="1">
      <c r="A6088" s="117">
        <v>6085</v>
      </c>
      <c r="B6088" s="117"/>
      <c r="C6088" s="117" t="s">
        <v>1392</v>
      </c>
      <c r="D6088" s="117" t="s">
        <v>1479</v>
      </c>
      <c r="E6088" s="396" t="s">
        <v>1479</v>
      </c>
      <c r="F6088" s="116" t="s">
        <v>8838</v>
      </c>
      <c r="G6088" s="329"/>
      <c r="H6088" s="116" t="s">
        <v>8926</v>
      </c>
      <c r="I6088" s="116" t="s">
        <v>8795</v>
      </c>
      <c r="J6088" s="116" t="s">
        <v>47</v>
      </c>
      <c r="K6088" s="116">
        <v>6.2866000000000355</v>
      </c>
      <c r="L6088" s="116">
        <v>6.2866000000000355</v>
      </c>
      <c r="M6088" s="116">
        <v>6.0982999999999992</v>
      </c>
      <c r="N6088" s="116">
        <v>2.9952597588527228</v>
      </c>
      <c r="O6088" s="330"/>
      <c r="P6088" s="116"/>
      <c r="Q6088" s="120"/>
    </row>
    <row r="6089" spans="1:17" ht="25.5" customHeight="1">
      <c r="A6089" s="117">
        <v>6086</v>
      </c>
      <c r="B6089" s="117"/>
      <c r="C6089" s="117" t="s">
        <v>1392</v>
      </c>
      <c r="D6089" s="117" t="s">
        <v>1479</v>
      </c>
      <c r="E6089" s="396" t="s">
        <v>1479</v>
      </c>
      <c r="F6089" s="116" t="s">
        <v>8839</v>
      </c>
      <c r="G6089" s="329"/>
      <c r="H6089" s="116" t="s">
        <v>8927</v>
      </c>
      <c r="I6089" s="116" t="s">
        <v>8795</v>
      </c>
      <c r="J6089" s="116" t="s">
        <v>47</v>
      </c>
      <c r="K6089" s="116">
        <v>14.275899999999993</v>
      </c>
      <c r="L6089" s="116">
        <v>14.275899999999993</v>
      </c>
      <c r="M6089" s="116">
        <v>13.853493999999998</v>
      </c>
      <c r="N6089" s="116">
        <v>2.958874746951123</v>
      </c>
      <c r="O6089" s="330"/>
      <c r="P6089" s="116"/>
      <c r="Q6089" s="120"/>
    </row>
    <row r="6090" spans="1:17" ht="25.5" customHeight="1">
      <c r="A6090" s="117">
        <v>6087</v>
      </c>
      <c r="B6090" s="117"/>
      <c r="C6090" s="117" t="s">
        <v>1392</v>
      </c>
      <c r="D6090" s="117" t="s">
        <v>1479</v>
      </c>
      <c r="E6090" s="396" t="s">
        <v>1479</v>
      </c>
      <c r="F6090" s="116" t="s">
        <v>8839</v>
      </c>
      <c r="G6090" s="329"/>
      <c r="H6090" s="116" t="s">
        <v>8928</v>
      </c>
      <c r="I6090" s="116" t="s">
        <v>8795</v>
      </c>
      <c r="J6090" s="116" t="s">
        <v>47</v>
      </c>
      <c r="K6090" s="116">
        <v>11.636200000000013</v>
      </c>
      <c r="L6090" s="116">
        <v>11.636200000000013</v>
      </c>
      <c r="M6090" s="116">
        <v>11.39087</v>
      </c>
      <c r="N6090" s="116">
        <v>2.1083343359517119</v>
      </c>
      <c r="O6090" s="330"/>
      <c r="P6090" s="116"/>
      <c r="Q6090" s="120"/>
    </row>
    <row r="6091" spans="1:17" ht="25.5" customHeight="1">
      <c r="A6091" s="117">
        <v>6088</v>
      </c>
      <c r="B6091" s="117"/>
      <c r="C6091" s="117" t="s">
        <v>1392</v>
      </c>
      <c r="D6091" s="117" t="s">
        <v>1479</v>
      </c>
      <c r="E6091" s="396" t="s">
        <v>1479</v>
      </c>
      <c r="F6091" s="116" t="s">
        <v>8839</v>
      </c>
      <c r="G6091" s="329"/>
      <c r="H6091" s="116" t="s">
        <v>8929</v>
      </c>
      <c r="I6091" s="116" t="s">
        <v>8795</v>
      </c>
      <c r="J6091" s="116" t="s">
        <v>47</v>
      </c>
      <c r="K6091" s="116">
        <v>6.1098999999999943</v>
      </c>
      <c r="L6091" s="116">
        <v>6.1098999999999943</v>
      </c>
      <c r="M6091" s="116">
        <v>5.900525</v>
      </c>
      <c r="N6091" s="116">
        <v>3.4268154961618764</v>
      </c>
      <c r="O6091" s="330"/>
      <c r="P6091" s="116"/>
      <c r="Q6091" s="120"/>
    </row>
    <row r="6092" spans="1:17" ht="25.5" customHeight="1">
      <c r="A6092" s="117">
        <v>6089</v>
      </c>
      <c r="B6092" s="117"/>
      <c r="C6092" s="117" t="s">
        <v>1392</v>
      </c>
      <c r="D6092" s="117" t="s">
        <v>1479</v>
      </c>
      <c r="E6092" s="396" t="s">
        <v>1479</v>
      </c>
      <c r="F6092" s="116" t="s">
        <v>8839</v>
      </c>
      <c r="G6092" s="329"/>
      <c r="H6092" s="116" t="s">
        <v>8930</v>
      </c>
      <c r="I6092" s="116" t="s">
        <v>8795</v>
      </c>
      <c r="J6092" s="116" t="s">
        <v>47</v>
      </c>
      <c r="K6092" s="116">
        <v>4.5483999999999938</v>
      </c>
      <c r="L6092" s="116">
        <v>4.5483999999999938</v>
      </c>
      <c r="M6092" s="116">
        <v>4.4434100000000001</v>
      </c>
      <c r="N6092" s="116">
        <v>2.3082842318176469</v>
      </c>
      <c r="O6092" s="330"/>
      <c r="P6092" s="116"/>
      <c r="Q6092" s="120"/>
    </row>
    <row r="6093" spans="1:17" ht="25.5" customHeight="1">
      <c r="A6093" s="117">
        <v>6090</v>
      </c>
      <c r="B6093" s="117"/>
      <c r="C6093" s="117" t="s">
        <v>1392</v>
      </c>
      <c r="D6093" s="117" t="s">
        <v>1479</v>
      </c>
      <c r="E6093" s="396" t="s">
        <v>1479</v>
      </c>
      <c r="F6093" s="116" t="s">
        <v>8833</v>
      </c>
      <c r="G6093" s="329"/>
      <c r="H6093" s="116" t="s">
        <v>8931</v>
      </c>
      <c r="I6093" s="116" t="s">
        <v>8795</v>
      </c>
      <c r="J6093" s="116" t="s">
        <v>47</v>
      </c>
      <c r="K6093" s="116">
        <v>4.6091800000000003</v>
      </c>
      <c r="L6093" s="116">
        <v>4.6091800000000003</v>
      </c>
      <c r="M6093" s="116">
        <v>4.4561200000000003</v>
      </c>
      <c r="N6093" s="116">
        <v>3.3207642140250537</v>
      </c>
      <c r="O6093" s="330"/>
      <c r="P6093" s="116"/>
      <c r="Q6093" s="120"/>
    </row>
    <row r="6094" spans="1:17" ht="25.5" customHeight="1">
      <c r="A6094" s="117">
        <v>6091</v>
      </c>
      <c r="B6094" s="117"/>
      <c r="C6094" s="117" t="s">
        <v>1392</v>
      </c>
      <c r="D6094" s="117" t="s">
        <v>1479</v>
      </c>
      <c r="E6094" s="396" t="s">
        <v>1479</v>
      </c>
      <c r="F6094" s="116" t="s">
        <v>8833</v>
      </c>
      <c r="G6094" s="329"/>
      <c r="H6094" s="116" t="s">
        <v>8932</v>
      </c>
      <c r="I6094" s="116" t="s">
        <v>8795</v>
      </c>
      <c r="J6094" s="116" t="s">
        <v>47</v>
      </c>
      <c r="K6094" s="116">
        <v>2.50136</v>
      </c>
      <c r="L6094" s="116">
        <v>2.50136</v>
      </c>
      <c r="M6094" s="116">
        <v>2.4209800000000001</v>
      </c>
      <c r="N6094" s="116">
        <v>3.2134518821760918</v>
      </c>
      <c r="O6094" s="330"/>
      <c r="P6094" s="116"/>
      <c r="Q6094" s="120"/>
    </row>
    <row r="6095" spans="1:17" ht="25.5" customHeight="1">
      <c r="A6095" s="117">
        <v>6092</v>
      </c>
      <c r="B6095" s="117"/>
      <c r="C6095" s="117" t="s">
        <v>1392</v>
      </c>
      <c r="D6095" s="117" t="s">
        <v>1479</v>
      </c>
      <c r="E6095" s="396" t="s">
        <v>1479</v>
      </c>
      <c r="F6095" s="116" t="s">
        <v>8833</v>
      </c>
      <c r="G6095" s="329"/>
      <c r="H6095" s="116" t="s">
        <v>8933</v>
      </c>
      <c r="I6095" s="116" t="s">
        <v>8795</v>
      </c>
      <c r="J6095" s="116" t="s">
        <v>47</v>
      </c>
      <c r="K6095" s="116">
        <v>3.7299600000000002</v>
      </c>
      <c r="L6095" s="116">
        <v>3.7299600000000002</v>
      </c>
      <c r="M6095" s="116">
        <v>3.6067999999999998</v>
      </c>
      <c r="N6095" s="116">
        <v>3.3019120848481047</v>
      </c>
      <c r="O6095" s="330"/>
      <c r="P6095" s="116"/>
      <c r="Q6095" s="120"/>
    </row>
    <row r="6096" spans="1:17" ht="25.5" customHeight="1">
      <c r="A6096" s="117">
        <v>6093</v>
      </c>
      <c r="B6096" s="117"/>
      <c r="C6096" s="117" t="s">
        <v>1392</v>
      </c>
      <c r="D6096" s="117" t="s">
        <v>1479</v>
      </c>
      <c r="E6096" s="396" t="s">
        <v>1479</v>
      </c>
      <c r="F6096" s="116" t="s">
        <v>8833</v>
      </c>
      <c r="G6096" s="329"/>
      <c r="H6096" s="116" t="s">
        <v>8934</v>
      </c>
      <c r="I6096" s="116" t="s">
        <v>8795</v>
      </c>
      <c r="J6096" s="116" t="s">
        <v>47</v>
      </c>
      <c r="K6096" s="116">
        <v>3.1291999999999822</v>
      </c>
      <c r="L6096" s="116">
        <v>3.1291999999999822</v>
      </c>
      <c r="M6096" s="116">
        <v>3.0410200000000001</v>
      </c>
      <c r="N6096" s="116">
        <v>2.8179726447648812</v>
      </c>
      <c r="O6096" s="330"/>
      <c r="P6096" s="116"/>
      <c r="Q6096" s="120"/>
    </row>
    <row r="6097" spans="1:17" ht="25.5" customHeight="1">
      <c r="A6097" s="117">
        <v>6094</v>
      </c>
      <c r="B6097" s="117"/>
      <c r="C6097" s="117" t="s">
        <v>1392</v>
      </c>
      <c r="D6097" s="117" t="s">
        <v>1479</v>
      </c>
      <c r="E6097" s="117" t="e">
        <v>#N/A</v>
      </c>
      <c r="F6097" s="116" t="s">
        <v>8840</v>
      </c>
      <c r="G6097" s="329"/>
      <c r="H6097" s="116" t="s">
        <v>8935</v>
      </c>
      <c r="I6097" s="116" t="s">
        <v>2092</v>
      </c>
      <c r="J6097" s="116" t="s">
        <v>47</v>
      </c>
      <c r="K6097" s="116">
        <v>11.627200000000013</v>
      </c>
      <c r="L6097" s="116">
        <v>11.627200000000013</v>
      </c>
      <c r="M6097" s="116">
        <v>11.436547950000001</v>
      </c>
      <c r="N6097" s="116">
        <v>1.639707324205407</v>
      </c>
      <c r="O6097" s="330"/>
      <c r="P6097" s="116"/>
      <c r="Q6097" s="120"/>
    </row>
    <row r="6098" spans="1:17" ht="25.5" customHeight="1">
      <c r="A6098" s="117">
        <v>6095</v>
      </c>
      <c r="B6098" s="117"/>
      <c r="C6098" s="117" t="s">
        <v>1392</v>
      </c>
      <c r="D6098" s="117" t="s">
        <v>1479</v>
      </c>
      <c r="E6098" s="396" t="s">
        <v>1479</v>
      </c>
      <c r="F6098" s="116" t="s">
        <v>8840</v>
      </c>
      <c r="G6098" s="329"/>
      <c r="H6098" s="116" t="s">
        <v>8936</v>
      </c>
      <c r="I6098" s="116" t="s">
        <v>2092</v>
      </c>
      <c r="J6098" s="116" t="s">
        <v>47</v>
      </c>
      <c r="K6098" s="116">
        <v>16.018600000000006</v>
      </c>
      <c r="L6098" s="116">
        <v>16.018600000000006</v>
      </c>
      <c r="M6098" s="116">
        <v>15.78673425</v>
      </c>
      <c r="N6098" s="116">
        <v>1.4474782440413394</v>
      </c>
      <c r="O6098" s="330"/>
      <c r="P6098" s="116"/>
      <c r="Q6098" s="120"/>
    </row>
    <row r="6099" spans="1:17" ht="25.5" customHeight="1">
      <c r="A6099" s="117">
        <v>6096</v>
      </c>
      <c r="B6099" s="117"/>
      <c r="C6099" s="117" t="s">
        <v>1392</v>
      </c>
      <c r="D6099" s="117" t="s">
        <v>1479</v>
      </c>
      <c r="E6099" s="396" t="s">
        <v>1479</v>
      </c>
      <c r="F6099" s="116" t="s">
        <v>8840</v>
      </c>
      <c r="G6099" s="329"/>
      <c r="H6099" s="116" t="s">
        <v>8937</v>
      </c>
      <c r="I6099" s="116" t="s">
        <v>2092</v>
      </c>
      <c r="J6099" s="116" t="s">
        <v>47</v>
      </c>
      <c r="K6099" s="116">
        <v>7.4261999999999979</v>
      </c>
      <c r="L6099" s="116">
        <v>7.4261999999999979</v>
      </c>
      <c r="M6099" s="116">
        <v>7.3113999999999999</v>
      </c>
      <c r="N6099" s="116">
        <v>1.545878107241901</v>
      </c>
      <c r="O6099" s="330"/>
      <c r="P6099" s="116"/>
      <c r="Q6099" s="120"/>
    </row>
    <row r="6100" spans="1:17" ht="25.5" customHeight="1">
      <c r="A6100" s="117">
        <v>6097</v>
      </c>
      <c r="B6100" s="117"/>
      <c r="C6100" s="117" t="s">
        <v>1392</v>
      </c>
      <c r="D6100" s="117" t="s">
        <v>1479</v>
      </c>
      <c r="E6100" s="396" t="s">
        <v>1479</v>
      </c>
      <c r="F6100" s="116" t="s">
        <v>8840</v>
      </c>
      <c r="G6100" s="329"/>
      <c r="H6100" s="116" t="s">
        <v>8938</v>
      </c>
      <c r="I6100" s="116" t="s">
        <v>2092</v>
      </c>
      <c r="J6100" s="116" t="s">
        <v>47</v>
      </c>
      <c r="K6100" s="116">
        <v>9.3115999999999914</v>
      </c>
      <c r="L6100" s="116">
        <v>9.3115999999999914</v>
      </c>
      <c r="M6100" s="116">
        <v>9.3051260000000013</v>
      </c>
      <c r="N6100" s="116">
        <v>6.9526182396044772E-2</v>
      </c>
      <c r="O6100" s="330"/>
      <c r="P6100" s="116"/>
      <c r="Q6100" s="120"/>
    </row>
    <row r="6101" spans="1:17" ht="25.5" customHeight="1">
      <c r="A6101" s="117">
        <v>6098</v>
      </c>
      <c r="B6101" s="117"/>
      <c r="C6101" s="117" t="s">
        <v>1392</v>
      </c>
      <c r="D6101" s="117" t="s">
        <v>1479</v>
      </c>
      <c r="E6101" s="396" t="s">
        <v>1479</v>
      </c>
      <c r="F6101" s="116" t="s">
        <v>8840</v>
      </c>
      <c r="G6101" s="329"/>
      <c r="H6101" s="116" t="s">
        <v>8939</v>
      </c>
      <c r="I6101" s="116" t="s">
        <v>2092</v>
      </c>
      <c r="J6101" s="116" t="s">
        <v>47</v>
      </c>
      <c r="K6101" s="116">
        <v>8.5169999999999995</v>
      </c>
      <c r="L6101" s="116">
        <v>8.5169999999999995</v>
      </c>
      <c r="M6101" s="116">
        <v>8.5127799999999993</v>
      </c>
      <c r="N6101" s="116">
        <v>4.9547962897735269E-2</v>
      </c>
      <c r="O6101" s="330"/>
      <c r="P6101" s="116"/>
      <c r="Q6101" s="120"/>
    </row>
    <row r="6102" spans="1:17" ht="25.5" customHeight="1">
      <c r="A6102" s="117">
        <v>6099</v>
      </c>
      <c r="B6102" s="117"/>
      <c r="C6102" s="117" t="s">
        <v>1392</v>
      </c>
      <c r="D6102" s="117" t="s">
        <v>1479</v>
      </c>
      <c r="E6102" s="396" t="s">
        <v>1479</v>
      </c>
      <c r="F6102" s="116" t="s">
        <v>8840</v>
      </c>
      <c r="G6102" s="329"/>
      <c r="H6102" s="116" t="s">
        <v>8940</v>
      </c>
      <c r="I6102" s="116" t="s">
        <v>2092</v>
      </c>
      <c r="J6102" s="116" t="s">
        <v>47</v>
      </c>
      <c r="K6102" s="116">
        <v>7.1948000000000025</v>
      </c>
      <c r="L6102" s="116">
        <v>7.1948000000000025</v>
      </c>
      <c r="M6102" s="116">
        <v>7.1757200000000001</v>
      </c>
      <c r="N6102" s="116">
        <v>0.26519152721413269</v>
      </c>
      <c r="O6102" s="330"/>
      <c r="P6102" s="116"/>
      <c r="Q6102" s="120"/>
    </row>
    <row r="6103" spans="1:17" ht="25.5" customHeight="1">
      <c r="A6103" s="117">
        <v>6100</v>
      </c>
      <c r="B6103" s="117"/>
      <c r="C6103" s="117" t="s">
        <v>1392</v>
      </c>
      <c r="D6103" s="117" t="s">
        <v>1479</v>
      </c>
      <c r="E6103" s="396" t="s">
        <v>1479</v>
      </c>
      <c r="F6103" s="116" t="s">
        <v>8840</v>
      </c>
      <c r="G6103" s="329"/>
      <c r="H6103" s="116" t="s">
        <v>8941</v>
      </c>
      <c r="I6103" s="116" t="s">
        <v>2092</v>
      </c>
      <c r="J6103" s="116" t="s">
        <v>47</v>
      </c>
      <c r="K6103" s="116">
        <v>9.5530999999999899</v>
      </c>
      <c r="L6103" s="116">
        <v>9.5530999999999899</v>
      </c>
      <c r="M6103" s="116">
        <v>9.5198180000000008</v>
      </c>
      <c r="N6103" s="116">
        <v>0.34838952800650247</v>
      </c>
      <c r="O6103" s="330"/>
      <c r="P6103" s="116"/>
      <c r="Q6103" s="120"/>
    </row>
    <row r="6104" spans="1:17" ht="25.5" customHeight="1">
      <c r="A6104" s="117">
        <v>6101</v>
      </c>
      <c r="B6104" s="117"/>
      <c r="C6104" s="117" t="s">
        <v>1392</v>
      </c>
      <c r="D6104" s="117" t="s">
        <v>1479</v>
      </c>
      <c r="E6104" s="396" t="s">
        <v>1479</v>
      </c>
      <c r="F6104" s="116" t="s">
        <v>8840</v>
      </c>
      <c r="G6104" s="329"/>
      <c r="H6104" s="116" t="s">
        <v>8942</v>
      </c>
      <c r="I6104" s="116" t="s">
        <v>2092</v>
      </c>
      <c r="J6104" s="116" t="s">
        <v>47</v>
      </c>
      <c r="K6104" s="116">
        <v>2.0965999999999765</v>
      </c>
      <c r="L6104" s="116">
        <v>2.0965999999999765</v>
      </c>
      <c r="M6104" s="116">
        <v>2.0923939999999996</v>
      </c>
      <c r="N6104" s="116">
        <v>0.20061051225683901</v>
      </c>
      <c r="O6104" s="330"/>
      <c r="P6104" s="116"/>
      <c r="Q6104" s="120"/>
    </row>
    <row r="6105" spans="1:17" ht="25.5" customHeight="1">
      <c r="A6105" s="117">
        <v>6102</v>
      </c>
      <c r="B6105" s="117"/>
      <c r="C6105" s="117" t="s">
        <v>1392</v>
      </c>
      <c r="D6105" s="117" t="s">
        <v>1479</v>
      </c>
      <c r="E6105" s="396" t="s">
        <v>1479</v>
      </c>
      <c r="F6105" s="116" t="s">
        <v>8840</v>
      </c>
      <c r="G6105" s="329"/>
      <c r="H6105" s="116" t="s">
        <v>8943</v>
      </c>
      <c r="I6105" s="116" t="s">
        <v>2092</v>
      </c>
      <c r="J6105" s="116" t="s">
        <v>47</v>
      </c>
      <c r="K6105" s="116">
        <v>1.0879999999999999</v>
      </c>
      <c r="L6105" s="116">
        <v>1.0879999999999999</v>
      </c>
      <c r="M6105" s="116">
        <v>1.0844</v>
      </c>
      <c r="N6105" s="116">
        <v>0.33088235294116047</v>
      </c>
      <c r="O6105" s="330"/>
      <c r="P6105" s="116"/>
      <c r="Q6105" s="120"/>
    </row>
    <row r="6106" spans="1:17" ht="25.5" customHeight="1">
      <c r="A6106" s="117">
        <v>6103</v>
      </c>
      <c r="B6106" s="117"/>
      <c r="C6106" s="117" t="s">
        <v>1392</v>
      </c>
      <c r="D6106" s="117" t="s">
        <v>1479</v>
      </c>
      <c r="E6106" s="396" t="s">
        <v>1479</v>
      </c>
      <c r="F6106" s="116" t="s">
        <v>8840</v>
      </c>
      <c r="G6106" s="329"/>
      <c r="H6106" s="116" t="s">
        <v>8944</v>
      </c>
      <c r="I6106" s="116" t="s">
        <v>2092</v>
      </c>
      <c r="J6106" s="116" t="s">
        <v>47</v>
      </c>
      <c r="K6106" s="116">
        <v>8.5143999999999949</v>
      </c>
      <c r="L6106" s="116">
        <v>8.5143999999999949</v>
      </c>
      <c r="M6106" s="116">
        <v>8.4712099999999992</v>
      </c>
      <c r="N6106" s="116">
        <v>0.50725829183495774</v>
      </c>
      <c r="O6106" s="330"/>
      <c r="P6106" s="116"/>
      <c r="Q6106" s="120"/>
    </row>
    <row r="6107" spans="1:17" ht="25.5" customHeight="1">
      <c r="A6107" s="117">
        <v>6104</v>
      </c>
      <c r="B6107" s="117"/>
      <c r="C6107" s="117" t="s">
        <v>1392</v>
      </c>
      <c r="D6107" s="117" t="s">
        <v>1479</v>
      </c>
      <c r="E6107" s="396" t="s">
        <v>1479</v>
      </c>
      <c r="F6107" s="116" t="s">
        <v>8840</v>
      </c>
      <c r="G6107" s="329"/>
      <c r="H6107" s="116" t="s">
        <v>8945</v>
      </c>
      <c r="I6107" s="116" t="s">
        <v>2092</v>
      </c>
      <c r="J6107" s="116" t="s">
        <v>47</v>
      </c>
      <c r="K6107" s="116">
        <v>3.9474000000000014</v>
      </c>
      <c r="L6107" s="116">
        <v>3.9474000000000014</v>
      </c>
      <c r="M6107" s="116">
        <v>3.9444699999999999</v>
      </c>
      <c r="N6107" s="116">
        <v>7.4226072858120037E-2</v>
      </c>
      <c r="O6107" s="330"/>
      <c r="P6107" s="116"/>
      <c r="Q6107" s="120"/>
    </row>
    <row r="6108" spans="1:17" ht="25.5" customHeight="1">
      <c r="A6108" s="117">
        <v>6105</v>
      </c>
      <c r="B6108" s="117"/>
      <c r="C6108" s="117" t="s">
        <v>1392</v>
      </c>
      <c r="D6108" s="117" t="s">
        <v>1479</v>
      </c>
      <c r="E6108" s="117" t="e">
        <v>#N/A</v>
      </c>
      <c r="F6108" s="116" t="s">
        <v>8840</v>
      </c>
      <c r="G6108" s="329"/>
      <c r="H6108" s="116" t="s">
        <v>8946</v>
      </c>
      <c r="I6108" s="116" t="s">
        <v>2092</v>
      </c>
      <c r="J6108" s="116" t="s">
        <v>47</v>
      </c>
      <c r="K6108" s="116">
        <v>0.96500000000000008</v>
      </c>
      <c r="L6108" s="116">
        <v>0.96500000000000008</v>
      </c>
      <c r="M6108" s="116">
        <v>0.96120000000000005</v>
      </c>
      <c r="N6108" s="116">
        <v>0.39378238341969174</v>
      </c>
      <c r="O6108" s="330"/>
      <c r="P6108" s="116"/>
      <c r="Q6108" s="120"/>
    </row>
    <row r="6109" spans="1:17" ht="25.5" customHeight="1">
      <c r="A6109" s="117">
        <v>6106</v>
      </c>
      <c r="B6109" s="117"/>
      <c r="C6109" s="117" t="s">
        <v>1392</v>
      </c>
      <c r="D6109" s="117" t="s">
        <v>1479</v>
      </c>
      <c r="E6109" s="396" t="s">
        <v>1479</v>
      </c>
      <c r="F6109" s="116" t="s">
        <v>8840</v>
      </c>
      <c r="G6109" s="329"/>
      <c r="H6109" s="116" t="s">
        <v>8947</v>
      </c>
      <c r="I6109" s="116" t="s">
        <v>8795</v>
      </c>
      <c r="J6109" s="116" t="s">
        <v>47</v>
      </c>
      <c r="K6109" s="116">
        <v>4.0060999999999831</v>
      </c>
      <c r="L6109" s="116">
        <v>4.0060999999999831</v>
      </c>
      <c r="M6109" s="116">
        <v>3.7905619999999995</v>
      </c>
      <c r="N6109" s="116">
        <v>5.3802451261821842</v>
      </c>
      <c r="O6109" s="330"/>
      <c r="P6109" s="116"/>
      <c r="Q6109" s="120"/>
    </row>
    <row r="6110" spans="1:17" ht="25.5" customHeight="1">
      <c r="A6110" s="117">
        <v>6107</v>
      </c>
      <c r="B6110" s="117"/>
      <c r="C6110" s="117" t="s">
        <v>1392</v>
      </c>
      <c r="D6110" s="117" t="s">
        <v>1479</v>
      </c>
      <c r="E6110" s="396" t="s">
        <v>1479</v>
      </c>
      <c r="F6110" s="116" t="s">
        <v>8840</v>
      </c>
      <c r="G6110" s="329"/>
      <c r="H6110" s="116" t="s">
        <v>8948</v>
      </c>
      <c r="I6110" s="116" t="s">
        <v>8795</v>
      </c>
      <c r="J6110" s="116" t="s">
        <v>47</v>
      </c>
      <c r="K6110" s="116">
        <v>6.429600000000006</v>
      </c>
      <c r="L6110" s="116">
        <v>6.429600000000006</v>
      </c>
      <c r="M6110" s="116">
        <v>5.9539600000000004</v>
      </c>
      <c r="N6110" s="116">
        <v>7.3976608187135309</v>
      </c>
      <c r="O6110" s="330"/>
      <c r="P6110" s="116"/>
      <c r="Q6110" s="120"/>
    </row>
    <row r="6111" spans="1:17" ht="25.5" customHeight="1">
      <c r="A6111" s="117">
        <v>6108</v>
      </c>
      <c r="B6111" s="117"/>
      <c r="C6111" s="117" t="s">
        <v>1392</v>
      </c>
      <c r="D6111" s="117" t="s">
        <v>1479</v>
      </c>
      <c r="E6111" s="396" t="s">
        <v>1479</v>
      </c>
      <c r="F6111" s="116" t="s">
        <v>8840</v>
      </c>
      <c r="G6111" s="329"/>
      <c r="H6111" s="116" t="s">
        <v>8949</v>
      </c>
      <c r="I6111" s="116" t="s">
        <v>8795</v>
      </c>
      <c r="J6111" s="116" t="s">
        <v>47</v>
      </c>
      <c r="K6111" s="116">
        <v>6.294799999999996</v>
      </c>
      <c r="L6111" s="116">
        <v>6.294799999999996</v>
      </c>
      <c r="M6111" s="116">
        <v>6.1172000000000004</v>
      </c>
      <c r="N6111" s="116">
        <v>2.8213763741500233</v>
      </c>
      <c r="O6111" s="330"/>
      <c r="P6111" s="116"/>
      <c r="Q6111" s="120"/>
    </row>
    <row r="6112" spans="1:17" ht="25.5" customHeight="1">
      <c r="A6112" s="117">
        <v>6109</v>
      </c>
      <c r="B6112" s="117"/>
      <c r="C6112" s="117" t="s">
        <v>1392</v>
      </c>
      <c r="D6112" s="117" t="s">
        <v>1479</v>
      </c>
      <c r="E6112" s="396" t="s">
        <v>1479</v>
      </c>
      <c r="F6112" s="116" t="s">
        <v>8841</v>
      </c>
      <c r="G6112" s="329"/>
      <c r="H6112" s="116" t="s">
        <v>8950</v>
      </c>
      <c r="I6112" s="116" t="s">
        <v>8795</v>
      </c>
      <c r="J6112" s="116" t="s">
        <v>47</v>
      </c>
      <c r="K6112" s="116">
        <v>5.0398333333333332</v>
      </c>
      <c r="L6112" s="116">
        <v>5.0398333333333332</v>
      </c>
      <c r="M6112" s="116">
        <v>4.8779500000000002</v>
      </c>
      <c r="N6112" s="116">
        <v>3.2120771189523381</v>
      </c>
      <c r="O6112" s="330"/>
      <c r="P6112" s="116"/>
      <c r="Q6112" s="120"/>
    </row>
    <row r="6113" spans="1:17" ht="25.5" customHeight="1">
      <c r="A6113" s="117">
        <v>6110</v>
      </c>
      <c r="B6113" s="117"/>
      <c r="C6113" s="117" t="s">
        <v>1392</v>
      </c>
      <c r="D6113" s="117" t="s">
        <v>1479</v>
      </c>
      <c r="E6113" s="396" t="s">
        <v>1479</v>
      </c>
      <c r="F6113" s="116" t="s">
        <v>8841</v>
      </c>
      <c r="G6113" s="329"/>
      <c r="H6113" s="116" t="s">
        <v>8951</v>
      </c>
      <c r="I6113" s="116" t="s">
        <v>9062</v>
      </c>
      <c r="J6113" s="116" t="s">
        <v>47</v>
      </c>
      <c r="K6113" s="116">
        <v>3.2876799999999999</v>
      </c>
      <c r="L6113" s="116">
        <v>3.2876799999999999</v>
      </c>
      <c r="M6113" s="116">
        <v>3.20072</v>
      </c>
      <c r="N6113" s="116">
        <v>2.645026279929918</v>
      </c>
      <c r="O6113" s="330"/>
      <c r="P6113" s="116"/>
      <c r="Q6113" s="120"/>
    </row>
    <row r="6114" spans="1:17" ht="25.5" customHeight="1">
      <c r="A6114" s="117">
        <v>6111</v>
      </c>
      <c r="B6114" s="117"/>
      <c r="C6114" s="117" t="s">
        <v>1392</v>
      </c>
      <c r="D6114" s="117" t="s">
        <v>1479</v>
      </c>
      <c r="E6114" s="396" t="s">
        <v>1479</v>
      </c>
      <c r="F6114" s="116" t="s">
        <v>8841</v>
      </c>
      <c r="G6114" s="329"/>
      <c r="H6114" s="116" t="s">
        <v>8952</v>
      </c>
      <c r="I6114" s="116" t="s">
        <v>9062</v>
      </c>
      <c r="J6114" s="116" t="s">
        <v>47</v>
      </c>
      <c r="K6114" s="116">
        <v>3.8070399999999998</v>
      </c>
      <c r="L6114" s="116">
        <v>3.8070399999999998</v>
      </c>
      <c r="M6114" s="116">
        <v>3.6899199999999999</v>
      </c>
      <c r="N6114" s="116">
        <v>3.0764058165924157</v>
      </c>
      <c r="O6114" s="330"/>
      <c r="P6114" s="116"/>
      <c r="Q6114" s="120"/>
    </row>
    <row r="6115" spans="1:17" ht="25.5" customHeight="1">
      <c r="A6115" s="117">
        <v>6112</v>
      </c>
      <c r="B6115" s="117"/>
      <c r="C6115" s="117" t="s">
        <v>1392</v>
      </c>
      <c r="D6115" s="117" t="s">
        <v>1479</v>
      </c>
      <c r="E6115" s="396" t="s">
        <v>1479</v>
      </c>
      <c r="F6115" s="116" t="s">
        <v>8841</v>
      </c>
      <c r="G6115" s="329"/>
      <c r="H6115" s="116" t="s">
        <v>8953</v>
      </c>
      <c r="I6115" s="116" t="s">
        <v>9062</v>
      </c>
      <c r="J6115" s="116" t="s">
        <v>47</v>
      </c>
      <c r="K6115" s="116">
        <v>6.2506000000000057</v>
      </c>
      <c r="L6115" s="116">
        <v>6.2506000000000057</v>
      </c>
      <c r="M6115" s="116">
        <v>6.0898400000000006</v>
      </c>
      <c r="N6115" s="116">
        <v>2.5719130963428305</v>
      </c>
      <c r="O6115" s="330"/>
      <c r="P6115" s="116"/>
      <c r="Q6115" s="120"/>
    </row>
    <row r="6116" spans="1:17" ht="25.5" customHeight="1">
      <c r="A6116" s="117">
        <v>6113</v>
      </c>
      <c r="B6116" s="117"/>
      <c r="C6116" s="117" t="s">
        <v>1392</v>
      </c>
      <c r="D6116" s="117" t="s">
        <v>1479</v>
      </c>
      <c r="E6116" s="396" t="s">
        <v>1479</v>
      </c>
      <c r="F6116" s="116" t="s">
        <v>8842</v>
      </c>
      <c r="G6116" s="329"/>
      <c r="H6116" s="116" t="s">
        <v>8954</v>
      </c>
      <c r="I6116" s="116" t="s">
        <v>9062</v>
      </c>
      <c r="J6116" s="116" t="s">
        <v>47</v>
      </c>
      <c r="K6116" s="116">
        <v>3.4467999999999952</v>
      </c>
      <c r="L6116" s="116">
        <v>3.4467999999999952</v>
      </c>
      <c r="M6116" s="116">
        <v>3.38218</v>
      </c>
      <c r="N6116" s="116">
        <v>1.874782406870005</v>
      </c>
      <c r="O6116" s="330"/>
      <c r="P6116" s="116"/>
      <c r="Q6116" s="120"/>
    </row>
    <row r="6117" spans="1:17" ht="25.5" customHeight="1">
      <c r="A6117" s="117">
        <v>6114</v>
      </c>
      <c r="B6117" s="117"/>
      <c r="C6117" s="117" t="s">
        <v>1392</v>
      </c>
      <c r="D6117" s="117" t="s">
        <v>1479</v>
      </c>
      <c r="E6117" s="396" t="s">
        <v>1479</v>
      </c>
      <c r="F6117" s="116" t="s">
        <v>8842</v>
      </c>
      <c r="G6117" s="329"/>
      <c r="H6117" s="116" t="s">
        <v>8955</v>
      </c>
      <c r="I6117" s="116" t="s">
        <v>9062</v>
      </c>
      <c r="J6117" s="116" t="s">
        <v>47</v>
      </c>
      <c r="K6117" s="116">
        <v>5.4388000000000032</v>
      </c>
      <c r="L6117" s="116">
        <v>5.4388000000000032</v>
      </c>
      <c r="M6117" s="116">
        <v>5.3029399999999995</v>
      </c>
      <c r="N6117" s="116">
        <v>2.4979774950357352</v>
      </c>
      <c r="O6117" s="330"/>
      <c r="P6117" s="116"/>
      <c r="Q6117" s="120"/>
    </row>
    <row r="6118" spans="1:17" ht="25.5" customHeight="1">
      <c r="A6118" s="117">
        <v>6115</v>
      </c>
      <c r="B6118" s="117"/>
      <c r="C6118" s="117" t="s">
        <v>1392</v>
      </c>
      <c r="D6118" s="117" t="s">
        <v>1479</v>
      </c>
      <c r="E6118" s="396" t="s">
        <v>1479</v>
      </c>
      <c r="F6118" s="116" t="s">
        <v>8842</v>
      </c>
      <c r="G6118" s="329"/>
      <c r="H6118" s="116" t="s">
        <v>8956</v>
      </c>
      <c r="I6118" s="116" t="s">
        <v>8796</v>
      </c>
      <c r="J6118" s="116" t="s">
        <v>47</v>
      </c>
      <c r="K6118" s="116">
        <v>5.6571999999999969</v>
      </c>
      <c r="L6118" s="116">
        <v>5.6571999999999969</v>
      </c>
      <c r="M6118" s="116">
        <v>5.4574949999999998</v>
      </c>
      <c r="N6118" s="116">
        <v>3.5301032312804432</v>
      </c>
      <c r="O6118" s="330"/>
      <c r="P6118" s="116"/>
      <c r="Q6118" s="120"/>
    </row>
    <row r="6119" spans="1:17" ht="25.5" customHeight="1">
      <c r="A6119" s="117">
        <v>6116</v>
      </c>
      <c r="B6119" s="117"/>
      <c r="C6119" s="117" t="s">
        <v>1392</v>
      </c>
      <c r="D6119" s="117" t="s">
        <v>8821</v>
      </c>
      <c r="E6119" s="396" t="s">
        <v>9538</v>
      </c>
      <c r="F6119" s="116" t="s">
        <v>8843</v>
      </c>
      <c r="G6119" s="329"/>
      <c r="H6119" s="116" t="s">
        <v>8957</v>
      </c>
      <c r="I6119" s="116" t="s">
        <v>8796</v>
      </c>
      <c r="J6119" s="116" t="s">
        <v>47</v>
      </c>
      <c r="K6119" s="116">
        <v>8.9388000000000005</v>
      </c>
      <c r="L6119" s="116">
        <v>8.9388000000000005</v>
      </c>
      <c r="M6119" s="116">
        <v>8.7567400000000006</v>
      </c>
      <c r="N6119" s="116">
        <v>2.0367387121313811</v>
      </c>
      <c r="O6119" s="330"/>
      <c r="P6119" s="116"/>
      <c r="Q6119" s="120"/>
    </row>
    <row r="6120" spans="1:17" ht="25.5" customHeight="1">
      <c r="A6120" s="117">
        <v>6117</v>
      </c>
      <c r="B6120" s="117"/>
      <c r="C6120" s="117" t="s">
        <v>1392</v>
      </c>
      <c r="D6120" s="117" t="s">
        <v>8821</v>
      </c>
      <c r="E6120" s="396" t="s">
        <v>9538</v>
      </c>
      <c r="F6120" s="116" t="s">
        <v>8843</v>
      </c>
      <c r="G6120" s="329"/>
      <c r="H6120" s="116" t="s">
        <v>8958</v>
      </c>
      <c r="I6120" s="116" t="s">
        <v>8796</v>
      </c>
      <c r="J6120" s="116" t="s">
        <v>47</v>
      </c>
      <c r="K6120" s="116">
        <v>8.1286000000000005</v>
      </c>
      <c r="L6120" s="116">
        <v>8.1286000000000005</v>
      </c>
      <c r="M6120" s="116">
        <v>7.9943999999999997</v>
      </c>
      <c r="N6120" s="116">
        <v>1.6509608050586908</v>
      </c>
      <c r="O6120" s="330"/>
      <c r="P6120" s="116"/>
      <c r="Q6120" s="120"/>
    </row>
    <row r="6121" spans="1:17" ht="25.5" customHeight="1">
      <c r="A6121" s="117">
        <v>6118</v>
      </c>
      <c r="B6121" s="117"/>
      <c r="C6121" s="117" t="s">
        <v>1392</v>
      </c>
      <c r="D6121" s="117" t="s">
        <v>8821</v>
      </c>
      <c r="E6121" s="396" t="s">
        <v>9538</v>
      </c>
      <c r="F6121" s="116" t="s">
        <v>8843</v>
      </c>
      <c r="G6121" s="329"/>
      <c r="H6121" s="116" t="s">
        <v>8959</v>
      </c>
      <c r="I6121" s="116" t="s">
        <v>8796</v>
      </c>
      <c r="J6121" s="116" t="s">
        <v>47</v>
      </c>
      <c r="K6121" s="116">
        <v>6.4531200000000002</v>
      </c>
      <c r="L6121" s="116">
        <v>6.4531200000000002</v>
      </c>
      <c r="M6121" s="116">
        <v>6.33</v>
      </c>
      <c r="N6121" s="116">
        <v>1.9079143112169012</v>
      </c>
      <c r="O6121" s="330"/>
      <c r="P6121" s="116"/>
      <c r="Q6121" s="120"/>
    </row>
    <row r="6122" spans="1:17" ht="25.5" customHeight="1">
      <c r="A6122" s="117">
        <v>6119</v>
      </c>
      <c r="B6122" s="117"/>
      <c r="C6122" s="117" t="s">
        <v>1392</v>
      </c>
      <c r="D6122" s="117" t="s">
        <v>8821</v>
      </c>
      <c r="E6122" s="396" t="s">
        <v>9538</v>
      </c>
      <c r="F6122" s="116" t="s">
        <v>8843</v>
      </c>
      <c r="G6122" s="329"/>
      <c r="H6122" s="116" t="s">
        <v>8960</v>
      </c>
      <c r="I6122" s="116" t="s">
        <v>8796</v>
      </c>
      <c r="J6122" s="116" t="s">
        <v>47</v>
      </c>
      <c r="K6122" s="116">
        <v>5.8019999999999996</v>
      </c>
      <c r="L6122" s="116">
        <v>5.8019999999999996</v>
      </c>
      <c r="M6122" s="116">
        <v>5.6901900000000003</v>
      </c>
      <c r="N6122" s="116">
        <v>1.9270941054808568</v>
      </c>
      <c r="O6122" s="330"/>
      <c r="P6122" s="116"/>
      <c r="Q6122" s="120"/>
    </row>
    <row r="6123" spans="1:17" ht="25.5" customHeight="1">
      <c r="A6123" s="117">
        <v>6120</v>
      </c>
      <c r="B6123" s="117"/>
      <c r="C6123" s="117" t="s">
        <v>1392</v>
      </c>
      <c r="D6123" s="117" t="s">
        <v>8821</v>
      </c>
      <c r="E6123" s="396" t="s">
        <v>9538</v>
      </c>
      <c r="F6123" s="116" t="s">
        <v>8843</v>
      </c>
      <c r="G6123" s="329"/>
      <c r="H6123" s="116" t="s">
        <v>8961</v>
      </c>
      <c r="I6123" s="116" t="s">
        <v>8795</v>
      </c>
      <c r="J6123" s="116" t="s">
        <v>47</v>
      </c>
      <c r="K6123" s="116">
        <v>6.4413599999999995</v>
      </c>
      <c r="L6123" s="116">
        <v>6.4413599999999995</v>
      </c>
      <c r="M6123" s="116">
        <v>6.2894900000000007</v>
      </c>
      <c r="N6123" s="116">
        <v>2.3577319075474565</v>
      </c>
      <c r="O6123" s="330"/>
      <c r="P6123" s="116"/>
      <c r="Q6123" s="120"/>
    </row>
    <row r="6124" spans="1:17" ht="25.5" customHeight="1">
      <c r="A6124" s="117">
        <v>6121</v>
      </c>
      <c r="B6124" s="117"/>
      <c r="C6124" s="117" t="s">
        <v>1392</v>
      </c>
      <c r="D6124" s="117" t="s">
        <v>8821</v>
      </c>
      <c r="E6124" s="396" t="s">
        <v>9538</v>
      </c>
      <c r="F6124" s="116" t="s">
        <v>8843</v>
      </c>
      <c r="G6124" s="329"/>
      <c r="H6124" s="116" t="s">
        <v>8962</v>
      </c>
      <c r="I6124" s="116" t="s">
        <v>8795</v>
      </c>
      <c r="J6124" s="116" t="s">
        <v>47</v>
      </c>
      <c r="K6124" s="116">
        <v>7.3179999999999996</v>
      </c>
      <c r="L6124" s="116">
        <v>7.3179999999999996</v>
      </c>
      <c r="M6124" s="116">
        <v>7.0805400000000001</v>
      </c>
      <c r="N6124" s="116">
        <v>3.2448756490844435</v>
      </c>
      <c r="O6124" s="330"/>
      <c r="P6124" s="116"/>
      <c r="Q6124" s="120"/>
    </row>
    <row r="6125" spans="1:17" ht="25.5" customHeight="1">
      <c r="A6125" s="117">
        <v>6122</v>
      </c>
      <c r="B6125" s="117"/>
      <c r="C6125" s="117" t="s">
        <v>1392</v>
      </c>
      <c r="D6125" s="117" t="s">
        <v>8821</v>
      </c>
      <c r="E6125" s="396" t="s">
        <v>9538</v>
      </c>
      <c r="F6125" s="116" t="s">
        <v>8843</v>
      </c>
      <c r="G6125" s="329"/>
      <c r="H6125" s="116" t="s">
        <v>8963</v>
      </c>
      <c r="I6125" s="116" t="s">
        <v>8796</v>
      </c>
      <c r="J6125" s="116" t="s">
        <v>47</v>
      </c>
      <c r="K6125" s="116">
        <v>14.808499999999999</v>
      </c>
      <c r="L6125" s="116">
        <v>14.808499999999999</v>
      </c>
      <c r="M6125" s="116">
        <v>14.4534</v>
      </c>
      <c r="N6125" s="116">
        <v>2.3979471249620046</v>
      </c>
      <c r="O6125" s="330"/>
      <c r="P6125" s="116"/>
      <c r="Q6125" s="120"/>
    </row>
    <row r="6126" spans="1:17" ht="25.5" customHeight="1">
      <c r="A6126" s="117">
        <v>6123</v>
      </c>
      <c r="B6126" s="117"/>
      <c r="C6126" s="117" t="s">
        <v>1392</v>
      </c>
      <c r="D6126" s="117" t="s">
        <v>8821</v>
      </c>
      <c r="E6126" s="396" t="s">
        <v>9538</v>
      </c>
      <c r="F6126" s="116" t="s">
        <v>8843</v>
      </c>
      <c r="G6126" s="329"/>
      <c r="H6126" s="116" t="s">
        <v>8964</v>
      </c>
      <c r="I6126" s="116" t="s">
        <v>8795</v>
      </c>
      <c r="J6126" s="116" t="s">
        <v>47</v>
      </c>
      <c r="K6126" s="116">
        <v>1.3656000000000059</v>
      </c>
      <c r="L6126" s="116">
        <v>1.3656000000000059</v>
      </c>
      <c r="M6126" s="116">
        <v>1.32</v>
      </c>
      <c r="N6126" s="116">
        <v>3.3391915641480416</v>
      </c>
      <c r="O6126" s="330"/>
      <c r="P6126" s="116"/>
      <c r="Q6126" s="120"/>
    </row>
    <row r="6127" spans="1:17" ht="25.5" customHeight="1">
      <c r="A6127" s="117">
        <v>6124</v>
      </c>
      <c r="B6127" s="117"/>
      <c r="C6127" s="117" t="s">
        <v>1392</v>
      </c>
      <c r="D6127" s="117" t="s">
        <v>8821</v>
      </c>
      <c r="E6127" s="396" t="s">
        <v>9538</v>
      </c>
      <c r="F6127" s="116" t="s">
        <v>8830</v>
      </c>
      <c r="G6127" s="329"/>
      <c r="H6127" s="116" t="s">
        <v>8965</v>
      </c>
      <c r="I6127" s="116" t="s">
        <v>8795</v>
      </c>
      <c r="J6127" s="116" t="s">
        <v>47</v>
      </c>
      <c r="K6127" s="116">
        <v>4.8970000000000002</v>
      </c>
      <c r="L6127" s="116">
        <v>4.8970000000000002</v>
      </c>
      <c r="M6127" s="116">
        <v>4.8640999999999996</v>
      </c>
      <c r="N6127" s="116">
        <v>0.67183990198081667</v>
      </c>
      <c r="O6127" s="330"/>
      <c r="P6127" s="116"/>
      <c r="Q6127" s="120"/>
    </row>
    <row r="6128" spans="1:17" ht="25.5" customHeight="1">
      <c r="A6128" s="117">
        <v>6125</v>
      </c>
      <c r="B6128" s="117"/>
      <c r="C6128" s="117" t="s">
        <v>1392</v>
      </c>
      <c r="D6128" s="117" t="s">
        <v>8821</v>
      </c>
      <c r="E6128" s="396" t="s">
        <v>9538</v>
      </c>
      <c r="F6128" s="116" t="s">
        <v>8830</v>
      </c>
      <c r="G6128" s="329"/>
      <c r="H6128" s="116" t="s">
        <v>8966</v>
      </c>
      <c r="I6128" s="116" t="s">
        <v>8795</v>
      </c>
      <c r="J6128" s="116" t="s">
        <v>47</v>
      </c>
      <c r="K6128" s="116">
        <v>9.6623999999999999</v>
      </c>
      <c r="L6128" s="116">
        <v>9.6623999999999999</v>
      </c>
      <c r="M6128" s="116">
        <v>9.4160550000000001</v>
      </c>
      <c r="N6128" s="116">
        <v>2.5495218579234957</v>
      </c>
      <c r="O6128" s="330"/>
      <c r="P6128" s="116"/>
      <c r="Q6128" s="120"/>
    </row>
    <row r="6129" spans="1:17" ht="25.5" customHeight="1">
      <c r="A6129" s="117">
        <v>6126</v>
      </c>
      <c r="B6129" s="117"/>
      <c r="C6129" s="117" t="s">
        <v>1392</v>
      </c>
      <c r="D6129" s="117" t="s">
        <v>8821</v>
      </c>
      <c r="E6129" s="396" t="s">
        <v>9538</v>
      </c>
      <c r="F6129" s="116" t="s">
        <v>8844</v>
      </c>
      <c r="G6129" s="329"/>
      <c r="H6129" s="116" t="s">
        <v>8967</v>
      </c>
      <c r="I6129" s="116" t="s">
        <v>8795</v>
      </c>
      <c r="J6129" s="116" t="s">
        <v>47</v>
      </c>
      <c r="K6129" s="116">
        <v>3.7469999999999999</v>
      </c>
      <c r="L6129" s="116">
        <v>3.7469999999999999</v>
      </c>
      <c r="M6129" s="116">
        <v>3.6311</v>
      </c>
      <c r="N6129" s="116">
        <v>3.0931411796103521</v>
      </c>
      <c r="O6129" s="330"/>
      <c r="P6129" s="116"/>
      <c r="Q6129" s="120"/>
    </row>
    <row r="6130" spans="1:17" ht="25.5" customHeight="1">
      <c r="A6130" s="117">
        <v>6127</v>
      </c>
      <c r="B6130" s="117"/>
      <c r="C6130" s="117" t="s">
        <v>1392</v>
      </c>
      <c r="D6130" s="117" t="s">
        <v>8821</v>
      </c>
      <c r="E6130" s="396" t="s">
        <v>9538</v>
      </c>
      <c r="F6130" s="116" t="s">
        <v>8844</v>
      </c>
      <c r="G6130" s="329"/>
      <c r="H6130" s="116" t="s">
        <v>8968</v>
      </c>
      <c r="I6130" s="116" t="s">
        <v>8795</v>
      </c>
      <c r="J6130" s="116" t="s">
        <v>47</v>
      </c>
      <c r="K6130" s="116">
        <v>8.9343599999999999</v>
      </c>
      <c r="L6130" s="116">
        <v>8.9343599999999999</v>
      </c>
      <c r="M6130" s="116">
        <v>8.6169770000000003</v>
      </c>
      <c r="N6130" s="116">
        <v>3.5523865167734403</v>
      </c>
      <c r="O6130" s="330"/>
      <c r="P6130" s="116"/>
      <c r="Q6130" s="120"/>
    </row>
    <row r="6131" spans="1:17" ht="25.5" customHeight="1">
      <c r="A6131" s="117">
        <v>6128</v>
      </c>
      <c r="B6131" s="117"/>
      <c r="C6131" s="117" t="s">
        <v>1392</v>
      </c>
      <c r="D6131" s="117" t="s">
        <v>8821</v>
      </c>
      <c r="E6131" s="396" t="s">
        <v>9538</v>
      </c>
      <c r="F6131" s="116" t="s">
        <v>8844</v>
      </c>
      <c r="G6131" s="329"/>
      <c r="H6131" s="116" t="s">
        <v>8969</v>
      </c>
      <c r="I6131" s="116" t="s">
        <v>8795</v>
      </c>
      <c r="J6131" s="116" t="s">
        <v>47</v>
      </c>
      <c r="K6131" s="116">
        <v>3.4031999999999973</v>
      </c>
      <c r="L6131" s="116">
        <v>3.4031999999999973</v>
      </c>
      <c r="M6131" s="116">
        <v>3.2874295</v>
      </c>
      <c r="N6131" s="116">
        <v>3.4018129995297781</v>
      </c>
      <c r="O6131" s="330"/>
      <c r="P6131" s="116"/>
      <c r="Q6131" s="120"/>
    </row>
    <row r="6132" spans="1:17" ht="25.5" customHeight="1">
      <c r="A6132" s="117">
        <v>6129</v>
      </c>
      <c r="B6132" s="117"/>
      <c r="C6132" s="117" t="s">
        <v>1392</v>
      </c>
      <c r="D6132" s="117" t="s">
        <v>8821</v>
      </c>
      <c r="E6132" s="396" t="s">
        <v>9538</v>
      </c>
      <c r="F6132" s="116" t="s">
        <v>8844</v>
      </c>
      <c r="G6132" s="329"/>
      <c r="H6132" s="116" t="s">
        <v>8970</v>
      </c>
      <c r="I6132" s="116" t="s">
        <v>8795</v>
      </c>
      <c r="J6132" s="116" t="s">
        <v>47</v>
      </c>
      <c r="K6132" s="116">
        <v>4.7100333333333246</v>
      </c>
      <c r="L6132" s="116">
        <v>4.7100333333333246</v>
      </c>
      <c r="M6132" s="116">
        <v>4.4817999999999998</v>
      </c>
      <c r="N6132" s="116">
        <v>4.845684036206225</v>
      </c>
      <c r="O6132" s="330"/>
      <c r="P6132" s="116"/>
      <c r="Q6132" s="120"/>
    </row>
    <row r="6133" spans="1:17" ht="25.5" customHeight="1">
      <c r="A6133" s="117">
        <v>6130</v>
      </c>
      <c r="B6133" s="117"/>
      <c r="C6133" s="117" t="s">
        <v>1392</v>
      </c>
      <c r="D6133" s="117" t="s">
        <v>8821</v>
      </c>
      <c r="E6133" s="396" t="s">
        <v>9538</v>
      </c>
      <c r="F6133" s="116" t="s">
        <v>8845</v>
      </c>
      <c r="G6133" s="329"/>
      <c r="H6133" s="116" t="s">
        <v>8971</v>
      </c>
      <c r="I6133" s="116" t="s">
        <v>8795</v>
      </c>
      <c r="J6133" s="116" t="s">
        <v>47</v>
      </c>
      <c r="K6133" s="116">
        <v>2.2415895999999993</v>
      </c>
      <c r="L6133" s="116">
        <v>2.2415895999999993</v>
      </c>
      <c r="M6133" s="116">
        <v>2.1454</v>
      </c>
      <c r="N6133" s="116">
        <v>4.2911333992627085</v>
      </c>
      <c r="O6133" s="330"/>
      <c r="P6133" s="116"/>
      <c r="Q6133" s="120"/>
    </row>
    <row r="6134" spans="1:17" ht="25.5" customHeight="1">
      <c r="A6134" s="117">
        <v>6131</v>
      </c>
      <c r="B6134" s="117"/>
      <c r="C6134" s="117" t="s">
        <v>1392</v>
      </c>
      <c r="D6134" s="117" t="s">
        <v>8821</v>
      </c>
      <c r="E6134" s="396" t="s">
        <v>9538</v>
      </c>
      <c r="F6134" s="116" t="s">
        <v>8845</v>
      </c>
      <c r="G6134" s="329"/>
      <c r="H6134" s="116" t="s">
        <v>8972</v>
      </c>
      <c r="I6134" s="116" t="s">
        <v>8795</v>
      </c>
      <c r="J6134" s="116" t="s">
        <v>47</v>
      </c>
      <c r="K6134" s="116">
        <v>4.4393366000000096</v>
      </c>
      <c r="L6134" s="116">
        <v>4.4393366000000096</v>
      </c>
      <c r="M6134" s="116">
        <v>4.3066499999999994</v>
      </c>
      <c r="N6134" s="116">
        <v>2.988883519217937</v>
      </c>
      <c r="O6134" s="330"/>
      <c r="P6134" s="116"/>
      <c r="Q6134" s="120"/>
    </row>
    <row r="6135" spans="1:17" ht="25.5" customHeight="1">
      <c r="A6135" s="117">
        <v>6132</v>
      </c>
      <c r="B6135" s="117"/>
      <c r="C6135" s="117" t="s">
        <v>1392</v>
      </c>
      <c r="D6135" s="117" t="s">
        <v>8821</v>
      </c>
      <c r="E6135" s="396" t="s">
        <v>9538</v>
      </c>
      <c r="F6135" s="116" t="s">
        <v>8845</v>
      </c>
      <c r="G6135" s="329"/>
      <c r="H6135" s="116" t="s">
        <v>8973</v>
      </c>
      <c r="I6135" s="116" t="s">
        <v>8795</v>
      </c>
      <c r="J6135" s="116" t="s">
        <v>47</v>
      </c>
      <c r="K6135" s="116">
        <v>4.6431008</v>
      </c>
      <c r="L6135" s="116">
        <v>4.6431008</v>
      </c>
      <c r="M6135" s="116">
        <v>4.4453999999999994</v>
      </c>
      <c r="N6135" s="116">
        <v>4.2579476198320023</v>
      </c>
      <c r="O6135" s="330"/>
      <c r="P6135" s="116"/>
      <c r="Q6135" s="120"/>
    </row>
    <row r="6136" spans="1:17" ht="25.5" customHeight="1">
      <c r="A6136" s="117">
        <v>6133</v>
      </c>
      <c r="B6136" s="117"/>
      <c r="C6136" s="117" t="s">
        <v>1392</v>
      </c>
      <c r="D6136" s="117" t="s">
        <v>8821</v>
      </c>
      <c r="E6136" s="396" t="s">
        <v>9538</v>
      </c>
      <c r="F6136" s="116" t="s">
        <v>8846</v>
      </c>
      <c r="G6136" s="329"/>
      <c r="H6136" s="116" t="s">
        <v>8974</v>
      </c>
      <c r="I6136" s="116" t="s">
        <v>8795</v>
      </c>
      <c r="J6136" s="116" t="s">
        <v>47</v>
      </c>
      <c r="K6136" s="116">
        <v>3.1648380000000031</v>
      </c>
      <c r="L6136" s="116">
        <v>3.1648380000000031</v>
      </c>
      <c r="M6136" s="116">
        <v>3.1124000000000001</v>
      </c>
      <c r="N6136" s="116">
        <v>1.6568936545884194</v>
      </c>
      <c r="O6136" s="330"/>
      <c r="P6136" s="116"/>
      <c r="Q6136" s="120"/>
    </row>
    <row r="6137" spans="1:17" ht="25.5" customHeight="1">
      <c r="A6137" s="117">
        <v>6134</v>
      </c>
      <c r="B6137" s="117"/>
      <c r="C6137" s="117" t="s">
        <v>1392</v>
      </c>
      <c r="D6137" s="117" t="s">
        <v>8821</v>
      </c>
      <c r="E6137" s="396" t="s">
        <v>9538</v>
      </c>
      <c r="F6137" s="116" t="s">
        <v>8846</v>
      </c>
      <c r="G6137" s="329"/>
      <c r="H6137" s="116" t="s">
        <v>8975</v>
      </c>
      <c r="I6137" s="116" t="s">
        <v>8795</v>
      </c>
      <c r="J6137" s="116" t="s">
        <v>47</v>
      </c>
      <c r="K6137" s="116">
        <v>4.8199514000000026</v>
      </c>
      <c r="L6137" s="116">
        <v>4.8199514000000026</v>
      </c>
      <c r="M6137" s="116">
        <v>4.6213600000000001</v>
      </c>
      <c r="N6137" s="116">
        <v>4.1201950708466129</v>
      </c>
      <c r="O6137" s="330"/>
      <c r="P6137" s="116"/>
      <c r="Q6137" s="120"/>
    </row>
    <row r="6138" spans="1:17" ht="25.5" customHeight="1">
      <c r="A6138" s="117">
        <v>6135</v>
      </c>
      <c r="B6138" s="117"/>
      <c r="C6138" s="117" t="s">
        <v>1392</v>
      </c>
      <c r="D6138" s="117" t="s">
        <v>8821</v>
      </c>
      <c r="E6138" s="396" t="s">
        <v>9538</v>
      </c>
      <c r="F6138" s="116" t="s">
        <v>8846</v>
      </c>
      <c r="G6138" s="329"/>
      <c r="H6138" s="116" t="s">
        <v>8976</v>
      </c>
      <c r="I6138" s="116" t="s">
        <v>8795</v>
      </c>
      <c r="J6138" s="116" t="s">
        <v>47</v>
      </c>
      <c r="K6138" s="116">
        <v>4.2413536000000027</v>
      </c>
      <c r="L6138" s="116">
        <v>4.2413536000000027</v>
      </c>
      <c r="M6138" s="116">
        <v>4.1347000000000005</v>
      </c>
      <c r="N6138" s="116">
        <v>2.5146123162190994</v>
      </c>
      <c r="O6138" s="330"/>
      <c r="P6138" s="116"/>
      <c r="Q6138" s="120"/>
    </row>
    <row r="6139" spans="1:17" ht="25.5" customHeight="1">
      <c r="A6139" s="117">
        <v>6136</v>
      </c>
      <c r="B6139" s="117"/>
      <c r="C6139" s="117" t="s">
        <v>1392</v>
      </c>
      <c r="D6139" s="117" t="s">
        <v>8821</v>
      </c>
      <c r="E6139" s="117" t="e">
        <v>#N/A</v>
      </c>
      <c r="F6139" s="116" t="s">
        <v>8846</v>
      </c>
      <c r="G6139" s="329"/>
      <c r="H6139" s="116" t="s">
        <v>8977</v>
      </c>
      <c r="I6139" s="116" t="s">
        <v>8795</v>
      </c>
      <c r="J6139" s="116" t="s">
        <v>47</v>
      </c>
      <c r="K6139" s="116">
        <v>3.7045999999999983</v>
      </c>
      <c r="L6139" s="116">
        <v>3.7045999999999983</v>
      </c>
      <c r="M6139" s="116">
        <v>3.5773999999999999</v>
      </c>
      <c r="N6139" s="116">
        <v>3.4335690762834985</v>
      </c>
      <c r="O6139" s="330"/>
      <c r="P6139" s="116"/>
      <c r="Q6139" s="120"/>
    </row>
    <row r="6140" spans="1:17" ht="25.5" customHeight="1">
      <c r="A6140" s="117">
        <v>6137</v>
      </c>
      <c r="B6140" s="117"/>
      <c r="C6140" s="117" t="s">
        <v>1392</v>
      </c>
      <c r="D6140" s="117" t="s">
        <v>8822</v>
      </c>
      <c r="E6140" s="396" t="s">
        <v>9534</v>
      </c>
      <c r="F6140" s="116" t="s">
        <v>8847</v>
      </c>
      <c r="G6140" s="329"/>
      <c r="H6140" s="116" t="s">
        <v>8978</v>
      </c>
      <c r="I6140" s="116" t="s">
        <v>8795</v>
      </c>
      <c r="J6140" s="116" t="s">
        <v>47</v>
      </c>
      <c r="K6140" s="116">
        <v>6.3673200000000003</v>
      </c>
      <c r="L6140" s="116">
        <v>6.3673200000000003</v>
      </c>
      <c r="M6140" s="116">
        <v>6.1999999999999993</v>
      </c>
      <c r="N6140" s="116">
        <v>2.6277931688685507</v>
      </c>
      <c r="O6140" s="330"/>
      <c r="P6140" s="116"/>
      <c r="Q6140" s="120"/>
    </row>
    <row r="6141" spans="1:17" ht="25.5" customHeight="1">
      <c r="A6141" s="117">
        <v>6138</v>
      </c>
      <c r="B6141" s="117"/>
      <c r="C6141" s="117" t="s">
        <v>1392</v>
      </c>
      <c r="D6141" s="117" t="s">
        <v>8822</v>
      </c>
      <c r="E6141" s="396" t="s">
        <v>9534</v>
      </c>
      <c r="F6141" s="116" t="s">
        <v>8847</v>
      </c>
      <c r="G6141" s="329"/>
      <c r="H6141" s="116" t="s">
        <v>8979</v>
      </c>
      <c r="I6141" s="116" t="s">
        <v>8795</v>
      </c>
      <c r="J6141" s="116" t="s">
        <v>47</v>
      </c>
      <c r="K6141" s="116">
        <v>3.6386400000000001</v>
      </c>
      <c r="L6141" s="116">
        <v>3.6386400000000001</v>
      </c>
      <c r="M6141" s="116">
        <v>3.5488150000000003</v>
      </c>
      <c r="N6141" s="116">
        <v>2.4686421300265984</v>
      </c>
      <c r="O6141" s="330"/>
      <c r="P6141" s="116"/>
      <c r="Q6141" s="120"/>
    </row>
    <row r="6142" spans="1:17" ht="25.5" customHeight="1">
      <c r="A6142" s="117">
        <v>6139</v>
      </c>
      <c r="B6142" s="117"/>
      <c r="C6142" s="117" t="s">
        <v>1392</v>
      </c>
      <c r="D6142" s="117" t="s">
        <v>8822</v>
      </c>
      <c r="E6142" s="396" t="s">
        <v>9534</v>
      </c>
      <c r="F6142" s="116" t="s">
        <v>8847</v>
      </c>
      <c r="G6142" s="329"/>
      <c r="H6142" s="116" t="s">
        <v>8980</v>
      </c>
      <c r="I6142" s="116" t="s">
        <v>9061</v>
      </c>
      <c r="J6142" s="116" t="s">
        <v>47</v>
      </c>
      <c r="K6142" s="116">
        <v>2.0621800000000001</v>
      </c>
      <c r="L6142" s="116">
        <v>2.0621800000000001</v>
      </c>
      <c r="M6142" s="116">
        <v>2.0043600000000001</v>
      </c>
      <c r="N6142" s="116">
        <v>2.803828957704952</v>
      </c>
      <c r="O6142" s="330"/>
      <c r="P6142" s="116"/>
      <c r="Q6142" s="120"/>
    </row>
    <row r="6143" spans="1:17" ht="25.5" customHeight="1">
      <c r="A6143" s="117">
        <v>6140</v>
      </c>
      <c r="B6143" s="117"/>
      <c r="C6143" s="117" t="s">
        <v>1392</v>
      </c>
      <c r="D6143" s="117" t="s">
        <v>8822</v>
      </c>
      <c r="E6143" s="396" t="s">
        <v>9534</v>
      </c>
      <c r="F6143" s="116" t="s">
        <v>8847</v>
      </c>
      <c r="G6143" s="329"/>
      <c r="H6143" s="116" t="s">
        <v>8981</v>
      </c>
      <c r="I6143" s="116" t="s">
        <v>8795</v>
      </c>
      <c r="J6143" s="116" t="s">
        <v>47</v>
      </c>
      <c r="K6143" s="116">
        <v>1.8976799999999998</v>
      </c>
      <c r="L6143" s="116">
        <v>1.8976799999999998</v>
      </c>
      <c r="M6143" s="116">
        <v>1.8567699999999998</v>
      </c>
      <c r="N6143" s="116">
        <v>2.1557902280679571</v>
      </c>
      <c r="O6143" s="330"/>
      <c r="P6143" s="116"/>
      <c r="Q6143" s="120"/>
    </row>
    <row r="6144" spans="1:17" ht="25.5" customHeight="1">
      <c r="A6144" s="117">
        <v>6141</v>
      </c>
      <c r="B6144" s="117"/>
      <c r="C6144" s="117" t="s">
        <v>1392</v>
      </c>
      <c r="D6144" s="117" t="s">
        <v>8822</v>
      </c>
      <c r="E6144" s="396" t="s">
        <v>9534</v>
      </c>
      <c r="F6144" s="116" t="s">
        <v>8848</v>
      </c>
      <c r="G6144" s="329"/>
      <c r="H6144" s="116" t="s">
        <v>8982</v>
      </c>
      <c r="I6144" s="116" t="s">
        <v>8795</v>
      </c>
      <c r="J6144" s="116" t="s">
        <v>47</v>
      </c>
      <c r="K6144" s="116">
        <v>11.46308299999999</v>
      </c>
      <c r="L6144" s="116">
        <v>11.46308299999999</v>
      </c>
      <c r="M6144" s="116">
        <v>11.17881</v>
      </c>
      <c r="N6144" s="116">
        <v>2.4799000408527987</v>
      </c>
      <c r="O6144" s="330"/>
      <c r="P6144" s="116"/>
      <c r="Q6144" s="120"/>
    </row>
    <row r="6145" spans="1:17" ht="25.5" customHeight="1">
      <c r="A6145" s="117">
        <v>6142</v>
      </c>
      <c r="B6145" s="117"/>
      <c r="C6145" s="117" t="s">
        <v>1392</v>
      </c>
      <c r="D6145" s="117" t="s">
        <v>8822</v>
      </c>
      <c r="E6145" s="396" t="s">
        <v>9534</v>
      </c>
      <c r="F6145" s="116" t="s">
        <v>8848</v>
      </c>
      <c r="G6145" s="329"/>
      <c r="H6145" s="116" t="s">
        <v>8983</v>
      </c>
      <c r="I6145" s="116" t="s">
        <v>8795</v>
      </c>
      <c r="J6145" s="116" t="s">
        <v>47</v>
      </c>
      <c r="K6145" s="116">
        <v>9.4062763000000054</v>
      </c>
      <c r="L6145" s="116">
        <v>9.4062763000000054</v>
      </c>
      <c r="M6145" s="116">
        <v>9.1647150000000011</v>
      </c>
      <c r="N6145" s="116">
        <v>2.5680863744136899</v>
      </c>
      <c r="O6145" s="330"/>
      <c r="P6145" s="116"/>
      <c r="Q6145" s="120"/>
    </row>
    <row r="6146" spans="1:17" ht="25.5" customHeight="1">
      <c r="A6146" s="117">
        <v>6143</v>
      </c>
      <c r="B6146" s="117"/>
      <c r="C6146" s="117" t="s">
        <v>1392</v>
      </c>
      <c r="D6146" s="117" t="s">
        <v>8822</v>
      </c>
      <c r="E6146" s="396" t="s">
        <v>9534</v>
      </c>
      <c r="F6146" s="116" t="s">
        <v>8848</v>
      </c>
      <c r="G6146" s="329"/>
      <c r="H6146" s="116" t="s">
        <v>8984</v>
      </c>
      <c r="I6146" s="116" t="s">
        <v>8795</v>
      </c>
      <c r="J6146" s="116" t="s">
        <v>47</v>
      </c>
      <c r="K6146" s="116">
        <v>2.967198700000004</v>
      </c>
      <c r="L6146" s="116">
        <v>2.967198700000004</v>
      </c>
      <c r="M6146" s="116">
        <v>2.91751</v>
      </c>
      <c r="N6146" s="116">
        <v>1.6745996821852156</v>
      </c>
      <c r="O6146" s="330"/>
      <c r="P6146" s="116"/>
      <c r="Q6146" s="120"/>
    </row>
    <row r="6147" spans="1:17" ht="25.5" customHeight="1">
      <c r="A6147" s="117">
        <v>6144</v>
      </c>
      <c r="B6147" s="117"/>
      <c r="C6147" s="117" t="s">
        <v>1392</v>
      </c>
      <c r="D6147" s="117" t="s">
        <v>8822</v>
      </c>
      <c r="E6147" s="396" t="s">
        <v>9534</v>
      </c>
      <c r="F6147" s="116" t="s">
        <v>8848</v>
      </c>
      <c r="G6147" s="329"/>
      <c r="H6147" s="116" t="s">
        <v>8985</v>
      </c>
      <c r="I6147" s="116" t="s">
        <v>8795</v>
      </c>
      <c r="J6147" s="116" t="s">
        <v>47</v>
      </c>
      <c r="K6147" s="116">
        <v>4.8834005999999972</v>
      </c>
      <c r="L6147" s="116">
        <v>4.8834005999999972</v>
      </c>
      <c r="M6147" s="116">
        <v>4.7790499999999998</v>
      </c>
      <c r="N6147" s="116">
        <v>2.1368429204844972</v>
      </c>
      <c r="O6147" s="330"/>
      <c r="P6147" s="116"/>
      <c r="Q6147" s="120"/>
    </row>
    <row r="6148" spans="1:17" ht="25.5" customHeight="1">
      <c r="A6148" s="117">
        <v>6145</v>
      </c>
      <c r="B6148" s="117"/>
      <c r="C6148" s="117" t="s">
        <v>1392</v>
      </c>
      <c r="D6148" s="117" t="s">
        <v>8822</v>
      </c>
      <c r="E6148" s="396" t="s">
        <v>9534</v>
      </c>
      <c r="F6148" s="116" t="s">
        <v>8849</v>
      </c>
      <c r="G6148" s="329"/>
      <c r="H6148" s="116" t="s">
        <v>8986</v>
      </c>
      <c r="I6148" s="116" t="s">
        <v>8795</v>
      </c>
      <c r="J6148" s="116" t="s">
        <v>47</v>
      </c>
      <c r="K6148" s="116">
        <v>3.8506799999999997</v>
      </c>
      <c r="L6148" s="116">
        <v>3.8506799999999997</v>
      </c>
      <c r="M6148" s="116">
        <v>3.7809999999999997</v>
      </c>
      <c r="N6148" s="116">
        <v>1.8095505209469489</v>
      </c>
      <c r="O6148" s="330"/>
      <c r="P6148" s="116"/>
      <c r="Q6148" s="120"/>
    </row>
    <row r="6149" spans="1:17" ht="25.5" customHeight="1">
      <c r="A6149" s="117">
        <v>6146</v>
      </c>
      <c r="B6149" s="117"/>
      <c r="C6149" s="117" t="s">
        <v>1392</v>
      </c>
      <c r="D6149" s="117" t="s">
        <v>8822</v>
      </c>
      <c r="E6149" s="396" t="s">
        <v>9534</v>
      </c>
      <c r="F6149" s="116" t="s">
        <v>8849</v>
      </c>
      <c r="G6149" s="329"/>
      <c r="H6149" s="116" t="s">
        <v>8987</v>
      </c>
      <c r="I6149" s="116" t="s">
        <v>8795</v>
      </c>
      <c r="J6149" s="116" t="s">
        <v>47</v>
      </c>
      <c r="K6149" s="116">
        <v>4.5120000000000005</v>
      </c>
      <c r="L6149" s="116">
        <v>4.5120000000000005</v>
      </c>
      <c r="M6149" s="116">
        <v>4.4119999999999999</v>
      </c>
      <c r="N6149" s="116">
        <v>2.2163120567376002</v>
      </c>
      <c r="O6149" s="330"/>
      <c r="P6149" s="116"/>
      <c r="Q6149" s="120"/>
    </row>
    <row r="6150" spans="1:17" ht="25.5" customHeight="1">
      <c r="A6150" s="117">
        <v>6147</v>
      </c>
      <c r="B6150" s="117"/>
      <c r="C6150" s="117" t="s">
        <v>1392</v>
      </c>
      <c r="D6150" s="117" t="s">
        <v>8822</v>
      </c>
      <c r="E6150" s="396" t="s">
        <v>9534</v>
      </c>
      <c r="F6150" s="116" t="s">
        <v>8849</v>
      </c>
      <c r="G6150" s="329"/>
      <c r="H6150" s="116" t="s">
        <v>8988</v>
      </c>
      <c r="I6150" s="116" t="s">
        <v>8795</v>
      </c>
      <c r="J6150" s="116" t="s">
        <v>47</v>
      </c>
      <c r="K6150" s="116">
        <v>1.8980000000000001</v>
      </c>
      <c r="L6150" s="116">
        <v>1.8980000000000001</v>
      </c>
      <c r="M6150" s="116">
        <v>1.8579999999999999</v>
      </c>
      <c r="N6150" s="116">
        <v>2.1074815595363674</v>
      </c>
      <c r="O6150" s="330"/>
      <c r="P6150" s="116"/>
      <c r="Q6150" s="120"/>
    </row>
    <row r="6151" spans="1:17" ht="25.5" customHeight="1">
      <c r="A6151" s="117">
        <v>6148</v>
      </c>
      <c r="B6151" s="117"/>
      <c r="C6151" s="117" t="s">
        <v>1392</v>
      </c>
      <c r="D6151" s="117" t="s">
        <v>8822</v>
      </c>
      <c r="E6151" s="396" t="s">
        <v>9534</v>
      </c>
      <c r="F6151" s="116" t="s">
        <v>8849</v>
      </c>
      <c r="G6151" s="329"/>
      <c r="H6151" s="116" t="s">
        <v>8989</v>
      </c>
      <c r="I6151" s="116" t="s">
        <v>8795</v>
      </c>
      <c r="J6151" s="116" t="s">
        <v>47</v>
      </c>
      <c r="K6151" s="116">
        <v>2.1029999999999998</v>
      </c>
      <c r="L6151" s="116">
        <v>2.1029999999999998</v>
      </c>
      <c r="M6151" s="116">
        <v>2.0680000000000001</v>
      </c>
      <c r="N6151" s="116">
        <v>1.6642891107940896</v>
      </c>
      <c r="O6151" s="330"/>
      <c r="P6151" s="116"/>
      <c r="Q6151" s="120"/>
    </row>
    <row r="6152" spans="1:17" ht="25.5" customHeight="1">
      <c r="A6152" s="117">
        <v>6149</v>
      </c>
      <c r="B6152" s="117"/>
      <c r="C6152" s="117" t="s">
        <v>1392</v>
      </c>
      <c r="D6152" s="117" t="s">
        <v>8823</v>
      </c>
      <c r="E6152" s="396" t="s">
        <v>9534</v>
      </c>
      <c r="F6152" s="116" t="s">
        <v>8850</v>
      </c>
      <c r="G6152" s="329"/>
      <c r="H6152" s="116" t="s">
        <v>8990</v>
      </c>
      <c r="I6152" s="116" t="s">
        <v>8796</v>
      </c>
      <c r="J6152" s="116" t="s">
        <v>47</v>
      </c>
      <c r="K6152" s="116">
        <v>7.7152000000000029</v>
      </c>
      <c r="L6152" s="116">
        <v>7.7152000000000029</v>
      </c>
      <c r="M6152" s="116">
        <v>7.5197799999999999</v>
      </c>
      <c r="N6152" s="116">
        <v>2.5329220240564463</v>
      </c>
      <c r="O6152" s="330"/>
      <c r="P6152" s="116"/>
      <c r="Q6152" s="120"/>
    </row>
    <row r="6153" spans="1:17" ht="25.5" customHeight="1">
      <c r="A6153" s="117">
        <v>6150</v>
      </c>
      <c r="B6153" s="117"/>
      <c r="C6153" s="117" t="s">
        <v>1392</v>
      </c>
      <c r="D6153" s="117" t="s">
        <v>8822</v>
      </c>
      <c r="E6153" s="396" t="s">
        <v>9534</v>
      </c>
      <c r="F6153" s="116" t="s">
        <v>8850</v>
      </c>
      <c r="G6153" s="329"/>
      <c r="H6153" s="116" t="s">
        <v>8991</v>
      </c>
      <c r="I6153" s="116" t="s">
        <v>8795</v>
      </c>
      <c r="J6153" s="116" t="s">
        <v>47</v>
      </c>
      <c r="K6153" s="116">
        <v>14.266600000000036</v>
      </c>
      <c r="L6153" s="116">
        <v>14.266600000000036</v>
      </c>
      <c r="M6153" s="116">
        <v>13.606249999999999</v>
      </c>
      <c r="N6153" s="116">
        <v>4.6286431245008268</v>
      </c>
      <c r="O6153" s="330"/>
      <c r="P6153" s="116"/>
      <c r="Q6153" s="120"/>
    </row>
    <row r="6154" spans="1:17" ht="25.5" customHeight="1">
      <c r="A6154" s="117">
        <v>6151</v>
      </c>
      <c r="B6154" s="117"/>
      <c r="C6154" s="117" t="s">
        <v>1392</v>
      </c>
      <c r="D6154" s="117" t="s">
        <v>8822</v>
      </c>
      <c r="E6154" s="396" t="s">
        <v>9534</v>
      </c>
      <c r="F6154" s="116" t="s">
        <v>8850</v>
      </c>
      <c r="G6154" s="329"/>
      <c r="H6154" s="116" t="s">
        <v>8992</v>
      </c>
      <c r="I6154" s="116" t="s">
        <v>8795</v>
      </c>
      <c r="J6154" s="116" t="s">
        <v>47</v>
      </c>
      <c r="K6154" s="116">
        <v>10.046299999999999</v>
      </c>
      <c r="L6154" s="116">
        <v>10.046299999999999</v>
      </c>
      <c r="M6154" s="116">
        <v>9.7349999999999994</v>
      </c>
      <c r="N6154" s="116">
        <v>3.0986532355195373</v>
      </c>
      <c r="O6154" s="330"/>
      <c r="P6154" s="116"/>
      <c r="Q6154" s="120"/>
    </row>
    <row r="6155" spans="1:17" ht="25.5" customHeight="1">
      <c r="A6155" s="117">
        <v>6152</v>
      </c>
      <c r="B6155" s="117"/>
      <c r="C6155" s="117" t="s">
        <v>1392</v>
      </c>
      <c r="D6155" s="117" t="s">
        <v>8823</v>
      </c>
      <c r="E6155" s="396" t="s">
        <v>9534</v>
      </c>
      <c r="F6155" s="116" t="s">
        <v>8850</v>
      </c>
      <c r="G6155" s="329"/>
      <c r="H6155" s="116" t="s">
        <v>8993</v>
      </c>
      <c r="I6155" s="116" t="s">
        <v>2092</v>
      </c>
      <c r="J6155" s="116" t="s">
        <v>47</v>
      </c>
      <c r="K6155" s="116">
        <v>10.54699999999999</v>
      </c>
      <c r="L6155" s="116">
        <v>10.54699999999999</v>
      </c>
      <c r="M6155" s="116">
        <v>9.9783000000000008</v>
      </c>
      <c r="N6155" s="116">
        <v>5.3920546126859739</v>
      </c>
      <c r="O6155" s="330"/>
      <c r="P6155" s="116"/>
      <c r="Q6155" s="120"/>
    </row>
    <row r="6156" spans="1:17" ht="25.5" customHeight="1">
      <c r="A6156" s="117">
        <v>6153</v>
      </c>
      <c r="B6156" s="117"/>
      <c r="C6156" s="117" t="s">
        <v>1392</v>
      </c>
      <c r="D6156" s="117" t="s">
        <v>8823</v>
      </c>
      <c r="E6156" s="396" t="s">
        <v>9534</v>
      </c>
      <c r="F6156" s="116" t="s">
        <v>8850</v>
      </c>
      <c r="G6156" s="329"/>
      <c r="H6156" s="116" t="s">
        <v>8994</v>
      </c>
      <c r="I6156" s="116" t="s">
        <v>8795</v>
      </c>
      <c r="J6156" s="116" t="s">
        <v>47</v>
      </c>
      <c r="K6156" s="116">
        <v>13.828200000000034</v>
      </c>
      <c r="L6156" s="116">
        <v>13.828200000000034</v>
      </c>
      <c r="M6156" s="116">
        <v>13.084</v>
      </c>
      <c r="N6156" s="116">
        <v>5.3817561215489578</v>
      </c>
      <c r="O6156" s="330"/>
      <c r="P6156" s="116"/>
      <c r="Q6156" s="120"/>
    </row>
    <row r="6157" spans="1:17" ht="25.5" customHeight="1">
      <c r="A6157" s="117">
        <v>6154</v>
      </c>
      <c r="B6157" s="117"/>
      <c r="C6157" s="117" t="s">
        <v>1392</v>
      </c>
      <c r="D6157" s="117" t="s">
        <v>8823</v>
      </c>
      <c r="E6157" s="396" t="s">
        <v>9534</v>
      </c>
      <c r="F6157" s="116" t="s">
        <v>8850</v>
      </c>
      <c r="G6157" s="329"/>
      <c r="H6157" s="116" t="s">
        <v>8995</v>
      </c>
      <c r="I6157" s="116" t="s">
        <v>8795</v>
      </c>
      <c r="J6157" s="116" t="s">
        <v>47</v>
      </c>
      <c r="K6157" s="116">
        <v>5.2657999999999827</v>
      </c>
      <c r="L6157" s="116">
        <v>5.2657999999999827</v>
      </c>
      <c r="M6157" s="116">
        <v>5.0014000000000003</v>
      </c>
      <c r="N6157" s="116">
        <v>5.0210794181317802</v>
      </c>
      <c r="O6157" s="330"/>
      <c r="P6157" s="116"/>
      <c r="Q6157" s="120"/>
    </row>
    <row r="6158" spans="1:17" ht="25.5" customHeight="1">
      <c r="A6158" s="117">
        <v>6155</v>
      </c>
      <c r="B6158" s="117"/>
      <c r="C6158" s="117" t="s">
        <v>1392</v>
      </c>
      <c r="D6158" s="117" t="s">
        <v>8823</v>
      </c>
      <c r="E6158" s="396" t="s">
        <v>9534</v>
      </c>
      <c r="F6158" s="116" t="s">
        <v>8851</v>
      </c>
      <c r="G6158" s="329"/>
      <c r="H6158" s="116" t="s">
        <v>8996</v>
      </c>
      <c r="I6158" s="116" t="s">
        <v>8795</v>
      </c>
      <c r="J6158" s="116" t="s">
        <v>47</v>
      </c>
      <c r="K6158" s="116">
        <v>4.1272000000000117</v>
      </c>
      <c r="L6158" s="116">
        <v>4.1272000000000117</v>
      </c>
      <c r="M6158" s="116">
        <v>4.0613999999999999</v>
      </c>
      <c r="N6158" s="116">
        <v>1.5943012211671752</v>
      </c>
      <c r="O6158" s="330"/>
      <c r="P6158" s="116"/>
      <c r="Q6158" s="120"/>
    </row>
    <row r="6159" spans="1:17" ht="25.5" customHeight="1">
      <c r="A6159" s="117">
        <v>6156</v>
      </c>
      <c r="B6159" s="117"/>
      <c r="C6159" s="117" t="s">
        <v>1392</v>
      </c>
      <c r="D6159" s="117" t="s">
        <v>8823</v>
      </c>
      <c r="E6159" s="396" t="s">
        <v>9534</v>
      </c>
      <c r="F6159" s="116" t="s">
        <v>8851</v>
      </c>
      <c r="G6159" s="329"/>
      <c r="H6159" s="116" t="s">
        <v>8997</v>
      </c>
      <c r="I6159" s="116" t="s">
        <v>8795</v>
      </c>
      <c r="J6159" s="116" t="s">
        <v>47</v>
      </c>
      <c r="K6159" s="116">
        <v>3.795399999999999</v>
      </c>
      <c r="L6159" s="116">
        <v>3.795399999999999</v>
      </c>
      <c r="M6159" s="116">
        <v>3.7388000000000003</v>
      </c>
      <c r="N6159" s="116">
        <v>1.4912789165831972</v>
      </c>
      <c r="O6159" s="330"/>
      <c r="P6159" s="116"/>
      <c r="Q6159" s="120"/>
    </row>
    <row r="6160" spans="1:17" ht="25.5" customHeight="1">
      <c r="A6160" s="117">
        <v>6157</v>
      </c>
      <c r="B6160" s="117"/>
      <c r="C6160" s="117" t="s">
        <v>1392</v>
      </c>
      <c r="D6160" s="117" t="s">
        <v>8823</v>
      </c>
      <c r="E6160" s="396" t="s">
        <v>9534</v>
      </c>
      <c r="F6160" s="116" t="s">
        <v>8851</v>
      </c>
      <c r="G6160" s="329"/>
      <c r="H6160" s="116" t="s">
        <v>8998</v>
      </c>
      <c r="I6160" s="116" t="s">
        <v>8795</v>
      </c>
      <c r="J6160" s="116" t="s">
        <v>47</v>
      </c>
      <c r="K6160" s="116">
        <v>4.1462000000000003</v>
      </c>
      <c r="L6160" s="116">
        <v>4.1462000000000003</v>
      </c>
      <c r="M6160" s="116">
        <v>3.9909999999999997</v>
      </c>
      <c r="N6160" s="116">
        <v>3.7431865322464097</v>
      </c>
      <c r="O6160" s="330"/>
      <c r="P6160" s="116"/>
      <c r="Q6160" s="120"/>
    </row>
    <row r="6161" spans="1:17" ht="25.5" customHeight="1">
      <c r="A6161" s="117">
        <v>6158</v>
      </c>
      <c r="B6161" s="117"/>
      <c r="C6161" s="117" t="s">
        <v>1392</v>
      </c>
      <c r="D6161" s="117" t="s">
        <v>8823</v>
      </c>
      <c r="E6161" s="396" t="s">
        <v>9534</v>
      </c>
      <c r="F6161" s="116" t="s">
        <v>8851</v>
      </c>
      <c r="G6161" s="329"/>
      <c r="H6161" s="116" t="s">
        <v>8999</v>
      </c>
      <c r="I6161" s="116" t="s">
        <v>8795</v>
      </c>
      <c r="J6161" s="116" t="s">
        <v>47</v>
      </c>
      <c r="K6161" s="116">
        <v>7.796199999999998</v>
      </c>
      <c r="L6161" s="116">
        <v>7.796199999999998</v>
      </c>
      <c r="M6161" s="116">
        <v>7.4119999999999999</v>
      </c>
      <c r="N6161" s="116">
        <v>4.9280418665503483</v>
      </c>
      <c r="O6161" s="330"/>
      <c r="P6161" s="116"/>
      <c r="Q6161" s="120"/>
    </row>
    <row r="6162" spans="1:17" ht="25.5" customHeight="1">
      <c r="A6162" s="117">
        <v>6159</v>
      </c>
      <c r="B6162" s="117"/>
      <c r="C6162" s="117" t="s">
        <v>1392</v>
      </c>
      <c r="D6162" s="117" t="s">
        <v>8823</v>
      </c>
      <c r="E6162" s="396" t="s">
        <v>9534</v>
      </c>
      <c r="F6162" s="116" t="s">
        <v>8851</v>
      </c>
      <c r="G6162" s="329"/>
      <c r="H6162" s="116" t="s">
        <v>9000</v>
      </c>
      <c r="I6162" s="116" t="s">
        <v>8795</v>
      </c>
      <c r="J6162" s="116" t="s">
        <v>47</v>
      </c>
      <c r="K6162" s="116">
        <v>9.2007999999999885</v>
      </c>
      <c r="L6162" s="116">
        <v>9.2007999999999885</v>
      </c>
      <c r="M6162" s="116">
        <v>8.6550000000000011</v>
      </c>
      <c r="N6162" s="116">
        <v>5.932092861490176</v>
      </c>
      <c r="O6162" s="330"/>
      <c r="P6162" s="116"/>
      <c r="Q6162" s="120"/>
    </row>
    <row r="6163" spans="1:17" ht="25.5" customHeight="1">
      <c r="A6163" s="117">
        <v>6160</v>
      </c>
      <c r="B6163" s="117"/>
      <c r="C6163" s="117" t="s">
        <v>1392</v>
      </c>
      <c r="D6163" s="117" t="s">
        <v>8823</v>
      </c>
      <c r="E6163" s="396" t="s">
        <v>9534</v>
      </c>
      <c r="F6163" s="116" t="s">
        <v>8852</v>
      </c>
      <c r="G6163" s="329"/>
      <c r="H6163" s="116" t="s">
        <v>9001</v>
      </c>
      <c r="I6163" s="116" t="s">
        <v>8795</v>
      </c>
      <c r="J6163" s="116" t="s">
        <v>47</v>
      </c>
      <c r="K6163" s="116">
        <v>10.088500000000005</v>
      </c>
      <c r="L6163" s="116">
        <v>10.088500000000005</v>
      </c>
      <c r="M6163" s="116">
        <v>9.9089200000000002</v>
      </c>
      <c r="N6163" s="116">
        <v>1.7800465876989131</v>
      </c>
      <c r="O6163" s="330"/>
      <c r="P6163" s="116"/>
      <c r="Q6163" s="120"/>
    </row>
    <row r="6164" spans="1:17" ht="25.5" customHeight="1">
      <c r="A6164" s="117">
        <v>6161</v>
      </c>
      <c r="B6164" s="117"/>
      <c r="C6164" s="117" t="s">
        <v>1392</v>
      </c>
      <c r="D6164" s="117" t="s">
        <v>8823</v>
      </c>
      <c r="E6164" s="396" t="s">
        <v>9534</v>
      </c>
      <c r="F6164" s="116" t="s">
        <v>8852</v>
      </c>
      <c r="G6164" s="329"/>
      <c r="H6164" s="116" t="s">
        <v>9002</v>
      </c>
      <c r="I6164" s="116" t="s">
        <v>8795</v>
      </c>
      <c r="J6164" s="116" t="s">
        <v>47</v>
      </c>
      <c r="K6164" s="116">
        <v>8.4206000000000181</v>
      </c>
      <c r="L6164" s="116">
        <v>8.4206000000000181</v>
      </c>
      <c r="M6164" s="116">
        <v>8.0359999999999996</v>
      </c>
      <c r="N6164" s="116">
        <v>4.5673704961643784</v>
      </c>
      <c r="O6164" s="330"/>
      <c r="P6164" s="116"/>
      <c r="Q6164" s="120"/>
    </row>
    <row r="6165" spans="1:17" ht="25.5" customHeight="1">
      <c r="A6165" s="117">
        <v>6162</v>
      </c>
      <c r="B6165" s="117"/>
      <c r="C6165" s="117" t="s">
        <v>1392</v>
      </c>
      <c r="D6165" s="117" t="s">
        <v>8823</v>
      </c>
      <c r="E6165" s="396" t="s">
        <v>9534</v>
      </c>
      <c r="F6165" s="116" t="s">
        <v>8852</v>
      </c>
      <c r="G6165" s="329"/>
      <c r="H6165" s="116" t="s">
        <v>9003</v>
      </c>
      <c r="I6165" s="116" t="s">
        <v>8795</v>
      </c>
      <c r="J6165" s="116" t="s">
        <v>47</v>
      </c>
      <c r="K6165" s="116">
        <v>8.4971399999999822</v>
      </c>
      <c r="L6165" s="116">
        <v>8.4971399999999822</v>
      </c>
      <c r="M6165" s="116">
        <v>7.8689999999999998</v>
      </c>
      <c r="N6165" s="116">
        <v>7.3923696679115993</v>
      </c>
      <c r="O6165" s="330"/>
      <c r="P6165" s="116"/>
      <c r="Q6165" s="120"/>
    </row>
    <row r="6166" spans="1:17" ht="25.5" customHeight="1">
      <c r="A6166" s="117">
        <v>6163</v>
      </c>
      <c r="B6166" s="117"/>
      <c r="C6166" s="117" t="s">
        <v>1392</v>
      </c>
      <c r="D6166" s="117" t="s">
        <v>8823</v>
      </c>
      <c r="E6166" s="396" t="s">
        <v>9534</v>
      </c>
      <c r="F6166" s="116" t="s">
        <v>8852</v>
      </c>
      <c r="G6166" s="329"/>
      <c r="H6166" s="116" t="s">
        <v>9004</v>
      </c>
      <c r="I6166" s="116" t="s">
        <v>8795</v>
      </c>
      <c r="J6166" s="116" t="s">
        <v>47</v>
      </c>
      <c r="K6166" s="116">
        <v>4.2938999999999945</v>
      </c>
      <c r="L6166" s="116">
        <v>4.2938999999999945</v>
      </c>
      <c r="M6166" s="116">
        <v>4.2202999999999999</v>
      </c>
      <c r="N6166" s="116">
        <v>1.7140594797269302</v>
      </c>
      <c r="O6166" s="330"/>
      <c r="P6166" s="116"/>
      <c r="Q6166" s="120"/>
    </row>
    <row r="6167" spans="1:17" ht="25.5" customHeight="1">
      <c r="A6167" s="117">
        <v>6164</v>
      </c>
      <c r="B6167" s="117"/>
      <c r="C6167" s="117" t="s">
        <v>1392</v>
      </c>
      <c r="D6167" s="117" t="s">
        <v>8823</v>
      </c>
      <c r="E6167" s="396" t="s">
        <v>9534</v>
      </c>
      <c r="F6167" s="116" t="s">
        <v>8851</v>
      </c>
      <c r="G6167" s="329"/>
      <c r="H6167" s="116" t="s">
        <v>9005</v>
      </c>
      <c r="I6167" s="116" t="s">
        <v>8795</v>
      </c>
      <c r="J6167" s="116" t="s">
        <v>47</v>
      </c>
      <c r="K6167" s="116">
        <v>6.7816999999999972</v>
      </c>
      <c r="L6167" s="116">
        <v>6.7816999999999972</v>
      </c>
      <c r="M6167" s="116">
        <v>6.4733799999999997</v>
      </c>
      <c r="N6167" s="116">
        <v>4.5463526844301221</v>
      </c>
      <c r="O6167" s="330"/>
      <c r="P6167" s="116"/>
      <c r="Q6167" s="120"/>
    </row>
    <row r="6168" spans="1:17" ht="25.5" customHeight="1">
      <c r="A6168" s="117">
        <v>6165</v>
      </c>
      <c r="B6168" s="117"/>
      <c r="C6168" s="117" t="s">
        <v>1392</v>
      </c>
      <c r="D6168" s="117" t="s">
        <v>8823</v>
      </c>
      <c r="E6168" s="396" t="s">
        <v>9534</v>
      </c>
      <c r="F6168" s="116" t="s">
        <v>8852</v>
      </c>
      <c r="G6168" s="329"/>
      <c r="H6168" s="116" t="s">
        <v>9006</v>
      </c>
      <c r="I6168" s="116" t="s">
        <v>9061</v>
      </c>
      <c r="J6168" s="116" t="s">
        <v>47</v>
      </c>
      <c r="K6168" s="116">
        <v>23.925599999999989</v>
      </c>
      <c r="L6168" s="116">
        <v>23.925599999999989</v>
      </c>
      <c r="M6168" s="116">
        <v>23.493400000000001</v>
      </c>
      <c r="N6168" s="116">
        <v>1.8064332764904025</v>
      </c>
      <c r="O6168" s="330"/>
      <c r="P6168" s="116"/>
      <c r="Q6168" s="120"/>
    </row>
    <row r="6169" spans="1:17" ht="25.5" customHeight="1">
      <c r="A6169" s="117">
        <v>6166</v>
      </c>
      <c r="B6169" s="117"/>
      <c r="C6169" s="117" t="s">
        <v>1392</v>
      </c>
      <c r="D6169" s="117" t="s">
        <v>8823</v>
      </c>
      <c r="E6169" s="396" t="s">
        <v>9534</v>
      </c>
      <c r="F6169" s="116" t="s">
        <v>8852</v>
      </c>
      <c r="G6169" s="329"/>
      <c r="H6169" s="116" t="s">
        <v>9007</v>
      </c>
      <c r="I6169" s="116" t="s">
        <v>9061</v>
      </c>
      <c r="J6169" s="116" t="s">
        <v>47</v>
      </c>
      <c r="K6169" s="116">
        <v>2.4574999999999969</v>
      </c>
      <c r="L6169" s="116">
        <v>2.4574999999999969</v>
      </c>
      <c r="M6169" s="116">
        <v>2.4249000000000001</v>
      </c>
      <c r="N6169" s="116">
        <v>1.3265513733467711</v>
      </c>
      <c r="O6169" s="330"/>
      <c r="P6169" s="116"/>
      <c r="Q6169" s="120"/>
    </row>
    <row r="6170" spans="1:17" ht="25.5" customHeight="1">
      <c r="A6170" s="117">
        <v>6167</v>
      </c>
      <c r="B6170" s="117"/>
      <c r="C6170" s="117" t="s">
        <v>1392</v>
      </c>
      <c r="D6170" s="117" t="s">
        <v>8823</v>
      </c>
      <c r="E6170" s="396" t="s">
        <v>9534</v>
      </c>
      <c r="F6170" s="116" t="s">
        <v>8852</v>
      </c>
      <c r="G6170" s="329"/>
      <c r="H6170" s="116" t="s">
        <v>9008</v>
      </c>
      <c r="I6170" s="116" t="s">
        <v>9061</v>
      </c>
      <c r="J6170" s="116" t="s">
        <v>47</v>
      </c>
      <c r="K6170" s="116">
        <v>1.5871249999999999</v>
      </c>
      <c r="L6170" s="116">
        <v>1.5871249999999999</v>
      </c>
      <c r="M6170" s="116">
        <v>1.5470000000000002</v>
      </c>
      <c r="N6170" s="116">
        <v>2.528156257383618</v>
      </c>
      <c r="O6170" s="330"/>
      <c r="P6170" s="116"/>
      <c r="Q6170" s="120"/>
    </row>
    <row r="6171" spans="1:17" ht="25.5" customHeight="1">
      <c r="A6171" s="117">
        <v>6168</v>
      </c>
      <c r="B6171" s="117"/>
      <c r="C6171" s="117" t="s">
        <v>1392</v>
      </c>
      <c r="D6171" s="117" t="s">
        <v>8823</v>
      </c>
      <c r="E6171" s="117" t="e">
        <v>#N/A</v>
      </c>
      <c r="F6171" s="116" t="s">
        <v>8851</v>
      </c>
      <c r="G6171" s="329"/>
      <c r="H6171" s="116" t="s">
        <v>9009</v>
      </c>
      <c r="I6171" s="116" t="s">
        <v>2099</v>
      </c>
      <c r="J6171" s="116" t="s">
        <v>47</v>
      </c>
      <c r="K6171" s="116">
        <v>9.4062763000000054</v>
      </c>
      <c r="L6171" s="116">
        <v>9.4062763000000054</v>
      </c>
      <c r="M6171" s="116">
        <v>9.1647150000000011</v>
      </c>
      <c r="N6171" s="116">
        <v>2.5680863744136899</v>
      </c>
      <c r="O6171" s="330"/>
      <c r="P6171" s="116"/>
      <c r="Q6171" s="120"/>
    </row>
    <row r="6172" spans="1:17" ht="25.5" customHeight="1">
      <c r="A6172" s="117">
        <v>6169</v>
      </c>
      <c r="B6172" s="117"/>
      <c r="C6172" s="117" t="s">
        <v>1392</v>
      </c>
      <c r="D6172" s="117" t="s">
        <v>8823</v>
      </c>
      <c r="E6172" s="117" t="e">
        <v>#N/A</v>
      </c>
      <c r="F6172" s="116" t="s">
        <v>8851</v>
      </c>
      <c r="G6172" s="329"/>
      <c r="H6172" s="116" t="s">
        <v>9010</v>
      </c>
      <c r="I6172" s="116" t="s">
        <v>2099</v>
      </c>
      <c r="J6172" s="116" t="s">
        <v>47</v>
      </c>
      <c r="K6172" s="116">
        <v>2.967198700000004</v>
      </c>
      <c r="L6172" s="116">
        <v>2.967198700000004</v>
      </c>
      <c r="M6172" s="116">
        <v>2.91751</v>
      </c>
      <c r="N6172" s="116">
        <v>1.6745996821852156</v>
      </c>
      <c r="O6172" s="330"/>
      <c r="P6172" s="116"/>
      <c r="Q6172" s="120"/>
    </row>
    <row r="6173" spans="1:17" ht="25.5" customHeight="1">
      <c r="A6173" s="117">
        <v>6170</v>
      </c>
      <c r="B6173" s="117"/>
      <c r="C6173" s="117" t="s">
        <v>1392</v>
      </c>
      <c r="D6173" s="117" t="s">
        <v>8823</v>
      </c>
      <c r="E6173" s="117" t="e">
        <v>#N/A</v>
      </c>
      <c r="F6173" s="116" t="s">
        <v>8851</v>
      </c>
      <c r="G6173" s="329"/>
      <c r="H6173" s="116" t="s">
        <v>9011</v>
      </c>
      <c r="I6173" s="116" t="s">
        <v>2099</v>
      </c>
      <c r="J6173" s="116" t="s">
        <v>47</v>
      </c>
      <c r="K6173" s="116">
        <v>4.8834005999999972</v>
      </c>
      <c r="L6173" s="116">
        <v>4.8834005999999972</v>
      </c>
      <c r="M6173" s="116">
        <v>4.7790499999999998</v>
      </c>
      <c r="N6173" s="116">
        <v>2.1368429204844972</v>
      </c>
      <c r="O6173" s="330"/>
      <c r="P6173" s="116"/>
      <c r="Q6173" s="120"/>
    </row>
    <row r="6174" spans="1:17" ht="25.5" customHeight="1">
      <c r="A6174" s="117">
        <v>6171</v>
      </c>
      <c r="B6174" s="117"/>
      <c r="C6174" s="117" t="s">
        <v>1392</v>
      </c>
      <c r="D6174" s="117" t="s">
        <v>8824</v>
      </c>
      <c r="E6174" s="396" t="s">
        <v>1470</v>
      </c>
      <c r="F6174" s="116" t="s">
        <v>8853</v>
      </c>
      <c r="G6174" s="329"/>
      <c r="H6174" s="116" t="s">
        <v>9012</v>
      </c>
      <c r="I6174" s="116" t="s">
        <v>8796</v>
      </c>
      <c r="J6174" s="116" t="s">
        <v>47</v>
      </c>
      <c r="K6174" s="116">
        <v>8.7847400000000011</v>
      </c>
      <c r="L6174" s="116">
        <v>8.7847400000000011</v>
      </c>
      <c r="M6174" s="116">
        <v>8.6198000000000015</v>
      </c>
      <c r="N6174" s="116">
        <v>1.8775740659370637</v>
      </c>
      <c r="O6174" s="330"/>
      <c r="P6174" s="116"/>
      <c r="Q6174" s="120"/>
    </row>
    <row r="6175" spans="1:17" ht="25.5" customHeight="1">
      <c r="A6175" s="117">
        <v>6172</v>
      </c>
      <c r="B6175" s="117"/>
      <c r="C6175" s="117" t="s">
        <v>1392</v>
      </c>
      <c r="D6175" s="117" t="s">
        <v>8824</v>
      </c>
      <c r="E6175" s="396" t="s">
        <v>1470</v>
      </c>
      <c r="F6175" s="116" t="s">
        <v>8853</v>
      </c>
      <c r="G6175" s="329"/>
      <c r="H6175" s="116" t="s">
        <v>9013</v>
      </c>
      <c r="I6175" s="116" t="s">
        <v>8796</v>
      </c>
      <c r="J6175" s="116" t="s">
        <v>47</v>
      </c>
      <c r="K6175" s="116">
        <v>11.5581</v>
      </c>
      <c r="L6175" s="116">
        <v>11.5581</v>
      </c>
      <c r="M6175" s="116">
        <v>11.349499999999999</v>
      </c>
      <c r="N6175" s="116">
        <v>1.8047949057371071</v>
      </c>
      <c r="O6175" s="330"/>
      <c r="P6175" s="116"/>
      <c r="Q6175" s="120"/>
    </row>
    <row r="6176" spans="1:17" ht="25.5" customHeight="1">
      <c r="A6176" s="117">
        <v>6173</v>
      </c>
      <c r="B6176" s="117"/>
      <c r="C6176" s="117" t="s">
        <v>1392</v>
      </c>
      <c r="D6176" s="117" t="s">
        <v>8824</v>
      </c>
      <c r="E6176" s="396" t="s">
        <v>1470</v>
      </c>
      <c r="F6176" s="116" t="s">
        <v>8853</v>
      </c>
      <c r="G6176" s="329"/>
      <c r="H6176" s="116" t="s">
        <v>9014</v>
      </c>
      <c r="I6176" s="116" t="s">
        <v>8795</v>
      </c>
      <c r="J6176" s="116" t="s">
        <v>47</v>
      </c>
      <c r="K6176" s="116">
        <v>12.625500000000002</v>
      </c>
      <c r="L6176" s="116">
        <v>12.625500000000002</v>
      </c>
      <c r="M6176" s="116">
        <v>12.355</v>
      </c>
      <c r="N6176" s="116">
        <v>2.1424894063601592</v>
      </c>
      <c r="O6176" s="330"/>
      <c r="P6176" s="116"/>
      <c r="Q6176" s="120"/>
    </row>
    <row r="6177" spans="1:17" ht="25.5" customHeight="1">
      <c r="A6177" s="117">
        <v>6174</v>
      </c>
      <c r="B6177" s="117"/>
      <c r="C6177" s="117" t="s">
        <v>1392</v>
      </c>
      <c r="D6177" s="117" t="s">
        <v>8824</v>
      </c>
      <c r="E6177" s="396" t="s">
        <v>1470</v>
      </c>
      <c r="F6177" s="116" t="s">
        <v>8853</v>
      </c>
      <c r="G6177" s="329"/>
      <c r="H6177" s="116" t="s">
        <v>9015</v>
      </c>
      <c r="I6177" s="116" t="s">
        <v>8795</v>
      </c>
      <c r="J6177" s="116" t="s">
        <v>47</v>
      </c>
      <c r="K6177" s="116">
        <v>8.6986000000000008</v>
      </c>
      <c r="L6177" s="116">
        <v>8.6986000000000008</v>
      </c>
      <c r="M6177" s="116">
        <v>8.4875000000000007</v>
      </c>
      <c r="N6177" s="116">
        <v>2.4268273055434211</v>
      </c>
      <c r="O6177" s="330"/>
      <c r="P6177" s="116"/>
      <c r="Q6177" s="120"/>
    </row>
    <row r="6178" spans="1:17" ht="25.5" customHeight="1">
      <c r="A6178" s="117">
        <v>6175</v>
      </c>
      <c r="B6178" s="117"/>
      <c r="C6178" s="117" t="s">
        <v>1392</v>
      </c>
      <c r="D6178" s="117" t="s">
        <v>8824</v>
      </c>
      <c r="E6178" s="396" t="s">
        <v>1470</v>
      </c>
      <c r="F6178" s="116" t="s">
        <v>8853</v>
      </c>
      <c r="G6178" s="329"/>
      <c r="H6178" s="116" t="s">
        <v>9016</v>
      </c>
      <c r="I6178" s="116" t="s">
        <v>8795</v>
      </c>
      <c r="J6178" s="116" t="s">
        <v>47</v>
      </c>
      <c r="K6178" s="116">
        <v>5.3998270000000002</v>
      </c>
      <c r="L6178" s="116">
        <v>5.3998270000000002</v>
      </c>
      <c r="M6178" s="116">
        <v>5.3314000000000004</v>
      </c>
      <c r="N6178" s="116">
        <v>1.2672072642327206</v>
      </c>
      <c r="O6178" s="330"/>
      <c r="P6178" s="116"/>
      <c r="Q6178" s="120"/>
    </row>
    <row r="6179" spans="1:17" ht="25.5" customHeight="1">
      <c r="A6179" s="117">
        <v>6176</v>
      </c>
      <c r="B6179" s="117"/>
      <c r="C6179" s="117" t="s">
        <v>1392</v>
      </c>
      <c r="D6179" s="117" t="s">
        <v>8824</v>
      </c>
      <c r="E6179" s="396" t="s">
        <v>1470</v>
      </c>
      <c r="F6179" s="116" t="s">
        <v>8853</v>
      </c>
      <c r="G6179" s="329"/>
      <c r="H6179" s="116" t="s">
        <v>9017</v>
      </c>
      <c r="I6179" s="116" t="s">
        <v>8795</v>
      </c>
      <c r="J6179" s="116" t="s">
        <v>47</v>
      </c>
      <c r="K6179" s="116">
        <v>10.87968</v>
      </c>
      <c r="L6179" s="116">
        <v>10.87968</v>
      </c>
      <c r="M6179" s="116">
        <v>10.6168</v>
      </c>
      <c r="N6179" s="116">
        <v>2.4162475366922638</v>
      </c>
      <c r="O6179" s="330"/>
      <c r="P6179" s="116"/>
      <c r="Q6179" s="120"/>
    </row>
    <row r="6180" spans="1:17" ht="25.5" customHeight="1">
      <c r="A6180" s="117">
        <v>6177</v>
      </c>
      <c r="B6180" s="117"/>
      <c r="C6180" s="117" t="s">
        <v>1392</v>
      </c>
      <c r="D6180" s="117" t="s">
        <v>8824</v>
      </c>
      <c r="E6180" s="396" t="s">
        <v>1470</v>
      </c>
      <c r="F6180" s="116" t="s">
        <v>8853</v>
      </c>
      <c r="G6180" s="329"/>
      <c r="H6180" s="116" t="s">
        <v>9018</v>
      </c>
      <c r="I6180" s="116" t="s">
        <v>8795</v>
      </c>
      <c r="J6180" s="116" t="s">
        <v>47</v>
      </c>
      <c r="K6180" s="116">
        <v>2.10785</v>
      </c>
      <c r="L6180" s="116">
        <v>2.10785</v>
      </c>
      <c r="M6180" s="116">
        <v>2.0595300000000001</v>
      </c>
      <c r="N6180" s="116">
        <v>2.2923832341010941</v>
      </c>
      <c r="O6180" s="330"/>
      <c r="P6180" s="116"/>
      <c r="Q6180" s="120"/>
    </row>
    <row r="6181" spans="1:17" ht="25.5" customHeight="1">
      <c r="A6181" s="117">
        <v>6178</v>
      </c>
      <c r="B6181" s="117"/>
      <c r="C6181" s="117" t="s">
        <v>1392</v>
      </c>
      <c r="D6181" s="117" t="s">
        <v>8824</v>
      </c>
      <c r="E6181" s="396" t="s">
        <v>1470</v>
      </c>
      <c r="F6181" s="116" t="s">
        <v>8853</v>
      </c>
      <c r="G6181" s="329"/>
      <c r="H6181" s="116" t="s">
        <v>9019</v>
      </c>
      <c r="I6181" s="116" t="s">
        <v>8795</v>
      </c>
      <c r="J6181" s="116" t="s">
        <v>47</v>
      </c>
      <c r="K6181" s="116">
        <v>5.2417999999999996</v>
      </c>
      <c r="L6181" s="116">
        <v>5.2417999999999996</v>
      </c>
      <c r="M6181" s="116">
        <v>5.1734999999999998</v>
      </c>
      <c r="N6181" s="116">
        <v>1.3029875233698311</v>
      </c>
      <c r="O6181" s="330"/>
      <c r="P6181" s="116"/>
      <c r="Q6181" s="120"/>
    </row>
    <row r="6182" spans="1:17" ht="25.5" customHeight="1">
      <c r="A6182" s="117">
        <v>6179</v>
      </c>
      <c r="B6182" s="117"/>
      <c r="C6182" s="117" t="s">
        <v>1392</v>
      </c>
      <c r="D6182" s="117" t="s">
        <v>8824</v>
      </c>
      <c r="E6182" s="396" t="s">
        <v>1470</v>
      </c>
      <c r="F6182" s="116" t="s">
        <v>8854</v>
      </c>
      <c r="G6182" s="329"/>
      <c r="H6182" s="116" t="s">
        <v>9020</v>
      </c>
      <c r="I6182" s="116" t="s">
        <v>8795</v>
      </c>
      <c r="J6182" s="116" t="s">
        <v>47</v>
      </c>
      <c r="K6182" s="116">
        <v>3.2320000000000002</v>
      </c>
      <c r="L6182" s="116">
        <v>3.2320000000000002</v>
      </c>
      <c r="M6182" s="116">
        <v>3.1707999999999998</v>
      </c>
      <c r="N6182" s="116">
        <v>1.8935643564356546</v>
      </c>
      <c r="O6182" s="330"/>
      <c r="P6182" s="116"/>
      <c r="Q6182" s="120"/>
    </row>
    <row r="6183" spans="1:17" ht="25.5" customHeight="1">
      <c r="A6183" s="117">
        <v>6180</v>
      </c>
      <c r="B6183" s="117"/>
      <c r="C6183" s="117" t="s">
        <v>1392</v>
      </c>
      <c r="D6183" s="117" t="s">
        <v>8824</v>
      </c>
      <c r="E6183" s="396" t="s">
        <v>1470</v>
      </c>
      <c r="F6183" s="116" t="s">
        <v>8854</v>
      </c>
      <c r="G6183" s="329"/>
      <c r="H6183" s="116" t="s">
        <v>9021</v>
      </c>
      <c r="I6183" s="116" t="s">
        <v>8795</v>
      </c>
      <c r="J6183" s="116" t="s">
        <v>47</v>
      </c>
      <c r="K6183" s="116">
        <v>9.0362000000000009</v>
      </c>
      <c r="L6183" s="116">
        <v>9.0362000000000009</v>
      </c>
      <c r="M6183" s="116">
        <v>8.838000000000001</v>
      </c>
      <c r="N6183" s="116">
        <v>2.1933998804807322</v>
      </c>
      <c r="O6183" s="330"/>
      <c r="P6183" s="116"/>
      <c r="Q6183" s="120"/>
    </row>
    <row r="6184" spans="1:17" ht="25.5" customHeight="1">
      <c r="A6184" s="117">
        <v>6181</v>
      </c>
      <c r="B6184" s="117"/>
      <c r="C6184" s="117" t="s">
        <v>1392</v>
      </c>
      <c r="D6184" s="117" t="s">
        <v>8824</v>
      </c>
      <c r="E6184" s="396" t="s">
        <v>1470</v>
      </c>
      <c r="F6184" s="116" t="s">
        <v>8854</v>
      </c>
      <c r="G6184" s="329"/>
      <c r="H6184" s="116" t="s">
        <v>9022</v>
      </c>
      <c r="I6184" s="116" t="s">
        <v>8795</v>
      </c>
      <c r="J6184" s="116" t="s">
        <v>47</v>
      </c>
      <c r="K6184" s="116">
        <v>7.9619</v>
      </c>
      <c r="L6184" s="116">
        <v>7.9619</v>
      </c>
      <c r="M6184" s="116">
        <v>7.7907999999999991</v>
      </c>
      <c r="N6184" s="116">
        <v>2.1489845388663626</v>
      </c>
      <c r="O6184" s="330"/>
      <c r="P6184" s="116"/>
      <c r="Q6184" s="120"/>
    </row>
    <row r="6185" spans="1:17" ht="25.5" customHeight="1">
      <c r="A6185" s="117">
        <v>6182</v>
      </c>
      <c r="B6185" s="117"/>
      <c r="C6185" s="117" t="s">
        <v>1392</v>
      </c>
      <c r="D6185" s="117" t="s">
        <v>8824</v>
      </c>
      <c r="E6185" s="396" t="s">
        <v>1470</v>
      </c>
      <c r="F6185" s="116" t="s">
        <v>8854</v>
      </c>
      <c r="G6185" s="329"/>
      <c r="H6185" s="116" t="s">
        <v>9023</v>
      </c>
      <c r="I6185" s="116" t="s">
        <v>8795</v>
      </c>
      <c r="J6185" s="116" t="s">
        <v>47</v>
      </c>
      <c r="K6185" s="116">
        <v>9.68</v>
      </c>
      <c r="L6185" s="116">
        <v>9.68</v>
      </c>
      <c r="M6185" s="116">
        <v>9.4829000000000008</v>
      </c>
      <c r="N6185" s="116">
        <v>2.0361570247933778</v>
      </c>
      <c r="O6185" s="330"/>
      <c r="P6185" s="116"/>
      <c r="Q6185" s="120"/>
    </row>
    <row r="6186" spans="1:17" ht="25.5" customHeight="1">
      <c r="A6186" s="117">
        <v>6183</v>
      </c>
      <c r="B6186" s="117"/>
      <c r="C6186" s="117" t="s">
        <v>1392</v>
      </c>
      <c r="D6186" s="117" t="s">
        <v>8824</v>
      </c>
      <c r="E6186" s="396" t="s">
        <v>1470</v>
      </c>
      <c r="F6186" s="116" t="s">
        <v>8854</v>
      </c>
      <c r="G6186" s="329"/>
      <c r="H6186" s="116" t="s">
        <v>9024</v>
      </c>
      <c r="I6186" s="116" t="s">
        <v>8795</v>
      </c>
      <c r="J6186" s="116" t="s">
        <v>47</v>
      </c>
      <c r="K6186" s="116">
        <v>8.6334999999999997</v>
      </c>
      <c r="L6186" s="116">
        <v>8.6334999999999997</v>
      </c>
      <c r="M6186" s="116">
        <v>8.4436</v>
      </c>
      <c r="N6186" s="116">
        <v>2.1995714368448454</v>
      </c>
      <c r="O6186" s="330"/>
      <c r="P6186" s="116"/>
      <c r="Q6186" s="120"/>
    </row>
    <row r="6187" spans="1:17" ht="25.5" customHeight="1">
      <c r="A6187" s="117">
        <v>6184</v>
      </c>
      <c r="B6187" s="117"/>
      <c r="C6187" s="117" t="s">
        <v>1392</v>
      </c>
      <c r="D6187" s="117" t="s">
        <v>8824</v>
      </c>
      <c r="E6187" s="396" t="s">
        <v>1470</v>
      </c>
      <c r="F6187" s="116" t="s">
        <v>8855</v>
      </c>
      <c r="G6187" s="329"/>
      <c r="H6187" s="116" t="s">
        <v>9025</v>
      </c>
      <c r="I6187" s="116" t="s">
        <v>8795</v>
      </c>
      <c r="J6187" s="116" t="s">
        <v>47</v>
      </c>
      <c r="K6187" s="116">
        <v>7.8735999999999997</v>
      </c>
      <c r="L6187" s="116">
        <v>7.8735999999999997</v>
      </c>
      <c r="M6187" s="116">
        <v>7.6805000000000003</v>
      </c>
      <c r="N6187" s="116">
        <v>2.4524994919731684</v>
      </c>
      <c r="O6187" s="330"/>
      <c r="P6187" s="116"/>
      <c r="Q6187" s="120"/>
    </row>
    <row r="6188" spans="1:17" ht="25.5" customHeight="1">
      <c r="A6188" s="117">
        <v>6185</v>
      </c>
      <c r="B6188" s="117"/>
      <c r="C6188" s="117" t="s">
        <v>1392</v>
      </c>
      <c r="D6188" s="117" t="s">
        <v>8824</v>
      </c>
      <c r="E6188" s="396" t="s">
        <v>1470</v>
      </c>
      <c r="F6188" s="116" t="s">
        <v>8855</v>
      </c>
      <c r="G6188" s="329"/>
      <c r="H6188" s="116" t="s">
        <v>9026</v>
      </c>
      <c r="I6188" s="116" t="s">
        <v>8795</v>
      </c>
      <c r="J6188" s="116" t="s">
        <v>47</v>
      </c>
      <c r="K6188" s="116">
        <v>8.6712000000000007</v>
      </c>
      <c r="L6188" s="116">
        <v>8.6712000000000007</v>
      </c>
      <c r="M6188" s="116">
        <v>8.4481999999999999</v>
      </c>
      <c r="N6188" s="116">
        <v>2.5717317095673118</v>
      </c>
      <c r="O6188" s="330"/>
      <c r="P6188" s="116"/>
      <c r="Q6188" s="120"/>
    </row>
    <row r="6189" spans="1:17" ht="25.5" customHeight="1">
      <c r="A6189" s="117">
        <v>6186</v>
      </c>
      <c r="B6189" s="117"/>
      <c r="C6189" s="117" t="s">
        <v>1392</v>
      </c>
      <c r="D6189" s="117" t="s">
        <v>8824</v>
      </c>
      <c r="E6189" s="396" t="s">
        <v>1470</v>
      </c>
      <c r="F6189" s="116" t="s">
        <v>8855</v>
      </c>
      <c r="G6189" s="329"/>
      <c r="H6189" s="116" t="s">
        <v>9027</v>
      </c>
      <c r="I6189" s="116" t="s">
        <v>8795</v>
      </c>
      <c r="J6189" s="116" t="s">
        <v>47</v>
      </c>
      <c r="K6189" s="116">
        <v>6.9004000000000003</v>
      </c>
      <c r="L6189" s="116">
        <v>6.9004000000000003</v>
      </c>
      <c r="M6189" s="116">
        <v>6.7233000000000001</v>
      </c>
      <c r="N6189" s="116">
        <v>2.5665178830212776</v>
      </c>
      <c r="O6189" s="330"/>
      <c r="P6189" s="116"/>
      <c r="Q6189" s="120"/>
    </row>
    <row r="6190" spans="1:17" ht="25.5" customHeight="1">
      <c r="A6190" s="117">
        <v>6187</v>
      </c>
      <c r="B6190" s="117"/>
      <c r="C6190" s="117" t="s">
        <v>1392</v>
      </c>
      <c r="D6190" s="117" t="s">
        <v>8823</v>
      </c>
      <c r="E6190" s="396" t="s">
        <v>1470</v>
      </c>
      <c r="F6190" s="116" t="s">
        <v>8856</v>
      </c>
      <c r="G6190" s="329"/>
      <c r="H6190" s="116" t="s">
        <v>9028</v>
      </c>
      <c r="I6190" s="116" t="s">
        <v>8796</v>
      </c>
      <c r="J6190" s="116" t="s">
        <v>47</v>
      </c>
      <c r="K6190" s="116">
        <v>10.495000000000001</v>
      </c>
      <c r="L6190" s="116">
        <v>10.495000000000001</v>
      </c>
      <c r="M6190" s="116">
        <v>10.285500000000001</v>
      </c>
      <c r="N6190" s="116">
        <v>1.9961886612672723</v>
      </c>
      <c r="O6190" s="330"/>
      <c r="P6190" s="116"/>
      <c r="Q6190" s="120"/>
    </row>
    <row r="6191" spans="1:17" ht="25.5" customHeight="1">
      <c r="A6191" s="117">
        <v>6188</v>
      </c>
      <c r="B6191" s="117"/>
      <c r="C6191" s="117" t="s">
        <v>1392</v>
      </c>
      <c r="D6191" s="117" t="s">
        <v>8823</v>
      </c>
      <c r="E6191" s="396" t="s">
        <v>1470</v>
      </c>
      <c r="F6191" s="116" t="s">
        <v>8856</v>
      </c>
      <c r="G6191" s="329"/>
      <c r="H6191" s="116" t="s">
        <v>9029</v>
      </c>
      <c r="I6191" s="116" t="s">
        <v>8795</v>
      </c>
      <c r="J6191" s="116" t="s">
        <v>47</v>
      </c>
      <c r="K6191" s="116">
        <v>7.6930000000000005</v>
      </c>
      <c r="L6191" s="116">
        <v>7.6930000000000005</v>
      </c>
      <c r="M6191" s="116">
        <v>7.5580999999999996</v>
      </c>
      <c r="N6191" s="116">
        <v>1.7535421812037033</v>
      </c>
      <c r="O6191" s="330"/>
      <c r="P6191" s="116"/>
      <c r="Q6191" s="120"/>
    </row>
    <row r="6192" spans="1:17" ht="25.5" customHeight="1">
      <c r="A6192" s="117">
        <v>6189</v>
      </c>
      <c r="B6192" s="117"/>
      <c r="C6192" s="117" t="s">
        <v>1392</v>
      </c>
      <c r="D6192" s="117" t="s">
        <v>8823</v>
      </c>
      <c r="E6192" s="396" t="s">
        <v>1470</v>
      </c>
      <c r="F6192" s="116" t="s">
        <v>8856</v>
      </c>
      <c r="G6192" s="329"/>
      <c r="H6192" s="116" t="s">
        <v>9030</v>
      </c>
      <c r="I6192" s="116" t="s">
        <v>8795</v>
      </c>
      <c r="J6192" s="116" t="s">
        <v>47</v>
      </c>
      <c r="K6192" s="116">
        <v>8.3031000000000006</v>
      </c>
      <c r="L6192" s="116">
        <v>8.3031000000000006</v>
      </c>
      <c r="M6192" s="116">
        <v>8.1170000000000009</v>
      </c>
      <c r="N6192" s="116">
        <v>2.2413315508665401</v>
      </c>
      <c r="O6192" s="330"/>
      <c r="P6192" s="116"/>
      <c r="Q6192" s="120"/>
    </row>
    <row r="6193" spans="1:17" ht="25.5" customHeight="1">
      <c r="A6193" s="117">
        <v>6190</v>
      </c>
      <c r="B6193" s="117"/>
      <c r="C6193" s="117" t="s">
        <v>1392</v>
      </c>
      <c r="D6193" s="117" t="s">
        <v>8823</v>
      </c>
      <c r="E6193" s="396" t="s">
        <v>1470</v>
      </c>
      <c r="F6193" s="116" t="s">
        <v>8856</v>
      </c>
      <c r="G6193" s="329"/>
      <c r="H6193" s="116" t="s">
        <v>9031</v>
      </c>
      <c r="I6193" s="116" t="s">
        <v>8795</v>
      </c>
      <c r="J6193" s="116" t="s">
        <v>47</v>
      </c>
      <c r="K6193" s="116">
        <v>12.87</v>
      </c>
      <c r="L6193" s="116">
        <v>12.87</v>
      </c>
      <c r="M6193" s="116">
        <v>12.562200000000001</v>
      </c>
      <c r="N6193" s="116">
        <v>2.3916083916083806</v>
      </c>
      <c r="O6193" s="330"/>
      <c r="P6193" s="116"/>
      <c r="Q6193" s="120"/>
    </row>
    <row r="6194" spans="1:17" ht="25.5" customHeight="1">
      <c r="A6194" s="117">
        <v>6191</v>
      </c>
      <c r="B6194" s="117"/>
      <c r="C6194" s="117" t="s">
        <v>1392</v>
      </c>
      <c r="D6194" s="117" t="s">
        <v>8823</v>
      </c>
      <c r="E6194" s="396" t="s">
        <v>1470</v>
      </c>
      <c r="F6194" s="116" t="s">
        <v>8856</v>
      </c>
      <c r="G6194" s="329"/>
      <c r="H6194" s="116" t="s">
        <v>9032</v>
      </c>
      <c r="I6194" s="116" t="s">
        <v>8795</v>
      </c>
      <c r="J6194" s="116" t="s">
        <v>47</v>
      </c>
      <c r="K6194" s="116">
        <v>10.1229</v>
      </c>
      <c r="L6194" s="116">
        <v>10.1229</v>
      </c>
      <c r="M6194" s="116">
        <v>9.8070000000000004</v>
      </c>
      <c r="N6194" s="116">
        <v>3.1206472453545842</v>
      </c>
      <c r="O6194" s="330"/>
      <c r="P6194" s="116"/>
      <c r="Q6194" s="120"/>
    </row>
    <row r="6195" spans="1:17" ht="25.5" customHeight="1">
      <c r="A6195" s="117">
        <v>6192</v>
      </c>
      <c r="B6195" s="117"/>
      <c r="C6195" s="117" t="s">
        <v>1392</v>
      </c>
      <c r="D6195" s="117" t="s">
        <v>8823</v>
      </c>
      <c r="E6195" s="396" t="s">
        <v>1470</v>
      </c>
      <c r="F6195" s="116" t="s">
        <v>8856</v>
      </c>
      <c r="G6195" s="329"/>
      <c r="H6195" s="116" t="s">
        <v>9033</v>
      </c>
      <c r="I6195" s="116" t="s">
        <v>8795</v>
      </c>
      <c r="J6195" s="116" t="s">
        <v>47</v>
      </c>
      <c r="K6195" s="116">
        <v>4.2398000000000007</v>
      </c>
      <c r="L6195" s="116">
        <v>4.2398000000000007</v>
      </c>
      <c r="M6195" s="116">
        <v>4.1228999999999996</v>
      </c>
      <c r="N6195" s="116">
        <v>2.757205528562694</v>
      </c>
      <c r="O6195" s="330"/>
      <c r="P6195" s="116"/>
      <c r="Q6195" s="120"/>
    </row>
    <row r="6196" spans="1:17" ht="25.5" customHeight="1">
      <c r="A6196" s="117">
        <v>6193</v>
      </c>
      <c r="B6196" s="117"/>
      <c r="C6196" s="117" t="s">
        <v>1392</v>
      </c>
      <c r="D6196" s="117" t="s">
        <v>8824</v>
      </c>
      <c r="E6196" s="396" t="s">
        <v>1470</v>
      </c>
      <c r="F6196" s="116" t="s">
        <v>8857</v>
      </c>
      <c r="G6196" s="329"/>
      <c r="H6196" s="116" t="s">
        <v>9034</v>
      </c>
      <c r="I6196" s="116" t="s">
        <v>8795</v>
      </c>
      <c r="J6196" s="116" t="s">
        <v>47</v>
      </c>
      <c r="K6196" s="116">
        <v>4.3928099999999999</v>
      </c>
      <c r="L6196" s="116">
        <v>4.3928099999999999</v>
      </c>
      <c r="M6196" s="116">
        <v>4.2953200000000002</v>
      </c>
      <c r="N6196" s="116">
        <v>2.2193083698133913</v>
      </c>
      <c r="O6196" s="330"/>
      <c r="P6196" s="116"/>
      <c r="Q6196" s="120"/>
    </row>
    <row r="6197" spans="1:17" ht="25.5" customHeight="1">
      <c r="A6197" s="117">
        <v>6194</v>
      </c>
      <c r="B6197" s="117"/>
      <c r="C6197" s="117" t="s">
        <v>1392</v>
      </c>
      <c r="D6197" s="117" t="s">
        <v>8824</v>
      </c>
      <c r="E6197" s="396" t="s">
        <v>1470</v>
      </c>
      <c r="F6197" s="116" t="s">
        <v>8857</v>
      </c>
      <c r="G6197" s="329"/>
      <c r="H6197" s="116" t="s">
        <v>9035</v>
      </c>
      <c r="I6197" s="116" t="s">
        <v>8795</v>
      </c>
      <c r="J6197" s="116" t="s">
        <v>47</v>
      </c>
      <c r="K6197" s="116">
        <v>6.87941</v>
      </c>
      <c r="L6197" s="116">
        <v>6.87941</v>
      </c>
      <c r="M6197" s="116">
        <v>6.7603200000000001</v>
      </c>
      <c r="N6197" s="116">
        <v>1.7311077548801412</v>
      </c>
      <c r="O6197" s="330"/>
      <c r="P6197" s="116"/>
      <c r="Q6197" s="120"/>
    </row>
    <row r="6198" spans="1:17" ht="25.5" customHeight="1">
      <c r="A6198" s="117">
        <v>6195</v>
      </c>
      <c r="B6198" s="117"/>
      <c r="C6198" s="117" t="s">
        <v>1392</v>
      </c>
      <c r="D6198" s="117" t="s">
        <v>8824</v>
      </c>
      <c r="E6198" s="396" t="s">
        <v>1470</v>
      </c>
      <c r="F6198" s="116" t="s">
        <v>8857</v>
      </c>
      <c r="G6198" s="329"/>
      <c r="H6198" s="116" t="s">
        <v>9036</v>
      </c>
      <c r="I6198" s="116" t="s">
        <v>8795</v>
      </c>
      <c r="J6198" s="116" t="s">
        <v>47</v>
      </c>
      <c r="K6198" s="116">
        <v>2.6161999999999996</v>
      </c>
      <c r="L6198" s="116">
        <v>2.6161999999999996</v>
      </c>
      <c r="M6198" s="116">
        <v>2.5596999999999999</v>
      </c>
      <c r="N6198" s="116">
        <v>2.1596208240960086</v>
      </c>
      <c r="O6198" s="330"/>
      <c r="P6198" s="116"/>
      <c r="Q6198" s="120"/>
    </row>
    <row r="6199" spans="1:17" ht="25.5" customHeight="1">
      <c r="A6199" s="117">
        <v>6196</v>
      </c>
      <c r="B6199" s="117"/>
      <c r="C6199" s="117" t="s">
        <v>1392</v>
      </c>
      <c r="D6199" s="117" t="s">
        <v>8824</v>
      </c>
      <c r="E6199" s="396" t="s">
        <v>1470</v>
      </c>
      <c r="F6199" s="116" t="s">
        <v>8857</v>
      </c>
      <c r="G6199" s="329"/>
      <c r="H6199" s="116" t="s">
        <v>9037</v>
      </c>
      <c r="I6199" s="116" t="s">
        <v>8795</v>
      </c>
      <c r="J6199" s="116" t="s">
        <v>47</v>
      </c>
      <c r="K6199" s="116">
        <v>1.6282000000000001</v>
      </c>
      <c r="L6199" s="116">
        <v>1.6282000000000001</v>
      </c>
      <c r="M6199" s="116">
        <v>1.6080999999999999</v>
      </c>
      <c r="N6199" s="116">
        <v>1.2344920771404144</v>
      </c>
      <c r="O6199" s="330"/>
      <c r="P6199" s="116"/>
      <c r="Q6199" s="120"/>
    </row>
    <row r="6200" spans="1:17" ht="25.5" customHeight="1">
      <c r="A6200" s="117">
        <v>6197</v>
      </c>
      <c r="B6200" s="117"/>
      <c r="C6200" s="117" t="s">
        <v>1392</v>
      </c>
      <c r="D6200" s="117" t="s">
        <v>3664</v>
      </c>
      <c r="E6200" s="396" t="s">
        <v>3664</v>
      </c>
      <c r="F6200" s="116" t="s">
        <v>8858</v>
      </c>
      <c r="G6200" s="329"/>
      <c r="H6200" s="116" t="s">
        <v>9038</v>
      </c>
      <c r="I6200" s="116" t="s">
        <v>8795</v>
      </c>
      <c r="J6200" s="116" t="s">
        <v>47</v>
      </c>
      <c r="K6200" s="116">
        <v>2.6294000000000013</v>
      </c>
      <c r="L6200" s="116">
        <v>2.6294000000000013</v>
      </c>
      <c r="M6200" s="116">
        <v>2.5324277280000014</v>
      </c>
      <c r="N6200" s="116">
        <v>3.6879999999999948</v>
      </c>
      <c r="O6200" s="330"/>
      <c r="P6200" s="116"/>
      <c r="Q6200" s="120"/>
    </row>
    <row r="6201" spans="1:17" ht="25.5" customHeight="1">
      <c r="A6201" s="117">
        <v>6198</v>
      </c>
      <c r="B6201" s="117"/>
      <c r="C6201" s="117" t="s">
        <v>1392</v>
      </c>
      <c r="D6201" s="117" t="s">
        <v>3664</v>
      </c>
      <c r="E6201" s="396" t="s">
        <v>3664</v>
      </c>
      <c r="F6201" s="116" t="s">
        <v>8858</v>
      </c>
      <c r="G6201" s="329"/>
      <c r="H6201" s="116" t="s">
        <v>9039</v>
      </c>
      <c r="I6201" s="116" t="s">
        <v>8795</v>
      </c>
      <c r="J6201" s="116" t="s">
        <v>47</v>
      </c>
      <c r="K6201" s="116">
        <v>4.2732000000000046</v>
      </c>
      <c r="L6201" s="116">
        <v>4.2732000000000046</v>
      </c>
      <c r="M6201" s="116">
        <v>4.1821808400000045</v>
      </c>
      <c r="N6201" s="116">
        <v>2.13</v>
      </c>
      <c r="O6201" s="330"/>
      <c r="P6201" s="116"/>
      <c r="Q6201" s="120"/>
    </row>
    <row r="6202" spans="1:17" ht="25.5" customHeight="1">
      <c r="A6202" s="117">
        <v>6199</v>
      </c>
      <c r="B6202" s="117"/>
      <c r="C6202" s="117" t="s">
        <v>1392</v>
      </c>
      <c r="D6202" s="117" t="s">
        <v>3664</v>
      </c>
      <c r="E6202" s="396" t="s">
        <v>3664</v>
      </c>
      <c r="F6202" s="116" t="s">
        <v>8858</v>
      </c>
      <c r="G6202" s="329"/>
      <c r="H6202" s="116" t="s">
        <v>9040</v>
      </c>
      <c r="I6202" s="116" t="s">
        <v>8795</v>
      </c>
      <c r="J6202" s="116" t="s">
        <v>47</v>
      </c>
      <c r="K6202" s="116">
        <v>2.5381999999999989</v>
      </c>
      <c r="L6202" s="116">
        <v>2.5381999999999989</v>
      </c>
      <c r="M6202" s="116">
        <v>2.4458095199999992</v>
      </c>
      <c r="N6202" s="116">
        <v>3.6399999999999904</v>
      </c>
      <c r="O6202" s="330"/>
      <c r="P6202" s="116"/>
      <c r="Q6202" s="120"/>
    </row>
    <row r="6203" spans="1:17" ht="25.5" customHeight="1">
      <c r="A6203" s="117">
        <v>6200</v>
      </c>
      <c r="B6203" s="117"/>
      <c r="C6203" s="117" t="s">
        <v>1392</v>
      </c>
      <c r="D6203" s="117" t="s">
        <v>3664</v>
      </c>
      <c r="E6203" s="396" t="s">
        <v>3664</v>
      </c>
      <c r="F6203" s="116" t="s">
        <v>8858</v>
      </c>
      <c r="G6203" s="329"/>
      <c r="H6203" s="116" t="s">
        <v>9041</v>
      </c>
      <c r="I6203" s="116" t="s">
        <v>8795</v>
      </c>
      <c r="J6203" s="116" t="s">
        <v>47</v>
      </c>
      <c r="K6203" s="116">
        <v>4.3699000000000057</v>
      </c>
      <c r="L6203" s="116">
        <v>4.3699000000000057</v>
      </c>
      <c r="M6203" s="116">
        <v>4.2099616600000056</v>
      </c>
      <c r="N6203" s="116">
        <v>3.6599999999999966</v>
      </c>
      <c r="O6203" s="330"/>
      <c r="P6203" s="116"/>
      <c r="Q6203" s="120"/>
    </row>
    <row r="6204" spans="1:17" ht="25.5" customHeight="1">
      <c r="A6204" s="117">
        <v>6201</v>
      </c>
      <c r="B6204" s="117"/>
      <c r="C6204" s="117" t="s">
        <v>1392</v>
      </c>
      <c r="D6204" s="117" t="s">
        <v>3664</v>
      </c>
      <c r="E6204" s="396" t="s">
        <v>3664</v>
      </c>
      <c r="F6204" s="116" t="s">
        <v>8858</v>
      </c>
      <c r="G6204" s="329"/>
      <c r="H6204" s="116" t="s">
        <v>9042</v>
      </c>
      <c r="I6204" s="116" t="s">
        <v>8795</v>
      </c>
      <c r="J6204" s="116" t="s">
        <v>47</v>
      </c>
      <c r="K6204" s="116">
        <v>3.6982000000000004</v>
      </c>
      <c r="L6204" s="116">
        <v>3.6982000000000004</v>
      </c>
      <c r="M6204" s="116">
        <v>3.5817067000000007</v>
      </c>
      <c r="N6204" s="116">
        <v>3.149999999999991</v>
      </c>
      <c r="O6204" s="330"/>
      <c r="P6204" s="116"/>
      <c r="Q6204" s="120"/>
    </row>
    <row r="6205" spans="1:17" ht="25.5" customHeight="1">
      <c r="A6205" s="117">
        <v>6202</v>
      </c>
      <c r="B6205" s="117"/>
      <c r="C6205" s="117" t="s">
        <v>1392</v>
      </c>
      <c r="D6205" s="117" t="s">
        <v>3664</v>
      </c>
      <c r="E6205" s="396" t="s">
        <v>3664</v>
      </c>
      <c r="F6205" s="116" t="s">
        <v>8859</v>
      </c>
      <c r="G6205" s="329"/>
      <c r="H6205" s="116" t="s">
        <v>9043</v>
      </c>
      <c r="I6205" s="116" t="s">
        <v>8795</v>
      </c>
      <c r="J6205" s="116" t="s">
        <v>47</v>
      </c>
      <c r="K6205" s="116">
        <v>2.6002000000000116</v>
      </c>
      <c r="L6205" s="116">
        <v>2.6002000000000116</v>
      </c>
      <c r="M6205" s="116">
        <v>2.5544764600000112</v>
      </c>
      <c r="N6205" s="116">
        <v>1.758462425967243</v>
      </c>
      <c r="O6205" s="330"/>
      <c r="P6205" s="116"/>
      <c r="Q6205" s="120"/>
    </row>
    <row r="6206" spans="1:17" ht="25.5" customHeight="1">
      <c r="A6206" s="117">
        <v>6203</v>
      </c>
      <c r="B6206" s="117"/>
      <c r="C6206" s="117" t="s">
        <v>1392</v>
      </c>
      <c r="D6206" s="117" t="s">
        <v>3664</v>
      </c>
      <c r="E6206" s="396" t="s">
        <v>3664</v>
      </c>
      <c r="F6206" s="116" t="s">
        <v>8859</v>
      </c>
      <c r="G6206" s="329"/>
      <c r="H6206" s="116" t="s">
        <v>9044</v>
      </c>
      <c r="I6206" s="116" t="s">
        <v>8795</v>
      </c>
      <c r="J6206" s="116" t="s">
        <v>47</v>
      </c>
      <c r="K6206" s="116">
        <v>1.3721999999999825</v>
      </c>
      <c r="L6206" s="116">
        <v>1.3721999999999825</v>
      </c>
      <c r="M6206" s="116">
        <v>1.3376030599999831</v>
      </c>
      <c r="N6206" s="116">
        <v>2.5212753242967429</v>
      </c>
      <c r="O6206" s="330"/>
      <c r="P6206" s="116"/>
      <c r="Q6206" s="120"/>
    </row>
    <row r="6207" spans="1:17" ht="25.5" customHeight="1">
      <c r="A6207" s="117">
        <v>6204</v>
      </c>
      <c r="B6207" s="117"/>
      <c r="C6207" s="117" t="s">
        <v>1392</v>
      </c>
      <c r="D6207" s="117" t="s">
        <v>3664</v>
      </c>
      <c r="E6207" s="396" t="s">
        <v>3664</v>
      </c>
      <c r="F6207" s="116" t="s">
        <v>8859</v>
      </c>
      <c r="G6207" s="329"/>
      <c r="H6207" s="116" t="s">
        <v>9045</v>
      </c>
      <c r="I6207" s="116" t="s">
        <v>8795</v>
      </c>
      <c r="J6207" s="116" t="s">
        <v>47</v>
      </c>
      <c r="K6207" s="116">
        <v>1.2803999999999942</v>
      </c>
      <c r="L6207" s="116">
        <v>1.2803999999999942</v>
      </c>
      <c r="M6207" s="116">
        <v>1.2501075199999945</v>
      </c>
      <c r="N6207" s="116">
        <v>2.3658606685410706</v>
      </c>
      <c r="O6207" s="330"/>
      <c r="P6207" s="116"/>
      <c r="Q6207" s="120"/>
    </row>
    <row r="6208" spans="1:17" ht="25.5" customHeight="1">
      <c r="A6208" s="117">
        <v>6205</v>
      </c>
      <c r="B6208" s="117"/>
      <c r="C6208" s="117" t="s">
        <v>1392</v>
      </c>
      <c r="D6208" s="117" t="s">
        <v>3664</v>
      </c>
      <c r="E6208" s="396" t="s">
        <v>3664</v>
      </c>
      <c r="F6208" s="116" t="s">
        <v>8860</v>
      </c>
      <c r="G6208" s="329"/>
      <c r="H6208" s="116" t="s">
        <v>9046</v>
      </c>
      <c r="I6208" s="116" t="s">
        <v>8795</v>
      </c>
      <c r="J6208" s="116" t="s">
        <v>47</v>
      </c>
      <c r="K6208" s="116">
        <v>2.9779999999999998</v>
      </c>
      <c r="L6208" s="116">
        <v>2.9779999999999998</v>
      </c>
      <c r="M6208" s="116">
        <v>2.8969984000000002</v>
      </c>
      <c r="N6208" s="116">
        <v>2.7199999999999855</v>
      </c>
      <c r="O6208" s="330"/>
      <c r="P6208" s="116"/>
      <c r="Q6208" s="120"/>
    </row>
    <row r="6209" spans="1:17" ht="25.5" customHeight="1">
      <c r="A6209" s="117">
        <v>6206</v>
      </c>
      <c r="B6209" s="117"/>
      <c r="C6209" s="117" t="s">
        <v>1392</v>
      </c>
      <c r="D6209" s="117" t="s">
        <v>3664</v>
      </c>
      <c r="E6209" s="396" t="s">
        <v>3664</v>
      </c>
      <c r="F6209" s="116" t="s">
        <v>8860</v>
      </c>
      <c r="G6209" s="329"/>
      <c r="H6209" s="116" t="s">
        <v>9047</v>
      </c>
      <c r="I6209" s="116" t="s">
        <v>8795</v>
      </c>
      <c r="J6209" s="116" t="s">
        <v>47</v>
      </c>
      <c r="K6209" s="116">
        <v>6.7237999999999456</v>
      </c>
      <c r="L6209" s="116">
        <v>6.7237999999999456</v>
      </c>
      <c r="M6209" s="116">
        <v>6.4743470199999464</v>
      </c>
      <c r="N6209" s="116">
        <v>3.7100000000000173</v>
      </c>
      <c r="O6209" s="330"/>
      <c r="P6209" s="116"/>
      <c r="Q6209" s="120"/>
    </row>
    <row r="6210" spans="1:17" ht="25.5" customHeight="1">
      <c r="A6210" s="117">
        <v>6207</v>
      </c>
      <c r="B6210" s="117"/>
      <c r="C6210" s="117" t="s">
        <v>1392</v>
      </c>
      <c r="D6210" s="117" t="s">
        <v>3664</v>
      </c>
      <c r="E6210" s="396" t="s">
        <v>3664</v>
      </c>
      <c r="F6210" s="116" t="s">
        <v>8860</v>
      </c>
      <c r="G6210" s="329"/>
      <c r="H6210" s="116" t="s">
        <v>9048</v>
      </c>
      <c r="I6210" s="116" t="s">
        <v>8795</v>
      </c>
      <c r="J6210" s="116" t="s">
        <v>47</v>
      </c>
      <c r="K6210" s="116">
        <v>4.0276000000000058</v>
      </c>
      <c r="L6210" s="116">
        <v>4.0276000000000058</v>
      </c>
      <c r="M6210" s="116">
        <v>3.8773705200000057</v>
      </c>
      <c r="N6210" s="116">
        <v>3.7299999999999978</v>
      </c>
      <c r="O6210" s="330"/>
      <c r="P6210" s="116"/>
      <c r="Q6210" s="120"/>
    </row>
    <row r="6211" spans="1:17" ht="25.5" customHeight="1">
      <c r="A6211" s="117">
        <v>6208</v>
      </c>
      <c r="B6211" s="117"/>
      <c r="C6211" s="117" t="s">
        <v>1392</v>
      </c>
      <c r="D6211" s="117" t="s">
        <v>3664</v>
      </c>
      <c r="E6211" s="117" t="e">
        <v>#N/A</v>
      </c>
      <c r="F6211" s="116" t="s">
        <v>8861</v>
      </c>
      <c r="G6211" s="329"/>
      <c r="H6211" s="116" t="s">
        <v>9049</v>
      </c>
      <c r="I6211" s="116" t="s">
        <v>8795</v>
      </c>
      <c r="J6211" s="116" t="s">
        <v>47</v>
      </c>
      <c r="K6211" s="116">
        <v>0.98299999999999998</v>
      </c>
      <c r="L6211" s="116">
        <v>0.98299999999999998</v>
      </c>
      <c r="M6211" s="116">
        <v>0.94603919999999997</v>
      </c>
      <c r="N6211" s="116">
        <v>3.7600000000000016</v>
      </c>
      <c r="O6211" s="330"/>
      <c r="P6211" s="116"/>
      <c r="Q6211" s="120"/>
    </row>
    <row r="6212" spans="1:17" ht="25.5" customHeight="1">
      <c r="A6212" s="117">
        <v>6209</v>
      </c>
      <c r="B6212" s="117"/>
      <c r="C6212" s="117" t="s">
        <v>1392</v>
      </c>
      <c r="D6212" s="117" t="s">
        <v>3664</v>
      </c>
      <c r="E6212" s="396" t="s">
        <v>3664</v>
      </c>
      <c r="F6212" s="116" t="s">
        <v>8860</v>
      </c>
      <c r="G6212" s="329"/>
      <c r="H6212" s="116" t="s">
        <v>9050</v>
      </c>
      <c r="I6212" s="116" t="s">
        <v>8795</v>
      </c>
      <c r="J6212" s="116" t="s">
        <v>47</v>
      </c>
      <c r="K6212" s="116">
        <v>2.5696000000000931</v>
      </c>
      <c r="L6212" s="116">
        <v>2.5696000000000931</v>
      </c>
      <c r="M6212" s="116">
        <v>2.5254793140024296</v>
      </c>
      <c r="N6212" s="116">
        <v>1.7170254513411385</v>
      </c>
      <c r="O6212" s="330"/>
      <c r="P6212" s="116"/>
      <c r="Q6212" s="120"/>
    </row>
    <row r="6213" spans="1:17" ht="25.5" customHeight="1">
      <c r="A6213" s="117">
        <v>6210</v>
      </c>
      <c r="B6213" s="117"/>
      <c r="C6213" s="117" t="s">
        <v>1392</v>
      </c>
      <c r="D6213" s="117" t="s">
        <v>3664</v>
      </c>
      <c r="E6213" s="396" t="s">
        <v>3664</v>
      </c>
      <c r="F6213" s="116" t="s">
        <v>8862</v>
      </c>
      <c r="G6213" s="329"/>
      <c r="H6213" s="116" t="s">
        <v>9041</v>
      </c>
      <c r="I6213" s="116" t="s">
        <v>8795</v>
      </c>
      <c r="J6213" s="116" t="s">
        <v>47</v>
      </c>
      <c r="K6213" s="116">
        <v>6.0350000000000001</v>
      </c>
      <c r="L6213" s="116">
        <v>6.0350000000000001</v>
      </c>
      <c r="M6213" s="116">
        <v>5.8774864999999998</v>
      </c>
      <c r="N6213" s="116">
        <v>2.6100000000000052</v>
      </c>
      <c r="O6213" s="330"/>
      <c r="P6213" s="116"/>
      <c r="Q6213" s="120"/>
    </row>
    <row r="6214" spans="1:17" ht="25.5" customHeight="1">
      <c r="A6214" s="117">
        <v>6211</v>
      </c>
      <c r="B6214" s="117"/>
      <c r="C6214" s="117" t="s">
        <v>1392</v>
      </c>
      <c r="D6214" s="117" t="s">
        <v>3664</v>
      </c>
      <c r="E6214" s="396" t="s">
        <v>3664</v>
      </c>
      <c r="F6214" s="116" t="s">
        <v>8862</v>
      </c>
      <c r="G6214" s="329"/>
      <c r="H6214" s="116" t="s">
        <v>9043</v>
      </c>
      <c r="I6214" s="116" t="s">
        <v>8795</v>
      </c>
      <c r="J6214" s="116" t="s">
        <v>47</v>
      </c>
      <c r="K6214" s="116">
        <v>1.9870000000000165</v>
      </c>
      <c r="L6214" s="116">
        <v>1.9870000000000165</v>
      </c>
      <c r="M6214" s="116">
        <v>1.9097057000000157</v>
      </c>
      <c r="N6214" s="116">
        <v>3.8900000000000086</v>
      </c>
      <c r="O6214" s="330"/>
      <c r="P6214" s="116"/>
      <c r="Q6214" s="120"/>
    </row>
    <row r="6215" spans="1:17" ht="25.5" customHeight="1">
      <c r="A6215" s="117">
        <v>6212</v>
      </c>
      <c r="B6215" s="117"/>
      <c r="C6215" s="117" t="s">
        <v>1392</v>
      </c>
      <c r="D6215" s="117" t="s">
        <v>3664</v>
      </c>
      <c r="E6215" s="396" t="s">
        <v>3664</v>
      </c>
      <c r="F6215" s="116" t="s">
        <v>8862</v>
      </c>
      <c r="G6215" s="329"/>
      <c r="H6215" s="116" t="s">
        <v>9051</v>
      </c>
      <c r="I6215" s="116" t="s">
        <v>8795</v>
      </c>
      <c r="J6215" s="116" t="s">
        <v>47</v>
      </c>
      <c r="K6215" s="116">
        <v>1.9507500000000002</v>
      </c>
      <c r="L6215" s="116">
        <v>1.9507500000000002</v>
      </c>
      <c r="M6215" s="116">
        <v>1.8898866000000003</v>
      </c>
      <c r="N6215" s="116">
        <v>3.1199999999999948</v>
      </c>
      <c r="O6215" s="330"/>
      <c r="P6215" s="116"/>
      <c r="Q6215" s="120"/>
    </row>
    <row r="6216" spans="1:17" ht="25.5" customHeight="1">
      <c r="A6216" s="117">
        <v>6213</v>
      </c>
      <c r="B6216" s="117"/>
      <c r="C6216" s="117" t="s">
        <v>1392</v>
      </c>
      <c r="D6216" s="117" t="s">
        <v>3664</v>
      </c>
      <c r="E6216" s="396" t="s">
        <v>3664</v>
      </c>
      <c r="F6216" s="116" t="s">
        <v>8862</v>
      </c>
      <c r="G6216" s="329"/>
      <c r="H6216" s="116" t="s">
        <v>9045</v>
      </c>
      <c r="I6216" s="116" t="s">
        <v>8795</v>
      </c>
      <c r="J6216" s="116" t="s">
        <v>47</v>
      </c>
      <c r="K6216" s="116">
        <v>3.3935999999999797</v>
      </c>
      <c r="L6216" s="116">
        <v>3.3935999999999797</v>
      </c>
      <c r="M6216" s="116">
        <v>3.3274247999999806</v>
      </c>
      <c r="N6216" s="116">
        <v>1.9499999999999851</v>
      </c>
      <c r="O6216" s="330"/>
      <c r="P6216" s="116"/>
      <c r="Q6216" s="120"/>
    </row>
    <row r="6217" spans="1:17" ht="25.5" customHeight="1">
      <c r="A6217" s="117">
        <v>6214</v>
      </c>
      <c r="B6217" s="117"/>
      <c r="C6217" s="117" t="s">
        <v>1392</v>
      </c>
      <c r="D6217" s="117" t="s">
        <v>3664</v>
      </c>
      <c r="E6217" s="396" t="s">
        <v>3664</v>
      </c>
      <c r="F6217" s="116" t="s">
        <v>8862</v>
      </c>
      <c r="G6217" s="329"/>
      <c r="H6217" s="116" t="s">
        <v>9052</v>
      </c>
      <c r="I6217" s="116" t="s">
        <v>8795</v>
      </c>
      <c r="J6217" s="116" t="s">
        <v>47</v>
      </c>
      <c r="K6217" s="116">
        <v>3.7171200000000129</v>
      </c>
      <c r="L6217" s="116">
        <v>3.7171200000000129</v>
      </c>
      <c r="M6217" s="116">
        <v>3.6082083840000125</v>
      </c>
      <c r="N6217" s="116">
        <v>2.9299999999999984</v>
      </c>
      <c r="O6217" s="330"/>
      <c r="P6217" s="116"/>
      <c r="Q6217" s="120"/>
    </row>
    <row r="6218" spans="1:17" ht="25.5" customHeight="1">
      <c r="A6218" s="117">
        <v>6215</v>
      </c>
      <c r="B6218" s="117"/>
      <c r="C6218" s="117" t="s">
        <v>1392</v>
      </c>
      <c r="D6218" s="117" t="s">
        <v>3664</v>
      </c>
      <c r="E6218" s="396" t="s">
        <v>3664</v>
      </c>
      <c r="F6218" s="116" t="s">
        <v>8862</v>
      </c>
      <c r="G6218" s="329"/>
      <c r="H6218" s="116" t="s">
        <v>9053</v>
      </c>
      <c r="I6218" s="116" t="s">
        <v>8795</v>
      </c>
      <c r="J6218" s="116" t="s">
        <v>47</v>
      </c>
      <c r="K6218" s="116">
        <v>4.0169600000000356</v>
      </c>
      <c r="L6218" s="116">
        <v>4.0169600000000356</v>
      </c>
      <c r="M6218" s="116">
        <v>3.8671273920000342</v>
      </c>
      <c r="N6218" s="116">
        <v>3.7300000000000022</v>
      </c>
      <c r="O6218" s="330"/>
      <c r="P6218" s="116"/>
      <c r="Q6218" s="120"/>
    </row>
    <row r="6219" spans="1:17" ht="25.5" customHeight="1">
      <c r="A6219" s="117">
        <v>6216</v>
      </c>
      <c r="B6219" s="117"/>
      <c r="C6219" s="117" t="s">
        <v>1392</v>
      </c>
      <c r="D6219" s="117" t="s">
        <v>3664</v>
      </c>
      <c r="E6219" s="396" t="s">
        <v>3664</v>
      </c>
      <c r="F6219" s="116" t="s">
        <v>8862</v>
      </c>
      <c r="G6219" s="329"/>
      <c r="H6219" s="116" t="s">
        <v>9054</v>
      </c>
      <c r="I6219" s="116" t="s">
        <v>8795</v>
      </c>
      <c r="J6219" s="116" t="s">
        <v>47</v>
      </c>
      <c r="K6219" s="116">
        <v>4.234</v>
      </c>
      <c r="L6219" s="116">
        <v>4.234</v>
      </c>
      <c r="M6219" s="116">
        <v>4.1010524000000004</v>
      </c>
      <c r="N6219" s="116">
        <v>3.1399999999999908</v>
      </c>
      <c r="O6219" s="330"/>
      <c r="P6219" s="116"/>
      <c r="Q6219" s="120"/>
    </row>
    <row r="6220" spans="1:17" ht="25.5" customHeight="1">
      <c r="A6220" s="117">
        <v>6217</v>
      </c>
      <c r="B6220" s="117"/>
      <c r="C6220" s="117" t="s">
        <v>1392</v>
      </c>
      <c r="D6220" s="117" t="s">
        <v>3664</v>
      </c>
      <c r="E6220" s="396" t="s">
        <v>3664</v>
      </c>
      <c r="F6220" s="116" t="s">
        <v>8862</v>
      </c>
      <c r="G6220" s="329"/>
      <c r="H6220" s="116" t="s">
        <v>9055</v>
      </c>
      <c r="I6220" s="116" t="s">
        <v>8795</v>
      </c>
      <c r="J6220" s="116" t="s">
        <v>47</v>
      </c>
      <c r="K6220" s="116">
        <v>4.365000000000002</v>
      </c>
      <c r="L6220" s="116">
        <v>4.365000000000002</v>
      </c>
      <c r="M6220" s="116">
        <v>4.272898500000001</v>
      </c>
      <c r="N6220" s="116">
        <v>2.1100000000000207</v>
      </c>
      <c r="O6220" s="330"/>
      <c r="P6220" s="116"/>
      <c r="Q6220" s="120"/>
    </row>
    <row r="6221" spans="1:17" ht="25.5" customHeight="1">
      <c r="A6221" s="117">
        <v>6218</v>
      </c>
      <c r="B6221" s="117"/>
      <c r="C6221" s="117" t="s">
        <v>1392</v>
      </c>
      <c r="D6221" s="117" t="s">
        <v>3664</v>
      </c>
      <c r="E6221" s="396" t="s">
        <v>3664</v>
      </c>
      <c r="F6221" s="116" t="s">
        <v>8862</v>
      </c>
      <c r="G6221" s="329"/>
      <c r="H6221" s="116" t="s">
        <v>9056</v>
      </c>
      <c r="I6221" s="116" t="s">
        <v>8795</v>
      </c>
      <c r="J6221" s="116" t="s">
        <v>47</v>
      </c>
      <c r="K6221" s="116">
        <v>3.0035199999999875</v>
      </c>
      <c r="L6221" s="116">
        <v>3.0035199999999875</v>
      </c>
      <c r="M6221" s="116">
        <v>2.9386439679999881</v>
      </c>
      <c r="N6221" s="116">
        <v>2.1599999999999913</v>
      </c>
      <c r="O6221" s="330"/>
      <c r="P6221" s="116"/>
      <c r="Q6221" s="120"/>
    </row>
    <row r="6222" spans="1:17" ht="25.5" customHeight="1">
      <c r="A6222" s="117">
        <v>6219</v>
      </c>
      <c r="B6222" s="117"/>
      <c r="C6222" s="117" t="s">
        <v>1392</v>
      </c>
      <c r="D6222" s="117" t="s">
        <v>3664</v>
      </c>
      <c r="E6222" s="396" t="s">
        <v>3664</v>
      </c>
      <c r="F6222" s="116" t="s">
        <v>8862</v>
      </c>
      <c r="G6222" s="329"/>
      <c r="H6222" s="116" t="s">
        <v>9057</v>
      </c>
      <c r="I6222" s="116" t="s">
        <v>8795</v>
      </c>
      <c r="J6222" s="116" t="s">
        <v>47</v>
      </c>
      <c r="K6222" s="116">
        <v>2.9135599999999999</v>
      </c>
      <c r="L6222" s="116">
        <v>2.9135599999999999</v>
      </c>
      <c r="M6222" s="116">
        <v>2.8602418520000001</v>
      </c>
      <c r="N6222" s="116">
        <v>1.8299999999999927</v>
      </c>
      <c r="O6222" s="330"/>
      <c r="P6222" s="116"/>
      <c r="Q6222" s="120"/>
    </row>
    <row r="6223" spans="1:17" ht="25.5" customHeight="1">
      <c r="A6223" s="117">
        <v>6220</v>
      </c>
      <c r="B6223" s="117"/>
      <c r="C6223" s="117" t="s">
        <v>1392</v>
      </c>
      <c r="D6223" s="117" t="s">
        <v>3664</v>
      </c>
      <c r="E6223" s="396" t="s">
        <v>3664</v>
      </c>
      <c r="F6223" s="116" t="s">
        <v>8862</v>
      </c>
      <c r="G6223" s="329"/>
      <c r="H6223" s="116" t="s">
        <v>9058</v>
      </c>
      <c r="I6223" s="116" t="s">
        <v>8795</v>
      </c>
      <c r="J6223" s="116" t="s">
        <v>47</v>
      </c>
      <c r="K6223" s="116">
        <v>0.55555999999999772</v>
      </c>
      <c r="L6223" s="116">
        <v>0.55555999999999772</v>
      </c>
      <c r="M6223" s="116">
        <v>0.53983765199999778</v>
      </c>
      <c r="N6223" s="116">
        <v>2.830000000000001</v>
      </c>
      <c r="O6223" s="330"/>
      <c r="P6223" s="116"/>
      <c r="Q6223" s="120"/>
    </row>
    <row r="6224" spans="1:17" ht="25.5" customHeight="1">
      <c r="A6224" s="117">
        <v>6221</v>
      </c>
      <c r="B6224" s="117"/>
      <c r="C6224" s="117" t="s">
        <v>1039</v>
      </c>
      <c r="D6224" s="117" t="s">
        <v>1039</v>
      </c>
      <c r="E6224" s="396" t="s">
        <v>1039</v>
      </c>
      <c r="F6224" s="116" t="s">
        <v>9063</v>
      </c>
      <c r="G6224" s="329"/>
      <c r="H6224" s="116" t="s">
        <v>9099</v>
      </c>
      <c r="I6224" s="116" t="s">
        <v>8794</v>
      </c>
      <c r="J6224" s="116" t="s">
        <v>47</v>
      </c>
      <c r="K6224" s="116">
        <v>14.520099999999992</v>
      </c>
      <c r="L6224" s="116">
        <v>14.520099999999992</v>
      </c>
      <c r="M6224" s="116">
        <v>14.213342000000001</v>
      </c>
      <c r="N6224" s="395">
        <v>2.1126438523150086</v>
      </c>
      <c r="O6224" s="330"/>
      <c r="P6224" s="116"/>
      <c r="Q6224" s="120"/>
    </row>
    <row r="6225" spans="1:17" ht="25.5" customHeight="1">
      <c r="A6225" s="117">
        <v>6222</v>
      </c>
      <c r="B6225" s="117"/>
      <c r="C6225" s="117" t="s">
        <v>1039</v>
      </c>
      <c r="D6225" s="117" t="s">
        <v>1039</v>
      </c>
      <c r="E6225" s="396" t="s">
        <v>1039</v>
      </c>
      <c r="F6225" s="116" t="s">
        <v>9063</v>
      </c>
      <c r="G6225" s="329"/>
      <c r="H6225" s="116" t="s">
        <v>9100</v>
      </c>
      <c r="I6225" s="116" t="s">
        <v>9223</v>
      </c>
      <c r="J6225" s="116" t="s">
        <v>47</v>
      </c>
      <c r="K6225" s="116">
        <v>6.4061999999999975</v>
      </c>
      <c r="L6225" s="116">
        <v>6.4061999999999975</v>
      </c>
      <c r="M6225" s="116">
        <v>6.2714630000000007</v>
      </c>
      <c r="N6225" s="395">
        <v>2.1032281227560308</v>
      </c>
      <c r="O6225" s="330"/>
      <c r="P6225" s="116"/>
      <c r="Q6225" s="120"/>
    </row>
    <row r="6226" spans="1:17" ht="25.5" customHeight="1">
      <c r="A6226" s="117">
        <v>6223</v>
      </c>
      <c r="B6226" s="117"/>
      <c r="C6226" s="117" t="s">
        <v>1039</v>
      </c>
      <c r="D6226" s="117" t="s">
        <v>1039</v>
      </c>
      <c r="E6226" s="396" t="s">
        <v>1039</v>
      </c>
      <c r="F6226" s="116" t="s">
        <v>9063</v>
      </c>
      <c r="G6226" s="329"/>
      <c r="H6226" s="116" t="s">
        <v>9101</v>
      </c>
      <c r="I6226" s="116" t="s">
        <v>9223</v>
      </c>
      <c r="J6226" s="116" t="s">
        <v>47</v>
      </c>
      <c r="K6226" s="116">
        <v>11.9955</v>
      </c>
      <c r="L6226" s="116">
        <v>11.9955</v>
      </c>
      <c r="M6226" s="116">
        <v>11.741427999999999</v>
      </c>
      <c r="N6226" s="395">
        <v>2.1180609395189927</v>
      </c>
      <c r="O6226" s="330"/>
      <c r="P6226" s="116"/>
      <c r="Q6226" s="120"/>
    </row>
    <row r="6227" spans="1:17" ht="25.5" customHeight="1">
      <c r="A6227" s="117">
        <v>6224</v>
      </c>
      <c r="B6227" s="117"/>
      <c r="C6227" s="117" t="s">
        <v>1039</v>
      </c>
      <c r="D6227" s="117" t="s">
        <v>1039</v>
      </c>
      <c r="E6227" s="396" t="s">
        <v>1039</v>
      </c>
      <c r="F6227" s="116" t="s">
        <v>9063</v>
      </c>
      <c r="G6227" s="329"/>
      <c r="H6227" s="116" t="s">
        <v>9102</v>
      </c>
      <c r="I6227" s="116" t="s">
        <v>8794</v>
      </c>
      <c r="J6227" s="116" t="s">
        <v>47</v>
      </c>
      <c r="K6227" s="116">
        <v>9.2559100000000036</v>
      </c>
      <c r="L6227" s="116">
        <v>9.2559100000000036</v>
      </c>
      <c r="M6227" s="116">
        <v>9.0446819999999999</v>
      </c>
      <c r="N6227" s="395">
        <v>2.2820878768268456</v>
      </c>
      <c r="O6227" s="330"/>
      <c r="P6227" s="116"/>
      <c r="Q6227" s="120"/>
    </row>
    <row r="6228" spans="1:17" ht="25.5" customHeight="1">
      <c r="A6228" s="117">
        <v>6225</v>
      </c>
      <c r="B6228" s="117"/>
      <c r="C6228" s="117" t="s">
        <v>1039</v>
      </c>
      <c r="D6228" s="117" t="s">
        <v>1039</v>
      </c>
      <c r="E6228" s="396" t="s">
        <v>1039</v>
      </c>
      <c r="F6228" s="116" t="s">
        <v>9063</v>
      </c>
      <c r="G6228" s="329"/>
      <c r="H6228" s="116" t="s">
        <v>9103</v>
      </c>
      <c r="I6228" s="116" t="s">
        <v>8794</v>
      </c>
      <c r="J6228" s="116" t="s">
        <v>47</v>
      </c>
      <c r="K6228" s="116">
        <v>10.782799999999988</v>
      </c>
      <c r="L6228" s="116">
        <v>10.782799999999988</v>
      </c>
      <c r="M6228" s="116">
        <v>10.548244</v>
      </c>
      <c r="N6228" s="395">
        <v>2.1752791482730589</v>
      </c>
      <c r="O6228" s="330"/>
      <c r="P6228" s="116"/>
      <c r="Q6228" s="120"/>
    </row>
    <row r="6229" spans="1:17" ht="25.5" customHeight="1">
      <c r="A6229" s="117">
        <v>6226</v>
      </c>
      <c r="B6229" s="117"/>
      <c r="C6229" s="117" t="s">
        <v>1039</v>
      </c>
      <c r="D6229" s="117" t="s">
        <v>1039</v>
      </c>
      <c r="E6229" s="396" t="s">
        <v>1039</v>
      </c>
      <c r="F6229" s="116" t="s">
        <v>9063</v>
      </c>
      <c r="G6229" s="329"/>
      <c r="H6229" s="116" t="s">
        <v>9104</v>
      </c>
      <c r="I6229" s="116" t="s">
        <v>8794</v>
      </c>
      <c r="J6229" s="116" t="s">
        <v>47</v>
      </c>
      <c r="K6229" s="116">
        <v>13.554910000000003</v>
      </c>
      <c r="L6229" s="116">
        <v>13.554910000000003</v>
      </c>
      <c r="M6229" s="116">
        <v>13.261635</v>
      </c>
      <c r="N6229" s="395">
        <v>2.1636071357168949</v>
      </c>
      <c r="O6229" s="330"/>
      <c r="P6229" s="116"/>
      <c r="Q6229" s="120"/>
    </row>
    <row r="6230" spans="1:17" ht="25.5" customHeight="1">
      <c r="A6230" s="117">
        <v>6227</v>
      </c>
      <c r="B6230" s="117"/>
      <c r="C6230" s="117" t="s">
        <v>1039</v>
      </c>
      <c r="D6230" s="117" t="s">
        <v>1039</v>
      </c>
      <c r="E6230" s="396" t="s">
        <v>1039</v>
      </c>
      <c r="F6230" s="116" t="s">
        <v>9063</v>
      </c>
      <c r="G6230" s="329"/>
      <c r="H6230" s="116" t="s">
        <v>9105</v>
      </c>
      <c r="I6230" s="116" t="s">
        <v>8794</v>
      </c>
      <c r="J6230" s="116" t="s">
        <v>47</v>
      </c>
      <c r="K6230" s="116">
        <v>13.429509999999981</v>
      </c>
      <c r="L6230" s="116">
        <v>13.429509999999981</v>
      </c>
      <c r="M6230" s="116">
        <v>13.142367</v>
      </c>
      <c r="N6230" s="395">
        <v>2.1381494931682634</v>
      </c>
      <c r="O6230" s="330"/>
      <c r="P6230" s="116"/>
      <c r="Q6230" s="120"/>
    </row>
    <row r="6231" spans="1:17" ht="25.5" customHeight="1">
      <c r="A6231" s="117">
        <v>6228</v>
      </c>
      <c r="B6231" s="117"/>
      <c r="C6231" s="117" t="s">
        <v>1039</v>
      </c>
      <c r="D6231" s="117" t="s">
        <v>1039</v>
      </c>
      <c r="E6231" s="396" t="s">
        <v>1039</v>
      </c>
      <c r="F6231" s="116" t="s">
        <v>9064</v>
      </c>
      <c r="G6231" s="329"/>
      <c r="H6231" s="116" t="s">
        <v>9106</v>
      </c>
      <c r="I6231" s="116" t="s">
        <v>9223</v>
      </c>
      <c r="J6231" s="116" t="s">
        <v>47</v>
      </c>
      <c r="K6231" s="116">
        <v>5.9718000000000462</v>
      </c>
      <c r="L6231" s="116">
        <v>5.9718000000000462</v>
      </c>
      <c r="M6231" s="116">
        <v>5.8428609999999992</v>
      </c>
      <c r="N6231" s="395">
        <v>2.1591312502100872</v>
      </c>
      <c r="O6231" s="330"/>
      <c r="P6231" s="116"/>
      <c r="Q6231" s="120"/>
    </row>
    <row r="6232" spans="1:17" ht="25.5" customHeight="1">
      <c r="A6232" s="117">
        <v>6229</v>
      </c>
      <c r="B6232" s="117"/>
      <c r="C6232" s="117" t="s">
        <v>1039</v>
      </c>
      <c r="D6232" s="117" t="s">
        <v>1039</v>
      </c>
      <c r="E6232" s="396" t="s">
        <v>1039</v>
      </c>
      <c r="F6232" s="116" t="s">
        <v>9065</v>
      </c>
      <c r="G6232" s="329"/>
      <c r="H6232" s="116" t="s">
        <v>9107</v>
      </c>
      <c r="I6232" s="116" t="s">
        <v>9223</v>
      </c>
      <c r="J6232" s="116" t="s">
        <v>47</v>
      </c>
      <c r="K6232" s="116">
        <v>4.2510000000000003</v>
      </c>
      <c r="L6232" s="116">
        <v>4.2510000000000003</v>
      </c>
      <c r="M6232" s="116">
        <v>4.1593</v>
      </c>
      <c r="N6232" s="395">
        <v>2.1571394965890454</v>
      </c>
      <c r="O6232" s="330"/>
      <c r="P6232" s="116"/>
      <c r="Q6232" s="120"/>
    </row>
    <row r="6233" spans="1:17" ht="25.5" customHeight="1">
      <c r="A6233" s="117">
        <v>6230</v>
      </c>
      <c r="B6233" s="117"/>
      <c r="C6233" s="117" t="s">
        <v>1039</v>
      </c>
      <c r="D6233" s="117" t="s">
        <v>1039</v>
      </c>
      <c r="E6233" s="396" t="s">
        <v>1039</v>
      </c>
      <c r="F6233" s="116" t="s">
        <v>9065</v>
      </c>
      <c r="G6233" s="329"/>
      <c r="H6233" s="116" t="s">
        <v>9108</v>
      </c>
      <c r="I6233" s="116" t="s">
        <v>9223</v>
      </c>
      <c r="J6233" s="116" t="s">
        <v>47</v>
      </c>
      <c r="K6233" s="116">
        <v>2.892525</v>
      </c>
      <c r="L6233" s="116">
        <v>2.892525</v>
      </c>
      <c r="M6233" s="116">
        <v>2.8314159999999999</v>
      </c>
      <c r="N6233" s="395">
        <v>2.1126524403419182</v>
      </c>
      <c r="O6233" s="330"/>
      <c r="P6233" s="116"/>
      <c r="Q6233" s="120"/>
    </row>
    <row r="6234" spans="1:17" ht="25.5" customHeight="1">
      <c r="A6234" s="117">
        <v>6231</v>
      </c>
      <c r="B6234" s="117"/>
      <c r="C6234" s="117" t="s">
        <v>1039</v>
      </c>
      <c r="D6234" s="117" t="s">
        <v>1039</v>
      </c>
      <c r="E6234" s="396" t="s">
        <v>1039</v>
      </c>
      <c r="F6234" s="116" t="s">
        <v>9065</v>
      </c>
      <c r="G6234" s="329"/>
      <c r="H6234" s="116" t="s">
        <v>9109</v>
      </c>
      <c r="I6234" s="116" t="s">
        <v>9224</v>
      </c>
      <c r="J6234" s="116" t="s">
        <v>47</v>
      </c>
      <c r="K6234" s="116">
        <v>4.46</v>
      </c>
      <c r="L6234" s="116">
        <v>4.46</v>
      </c>
      <c r="M6234" s="116">
        <v>4.3634219999999999</v>
      </c>
      <c r="N6234" s="395">
        <v>2.1654260089686113</v>
      </c>
      <c r="O6234" s="330"/>
      <c r="P6234" s="116"/>
      <c r="Q6234" s="120"/>
    </row>
    <row r="6235" spans="1:17" ht="25.5" customHeight="1">
      <c r="A6235" s="117">
        <v>6232</v>
      </c>
      <c r="B6235" s="117"/>
      <c r="C6235" s="117" t="s">
        <v>1039</v>
      </c>
      <c r="D6235" s="117" t="s">
        <v>1039</v>
      </c>
      <c r="E6235" s="396" t="s">
        <v>1039</v>
      </c>
      <c r="F6235" s="116" t="s">
        <v>9065</v>
      </c>
      <c r="G6235" s="329"/>
      <c r="H6235" s="116" t="s">
        <v>9110</v>
      </c>
      <c r="I6235" s="116" t="s">
        <v>9224</v>
      </c>
      <c r="J6235" s="116" t="s">
        <v>47</v>
      </c>
      <c r="K6235" s="116">
        <v>8.0627800000000054</v>
      </c>
      <c r="L6235" s="116">
        <v>8.0627800000000054</v>
      </c>
      <c r="M6235" s="116">
        <v>7.8741859999999999</v>
      </c>
      <c r="N6235" s="395">
        <v>2.3390691548077136</v>
      </c>
      <c r="O6235" s="330"/>
      <c r="P6235" s="116"/>
      <c r="Q6235" s="120"/>
    </row>
    <row r="6236" spans="1:17" ht="25.5" customHeight="1">
      <c r="A6236" s="117">
        <v>6233</v>
      </c>
      <c r="B6236" s="117"/>
      <c r="C6236" s="117" t="s">
        <v>1039</v>
      </c>
      <c r="D6236" s="117" t="s">
        <v>1039</v>
      </c>
      <c r="E6236" s="396" t="s">
        <v>1039</v>
      </c>
      <c r="F6236" s="116" t="s">
        <v>9065</v>
      </c>
      <c r="G6236" s="329"/>
      <c r="H6236" s="116" t="s">
        <v>9111</v>
      </c>
      <c r="I6236" s="116" t="s">
        <v>8794</v>
      </c>
      <c r="J6236" s="116" t="s">
        <v>47</v>
      </c>
      <c r="K6236" s="116">
        <v>7.0859999999999994</v>
      </c>
      <c r="L6236" s="116">
        <v>7.0859999999999994</v>
      </c>
      <c r="M6236" s="116">
        <v>6.9280410000000003</v>
      </c>
      <c r="N6236" s="395">
        <v>2.2291701947501985</v>
      </c>
      <c r="O6236" s="330"/>
      <c r="P6236" s="116"/>
      <c r="Q6236" s="120"/>
    </row>
    <row r="6237" spans="1:17" ht="25.5" customHeight="1">
      <c r="A6237" s="117">
        <v>6234</v>
      </c>
      <c r="B6237" s="117"/>
      <c r="C6237" s="117" t="s">
        <v>1039</v>
      </c>
      <c r="D6237" s="117" t="s">
        <v>1039</v>
      </c>
      <c r="E6237" s="396" t="s">
        <v>1039</v>
      </c>
      <c r="F6237" s="116" t="s">
        <v>9066</v>
      </c>
      <c r="G6237" s="329"/>
      <c r="H6237" s="116" t="s">
        <v>9112</v>
      </c>
      <c r="I6237" s="116" t="s">
        <v>8794</v>
      </c>
      <c r="J6237" s="116" t="s">
        <v>47</v>
      </c>
      <c r="K6237" s="116">
        <v>8.3999999999998642E-3</v>
      </c>
      <c r="L6237" s="116">
        <v>8.3999999999998642E-3</v>
      </c>
      <c r="M6237" s="116">
        <v>8.2249999999999997E-3</v>
      </c>
      <c r="N6237" s="395">
        <v>2.0833333333317539</v>
      </c>
      <c r="O6237" s="330"/>
      <c r="P6237" s="116"/>
      <c r="Q6237" s="120"/>
    </row>
    <row r="6238" spans="1:17" ht="25.5" customHeight="1">
      <c r="A6238" s="117">
        <v>6235</v>
      </c>
      <c r="B6238" s="117"/>
      <c r="C6238" s="117" t="s">
        <v>1039</v>
      </c>
      <c r="D6238" s="117" t="s">
        <v>1039</v>
      </c>
      <c r="E6238" s="117" t="e">
        <v>#N/A</v>
      </c>
      <c r="F6238" s="116" t="s">
        <v>9067</v>
      </c>
      <c r="G6238" s="329"/>
      <c r="H6238" s="116" t="s">
        <v>9113</v>
      </c>
      <c r="I6238" s="116" t="s">
        <v>8794</v>
      </c>
      <c r="J6238" s="116" t="s">
        <v>47</v>
      </c>
      <c r="K6238" s="116">
        <v>0.3115999999999986</v>
      </c>
      <c r="L6238" s="116">
        <v>0.3115999999999986</v>
      </c>
      <c r="M6238" s="116">
        <v>0.30940000000000001</v>
      </c>
      <c r="N6238" s="395">
        <v>0.70603337612278627</v>
      </c>
      <c r="O6238" s="330"/>
      <c r="P6238" s="116"/>
      <c r="Q6238" s="120"/>
    </row>
    <row r="6239" spans="1:17" ht="25.5" customHeight="1">
      <c r="A6239" s="117">
        <v>6236</v>
      </c>
      <c r="B6239" s="117"/>
      <c r="C6239" s="117" t="s">
        <v>1039</v>
      </c>
      <c r="D6239" s="117" t="s">
        <v>3672</v>
      </c>
      <c r="E6239" s="396" t="s">
        <v>3672</v>
      </c>
      <c r="F6239" s="116" t="s">
        <v>9068</v>
      </c>
      <c r="G6239" s="329"/>
      <c r="H6239" s="116" t="s">
        <v>9114</v>
      </c>
      <c r="I6239" s="116" t="s">
        <v>8795</v>
      </c>
      <c r="J6239" s="116" t="s">
        <v>47</v>
      </c>
      <c r="K6239" s="116">
        <v>6.4009999999999998</v>
      </c>
      <c r="L6239" s="116">
        <v>6.4009999999999998</v>
      </c>
      <c r="M6239" s="116">
        <v>6.3100000000000005</v>
      </c>
      <c r="N6239" s="395">
        <v>1.4216528667395611</v>
      </c>
      <c r="O6239" s="330"/>
      <c r="P6239" s="116"/>
      <c r="Q6239" s="120"/>
    </row>
    <row r="6240" spans="1:17" ht="25.5" customHeight="1">
      <c r="A6240" s="117">
        <v>6237</v>
      </c>
      <c r="B6240" s="117"/>
      <c r="C6240" s="117" t="s">
        <v>1039</v>
      </c>
      <c r="D6240" s="117" t="s">
        <v>3672</v>
      </c>
      <c r="E6240" s="396" t="s">
        <v>3672</v>
      </c>
      <c r="F6240" s="116" t="s">
        <v>9068</v>
      </c>
      <c r="G6240" s="329"/>
      <c r="H6240" s="116" t="s">
        <v>9115</v>
      </c>
      <c r="I6240" s="116" t="s">
        <v>8795</v>
      </c>
      <c r="J6240" s="116" t="s">
        <v>47</v>
      </c>
      <c r="K6240" s="116">
        <v>5.0630000000000006</v>
      </c>
      <c r="L6240" s="116">
        <v>5.0630000000000006</v>
      </c>
      <c r="M6240" s="116">
        <v>5.0110000000000001</v>
      </c>
      <c r="N6240" s="395">
        <v>1.0270590558957235</v>
      </c>
      <c r="O6240" s="330"/>
      <c r="P6240" s="116"/>
      <c r="Q6240" s="120"/>
    </row>
    <row r="6241" spans="1:17" ht="25.5" customHeight="1">
      <c r="A6241" s="117">
        <v>6238</v>
      </c>
      <c r="B6241" s="117"/>
      <c r="C6241" s="117" t="s">
        <v>1039</v>
      </c>
      <c r="D6241" s="117" t="s">
        <v>3672</v>
      </c>
      <c r="E6241" s="396" t="s">
        <v>3672</v>
      </c>
      <c r="F6241" s="116" t="s">
        <v>9068</v>
      </c>
      <c r="G6241" s="329"/>
      <c r="H6241" s="116" t="s">
        <v>9116</v>
      </c>
      <c r="I6241" s="116" t="s">
        <v>8795</v>
      </c>
      <c r="J6241" s="116" t="s">
        <v>47</v>
      </c>
      <c r="K6241" s="116">
        <v>0.51849999999999996</v>
      </c>
      <c r="L6241" s="116">
        <v>0.51849999999999996</v>
      </c>
      <c r="M6241" s="116">
        <v>0.50600000000000001</v>
      </c>
      <c r="N6241" s="395">
        <v>2.4108003857280536</v>
      </c>
      <c r="O6241" s="330"/>
      <c r="P6241" s="116"/>
      <c r="Q6241" s="120"/>
    </row>
    <row r="6242" spans="1:17" ht="25.5" customHeight="1">
      <c r="A6242" s="117">
        <v>6239</v>
      </c>
      <c r="B6242" s="117"/>
      <c r="C6242" s="117" t="s">
        <v>1039</v>
      </c>
      <c r="D6242" s="117" t="s">
        <v>3672</v>
      </c>
      <c r="E6242" s="396" t="s">
        <v>3672</v>
      </c>
      <c r="F6242" s="116" t="s">
        <v>9069</v>
      </c>
      <c r="G6242" s="329"/>
      <c r="H6242" s="116" t="s">
        <v>9117</v>
      </c>
      <c r="I6242" s="116" t="s">
        <v>8795</v>
      </c>
      <c r="J6242" s="116" t="s">
        <v>47</v>
      </c>
      <c r="K6242" s="116">
        <v>3.8268000000000004</v>
      </c>
      <c r="L6242" s="116">
        <v>3.8268000000000004</v>
      </c>
      <c r="M6242" s="116">
        <v>3.7938000000000001</v>
      </c>
      <c r="N6242" s="395">
        <v>0.86233929131390097</v>
      </c>
      <c r="O6242" s="330"/>
      <c r="P6242" s="116"/>
      <c r="Q6242" s="120"/>
    </row>
    <row r="6243" spans="1:17" ht="25.5" customHeight="1">
      <c r="A6243" s="117">
        <v>6240</v>
      </c>
      <c r="B6243" s="117"/>
      <c r="C6243" s="117" t="s">
        <v>1039</v>
      </c>
      <c r="D6243" s="117" t="s">
        <v>3672</v>
      </c>
      <c r="E6243" s="396" t="s">
        <v>3672</v>
      </c>
      <c r="F6243" s="116" t="s">
        <v>9069</v>
      </c>
      <c r="G6243" s="329"/>
      <c r="H6243" s="116" t="s">
        <v>9118</v>
      </c>
      <c r="I6243" s="116" t="s">
        <v>8795</v>
      </c>
      <c r="J6243" s="116" t="s">
        <v>47</v>
      </c>
      <c r="K6243" s="116">
        <v>3.4829999999999997</v>
      </c>
      <c r="L6243" s="116">
        <v>3.4829999999999997</v>
      </c>
      <c r="M6243" s="116">
        <v>3.4441999999999999</v>
      </c>
      <c r="N6243" s="395">
        <v>1.1139821992535093</v>
      </c>
      <c r="O6243" s="330"/>
      <c r="P6243" s="116"/>
      <c r="Q6243" s="120"/>
    </row>
    <row r="6244" spans="1:17" ht="25.5" customHeight="1">
      <c r="A6244" s="117">
        <v>6241</v>
      </c>
      <c r="B6244" s="117"/>
      <c r="C6244" s="117" t="s">
        <v>1039</v>
      </c>
      <c r="D6244" s="117" t="s">
        <v>3672</v>
      </c>
      <c r="E6244" s="396" t="s">
        <v>3672</v>
      </c>
      <c r="F6244" s="116" t="s">
        <v>9069</v>
      </c>
      <c r="G6244" s="329"/>
      <c r="H6244" s="116" t="s">
        <v>9119</v>
      </c>
      <c r="I6244" s="116" t="s">
        <v>8795</v>
      </c>
      <c r="J6244" s="116" t="s">
        <v>47</v>
      </c>
      <c r="K6244" s="116">
        <v>1.9167000000000001</v>
      </c>
      <c r="L6244" s="116">
        <v>1.9167000000000001</v>
      </c>
      <c r="M6244" s="116">
        <v>1.8908</v>
      </c>
      <c r="N6244" s="395">
        <v>1.3512808472896141</v>
      </c>
      <c r="O6244" s="330"/>
      <c r="P6244" s="116"/>
      <c r="Q6244" s="120"/>
    </row>
    <row r="6245" spans="1:17" ht="25.5" customHeight="1">
      <c r="A6245" s="117">
        <v>6242</v>
      </c>
      <c r="B6245" s="117"/>
      <c r="C6245" s="117" t="s">
        <v>1039</v>
      </c>
      <c r="D6245" s="117" t="s">
        <v>3672</v>
      </c>
      <c r="E6245" s="396" t="s">
        <v>3672</v>
      </c>
      <c r="F6245" s="116" t="s">
        <v>9069</v>
      </c>
      <c r="G6245" s="329"/>
      <c r="H6245" s="116" t="s">
        <v>9114</v>
      </c>
      <c r="I6245" s="116" t="s">
        <v>8795</v>
      </c>
      <c r="J6245" s="116" t="s">
        <v>47</v>
      </c>
      <c r="K6245" s="116">
        <v>3.8919999999999995</v>
      </c>
      <c r="L6245" s="116">
        <v>3.8919999999999995</v>
      </c>
      <c r="M6245" s="116">
        <v>3.843</v>
      </c>
      <c r="N6245" s="395">
        <v>1.2589928057553827</v>
      </c>
      <c r="O6245" s="330"/>
      <c r="P6245" s="116"/>
      <c r="Q6245" s="120"/>
    </row>
    <row r="6246" spans="1:17" ht="25.5" customHeight="1">
      <c r="A6246" s="117">
        <v>6243</v>
      </c>
      <c r="B6246" s="117"/>
      <c r="C6246" s="117" t="s">
        <v>1039</v>
      </c>
      <c r="D6246" s="117" t="s">
        <v>3672</v>
      </c>
      <c r="E6246" s="396" t="s">
        <v>3672</v>
      </c>
      <c r="F6246" s="116" t="s">
        <v>9069</v>
      </c>
      <c r="G6246" s="329"/>
      <c r="H6246" s="116" t="s">
        <v>9120</v>
      </c>
      <c r="I6246" s="116" t="s">
        <v>8795</v>
      </c>
      <c r="J6246" s="116" t="s">
        <v>47</v>
      </c>
      <c r="K6246" s="116">
        <v>4.2399000000000004</v>
      </c>
      <c r="L6246" s="116">
        <v>4.2399000000000004</v>
      </c>
      <c r="M6246" s="116">
        <v>4.1849999999999996</v>
      </c>
      <c r="N6246" s="395">
        <v>1.2948418594778375</v>
      </c>
      <c r="O6246" s="330"/>
      <c r="P6246" s="116"/>
      <c r="Q6246" s="120"/>
    </row>
    <row r="6247" spans="1:17" ht="25.5" customHeight="1">
      <c r="A6247" s="117">
        <v>6244</v>
      </c>
      <c r="B6247" s="117"/>
      <c r="C6247" s="117" t="s">
        <v>1039</v>
      </c>
      <c r="D6247" s="117" t="s">
        <v>3672</v>
      </c>
      <c r="E6247" s="396" t="s">
        <v>3672</v>
      </c>
      <c r="F6247" s="116" t="s">
        <v>9069</v>
      </c>
      <c r="G6247" s="329"/>
      <c r="H6247" s="116" t="s">
        <v>9121</v>
      </c>
      <c r="I6247" s="116" t="s">
        <v>8795</v>
      </c>
      <c r="J6247" s="116" t="s">
        <v>47</v>
      </c>
      <c r="K6247" s="116">
        <v>1.5996000000000001</v>
      </c>
      <c r="L6247" s="116">
        <v>1.5996000000000001</v>
      </c>
      <c r="M6247" s="116">
        <v>1.5676999999999999</v>
      </c>
      <c r="N6247" s="395">
        <v>1.9942485621405512</v>
      </c>
      <c r="O6247" s="330"/>
      <c r="P6247" s="116"/>
      <c r="Q6247" s="120"/>
    </row>
    <row r="6248" spans="1:17" ht="25.5" customHeight="1">
      <c r="A6248" s="117">
        <v>6245</v>
      </c>
      <c r="B6248" s="117"/>
      <c r="C6248" s="117" t="s">
        <v>1039</v>
      </c>
      <c r="D6248" s="117" t="s">
        <v>3672</v>
      </c>
      <c r="E6248" s="396" t="s">
        <v>3672</v>
      </c>
      <c r="F6248" s="116" t="s">
        <v>9070</v>
      </c>
      <c r="G6248" s="329"/>
      <c r="H6248" s="116" t="s">
        <v>9122</v>
      </c>
      <c r="I6248" s="116" t="s">
        <v>8795</v>
      </c>
      <c r="J6248" s="116" t="s">
        <v>47</v>
      </c>
      <c r="K6248" s="116">
        <v>2.2649999999999997</v>
      </c>
      <c r="L6248" s="116">
        <v>2.2649999999999997</v>
      </c>
      <c r="M6248" s="116">
        <v>2.2435</v>
      </c>
      <c r="N6248" s="395">
        <v>0.94922737306841654</v>
      </c>
      <c r="O6248" s="330"/>
      <c r="P6248" s="116"/>
      <c r="Q6248" s="120"/>
    </row>
    <row r="6249" spans="1:17" ht="25.5" customHeight="1">
      <c r="A6249" s="117">
        <v>6246</v>
      </c>
      <c r="B6249" s="117"/>
      <c r="C6249" s="117" t="s">
        <v>1039</v>
      </c>
      <c r="D6249" s="117" t="s">
        <v>3672</v>
      </c>
      <c r="E6249" s="396" t="s">
        <v>3672</v>
      </c>
      <c r="F6249" s="116" t="s">
        <v>9070</v>
      </c>
      <c r="G6249" s="329"/>
      <c r="H6249" s="116" t="s">
        <v>9123</v>
      </c>
      <c r="I6249" s="116" t="s">
        <v>8795</v>
      </c>
      <c r="J6249" s="116" t="s">
        <v>47</v>
      </c>
      <c r="K6249" s="116">
        <v>3.831900000000009</v>
      </c>
      <c r="L6249" s="116">
        <v>3.831900000000009</v>
      </c>
      <c r="M6249" s="116">
        <v>3.7689000000000004</v>
      </c>
      <c r="N6249" s="395">
        <v>1.6440930086904264</v>
      </c>
      <c r="O6249" s="330"/>
      <c r="P6249" s="116"/>
      <c r="Q6249" s="120"/>
    </row>
    <row r="6250" spans="1:17" ht="25.5" customHeight="1">
      <c r="A6250" s="117">
        <v>6247</v>
      </c>
      <c r="B6250" s="117"/>
      <c r="C6250" s="117" t="s">
        <v>1039</v>
      </c>
      <c r="D6250" s="117" t="s">
        <v>3672</v>
      </c>
      <c r="E6250" s="396" t="s">
        <v>3672</v>
      </c>
      <c r="F6250" s="116" t="s">
        <v>9070</v>
      </c>
      <c r="G6250" s="329"/>
      <c r="H6250" s="116" t="s">
        <v>9124</v>
      </c>
      <c r="I6250" s="116" t="s">
        <v>8795</v>
      </c>
      <c r="J6250" s="116" t="s">
        <v>47</v>
      </c>
      <c r="K6250" s="116">
        <v>3.2498399999999998</v>
      </c>
      <c r="L6250" s="116">
        <v>3.2498399999999998</v>
      </c>
      <c r="M6250" s="116">
        <v>3.2488999999999999</v>
      </c>
      <c r="N6250" s="395">
        <v>2.8924500898503954E-2</v>
      </c>
      <c r="O6250" s="330"/>
      <c r="P6250" s="116"/>
      <c r="Q6250" s="120"/>
    </row>
    <row r="6251" spans="1:17" ht="25.5" customHeight="1">
      <c r="A6251" s="117">
        <v>6248</v>
      </c>
      <c r="B6251" s="117"/>
      <c r="C6251" s="117" t="s">
        <v>1039</v>
      </c>
      <c r="D6251" s="117" t="s">
        <v>3672</v>
      </c>
      <c r="E6251" s="396" t="s">
        <v>3672</v>
      </c>
      <c r="F6251" s="116" t="s">
        <v>9070</v>
      </c>
      <c r="G6251" s="329"/>
      <c r="H6251" s="116" t="s">
        <v>9125</v>
      </c>
      <c r="I6251" s="116" t="s">
        <v>8795</v>
      </c>
      <c r="J6251" s="116" t="s">
        <v>47</v>
      </c>
      <c r="K6251" s="116">
        <v>1.9143000000000001</v>
      </c>
      <c r="L6251" s="116">
        <v>1.9143000000000001</v>
      </c>
      <c r="M6251" s="116">
        <v>1.87425</v>
      </c>
      <c r="N6251" s="395">
        <v>2.0921485660554842</v>
      </c>
      <c r="O6251" s="330"/>
      <c r="P6251" s="116"/>
      <c r="Q6251" s="120"/>
    </row>
    <row r="6252" spans="1:17" ht="25.5" customHeight="1">
      <c r="A6252" s="117">
        <v>6249</v>
      </c>
      <c r="B6252" s="117"/>
      <c r="C6252" s="117" t="s">
        <v>1039</v>
      </c>
      <c r="D6252" s="117" t="s">
        <v>3672</v>
      </c>
      <c r="E6252" s="396" t="s">
        <v>3672</v>
      </c>
      <c r="F6252" s="116" t="s">
        <v>9070</v>
      </c>
      <c r="G6252" s="329"/>
      <c r="H6252" s="116" t="s">
        <v>9126</v>
      </c>
      <c r="I6252" s="116" t="s">
        <v>8795</v>
      </c>
      <c r="J6252" s="116" t="s">
        <v>47</v>
      </c>
      <c r="K6252" s="116">
        <v>2.8986000000000001</v>
      </c>
      <c r="L6252" s="116">
        <v>2.8986000000000001</v>
      </c>
      <c r="M6252" s="116">
        <v>2.8635999999999999</v>
      </c>
      <c r="N6252" s="395">
        <v>1.2074794728489664</v>
      </c>
      <c r="O6252" s="330"/>
      <c r="P6252" s="116"/>
      <c r="Q6252" s="120"/>
    </row>
    <row r="6253" spans="1:17" ht="25.5" customHeight="1">
      <c r="A6253" s="117">
        <v>6250</v>
      </c>
      <c r="B6253" s="117"/>
      <c r="C6253" s="117" t="s">
        <v>1039</v>
      </c>
      <c r="D6253" s="117" t="s">
        <v>3672</v>
      </c>
      <c r="E6253" s="396" t="s">
        <v>3672</v>
      </c>
      <c r="F6253" s="116" t="s">
        <v>9070</v>
      </c>
      <c r="G6253" s="329"/>
      <c r="H6253" s="116" t="s">
        <v>9127</v>
      </c>
      <c r="I6253" s="116" t="s">
        <v>8795</v>
      </c>
      <c r="J6253" s="116" t="s">
        <v>47</v>
      </c>
      <c r="K6253" s="116">
        <v>0.31489999999999968</v>
      </c>
      <c r="L6253" s="116">
        <v>0.31489999999999968</v>
      </c>
      <c r="M6253" s="116">
        <v>0.31007200000000001</v>
      </c>
      <c r="N6253" s="395">
        <v>1.5331851381389872</v>
      </c>
      <c r="O6253" s="330"/>
      <c r="P6253" s="116"/>
      <c r="Q6253" s="120"/>
    </row>
    <row r="6254" spans="1:17" ht="25.5" customHeight="1">
      <c r="A6254" s="117">
        <v>6251</v>
      </c>
      <c r="B6254" s="117"/>
      <c r="C6254" s="117" t="s">
        <v>1039</v>
      </c>
      <c r="D6254" s="117" t="s">
        <v>3672</v>
      </c>
      <c r="E6254" s="396" t="s">
        <v>3672</v>
      </c>
      <c r="F6254" s="116" t="s">
        <v>9071</v>
      </c>
      <c r="G6254" s="329"/>
      <c r="H6254" s="116" t="s">
        <v>9128</v>
      </c>
      <c r="I6254" s="116" t="s">
        <v>8795</v>
      </c>
      <c r="J6254" s="116" t="s">
        <v>47</v>
      </c>
      <c r="K6254" s="116">
        <v>1.3396000000000057</v>
      </c>
      <c r="L6254" s="116">
        <v>1.3396000000000057</v>
      </c>
      <c r="M6254" s="116">
        <v>1.329</v>
      </c>
      <c r="N6254" s="395">
        <v>0.79128097939725817</v>
      </c>
      <c r="O6254" s="330"/>
      <c r="P6254" s="116"/>
      <c r="Q6254" s="120"/>
    </row>
    <row r="6255" spans="1:17" ht="25.5" customHeight="1">
      <c r="A6255" s="117">
        <v>6252</v>
      </c>
      <c r="B6255" s="117"/>
      <c r="C6255" s="117" t="s">
        <v>1039</v>
      </c>
      <c r="D6255" s="117" t="s">
        <v>3672</v>
      </c>
      <c r="E6255" s="396" t="s">
        <v>3672</v>
      </c>
      <c r="F6255" s="116" t="s">
        <v>9071</v>
      </c>
      <c r="G6255" s="329"/>
      <c r="H6255" s="116" t="s">
        <v>9127</v>
      </c>
      <c r="I6255" s="116" t="s">
        <v>8795</v>
      </c>
      <c r="J6255" s="116" t="s">
        <v>47</v>
      </c>
      <c r="K6255" s="116">
        <v>0.3115999999999986</v>
      </c>
      <c r="L6255" s="116">
        <v>0.3115999999999986</v>
      </c>
      <c r="M6255" s="116">
        <v>0.30940000000000001</v>
      </c>
      <c r="N6255" s="395">
        <v>0.70603337612278627</v>
      </c>
      <c r="O6255" s="330"/>
      <c r="P6255" s="116"/>
      <c r="Q6255" s="120"/>
    </row>
    <row r="6256" spans="1:17" ht="25.5" customHeight="1">
      <c r="A6256" s="117">
        <v>6253</v>
      </c>
      <c r="B6256" s="117"/>
      <c r="C6256" s="117" t="s">
        <v>1039</v>
      </c>
      <c r="D6256" s="117" t="s">
        <v>3672</v>
      </c>
      <c r="E6256" s="396" t="s">
        <v>3672</v>
      </c>
      <c r="F6256" s="116" t="s">
        <v>9071</v>
      </c>
      <c r="G6256" s="329"/>
      <c r="H6256" s="116" t="s">
        <v>9129</v>
      </c>
      <c r="I6256" s="116" t="s">
        <v>8795</v>
      </c>
      <c r="J6256" s="116" t="s">
        <v>47</v>
      </c>
      <c r="K6256" s="116">
        <v>5.915</v>
      </c>
      <c r="L6256" s="116">
        <v>5.915</v>
      </c>
      <c r="M6256" s="116">
        <v>5.8407999999999998</v>
      </c>
      <c r="N6256" s="395">
        <v>1.2544378698224896</v>
      </c>
      <c r="O6256" s="330"/>
      <c r="P6256" s="116"/>
      <c r="Q6256" s="120"/>
    </row>
    <row r="6257" spans="1:17" ht="25.5" customHeight="1">
      <c r="A6257" s="117">
        <v>6254</v>
      </c>
      <c r="B6257" s="117"/>
      <c r="C6257" s="117" t="s">
        <v>1039</v>
      </c>
      <c r="D6257" s="117" t="s">
        <v>3672</v>
      </c>
      <c r="E6257" s="396" t="s">
        <v>3672</v>
      </c>
      <c r="F6257" s="116" t="s">
        <v>9071</v>
      </c>
      <c r="G6257" s="329"/>
      <c r="H6257" s="116" t="s">
        <v>9130</v>
      </c>
      <c r="I6257" s="116" t="s">
        <v>8795</v>
      </c>
      <c r="J6257" s="116" t="s">
        <v>47</v>
      </c>
      <c r="K6257" s="116">
        <v>6.080200000000012</v>
      </c>
      <c r="L6257" s="116">
        <v>6.080200000000012</v>
      </c>
      <c r="M6257" s="116">
        <v>5.95</v>
      </c>
      <c r="N6257" s="395">
        <v>2.1413769283907045</v>
      </c>
      <c r="O6257" s="330"/>
      <c r="P6257" s="116"/>
      <c r="Q6257" s="120"/>
    </row>
    <row r="6258" spans="1:17" ht="25.5" customHeight="1">
      <c r="A6258" s="117">
        <v>6255</v>
      </c>
      <c r="B6258" s="117"/>
      <c r="C6258" s="117" t="s">
        <v>1039</v>
      </c>
      <c r="D6258" s="117" t="s">
        <v>3672</v>
      </c>
      <c r="E6258" s="396" t="s">
        <v>3672</v>
      </c>
      <c r="F6258" s="116" t="s">
        <v>9072</v>
      </c>
      <c r="G6258" s="329"/>
      <c r="H6258" s="116" t="s">
        <v>9131</v>
      </c>
      <c r="I6258" s="116" t="s">
        <v>8795</v>
      </c>
      <c r="J6258" s="116" t="s">
        <v>47</v>
      </c>
      <c r="K6258" s="116">
        <v>3.8656000000000059</v>
      </c>
      <c r="L6258" s="116">
        <v>3.8656000000000059</v>
      </c>
      <c r="M6258" s="116">
        <v>3.8299999999999996</v>
      </c>
      <c r="N6258" s="395">
        <v>0.92094370860943287</v>
      </c>
      <c r="O6258" s="330"/>
      <c r="P6258" s="116"/>
      <c r="Q6258" s="120"/>
    </row>
    <row r="6259" spans="1:17" ht="25.5" customHeight="1">
      <c r="A6259" s="117">
        <v>6256</v>
      </c>
      <c r="B6259" s="117"/>
      <c r="C6259" s="117" t="s">
        <v>1039</v>
      </c>
      <c r="D6259" s="117" t="s">
        <v>3672</v>
      </c>
      <c r="E6259" s="396" t="s">
        <v>3672</v>
      </c>
      <c r="F6259" s="116" t="s">
        <v>9072</v>
      </c>
      <c r="G6259" s="329"/>
      <c r="H6259" s="116" t="s">
        <v>9132</v>
      </c>
      <c r="I6259" s="116" t="s">
        <v>8795</v>
      </c>
      <c r="J6259" s="116" t="s">
        <v>47</v>
      </c>
      <c r="K6259" s="116">
        <v>3.5387589399999997</v>
      </c>
      <c r="L6259" s="116">
        <v>3.5387589399999997</v>
      </c>
      <c r="M6259" s="116">
        <v>3.4857389999999997</v>
      </c>
      <c r="N6259" s="395">
        <v>1.4982636822388358</v>
      </c>
      <c r="O6259" s="330"/>
      <c r="P6259" s="116"/>
      <c r="Q6259" s="120"/>
    </row>
    <row r="6260" spans="1:17" ht="25.5" customHeight="1">
      <c r="A6260" s="117">
        <v>6257</v>
      </c>
      <c r="B6260" s="117"/>
      <c r="C6260" s="117" t="s">
        <v>1039</v>
      </c>
      <c r="D6260" s="117" t="s">
        <v>3672</v>
      </c>
      <c r="E6260" s="396" t="s">
        <v>3672</v>
      </c>
      <c r="F6260" s="116" t="s">
        <v>9072</v>
      </c>
      <c r="G6260" s="329"/>
      <c r="H6260" s="116" t="s">
        <v>9133</v>
      </c>
      <c r="I6260" s="116" t="s">
        <v>8795</v>
      </c>
      <c r="J6260" s="116" t="s">
        <v>47</v>
      </c>
      <c r="K6260" s="116">
        <v>2.4250799999999999</v>
      </c>
      <c r="L6260" s="116">
        <v>2.4250799999999999</v>
      </c>
      <c r="M6260" s="116">
        <v>2.3715999999999999</v>
      </c>
      <c r="N6260" s="395">
        <v>2.2052880729707875</v>
      </c>
      <c r="O6260" s="330"/>
      <c r="P6260" s="116"/>
      <c r="Q6260" s="120"/>
    </row>
    <row r="6261" spans="1:17" ht="25.5" customHeight="1">
      <c r="A6261" s="117">
        <v>6258</v>
      </c>
      <c r="B6261" s="117"/>
      <c r="C6261" s="117" t="s">
        <v>1039</v>
      </c>
      <c r="D6261" s="117" t="s">
        <v>3672</v>
      </c>
      <c r="E6261" s="396" t="s">
        <v>3672</v>
      </c>
      <c r="F6261" s="116" t="s">
        <v>9072</v>
      </c>
      <c r="G6261" s="329"/>
      <c r="H6261" s="116" t="s">
        <v>9134</v>
      </c>
      <c r="I6261" s="116" t="s">
        <v>8795</v>
      </c>
      <c r="J6261" s="116" t="s">
        <v>47</v>
      </c>
      <c r="K6261" s="116">
        <v>2.4271999999999969</v>
      </c>
      <c r="L6261" s="116">
        <v>2.4271999999999969</v>
      </c>
      <c r="M6261" s="116">
        <v>2.4112</v>
      </c>
      <c r="N6261" s="395">
        <v>0.65919578114687405</v>
      </c>
      <c r="O6261" s="330"/>
      <c r="P6261" s="116"/>
      <c r="Q6261" s="120"/>
    </row>
    <row r="6262" spans="1:17" ht="25.5" customHeight="1">
      <c r="A6262" s="117">
        <v>6259</v>
      </c>
      <c r="B6262" s="117"/>
      <c r="C6262" s="117" t="s">
        <v>1039</v>
      </c>
      <c r="D6262" s="117" t="s">
        <v>3672</v>
      </c>
      <c r="E6262" s="396" t="s">
        <v>3672</v>
      </c>
      <c r="F6262" s="116" t="s">
        <v>9072</v>
      </c>
      <c r="G6262" s="329"/>
      <c r="H6262" s="116" t="s">
        <v>9135</v>
      </c>
      <c r="I6262" s="116" t="s">
        <v>9061</v>
      </c>
      <c r="J6262" s="116" t="s">
        <v>47</v>
      </c>
      <c r="K6262" s="116">
        <v>7.8480000000000008E-2</v>
      </c>
      <c r="L6262" s="116">
        <v>7.8480000000000008E-2</v>
      </c>
      <c r="M6262" s="116">
        <v>7.8039999999999998E-2</v>
      </c>
      <c r="N6262" s="395">
        <v>0.56065239551479329</v>
      </c>
      <c r="O6262" s="330"/>
      <c r="P6262" s="116"/>
      <c r="Q6262" s="120"/>
    </row>
    <row r="6263" spans="1:17" ht="25.5" customHeight="1">
      <c r="A6263" s="117">
        <v>6260</v>
      </c>
      <c r="B6263" s="117"/>
      <c r="C6263" s="117" t="s">
        <v>1039</v>
      </c>
      <c r="D6263" s="117" t="s">
        <v>3672</v>
      </c>
      <c r="E6263" s="396" t="s">
        <v>3672</v>
      </c>
      <c r="F6263" s="116" t="s">
        <v>9072</v>
      </c>
      <c r="G6263" s="329"/>
      <c r="H6263" s="116" t="s">
        <v>9136</v>
      </c>
      <c r="I6263" s="116" t="s">
        <v>9061</v>
      </c>
      <c r="J6263" s="116" t="s">
        <v>47</v>
      </c>
      <c r="K6263" s="116">
        <v>0</v>
      </c>
      <c r="L6263" s="116">
        <v>0</v>
      </c>
      <c r="M6263" s="116">
        <v>0</v>
      </c>
      <c r="N6263" s="395">
        <v>0</v>
      </c>
      <c r="O6263" s="330"/>
      <c r="P6263" s="116"/>
      <c r="Q6263" s="120"/>
    </row>
    <row r="6264" spans="1:17" ht="25.5" customHeight="1">
      <c r="A6264" s="117">
        <v>6261</v>
      </c>
      <c r="B6264" s="117"/>
      <c r="C6264" s="117" t="s">
        <v>1039</v>
      </c>
      <c r="D6264" s="117" t="s">
        <v>3672</v>
      </c>
      <c r="E6264" s="396" t="s">
        <v>3672</v>
      </c>
      <c r="F6264" s="116" t="s">
        <v>9072</v>
      </c>
      <c r="G6264" s="329"/>
      <c r="H6264" s="116" t="s">
        <v>9137</v>
      </c>
      <c r="I6264" s="116" t="s">
        <v>8795</v>
      </c>
      <c r="J6264" s="116" t="s">
        <v>47</v>
      </c>
      <c r="K6264" s="116">
        <v>0</v>
      </c>
      <c r="L6264" s="116">
        <v>0</v>
      </c>
      <c r="M6264" s="116">
        <v>0</v>
      </c>
      <c r="N6264" s="395">
        <v>0</v>
      </c>
      <c r="O6264" s="330"/>
      <c r="P6264" s="116"/>
      <c r="Q6264" s="120"/>
    </row>
    <row r="6265" spans="1:17" ht="25.5" customHeight="1">
      <c r="A6265" s="117">
        <v>6262</v>
      </c>
      <c r="B6265" s="117"/>
      <c r="C6265" s="117" t="s">
        <v>1039</v>
      </c>
      <c r="D6265" s="117" t="s">
        <v>3672</v>
      </c>
      <c r="E6265" s="396" t="s">
        <v>3672</v>
      </c>
      <c r="F6265" s="116" t="s">
        <v>9073</v>
      </c>
      <c r="G6265" s="329"/>
      <c r="H6265" s="116" t="s">
        <v>9138</v>
      </c>
      <c r="I6265" s="116" t="s">
        <v>8795</v>
      </c>
      <c r="J6265" s="116" t="s">
        <v>47</v>
      </c>
      <c r="K6265" s="116">
        <v>2.8874000000000013</v>
      </c>
      <c r="L6265" s="116">
        <v>2.8874000000000013</v>
      </c>
      <c r="M6265" s="116">
        <v>2.8540000000000001</v>
      </c>
      <c r="N6265" s="395">
        <v>1.1567500173166583</v>
      </c>
      <c r="O6265" s="330"/>
      <c r="P6265" s="116"/>
      <c r="Q6265" s="120"/>
    </row>
    <row r="6266" spans="1:17" ht="25.5" customHeight="1">
      <c r="A6266" s="117">
        <v>6263</v>
      </c>
      <c r="B6266" s="117"/>
      <c r="C6266" s="117" t="s">
        <v>1039</v>
      </c>
      <c r="D6266" s="117" t="s">
        <v>3672</v>
      </c>
      <c r="E6266" s="396" t="s">
        <v>3672</v>
      </c>
      <c r="F6266" s="116" t="s">
        <v>9073</v>
      </c>
      <c r="G6266" s="329"/>
      <c r="H6266" s="116" t="s">
        <v>9139</v>
      </c>
      <c r="I6266" s="116" t="s">
        <v>8795</v>
      </c>
      <c r="J6266" s="116" t="s">
        <v>47</v>
      </c>
      <c r="K6266" s="116">
        <v>0.96529999999999927</v>
      </c>
      <c r="L6266" s="116">
        <v>0.96529999999999927</v>
      </c>
      <c r="M6266" s="116">
        <v>0.95000000000000007</v>
      </c>
      <c r="N6266" s="395">
        <v>1.5849994820262316</v>
      </c>
      <c r="O6266" s="330"/>
      <c r="P6266" s="116"/>
      <c r="Q6266" s="120"/>
    </row>
    <row r="6267" spans="1:17" ht="25.5" customHeight="1">
      <c r="A6267" s="117">
        <v>6264</v>
      </c>
      <c r="B6267" s="117"/>
      <c r="C6267" s="117" t="s">
        <v>1039</v>
      </c>
      <c r="D6267" s="117" t="s">
        <v>3672</v>
      </c>
      <c r="E6267" s="396" t="s">
        <v>3672</v>
      </c>
      <c r="F6267" s="116" t="s">
        <v>9073</v>
      </c>
      <c r="G6267" s="329"/>
      <c r="H6267" s="116" t="s">
        <v>9140</v>
      </c>
      <c r="I6267" s="116" t="s">
        <v>8795</v>
      </c>
      <c r="J6267" s="116" t="s">
        <v>47</v>
      </c>
      <c r="K6267" s="116">
        <v>0.86840000000000139</v>
      </c>
      <c r="L6267" s="116">
        <v>0.86840000000000139</v>
      </c>
      <c r="M6267" s="116">
        <v>0.85599999999999987</v>
      </c>
      <c r="N6267" s="395">
        <v>1.4279134039614809</v>
      </c>
      <c r="O6267" s="330"/>
      <c r="P6267" s="116"/>
      <c r="Q6267" s="120"/>
    </row>
    <row r="6268" spans="1:17" ht="25.5" customHeight="1">
      <c r="A6268" s="117">
        <v>6265</v>
      </c>
      <c r="B6268" s="117"/>
      <c r="C6268" s="117" t="s">
        <v>1039</v>
      </c>
      <c r="D6268" s="117" t="s">
        <v>3672</v>
      </c>
      <c r="E6268" s="396" t="s">
        <v>3672</v>
      </c>
      <c r="F6268" s="116" t="s">
        <v>9073</v>
      </c>
      <c r="G6268" s="329"/>
      <c r="H6268" s="116" t="s">
        <v>9141</v>
      </c>
      <c r="I6268" s="116" t="s">
        <v>8795</v>
      </c>
      <c r="J6268" s="116" t="s">
        <v>47</v>
      </c>
      <c r="K6268" s="116">
        <v>0.73799999999999999</v>
      </c>
      <c r="L6268" s="116">
        <v>0.73799999999999999</v>
      </c>
      <c r="M6268" s="116">
        <v>0.7272550000000001</v>
      </c>
      <c r="N6268" s="395">
        <v>1.4559620596205818</v>
      </c>
      <c r="O6268" s="330"/>
      <c r="P6268" s="116"/>
      <c r="Q6268" s="120"/>
    </row>
    <row r="6269" spans="1:17" ht="25.5" customHeight="1">
      <c r="A6269" s="117">
        <v>6266</v>
      </c>
      <c r="B6269" s="117"/>
      <c r="C6269" s="117" t="s">
        <v>1039</v>
      </c>
      <c r="D6269" s="117" t="s">
        <v>3672</v>
      </c>
      <c r="E6269" s="117" t="e">
        <v>#N/A</v>
      </c>
      <c r="F6269" s="116" t="s">
        <v>9074</v>
      </c>
      <c r="G6269" s="329"/>
      <c r="H6269" s="116" t="s">
        <v>9142</v>
      </c>
      <c r="I6269" s="116" t="s">
        <v>8795</v>
      </c>
      <c r="J6269" s="116" t="s">
        <v>47</v>
      </c>
      <c r="K6269" s="116">
        <v>0.59299999999999997</v>
      </c>
      <c r="L6269" s="116">
        <v>0.59299999999999997</v>
      </c>
      <c r="M6269" s="116">
        <v>0.58409999999999995</v>
      </c>
      <c r="N6269" s="395">
        <v>1.5008431703204079</v>
      </c>
      <c r="O6269" s="330"/>
      <c r="P6269" s="116"/>
      <c r="Q6269" s="120"/>
    </row>
    <row r="6270" spans="1:17" ht="25.5" customHeight="1">
      <c r="A6270" s="117">
        <v>6267</v>
      </c>
      <c r="B6270" s="117"/>
      <c r="C6270" s="117" t="s">
        <v>1039</v>
      </c>
      <c r="D6270" s="117" t="s">
        <v>3672</v>
      </c>
      <c r="E6270" s="117" t="e">
        <v>#N/A</v>
      </c>
      <c r="F6270" s="116" t="s">
        <v>9074</v>
      </c>
      <c r="G6270" s="329"/>
      <c r="H6270" s="116" t="s">
        <v>9143</v>
      </c>
      <c r="I6270" s="116" t="s">
        <v>8795</v>
      </c>
      <c r="J6270" s="116" t="s">
        <v>47</v>
      </c>
      <c r="K6270" s="116">
        <v>0.72950000000000004</v>
      </c>
      <c r="L6270" s="116">
        <v>0.72950000000000004</v>
      </c>
      <c r="M6270" s="116">
        <v>0.72199999999999998</v>
      </c>
      <c r="N6270" s="395">
        <v>1.0281014393420236</v>
      </c>
      <c r="O6270" s="330"/>
      <c r="P6270" s="116"/>
      <c r="Q6270" s="120"/>
    </row>
    <row r="6271" spans="1:17" ht="25.5" customHeight="1">
      <c r="A6271" s="117">
        <v>6268</v>
      </c>
      <c r="B6271" s="117"/>
      <c r="C6271" s="117" t="s">
        <v>1039</v>
      </c>
      <c r="D6271" s="117" t="s">
        <v>3671</v>
      </c>
      <c r="E6271" s="396" t="s">
        <v>3671</v>
      </c>
      <c r="F6271" s="116" t="s">
        <v>9075</v>
      </c>
      <c r="G6271" s="329"/>
      <c r="H6271" s="116" t="s">
        <v>9144</v>
      </c>
      <c r="I6271" s="116" t="s">
        <v>8794</v>
      </c>
      <c r="J6271" s="116" t="s">
        <v>47</v>
      </c>
      <c r="K6271" s="116">
        <v>13.090499999999999</v>
      </c>
      <c r="L6271" s="116">
        <v>13.090499999999999</v>
      </c>
      <c r="M6271" s="116">
        <v>12.992848</v>
      </c>
      <c r="N6271" s="395">
        <v>0.74597608953056271</v>
      </c>
      <c r="O6271" s="330"/>
      <c r="P6271" s="116"/>
      <c r="Q6271" s="120"/>
    </row>
    <row r="6272" spans="1:17" ht="25.5" customHeight="1">
      <c r="A6272" s="117">
        <v>6269</v>
      </c>
      <c r="B6272" s="117"/>
      <c r="C6272" s="117" t="s">
        <v>1039</v>
      </c>
      <c r="D6272" s="117" t="s">
        <v>3671</v>
      </c>
      <c r="E6272" s="396" t="s">
        <v>3671</v>
      </c>
      <c r="F6272" s="116" t="s">
        <v>9075</v>
      </c>
      <c r="G6272" s="329"/>
      <c r="H6272" s="116" t="s">
        <v>9145</v>
      </c>
      <c r="I6272" s="116" t="s">
        <v>9225</v>
      </c>
      <c r="J6272" s="116" t="s">
        <v>47</v>
      </c>
      <c r="K6272" s="116">
        <v>10.287200000000013</v>
      </c>
      <c r="L6272" s="116">
        <v>10.287200000000013</v>
      </c>
      <c r="M6272" s="116">
        <v>10.218668000000001</v>
      </c>
      <c r="N6272" s="395">
        <v>0.66618710630698075</v>
      </c>
      <c r="O6272" s="330"/>
      <c r="P6272" s="116"/>
      <c r="Q6272" s="120"/>
    </row>
    <row r="6273" spans="1:17" ht="25.5" customHeight="1">
      <c r="A6273" s="117">
        <v>6270</v>
      </c>
      <c r="B6273" s="117"/>
      <c r="C6273" s="117" t="s">
        <v>1039</v>
      </c>
      <c r="D6273" s="117" t="s">
        <v>3671</v>
      </c>
      <c r="E6273" s="396" t="s">
        <v>3671</v>
      </c>
      <c r="F6273" s="116" t="s">
        <v>9075</v>
      </c>
      <c r="G6273" s="329"/>
      <c r="H6273" s="116" t="s">
        <v>9146</v>
      </c>
      <c r="I6273" s="116" t="s">
        <v>9225</v>
      </c>
      <c r="J6273" s="116" t="s">
        <v>47</v>
      </c>
      <c r="K6273" s="116">
        <v>13.404200000000012</v>
      </c>
      <c r="L6273" s="116">
        <v>13.404200000000012</v>
      </c>
      <c r="M6273" s="116">
        <v>13.296529</v>
      </c>
      <c r="N6273" s="395">
        <v>0.80326315632422807</v>
      </c>
      <c r="O6273" s="330"/>
      <c r="P6273" s="116"/>
      <c r="Q6273" s="120"/>
    </row>
    <row r="6274" spans="1:17" ht="25.5" customHeight="1">
      <c r="A6274" s="117">
        <v>6271</v>
      </c>
      <c r="B6274" s="117"/>
      <c r="C6274" s="117" t="s">
        <v>1039</v>
      </c>
      <c r="D6274" s="117" t="s">
        <v>3671</v>
      </c>
      <c r="E6274" s="396" t="s">
        <v>3671</v>
      </c>
      <c r="F6274" s="116" t="s">
        <v>9075</v>
      </c>
      <c r="G6274" s="329"/>
      <c r="H6274" s="116" t="s">
        <v>9147</v>
      </c>
      <c r="I6274" s="116" t="s">
        <v>8795</v>
      </c>
      <c r="J6274" s="116" t="s">
        <v>47</v>
      </c>
      <c r="K6274" s="116">
        <v>0.1</v>
      </c>
      <c r="L6274" s="116">
        <v>0.1</v>
      </c>
      <c r="M6274" s="116">
        <v>9.9199999999999997E-2</v>
      </c>
      <c r="N6274" s="395">
        <v>0.80000000000000904</v>
      </c>
      <c r="O6274" s="330"/>
      <c r="P6274" s="116"/>
      <c r="Q6274" s="120"/>
    </row>
    <row r="6275" spans="1:17" ht="25.5" customHeight="1">
      <c r="A6275" s="117">
        <v>6272</v>
      </c>
      <c r="B6275" s="117"/>
      <c r="C6275" s="117" t="s">
        <v>1039</v>
      </c>
      <c r="D6275" s="117" t="s">
        <v>3671</v>
      </c>
      <c r="E6275" s="396" t="s">
        <v>3671</v>
      </c>
      <c r="F6275" s="116" t="s">
        <v>9075</v>
      </c>
      <c r="G6275" s="329"/>
      <c r="H6275" s="116" t="s">
        <v>9148</v>
      </c>
      <c r="I6275" s="116" t="s">
        <v>8795</v>
      </c>
      <c r="J6275" s="116" t="s">
        <v>47</v>
      </c>
      <c r="K6275" s="116">
        <v>0.61849999999999994</v>
      </c>
      <c r="L6275" s="116">
        <v>0.61849999999999994</v>
      </c>
      <c r="M6275" s="116">
        <v>0.61066200000000004</v>
      </c>
      <c r="N6275" s="395">
        <v>1.2672594987873729</v>
      </c>
      <c r="O6275" s="330"/>
      <c r="P6275" s="116"/>
      <c r="Q6275" s="120"/>
    </row>
    <row r="6276" spans="1:17" ht="25.5" customHeight="1">
      <c r="A6276" s="117">
        <v>6273</v>
      </c>
      <c r="B6276" s="117"/>
      <c r="C6276" s="117" t="s">
        <v>1039</v>
      </c>
      <c r="D6276" s="117" t="s">
        <v>3671</v>
      </c>
      <c r="E6276" s="396" t="s">
        <v>3671</v>
      </c>
      <c r="F6276" s="116" t="s">
        <v>9075</v>
      </c>
      <c r="G6276" s="329"/>
      <c r="H6276" s="116" t="s">
        <v>9149</v>
      </c>
      <c r="I6276" s="116" t="s">
        <v>8794</v>
      </c>
      <c r="J6276" s="116" t="s">
        <v>47</v>
      </c>
      <c r="K6276" s="116">
        <v>7.7395999999999914</v>
      </c>
      <c r="L6276" s="116">
        <v>7.7395999999999914</v>
      </c>
      <c r="M6276" s="116">
        <v>7.676113</v>
      </c>
      <c r="N6276" s="395">
        <v>0.82028787017405913</v>
      </c>
      <c r="O6276" s="330"/>
      <c r="P6276" s="116"/>
      <c r="Q6276" s="120"/>
    </row>
    <row r="6277" spans="1:17" ht="25.5" customHeight="1">
      <c r="A6277" s="117">
        <v>6274</v>
      </c>
      <c r="B6277" s="117"/>
      <c r="C6277" s="117" t="s">
        <v>1039</v>
      </c>
      <c r="D6277" s="117" t="s">
        <v>3671</v>
      </c>
      <c r="E6277" s="396" t="s">
        <v>3671</v>
      </c>
      <c r="F6277" s="116" t="s">
        <v>9076</v>
      </c>
      <c r="G6277" s="329"/>
      <c r="H6277" s="116" t="s">
        <v>9150</v>
      </c>
      <c r="I6277" s="116" t="s">
        <v>8794</v>
      </c>
      <c r="J6277" s="116" t="s">
        <v>47</v>
      </c>
      <c r="K6277" s="116">
        <v>9.7827999999999875</v>
      </c>
      <c r="L6277" s="116">
        <v>9.7827999999999875</v>
      </c>
      <c r="M6277" s="116">
        <v>9.7129390000000004</v>
      </c>
      <c r="N6277" s="395">
        <v>0.71412070163948116</v>
      </c>
      <c r="O6277" s="330"/>
      <c r="P6277" s="116"/>
      <c r="Q6277" s="120"/>
    </row>
    <row r="6278" spans="1:17" ht="25.5" customHeight="1">
      <c r="A6278" s="117">
        <v>6275</v>
      </c>
      <c r="B6278" s="117"/>
      <c r="C6278" s="117" t="s">
        <v>1039</v>
      </c>
      <c r="D6278" s="117" t="s">
        <v>3671</v>
      </c>
      <c r="E6278" s="396" t="s">
        <v>3671</v>
      </c>
      <c r="F6278" s="116" t="s">
        <v>9076</v>
      </c>
      <c r="G6278" s="329"/>
      <c r="H6278" s="116" t="s">
        <v>9151</v>
      </c>
      <c r="I6278" s="116" t="s">
        <v>8795</v>
      </c>
      <c r="J6278" s="116" t="s">
        <v>47</v>
      </c>
      <c r="K6278" s="116">
        <v>3.2532000000000116</v>
      </c>
      <c r="L6278" s="116">
        <v>3.2532000000000116</v>
      </c>
      <c r="M6278" s="116">
        <v>3.2133579999999999</v>
      </c>
      <c r="N6278" s="395">
        <v>1.2247018320426521</v>
      </c>
      <c r="O6278" s="330"/>
      <c r="P6278" s="116"/>
      <c r="Q6278" s="120"/>
    </row>
    <row r="6279" spans="1:17" ht="25.5" customHeight="1">
      <c r="A6279" s="117">
        <v>6276</v>
      </c>
      <c r="B6279" s="117"/>
      <c r="C6279" s="117" t="s">
        <v>1039</v>
      </c>
      <c r="D6279" s="117" t="s">
        <v>3671</v>
      </c>
      <c r="E6279" s="396" t="s">
        <v>3671</v>
      </c>
      <c r="F6279" s="116" t="s">
        <v>9076</v>
      </c>
      <c r="G6279" s="329"/>
      <c r="H6279" s="116" t="s">
        <v>9152</v>
      </c>
      <c r="I6279" s="116" t="s">
        <v>8795</v>
      </c>
      <c r="J6279" s="116" t="s">
        <v>47</v>
      </c>
      <c r="K6279" s="116">
        <v>5.5807999999999884</v>
      </c>
      <c r="L6279" s="116">
        <v>5.5807999999999884</v>
      </c>
      <c r="M6279" s="116">
        <v>5.5296079999999996</v>
      </c>
      <c r="N6279" s="395">
        <v>0.91728784403649843</v>
      </c>
      <c r="O6279" s="330"/>
      <c r="P6279" s="116"/>
      <c r="Q6279" s="120"/>
    </row>
    <row r="6280" spans="1:17" ht="25.5" customHeight="1">
      <c r="A6280" s="117">
        <v>6277</v>
      </c>
      <c r="B6280" s="117"/>
      <c r="C6280" s="117" t="s">
        <v>1039</v>
      </c>
      <c r="D6280" s="117" t="s">
        <v>3671</v>
      </c>
      <c r="E6280" s="396" t="s">
        <v>3671</v>
      </c>
      <c r="F6280" s="116" t="s">
        <v>9076</v>
      </c>
      <c r="G6280" s="329"/>
      <c r="H6280" s="116" t="s">
        <v>9153</v>
      </c>
      <c r="I6280" s="116" t="s">
        <v>8795</v>
      </c>
      <c r="J6280" s="116" t="s">
        <v>47</v>
      </c>
      <c r="K6280" s="116">
        <v>4.057599999999991</v>
      </c>
      <c r="L6280" s="116">
        <v>4.057599999999991</v>
      </c>
      <c r="M6280" s="116">
        <v>4.0235630000000002</v>
      </c>
      <c r="N6280" s="395">
        <v>0.83884562302816557</v>
      </c>
      <c r="O6280" s="330"/>
      <c r="P6280" s="116"/>
      <c r="Q6280" s="120"/>
    </row>
    <row r="6281" spans="1:17" ht="25.5" customHeight="1">
      <c r="A6281" s="117">
        <v>6278</v>
      </c>
      <c r="B6281" s="117"/>
      <c r="C6281" s="117" t="s">
        <v>1039</v>
      </c>
      <c r="D6281" s="117" t="s">
        <v>3671</v>
      </c>
      <c r="E6281" s="396" t="s">
        <v>3671</v>
      </c>
      <c r="F6281" s="116" t="s">
        <v>9076</v>
      </c>
      <c r="G6281" s="329"/>
      <c r="H6281" s="116" t="s">
        <v>9154</v>
      </c>
      <c r="I6281" s="116" t="s">
        <v>8795</v>
      </c>
      <c r="J6281" s="116" t="s">
        <v>47</v>
      </c>
      <c r="K6281" s="116">
        <v>5.396200000000011</v>
      </c>
      <c r="L6281" s="116">
        <v>5.396200000000011</v>
      </c>
      <c r="M6281" s="116">
        <v>5.3320889999999999</v>
      </c>
      <c r="N6281" s="395">
        <v>1.1880767947817168</v>
      </c>
      <c r="O6281" s="330"/>
      <c r="P6281" s="116"/>
      <c r="Q6281" s="120"/>
    </row>
    <row r="6282" spans="1:17" ht="25.5" customHeight="1">
      <c r="A6282" s="117">
        <v>6279</v>
      </c>
      <c r="B6282" s="117"/>
      <c r="C6282" s="117" t="s">
        <v>1039</v>
      </c>
      <c r="D6282" s="117" t="s">
        <v>3671</v>
      </c>
      <c r="E6282" s="396" t="s">
        <v>3671</v>
      </c>
      <c r="F6282" s="116" t="s">
        <v>9077</v>
      </c>
      <c r="G6282" s="329"/>
      <c r="H6282" s="116" t="s">
        <v>9155</v>
      </c>
      <c r="I6282" s="116" t="s">
        <v>8794</v>
      </c>
      <c r="J6282" s="116" t="s">
        <v>47</v>
      </c>
      <c r="K6282" s="116">
        <v>6.3260000000000005</v>
      </c>
      <c r="L6282" s="116">
        <v>6.3260000000000005</v>
      </c>
      <c r="M6282" s="116">
        <v>6.276211</v>
      </c>
      <c r="N6282" s="395">
        <v>0.78705343028770991</v>
      </c>
      <c r="O6282" s="330"/>
      <c r="P6282" s="116"/>
      <c r="Q6282" s="120"/>
    </row>
    <row r="6283" spans="1:17" ht="25.5" customHeight="1">
      <c r="A6283" s="117">
        <v>6280</v>
      </c>
      <c r="B6283" s="117"/>
      <c r="C6283" s="117" t="s">
        <v>1039</v>
      </c>
      <c r="D6283" s="117" t="s">
        <v>3671</v>
      </c>
      <c r="E6283" s="396" t="s">
        <v>3671</v>
      </c>
      <c r="F6283" s="116" t="s">
        <v>9077</v>
      </c>
      <c r="G6283" s="329"/>
      <c r="H6283" s="116" t="s">
        <v>9156</v>
      </c>
      <c r="I6283" s="116" t="s">
        <v>8795</v>
      </c>
      <c r="J6283" s="116" t="s">
        <v>47</v>
      </c>
      <c r="K6283" s="116">
        <v>8.7949999999999999</v>
      </c>
      <c r="L6283" s="116">
        <v>8.7949999999999999</v>
      </c>
      <c r="M6283" s="116">
        <v>8.7370769999999993</v>
      </c>
      <c r="N6283" s="395">
        <v>0.6585901080159251</v>
      </c>
      <c r="O6283" s="330"/>
      <c r="P6283" s="116"/>
      <c r="Q6283" s="120"/>
    </row>
    <row r="6284" spans="1:17" ht="25.5" customHeight="1">
      <c r="A6284" s="117">
        <v>6281</v>
      </c>
      <c r="B6284" s="117"/>
      <c r="C6284" s="117" t="s">
        <v>1039</v>
      </c>
      <c r="D6284" s="117" t="s">
        <v>3671</v>
      </c>
      <c r="E6284" s="396" t="s">
        <v>3671</v>
      </c>
      <c r="F6284" s="116" t="s">
        <v>9077</v>
      </c>
      <c r="G6284" s="329"/>
      <c r="H6284" s="116" t="s">
        <v>9157</v>
      </c>
      <c r="I6284" s="116" t="s">
        <v>8795</v>
      </c>
      <c r="J6284" s="116" t="s">
        <v>47</v>
      </c>
      <c r="K6284" s="116">
        <v>2.4923999999999999</v>
      </c>
      <c r="L6284" s="116">
        <v>2.4923999999999999</v>
      </c>
      <c r="M6284" s="116">
        <v>2.4724900000000001</v>
      </c>
      <c r="N6284" s="395">
        <v>0.79882843845289175</v>
      </c>
      <c r="O6284" s="330"/>
      <c r="P6284" s="116"/>
      <c r="Q6284" s="120"/>
    </row>
    <row r="6285" spans="1:17" ht="25.5" customHeight="1">
      <c r="A6285" s="117">
        <v>6282</v>
      </c>
      <c r="B6285" s="117"/>
      <c r="C6285" s="117" t="s">
        <v>1039</v>
      </c>
      <c r="D6285" s="117" t="s">
        <v>3671</v>
      </c>
      <c r="E6285" s="396" t="s">
        <v>3671</v>
      </c>
      <c r="F6285" s="116" t="s">
        <v>9077</v>
      </c>
      <c r="G6285" s="329"/>
      <c r="H6285" s="116" t="s">
        <v>9158</v>
      </c>
      <c r="I6285" s="116" t="s">
        <v>8795</v>
      </c>
      <c r="J6285" s="116" t="s">
        <v>47</v>
      </c>
      <c r="K6285" s="116">
        <v>3.2603718999999982</v>
      </c>
      <c r="L6285" s="116">
        <v>3.2603718999999982</v>
      </c>
      <c r="M6285" s="116">
        <v>3.2232130000000003</v>
      </c>
      <c r="N6285" s="395">
        <v>1.1397135400411806</v>
      </c>
      <c r="O6285" s="330"/>
      <c r="P6285" s="116"/>
      <c r="Q6285" s="120"/>
    </row>
    <row r="6286" spans="1:17" ht="25.5" customHeight="1">
      <c r="A6286" s="117">
        <v>6283</v>
      </c>
      <c r="B6286" s="117"/>
      <c r="C6286" s="117" t="s">
        <v>1039</v>
      </c>
      <c r="D6286" s="117" t="s">
        <v>3671</v>
      </c>
      <c r="E6286" s="396" t="s">
        <v>3671</v>
      </c>
      <c r="F6286" s="116" t="s">
        <v>9077</v>
      </c>
      <c r="G6286" s="329"/>
      <c r="H6286" s="116" t="s">
        <v>9159</v>
      </c>
      <c r="I6286" s="116" t="s">
        <v>8795</v>
      </c>
      <c r="J6286" s="116" t="s">
        <v>47</v>
      </c>
      <c r="K6286" s="116">
        <v>3.6841200000000001</v>
      </c>
      <c r="L6286" s="116">
        <v>3.6841200000000001</v>
      </c>
      <c r="M6286" s="116">
        <v>3.6416330000000001</v>
      </c>
      <c r="N6286" s="395">
        <v>1.1532469083526036</v>
      </c>
      <c r="O6286" s="330"/>
      <c r="P6286" s="116"/>
      <c r="Q6286" s="120"/>
    </row>
    <row r="6287" spans="1:17" ht="25.5" customHeight="1">
      <c r="A6287" s="117">
        <v>6284</v>
      </c>
      <c r="B6287" s="117"/>
      <c r="C6287" s="117" t="s">
        <v>1039</v>
      </c>
      <c r="D6287" s="117" t="s">
        <v>3671</v>
      </c>
      <c r="E6287" s="396" t="s">
        <v>3671</v>
      </c>
      <c r="F6287" s="116" t="s">
        <v>9077</v>
      </c>
      <c r="G6287" s="329"/>
      <c r="H6287" s="116" t="s">
        <v>9160</v>
      </c>
      <c r="I6287" s="116" t="s">
        <v>8795</v>
      </c>
      <c r="J6287" s="116" t="s">
        <v>47</v>
      </c>
      <c r="K6287" s="116">
        <v>9.6669999999999998</v>
      </c>
      <c r="L6287" s="116">
        <v>9.6669999999999998</v>
      </c>
      <c r="M6287" s="116">
        <v>9.5892359999999996</v>
      </c>
      <c r="N6287" s="395">
        <v>0.80442743353677637</v>
      </c>
      <c r="O6287" s="330"/>
      <c r="P6287" s="116"/>
      <c r="Q6287" s="120"/>
    </row>
    <row r="6288" spans="1:17" ht="25.5" customHeight="1">
      <c r="A6288" s="117">
        <v>6285</v>
      </c>
      <c r="B6288" s="117"/>
      <c r="C6288" s="117" t="s">
        <v>1039</v>
      </c>
      <c r="D6288" s="117" t="s">
        <v>3671</v>
      </c>
      <c r="E6288" s="396" t="s">
        <v>3671</v>
      </c>
      <c r="F6288" s="116" t="s">
        <v>9077</v>
      </c>
      <c r="G6288" s="329"/>
      <c r="H6288" s="116" t="s">
        <v>9161</v>
      </c>
      <c r="I6288" s="116" t="s">
        <v>8795</v>
      </c>
      <c r="J6288" s="116" t="s">
        <v>47</v>
      </c>
      <c r="K6288" s="116">
        <v>0</v>
      </c>
      <c r="L6288" s="116">
        <v>0</v>
      </c>
      <c r="M6288" s="116">
        <v>0</v>
      </c>
      <c r="N6288" s="395">
        <v>0</v>
      </c>
      <c r="O6288" s="330"/>
      <c r="P6288" s="116"/>
      <c r="Q6288" s="120"/>
    </row>
    <row r="6289" spans="1:17" ht="25.5" customHeight="1">
      <c r="A6289" s="117">
        <v>6286</v>
      </c>
      <c r="B6289" s="117"/>
      <c r="C6289" s="117" t="s">
        <v>1039</v>
      </c>
      <c r="D6289" s="117" t="s">
        <v>3671</v>
      </c>
      <c r="E6289" s="396" t="s">
        <v>3671</v>
      </c>
      <c r="F6289" s="116" t="s">
        <v>9078</v>
      </c>
      <c r="G6289" s="329"/>
      <c r="H6289" s="116" t="s">
        <v>9162</v>
      </c>
      <c r="I6289" s="116" t="s">
        <v>8795</v>
      </c>
      <c r="J6289" s="116" t="s">
        <v>47</v>
      </c>
      <c r="K6289" s="116">
        <v>2.8326383399999999</v>
      </c>
      <c r="L6289" s="116">
        <v>2.8326383399999999</v>
      </c>
      <c r="M6289" s="116">
        <v>2.819645</v>
      </c>
      <c r="N6289" s="395">
        <v>0.45870098616260219</v>
      </c>
      <c r="O6289" s="330"/>
      <c r="P6289" s="116"/>
      <c r="Q6289" s="120"/>
    </row>
    <row r="6290" spans="1:17" ht="25.5" customHeight="1">
      <c r="A6290" s="117">
        <v>6287</v>
      </c>
      <c r="B6290" s="117"/>
      <c r="C6290" s="117" t="s">
        <v>1039</v>
      </c>
      <c r="D6290" s="117" t="s">
        <v>3671</v>
      </c>
      <c r="E6290" s="396" t="s">
        <v>3671</v>
      </c>
      <c r="F6290" s="116" t="s">
        <v>9078</v>
      </c>
      <c r="G6290" s="329"/>
      <c r="H6290" s="116" t="s">
        <v>9163</v>
      </c>
      <c r="I6290" s="116" t="s">
        <v>8795</v>
      </c>
      <c r="J6290" s="116" t="s">
        <v>47</v>
      </c>
      <c r="K6290" s="116">
        <v>0.47460000000000002</v>
      </c>
      <c r="L6290" s="116">
        <v>0.47460000000000002</v>
      </c>
      <c r="M6290" s="116">
        <v>0.47040300000000002</v>
      </c>
      <c r="N6290" s="395">
        <v>0.8843236409608104</v>
      </c>
      <c r="O6290" s="330"/>
      <c r="P6290" s="116"/>
      <c r="Q6290" s="120"/>
    </row>
    <row r="6291" spans="1:17" ht="25.5" customHeight="1">
      <c r="A6291" s="117">
        <v>6288</v>
      </c>
      <c r="B6291" s="117"/>
      <c r="C6291" s="117" t="s">
        <v>1039</v>
      </c>
      <c r="D6291" s="117" t="s">
        <v>3671</v>
      </c>
      <c r="E6291" s="396" t="s">
        <v>3671</v>
      </c>
      <c r="F6291" s="116" t="s">
        <v>9078</v>
      </c>
      <c r="G6291" s="329"/>
      <c r="H6291" s="116" t="s">
        <v>9164</v>
      </c>
      <c r="I6291" s="116" t="s">
        <v>8795</v>
      </c>
      <c r="J6291" s="116" t="s">
        <v>47</v>
      </c>
      <c r="K6291" s="116">
        <v>0</v>
      </c>
      <c r="L6291" s="116">
        <v>0</v>
      </c>
      <c r="M6291" s="116">
        <v>0</v>
      </c>
      <c r="N6291" s="395">
        <v>0</v>
      </c>
      <c r="O6291" s="330"/>
      <c r="P6291" s="116"/>
      <c r="Q6291" s="120"/>
    </row>
    <row r="6292" spans="1:17" ht="25.5" customHeight="1">
      <c r="A6292" s="117">
        <v>6289</v>
      </c>
      <c r="B6292" s="117"/>
      <c r="C6292" s="117" t="s">
        <v>1039</v>
      </c>
      <c r="D6292" s="117" t="s">
        <v>3669</v>
      </c>
      <c r="E6292" s="396" t="s">
        <v>3669</v>
      </c>
      <c r="F6292" s="116" t="s">
        <v>9079</v>
      </c>
      <c r="G6292" s="329"/>
      <c r="H6292" s="116" t="s">
        <v>9165</v>
      </c>
      <c r="I6292" s="116" t="s">
        <v>8795</v>
      </c>
      <c r="J6292" s="116" t="s">
        <v>47</v>
      </c>
      <c r="K6292" s="116">
        <v>7.3640000000000008</v>
      </c>
      <c r="L6292" s="116">
        <v>7.3640000000000008</v>
      </c>
      <c r="M6292" s="116">
        <v>7.2670000000000003</v>
      </c>
      <c r="N6292" s="395">
        <v>1.3172189027702392</v>
      </c>
      <c r="O6292" s="330"/>
      <c r="P6292" s="116"/>
      <c r="Q6292" s="120"/>
    </row>
    <row r="6293" spans="1:17" ht="25.5" customHeight="1">
      <c r="A6293" s="117">
        <v>6290</v>
      </c>
      <c r="B6293" s="117"/>
      <c r="C6293" s="117" t="s">
        <v>1039</v>
      </c>
      <c r="D6293" s="117" t="s">
        <v>3669</v>
      </c>
      <c r="E6293" s="396" t="s">
        <v>3669</v>
      </c>
      <c r="F6293" s="116" t="s">
        <v>9079</v>
      </c>
      <c r="G6293" s="329"/>
      <c r="H6293" s="116" t="s">
        <v>9166</v>
      </c>
      <c r="I6293" s="116" t="s">
        <v>8795</v>
      </c>
      <c r="J6293" s="116" t="s">
        <v>47</v>
      </c>
      <c r="K6293" s="116">
        <v>7.8390000000000004</v>
      </c>
      <c r="L6293" s="116">
        <v>7.8390000000000004</v>
      </c>
      <c r="M6293" s="116">
        <v>7.7360000000000007</v>
      </c>
      <c r="N6293" s="395">
        <v>1.313943104987878</v>
      </c>
      <c r="O6293" s="330"/>
      <c r="P6293" s="116"/>
      <c r="Q6293" s="120"/>
    </row>
    <row r="6294" spans="1:17" ht="25.5" customHeight="1">
      <c r="A6294" s="117">
        <v>6291</v>
      </c>
      <c r="B6294" s="117"/>
      <c r="C6294" s="117" t="s">
        <v>1039</v>
      </c>
      <c r="D6294" s="117" t="s">
        <v>3669</v>
      </c>
      <c r="E6294" s="396" t="s">
        <v>3669</v>
      </c>
      <c r="F6294" s="116" t="s">
        <v>9079</v>
      </c>
      <c r="G6294" s="329"/>
      <c r="H6294" s="116" t="s">
        <v>9167</v>
      </c>
      <c r="I6294" s="116" t="s">
        <v>8795</v>
      </c>
      <c r="J6294" s="116" t="s">
        <v>47</v>
      </c>
      <c r="K6294" s="116">
        <v>2.86</v>
      </c>
      <c r="L6294" s="116">
        <v>2.86</v>
      </c>
      <c r="M6294" s="116">
        <v>2.8220000000000001</v>
      </c>
      <c r="N6294" s="395">
        <v>1.3286713286713221</v>
      </c>
      <c r="O6294" s="330"/>
      <c r="P6294" s="116"/>
      <c r="Q6294" s="120"/>
    </row>
    <row r="6295" spans="1:17" ht="25.5" customHeight="1">
      <c r="A6295" s="117">
        <v>6292</v>
      </c>
      <c r="B6295" s="117"/>
      <c r="C6295" s="117" t="s">
        <v>1039</v>
      </c>
      <c r="D6295" s="117" t="s">
        <v>3669</v>
      </c>
      <c r="E6295" s="396" t="s">
        <v>3669</v>
      </c>
      <c r="F6295" s="116" t="s">
        <v>9079</v>
      </c>
      <c r="G6295" s="329"/>
      <c r="H6295" s="116" t="s">
        <v>9168</v>
      </c>
      <c r="I6295" s="116" t="s">
        <v>8795</v>
      </c>
      <c r="J6295" s="116" t="s">
        <v>47</v>
      </c>
      <c r="K6295" s="116">
        <v>5.8890000000000002</v>
      </c>
      <c r="L6295" s="116">
        <v>5.8890000000000002</v>
      </c>
      <c r="M6295" s="116">
        <v>5.8109999999999999</v>
      </c>
      <c r="N6295" s="395">
        <v>1.3245033112582829</v>
      </c>
      <c r="O6295" s="330"/>
      <c r="P6295" s="116"/>
      <c r="Q6295" s="120"/>
    </row>
    <row r="6296" spans="1:17" ht="25.5" customHeight="1">
      <c r="A6296" s="117">
        <v>6293</v>
      </c>
      <c r="B6296" s="117"/>
      <c r="C6296" s="117" t="s">
        <v>1039</v>
      </c>
      <c r="D6296" s="117" t="s">
        <v>3669</v>
      </c>
      <c r="E6296" s="396" t="s">
        <v>3669</v>
      </c>
      <c r="F6296" s="116" t="s">
        <v>9079</v>
      </c>
      <c r="G6296" s="329"/>
      <c r="H6296" s="116" t="s">
        <v>9169</v>
      </c>
      <c r="I6296" s="116" t="s">
        <v>8795</v>
      </c>
      <c r="J6296" s="116" t="s">
        <v>47</v>
      </c>
      <c r="K6296" s="116">
        <v>4.0909999999999993</v>
      </c>
      <c r="L6296" s="116">
        <v>4.0909999999999993</v>
      </c>
      <c r="M6296" s="116">
        <v>4.0359999999999996</v>
      </c>
      <c r="N6296" s="395">
        <v>1.3444145685651363</v>
      </c>
      <c r="O6296" s="330"/>
      <c r="P6296" s="116"/>
      <c r="Q6296" s="120"/>
    </row>
    <row r="6297" spans="1:17" ht="25.5" customHeight="1">
      <c r="A6297" s="117">
        <v>6294</v>
      </c>
      <c r="B6297" s="117"/>
      <c r="C6297" s="117" t="s">
        <v>1039</v>
      </c>
      <c r="D6297" s="117" t="s">
        <v>3669</v>
      </c>
      <c r="E6297" s="396" t="s">
        <v>3669</v>
      </c>
      <c r="F6297" s="116" t="s">
        <v>9079</v>
      </c>
      <c r="G6297" s="329"/>
      <c r="H6297" s="116" t="s">
        <v>9170</v>
      </c>
      <c r="I6297" s="116" t="s">
        <v>8795</v>
      </c>
      <c r="J6297" s="116" t="s">
        <v>47</v>
      </c>
      <c r="K6297" s="116">
        <v>8.8949999999999996</v>
      </c>
      <c r="L6297" s="116">
        <v>8.8949999999999996</v>
      </c>
      <c r="M6297" s="116">
        <v>8.777000000000001</v>
      </c>
      <c r="N6297" s="395">
        <v>1.3265879707700794</v>
      </c>
      <c r="O6297" s="330"/>
      <c r="P6297" s="116"/>
      <c r="Q6297" s="120"/>
    </row>
    <row r="6298" spans="1:17" ht="25.5" customHeight="1">
      <c r="A6298" s="117">
        <v>6295</v>
      </c>
      <c r="B6298" s="117"/>
      <c r="C6298" s="117" t="s">
        <v>1039</v>
      </c>
      <c r="D6298" s="117" t="s">
        <v>3669</v>
      </c>
      <c r="E6298" s="396" t="s">
        <v>3669</v>
      </c>
      <c r="F6298" s="116" t="s">
        <v>9079</v>
      </c>
      <c r="G6298" s="329"/>
      <c r="H6298" s="116" t="s">
        <v>9171</v>
      </c>
      <c r="I6298" s="116" t="s">
        <v>8795</v>
      </c>
      <c r="J6298" s="116" t="s">
        <v>47</v>
      </c>
      <c r="K6298" s="116">
        <v>2.9139999999999997</v>
      </c>
      <c r="L6298" s="116">
        <v>2.9139999999999997</v>
      </c>
      <c r="M6298" s="116">
        <v>2.8740000000000001</v>
      </c>
      <c r="N6298" s="395">
        <v>1.3726835964310089</v>
      </c>
      <c r="O6298" s="330"/>
      <c r="P6298" s="116"/>
      <c r="Q6298" s="120"/>
    </row>
    <row r="6299" spans="1:17" ht="25.5" customHeight="1">
      <c r="A6299" s="117">
        <v>6296</v>
      </c>
      <c r="B6299" s="117"/>
      <c r="C6299" s="117" t="s">
        <v>1039</v>
      </c>
      <c r="D6299" s="117" t="s">
        <v>3669</v>
      </c>
      <c r="E6299" s="396" t="s">
        <v>3669</v>
      </c>
      <c r="F6299" s="116" t="s">
        <v>9080</v>
      </c>
      <c r="G6299" s="329"/>
      <c r="H6299" s="116" t="s">
        <v>9172</v>
      </c>
      <c r="I6299" s="116" t="s">
        <v>8795</v>
      </c>
      <c r="J6299" s="116" t="s">
        <v>47</v>
      </c>
      <c r="K6299" s="116">
        <v>9.9974999999999987</v>
      </c>
      <c r="L6299" s="116">
        <v>9.9974999999999987</v>
      </c>
      <c r="M6299" s="116">
        <v>9.8659999999999997</v>
      </c>
      <c r="N6299" s="395">
        <v>1.3153288322080428</v>
      </c>
      <c r="O6299" s="330"/>
      <c r="P6299" s="116"/>
      <c r="Q6299" s="120"/>
    </row>
    <row r="6300" spans="1:17" ht="25.5" customHeight="1">
      <c r="A6300" s="117">
        <v>6297</v>
      </c>
      <c r="B6300" s="117"/>
      <c r="C6300" s="117" t="s">
        <v>1039</v>
      </c>
      <c r="D6300" s="117" t="s">
        <v>3669</v>
      </c>
      <c r="E6300" s="396" t="s">
        <v>3669</v>
      </c>
      <c r="F6300" s="116" t="s">
        <v>9080</v>
      </c>
      <c r="G6300" s="329"/>
      <c r="H6300" s="116" t="s">
        <v>9173</v>
      </c>
      <c r="I6300" s="116" t="s">
        <v>8795</v>
      </c>
      <c r="J6300" s="116" t="s">
        <v>47</v>
      </c>
      <c r="K6300" s="116">
        <v>4.1768999999999998</v>
      </c>
      <c r="L6300" s="116">
        <v>4.1768999999999998</v>
      </c>
      <c r="M6300" s="116">
        <v>4.1210000000000004</v>
      </c>
      <c r="N6300" s="395">
        <v>1.338313103018971</v>
      </c>
      <c r="O6300" s="330"/>
      <c r="P6300" s="116"/>
      <c r="Q6300" s="120"/>
    </row>
    <row r="6301" spans="1:17" ht="25.5" customHeight="1">
      <c r="A6301" s="117">
        <v>6298</v>
      </c>
      <c r="B6301" s="117"/>
      <c r="C6301" s="117" t="s">
        <v>1039</v>
      </c>
      <c r="D6301" s="117" t="s">
        <v>3669</v>
      </c>
      <c r="E6301" s="396" t="s">
        <v>3669</v>
      </c>
      <c r="F6301" s="116" t="s">
        <v>9080</v>
      </c>
      <c r="G6301" s="329"/>
      <c r="H6301" s="116" t="s">
        <v>9174</v>
      </c>
      <c r="I6301" s="116" t="s">
        <v>8795</v>
      </c>
      <c r="J6301" s="116" t="s">
        <v>47</v>
      </c>
      <c r="K6301" s="116">
        <v>1.6619999999999999</v>
      </c>
      <c r="L6301" s="116">
        <v>1.6619999999999999</v>
      </c>
      <c r="M6301" s="116">
        <v>1.639</v>
      </c>
      <c r="N6301" s="395">
        <v>1.3838748495788153</v>
      </c>
      <c r="O6301" s="330"/>
      <c r="P6301" s="116"/>
      <c r="Q6301" s="120"/>
    </row>
    <row r="6302" spans="1:17" ht="25.5" customHeight="1">
      <c r="A6302" s="117">
        <v>6299</v>
      </c>
      <c r="B6302" s="117"/>
      <c r="C6302" s="117" t="s">
        <v>1039</v>
      </c>
      <c r="D6302" s="117" t="s">
        <v>3669</v>
      </c>
      <c r="E6302" s="396" t="s">
        <v>3669</v>
      </c>
      <c r="F6302" s="116" t="s">
        <v>9080</v>
      </c>
      <c r="G6302" s="329"/>
      <c r="H6302" s="116" t="s">
        <v>9175</v>
      </c>
      <c r="I6302" s="116" t="s">
        <v>8795</v>
      </c>
      <c r="J6302" s="116" t="s">
        <v>47</v>
      </c>
      <c r="K6302" s="116">
        <v>3.0810000000000004</v>
      </c>
      <c r="L6302" s="116">
        <v>3.0810000000000004</v>
      </c>
      <c r="M6302" s="116">
        <v>3.04</v>
      </c>
      <c r="N6302" s="395">
        <v>1.3307367737747604</v>
      </c>
      <c r="O6302" s="330"/>
      <c r="P6302" s="116"/>
      <c r="Q6302" s="120"/>
    </row>
    <row r="6303" spans="1:17" ht="25.5" customHeight="1">
      <c r="A6303" s="117">
        <v>6300</v>
      </c>
      <c r="B6303" s="117"/>
      <c r="C6303" s="117" t="s">
        <v>1039</v>
      </c>
      <c r="D6303" s="117" t="s">
        <v>3669</v>
      </c>
      <c r="E6303" s="396" t="s">
        <v>3669</v>
      </c>
      <c r="F6303" s="116" t="s">
        <v>9081</v>
      </c>
      <c r="G6303" s="329"/>
      <c r="H6303" s="116" t="s">
        <v>9176</v>
      </c>
      <c r="I6303" s="116" t="s">
        <v>8795</v>
      </c>
      <c r="J6303" s="116" t="s">
        <v>47</v>
      </c>
      <c r="K6303" s="116">
        <v>4.640799999999988</v>
      </c>
      <c r="L6303" s="116">
        <v>4.640799999999988</v>
      </c>
      <c r="M6303" s="116">
        <v>4.5789999999999997</v>
      </c>
      <c r="N6303" s="395">
        <v>1.3316669539732044</v>
      </c>
      <c r="O6303" s="330"/>
      <c r="P6303" s="116"/>
      <c r="Q6303" s="120"/>
    </row>
    <row r="6304" spans="1:17" ht="25.5" customHeight="1">
      <c r="A6304" s="117">
        <v>6301</v>
      </c>
      <c r="B6304" s="117"/>
      <c r="C6304" s="117" t="s">
        <v>1039</v>
      </c>
      <c r="D6304" s="117" t="s">
        <v>3669</v>
      </c>
      <c r="E6304" s="396" t="s">
        <v>3669</v>
      </c>
      <c r="F6304" s="116" t="s">
        <v>9081</v>
      </c>
      <c r="G6304" s="329"/>
      <c r="H6304" s="116" t="s">
        <v>9177</v>
      </c>
      <c r="I6304" s="116" t="s">
        <v>8795</v>
      </c>
      <c r="J6304" s="116" t="s">
        <v>47</v>
      </c>
      <c r="K6304" s="116">
        <v>0</v>
      </c>
      <c r="L6304" s="116">
        <v>0</v>
      </c>
      <c r="M6304" s="116">
        <v>0</v>
      </c>
      <c r="N6304" s="395">
        <v>0</v>
      </c>
      <c r="O6304" s="330"/>
      <c r="P6304" s="116"/>
      <c r="Q6304" s="120"/>
    </row>
    <row r="6305" spans="1:17" ht="25.5" customHeight="1">
      <c r="A6305" s="117">
        <v>6302</v>
      </c>
      <c r="B6305" s="117"/>
      <c r="C6305" s="117" t="s">
        <v>1039</v>
      </c>
      <c r="D6305" s="117" t="s">
        <v>3669</v>
      </c>
      <c r="E6305" s="396" t="s">
        <v>3669</v>
      </c>
      <c r="F6305" s="116" t="s">
        <v>9081</v>
      </c>
      <c r="G6305" s="329"/>
      <c r="H6305" s="116" t="s">
        <v>9178</v>
      </c>
      <c r="I6305" s="116" t="s">
        <v>8795</v>
      </c>
      <c r="J6305" s="116" t="s">
        <v>47</v>
      </c>
      <c r="K6305" s="116">
        <v>0.97900000000000009</v>
      </c>
      <c r="L6305" s="116">
        <v>0.97900000000000009</v>
      </c>
      <c r="M6305" s="116">
        <v>0.96499999999999986</v>
      </c>
      <c r="N6305" s="395">
        <v>1.4300306435138135</v>
      </c>
      <c r="O6305" s="330"/>
      <c r="P6305" s="116"/>
      <c r="Q6305" s="120"/>
    </row>
    <row r="6306" spans="1:17" ht="25.5" customHeight="1">
      <c r="A6306" s="117">
        <v>6303</v>
      </c>
      <c r="B6306" s="117"/>
      <c r="C6306" s="117" t="s">
        <v>1039</v>
      </c>
      <c r="D6306" s="117" t="s">
        <v>3669</v>
      </c>
      <c r="E6306" s="396" t="s">
        <v>3669</v>
      </c>
      <c r="F6306" s="116" t="s">
        <v>9081</v>
      </c>
      <c r="G6306" s="329"/>
      <c r="H6306" s="116" t="s">
        <v>9179</v>
      </c>
      <c r="I6306" s="116" t="s">
        <v>8795</v>
      </c>
      <c r="J6306" s="116" t="s">
        <v>47</v>
      </c>
      <c r="K6306" s="116">
        <v>2.8719999999999999</v>
      </c>
      <c r="L6306" s="116">
        <v>2.8719999999999999</v>
      </c>
      <c r="M6306" s="116">
        <v>2.8330000000000002</v>
      </c>
      <c r="N6306" s="395">
        <v>1.3579387186629424</v>
      </c>
      <c r="O6306" s="330"/>
      <c r="P6306" s="116"/>
      <c r="Q6306" s="120"/>
    </row>
    <row r="6307" spans="1:17" ht="25.5" customHeight="1">
      <c r="A6307" s="117">
        <v>6304</v>
      </c>
      <c r="B6307" s="117"/>
      <c r="C6307" s="117" t="s">
        <v>1039</v>
      </c>
      <c r="D6307" s="117" t="s">
        <v>3669</v>
      </c>
      <c r="E6307" s="396" t="s">
        <v>3669</v>
      </c>
      <c r="F6307" s="116" t="s">
        <v>9081</v>
      </c>
      <c r="G6307" s="329"/>
      <c r="H6307" s="116" t="s">
        <v>9180</v>
      </c>
      <c r="I6307" s="116" t="s">
        <v>8795</v>
      </c>
      <c r="J6307" s="116" t="s">
        <v>47</v>
      </c>
      <c r="K6307" s="116">
        <v>5.4271999999999974</v>
      </c>
      <c r="L6307" s="116">
        <v>5.4271999999999974</v>
      </c>
      <c r="M6307" s="116">
        <v>5.3550000000000004</v>
      </c>
      <c r="N6307" s="395">
        <v>1.3303360849056045</v>
      </c>
      <c r="O6307" s="330"/>
      <c r="P6307" s="116"/>
      <c r="Q6307" s="120"/>
    </row>
    <row r="6308" spans="1:17" ht="25.5" customHeight="1">
      <c r="A6308" s="117">
        <v>6305</v>
      </c>
      <c r="B6308" s="117"/>
      <c r="C6308" s="117" t="s">
        <v>1039</v>
      </c>
      <c r="D6308" s="117" t="s">
        <v>3669</v>
      </c>
      <c r="E6308" s="396" t="s">
        <v>3669</v>
      </c>
      <c r="F6308" s="116" t="s">
        <v>9082</v>
      </c>
      <c r="G6308" s="329"/>
      <c r="H6308" s="116" t="s">
        <v>9181</v>
      </c>
      <c r="I6308" s="116" t="s">
        <v>8795</v>
      </c>
      <c r="J6308" s="116" t="s">
        <v>47</v>
      </c>
      <c r="K6308" s="116">
        <v>5.3597999999999884</v>
      </c>
      <c r="L6308" s="116">
        <v>5.3597999999999884</v>
      </c>
      <c r="M6308" s="116">
        <v>5.2889999999999997</v>
      </c>
      <c r="N6308" s="395">
        <v>1.32094481137335</v>
      </c>
      <c r="O6308" s="330"/>
      <c r="P6308" s="116"/>
      <c r="Q6308" s="120"/>
    </row>
    <row r="6309" spans="1:17" ht="25.5" customHeight="1">
      <c r="A6309" s="117">
        <v>6306</v>
      </c>
      <c r="B6309" s="117"/>
      <c r="C6309" s="117" t="s">
        <v>1039</v>
      </c>
      <c r="D6309" s="117" t="s">
        <v>3669</v>
      </c>
      <c r="E6309" s="396" t="s">
        <v>3669</v>
      </c>
      <c r="F6309" s="116" t="s">
        <v>9082</v>
      </c>
      <c r="G6309" s="329"/>
      <c r="H6309" s="116" t="s">
        <v>9182</v>
      </c>
      <c r="I6309" s="116" t="s">
        <v>8795</v>
      </c>
      <c r="J6309" s="116" t="s">
        <v>47</v>
      </c>
      <c r="K6309" s="116">
        <v>5.2463999999999942</v>
      </c>
      <c r="L6309" s="116">
        <v>5.2463999999999942</v>
      </c>
      <c r="M6309" s="116">
        <v>5.1760000000000002</v>
      </c>
      <c r="N6309" s="395">
        <v>1.3418725221102872</v>
      </c>
      <c r="O6309" s="330"/>
      <c r="P6309" s="116"/>
      <c r="Q6309" s="120"/>
    </row>
    <row r="6310" spans="1:17" ht="25.5" customHeight="1">
      <c r="A6310" s="117">
        <v>6307</v>
      </c>
      <c r="B6310" s="117"/>
      <c r="C6310" s="117" t="s">
        <v>1039</v>
      </c>
      <c r="D6310" s="117" t="s">
        <v>3669</v>
      </c>
      <c r="E6310" s="396" t="s">
        <v>3669</v>
      </c>
      <c r="F6310" s="116" t="s">
        <v>9082</v>
      </c>
      <c r="G6310" s="329"/>
      <c r="H6310" s="116" t="s">
        <v>9183</v>
      </c>
      <c r="I6310" s="116" t="s">
        <v>8795</v>
      </c>
      <c r="J6310" s="116" t="s">
        <v>47</v>
      </c>
      <c r="K6310" s="116">
        <v>7.8424000000000085</v>
      </c>
      <c r="L6310" s="116">
        <v>7.8424000000000085</v>
      </c>
      <c r="M6310" s="116">
        <v>7.7389999999999999</v>
      </c>
      <c r="N6310" s="395">
        <v>1.3184739365501439</v>
      </c>
      <c r="O6310" s="330"/>
      <c r="P6310" s="116"/>
      <c r="Q6310" s="120"/>
    </row>
    <row r="6311" spans="1:17" ht="25.5" customHeight="1">
      <c r="A6311" s="117">
        <v>6308</v>
      </c>
      <c r="B6311" s="117"/>
      <c r="C6311" s="117" t="s">
        <v>1039</v>
      </c>
      <c r="D6311" s="117" t="s">
        <v>3669</v>
      </c>
      <c r="E6311" s="396" t="s">
        <v>3669</v>
      </c>
      <c r="F6311" s="116" t="s">
        <v>9082</v>
      </c>
      <c r="G6311" s="329"/>
      <c r="H6311" s="116" t="s">
        <v>9184</v>
      </c>
      <c r="I6311" s="116" t="s">
        <v>8795</v>
      </c>
      <c r="J6311" s="116" t="s">
        <v>47</v>
      </c>
      <c r="K6311" s="116">
        <v>2.5060000000000002</v>
      </c>
      <c r="L6311" s="116">
        <v>2.5060000000000002</v>
      </c>
      <c r="M6311" s="116">
        <v>2.4882339999999998</v>
      </c>
      <c r="N6311" s="395">
        <v>0.70893854748604912</v>
      </c>
      <c r="O6311" s="330"/>
      <c r="P6311" s="116"/>
      <c r="Q6311" s="120"/>
    </row>
    <row r="6312" spans="1:17" ht="25.5" customHeight="1">
      <c r="A6312" s="117">
        <v>6309</v>
      </c>
      <c r="B6312" s="117"/>
      <c r="C6312" s="117" t="s">
        <v>1039</v>
      </c>
      <c r="D6312" s="117" t="s">
        <v>3669</v>
      </c>
      <c r="E6312" s="396" t="s">
        <v>3669</v>
      </c>
      <c r="F6312" s="116" t="s">
        <v>9083</v>
      </c>
      <c r="G6312" s="329"/>
      <c r="H6312" s="116" t="s">
        <v>9185</v>
      </c>
      <c r="I6312" s="116" t="s">
        <v>8795</v>
      </c>
      <c r="J6312" s="116" t="s">
        <v>47</v>
      </c>
      <c r="K6312" s="116">
        <v>2.9951000000000061</v>
      </c>
      <c r="L6312" s="116">
        <v>2.9951000000000061</v>
      </c>
      <c r="M6312" s="116">
        <v>2.9539999999999997</v>
      </c>
      <c r="N6312" s="395">
        <v>1.3722413275017953</v>
      </c>
      <c r="O6312" s="330"/>
      <c r="P6312" s="116"/>
      <c r="Q6312" s="120"/>
    </row>
    <row r="6313" spans="1:17" ht="25.5" customHeight="1">
      <c r="A6313" s="117">
        <v>6310</v>
      </c>
      <c r="B6313" s="117"/>
      <c r="C6313" s="117" t="s">
        <v>1039</v>
      </c>
      <c r="D6313" s="117" t="s">
        <v>3669</v>
      </c>
      <c r="E6313" s="396" t="s">
        <v>3669</v>
      </c>
      <c r="F6313" s="116" t="s">
        <v>9084</v>
      </c>
      <c r="G6313" s="329"/>
      <c r="H6313" s="116" t="s">
        <v>9186</v>
      </c>
      <c r="I6313" s="116" t="s">
        <v>8795</v>
      </c>
      <c r="J6313" s="116" t="s">
        <v>47</v>
      </c>
      <c r="K6313" s="116">
        <v>3.6524999999999999</v>
      </c>
      <c r="L6313" s="116">
        <v>3.6524999999999999</v>
      </c>
      <c r="M6313" s="116">
        <v>3.6040000000000001</v>
      </c>
      <c r="N6313" s="395">
        <v>1.3278576317590627</v>
      </c>
      <c r="O6313" s="330"/>
      <c r="P6313" s="116"/>
      <c r="Q6313" s="120"/>
    </row>
    <row r="6314" spans="1:17" ht="25.5" customHeight="1">
      <c r="A6314" s="117">
        <v>6311</v>
      </c>
      <c r="B6314" s="117"/>
      <c r="C6314" s="117" t="s">
        <v>1039</v>
      </c>
      <c r="D6314" s="117" t="s">
        <v>3669</v>
      </c>
      <c r="E6314" s="117" t="e">
        <v>#N/A</v>
      </c>
      <c r="F6314" s="116" t="s">
        <v>9085</v>
      </c>
      <c r="G6314" s="329"/>
      <c r="H6314" s="116" t="s">
        <v>9187</v>
      </c>
      <c r="I6314" s="116" t="s">
        <v>8795</v>
      </c>
      <c r="J6314" s="116" t="s">
        <v>47</v>
      </c>
      <c r="K6314" s="116">
        <v>2.1204000000000014</v>
      </c>
      <c r="L6314" s="116">
        <v>2.1204000000000014</v>
      </c>
      <c r="M6314" s="116">
        <v>2.0910000000000002</v>
      </c>
      <c r="N6314" s="395">
        <v>1.3865308432371808</v>
      </c>
      <c r="O6314" s="330"/>
      <c r="P6314" s="116"/>
      <c r="Q6314" s="120"/>
    </row>
    <row r="6315" spans="1:17" ht="25.5" customHeight="1">
      <c r="A6315" s="117">
        <v>6312</v>
      </c>
      <c r="B6315" s="117"/>
      <c r="C6315" s="117" t="s">
        <v>1039</v>
      </c>
      <c r="D6315" s="117" t="s">
        <v>3669</v>
      </c>
      <c r="E6315" s="396" t="s">
        <v>3669</v>
      </c>
      <c r="F6315" s="116" t="s">
        <v>9086</v>
      </c>
      <c r="G6315" s="329"/>
      <c r="H6315" s="116" t="s">
        <v>9188</v>
      </c>
      <c r="I6315" s="116" t="s">
        <v>8795</v>
      </c>
      <c r="J6315" s="116" t="s">
        <v>47</v>
      </c>
      <c r="K6315" s="116">
        <v>2.8616799999999998</v>
      </c>
      <c r="L6315" s="116">
        <v>2.8616799999999998</v>
      </c>
      <c r="M6315" s="116">
        <v>2.8230000000000004</v>
      </c>
      <c r="N6315" s="395">
        <v>1.3516535741242692</v>
      </c>
      <c r="O6315" s="330"/>
      <c r="P6315" s="116"/>
      <c r="Q6315" s="120"/>
    </row>
    <row r="6316" spans="1:17" ht="25.5" customHeight="1">
      <c r="A6316" s="117">
        <v>6313</v>
      </c>
      <c r="B6316" s="117"/>
      <c r="C6316" s="117" t="s">
        <v>1039</v>
      </c>
      <c r="D6316" s="117" t="s">
        <v>3669</v>
      </c>
      <c r="E6316" s="396" t="s">
        <v>3669</v>
      </c>
      <c r="F6316" s="116" t="s">
        <v>9087</v>
      </c>
      <c r="G6316" s="329"/>
      <c r="H6316" s="116" t="s">
        <v>9189</v>
      </c>
      <c r="I6316" s="116" t="s">
        <v>8795</v>
      </c>
      <c r="J6316" s="116" t="s">
        <v>47</v>
      </c>
      <c r="K6316" s="116">
        <v>2.6608499999999999</v>
      </c>
      <c r="L6316" s="116">
        <v>2.6608499999999999</v>
      </c>
      <c r="M6316" s="116">
        <v>2.625</v>
      </c>
      <c r="N6316" s="395">
        <v>1.3473138282879507</v>
      </c>
      <c r="O6316" s="330"/>
      <c r="P6316" s="116"/>
      <c r="Q6316" s="120"/>
    </row>
    <row r="6317" spans="1:17" ht="25.5" customHeight="1">
      <c r="A6317" s="117">
        <v>6314</v>
      </c>
      <c r="B6317" s="117"/>
      <c r="C6317" s="117" t="s">
        <v>1039</v>
      </c>
      <c r="D6317" s="117" t="s">
        <v>3669</v>
      </c>
      <c r="E6317" s="396" t="s">
        <v>3669</v>
      </c>
      <c r="F6317" s="116" t="s">
        <v>9088</v>
      </c>
      <c r="G6317" s="329"/>
      <c r="H6317" s="116" t="s">
        <v>9190</v>
      </c>
      <c r="I6317" s="116" t="s">
        <v>8795</v>
      </c>
      <c r="J6317" s="116" t="s">
        <v>47</v>
      </c>
      <c r="K6317" s="116">
        <v>3.0872799999999998</v>
      </c>
      <c r="L6317" s="116">
        <v>3.0872799999999998</v>
      </c>
      <c r="M6317" s="116">
        <v>3.0460000000000003</v>
      </c>
      <c r="N6317" s="395">
        <v>1.3370993236764901</v>
      </c>
      <c r="O6317" s="330"/>
      <c r="P6317" s="116"/>
      <c r="Q6317" s="120"/>
    </row>
    <row r="6318" spans="1:17" ht="25.5" customHeight="1">
      <c r="A6318" s="117">
        <v>6315</v>
      </c>
      <c r="B6318" s="117"/>
      <c r="C6318" s="117" t="s">
        <v>1039</v>
      </c>
      <c r="D6318" s="117" t="s">
        <v>1512</v>
      </c>
      <c r="E6318" s="396" t="s">
        <v>1512</v>
      </c>
      <c r="F6318" s="116" t="s">
        <v>9089</v>
      </c>
      <c r="G6318" s="329"/>
      <c r="H6318" s="116" t="s">
        <v>9191</v>
      </c>
      <c r="I6318" s="116" t="s">
        <v>8795</v>
      </c>
      <c r="J6318" s="116" t="s">
        <v>47</v>
      </c>
      <c r="K6318" s="116">
        <v>6.8042999999999889</v>
      </c>
      <c r="L6318" s="116">
        <v>6.8042999999999889</v>
      </c>
      <c r="M6318" s="116">
        <v>6.51</v>
      </c>
      <c r="N6318" s="395">
        <v>4.325206119659474</v>
      </c>
      <c r="O6318" s="330"/>
      <c r="P6318" s="116"/>
      <c r="Q6318" s="120"/>
    </row>
    <row r="6319" spans="1:17" ht="25.5" customHeight="1">
      <c r="A6319" s="117">
        <v>6316</v>
      </c>
      <c r="B6319" s="117"/>
      <c r="C6319" s="117" t="s">
        <v>1039</v>
      </c>
      <c r="D6319" s="117" t="s">
        <v>1512</v>
      </c>
      <c r="E6319" s="396" t="s">
        <v>1512</v>
      </c>
      <c r="F6319" s="116" t="s">
        <v>9089</v>
      </c>
      <c r="G6319" s="329"/>
      <c r="H6319" s="116" t="s">
        <v>9192</v>
      </c>
      <c r="I6319" s="116" t="s">
        <v>8795</v>
      </c>
      <c r="J6319" s="116" t="s">
        <v>47</v>
      </c>
      <c r="K6319" s="116">
        <v>5.0061</v>
      </c>
      <c r="L6319" s="116">
        <v>5.0061</v>
      </c>
      <c r="M6319" s="116">
        <v>4.79</v>
      </c>
      <c r="N6319" s="395">
        <v>4.3167335850262676</v>
      </c>
      <c r="O6319" s="330"/>
      <c r="P6319" s="116"/>
      <c r="Q6319" s="120"/>
    </row>
    <row r="6320" spans="1:17" ht="25.5" customHeight="1">
      <c r="A6320" s="117">
        <v>6317</v>
      </c>
      <c r="B6320" s="117"/>
      <c r="C6320" s="117" t="s">
        <v>1039</v>
      </c>
      <c r="D6320" s="117" t="s">
        <v>1512</v>
      </c>
      <c r="E6320" s="396" t="s">
        <v>1512</v>
      </c>
      <c r="F6320" s="116" t="s">
        <v>9089</v>
      </c>
      <c r="G6320" s="329"/>
      <c r="H6320" s="116" t="s">
        <v>9193</v>
      </c>
      <c r="I6320" s="116" t="s">
        <v>8795</v>
      </c>
      <c r="J6320" s="116" t="s">
        <v>47</v>
      </c>
      <c r="K6320" s="116">
        <v>6.3339999999999996</v>
      </c>
      <c r="L6320" s="116">
        <v>6.3339999999999996</v>
      </c>
      <c r="M6320" s="116">
        <v>6.0500000000000007</v>
      </c>
      <c r="N6320" s="395">
        <v>4.4837385538364218</v>
      </c>
      <c r="O6320" s="330"/>
      <c r="P6320" s="116"/>
      <c r="Q6320" s="120"/>
    </row>
    <row r="6321" spans="1:17" ht="25.5" customHeight="1">
      <c r="A6321" s="117">
        <v>6318</v>
      </c>
      <c r="B6321" s="117"/>
      <c r="C6321" s="117" t="s">
        <v>1039</v>
      </c>
      <c r="D6321" s="117" t="s">
        <v>1512</v>
      </c>
      <c r="E6321" s="396" t="s">
        <v>1512</v>
      </c>
      <c r="F6321" s="116" t="s">
        <v>9089</v>
      </c>
      <c r="G6321" s="329"/>
      <c r="H6321" s="116" t="s">
        <v>9194</v>
      </c>
      <c r="I6321" s="116" t="s">
        <v>8795</v>
      </c>
      <c r="J6321" s="116" t="s">
        <v>47</v>
      </c>
      <c r="K6321" s="116">
        <v>11.622600000000006</v>
      </c>
      <c r="L6321" s="116">
        <v>11.622600000000006</v>
      </c>
      <c r="M6321" s="116">
        <v>11.13</v>
      </c>
      <c r="N6321" s="395">
        <v>4.2382943575448229</v>
      </c>
      <c r="O6321" s="330"/>
      <c r="P6321" s="116"/>
      <c r="Q6321" s="120"/>
    </row>
    <row r="6322" spans="1:17" ht="25.5" customHeight="1">
      <c r="A6322" s="117">
        <v>6319</v>
      </c>
      <c r="B6322" s="117"/>
      <c r="C6322" s="117" t="s">
        <v>1039</v>
      </c>
      <c r="D6322" s="117" t="s">
        <v>1512</v>
      </c>
      <c r="E6322" s="396" t="s">
        <v>1512</v>
      </c>
      <c r="F6322" s="116" t="s">
        <v>9089</v>
      </c>
      <c r="G6322" s="329"/>
      <c r="H6322" s="116" t="s">
        <v>9195</v>
      </c>
      <c r="I6322" s="116" t="s">
        <v>8795</v>
      </c>
      <c r="J6322" s="116" t="s">
        <v>47</v>
      </c>
      <c r="K6322" s="116">
        <v>8.5160000000000284</v>
      </c>
      <c r="L6322" s="116">
        <v>8.5160000000000284</v>
      </c>
      <c r="M6322" s="116">
        <v>8.14</v>
      </c>
      <c r="N6322" s="395">
        <v>4.4152184124005007</v>
      </c>
      <c r="O6322" s="330"/>
      <c r="P6322" s="116"/>
      <c r="Q6322" s="120"/>
    </row>
    <row r="6323" spans="1:17" ht="25.5" customHeight="1">
      <c r="A6323" s="117">
        <v>6320</v>
      </c>
      <c r="B6323" s="117"/>
      <c r="C6323" s="117" t="s">
        <v>1039</v>
      </c>
      <c r="D6323" s="117" t="s">
        <v>1512</v>
      </c>
      <c r="E6323" s="396" t="s">
        <v>1512</v>
      </c>
      <c r="F6323" s="116" t="s">
        <v>9089</v>
      </c>
      <c r="G6323" s="329"/>
      <c r="H6323" s="116" t="s">
        <v>9196</v>
      </c>
      <c r="I6323" s="116" t="s">
        <v>8795</v>
      </c>
      <c r="J6323" s="116" t="s">
        <v>47</v>
      </c>
      <c r="K6323" s="116">
        <v>6.8586000000000062</v>
      </c>
      <c r="L6323" s="116">
        <v>6.8586000000000062</v>
      </c>
      <c r="M6323" s="116">
        <v>6.5399999999999991</v>
      </c>
      <c r="N6323" s="395">
        <v>4.645262881637751</v>
      </c>
      <c r="O6323" s="330"/>
      <c r="P6323" s="116"/>
      <c r="Q6323" s="120"/>
    </row>
    <row r="6324" spans="1:17" ht="25.5" customHeight="1">
      <c r="A6324" s="117">
        <v>6321</v>
      </c>
      <c r="B6324" s="117"/>
      <c r="C6324" s="117" t="s">
        <v>1039</v>
      </c>
      <c r="D6324" s="117" t="s">
        <v>1512</v>
      </c>
      <c r="E6324" s="396" t="s">
        <v>1512</v>
      </c>
      <c r="F6324" s="116" t="s">
        <v>9090</v>
      </c>
      <c r="G6324" s="329"/>
      <c r="H6324" s="116" t="s">
        <v>9197</v>
      </c>
      <c r="I6324" s="116" t="s">
        <v>8795</v>
      </c>
      <c r="J6324" s="116" t="s">
        <v>47</v>
      </c>
      <c r="K6324" s="116">
        <v>15.393000000000001</v>
      </c>
      <c r="L6324" s="116">
        <v>15.393000000000001</v>
      </c>
      <c r="M6324" s="116">
        <v>14.71</v>
      </c>
      <c r="N6324" s="395">
        <v>4.4370817904242177</v>
      </c>
      <c r="O6324" s="330"/>
      <c r="P6324" s="116"/>
      <c r="Q6324" s="120"/>
    </row>
    <row r="6325" spans="1:17" ht="25.5" customHeight="1">
      <c r="A6325" s="117">
        <v>6322</v>
      </c>
      <c r="B6325" s="117"/>
      <c r="C6325" s="117" t="s">
        <v>1039</v>
      </c>
      <c r="D6325" s="117" t="s">
        <v>1512</v>
      </c>
      <c r="E6325" s="396" t="s">
        <v>1512</v>
      </c>
      <c r="F6325" s="116" t="s">
        <v>9090</v>
      </c>
      <c r="G6325" s="329"/>
      <c r="H6325" s="116" t="s">
        <v>9198</v>
      </c>
      <c r="I6325" s="116" t="s">
        <v>8795</v>
      </c>
      <c r="J6325" s="116" t="s">
        <v>47</v>
      </c>
      <c r="K6325" s="116">
        <v>4.0350000000000001</v>
      </c>
      <c r="L6325" s="116">
        <v>4.0350000000000001</v>
      </c>
      <c r="M6325" s="116">
        <v>3.8500000000000005</v>
      </c>
      <c r="N6325" s="395">
        <v>4.5848822800495563</v>
      </c>
      <c r="O6325" s="330"/>
      <c r="P6325" s="116"/>
      <c r="Q6325" s="120"/>
    </row>
    <row r="6326" spans="1:17" ht="25.5" customHeight="1">
      <c r="A6326" s="117">
        <v>6323</v>
      </c>
      <c r="B6326" s="117"/>
      <c r="C6326" s="117" t="s">
        <v>1039</v>
      </c>
      <c r="D6326" s="117" t="s">
        <v>1512</v>
      </c>
      <c r="E6326" s="396" t="s">
        <v>1512</v>
      </c>
      <c r="F6326" s="116" t="s">
        <v>9090</v>
      </c>
      <c r="G6326" s="329"/>
      <c r="H6326" s="116" t="s">
        <v>9199</v>
      </c>
      <c r="I6326" s="116" t="s">
        <v>8795</v>
      </c>
      <c r="J6326" s="116" t="s">
        <v>47</v>
      </c>
      <c r="K6326" s="116">
        <v>6.7309999999999999</v>
      </c>
      <c r="L6326" s="116">
        <v>6.7309999999999999</v>
      </c>
      <c r="M6326" s="116">
        <v>6.43</v>
      </c>
      <c r="N6326" s="395">
        <v>4.4718466795424181</v>
      </c>
      <c r="O6326" s="330"/>
      <c r="P6326" s="116"/>
      <c r="Q6326" s="120"/>
    </row>
    <row r="6327" spans="1:17" ht="25.5" customHeight="1">
      <c r="A6327" s="117">
        <v>6324</v>
      </c>
      <c r="B6327" s="117"/>
      <c r="C6327" s="117" t="s">
        <v>1039</v>
      </c>
      <c r="D6327" s="117" t="s">
        <v>1512</v>
      </c>
      <c r="E6327" s="396" t="s">
        <v>1512</v>
      </c>
      <c r="F6327" s="116" t="s">
        <v>9090</v>
      </c>
      <c r="G6327" s="329"/>
      <c r="H6327" s="116" t="s">
        <v>9200</v>
      </c>
      <c r="I6327" s="116" t="s">
        <v>8795</v>
      </c>
      <c r="J6327" s="116" t="s">
        <v>47</v>
      </c>
      <c r="K6327" s="116">
        <v>7.8360000000000003</v>
      </c>
      <c r="L6327" s="116">
        <v>7.8360000000000003</v>
      </c>
      <c r="M6327" s="116">
        <v>7.47</v>
      </c>
      <c r="N6327" s="395">
        <v>4.6707503828483983</v>
      </c>
      <c r="O6327" s="330"/>
      <c r="P6327" s="116"/>
      <c r="Q6327" s="120"/>
    </row>
    <row r="6328" spans="1:17" ht="25.5" customHeight="1">
      <c r="A6328" s="117">
        <v>6325</v>
      </c>
      <c r="B6328" s="117"/>
      <c r="C6328" s="117" t="s">
        <v>1039</v>
      </c>
      <c r="D6328" s="117" t="s">
        <v>1512</v>
      </c>
      <c r="E6328" s="396" t="s">
        <v>1512</v>
      </c>
      <c r="F6328" s="116" t="s">
        <v>9090</v>
      </c>
      <c r="G6328" s="329"/>
      <c r="H6328" s="116" t="s">
        <v>9201</v>
      </c>
      <c r="I6328" s="116" t="s">
        <v>8795</v>
      </c>
      <c r="J6328" s="116" t="s">
        <v>47</v>
      </c>
      <c r="K6328" s="116">
        <v>2.3521999999999972</v>
      </c>
      <c r="L6328" s="116">
        <v>2.3521999999999972</v>
      </c>
      <c r="M6328" s="116">
        <v>2.25</v>
      </c>
      <c r="N6328" s="395">
        <v>4.3448686336194751</v>
      </c>
      <c r="O6328" s="330"/>
      <c r="P6328" s="116"/>
      <c r="Q6328" s="120"/>
    </row>
    <row r="6329" spans="1:17" ht="25.5" customHeight="1">
      <c r="A6329" s="117">
        <v>6326</v>
      </c>
      <c r="B6329" s="117"/>
      <c r="C6329" s="117" t="s">
        <v>1039</v>
      </c>
      <c r="D6329" s="117" t="s">
        <v>1512</v>
      </c>
      <c r="E6329" s="396" t="s">
        <v>1512</v>
      </c>
      <c r="F6329" s="116" t="s">
        <v>9090</v>
      </c>
      <c r="G6329" s="329"/>
      <c r="H6329" s="116" t="s">
        <v>9202</v>
      </c>
      <c r="I6329" s="116" t="s">
        <v>8795</v>
      </c>
      <c r="J6329" s="116" t="s">
        <v>47</v>
      </c>
      <c r="K6329" s="116">
        <v>4.0296000000000056</v>
      </c>
      <c r="L6329" s="116">
        <v>4.0296000000000056</v>
      </c>
      <c r="M6329" s="116">
        <v>3.8499999999999996</v>
      </c>
      <c r="N6329" s="395">
        <v>4.4570180663094527</v>
      </c>
      <c r="O6329" s="330"/>
      <c r="P6329" s="116"/>
      <c r="Q6329" s="120"/>
    </row>
    <row r="6330" spans="1:17" ht="25.5" customHeight="1">
      <c r="A6330" s="117">
        <v>6327</v>
      </c>
      <c r="B6330" s="117"/>
      <c r="C6330" s="117" t="s">
        <v>1039</v>
      </c>
      <c r="D6330" s="117" t="s">
        <v>1512</v>
      </c>
      <c r="E6330" s="396" t="s">
        <v>1512</v>
      </c>
      <c r="F6330" s="116" t="s">
        <v>9091</v>
      </c>
      <c r="G6330" s="329"/>
      <c r="H6330" s="116" t="s">
        <v>9203</v>
      </c>
      <c r="I6330" s="116" t="s">
        <v>9061</v>
      </c>
      <c r="J6330" s="116" t="s">
        <v>47</v>
      </c>
      <c r="K6330" s="116">
        <v>5.4</v>
      </c>
      <c r="L6330" s="116">
        <v>5.4</v>
      </c>
      <c r="M6330" s="116">
        <v>5.16</v>
      </c>
      <c r="N6330" s="395">
        <v>4.4444444444444482</v>
      </c>
      <c r="O6330" s="330"/>
      <c r="P6330" s="116"/>
      <c r="Q6330" s="120"/>
    </row>
    <row r="6331" spans="1:17" ht="25.5" customHeight="1">
      <c r="A6331" s="117">
        <v>6328</v>
      </c>
      <c r="B6331" s="117"/>
      <c r="C6331" s="117" t="s">
        <v>1039</v>
      </c>
      <c r="D6331" s="117" t="s">
        <v>1512</v>
      </c>
      <c r="E6331" s="396" t="s">
        <v>1512</v>
      </c>
      <c r="F6331" s="116" t="s">
        <v>9092</v>
      </c>
      <c r="G6331" s="329"/>
      <c r="H6331" s="116" t="s">
        <v>9204</v>
      </c>
      <c r="I6331" s="116" t="s">
        <v>9061</v>
      </c>
      <c r="J6331" s="116" t="s">
        <v>47</v>
      </c>
      <c r="K6331" s="116">
        <v>0</v>
      </c>
      <c r="L6331" s="116">
        <v>0</v>
      </c>
      <c r="M6331" s="116">
        <v>5.7600000000000004E-3</v>
      </c>
      <c r="N6331" s="395">
        <v>0</v>
      </c>
      <c r="O6331" s="330"/>
      <c r="P6331" s="116"/>
      <c r="Q6331" s="120"/>
    </row>
    <row r="6332" spans="1:17" ht="25.5" customHeight="1">
      <c r="A6332" s="117">
        <v>6329</v>
      </c>
      <c r="B6332" s="117"/>
      <c r="C6332" s="117" t="s">
        <v>1039</v>
      </c>
      <c r="D6332" s="117" t="s">
        <v>1512</v>
      </c>
      <c r="E6332" s="396" t="s">
        <v>1512</v>
      </c>
      <c r="F6332" s="116" t="s">
        <v>9093</v>
      </c>
      <c r="G6332" s="329"/>
      <c r="H6332" s="116" t="s">
        <v>9205</v>
      </c>
      <c r="I6332" s="116" t="s">
        <v>8795</v>
      </c>
      <c r="J6332" s="116" t="s">
        <v>47</v>
      </c>
      <c r="K6332" s="116">
        <v>0.79470000000000007</v>
      </c>
      <c r="L6332" s="116">
        <v>0.79470000000000007</v>
      </c>
      <c r="M6332" s="116">
        <v>0.78</v>
      </c>
      <c r="N6332" s="395">
        <v>1.8497546243865668</v>
      </c>
      <c r="O6332" s="330"/>
      <c r="P6332" s="116"/>
      <c r="Q6332" s="120"/>
    </row>
    <row r="6333" spans="1:17" ht="25.5" customHeight="1">
      <c r="A6333" s="117">
        <v>6330</v>
      </c>
      <c r="B6333" s="117"/>
      <c r="C6333" s="117" t="s">
        <v>1039</v>
      </c>
      <c r="D6333" s="117" t="s">
        <v>1512</v>
      </c>
      <c r="E6333" s="396" t="s">
        <v>1512</v>
      </c>
      <c r="F6333" s="116" t="s">
        <v>9093</v>
      </c>
      <c r="G6333" s="329"/>
      <c r="H6333" s="116" t="s">
        <v>9206</v>
      </c>
      <c r="I6333" s="116" t="s">
        <v>8795</v>
      </c>
      <c r="J6333" s="116" t="s">
        <v>47</v>
      </c>
      <c r="K6333" s="116">
        <v>10.434000000000001</v>
      </c>
      <c r="L6333" s="116">
        <v>10.434000000000001</v>
      </c>
      <c r="M6333" s="116">
        <v>9.99</v>
      </c>
      <c r="N6333" s="395">
        <v>4.2553191489361781</v>
      </c>
      <c r="O6333" s="330"/>
      <c r="P6333" s="116"/>
      <c r="Q6333" s="120"/>
    </row>
    <row r="6334" spans="1:17" ht="25.5" customHeight="1">
      <c r="A6334" s="117">
        <v>6331</v>
      </c>
      <c r="B6334" s="117"/>
      <c r="C6334" s="117" t="s">
        <v>1039</v>
      </c>
      <c r="D6334" s="117" t="s">
        <v>1512</v>
      </c>
      <c r="E6334" s="396" t="s">
        <v>1512</v>
      </c>
      <c r="F6334" s="116" t="s">
        <v>9093</v>
      </c>
      <c r="G6334" s="329"/>
      <c r="H6334" s="116" t="s">
        <v>9207</v>
      </c>
      <c r="I6334" s="116" t="s">
        <v>8795</v>
      </c>
      <c r="J6334" s="116" t="s">
        <v>47</v>
      </c>
      <c r="K6334" s="116">
        <v>6.9390000000000001</v>
      </c>
      <c r="L6334" s="116">
        <v>6.9390000000000001</v>
      </c>
      <c r="M6334" s="116">
        <v>6.61</v>
      </c>
      <c r="N6334" s="395">
        <v>4.7413171926790563</v>
      </c>
      <c r="O6334" s="330"/>
      <c r="P6334" s="116"/>
      <c r="Q6334" s="120"/>
    </row>
    <row r="6335" spans="1:17" ht="25.5" customHeight="1">
      <c r="A6335" s="117">
        <v>6332</v>
      </c>
      <c r="B6335" s="117"/>
      <c r="C6335" s="117" t="s">
        <v>1039</v>
      </c>
      <c r="D6335" s="117" t="s">
        <v>1512</v>
      </c>
      <c r="E6335" s="396" t="s">
        <v>1512</v>
      </c>
      <c r="F6335" s="116" t="s">
        <v>9094</v>
      </c>
      <c r="G6335" s="329"/>
      <c r="H6335" s="116" t="s">
        <v>9208</v>
      </c>
      <c r="I6335" s="116" t="s">
        <v>8795</v>
      </c>
      <c r="J6335" s="116" t="s">
        <v>47</v>
      </c>
      <c r="K6335" s="116">
        <v>2.8542000000000001</v>
      </c>
      <c r="L6335" s="116">
        <v>2.8542000000000001</v>
      </c>
      <c r="M6335" s="116">
        <v>2.72</v>
      </c>
      <c r="N6335" s="395">
        <v>4.7018428981851264</v>
      </c>
      <c r="O6335" s="330"/>
      <c r="P6335" s="116"/>
      <c r="Q6335" s="120"/>
    </row>
    <row r="6336" spans="1:17" ht="25.5" customHeight="1">
      <c r="A6336" s="117">
        <v>6333</v>
      </c>
      <c r="B6336" s="117"/>
      <c r="C6336" s="117" t="s">
        <v>1039</v>
      </c>
      <c r="D6336" s="117" t="s">
        <v>1512</v>
      </c>
      <c r="E6336" s="396" t="s">
        <v>1512</v>
      </c>
      <c r="F6336" s="116" t="s">
        <v>9095</v>
      </c>
      <c r="G6336" s="329"/>
      <c r="H6336" s="116" t="s">
        <v>9209</v>
      </c>
      <c r="I6336" s="116" t="s">
        <v>8795</v>
      </c>
      <c r="J6336" s="116" t="s">
        <v>47</v>
      </c>
      <c r="K6336" s="116">
        <v>6.8247</v>
      </c>
      <c r="L6336" s="116">
        <v>6.8247</v>
      </c>
      <c r="M6336" s="116">
        <v>6.52</v>
      </c>
      <c r="N6336" s="395">
        <v>4.4646651134848483</v>
      </c>
      <c r="O6336" s="330"/>
      <c r="P6336" s="116"/>
      <c r="Q6336" s="120"/>
    </row>
    <row r="6337" spans="1:17" ht="25.5" customHeight="1">
      <c r="A6337" s="117">
        <v>6334</v>
      </c>
      <c r="B6337" s="117"/>
      <c r="C6337" s="117" t="s">
        <v>1039</v>
      </c>
      <c r="D6337" s="117" t="s">
        <v>1512</v>
      </c>
      <c r="E6337" s="396" t="s">
        <v>1512</v>
      </c>
      <c r="F6337" s="116" t="s">
        <v>9095</v>
      </c>
      <c r="G6337" s="329"/>
      <c r="H6337" s="116" t="s">
        <v>9210</v>
      </c>
      <c r="I6337" s="116" t="s">
        <v>8795</v>
      </c>
      <c r="J6337" s="116" t="s">
        <v>47</v>
      </c>
      <c r="K6337" s="116">
        <v>2.9038999999999939</v>
      </c>
      <c r="L6337" s="116">
        <v>2.9038999999999939</v>
      </c>
      <c r="M6337" s="116">
        <v>2.77</v>
      </c>
      <c r="N6337" s="395">
        <v>4.6110403250798644</v>
      </c>
      <c r="O6337" s="330"/>
      <c r="P6337" s="116"/>
      <c r="Q6337" s="120"/>
    </row>
    <row r="6338" spans="1:17" ht="25.5" customHeight="1">
      <c r="A6338" s="117">
        <v>6335</v>
      </c>
      <c r="B6338" s="117"/>
      <c r="C6338" s="117" t="s">
        <v>1039</v>
      </c>
      <c r="D6338" s="117" t="s">
        <v>1512</v>
      </c>
      <c r="E6338" s="396" t="s">
        <v>1512</v>
      </c>
      <c r="F6338" s="116" t="s">
        <v>9095</v>
      </c>
      <c r="G6338" s="329"/>
      <c r="H6338" s="116" t="s">
        <v>9211</v>
      </c>
      <c r="I6338" s="116" t="s">
        <v>8795</v>
      </c>
      <c r="J6338" s="116" t="s">
        <v>47</v>
      </c>
      <c r="K6338" s="116">
        <v>4.8239999999999998</v>
      </c>
      <c r="L6338" s="116">
        <v>4.8239999999999998</v>
      </c>
      <c r="M6338" s="116">
        <v>4.6000000000000005</v>
      </c>
      <c r="N6338" s="395">
        <v>4.6434494195688085</v>
      </c>
      <c r="O6338" s="330"/>
      <c r="P6338" s="116"/>
      <c r="Q6338" s="120"/>
    </row>
    <row r="6339" spans="1:17" ht="25.5" customHeight="1">
      <c r="A6339" s="117">
        <v>6336</v>
      </c>
      <c r="B6339" s="117"/>
      <c r="C6339" s="117" t="s">
        <v>1039</v>
      </c>
      <c r="D6339" s="117" t="s">
        <v>3673</v>
      </c>
      <c r="E6339" s="396" t="s">
        <v>3673</v>
      </c>
      <c r="F6339" s="116" t="s">
        <v>9096</v>
      </c>
      <c r="G6339" s="329"/>
      <c r="H6339" s="116" t="s">
        <v>9212</v>
      </c>
      <c r="I6339" s="116" t="s">
        <v>8794</v>
      </c>
      <c r="J6339" s="116" t="s">
        <v>47</v>
      </c>
      <c r="K6339" s="116">
        <v>4.7157</v>
      </c>
      <c r="L6339" s="116">
        <v>4.7157</v>
      </c>
      <c r="M6339" s="116">
        <v>4.6436999999999999</v>
      </c>
      <c r="N6339" s="395">
        <v>1.5268146828678684</v>
      </c>
      <c r="O6339" s="330"/>
      <c r="P6339" s="116"/>
      <c r="Q6339" s="120"/>
    </row>
    <row r="6340" spans="1:17" ht="25.5" customHeight="1">
      <c r="A6340" s="117">
        <v>6337</v>
      </c>
      <c r="B6340" s="117"/>
      <c r="C6340" s="117" t="s">
        <v>1039</v>
      </c>
      <c r="D6340" s="117" t="s">
        <v>3673</v>
      </c>
      <c r="E6340" s="396" t="s">
        <v>3673</v>
      </c>
      <c r="F6340" s="116" t="s">
        <v>9096</v>
      </c>
      <c r="G6340" s="329"/>
      <c r="H6340" s="116" t="s">
        <v>9213</v>
      </c>
      <c r="I6340" s="116" t="s">
        <v>8795</v>
      </c>
      <c r="J6340" s="116" t="s">
        <v>47</v>
      </c>
      <c r="K6340" s="116">
        <v>5.5358999999999998</v>
      </c>
      <c r="L6340" s="116">
        <v>5.5358999999999998</v>
      </c>
      <c r="M6340" s="116">
        <v>5.3638700000000004</v>
      </c>
      <c r="N6340" s="395">
        <v>3.107534456908533</v>
      </c>
      <c r="O6340" s="330"/>
      <c r="P6340" s="116"/>
      <c r="Q6340" s="120"/>
    </row>
    <row r="6341" spans="1:17" ht="25.5" customHeight="1">
      <c r="A6341" s="117">
        <v>6338</v>
      </c>
      <c r="B6341" s="117"/>
      <c r="C6341" s="117" t="s">
        <v>1039</v>
      </c>
      <c r="D6341" s="117" t="s">
        <v>3673</v>
      </c>
      <c r="E6341" s="396" t="s">
        <v>3673</v>
      </c>
      <c r="F6341" s="116" t="s">
        <v>9096</v>
      </c>
      <c r="G6341" s="329"/>
      <c r="H6341" s="116" t="s">
        <v>9214</v>
      </c>
      <c r="I6341" s="116" t="s">
        <v>8795</v>
      </c>
      <c r="J6341" s="116" t="s">
        <v>47</v>
      </c>
      <c r="K6341" s="116">
        <v>4.7766000000000002</v>
      </c>
      <c r="L6341" s="116">
        <v>4.7766000000000002</v>
      </c>
      <c r="M6341" s="116">
        <v>4.6000519999999998</v>
      </c>
      <c r="N6341" s="395">
        <v>3.6961018297533883</v>
      </c>
      <c r="O6341" s="330"/>
      <c r="P6341" s="116"/>
      <c r="Q6341" s="120"/>
    </row>
    <row r="6342" spans="1:17" ht="25.5" customHeight="1">
      <c r="A6342" s="117">
        <v>6339</v>
      </c>
      <c r="B6342" s="117"/>
      <c r="C6342" s="117" t="s">
        <v>1039</v>
      </c>
      <c r="D6342" s="117" t="s">
        <v>3673</v>
      </c>
      <c r="E6342" s="396" t="s">
        <v>3673</v>
      </c>
      <c r="F6342" s="116" t="s">
        <v>9096</v>
      </c>
      <c r="G6342" s="329"/>
      <c r="H6342" s="116" t="s">
        <v>9215</v>
      </c>
      <c r="I6342" s="116" t="s">
        <v>8795</v>
      </c>
      <c r="J6342" s="116" t="s">
        <v>47</v>
      </c>
      <c r="K6342" s="116">
        <v>3.4184999999999945</v>
      </c>
      <c r="L6342" s="116">
        <v>3.4184999999999945</v>
      </c>
      <c r="M6342" s="116">
        <v>3.2988530000000003</v>
      </c>
      <c r="N6342" s="395">
        <v>3.4999853737017541</v>
      </c>
      <c r="O6342" s="330"/>
      <c r="P6342" s="116"/>
      <c r="Q6342" s="120"/>
    </row>
    <row r="6343" spans="1:17" ht="25.5" customHeight="1">
      <c r="A6343" s="117">
        <v>6340</v>
      </c>
      <c r="B6343" s="117"/>
      <c r="C6343" s="117" t="s">
        <v>1039</v>
      </c>
      <c r="D6343" s="117" t="s">
        <v>3673</v>
      </c>
      <c r="E6343" s="396" t="s">
        <v>3673</v>
      </c>
      <c r="F6343" s="116" t="s">
        <v>9096</v>
      </c>
      <c r="G6343" s="329"/>
      <c r="H6343" s="116" t="s">
        <v>9187</v>
      </c>
      <c r="I6343" s="116" t="s">
        <v>8795</v>
      </c>
      <c r="J6343" s="116" t="s">
        <v>47</v>
      </c>
      <c r="K6343" s="116">
        <v>4.4754750000000003</v>
      </c>
      <c r="L6343" s="116">
        <v>4.4754750000000003</v>
      </c>
      <c r="M6343" s="116">
        <v>4.333545</v>
      </c>
      <c r="N6343" s="395">
        <v>3.1712834950480189</v>
      </c>
      <c r="O6343" s="330"/>
      <c r="P6343" s="116"/>
      <c r="Q6343" s="120"/>
    </row>
    <row r="6344" spans="1:17" ht="25.5" customHeight="1">
      <c r="A6344" s="117">
        <v>6341</v>
      </c>
      <c r="B6344" s="117"/>
      <c r="C6344" s="117" t="s">
        <v>1039</v>
      </c>
      <c r="D6344" s="117" t="s">
        <v>3673</v>
      </c>
      <c r="E6344" s="396" t="s">
        <v>3673</v>
      </c>
      <c r="F6344" s="116" t="s">
        <v>9096</v>
      </c>
      <c r="G6344" s="329"/>
      <c r="H6344" s="116" t="s">
        <v>9216</v>
      </c>
      <c r="I6344" s="116" t="s">
        <v>8795</v>
      </c>
      <c r="J6344" s="116" t="s">
        <v>47</v>
      </c>
      <c r="K6344" s="116">
        <v>1.2612000000000008</v>
      </c>
      <c r="L6344" s="116">
        <v>1.2612000000000008</v>
      </c>
      <c r="M6344" s="116">
        <v>1.2272000000000001</v>
      </c>
      <c r="N6344" s="395">
        <v>2.6958452267682111</v>
      </c>
      <c r="O6344" s="330"/>
      <c r="P6344" s="116"/>
      <c r="Q6344" s="120"/>
    </row>
    <row r="6345" spans="1:17" ht="25.5" customHeight="1">
      <c r="A6345" s="117">
        <v>6342</v>
      </c>
      <c r="B6345" s="117"/>
      <c r="C6345" s="117" t="s">
        <v>1039</v>
      </c>
      <c r="D6345" s="117" t="s">
        <v>3673</v>
      </c>
      <c r="E6345" s="396" t="s">
        <v>3673</v>
      </c>
      <c r="F6345" s="116" t="s">
        <v>9096</v>
      </c>
      <c r="G6345" s="329"/>
      <c r="H6345" s="116" t="s">
        <v>9217</v>
      </c>
      <c r="I6345" s="116" t="s">
        <v>8795</v>
      </c>
      <c r="J6345" s="116" t="s">
        <v>47</v>
      </c>
      <c r="K6345" s="116">
        <v>3.0144000000000233</v>
      </c>
      <c r="L6345" s="116">
        <v>3.0144000000000233</v>
      </c>
      <c r="M6345" s="116">
        <v>2.9029199999999999</v>
      </c>
      <c r="N6345" s="395">
        <v>3.698248407644058</v>
      </c>
      <c r="O6345" s="330"/>
      <c r="P6345" s="116"/>
      <c r="Q6345" s="120"/>
    </row>
    <row r="6346" spans="1:17" ht="25.5" customHeight="1">
      <c r="A6346" s="117">
        <v>6343</v>
      </c>
      <c r="B6346" s="117"/>
      <c r="C6346" s="117" t="s">
        <v>1039</v>
      </c>
      <c r="D6346" s="117" t="s">
        <v>3673</v>
      </c>
      <c r="E6346" s="396" t="s">
        <v>3673</v>
      </c>
      <c r="F6346" s="116" t="s">
        <v>9097</v>
      </c>
      <c r="G6346" s="329"/>
      <c r="H6346" s="116" t="s">
        <v>9218</v>
      </c>
      <c r="I6346" s="116" t="s">
        <v>8794</v>
      </c>
      <c r="J6346" s="116" t="s">
        <v>47</v>
      </c>
      <c r="K6346" s="116">
        <v>13.907039999999999</v>
      </c>
      <c r="L6346" s="116">
        <v>13.907039999999999</v>
      </c>
      <c r="M6346" s="116">
        <v>13.661266000000001</v>
      </c>
      <c r="N6346" s="395">
        <v>1.7672631990703795</v>
      </c>
      <c r="O6346" s="330"/>
      <c r="P6346" s="116"/>
      <c r="Q6346" s="120"/>
    </row>
    <row r="6347" spans="1:17" ht="25.5" customHeight="1">
      <c r="A6347" s="117">
        <v>6344</v>
      </c>
      <c r="B6347" s="117"/>
      <c r="C6347" s="117" t="s">
        <v>1039</v>
      </c>
      <c r="D6347" s="117" t="s">
        <v>3673</v>
      </c>
      <c r="E6347" s="396" t="s">
        <v>3673</v>
      </c>
      <c r="F6347" s="116" t="s">
        <v>9097</v>
      </c>
      <c r="G6347" s="329"/>
      <c r="H6347" s="116" t="s">
        <v>9219</v>
      </c>
      <c r="I6347" s="116" t="s">
        <v>8795</v>
      </c>
      <c r="J6347" s="116" t="s">
        <v>47</v>
      </c>
      <c r="K6347" s="116">
        <v>2.0615999999999985</v>
      </c>
      <c r="L6347" s="116">
        <v>2.0615999999999985</v>
      </c>
      <c r="M6347" s="116">
        <v>2.0178630000000002</v>
      </c>
      <c r="N6347" s="395">
        <v>2.1215075669382224</v>
      </c>
      <c r="O6347" s="330"/>
      <c r="P6347" s="116"/>
      <c r="Q6347" s="120"/>
    </row>
    <row r="6348" spans="1:17" ht="25.5" customHeight="1">
      <c r="A6348" s="117">
        <v>6345</v>
      </c>
      <c r="B6348" s="117"/>
      <c r="C6348" s="117" t="s">
        <v>1039</v>
      </c>
      <c r="D6348" s="117" t="s">
        <v>3673</v>
      </c>
      <c r="E6348" s="396" t="s">
        <v>3673</v>
      </c>
      <c r="F6348" s="116" t="s">
        <v>9097</v>
      </c>
      <c r="G6348" s="329"/>
      <c r="H6348" s="116" t="s">
        <v>9220</v>
      </c>
      <c r="I6348" s="116" t="s">
        <v>8795</v>
      </c>
      <c r="J6348" s="116" t="s">
        <v>47</v>
      </c>
      <c r="K6348" s="116">
        <v>6.1063000000000027</v>
      </c>
      <c r="L6348" s="116">
        <v>6.1063000000000027</v>
      </c>
      <c r="M6348" s="116">
        <v>5.9017400000000002</v>
      </c>
      <c r="N6348" s="395">
        <v>3.3499828046444233</v>
      </c>
      <c r="O6348" s="330"/>
      <c r="P6348" s="116"/>
      <c r="Q6348" s="120"/>
    </row>
    <row r="6349" spans="1:17" ht="25.5" customHeight="1">
      <c r="A6349" s="117">
        <v>6346</v>
      </c>
      <c r="B6349" s="117"/>
      <c r="C6349" s="117" t="s">
        <v>1039</v>
      </c>
      <c r="D6349" s="117" t="s">
        <v>3673</v>
      </c>
      <c r="E6349" s="396" t="s">
        <v>3673</v>
      </c>
      <c r="F6349" s="116" t="s">
        <v>9097</v>
      </c>
      <c r="G6349" s="329"/>
      <c r="H6349" s="116" t="s">
        <v>9221</v>
      </c>
      <c r="I6349" s="116" t="s">
        <v>8795</v>
      </c>
      <c r="J6349" s="116" t="s">
        <v>47</v>
      </c>
      <c r="K6349" s="116">
        <v>4.3319999999999892</v>
      </c>
      <c r="L6349" s="116">
        <v>4.3319999999999892</v>
      </c>
      <c r="M6349" s="116">
        <v>4.180034</v>
      </c>
      <c r="N6349" s="395">
        <v>3.5079870729452804</v>
      </c>
      <c r="O6349" s="330"/>
      <c r="P6349" s="116"/>
      <c r="Q6349" s="120"/>
    </row>
    <row r="6350" spans="1:17" ht="25.5" customHeight="1">
      <c r="A6350" s="117">
        <v>6347</v>
      </c>
      <c r="B6350" s="117"/>
      <c r="C6350" s="117" t="s">
        <v>1039</v>
      </c>
      <c r="D6350" s="117" t="s">
        <v>3673</v>
      </c>
      <c r="E6350" s="117" t="e">
        <v>#N/A</v>
      </c>
      <c r="F6350" s="116" t="s">
        <v>9098</v>
      </c>
      <c r="G6350" s="329"/>
      <c r="H6350" s="116" t="s">
        <v>9222</v>
      </c>
      <c r="I6350" s="116" t="s">
        <v>8795</v>
      </c>
      <c r="J6350" s="116" t="s">
        <v>47</v>
      </c>
      <c r="K6350" s="116">
        <v>3.6234554000000028</v>
      </c>
      <c r="L6350" s="116">
        <v>3.6234554000000028</v>
      </c>
      <c r="M6350" s="116">
        <v>3.5137260000000001</v>
      </c>
      <c r="N6350" s="395">
        <v>3.0283082827513916</v>
      </c>
      <c r="O6350" s="330"/>
      <c r="P6350" s="116"/>
      <c r="Q6350" s="120"/>
    </row>
    <row r="6351" spans="1:17" ht="25.5" customHeight="1">
      <c r="A6351" s="117">
        <v>6348</v>
      </c>
      <c r="B6351" s="117"/>
      <c r="C6351" s="117" t="s">
        <v>9226</v>
      </c>
      <c r="D6351" s="117" t="s">
        <v>9226</v>
      </c>
      <c r="E6351" s="396" t="s">
        <v>9226</v>
      </c>
      <c r="F6351" s="116" t="s">
        <v>9230</v>
      </c>
      <c r="G6351" s="329"/>
      <c r="H6351" s="116" t="s">
        <v>9257</v>
      </c>
      <c r="I6351" s="116" t="s">
        <v>9223</v>
      </c>
      <c r="J6351" s="116" t="s">
        <v>47</v>
      </c>
      <c r="K6351" s="116">
        <v>9.582800000000006</v>
      </c>
      <c r="L6351" s="116">
        <v>9.582800000000006</v>
      </c>
      <c r="M6351" s="116">
        <v>9.3241999999999994</v>
      </c>
      <c r="N6351" s="116">
        <v>2.6985849647285391</v>
      </c>
      <c r="O6351" s="330"/>
      <c r="P6351" s="116"/>
      <c r="Q6351" s="120"/>
    </row>
    <row r="6352" spans="1:17" ht="25.5" customHeight="1">
      <c r="A6352" s="117">
        <v>6349</v>
      </c>
      <c r="B6352" s="117"/>
      <c r="C6352" s="117" t="s">
        <v>9226</v>
      </c>
      <c r="D6352" s="117" t="s">
        <v>9226</v>
      </c>
      <c r="E6352" s="396" t="s">
        <v>9226</v>
      </c>
      <c r="F6352" s="116" t="s">
        <v>9230</v>
      </c>
      <c r="G6352" s="329"/>
      <c r="H6352" s="116" t="s">
        <v>9258</v>
      </c>
      <c r="I6352" s="116" t="s">
        <v>8794</v>
      </c>
      <c r="J6352" s="116" t="s">
        <v>47</v>
      </c>
      <c r="K6352" s="116">
        <v>13.683</v>
      </c>
      <c r="L6352" s="116">
        <v>13.683</v>
      </c>
      <c r="M6352" s="116">
        <v>13.32</v>
      </c>
      <c r="N6352" s="116">
        <v>2.652926989695239</v>
      </c>
      <c r="O6352" s="330"/>
      <c r="P6352" s="116"/>
      <c r="Q6352" s="120"/>
    </row>
    <row r="6353" spans="1:17" ht="25.5" customHeight="1">
      <c r="A6353" s="117">
        <v>6350</v>
      </c>
      <c r="B6353" s="117"/>
      <c r="C6353" s="117" t="s">
        <v>9226</v>
      </c>
      <c r="D6353" s="117" t="s">
        <v>9226</v>
      </c>
      <c r="E6353" s="396" t="s">
        <v>9226</v>
      </c>
      <c r="F6353" s="116" t="s">
        <v>9230</v>
      </c>
      <c r="G6353" s="329"/>
      <c r="H6353" s="116" t="s">
        <v>9259</v>
      </c>
      <c r="I6353" s="116" t="s">
        <v>9223</v>
      </c>
      <c r="J6353" s="116" t="s">
        <v>47</v>
      </c>
      <c r="K6353" s="116">
        <v>10.905099999999999</v>
      </c>
      <c r="L6353" s="116">
        <v>10.905099999999999</v>
      </c>
      <c r="M6353" s="116">
        <v>10.598880000000001</v>
      </c>
      <c r="N6353" s="116">
        <v>2.8080439427423678</v>
      </c>
      <c r="O6353" s="330"/>
      <c r="P6353" s="116"/>
      <c r="Q6353" s="120"/>
    </row>
    <row r="6354" spans="1:17" ht="25.5" customHeight="1">
      <c r="A6354" s="117">
        <v>6351</v>
      </c>
      <c r="B6354" s="117"/>
      <c r="C6354" s="117" t="s">
        <v>9226</v>
      </c>
      <c r="D6354" s="117" t="s">
        <v>9226</v>
      </c>
      <c r="E6354" s="396" t="s">
        <v>9226</v>
      </c>
      <c r="F6354" s="116" t="s">
        <v>9230</v>
      </c>
      <c r="G6354" s="329"/>
      <c r="H6354" s="116" t="s">
        <v>9260</v>
      </c>
      <c r="I6354" s="116" t="s">
        <v>8794</v>
      </c>
      <c r="J6354" s="116" t="s">
        <v>47</v>
      </c>
      <c r="K6354" s="116">
        <v>11.137</v>
      </c>
      <c r="L6354" s="116">
        <v>11.137</v>
      </c>
      <c r="M6354" s="116">
        <v>10.836</v>
      </c>
      <c r="N6354" s="116">
        <v>2.702702702702704</v>
      </c>
      <c r="O6354" s="330"/>
      <c r="P6354" s="116"/>
      <c r="Q6354" s="120"/>
    </row>
    <row r="6355" spans="1:17" ht="25.5" customHeight="1">
      <c r="A6355" s="117">
        <v>6352</v>
      </c>
      <c r="B6355" s="117"/>
      <c r="C6355" s="117" t="s">
        <v>9226</v>
      </c>
      <c r="D6355" s="117" t="s">
        <v>9226</v>
      </c>
      <c r="E6355" s="396" t="s">
        <v>9226</v>
      </c>
      <c r="F6355" s="116" t="s">
        <v>9230</v>
      </c>
      <c r="G6355" s="329"/>
      <c r="H6355" s="116" t="s">
        <v>9261</v>
      </c>
      <c r="I6355" s="116" t="s">
        <v>9223</v>
      </c>
      <c r="J6355" s="116" t="s">
        <v>47</v>
      </c>
      <c r="K6355" s="116">
        <v>4.6321999999999965</v>
      </c>
      <c r="L6355" s="116">
        <v>4.6321999999999965</v>
      </c>
      <c r="M6355" s="116">
        <v>4.5030000000000028</v>
      </c>
      <c r="N6355" s="116">
        <v>2.7891714520097115</v>
      </c>
      <c r="O6355" s="330"/>
      <c r="P6355" s="116"/>
      <c r="Q6355" s="120"/>
    </row>
    <row r="6356" spans="1:17" ht="25.5" customHeight="1">
      <c r="A6356" s="117">
        <v>6353</v>
      </c>
      <c r="B6356" s="117"/>
      <c r="C6356" s="117" t="s">
        <v>9226</v>
      </c>
      <c r="D6356" s="117" t="s">
        <v>9226</v>
      </c>
      <c r="E6356" s="396" t="s">
        <v>9226</v>
      </c>
      <c r="F6356" s="116" t="s">
        <v>9230</v>
      </c>
      <c r="G6356" s="329"/>
      <c r="H6356" s="116" t="s">
        <v>9262</v>
      </c>
      <c r="I6356" s="116" t="s">
        <v>9223</v>
      </c>
      <c r="J6356" s="116" t="s">
        <v>47</v>
      </c>
      <c r="K6356" s="116">
        <v>10.003</v>
      </c>
      <c r="L6356" s="116">
        <v>10.003</v>
      </c>
      <c r="M6356" s="116">
        <v>9.713000000000001</v>
      </c>
      <c r="N6356" s="116">
        <v>2.8991302609217149</v>
      </c>
      <c r="O6356" s="330"/>
      <c r="P6356" s="116"/>
      <c r="Q6356" s="120"/>
    </row>
    <row r="6357" spans="1:17" ht="25.5" customHeight="1">
      <c r="A6357" s="117">
        <v>6354</v>
      </c>
      <c r="B6357" s="117"/>
      <c r="C6357" s="117" t="s">
        <v>9226</v>
      </c>
      <c r="D6357" s="117" t="s">
        <v>9226</v>
      </c>
      <c r="E6357" s="396" t="s">
        <v>9226</v>
      </c>
      <c r="F6357" s="116" t="s">
        <v>9230</v>
      </c>
      <c r="G6357" s="329"/>
      <c r="H6357" s="116" t="s">
        <v>9263</v>
      </c>
      <c r="I6357" s="116" t="s">
        <v>9223</v>
      </c>
      <c r="J6357" s="116" t="s">
        <v>47</v>
      </c>
      <c r="K6357" s="116">
        <v>9.0240000000000009</v>
      </c>
      <c r="L6357" s="116">
        <v>9.0240000000000009</v>
      </c>
      <c r="M6357" s="116">
        <v>8.7609999999999992</v>
      </c>
      <c r="N6357" s="116">
        <v>2.9144503546099472</v>
      </c>
      <c r="O6357" s="330"/>
      <c r="P6357" s="116"/>
      <c r="Q6357" s="120"/>
    </row>
    <row r="6358" spans="1:17" ht="25.5" customHeight="1">
      <c r="A6358" s="117">
        <v>6355</v>
      </c>
      <c r="B6358" s="117"/>
      <c r="C6358" s="117" t="s">
        <v>9226</v>
      </c>
      <c r="D6358" s="117" t="s">
        <v>9226</v>
      </c>
      <c r="E6358" s="396" t="s">
        <v>9226</v>
      </c>
      <c r="F6358" s="116" t="s">
        <v>9230</v>
      </c>
      <c r="G6358" s="329"/>
      <c r="H6358" s="116" t="s">
        <v>9264</v>
      </c>
      <c r="I6358" s="116" t="s">
        <v>9223</v>
      </c>
      <c r="J6358" s="116" t="s">
        <v>47</v>
      </c>
      <c r="K6358" s="116">
        <v>7.6497999999999919</v>
      </c>
      <c r="L6358" s="116">
        <v>7.6497999999999919</v>
      </c>
      <c r="M6358" s="116">
        <v>7.4342999999999995</v>
      </c>
      <c r="N6358" s="116">
        <v>2.8170671128656002</v>
      </c>
      <c r="O6358" s="330"/>
      <c r="P6358" s="116"/>
      <c r="Q6358" s="120"/>
    </row>
    <row r="6359" spans="1:17" ht="25.5" customHeight="1">
      <c r="A6359" s="117">
        <v>6356</v>
      </c>
      <c r="B6359" s="117"/>
      <c r="C6359" s="117" t="s">
        <v>9226</v>
      </c>
      <c r="D6359" s="117" t="s">
        <v>9226</v>
      </c>
      <c r="E6359" s="396" t="s">
        <v>9226</v>
      </c>
      <c r="F6359" s="116" t="s">
        <v>9230</v>
      </c>
      <c r="G6359" s="329"/>
      <c r="H6359" s="116" t="s">
        <v>9265</v>
      </c>
      <c r="I6359" s="116" t="s">
        <v>9223</v>
      </c>
      <c r="J6359" s="116" t="s">
        <v>47</v>
      </c>
      <c r="K6359" s="116">
        <v>8.3390000000000004</v>
      </c>
      <c r="L6359" s="116">
        <v>8.3390000000000004</v>
      </c>
      <c r="M6359" s="116">
        <v>8.0960000000000001</v>
      </c>
      <c r="N6359" s="116">
        <v>2.9140184674421432</v>
      </c>
      <c r="O6359" s="330"/>
      <c r="P6359" s="116"/>
      <c r="Q6359" s="120"/>
    </row>
    <row r="6360" spans="1:17" ht="25.5" customHeight="1">
      <c r="A6360" s="117">
        <v>6357</v>
      </c>
      <c r="B6360" s="117"/>
      <c r="C6360" s="117" t="s">
        <v>9226</v>
      </c>
      <c r="D6360" s="117" t="s">
        <v>9226</v>
      </c>
      <c r="E6360" s="396" t="s">
        <v>9226</v>
      </c>
      <c r="F6360" s="116" t="s">
        <v>9230</v>
      </c>
      <c r="G6360" s="329"/>
      <c r="H6360" s="116" t="s">
        <v>9266</v>
      </c>
      <c r="I6360" s="116" t="s">
        <v>8794</v>
      </c>
      <c r="J6360" s="116" t="s">
        <v>47</v>
      </c>
      <c r="K6360" s="116">
        <v>19.084</v>
      </c>
      <c r="L6360" s="116">
        <v>19.084</v>
      </c>
      <c r="M6360" s="116">
        <v>18.558</v>
      </c>
      <c r="N6360" s="116">
        <v>2.7562355900230551</v>
      </c>
      <c r="O6360" s="330"/>
      <c r="P6360" s="116"/>
      <c r="Q6360" s="120"/>
    </row>
    <row r="6361" spans="1:17" ht="25.5" customHeight="1">
      <c r="A6361" s="117">
        <v>6358</v>
      </c>
      <c r="B6361" s="117"/>
      <c r="C6361" s="117" t="s">
        <v>9226</v>
      </c>
      <c r="D6361" s="117" t="s">
        <v>9226</v>
      </c>
      <c r="E6361" s="396" t="s">
        <v>9226</v>
      </c>
      <c r="F6361" s="116" t="s">
        <v>9230</v>
      </c>
      <c r="G6361" s="329"/>
      <c r="H6361" s="116" t="s">
        <v>9267</v>
      </c>
      <c r="I6361" s="116" t="s">
        <v>9223</v>
      </c>
      <c r="J6361" s="116" t="s">
        <v>47</v>
      </c>
      <c r="K6361" s="116">
        <v>12.975000000000001</v>
      </c>
      <c r="L6361" s="116">
        <v>12.975000000000001</v>
      </c>
      <c r="M6361" s="116">
        <v>12.602</v>
      </c>
      <c r="N6361" s="116">
        <v>2.874759152215808</v>
      </c>
      <c r="O6361" s="330"/>
      <c r="P6361" s="116"/>
      <c r="Q6361" s="120"/>
    </row>
    <row r="6362" spans="1:17" ht="25.5" customHeight="1">
      <c r="A6362" s="117">
        <v>6359</v>
      </c>
      <c r="B6362" s="117"/>
      <c r="C6362" s="117" t="s">
        <v>9226</v>
      </c>
      <c r="D6362" s="117" t="s">
        <v>9226</v>
      </c>
      <c r="E6362" s="396" t="s">
        <v>9226</v>
      </c>
      <c r="F6362" s="116" t="s">
        <v>9230</v>
      </c>
      <c r="G6362" s="329"/>
      <c r="H6362" s="116" t="s">
        <v>9268</v>
      </c>
      <c r="I6362" s="116" t="s">
        <v>8794</v>
      </c>
      <c r="J6362" s="116" t="s">
        <v>47</v>
      </c>
      <c r="K6362" s="116">
        <v>22.727999999999998</v>
      </c>
      <c r="L6362" s="116">
        <v>22.727999999999998</v>
      </c>
      <c r="M6362" s="116">
        <v>22.141999999999999</v>
      </c>
      <c r="N6362" s="116">
        <v>2.5783174938401907</v>
      </c>
      <c r="O6362" s="330"/>
      <c r="P6362" s="116"/>
      <c r="Q6362" s="120"/>
    </row>
    <row r="6363" spans="1:17" ht="25.5" customHeight="1">
      <c r="A6363" s="117">
        <v>6360</v>
      </c>
      <c r="B6363" s="117"/>
      <c r="C6363" s="117" t="s">
        <v>9226</v>
      </c>
      <c r="D6363" s="117" t="s">
        <v>9226</v>
      </c>
      <c r="E6363" s="396" t="s">
        <v>9226</v>
      </c>
      <c r="F6363" s="116" t="s">
        <v>9230</v>
      </c>
      <c r="G6363" s="329"/>
      <c r="H6363" s="116" t="s">
        <v>9269</v>
      </c>
      <c r="I6363" s="116" t="s">
        <v>8794</v>
      </c>
      <c r="J6363" s="116" t="s">
        <v>47</v>
      </c>
      <c r="K6363" s="116">
        <v>3.492</v>
      </c>
      <c r="L6363" s="116">
        <v>3.492</v>
      </c>
      <c r="M6363" s="116">
        <v>3.4019999999999997</v>
      </c>
      <c r="N6363" s="116">
        <v>2.5773195876288746</v>
      </c>
      <c r="O6363" s="330"/>
      <c r="P6363" s="116"/>
      <c r="Q6363" s="120"/>
    </row>
    <row r="6364" spans="1:17" ht="25.5" customHeight="1">
      <c r="A6364" s="117">
        <v>6361</v>
      </c>
      <c r="B6364" s="117"/>
      <c r="C6364" s="117" t="s">
        <v>9226</v>
      </c>
      <c r="D6364" s="117" t="s">
        <v>9226</v>
      </c>
      <c r="E6364" s="396" t="s">
        <v>9226</v>
      </c>
      <c r="F6364" s="116" t="s">
        <v>9231</v>
      </c>
      <c r="G6364" s="329"/>
      <c r="H6364" s="116" t="s">
        <v>9270</v>
      </c>
      <c r="I6364" s="116" t="s">
        <v>9223</v>
      </c>
      <c r="J6364" s="116" t="s">
        <v>47</v>
      </c>
      <c r="K6364" s="116">
        <v>3.0295000000000001</v>
      </c>
      <c r="L6364" s="116">
        <v>3.0295000000000001</v>
      </c>
      <c r="M6364" s="116">
        <v>2.9423000000000101</v>
      </c>
      <c r="N6364" s="116">
        <v>2.8783627661326938</v>
      </c>
      <c r="O6364" s="330"/>
      <c r="P6364" s="116"/>
      <c r="Q6364" s="120"/>
    </row>
    <row r="6365" spans="1:17" ht="25.5" customHeight="1">
      <c r="A6365" s="117">
        <v>6362</v>
      </c>
      <c r="B6365" s="117"/>
      <c r="C6365" s="117" t="s">
        <v>9226</v>
      </c>
      <c r="D6365" s="117" t="s">
        <v>9226</v>
      </c>
      <c r="E6365" s="117" t="e">
        <v>#N/A</v>
      </c>
      <c r="F6365" s="116" t="s">
        <v>9231</v>
      </c>
      <c r="G6365" s="329"/>
      <c r="H6365" s="116" t="s">
        <v>9271</v>
      </c>
      <c r="I6365" s="116" t="s">
        <v>9223</v>
      </c>
      <c r="J6365" s="116" t="s">
        <v>47</v>
      </c>
      <c r="K6365" s="116">
        <v>6.1673999999999953</v>
      </c>
      <c r="L6365" s="116">
        <v>6.1673999999999953</v>
      </c>
      <c r="M6365" s="116">
        <v>6.0004499999999972</v>
      </c>
      <c r="N6365" s="116">
        <v>2.7069753867107416</v>
      </c>
      <c r="O6365" s="330"/>
      <c r="P6365" s="116"/>
      <c r="Q6365" s="120"/>
    </row>
    <row r="6366" spans="1:17" ht="25.5" customHeight="1">
      <c r="A6366" s="117">
        <v>6363</v>
      </c>
      <c r="B6366" s="117"/>
      <c r="C6366" s="117" t="s">
        <v>9226</v>
      </c>
      <c r="D6366" s="117" t="s">
        <v>9226</v>
      </c>
      <c r="E6366" s="117" t="e">
        <v>#N/A</v>
      </c>
      <c r="F6366" s="116" t="s">
        <v>9231</v>
      </c>
      <c r="G6366" s="329"/>
      <c r="H6366" s="116" t="s">
        <v>9272</v>
      </c>
      <c r="I6366" s="116" t="s">
        <v>9223</v>
      </c>
      <c r="J6366" s="116" t="s">
        <v>47</v>
      </c>
      <c r="K6366" s="116">
        <v>4.8235999999999919</v>
      </c>
      <c r="L6366" s="116">
        <v>4.8235999999999919</v>
      </c>
      <c r="M6366" s="116">
        <v>4.6866119999999976</v>
      </c>
      <c r="N6366" s="116">
        <v>2.8399535616550828</v>
      </c>
      <c r="O6366" s="330"/>
      <c r="P6366" s="116"/>
      <c r="Q6366" s="120"/>
    </row>
    <row r="6367" spans="1:17" ht="25.5" customHeight="1">
      <c r="A6367" s="117">
        <v>6364</v>
      </c>
      <c r="B6367" s="117"/>
      <c r="C6367" s="117" t="s">
        <v>9226</v>
      </c>
      <c r="D6367" s="117" t="s">
        <v>9226</v>
      </c>
      <c r="E6367" s="117" t="e">
        <v>#N/A</v>
      </c>
      <c r="F6367" s="116" t="s">
        <v>9231</v>
      </c>
      <c r="G6367" s="329"/>
      <c r="H6367" s="116" t="s">
        <v>9273</v>
      </c>
      <c r="I6367" s="116" t="s">
        <v>8794</v>
      </c>
      <c r="J6367" s="116" t="s">
        <v>47</v>
      </c>
      <c r="K6367" s="116">
        <v>11.910299999999996</v>
      </c>
      <c r="L6367" s="116">
        <v>11.910299999999996</v>
      </c>
      <c r="M6367" s="116">
        <v>11.626919999999986</v>
      </c>
      <c r="N6367" s="116">
        <v>2.3792851565452593</v>
      </c>
      <c r="O6367" s="330"/>
      <c r="P6367" s="116"/>
      <c r="Q6367" s="120"/>
    </row>
    <row r="6368" spans="1:17" ht="25.5" customHeight="1">
      <c r="A6368" s="117">
        <v>6365</v>
      </c>
      <c r="B6368" s="117"/>
      <c r="C6368" s="117" t="s">
        <v>9226</v>
      </c>
      <c r="D6368" s="117" t="s">
        <v>9226</v>
      </c>
      <c r="E6368" s="396" t="s">
        <v>9226</v>
      </c>
      <c r="F6368" s="116" t="s">
        <v>9232</v>
      </c>
      <c r="G6368" s="329"/>
      <c r="H6368" s="116" t="s">
        <v>9274</v>
      </c>
      <c r="I6368" s="116" t="s">
        <v>9223</v>
      </c>
      <c r="J6368" s="116" t="s">
        <v>47</v>
      </c>
      <c r="K6368" s="116">
        <v>4.8711999999999875</v>
      </c>
      <c r="L6368" s="116">
        <v>4.8711999999999875</v>
      </c>
      <c r="M6368" s="116">
        <v>4.7358000000000002</v>
      </c>
      <c r="N6368" s="116">
        <v>2.7796025619967906</v>
      </c>
      <c r="O6368" s="330"/>
      <c r="P6368" s="116"/>
      <c r="Q6368" s="120"/>
    </row>
    <row r="6369" spans="1:17" ht="25.5" customHeight="1">
      <c r="A6369" s="117">
        <v>6366</v>
      </c>
      <c r="B6369" s="117"/>
      <c r="C6369" s="117" t="s">
        <v>9226</v>
      </c>
      <c r="D6369" s="117" t="s">
        <v>9226</v>
      </c>
      <c r="E6369" s="117" t="e">
        <v>#N/A</v>
      </c>
      <c r="F6369" s="116" t="s">
        <v>9232</v>
      </c>
      <c r="G6369" s="329"/>
      <c r="H6369" s="116" t="s">
        <v>9275</v>
      </c>
      <c r="I6369" s="116" t="s">
        <v>9223</v>
      </c>
      <c r="J6369" s="116" t="s">
        <v>47</v>
      </c>
      <c r="K6369" s="116">
        <v>4.6243999999999996</v>
      </c>
      <c r="L6369" s="116">
        <v>4.6243999999999996</v>
      </c>
      <c r="M6369" s="116">
        <v>4.4982199999999928</v>
      </c>
      <c r="N6369" s="116">
        <v>2.7285701928900363</v>
      </c>
      <c r="O6369" s="330"/>
      <c r="P6369" s="116"/>
      <c r="Q6369" s="120"/>
    </row>
    <row r="6370" spans="1:17" ht="25.5" customHeight="1">
      <c r="A6370" s="117">
        <v>6367</v>
      </c>
      <c r="B6370" s="117"/>
      <c r="C6370" s="117" t="s">
        <v>9226</v>
      </c>
      <c r="D6370" s="117" t="s">
        <v>9226</v>
      </c>
      <c r="E6370" s="117" t="e">
        <v>#N/A</v>
      </c>
      <c r="F6370" s="116" t="s">
        <v>9232</v>
      </c>
      <c r="G6370" s="329"/>
      <c r="H6370" s="116" t="s">
        <v>9276</v>
      </c>
      <c r="I6370" s="116" t="s">
        <v>9223</v>
      </c>
      <c r="J6370" s="116" t="s">
        <v>47</v>
      </c>
      <c r="K6370" s="116">
        <v>4.4163999999999994</v>
      </c>
      <c r="L6370" s="116">
        <v>4.4163999999999994</v>
      </c>
      <c r="M6370" s="116">
        <v>4.300994999999995</v>
      </c>
      <c r="N6370" s="116">
        <v>2.6131011683725305</v>
      </c>
      <c r="O6370" s="330"/>
      <c r="P6370" s="116"/>
      <c r="Q6370" s="120"/>
    </row>
    <row r="6371" spans="1:17" ht="25.5" customHeight="1">
      <c r="A6371" s="117">
        <v>6368</v>
      </c>
      <c r="B6371" s="117"/>
      <c r="C6371" s="117" t="s">
        <v>9226</v>
      </c>
      <c r="D6371" s="117" t="s">
        <v>9226</v>
      </c>
      <c r="E6371" s="117" t="e">
        <v>#N/A</v>
      </c>
      <c r="F6371" s="116" t="s">
        <v>9232</v>
      </c>
      <c r="G6371" s="329"/>
      <c r="H6371" s="116" t="s">
        <v>9277</v>
      </c>
      <c r="I6371" s="116" t="s">
        <v>9223</v>
      </c>
      <c r="J6371" s="116" t="s">
        <v>47</v>
      </c>
      <c r="K6371" s="116">
        <v>4.4205999999999994</v>
      </c>
      <c r="L6371" s="116">
        <v>4.4205999999999994</v>
      </c>
      <c r="M6371" s="116">
        <v>4.3049999999999997</v>
      </c>
      <c r="N6371" s="116">
        <v>2.6150296339863304</v>
      </c>
      <c r="O6371" s="330"/>
      <c r="P6371" s="116"/>
      <c r="Q6371" s="120"/>
    </row>
    <row r="6372" spans="1:17" ht="25.5" customHeight="1">
      <c r="A6372" s="117">
        <v>6369</v>
      </c>
      <c r="B6372" s="117"/>
      <c r="C6372" s="117" t="s">
        <v>9226</v>
      </c>
      <c r="D6372" s="117" t="s">
        <v>9227</v>
      </c>
      <c r="E6372" s="396" t="s">
        <v>9226</v>
      </c>
      <c r="F6372" s="116" t="s">
        <v>9233</v>
      </c>
      <c r="G6372" s="329"/>
      <c r="H6372" s="116" t="s">
        <v>9278</v>
      </c>
      <c r="I6372" s="116" t="s">
        <v>9223</v>
      </c>
      <c r="J6372" s="116" t="s">
        <v>47</v>
      </c>
      <c r="K6372" s="116">
        <v>10.570200000000005</v>
      </c>
      <c r="L6372" s="116">
        <v>10.570200000000005</v>
      </c>
      <c r="M6372" s="116">
        <v>10.270999999999999</v>
      </c>
      <c r="N6372" s="116">
        <v>2.8305992318026716</v>
      </c>
      <c r="O6372" s="330"/>
      <c r="P6372" s="116"/>
      <c r="Q6372" s="120"/>
    </row>
    <row r="6373" spans="1:17" ht="25.5" customHeight="1">
      <c r="A6373" s="117">
        <v>6370</v>
      </c>
      <c r="B6373" s="117"/>
      <c r="C6373" s="117" t="s">
        <v>9226</v>
      </c>
      <c r="D6373" s="117" t="s">
        <v>9227</v>
      </c>
      <c r="E6373" s="396" t="s">
        <v>9226</v>
      </c>
      <c r="F6373" s="116" t="s">
        <v>9233</v>
      </c>
      <c r="G6373" s="329"/>
      <c r="H6373" s="116" t="s">
        <v>9279</v>
      </c>
      <c r="I6373" s="116" t="s">
        <v>9223</v>
      </c>
      <c r="J6373" s="116" t="s">
        <v>47</v>
      </c>
      <c r="K6373" s="116">
        <v>3.8315000000000001</v>
      </c>
      <c r="L6373" s="116">
        <v>3.8315000000000001</v>
      </c>
      <c r="M6373" s="116">
        <v>3.7210000000000001</v>
      </c>
      <c r="N6373" s="116">
        <v>2.8839879942581246</v>
      </c>
      <c r="O6373" s="330"/>
      <c r="P6373" s="116"/>
      <c r="Q6373" s="120"/>
    </row>
    <row r="6374" spans="1:17" ht="25.5" customHeight="1">
      <c r="A6374" s="117">
        <v>6371</v>
      </c>
      <c r="B6374" s="117"/>
      <c r="C6374" s="117" t="s">
        <v>9226</v>
      </c>
      <c r="D6374" s="117" t="s">
        <v>9227</v>
      </c>
      <c r="E6374" s="396" t="s">
        <v>9226</v>
      </c>
      <c r="F6374" s="116" t="s">
        <v>9233</v>
      </c>
      <c r="G6374" s="329"/>
      <c r="H6374" s="116" t="s">
        <v>9280</v>
      </c>
      <c r="I6374" s="116" t="s">
        <v>9223</v>
      </c>
      <c r="J6374" s="116" t="s">
        <v>47</v>
      </c>
      <c r="K6374" s="116">
        <v>2.4616999999999911</v>
      </c>
      <c r="L6374" s="116">
        <v>2.4616999999999911</v>
      </c>
      <c r="M6374" s="116">
        <v>2.3919999999999999</v>
      </c>
      <c r="N6374" s="116">
        <v>2.8313766909043125</v>
      </c>
      <c r="O6374" s="330"/>
      <c r="P6374" s="116"/>
      <c r="Q6374" s="120"/>
    </row>
    <row r="6375" spans="1:17" ht="25.5" customHeight="1">
      <c r="A6375" s="117">
        <v>6372</v>
      </c>
      <c r="B6375" s="117"/>
      <c r="C6375" s="117" t="s">
        <v>9226</v>
      </c>
      <c r="D6375" s="117" t="s">
        <v>9227</v>
      </c>
      <c r="E6375" s="396" t="s">
        <v>9226</v>
      </c>
      <c r="F6375" s="116" t="s">
        <v>9233</v>
      </c>
      <c r="G6375" s="329"/>
      <c r="H6375" s="116" t="s">
        <v>9281</v>
      </c>
      <c r="I6375" s="116" t="s">
        <v>9223</v>
      </c>
      <c r="J6375" s="116" t="s">
        <v>47</v>
      </c>
      <c r="K6375" s="116">
        <v>6.077</v>
      </c>
      <c r="L6375" s="116">
        <v>6.077</v>
      </c>
      <c r="M6375" s="116">
        <v>5.9089999999999998</v>
      </c>
      <c r="N6375" s="116">
        <v>2.7645219680763558</v>
      </c>
      <c r="O6375" s="330"/>
      <c r="P6375" s="116"/>
      <c r="Q6375" s="120"/>
    </row>
    <row r="6376" spans="1:17" ht="25.5" customHeight="1">
      <c r="A6376" s="117">
        <v>6373</v>
      </c>
      <c r="B6376" s="117"/>
      <c r="C6376" s="117" t="s">
        <v>9226</v>
      </c>
      <c r="D6376" s="117" t="s">
        <v>9227</v>
      </c>
      <c r="E6376" s="396" t="s">
        <v>9226</v>
      </c>
      <c r="F6376" s="116" t="s">
        <v>9233</v>
      </c>
      <c r="G6376" s="329"/>
      <c r="H6376" s="116" t="s">
        <v>9282</v>
      </c>
      <c r="I6376" s="116" t="s">
        <v>9223</v>
      </c>
      <c r="J6376" s="116" t="s">
        <v>47</v>
      </c>
      <c r="K6376" s="116">
        <v>9.1820000000000004</v>
      </c>
      <c r="L6376" s="116">
        <v>9.1820000000000004</v>
      </c>
      <c r="M6376" s="116">
        <v>8.9160000000000004</v>
      </c>
      <c r="N6376" s="116">
        <v>2.8969723371814418</v>
      </c>
      <c r="O6376" s="330"/>
      <c r="P6376" s="116"/>
      <c r="Q6376" s="120"/>
    </row>
    <row r="6377" spans="1:17" ht="25.5" customHeight="1">
      <c r="A6377" s="117">
        <v>6374</v>
      </c>
      <c r="B6377" s="117"/>
      <c r="C6377" s="117" t="s">
        <v>9226</v>
      </c>
      <c r="D6377" s="117" t="s">
        <v>9227</v>
      </c>
      <c r="E6377" s="396" t="s">
        <v>9226</v>
      </c>
      <c r="F6377" s="116" t="s">
        <v>9233</v>
      </c>
      <c r="G6377" s="329"/>
      <c r="H6377" s="116" t="s">
        <v>9283</v>
      </c>
      <c r="I6377" s="116" t="s">
        <v>9223</v>
      </c>
      <c r="J6377" s="116" t="s">
        <v>47</v>
      </c>
      <c r="K6377" s="116">
        <v>8.6413999999999991</v>
      </c>
      <c r="L6377" s="116">
        <v>8.6413999999999991</v>
      </c>
      <c r="M6377" s="116">
        <v>8.3957999999999995</v>
      </c>
      <c r="N6377" s="116">
        <v>2.8421320619344046</v>
      </c>
      <c r="O6377" s="330"/>
      <c r="P6377" s="116"/>
      <c r="Q6377" s="120"/>
    </row>
    <row r="6378" spans="1:17" ht="25.5" customHeight="1">
      <c r="A6378" s="117">
        <v>6375</v>
      </c>
      <c r="B6378" s="117"/>
      <c r="C6378" s="117" t="s">
        <v>9226</v>
      </c>
      <c r="D6378" s="117" t="s">
        <v>9227</v>
      </c>
      <c r="E6378" s="396" t="s">
        <v>9226</v>
      </c>
      <c r="F6378" s="116" t="s">
        <v>9233</v>
      </c>
      <c r="G6378" s="329"/>
      <c r="H6378" s="116" t="s">
        <v>9284</v>
      </c>
      <c r="I6378" s="116" t="s">
        <v>9407</v>
      </c>
      <c r="J6378" s="116" t="s">
        <v>47</v>
      </c>
      <c r="K6378" s="116">
        <v>0</v>
      </c>
      <c r="L6378" s="116">
        <v>0</v>
      </c>
      <c r="M6378" s="116">
        <v>0</v>
      </c>
      <c r="N6378" s="116">
        <v>0</v>
      </c>
      <c r="O6378" s="330"/>
      <c r="P6378" s="116"/>
      <c r="Q6378" s="120"/>
    </row>
    <row r="6379" spans="1:17" ht="25.5" customHeight="1">
      <c r="A6379" s="117">
        <v>6376</v>
      </c>
      <c r="B6379" s="117"/>
      <c r="C6379" s="117" t="s">
        <v>9226</v>
      </c>
      <c r="D6379" s="117" t="s">
        <v>9227</v>
      </c>
      <c r="E6379" s="117" t="e">
        <v>#N/A</v>
      </c>
      <c r="F6379" s="116" t="s">
        <v>9233</v>
      </c>
      <c r="G6379" s="329"/>
      <c r="H6379" s="116" t="s">
        <v>9285</v>
      </c>
      <c r="I6379" s="116" t="s">
        <v>8794</v>
      </c>
      <c r="J6379" s="116" t="s">
        <v>47</v>
      </c>
      <c r="K6379" s="116">
        <v>4.0187999999999988</v>
      </c>
      <c r="L6379" s="116">
        <v>4.0187999999999988</v>
      </c>
      <c r="M6379" s="116">
        <v>3.92</v>
      </c>
      <c r="N6379" s="116">
        <v>2.458445307056806</v>
      </c>
      <c r="O6379" s="330"/>
      <c r="P6379" s="116"/>
      <c r="Q6379" s="120"/>
    </row>
    <row r="6380" spans="1:17" ht="25.5" customHeight="1">
      <c r="A6380" s="117">
        <v>6377</v>
      </c>
      <c r="B6380" s="117"/>
      <c r="C6380" s="117" t="s">
        <v>9226</v>
      </c>
      <c r="D6380" s="117" t="s">
        <v>9227</v>
      </c>
      <c r="E6380" s="117" t="e">
        <v>#N/A</v>
      </c>
      <c r="F6380" s="116" t="s">
        <v>9233</v>
      </c>
      <c r="G6380" s="329"/>
      <c r="H6380" s="116" t="s">
        <v>9286</v>
      </c>
      <c r="I6380" s="116" t="s">
        <v>8794</v>
      </c>
      <c r="J6380" s="116" t="s">
        <v>47</v>
      </c>
      <c r="K6380" s="116">
        <v>4.3245999999999913</v>
      </c>
      <c r="L6380" s="116">
        <v>4.3245999999999913</v>
      </c>
      <c r="M6380" s="116">
        <v>4.2149999999999999</v>
      </c>
      <c r="N6380" s="116">
        <v>2.5343384359245178</v>
      </c>
      <c r="O6380" s="330"/>
      <c r="P6380" s="116"/>
      <c r="Q6380" s="120"/>
    </row>
    <row r="6381" spans="1:17" ht="25.5" customHeight="1">
      <c r="A6381" s="117">
        <v>6378</v>
      </c>
      <c r="B6381" s="117"/>
      <c r="C6381" s="117" t="s">
        <v>9226</v>
      </c>
      <c r="D6381" s="117" t="s">
        <v>9227</v>
      </c>
      <c r="E6381" s="396" t="s">
        <v>9226</v>
      </c>
      <c r="F6381" s="116" t="s">
        <v>9233</v>
      </c>
      <c r="G6381" s="329"/>
      <c r="H6381" s="116" t="s">
        <v>9287</v>
      </c>
      <c r="I6381" s="116" t="s">
        <v>9223</v>
      </c>
      <c r="J6381" s="116" t="s">
        <v>47</v>
      </c>
      <c r="K6381" s="116">
        <v>0</v>
      </c>
      <c r="L6381" s="116">
        <v>0</v>
      </c>
      <c r="M6381" s="116">
        <v>0</v>
      </c>
      <c r="N6381" s="116">
        <v>0</v>
      </c>
      <c r="O6381" s="330"/>
      <c r="P6381" s="116"/>
      <c r="Q6381" s="120"/>
    </row>
    <row r="6382" spans="1:17" ht="25.5" customHeight="1">
      <c r="A6382" s="117">
        <v>6379</v>
      </c>
      <c r="B6382" s="117"/>
      <c r="C6382" s="117" t="s">
        <v>9226</v>
      </c>
      <c r="D6382" s="117" t="s">
        <v>9227</v>
      </c>
      <c r="E6382" s="396" t="s">
        <v>9226</v>
      </c>
      <c r="F6382" s="116" t="s">
        <v>9234</v>
      </c>
      <c r="G6382" s="329"/>
      <c r="H6382" s="116" t="s">
        <v>9288</v>
      </c>
      <c r="I6382" s="116" t="s">
        <v>9223</v>
      </c>
      <c r="J6382" s="116" t="s">
        <v>47</v>
      </c>
      <c r="K6382" s="116">
        <v>10.242599999999999</v>
      </c>
      <c r="L6382" s="116">
        <v>10.242599999999999</v>
      </c>
      <c r="M6382" s="116">
        <v>9.9459999999999997</v>
      </c>
      <c r="N6382" s="116">
        <v>2.8957491261984236</v>
      </c>
      <c r="O6382" s="330"/>
      <c r="P6382" s="116"/>
      <c r="Q6382" s="120"/>
    </row>
    <row r="6383" spans="1:17" ht="25.5" customHeight="1">
      <c r="A6383" s="117">
        <v>6380</v>
      </c>
      <c r="B6383" s="117"/>
      <c r="C6383" s="117" t="s">
        <v>9226</v>
      </c>
      <c r="D6383" s="117" t="s">
        <v>9227</v>
      </c>
      <c r="E6383" s="396" t="s">
        <v>9226</v>
      </c>
      <c r="F6383" s="116" t="s">
        <v>9234</v>
      </c>
      <c r="G6383" s="329"/>
      <c r="H6383" s="116" t="s">
        <v>9289</v>
      </c>
      <c r="I6383" s="116" t="s">
        <v>9223</v>
      </c>
      <c r="J6383" s="116" t="s">
        <v>47</v>
      </c>
      <c r="K6383" s="116">
        <v>7.5628000000000002</v>
      </c>
      <c r="L6383" s="116">
        <v>7.5628000000000002</v>
      </c>
      <c r="M6383" s="116">
        <v>7.343</v>
      </c>
      <c r="N6383" s="116">
        <v>2.9063309885227722</v>
      </c>
      <c r="O6383" s="330"/>
      <c r="P6383" s="116"/>
      <c r="Q6383" s="120"/>
    </row>
    <row r="6384" spans="1:17" ht="25.5" customHeight="1">
      <c r="A6384" s="117">
        <v>6381</v>
      </c>
      <c r="B6384" s="117"/>
      <c r="C6384" s="117" t="s">
        <v>9226</v>
      </c>
      <c r="D6384" s="117" t="s">
        <v>9228</v>
      </c>
      <c r="E6384" s="396" t="s">
        <v>9226</v>
      </c>
      <c r="F6384" s="116" t="s">
        <v>9235</v>
      </c>
      <c r="G6384" s="329"/>
      <c r="H6384" s="116" t="s">
        <v>9290</v>
      </c>
      <c r="I6384" s="116" t="s">
        <v>9223</v>
      </c>
      <c r="J6384" s="116" t="s">
        <v>47</v>
      </c>
      <c r="K6384" s="116">
        <v>9.1672999999999956</v>
      </c>
      <c r="L6384" s="116">
        <v>9.1672999999999956</v>
      </c>
      <c r="M6384" s="116">
        <v>8.9215</v>
      </c>
      <c r="N6384" s="116">
        <v>2.6812692941214502</v>
      </c>
      <c r="O6384" s="330"/>
      <c r="P6384" s="116"/>
      <c r="Q6384" s="120"/>
    </row>
    <row r="6385" spans="1:17" ht="25.5" customHeight="1">
      <c r="A6385" s="117">
        <v>6382</v>
      </c>
      <c r="B6385" s="117"/>
      <c r="C6385" s="117" t="s">
        <v>9226</v>
      </c>
      <c r="D6385" s="117" t="s">
        <v>9228</v>
      </c>
      <c r="E6385" s="396" t="s">
        <v>9228</v>
      </c>
      <c r="F6385" s="116" t="s">
        <v>9235</v>
      </c>
      <c r="G6385" s="329"/>
      <c r="H6385" s="116" t="s">
        <v>9291</v>
      </c>
      <c r="I6385" s="116" t="s">
        <v>9223</v>
      </c>
      <c r="J6385" s="116" t="s">
        <v>47</v>
      </c>
      <c r="K6385" s="116">
        <v>10.3689</v>
      </c>
      <c r="L6385" s="116">
        <v>10.3689</v>
      </c>
      <c r="M6385" s="116">
        <v>10.066000000000001</v>
      </c>
      <c r="N6385" s="116">
        <v>2.9212356180501238</v>
      </c>
      <c r="O6385" s="330"/>
      <c r="P6385" s="116"/>
      <c r="Q6385" s="120"/>
    </row>
    <row r="6386" spans="1:17" ht="25.5" customHeight="1">
      <c r="A6386" s="117">
        <v>6383</v>
      </c>
      <c r="B6386" s="117"/>
      <c r="C6386" s="117" t="s">
        <v>9226</v>
      </c>
      <c r="D6386" s="117" t="s">
        <v>9228</v>
      </c>
      <c r="E6386" s="396" t="s">
        <v>9228</v>
      </c>
      <c r="F6386" s="116" t="s">
        <v>9235</v>
      </c>
      <c r="G6386" s="329"/>
      <c r="H6386" s="116" t="s">
        <v>9292</v>
      </c>
      <c r="I6386" s="116" t="s">
        <v>9223</v>
      </c>
      <c r="J6386" s="116" t="s">
        <v>47</v>
      </c>
      <c r="K6386" s="116">
        <v>14.241899999999999</v>
      </c>
      <c r="L6386" s="116">
        <v>14.241899999999999</v>
      </c>
      <c r="M6386" s="116">
        <v>13.834</v>
      </c>
      <c r="N6386" s="116">
        <v>2.8640841460760131</v>
      </c>
      <c r="O6386" s="330"/>
      <c r="P6386" s="116"/>
      <c r="Q6386" s="120"/>
    </row>
    <row r="6387" spans="1:17" ht="25.5" customHeight="1">
      <c r="A6387" s="117">
        <v>6384</v>
      </c>
      <c r="B6387" s="117"/>
      <c r="C6387" s="117" t="s">
        <v>9226</v>
      </c>
      <c r="D6387" s="117" t="s">
        <v>9228</v>
      </c>
      <c r="E6387" s="396" t="s">
        <v>9228</v>
      </c>
      <c r="F6387" s="116" t="s">
        <v>9235</v>
      </c>
      <c r="G6387" s="329"/>
      <c r="H6387" s="116" t="s">
        <v>9293</v>
      </c>
      <c r="I6387" s="116" t="s">
        <v>9223</v>
      </c>
      <c r="J6387" s="116" t="s">
        <v>47</v>
      </c>
      <c r="K6387" s="116">
        <v>15.2453</v>
      </c>
      <c r="L6387" s="116">
        <v>15.2453</v>
      </c>
      <c r="M6387" s="116">
        <v>14.802999999999999</v>
      </c>
      <c r="N6387" s="116">
        <v>2.9012220159655842</v>
      </c>
      <c r="O6387" s="330"/>
      <c r="P6387" s="116"/>
      <c r="Q6387" s="120"/>
    </row>
    <row r="6388" spans="1:17" ht="25.5" customHeight="1">
      <c r="A6388" s="117">
        <v>6385</v>
      </c>
      <c r="B6388" s="117"/>
      <c r="C6388" s="117" t="s">
        <v>9226</v>
      </c>
      <c r="D6388" s="117" t="s">
        <v>9228</v>
      </c>
      <c r="E6388" s="396" t="s">
        <v>9228</v>
      </c>
      <c r="F6388" s="116" t="s">
        <v>9235</v>
      </c>
      <c r="G6388" s="329"/>
      <c r="H6388" s="116" t="s">
        <v>9294</v>
      </c>
      <c r="I6388" s="116" t="s">
        <v>9223</v>
      </c>
      <c r="J6388" s="116" t="s">
        <v>47</v>
      </c>
      <c r="K6388" s="116">
        <v>3.8574599999999903</v>
      </c>
      <c r="L6388" s="116">
        <v>3.8574599999999903</v>
      </c>
      <c r="M6388" s="116">
        <v>3.7518200000000075</v>
      </c>
      <c r="N6388" s="116">
        <v>2.7385896418882663</v>
      </c>
      <c r="O6388" s="330"/>
      <c r="P6388" s="116"/>
      <c r="Q6388" s="120"/>
    </row>
    <row r="6389" spans="1:17" ht="25.5" customHeight="1">
      <c r="A6389" s="117">
        <v>6386</v>
      </c>
      <c r="B6389" s="117"/>
      <c r="C6389" s="117" t="s">
        <v>9226</v>
      </c>
      <c r="D6389" s="117" t="s">
        <v>9228</v>
      </c>
      <c r="E6389" s="396" t="s">
        <v>9228</v>
      </c>
      <c r="F6389" s="116" t="s">
        <v>9235</v>
      </c>
      <c r="G6389" s="329"/>
      <c r="H6389" s="116" t="s">
        <v>9295</v>
      </c>
      <c r="I6389" s="116" t="s">
        <v>9223</v>
      </c>
      <c r="J6389" s="116" t="s">
        <v>47</v>
      </c>
      <c r="K6389" s="116">
        <v>5.6688000000000169</v>
      </c>
      <c r="L6389" s="116">
        <v>5.6688000000000169</v>
      </c>
      <c r="M6389" s="116">
        <v>5.5069999999999997</v>
      </c>
      <c r="N6389" s="116">
        <v>2.854219587920138</v>
      </c>
      <c r="O6389" s="330"/>
      <c r="P6389" s="116"/>
      <c r="Q6389" s="120"/>
    </row>
    <row r="6390" spans="1:17" ht="25.5" customHeight="1">
      <c r="A6390" s="117">
        <v>6387</v>
      </c>
      <c r="B6390" s="117"/>
      <c r="C6390" s="117" t="s">
        <v>9226</v>
      </c>
      <c r="D6390" s="117" t="s">
        <v>9228</v>
      </c>
      <c r="E6390" s="396" t="s">
        <v>9228</v>
      </c>
      <c r="F6390" s="116" t="s">
        <v>9235</v>
      </c>
      <c r="G6390" s="329"/>
      <c r="H6390" s="116" t="s">
        <v>9296</v>
      </c>
      <c r="I6390" s="116" t="s">
        <v>9223</v>
      </c>
      <c r="J6390" s="116" t="s">
        <v>47</v>
      </c>
      <c r="K6390" s="116">
        <v>13.1996</v>
      </c>
      <c r="L6390" s="116">
        <v>13.1996</v>
      </c>
      <c r="M6390" s="116">
        <v>12.823999999999998</v>
      </c>
      <c r="N6390" s="116">
        <v>2.8455407739628633</v>
      </c>
      <c r="O6390" s="330"/>
      <c r="P6390" s="116"/>
      <c r="Q6390" s="120"/>
    </row>
    <row r="6391" spans="1:17" ht="25.5" customHeight="1">
      <c r="A6391" s="117">
        <v>6388</v>
      </c>
      <c r="B6391" s="117"/>
      <c r="C6391" s="117" t="s">
        <v>9226</v>
      </c>
      <c r="D6391" s="117" t="s">
        <v>9228</v>
      </c>
      <c r="E6391" s="396" t="s">
        <v>9228</v>
      </c>
      <c r="F6391" s="116" t="s">
        <v>9235</v>
      </c>
      <c r="G6391" s="329"/>
      <c r="H6391" s="116" t="s">
        <v>9297</v>
      </c>
      <c r="I6391" s="116" t="s">
        <v>9223</v>
      </c>
      <c r="J6391" s="116" t="s">
        <v>47</v>
      </c>
      <c r="K6391" s="116">
        <v>3.7359999999999998</v>
      </c>
      <c r="L6391" s="116">
        <v>3.7359999999999998</v>
      </c>
      <c r="M6391" s="116">
        <v>3.6255999999999999</v>
      </c>
      <c r="N6391" s="116">
        <v>2.9550321199143426</v>
      </c>
      <c r="O6391" s="330"/>
      <c r="P6391" s="116"/>
      <c r="Q6391" s="120"/>
    </row>
    <row r="6392" spans="1:17" ht="25.5" customHeight="1">
      <c r="A6392" s="117">
        <v>6389</v>
      </c>
      <c r="B6392" s="117"/>
      <c r="C6392" s="117" t="s">
        <v>9226</v>
      </c>
      <c r="D6392" s="117" t="s">
        <v>9228</v>
      </c>
      <c r="E6392" s="117" t="e">
        <v>#N/A</v>
      </c>
      <c r="F6392" s="116" t="s">
        <v>9236</v>
      </c>
      <c r="G6392" s="329"/>
      <c r="H6392" s="116" t="s">
        <v>9298</v>
      </c>
      <c r="I6392" s="116" t="s">
        <v>8794</v>
      </c>
      <c r="J6392" s="116" t="s">
        <v>47</v>
      </c>
      <c r="K6392" s="116">
        <v>0</v>
      </c>
      <c r="L6392" s="116">
        <v>0</v>
      </c>
      <c r="M6392" s="116">
        <v>0</v>
      </c>
      <c r="N6392" s="116">
        <v>0</v>
      </c>
      <c r="O6392" s="330"/>
      <c r="P6392" s="116"/>
      <c r="Q6392" s="120"/>
    </row>
    <row r="6393" spans="1:17" ht="25.5" customHeight="1">
      <c r="A6393" s="117">
        <v>6390</v>
      </c>
      <c r="B6393" s="117"/>
      <c r="C6393" s="117" t="s">
        <v>9226</v>
      </c>
      <c r="D6393" s="117" t="s">
        <v>9228</v>
      </c>
      <c r="E6393" s="117" t="e">
        <v>#N/A</v>
      </c>
      <c r="F6393" s="116" t="s">
        <v>9236</v>
      </c>
      <c r="G6393" s="329"/>
      <c r="H6393" s="116" t="s">
        <v>9299</v>
      </c>
      <c r="I6393" s="116" t="s">
        <v>9223</v>
      </c>
      <c r="J6393" s="116" t="s">
        <v>47</v>
      </c>
      <c r="K6393" s="116">
        <v>0.83750000000000013</v>
      </c>
      <c r="L6393" s="116">
        <v>0.83750000000000013</v>
      </c>
      <c r="M6393" s="116">
        <v>0.81510000000000005</v>
      </c>
      <c r="N6393" s="116">
        <v>2.6746268656716516</v>
      </c>
      <c r="O6393" s="330"/>
      <c r="P6393" s="116"/>
      <c r="Q6393" s="120"/>
    </row>
    <row r="6394" spans="1:17" ht="25.5" customHeight="1">
      <c r="A6394" s="117">
        <v>6391</v>
      </c>
      <c r="B6394" s="117"/>
      <c r="C6394" s="117" t="s">
        <v>9226</v>
      </c>
      <c r="D6394" s="117" t="s">
        <v>9228</v>
      </c>
      <c r="E6394" s="117" t="s">
        <v>9228</v>
      </c>
      <c r="F6394" s="116" t="s">
        <v>9236</v>
      </c>
      <c r="G6394" s="329"/>
      <c r="H6394" s="116" t="s">
        <v>9300</v>
      </c>
      <c r="I6394" s="116" t="s">
        <v>9223</v>
      </c>
      <c r="J6394" s="116" t="s">
        <v>47</v>
      </c>
      <c r="K6394" s="116">
        <v>20.826999999999998</v>
      </c>
      <c r="L6394" s="116">
        <v>20.826999999999998</v>
      </c>
      <c r="M6394" s="116">
        <v>20.240000000000002</v>
      </c>
      <c r="N6394" s="116">
        <v>2.8184568108704866</v>
      </c>
      <c r="O6394" s="330"/>
      <c r="P6394" s="116"/>
      <c r="Q6394" s="120"/>
    </row>
    <row r="6395" spans="1:17" ht="25.5" customHeight="1">
      <c r="A6395" s="117">
        <v>6392</v>
      </c>
      <c r="B6395" s="117"/>
      <c r="C6395" s="117" t="s">
        <v>9226</v>
      </c>
      <c r="D6395" s="117" t="s">
        <v>9228</v>
      </c>
      <c r="E6395" s="396" t="s">
        <v>9228</v>
      </c>
      <c r="F6395" s="116" t="s">
        <v>9236</v>
      </c>
      <c r="G6395" s="329"/>
      <c r="H6395" s="116" t="s">
        <v>9301</v>
      </c>
      <c r="I6395" s="116" t="s">
        <v>9223</v>
      </c>
      <c r="J6395" s="116" t="s">
        <v>47</v>
      </c>
      <c r="K6395" s="116">
        <v>7.65015</v>
      </c>
      <c r="L6395" s="116">
        <v>7.65015</v>
      </c>
      <c r="M6395" s="116">
        <v>7.431</v>
      </c>
      <c r="N6395" s="116">
        <v>2.8646497127507295</v>
      </c>
      <c r="O6395" s="330"/>
      <c r="P6395" s="116"/>
      <c r="Q6395" s="120"/>
    </row>
    <row r="6396" spans="1:17" ht="25.5" customHeight="1">
      <c r="A6396" s="117">
        <v>6393</v>
      </c>
      <c r="B6396" s="117"/>
      <c r="C6396" s="117" t="s">
        <v>9226</v>
      </c>
      <c r="D6396" s="117" t="s">
        <v>9228</v>
      </c>
      <c r="E6396" s="396" t="s">
        <v>9228</v>
      </c>
      <c r="F6396" s="116" t="s">
        <v>9237</v>
      </c>
      <c r="G6396" s="329"/>
      <c r="H6396" s="116" t="s">
        <v>9302</v>
      </c>
      <c r="I6396" s="116" t="s">
        <v>9223</v>
      </c>
      <c r="J6396" s="116" t="s">
        <v>47</v>
      </c>
      <c r="K6396" s="116">
        <v>0</v>
      </c>
      <c r="L6396" s="116">
        <v>0</v>
      </c>
      <c r="M6396" s="116">
        <v>0</v>
      </c>
      <c r="N6396" s="116">
        <v>0</v>
      </c>
      <c r="O6396" s="330"/>
      <c r="P6396" s="116"/>
      <c r="Q6396" s="120"/>
    </row>
    <row r="6397" spans="1:17" ht="25.5" customHeight="1">
      <c r="A6397" s="117">
        <v>6394</v>
      </c>
      <c r="B6397" s="117"/>
      <c r="C6397" s="117" t="s">
        <v>9226</v>
      </c>
      <c r="D6397" s="117" t="s">
        <v>9228</v>
      </c>
      <c r="E6397" s="117" t="s">
        <v>9228</v>
      </c>
      <c r="F6397" s="116" t="s">
        <v>9237</v>
      </c>
      <c r="G6397" s="329"/>
      <c r="H6397" s="116" t="s">
        <v>9303</v>
      </c>
      <c r="I6397" s="116" t="s">
        <v>9223</v>
      </c>
      <c r="J6397" s="116" t="s">
        <v>47</v>
      </c>
      <c r="K6397" s="116">
        <v>10.198</v>
      </c>
      <c r="L6397" s="116">
        <v>10.198</v>
      </c>
      <c r="M6397" s="116">
        <v>9.9030000000000005</v>
      </c>
      <c r="N6397" s="116">
        <v>2.8927240635418698</v>
      </c>
      <c r="O6397" s="330"/>
      <c r="P6397" s="116"/>
      <c r="Q6397" s="120"/>
    </row>
    <row r="6398" spans="1:17" ht="25.5" customHeight="1">
      <c r="A6398" s="117">
        <v>6395</v>
      </c>
      <c r="B6398" s="117"/>
      <c r="C6398" s="117" t="s">
        <v>9226</v>
      </c>
      <c r="D6398" s="117" t="s">
        <v>9228</v>
      </c>
      <c r="E6398" s="396" t="s">
        <v>9228</v>
      </c>
      <c r="F6398" s="116" t="s">
        <v>9237</v>
      </c>
      <c r="G6398" s="329"/>
      <c r="H6398" s="116" t="s">
        <v>9304</v>
      </c>
      <c r="I6398" s="116" t="s">
        <v>9223</v>
      </c>
      <c r="J6398" s="116" t="s">
        <v>47</v>
      </c>
      <c r="K6398" s="116">
        <v>7.8626749999999994</v>
      </c>
      <c r="L6398" s="116">
        <v>7.8626749999999994</v>
      </c>
      <c r="M6398" s="116">
        <v>7.6440999999999999</v>
      </c>
      <c r="N6398" s="116">
        <v>2.7799063295888429</v>
      </c>
      <c r="O6398" s="330"/>
      <c r="P6398" s="116"/>
      <c r="Q6398" s="120"/>
    </row>
    <row r="6399" spans="1:17" ht="25.5" customHeight="1">
      <c r="A6399" s="117">
        <v>6396</v>
      </c>
      <c r="B6399" s="117"/>
      <c r="C6399" s="117" t="s">
        <v>9226</v>
      </c>
      <c r="D6399" s="117" t="s">
        <v>9228</v>
      </c>
      <c r="E6399" s="117" t="s">
        <v>9228</v>
      </c>
      <c r="F6399" s="116" t="s">
        <v>9238</v>
      </c>
      <c r="G6399" s="329"/>
      <c r="H6399" s="116" t="s">
        <v>9305</v>
      </c>
      <c r="I6399" s="116" t="s">
        <v>9223</v>
      </c>
      <c r="J6399" s="116" t="s">
        <v>47</v>
      </c>
      <c r="K6399" s="116">
        <v>21.861300000000071</v>
      </c>
      <c r="L6399" s="116">
        <v>21.861300000000071</v>
      </c>
      <c r="M6399" s="116">
        <v>21.23</v>
      </c>
      <c r="N6399" s="116">
        <v>2.887751414600543</v>
      </c>
      <c r="O6399" s="330"/>
      <c r="P6399" s="116"/>
      <c r="Q6399" s="120"/>
    </row>
    <row r="6400" spans="1:17" ht="25.5" customHeight="1">
      <c r="A6400" s="117">
        <v>6397</v>
      </c>
      <c r="B6400" s="117"/>
      <c r="C6400" s="117" t="s">
        <v>9226</v>
      </c>
      <c r="D6400" s="117" t="s">
        <v>9228</v>
      </c>
      <c r="E6400" s="117" t="s">
        <v>9228</v>
      </c>
      <c r="F6400" s="116" t="s">
        <v>9238</v>
      </c>
      <c r="G6400" s="329"/>
      <c r="H6400" s="116" t="s">
        <v>9306</v>
      </c>
      <c r="I6400" s="116" t="s">
        <v>9223</v>
      </c>
      <c r="J6400" s="116" t="s">
        <v>47</v>
      </c>
      <c r="K6400" s="116">
        <v>5.5917999999999886</v>
      </c>
      <c r="L6400" s="116">
        <v>5.5917999999999886</v>
      </c>
      <c r="M6400" s="116">
        <v>5.4376399999999965</v>
      </c>
      <c r="N6400" s="116">
        <v>2.7568940233912587</v>
      </c>
      <c r="O6400" s="330"/>
      <c r="P6400" s="116"/>
      <c r="Q6400" s="120"/>
    </row>
    <row r="6401" spans="1:17" ht="25.5" customHeight="1">
      <c r="A6401" s="117">
        <v>6398</v>
      </c>
      <c r="B6401" s="117"/>
      <c r="C6401" s="117" t="s">
        <v>9226</v>
      </c>
      <c r="D6401" s="117" t="s">
        <v>9228</v>
      </c>
      <c r="E6401" s="117" t="s">
        <v>9228</v>
      </c>
      <c r="F6401" s="116" t="s">
        <v>9238</v>
      </c>
      <c r="G6401" s="329"/>
      <c r="H6401" s="116" t="s">
        <v>9307</v>
      </c>
      <c r="I6401" s="116" t="s">
        <v>9223</v>
      </c>
      <c r="J6401" s="116" t="s">
        <v>47</v>
      </c>
      <c r="K6401" s="116">
        <v>3.7647000000000004</v>
      </c>
      <c r="L6401" s="116">
        <v>3.7647000000000004</v>
      </c>
      <c r="M6401" s="116">
        <v>3.6599999999999997</v>
      </c>
      <c r="N6401" s="116">
        <v>2.7810980954657922</v>
      </c>
      <c r="O6401" s="330"/>
      <c r="P6401" s="116"/>
      <c r="Q6401" s="120"/>
    </row>
    <row r="6402" spans="1:17" ht="25.5" customHeight="1">
      <c r="A6402" s="117">
        <v>6399</v>
      </c>
      <c r="B6402" s="117"/>
      <c r="C6402" s="117" t="s">
        <v>9226</v>
      </c>
      <c r="D6402" s="117" t="s">
        <v>9228</v>
      </c>
      <c r="E6402" s="396" t="s">
        <v>9228</v>
      </c>
      <c r="F6402" s="116" t="s">
        <v>9238</v>
      </c>
      <c r="G6402" s="329"/>
      <c r="H6402" s="116" t="s">
        <v>9308</v>
      </c>
      <c r="I6402" s="116" t="s">
        <v>9223</v>
      </c>
      <c r="J6402" s="116" t="s">
        <v>47</v>
      </c>
      <c r="K6402" s="116">
        <v>7.3083000000000116</v>
      </c>
      <c r="L6402" s="116">
        <v>7.3083000000000116</v>
      </c>
      <c r="M6402" s="116">
        <v>7.0939999999999994</v>
      </c>
      <c r="N6402" s="116">
        <v>2.9322824733523776</v>
      </c>
      <c r="O6402" s="330"/>
      <c r="P6402" s="116"/>
      <c r="Q6402" s="120"/>
    </row>
    <row r="6403" spans="1:17" ht="25.5" customHeight="1">
      <c r="A6403" s="117">
        <v>6400</v>
      </c>
      <c r="B6403" s="117"/>
      <c r="C6403" s="117" t="s">
        <v>9226</v>
      </c>
      <c r="D6403" s="117" t="s">
        <v>9228</v>
      </c>
      <c r="E6403" s="117" t="s">
        <v>9228</v>
      </c>
      <c r="F6403" s="116" t="s">
        <v>9238</v>
      </c>
      <c r="G6403" s="329"/>
      <c r="H6403" s="116" t="s">
        <v>9309</v>
      </c>
      <c r="I6403" s="116" t="s">
        <v>9223</v>
      </c>
      <c r="J6403" s="116" t="s">
        <v>47</v>
      </c>
      <c r="K6403" s="116">
        <v>3.7736999999999998</v>
      </c>
      <c r="L6403" s="116">
        <v>3.7736999999999998</v>
      </c>
      <c r="M6403" s="116">
        <v>3.665</v>
      </c>
      <c r="N6403" s="116">
        <v>2.8804621459045445</v>
      </c>
      <c r="O6403" s="330"/>
      <c r="P6403" s="116"/>
      <c r="Q6403" s="120"/>
    </row>
    <row r="6404" spans="1:17" ht="25.5" customHeight="1">
      <c r="A6404" s="117">
        <v>6401</v>
      </c>
      <c r="B6404" s="117"/>
      <c r="C6404" s="117" t="s">
        <v>9226</v>
      </c>
      <c r="D6404" s="117" t="s">
        <v>9228</v>
      </c>
      <c r="E6404" s="117" t="e">
        <v>#N/A</v>
      </c>
      <c r="F6404" s="116" t="s">
        <v>9239</v>
      </c>
      <c r="G6404" s="329"/>
      <c r="H6404" s="116" t="s">
        <v>9310</v>
      </c>
      <c r="I6404" s="116" t="s">
        <v>9223</v>
      </c>
      <c r="J6404" s="116" t="s">
        <v>47</v>
      </c>
      <c r="K6404" s="116">
        <v>13.717000000000006</v>
      </c>
      <c r="L6404" s="116">
        <v>13.717000000000006</v>
      </c>
      <c r="M6404" s="116">
        <v>13.337</v>
      </c>
      <c r="N6404" s="116">
        <v>2.7702850477510093</v>
      </c>
      <c r="O6404" s="330"/>
      <c r="P6404" s="116"/>
      <c r="Q6404" s="120"/>
    </row>
    <row r="6405" spans="1:17" ht="25.5" customHeight="1">
      <c r="A6405" s="117">
        <v>6402</v>
      </c>
      <c r="B6405" s="117"/>
      <c r="C6405" s="117" t="s">
        <v>9226</v>
      </c>
      <c r="D6405" s="117" t="s">
        <v>1428</v>
      </c>
      <c r="E6405" s="396" t="s">
        <v>9228</v>
      </c>
      <c r="F6405" s="116" t="s">
        <v>9240</v>
      </c>
      <c r="G6405" s="329"/>
      <c r="H6405" s="116" t="s">
        <v>9311</v>
      </c>
      <c r="I6405" s="116" t="s">
        <v>2092</v>
      </c>
      <c r="J6405" s="116" t="s">
        <v>47</v>
      </c>
      <c r="K6405" s="116">
        <v>15.248809999999997</v>
      </c>
      <c r="L6405" s="116">
        <v>15.248809999999997</v>
      </c>
      <c r="M6405" s="116">
        <v>15.078400000000023</v>
      </c>
      <c r="N6405" s="116">
        <v>1.1175298269174694</v>
      </c>
      <c r="O6405" s="330"/>
      <c r="P6405" s="116"/>
      <c r="Q6405" s="120"/>
    </row>
    <row r="6406" spans="1:17" ht="25.5" customHeight="1">
      <c r="A6406" s="117">
        <v>6403</v>
      </c>
      <c r="B6406" s="117"/>
      <c r="C6406" s="117" t="s">
        <v>9226</v>
      </c>
      <c r="D6406" s="117" t="s">
        <v>1428</v>
      </c>
      <c r="E6406" s="396" t="s">
        <v>1428</v>
      </c>
      <c r="F6406" s="116" t="s">
        <v>9240</v>
      </c>
      <c r="G6406" s="329"/>
      <c r="H6406" s="116" t="s">
        <v>9312</v>
      </c>
      <c r="I6406" s="116" t="s">
        <v>2092</v>
      </c>
      <c r="J6406" s="116" t="s">
        <v>47</v>
      </c>
      <c r="K6406" s="116">
        <v>0</v>
      </c>
      <c r="L6406" s="116">
        <v>0</v>
      </c>
      <c r="M6406" s="116">
        <v>0</v>
      </c>
      <c r="N6406" s="116">
        <v>0</v>
      </c>
      <c r="O6406" s="330"/>
      <c r="P6406" s="116"/>
      <c r="Q6406" s="120"/>
    </row>
    <row r="6407" spans="1:17" ht="25.5" customHeight="1">
      <c r="A6407" s="117">
        <v>6404</v>
      </c>
      <c r="B6407" s="117"/>
      <c r="C6407" s="117" t="s">
        <v>9226</v>
      </c>
      <c r="D6407" s="117" t="s">
        <v>1428</v>
      </c>
      <c r="E6407" s="396" t="s">
        <v>1428</v>
      </c>
      <c r="F6407" s="116" t="s">
        <v>9240</v>
      </c>
      <c r="G6407" s="329"/>
      <c r="H6407" s="116" t="s">
        <v>9313</v>
      </c>
      <c r="I6407" s="116" t="s">
        <v>9223</v>
      </c>
      <c r="J6407" s="116" t="s">
        <v>47</v>
      </c>
      <c r="K6407" s="116">
        <v>8.4507779999999997</v>
      </c>
      <c r="L6407" s="116">
        <v>8.4507779999999997</v>
      </c>
      <c r="M6407" s="116">
        <v>8.2100000000000009</v>
      </c>
      <c r="N6407" s="116">
        <v>2.8491814599791736</v>
      </c>
      <c r="O6407" s="330"/>
      <c r="P6407" s="116"/>
      <c r="Q6407" s="120"/>
    </row>
    <row r="6408" spans="1:17" ht="25.5" customHeight="1">
      <c r="A6408" s="117">
        <v>6405</v>
      </c>
      <c r="B6408" s="117"/>
      <c r="C6408" s="117" t="s">
        <v>9226</v>
      </c>
      <c r="D6408" s="117" t="s">
        <v>1428</v>
      </c>
      <c r="E6408" s="117" t="s">
        <v>1428</v>
      </c>
      <c r="F6408" s="116" t="s">
        <v>9240</v>
      </c>
      <c r="G6408" s="329"/>
      <c r="H6408" s="116" t="s">
        <v>9314</v>
      </c>
      <c r="I6408" s="116" t="s">
        <v>9223</v>
      </c>
      <c r="J6408" s="116" t="s">
        <v>47</v>
      </c>
      <c r="K6408" s="116">
        <v>2.942698</v>
      </c>
      <c r="L6408" s="116">
        <v>2.942698</v>
      </c>
      <c r="M6408" s="116">
        <v>2.8592999999999953</v>
      </c>
      <c r="N6408" s="116">
        <v>2.8340658810385824</v>
      </c>
      <c r="O6408" s="330"/>
      <c r="P6408" s="116"/>
      <c r="Q6408" s="120"/>
    </row>
    <row r="6409" spans="1:17" ht="25.5" customHeight="1">
      <c r="A6409" s="117">
        <v>6406</v>
      </c>
      <c r="B6409" s="117"/>
      <c r="C6409" s="117" t="s">
        <v>9226</v>
      </c>
      <c r="D6409" s="117" t="s">
        <v>1428</v>
      </c>
      <c r="E6409" s="117" t="s">
        <v>1428</v>
      </c>
      <c r="F6409" s="116" t="s">
        <v>9240</v>
      </c>
      <c r="G6409" s="329"/>
      <c r="H6409" s="116" t="s">
        <v>9315</v>
      </c>
      <c r="I6409" s="116" t="s">
        <v>9223</v>
      </c>
      <c r="J6409" s="116" t="s">
        <v>47</v>
      </c>
      <c r="K6409" s="116">
        <v>2.7218309999999999</v>
      </c>
      <c r="L6409" s="116">
        <v>2.7218309999999999</v>
      </c>
      <c r="M6409" s="116">
        <v>2.6459999999999999</v>
      </c>
      <c r="N6409" s="116">
        <v>2.7860289635910527</v>
      </c>
      <c r="O6409" s="330"/>
      <c r="P6409" s="116"/>
      <c r="Q6409" s="120"/>
    </row>
    <row r="6410" spans="1:17" ht="25.5" customHeight="1">
      <c r="A6410" s="117">
        <v>6407</v>
      </c>
      <c r="B6410" s="117"/>
      <c r="C6410" s="117" t="s">
        <v>9226</v>
      </c>
      <c r="D6410" s="117" t="s">
        <v>1428</v>
      </c>
      <c r="E6410" s="117" t="e">
        <v>#N/A</v>
      </c>
      <c r="F6410" s="116" t="s">
        <v>9240</v>
      </c>
      <c r="G6410" s="329"/>
      <c r="H6410" s="116" t="s">
        <v>9316</v>
      </c>
      <c r="I6410" s="116" t="s">
        <v>9223</v>
      </c>
      <c r="J6410" s="116" t="s">
        <v>47</v>
      </c>
      <c r="K6410" s="116">
        <v>8.004391</v>
      </c>
      <c r="L6410" s="116">
        <v>8.004391</v>
      </c>
      <c r="M6410" s="116">
        <v>7.7690000000000001</v>
      </c>
      <c r="N6410" s="116">
        <v>2.9407733830093994</v>
      </c>
      <c r="O6410" s="330"/>
      <c r="P6410" s="116"/>
      <c r="Q6410" s="120"/>
    </row>
    <row r="6411" spans="1:17" ht="25.5" customHeight="1">
      <c r="A6411" s="117">
        <v>6408</v>
      </c>
      <c r="B6411" s="117"/>
      <c r="C6411" s="117" t="s">
        <v>9226</v>
      </c>
      <c r="D6411" s="117" t="s">
        <v>1428</v>
      </c>
      <c r="E6411" s="396" t="s">
        <v>1428</v>
      </c>
      <c r="F6411" s="116" t="s">
        <v>9240</v>
      </c>
      <c r="G6411" s="329"/>
      <c r="H6411" s="116" t="s">
        <v>9317</v>
      </c>
      <c r="I6411" s="116" t="s">
        <v>2092</v>
      </c>
      <c r="J6411" s="116" t="s">
        <v>47</v>
      </c>
      <c r="K6411" s="116">
        <v>9.0860000000000003</v>
      </c>
      <c r="L6411" s="116">
        <v>9.0860000000000003</v>
      </c>
      <c r="M6411" s="116">
        <v>8.9753499999999633</v>
      </c>
      <c r="N6411" s="116">
        <v>1.2178076161131079</v>
      </c>
      <c r="O6411" s="330"/>
      <c r="P6411" s="116"/>
      <c r="Q6411" s="120"/>
    </row>
    <row r="6412" spans="1:17" ht="25.5" customHeight="1">
      <c r="A6412" s="117">
        <v>6409</v>
      </c>
      <c r="B6412" s="117"/>
      <c r="C6412" s="117" t="s">
        <v>9226</v>
      </c>
      <c r="D6412" s="117" t="s">
        <v>1428</v>
      </c>
      <c r="E6412" s="396" t="s">
        <v>1428</v>
      </c>
      <c r="F6412" s="116" t="s">
        <v>9240</v>
      </c>
      <c r="G6412" s="329"/>
      <c r="H6412" s="116" t="s">
        <v>9318</v>
      </c>
      <c r="I6412" s="116" t="s">
        <v>2092</v>
      </c>
      <c r="J6412" s="116" t="s">
        <v>47</v>
      </c>
      <c r="K6412" s="116">
        <v>2.8740399999999209</v>
      </c>
      <c r="L6412" s="116">
        <v>2.8740399999999209</v>
      </c>
      <c r="M6412" s="116">
        <v>2.8554600000000212</v>
      </c>
      <c r="N6412" s="116">
        <v>0.64647673657639382</v>
      </c>
      <c r="O6412" s="330"/>
      <c r="P6412" s="116"/>
      <c r="Q6412" s="120"/>
    </row>
    <row r="6413" spans="1:17" ht="25.5" customHeight="1">
      <c r="A6413" s="117">
        <v>6410</v>
      </c>
      <c r="B6413" s="117"/>
      <c r="C6413" s="117" t="s">
        <v>9226</v>
      </c>
      <c r="D6413" s="117" t="s">
        <v>1428</v>
      </c>
      <c r="E6413" s="117" t="e">
        <v>#N/A</v>
      </c>
      <c r="F6413" s="116" t="s">
        <v>9240</v>
      </c>
      <c r="G6413" s="329"/>
      <c r="H6413" s="116" t="s">
        <v>9319</v>
      </c>
      <c r="I6413" s="116" t="s">
        <v>8794</v>
      </c>
      <c r="J6413" s="116" t="s">
        <v>47</v>
      </c>
      <c r="K6413" s="116">
        <v>8.4607409999999987</v>
      </c>
      <c r="L6413" s="116">
        <v>8.4607409999999987</v>
      </c>
      <c r="M6413" s="116">
        <v>8.2349999999999994</v>
      </c>
      <c r="N6413" s="116">
        <v>2.6680996380813378</v>
      </c>
      <c r="O6413" s="330"/>
      <c r="P6413" s="116"/>
      <c r="Q6413" s="120"/>
    </row>
    <row r="6414" spans="1:17" ht="25.5" customHeight="1">
      <c r="A6414" s="117">
        <v>6411</v>
      </c>
      <c r="B6414" s="117"/>
      <c r="C6414" s="117" t="s">
        <v>9226</v>
      </c>
      <c r="D6414" s="117" t="s">
        <v>1428</v>
      </c>
      <c r="E6414" s="396" t="s">
        <v>1428</v>
      </c>
      <c r="F6414" s="116" t="s">
        <v>9240</v>
      </c>
      <c r="G6414" s="329"/>
      <c r="H6414" s="116" t="s">
        <v>9320</v>
      </c>
      <c r="I6414" s="116" t="s">
        <v>2092</v>
      </c>
      <c r="J6414" s="116" t="s">
        <v>47</v>
      </c>
      <c r="K6414" s="116">
        <v>17.185880000000004</v>
      </c>
      <c r="L6414" s="116">
        <v>17.185880000000004</v>
      </c>
      <c r="M6414" s="116">
        <v>16.96543999999998</v>
      </c>
      <c r="N6414" s="116">
        <v>1.2826808985051961</v>
      </c>
      <c r="O6414" s="330"/>
      <c r="P6414" s="116"/>
      <c r="Q6414" s="120"/>
    </row>
    <row r="6415" spans="1:17" ht="25.5" customHeight="1">
      <c r="A6415" s="117">
        <v>6412</v>
      </c>
      <c r="B6415" s="117"/>
      <c r="C6415" s="117" t="s">
        <v>9226</v>
      </c>
      <c r="D6415" s="117" t="s">
        <v>1428</v>
      </c>
      <c r="E6415" s="117" t="s">
        <v>1428</v>
      </c>
      <c r="F6415" s="116" t="s">
        <v>9241</v>
      </c>
      <c r="G6415" s="329"/>
      <c r="H6415" s="116" t="s">
        <v>9321</v>
      </c>
      <c r="I6415" s="116" t="s">
        <v>9223</v>
      </c>
      <c r="J6415" s="116" t="s">
        <v>47</v>
      </c>
      <c r="K6415" s="116">
        <v>5.9404319999999995</v>
      </c>
      <c r="L6415" s="116">
        <v>5.9404319999999995</v>
      </c>
      <c r="M6415" s="116">
        <v>5.7769000000000013</v>
      </c>
      <c r="N6415" s="116">
        <v>2.7528637647901406</v>
      </c>
      <c r="O6415" s="330"/>
      <c r="P6415" s="116"/>
      <c r="Q6415" s="120"/>
    </row>
    <row r="6416" spans="1:17" ht="25.5" customHeight="1">
      <c r="A6416" s="117">
        <v>6413</v>
      </c>
      <c r="B6416" s="117"/>
      <c r="C6416" s="117" t="s">
        <v>9226</v>
      </c>
      <c r="D6416" s="117" t="s">
        <v>1428</v>
      </c>
      <c r="E6416" s="396" t="s">
        <v>1428</v>
      </c>
      <c r="F6416" s="116" t="s">
        <v>9241</v>
      </c>
      <c r="G6416" s="329"/>
      <c r="H6416" s="116" t="s">
        <v>9322</v>
      </c>
      <c r="I6416" s="116" t="s">
        <v>9223</v>
      </c>
      <c r="J6416" s="116" t="s">
        <v>47</v>
      </c>
      <c r="K6416" s="116">
        <v>2.952</v>
      </c>
      <c r="L6416" s="116">
        <v>2.952</v>
      </c>
      <c r="M6416" s="116">
        <v>2.8690000000000002</v>
      </c>
      <c r="N6416" s="116">
        <v>2.8116531165311565</v>
      </c>
      <c r="O6416" s="330"/>
      <c r="P6416" s="116"/>
      <c r="Q6416" s="120"/>
    </row>
    <row r="6417" spans="1:17" ht="25.5" customHeight="1">
      <c r="A6417" s="117">
        <v>6414</v>
      </c>
      <c r="B6417" s="117"/>
      <c r="C6417" s="117" t="s">
        <v>9226</v>
      </c>
      <c r="D6417" s="117" t="s">
        <v>1428</v>
      </c>
      <c r="E6417" s="117" t="e">
        <v>#N/A</v>
      </c>
      <c r="F6417" s="116" t="s">
        <v>9241</v>
      </c>
      <c r="G6417" s="329"/>
      <c r="H6417" s="116" t="s">
        <v>9323</v>
      </c>
      <c r="I6417" s="116" t="s">
        <v>9223</v>
      </c>
      <c r="J6417" s="116" t="s">
        <v>47</v>
      </c>
      <c r="K6417" s="116">
        <v>10.343</v>
      </c>
      <c r="L6417" s="116">
        <v>10.343</v>
      </c>
      <c r="M6417" s="116">
        <v>10.048999999999999</v>
      </c>
      <c r="N6417" s="116">
        <v>2.8425021753843227</v>
      </c>
      <c r="O6417" s="330"/>
      <c r="P6417" s="116"/>
      <c r="Q6417" s="120"/>
    </row>
    <row r="6418" spans="1:17" ht="25.5" customHeight="1">
      <c r="A6418" s="117">
        <v>6415</v>
      </c>
      <c r="B6418" s="117"/>
      <c r="C6418" s="117" t="s">
        <v>9226</v>
      </c>
      <c r="D6418" s="117" t="s">
        <v>1428</v>
      </c>
      <c r="E6418" s="396" t="s">
        <v>1428</v>
      </c>
      <c r="F6418" s="116" t="s">
        <v>9241</v>
      </c>
      <c r="G6418" s="329"/>
      <c r="H6418" s="116" t="s">
        <v>9324</v>
      </c>
      <c r="I6418" s="116" t="s">
        <v>9223</v>
      </c>
      <c r="J6418" s="116" t="s">
        <v>47</v>
      </c>
      <c r="K6418" s="116">
        <v>9.1999999999999993</v>
      </c>
      <c r="L6418" s="116">
        <v>9.1999999999999993</v>
      </c>
      <c r="M6418" s="116">
        <v>8.93</v>
      </c>
      <c r="N6418" s="116">
        <v>2.9347826086956479</v>
      </c>
      <c r="O6418" s="330"/>
      <c r="P6418" s="116"/>
      <c r="Q6418" s="120"/>
    </row>
    <row r="6419" spans="1:17" ht="25.5" customHeight="1">
      <c r="A6419" s="117">
        <v>6416</v>
      </c>
      <c r="B6419" s="117"/>
      <c r="C6419" s="117" t="s">
        <v>9226</v>
      </c>
      <c r="D6419" s="117" t="s">
        <v>1428</v>
      </c>
      <c r="E6419" s="396" t="s">
        <v>1428</v>
      </c>
      <c r="F6419" s="116" t="s">
        <v>9241</v>
      </c>
      <c r="G6419" s="329"/>
      <c r="H6419" s="116" t="s">
        <v>9325</v>
      </c>
      <c r="I6419" s="116" t="s">
        <v>9223</v>
      </c>
      <c r="J6419" s="116" t="s">
        <v>47</v>
      </c>
      <c r="K6419" s="116">
        <v>0</v>
      </c>
      <c r="L6419" s="116">
        <v>0</v>
      </c>
      <c r="M6419" s="116">
        <v>0</v>
      </c>
      <c r="N6419" s="116">
        <v>0</v>
      </c>
      <c r="O6419" s="330"/>
      <c r="P6419" s="116"/>
      <c r="Q6419" s="120"/>
    </row>
    <row r="6420" spans="1:17" ht="25.5" customHeight="1">
      <c r="A6420" s="117">
        <v>6417</v>
      </c>
      <c r="B6420" s="117"/>
      <c r="C6420" s="117" t="s">
        <v>9226</v>
      </c>
      <c r="D6420" s="117" t="s">
        <v>1428</v>
      </c>
      <c r="E6420" s="117" t="e">
        <v>#N/A</v>
      </c>
      <c r="F6420" s="116" t="s">
        <v>9242</v>
      </c>
      <c r="G6420" s="329"/>
      <c r="H6420" s="116" t="s">
        <v>9326</v>
      </c>
      <c r="I6420" s="116" t="s">
        <v>9223</v>
      </c>
      <c r="J6420" s="116" t="s">
        <v>47</v>
      </c>
      <c r="K6420" s="116">
        <v>3.5343999999999998</v>
      </c>
      <c r="L6420" s="116">
        <v>3.5343999999999998</v>
      </c>
      <c r="M6420" s="116">
        <v>3.4329999999999998</v>
      </c>
      <c r="N6420" s="116">
        <v>2.8689452240832942</v>
      </c>
      <c r="O6420" s="330"/>
      <c r="P6420" s="116"/>
      <c r="Q6420" s="120"/>
    </row>
    <row r="6421" spans="1:17" ht="25.5" customHeight="1">
      <c r="A6421" s="117">
        <v>6418</v>
      </c>
      <c r="B6421" s="117"/>
      <c r="C6421" s="117" t="s">
        <v>9226</v>
      </c>
      <c r="D6421" s="117" t="s">
        <v>1428</v>
      </c>
      <c r="E6421" s="396" t="s">
        <v>1428</v>
      </c>
      <c r="F6421" s="116" t="s">
        <v>9242</v>
      </c>
      <c r="G6421" s="329"/>
      <c r="H6421" s="116" t="s">
        <v>9327</v>
      </c>
      <c r="I6421" s="116" t="s">
        <v>9223</v>
      </c>
      <c r="J6421" s="116" t="s">
        <v>47</v>
      </c>
      <c r="K6421" s="116">
        <v>3.9241000000000001</v>
      </c>
      <c r="L6421" s="116">
        <v>3.9241000000000001</v>
      </c>
      <c r="M6421" s="116">
        <v>3.8120000000000003</v>
      </c>
      <c r="N6421" s="116">
        <v>2.8567059962793984</v>
      </c>
      <c r="O6421" s="330"/>
      <c r="P6421" s="116"/>
      <c r="Q6421" s="120"/>
    </row>
    <row r="6422" spans="1:17" ht="25.5" customHeight="1">
      <c r="A6422" s="117">
        <v>6419</v>
      </c>
      <c r="B6422" s="117"/>
      <c r="C6422" s="117" t="s">
        <v>9226</v>
      </c>
      <c r="D6422" s="117" t="s">
        <v>1428</v>
      </c>
      <c r="E6422" s="396" t="s">
        <v>1428</v>
      </c>
      <c r="F6422" s="116" t="s">
        <v>9242</v>
      </c>
      <c r="G6422" s="329"/>
      <c r="H6422" s="116" t="s">
        <v>9328</v>
      </c>
      <c r="I6422" s="116" t="s">
        <v>9223</v>
      </c>
      <c r="J6422" s="116" t="s">
        <v>47</v>
      </c>
      <c r="K6422" s="116">
        <v>3.2191000000000001</v>
      </c>
      <c r="L6422" s="116">
        <v>3.2191000000000001</v>
      </c>
      <c r="M6422" s="116">
        <v>3.129</v>
      </c>
      <c r="N6422" s="116">
        <v>2.7989189525022544</v>
      </c>
      <c r="O6422" s="330"/>
      <c r="P6422" s="116"/>
      <c r="Q6422" s="120"/>
    </row>
    <row r="6423" spans="1:17" ht="25.5" customHeight="1">
      <c r="A6423" s="117">
        <v>6420</v>
      </c>
      <c r="B6423" s="117"/>
      <c r="C6423" s="117" t="s">
        <v>9226</v>
      </c>
      <c r="D6423" s="117" t="s">
        <v>1428</v>
      </c>
      <c r="E6423" s="396" t="s">
        <v>1428</v>
      </c>
      <c r="F6423" s="116" t="s">
        <v>9242</v>
      </c>
      <c r="G6423" s="329"/>
      <c r="H6423" s="116" t="s">
        <v>9329</v>
      </c>
      <c r="I6423" s="116" t="s">
        <v>9407</v>
      </c>
      <c r="J6423" s="116" t="s">
        <v>47</v>
      </c>
      <c r="K6423" s="116">
        <v>0</v>
      </c>
      <c r="L6423" s="116">
        <v>0</v>
      </c>
      <c r="M6423" s="116">
        <v>0</v>
      </c>
      <c r="N6423" s="116">
        <v>0</v>
      </c>
      <c r="O6423" s="330"/>
      <c r="P6423" s="116"/>
      <c r="Q6423" s="120"/>
    </row>
    <row r="6424" spans="1:17" ht="25.5" customHeight="1">
      <c r="A6424" s="117">
        <v>6421</v>
      </c>
      <c r="B6424" s="117"/>
      <c r="C6424" s="117" t="s">
        <v>9226</v>
      </c>
      <c r="D6424" s="117" t="s">
        <v>1428</v>
      </c>
      <c r="E6424" s="396" t="s">
        <v>1428</v>
      </c>
      <c r="F6424" s="116" t="s">
        <v>9243</v>
      </c>
      <c r="G6424" s="329"/>
      <c r="H6424" s="116" t="s">
        <v>9330</v>
      </c>
      <c r="I6424" s="116" t="s">
        <v>9223</v>
      </c>
      <c r="J6424" s="116" t="s">
        <v>47</v>
      </c>
      <c r="K6424" s="116">
        <v>9.4267000000000003</v>
      </c>
      <c r="L6424" s="116">
        <v>9.4267000000000003</v>
      </c>
      <c r="M6424" s="116">
        <v>9.152000000000001</v>
      </c>
      <c r="N6424" s="116">
        <v>2.9140632458866755</v>
      </c>
      <c r="O6424" s="330"/>
      <c r="P6424" s="116"/>
      <c r="Q6424" s="120"/>
    </row>
    <row r="6425" spans="1:17" ht="25.5" customHeight="1">
      <c r="A6425" s="117">
        <v>6422</v>
      </c>
      <c r="B6425" s="117"/>
      <c r="C6425" s="117" t="s">
        <v>9226</v>
      </c>
      <c r="D6425" s="117" t="s">
        <v>1428</v>
      </c>
      <c r="E6425" s="117" t="e">
        <v>#N/A</v>
      </c>
      <c r="F6425" s="116" t="s">
        <v>9243</v>
      </c>
      <c r="G6425" s="329"/>
      <c r="H6425" s="116" t="s">
        <v>9331</v>
      </c>
      <c r="I6425" s="116" t="s">
        <v>9223</v>
      </c>
      <c r="J6425" s="116" t="s">
        <v>47</v>
      </c>
      <c r="K6425" s="116">
        <v>1.7974999999999999</v>
      </c>
      <c r="L6425" s="116">
        <v>1.7974999999999999</v>
      </c>
      <c r="M6425" s="116">
        <v>1.7469999999999999</v>
      </c>
      <c r="N6425" s="116">
        <v>2.8094575799721833</v>
      </c>
      <c r="O6425" s="330"/>
      <c r="P6425" s="116"/>
      <c r="Q6425" s="120"/>
    </row>
    <row r="6426" spans="1:17" ht="25.5" customHeight="1">
      <c r="A6426" s="117">
        <v>6423</v>
      </c>
      <c r="B6426" s="117"/>
      <c r="C6426" s="117" t="s">
        <v>9226</v>
      </c>
      <c r="D6426" s="117" t="s">
        <v>1428</v>
      </c>
      <c r="E6426" s="396" t="s">
        <v>1428</v>
      </c>
      <c r="F6426" s="116" t="s">
        <v>9244</v>
      </c>
      <c r="G6426" s="329"/>
      <c r="H6426" s="116" t="s">
        <v>9332</v>
      </c>
      <c r="I6426" s="116" t="s">
        <v>2092</v>
      </c>
      <c r="J6426" s="116" t="s">
        <v>47</v>
      </c>
      <c r="K6426" s="116">
        <v>22.082000000000001</v>
      </c>
      <c r="L6426" s="116">
        <v>22.082000000000001</v>
      </c>
      <c r="M6426" s="116">
        <v>21.718185000000041</v>
      </c>
      <c r="N6426" s="116">
        <v>1.6475636264829265</v>
      </c>
      <c r="O6426" s="330"/>
      <c r="P6426" s="116"/>
      <c r="Q6426" s="120"/>
    </row>
    <row r="6427" spans="1:17" ht="25.5" customHeight="1">
      <c r="A6427" s="117">
        <v>6424</v>
      </c>
      <c r="B6427" s="117"/>
      <c r="C6427" s="117" t="s">
        <v>9226</v>
      </c>
      <c r="D6427" s="117" t="s">
        <v>1428</v>
      </c>
      <c r="E6427" s="396" t="s">
        <v>1428</v>
      </c>
      <c r="F6427" s="116" t="s">
        <v>9244</v>
      </c>
      <c r="G6427" s="329"/>
      <c r="H6427" s="116" t="s">
        <v>9333</v>
      </c>
      <c r="I6427" s="116" t="s">
        <v>2092</v>
      </c>
      <c r="J6427" s="116" t="s">
        <v>47</v>
      </c>
      <c r="K6427" s="116">
        <v>0</v>
      </c>
      <c r="L6427" s="116">
        <v>0</v>
      </c>
      <c r="M6427" s="116">
        <v>0</v>
      </c>
      <c r="N6427" s="116">
        <v>0</v>
      </c>
      <c r="O6427" s="330"/>
      <c r="P6427" s="116"/>
      <c r="Q6427" s="120"/>
    </row>
    <row r="6428" spans="1:17" ht="25.5" customHeight="1">
      <c r="A6428" s="117">
        <v>6425</v>
      </c>
      <c r="B6428" s="117"/>
      <c r="C6428" s="117" t="s">
        <v>9226</v>
      </c>
      <c r="D6428" s="117" t="s">
        <v>1428</v>
      </c>
      <c r="E6428" s="396" t="s">
        <v>1428</v>
      </c>
      <c r="F6428" s="116" t="s">
        <v>9244</v>
      </c>
      <c r="G6428" s="329"/>
      <c r="H6428" s="116" t="s">
        <v>9334</v>
      </c>
      <c r="I6428" s="116" t="s">
        <v>2092</v>
      </c>
      <c r="J6428" s="116" t="s">
        <v>47</v>
      </c>
      <c r="K6428" s="116">
        <v>17.898</v>
      </c>
      <c r="L6428" s="116">
        <v>17.898</v>
      </c>
      <c r="M6428" s="116">
        <v>17.384999999999998</v>
      </c>
      <c r="N6428" s="116">
        <v>2.8662420382165701</v>
      </c>
      <c r="O6428" s="330"/>
      <c r="P6428" s="116"/>
      <c r="Q6428" s="120"/>
    </row>
    <row r="6429" spans="1:17" ht="25.5" customHeight="1">
      <c r="A6429" s="117">
        <v>6426</v>
      </c>
      <c r="B6429" s="117"/>
      <c r="C6429" s="117" t="s">
        <v>9226</v>
      </c>
      <c r="D6429" s="117" t="s">
        <v>1428</v>
      </c>
      <c r="E6429" s="396" t="s">
        <v>1428</v>
      </c>
      <c r="F6429" s="116" t="s">
        <v>9244</v>
      </c>
      <c r="G6429" s="329"/>
      <c r="H6429" s="116" t="s">
        <v>9335</v>
      </c>
      <c r="I6429" s="116" t="s">
        <v>2092</v>
      </c>
      <c r="J6429" s="116" t="s">
        <v>47</v>
      </c>
      <c r="K6429" s="116">
        <v>0</v>
      </c>
      <c r="L6429" s="116">
        <v>0</v>
      </c>
      <c r="M6429" s="116">
        <v>0</v>
      </c>
      <c r="N6429" s="116">
        <v>0</v>
      </c>
      <c r="O6429" s="330"/>
      <c r="P6429" s="116"/>
      <c r="Q6429" s="120"/>
    </row>
    <row r="6430" spans="1:17" ht="25.5" customHeight="1">
      <c r="A6430" s="117">
        <v>6427</v>
      </c>
      <c r="B6430" s="117"/>
      <c r="C6430" s="117" t="s">
        <v>9226</v>
      </c>
      <c r="D6430" s="117" t="s">
        <v>1428</v>
      </c>
      <c r="E6430" s="396" t="s">
        <v>1428</v>
      </c>
      <c r="F6430" s="116" t="s">
        <v>9244</v>
      </c>
      <c r="G6430" s="329"/>
      <c r="H6430" s="116" t="s">
        <v>9336</v>
      </c>
      <c r="I6430" s="116" t="s">
        <v>2092</v>
      </c>
      <c r="J6430" s="116" t="s">
        <v>47</v>
      </c>
      <c r="K6430" s="116">
        <v>13.732562500000029</v>
      </c>
      <c r="L6430" s="116">
        <v>13.732562500000029</v>
      </c>
      <c r="M6430" s="116">
        <v>13.474742499999991</v>
      </c>
      <c r="N6430" s="116">
        <v>1.8774354749890076</v>
      </c>
      <c r="O6430" s="330"/>
      <c r="P6430" s="116"/>
      <c r="Q6430" s="120"/>
    </row>
    <row r="6431" spans="1:17" ht="25.5" customHeight="1">
      <c r="A6431" s="117">
        <v>6428</v>
      </c>
      <c r="B6431" s="117"/>
      <c r="C6431" s="117" t="s">
        <v>9226</v>
      </c>
      <c r="D6431" s="117" t="s">
        <v>1428</v>
      </c>
      <c r="E6431" s="396" t="s">
        <v>1428</v>
      </c>
      <c r="F6431" s="116" t="s">
        <v>9244</v>
      </c>
      <c r="G6431" s="329"/>
      <c r="H6431" s="116" t="s">
        <v>9337</v>
      </c>
      <c r="I6431" s="116" t="s">
        <v>2092</v>
      </c>
      <c r="J6431" s="116" t="s">
        <v>47</v>
      </c>
      <c r="K6431" s="116">
        <v>17.700140000000012</v>
      </c>
      <c r="L6431" s="116">
        <v>17.700140000000012</v>
      </c>
      <c r="M6431" s="116">
        <v>17.487200000000012</v>
      </c>
      <c r="N6431" s="116">
        <v>1.2030413318764686</v>
      </c>
      <c r="O6431" s="330"/>
      <c r="P6431" s="116"/>
      <c r="Q6431" s="120"/>
    </row>
    <row r="6432" spans="1:17" ht="25.5" customHeight="1">
      <c r="A6432" s="117">
        <v>6429</v>
      </c>
      <c r="B6432" s="117"/>
      <c r="C6432" s="117" t="s">
        <v>9226</v>
      </c>
      <c r="D6432" s="117" t="s">
        <v>1428</v>
      </c>
      <c r="E6432" s="396" t="s">
        <v>1428</v>
      </c>
      <c r="F6432" s="116" t="s">
        <v>9244</v>
      </c>
      <c r="G6432" s="329"/>
      <c r="H6432" s="116" t="s">
        <v>9338</v>
      </c>
      <c r="I6432" s="116" t="s">
        <v>2092</v>
      </c>
      <c r="J6432" s="116" t="s">
        <v>47</v>
      </c>
      <c r="K6432" s="116">
        <v>0.76651000000000935</v>
      </c>
      <c r="L6432" s="116">
        <v>0.76651000000000935</v>
      </c>
      <c r="M6432" s="116">
        <v>0.745</v>
      </c>
      <c r="N6432" s="116">
        <v>2.8062256200191897</v>
      </c>
      <c r="O6432" s="330"/>
      <c r="P6432" s="116"/>
      <c r="Q6432" s="120"/>
    </row>
    <row r="6433" spans="1:17" ht="25.5" customHeight="1">
      <c r="A6433" s="117">
        <v>6430</v>
      </c>
      <c r="B6433" s="117"/>
      <c r="C6433" s="117" t="s">
        <v>9226</v>
      </c>
      <c r="D6433" s="117" t="s">
        <v>1428</v>
      </c>
      <c r="E6433" s="396" t="s">
        <v>1428</v>
      </c>
      <c r="F6433" s="116" t="s">
        <v>9244</v>
      </c>
      <c r="G6433" s="329"/>
      <c r="H6433" s="116" t="s">
        <v>9339</v>
      </c>
      <c r="I6433" s="116" t="s">
        <v>2092</v>
      </c>
      <c r="J6433" s="116" t="s">
        <v>47</v>
      </c>
      <c r="K6433" s="116">
        <v>7.5071999999999903</v>
      </c>
      <c r="L6433" s="116">
        <v>7.5071999999999903</v>
      </c>
      <c r="M6433" s="116">
        <v>7.4877999999999965</v>
      </c>
      <c r="N6433" s="116">
        <v>0.25841858482515306</v>
      </c>
      <c r="O6433" s="330"/>
      <c r="P6433" s="116"/>
      <c r="Q6433" s="120"/>
    </row>
    <row r="6434" spans="1:17" ht="25.5" customHeight="1">
      <c r="A6434" s="117">
        <v>6431</v>
      </c>
      <c r="B6434" s="117"/>
      <c r="C6434" s="117" t="s">
        <v>9226</v>
      </c>
      <c r="D6434" s="117" t="s">
        <v>1428</v>
      </c>
      <c r="E6434" s="396" t="s">
        <v>1428</v>
      </c>
      <c r="F6434" s="116" t="s">
        <v>9244</v>
      </c>
      <c r="G6434" s="329"/>
      <c r="H6434" s="116" t="s">
        <v>9340</v>
      </c>
      <c r="I6434" s="116" t="s">
        <v>2092</v>
      </c>
      <c r="J6434" s="116" t="s">
        <v>47</v>
      </c>
      <c r="K6434" s="116">
        <v>10.191900000000023</v>
      </c>
      <c r="L6434" s="116">
        <v>10.191900000000023</v>
      </c>
      <c r="M6434" s="116">
        <v>10.124899999999997</v>
      </c>
      <c r="N6434" s="116">
        <v>0.65738478595773764</v>
      </c>
      <c r="O6434" s="330"/>
      <c r="P6434" s="116"/>
      <c r="Q6434" s="120"/>
    </row>
    <row r="6435" spans="1:17" ht="25.5" customHeight="1">
      <c r="A6435" s="117">
        <v>6432</v>
      </c>
      <c r="B6435" s="117"/>
      <c r="C6435" s="117" t="s">
        <v>9226</v>
      </c>
      <c r="D6435" s="117" t="s">
        <v>1428</v>
      </c>
      <c r="E6435" s="396" t="s">
        <v>1428</v>
      </c>
      <c r="F6435" s="116" t="s">
        <v>9244</v>
      </c>
      <c r="G6435" s="329"/>
      <c r="H6435" s="116" t="s">
        <v>9341</v>
      </c>
      <c r="I6435" s="116" t="s">
        <v>2092</v>
      </c>
      <c r="J6435" s="116" t="s">
        <v>47</v>
      </c>
      <c r="K6435" s="116">
        <v>32.28464000000001</v>
      </c>
      <c r="L6435" s="116">
        <v>32.28464000000001</v>
      </c>
      <c r="M6435" s="116">
        <v>31.469659999999919</v>
      </c>
      <c r="N6435" s="116">
        <v>2.5243583326315258</v>
      </c>
      <c r="O6435" s="330"/>
      <c r="P6435" s="116"/>
      <c r="Q6435" s="120"/>
    </row>
    <row r="6436" spans="1:17" ht="25.5" customHeight="1">
      <c r="A6436" s="117">
        <v>6433</v>
      </c>
      <c r="B6436" s="117"/>
      <c r="C6436" s="117" t="s">
        <v>9226</v>
      </c>
      <c r="D6436" s="117" t="s">
        <v>1428</v>
      </c>
      <c r="E6436" s="396" t="s">
        <v>1428</v>
      </c>
      <c r="F6436" s="116" t="s">
        <v>9244</v>
      </c>
      <c r="G6436" s="329"/>
      <c r="H6436" s="116" t="s">
        <v>9342</v>
      </c>
      <c r="I6436" s="116" t="s">
        <v>2092</v>
      </c>
      <c r="J6436" s="116" t="s">
        <v>47</v>
      </c>
      <c r="K6436" s="116">
        <v>0</v>
      </c>
      <c r="L6436" s="116">
        <v>0</v>
      </c>
      <c r="M6436" s="116">
        <v>0</v>
      </c>
      <c r="N6436" s="116">
        <v>0</v>
      </c>
      <c r="O6436" s="330"/>
      <c r="P6436" s="116"/>
      <c r="Q6436" s="120"/>
    </row>
    <row r="6437" spans="1:17" ht="25.5" customHeight="1">
      <c r="A6437" s="117">
        <v>6434</v>
      </c>
      <c r="B6437" s="117"/>
      <c r="C6437" s="117" t="s">
        <v>9226</v>
      </c>
      <c r="D6437" s="117" t="s">
        <v>1428</v>
      </c>
      <c r="E6437" s="396" t="s">
        <v>1428</v>
      </c>
      <c r="F6437" s="116" t="s">
        <v>9244</v>
      </c>
      <c r="G6437" s="329"/>
      <c r="H6437" s="116" t="s">
        <v>9343</v>
      </c>
      <c r="I6437" s="116" t="s">
        <v>2092</v>
      </c>
      <c r="J6437" s="116" t="s">
        <v>47</v>
      </c>
      <c r="K6437" s="116">
        <v>0.55120000000000147</v>
      </c>
      <c r="L6437" s="116">
        <v>0.55120000000000147</v>
      </c>
      <c r="M6437" s="116">
        <v>0.5498999999999995</v>
      </c>
      <c r="N6437" s="116">
        <v>0.23584905660412966</v>
      </c>
      <c r="O6437" s="330"/>
      <c r="P6437" s="116"/>
      <c r="Q6437" s="120"/>
    </row>
    <row r="6438" spans="1:17" ht="25.5" customHeight="1">
      <c r="A6438" s="117">
        <v>6435</v>
      </c>
      <c r="B6438" s="117"/>
      <c r="C6438" s="117" t="s">
        <v>9226</v>
      </c>
      <c r="D6438" s="117" t="s">
        <v>1428</v>
      </c>
      <c r="E6438" s="396" t="s">
        <v>1428</v>
      </c>
      <c r="F6438" s="116" t="s">
        <v>9244</v>
      </c>
      <c r="G6438" s="329"/>
      <c r="H6438" s="116" t="s">
        <v>9344</v>
      </c>
      <c r="I6438" s="116" t="s">
        <v>2092</v>
      </c>
      <c r="J6438" s="116" t="s">
        <v>47</v>
      </c>
      <c r="K6438" s="116">
        <v>29.052800000000047</v>
      </c>
      <c r="L6438" s="116">
        <v>29.052800000000047</v>
      </c>
      <c r="M6438" s="116">
        <v>28.981100000000033</v>
      </c>
      <c r="N6438" s="116">
        <v>0.24679204758238094</v>
      </c>
      <c r="O6438" s="330"/>
      <c r="P6438" s="116"/>
      <c r="Q6438" s="120"/>
    </row>
    <row r="6439" spans="1:17" ht="25.5" customHeight="1">
      <c r="A6439" s="117">
        <v>6436</v>
      </c>
      <c r="B6439" s="117"/>
      <c r="C6439" s="117" t="s">
        <v>9226</v>
      </c>
      <c r="D6439" s="117" t="s">
        <v>1428</v>
      </c>
      <c r="E6439" s="396" t="s">
        <v>1428</v>
      </c>
      <c r="F6439" s="116" t="s">
        <v>9244</v>
      </c>
      <c r="G6439" s="329"/>
      <c r="H6439" s="116" t="s">
        <v>9345</v>
      </c>
      <c r="I6439" s="116" t="s">
        <v>2092</v>
      </c>
      <c r="J6439" s="116" t="s">
        <v>47</v>
      </c>
      <c r="K6439" s="116">
        <v>15.462239999999991</v>
      </c>
      <c r="L6439" s="116">
        <v>15.462239999999991</v>
      </c>
      <c r="M6439" s="116">
        <v>15.354199999999956</v>
      </c>
      <c r="N6439" s="116">
        <v>0.69873446538169515</v>
      </c>
      <c r="O6439" s="330"/>
      <c r="P6439" s="116"/>
      <c r="Q6439" s="120"/>
    </row>
    <row r="6440" spans="1:17" ht="25.5" customHeight="1">
      <c r="A6440" s="117">
        <v>6437</v>
      </c>
      <c r="B6440" s="117"/>
      <c r="C6440" s="117" t="s">
        <v>9226</v>
      </c>
      <c r="D6440" s="117" t="s">
        <v>1428</v>
      </c>
      <c r="E6440" s="396" t="s">
        <v>1428</v>
      </c>
      <c r="F6440" s="116" t="s">
        <v>9245</v>
      </c>
      <c r="G6440" s="329"/>
      <c r="H6440" s="116" t="s">
        <v>9346</v>
      </c>
      <c r="I6440" s="116" t="s">
        <v>2092</v>
      </c>
      <c r="J6440" s="116" t="s">
        <v>47</v>
      </c>
      <c r="K6440" s="116">
        <v>1.2720999999999987</v>
      </c>
      <c r="L6440" s="116">
        <v>1.2720999999999987</v>
      </c>
      <c r="M6440" s="116">
        <v>1.2596000000000003</v>
      </c>
      <c r="N6440" s="116">
        <v>0.98262715195333805</v>
      </c>
      <c r="O6440" s="330"/>
      <c r="P6440" s="116"/>
      <c r="Q6440" s="120"/>
    </row>
    <row r="6441" spans="1:17" ht="25.5" customHeight="1">
      <c r="A6441" s="117">
        <v>6438</v>
      </c>
      <c r="B6441" s="117"/>
      <c r="C6441" s="117" t="s">
        <v>9226</v>
      </c>
      <c r="D6441" s="117" t="s">
        <v>1428</v>
      </c>
      <c r="E6441" s="396" t="s">
        <v>1428</v>
      </c>
      <c r="F6441" s="116" t="s">
        <v>9245</v>
      </c>
      <c r="G6441" s="329"/>
      <c r="H6441" s="116" t="s">
        <v>9347</v>
      </c>
      <c r="I6441" s="116" t="s">
        <v>2092</v>
      </c>
      <c r="J6441" s="116" t="s">
        <v>47</v>
      </c>
      <c r="K6441" s="116">
        <v>26.324890000000014</v>
      </c>
      <c r="L6441" s="116">
        <v>26.324890000000014</v>
      </c>
      <c r="M6441" s="116">
        <v>26.021799999999992</v>
      </c>
      <c r="N6441" s="116">
        <v>1.1513438422725495</v>
      </c>
      <c r="O6441" s="330"/>
      <c r="P6441" s="116"/>
      <c r="Q6441" s="120"/>
    </row>
    <row r="6442" spans="1:17" ht="25.5" customHeight="1">
      <c r="A6442" s="117">
        <v>6439</v>
      </c>
      <c r="B6442" s="117"/>
      <c r="C6442" s="117" t="s">
        <v>9226</v>
      </c>
      <c r="D6442" s="117" t="s">
        <v>1428</v>
      </c>
      <c r="E6442" s="396" t="s">
        <v>1428</v>
      </c>
      <c r="F6442" s="116" t="s">
        <v>9245</v>
      </c>
      <c r="G6442" s="329"/>
      <c r="H6442" s="116" t="s">
        <v>9348</v>
      </c>
      <c r="I6442" s="116" t="s">
        <v>2092</v>
      </c>
      <c r="J6442" s="116" t="s">
        <v>47</v>
      </c>
      <c r="K6442" s="116">
        <v>4.2033800000000134</v>
      </c>
      <c r="L6442" s="116">
        <v>4.2033800000000134</v>
      </c>
      <c r="M6442" s="116">
        <v>4.1917000000000177</v>
      </c>
      <c r="N6442" s="116">
        <v>0.27787161760287332</v>
      </c>
      <c r="O6442" s="330"/>
      <c r="P6442" s="116"/>
      <c r="Q6442" s="120"/>
    </row>
    <row r="6443" spans="1:17" ht="25.5" customHeight="1">
      <c r="A6443" s="117">
        <v>6440</v>
      </c>
      <c r="B6443" s="117"/>
      <c r="C6443" s="117" t="s">
        <v>9226</v>
      </c>
      <c r="D6443" s="117" t="s">
        <v>1428</v>
      </c>
      <c r="E6443" s="396" t="s">
        <v>1428</v>
      </c>
      <c r="F6443" s="116" t="s">
        <v>9245</v>
      </c>
      <c r="G6443" s="329"/>
      <c r="H6443" s="116" t="s">
        <v>9349</v>
      </c>
      <c r="I6443" s="116" t="s">
        <v>2092</v>
      </c>
      <c r="J6443" s="116" t="s">
        <v>47</v>
      </c>
      <c r="K6443" s="116">
        <v>11.489460000000008</v>
      </c>
      <c r="L6443" s="116">
        <v>11.489460000000008</v>
      </c>
      <c r="M6443" s="116">
        <v>11.457400000000009</v>
      </c>
      <c r="N6443" s="116">
        <v>0.27903835341260175</v>
      </c>
      <c r="O6443" s="330"/>
      <c r="P6443" s="116"/>
      <c r="Q6443" s="120"/>
    </row>
    <row r="6444" spans="1:17" ht="25.5" customHeight="1">
      <c r="A6444" s="117">
        <v>6441</v>
      </c>
      <c r="B6444" s="117"/>
      <c r="C6444" s="117" t="s">
        <v>9226</v>
      </c>
      <c r="D6444" s="117" t="s">
        <v>1428</v>
      </c>
      <c r="E6444" s="117" t="e">
        <v>#N/A</v>
      </c>
      <c r="F6444" s="116" t="s">
        <v>9245</v>
      </c>
      <c r="G6444" s="329"/>
      <c r="H6444" s="116" t="s">
        <v>9350</v>
      </c>
      <c r="I6444" s="116" t="s">
        <v>2092</v>
      </c>
      <c r="J6444" s="116" t="s">
        <v>47</v>
      </c>
      <c r="K6444" s="116">
        <v>0.91900000000000026</v>
      </c>
      <c r="L6444" s="116">
        <v>0.91900000000000026</v>
      </c>
      <c r="M6444" s="116">
        <v>0.91540000000000044</v>
      </c>
      <c r="N6444" s="116">
        <v>0.39173014145808754</v>
      </c>
      <c r="O6444" s="330"/>
      <c r="P6444" s="116"/>
      <c r="Q6444" s="120"/>
    </row>
    <row r="6445" spans="1:17" ht="25.5" customHeight="1">
      <c r="A6445" s="117">
        <v>6442</v>
      </c>
      <c r="B6445" s="117"/>
      <c r="C6445" s="117" t="s">
        <v>9226</v>
      </c>
      <c r="D6445" s="117" t="s">
        <v>1428</v>
      </c>
      <c r="E6445" s="396" t="s">
        <v>1428</v>
      </c>
      <c r="F6445" s="116" t="s">
        <v>9245</v>
      </c>
      <c r="G6445" s="329"/>
      <c r="H6445" s="116" t="s">
        <v>9351</v>
      </c>
      <c r="I6445" s="116" t="s">
        <v>9223</v>
      </c>
      <c r="J6445" s="116" t="s">
        <v>47</v>
      </c>
      <c r="K6445" s="116">
        <v>1.4056999999999999</v>
      </c>
      <c r="L6445" s="116">
        <v>1.4056999999999999</v>
      </c>
      <c r="M6445" s="116">
        <v>1.3772999999999982</v>
      </c>
      <c r="N6445" s="116">
        <v>2.0203457352210115</v>
      </c>
      <c r="O6445" s="330"/>
      <c r="P6445" s="116"/>
      <c r="Q6445" s="120"/>
    </row>
    <row r="6446" spans="1:17" ht="25.5" customHeight="1">
      <c r="A6446" s="117">
        <v>6443</v>
      </c>
      <c r="B6446" s="117"/>
      <c r="C6446" s="117" t="s">
        <v>9226</v>
      </c>
      <c r="D6446" s="117" t="s">
        <v>1428</v>
      </c>
      <c r="E6446" s="117" t="s">
        <v>1428</v>
      </c>
      <c r="F6446" s="116" t="s">
        <v>9246</v>
      </c>
      <c r="G6446" s="329"/>
      <c r="H6446" s="116" t="s">
        <v>9352</v>
      </c>
      <c r="I6446" s="116" t="s">
        <v>9223</v>
      </c>
      <c r="J6446" s="116" t="s">
        <v>47</v>
      </c>
      <c r="K6446" s="116">
        <v>12.324000000000002</v>
      </c>
      <c r="L6446" s="116">
        <v>12.324000000000002</v>
      </c>
      <c r="M6446" s="116">
        <v>11.9655</v>
      </c>
      <c r="N6446" s="116">
        <v>2.9089581304771266</v>
      </c>
      <c r="O6446" s="330"/>
      <c r="P6446" s="116"/>
      <c r="Q6446" s="120"/>
    </row>
    <row r="6447" spans="1:17" ht="25.5" customHeight="1">
      <c r="A6447" s="117">
        <v>6444</v>
      </c>
      <c r="B6447" s="117"/>
      <c r="C6447" s="117" t="s">
        <v>9226</v>
      </c>
      <c r="D6447" s="117" t="s">
        <v>1428</v>
      </c>
      <c r="E6447" s="117" t="e">
        <v>#N/A</v>
      </c>
      <c r="F6447" s="116" t="s">
        <v>9246</v>
      </c>
      <c r="G6447" s="329"/>
      <c r="H6447" s="116" t="s">
        <v>9353</v>
      </c>
      <c r="I6447" s="116" t="s">
        <v>2092</v>
      </c>
      <c r="J6447" s="116" t="s">
        <v>47</v>
      </c>
      <c r="K6447" s="116">
        <v>3.871800000000003</v>
      </c>
      <c r="L6447" s="116">
        <v>3.871800000000003</v>
      </c>
      <c r="M6447" s="116">
        <v>3.8532187499999999</v>
      </c>
      <c r="N6447" s="116">
        <v>0.47991244382465748</v>
      </c>
      <c r="O6447" s="330"/>
      <c r="P6447" s="116"/>
      <c r="Q6447" s="120"/>
    </row>
    <row r="6448" spans="1:17" ht="25.5" customHeight="1">
      <c r="A6448" s="117">
        <v>6445</v>
      </c>
      <c r="B6448" s="117"/>
      <c r="C6448" s="117" t="s">
        <v>9226</v>
      </c>
      <c r="D6448" s="117" t="s">
        <v>1428</v>
      </c>
      <c r="E6448" s="396" t="s">
        <v>1428</v>
      </c>
      <c r="F6448" s="116" t="s">
        <v>9246</v>
      </c>
      <c r="G6448" s="329"/>
      <c r="H6448" s="116" t="s">
        <v>9354</v>
      </c>
      <c r="I6448" s="116" t="s">
        <v>2092</v>
      </c>
      <c r="J6448" s="116" t="s">
        <v>47</v>
      </c>
      <c r="K6448" s="116">
        <v>4.8209999999999997</v>
      </c>
      <c r="L6448" s="116">
        <v>4.8209999999999997</v>
      </c>
      <c r="M6448" s="116">
        <v>4.8085999999999993</v>
      </c>
      <c r="N6448" s="116">
        <v>0.25720804812280462</v>
      </c>
      <c r="O6448" s="330"/>
      <c r="P6448" s="116"/>
      <c r="Q6448" s="120"/>
    </row>
    <row r="6449" spans="1:17" ht="25.5" customHeight="1">
      <c r="A6449" s="117">
        <v>6446</v>
      </c>
      <c r="B6449" s="117"/>
      <c r="C6449" s="117" t="s">
        <v>9226</v>
      </c>
      <c r="D6449" s="117" t="s">
        <v>1428</v>
      </c>
      <c r="E6449" s="396" t="s">
        <v>1428</v>
      </c>
      <c r="F6449" s="116" t="s">
        <v>9246</v>
      </c>
      <c r="G6449" s="329"/>
      <c r="H6449" s="116" t="s">
        <v>9355</v>
      </c>
      <c r="I6449" s="116" t="s">
        <v>2092</v>
      </c>
      <c r="J6449" s="116" t="s">
        <v>47</v>
      </c>
      <c r="K6449" s="116">
        <v>4.9703999999999997</v>
      </c>
      <c r="L6449" s="116">
        <v>4.9703999999999997</v>
      </c>
      <c r="M6449" s="116">
        <v>4.9422300000000012</v>
      </c>
      <c r="N6449" s="116">
        <v>0.56675519072908564</v>
      </c>
      <c r="O6449" s="330"/>
      <c r="P6449" s="116"/>
      <c r="Q6449" s="120"/>
    </row>
    <row r="6450" spans="1:17" ht="25.5" customHeight="1">
      <c r="A6450" s="117">
        <v>6447</v>
      </c>
      <c r="B6450" s="117"/>
      <c r="C6450" s="117" t="s">
        <v>9226</v>
      </c>
      <c r="D6450" s="117" t="s">
        <v>1428</v>
      </c>
      <c r="E6450" s="396" t="s">
        <v>1428</v>
      </c>
      <c r="F6450" s="116" t="s">
        <v>9246</v>
      </c>
      <c r="G6450" s="329"/>
      <c r="H6450" s="116" t="s">
        <v>9356</v>
      </c>
      <c r="I6450" s="116" t="s">
        <v>2092</v>
      </c>
      <c r="J6450" s="116" t="s">
        <v>47</v>
      </c>
      <c r="K6450" s="116">
        <v>4.3336000000000059</v>
      </c>
      <c r="L6450" s="116">
        <v>4.3336000000000059</v>
      </c>
      <c r="M6450" s="116">
        <v>4.3111100000000002</v>
      </c>
      <c r="N6450" s="116">
        <v>0.51896806350391456</v>
      </c>
      <c r="O6450" s="330"/>
      <c r="P6450" s="116"/>
      <c r="Q6450" s="120"/>
    </row>
    <row r="6451" spans="1:17" ht="25.5" customHeight="1">
      <c r="A6451" s="117">
        <v>6448</v>
      </c>
      <c r="B6451" s="117"/>
      <c r="C6451" s="117" t="s">
        <v>9226</v>
      </c>
      <c r="D6451" s="117" t="s">
        <v>1428</v>
      </c>
      <c r="E6451" s="117" t="e">
        <v>#N/A</v>
      </c>
      <c r="F6451" s="116" t="s">
        <v>9247</v>
      </c>
      <c r="G6451" s="329"/>
      <c r="H6451" s="116" t="s">
        <v>9357</v>
      </c>
      <c r="I6451" s="116" t="s">
        <v>9223</v>
      </c>
      <c r="J6451" s="116" t="s">
        <v>47</v>
      </c>
      <c r="K6451" s="116">
        <v>5.7731999999999992</v>
      </c>
      <c r="L6451" s="116">
        <v>5.7731999999999992</v>
      </c>
      <c r="M6451" s="116">
        <v>5.6110000000000007</v>
      </c>
      <c r="N6451" s="116">
        <v>2.8095337074758988</v>
      </c>
      <c r="O6451" s="330"/>
      <c r="P6451" s="116"/>
      <c r="Q6451" s="120"/>
    </row>
    <row r="6452" spans="1:17" ht="25.5" customHeight="1">
      <c r="A6452" s="117">
        <v>6449</v>
      </c>
      <c r="B6452" s="117"/>
      <c r="C6452" s="117" t="s">
        <v>9226</v>
      </c>
      <c r="D6452" s="117" t="s">
        <v>1428</v>
      </c>
      <c r="E6452" s="396" t="s">
        <v>1428</v>
      </c>
      <c r="F6452" s="116" t="s">
        <v>9248</v>
      </c>
      <c r="G6452" s="329"/>
      <c r="H6452" s="116" t="s">
        <v>9358</v>
      </c>
      <c r="I6452" s="116" t="s">
        <v>9223</v>
      </c>
      <c r="J6452" s="116" t="s">
        <v>47</v>
      </c>
      <c r="K6452" s="116">
        <v>2.8324999999999996</v>
      </c>
      <c r="L6452" s="116">
        <v>2.8324999999999996</v>
      </c>
      <c r="M6452" s="116">
        <v>2.751600000000014</v>
      </c>
      <c r="N6452" s="116">
        <v>2.8561341571045209</v>
      </c>
      <c r="O6452" s="330"/>
      <c r="P6452" s="116"/>
      <c r="Q6452" s="120"/>
    </row>
    <row r="6453" spans="1:17" ht="25.5" customHeight="1">
      <c r="A6453" s="117">
        <v>6450</v>
      </c>
      <c r="B6453" s="117"/>
      <c r="C6453" s="117" t="s">
        <v>9226</v>
      </c>
      <c r="D6453" s="117" t="s">
        <v>1428</v>
      </c>
      <c r="E6453" s="396" t="s">
        <v>1428</v>
      </c>
      <c r="F6453" s="116" t="s">
        <v>9248</v>
      </c>
      <c r="G6453" s="329"/>
      <c r="H6453" s="116" t="s">
        <v>9359</v>
      </c>
      <c r="I6453" s="116" t="s">
        <v>9223</v>
      </c>
      <c r="J6453" s="116" t="s">
        <v>47</v>
      </c>
      <c r="K6453" s="116">
        <v>7.1940000000000008</v>
      </c>
      <c r="L6453" s="116">
        <v>7.1940000000000008</v>
      </c>
      <c r="M6453" s="116">
        <v>6.9850000000000003</v>
      </c>
      <c r="N6453" s="116">
        <v>2.9051987767584166</v>
      </c>
      <c r="O6453" s="330"/>
      <c r="P6453" s="116"/>
      <c r="Q6453" s="120"/>
    </row>
    <row r="6454" spans="1:17" ht="25.5" customHeight="1">
      <c r="A6454" s="117">
        <v>6451</v>
      </c>
      <c r="B6454" s="117"/>
      <c r="C6454" s="117" t="s">
        <v>9226</v>
      </c>
      <c r="D6454" s="117" t="s">
        <v>1428</v>
      </c>
      <c r="E6454" s="117" t="e">
        <v>#N/A</v>
      </c>
      <c r="F6454" s="116" t="s">
        <v>9249</v>
      </c>
      <c r="G6454" s="329"/>
      <c r="H6454" s="116" t="s">
        <v>9360</v>
      </c>
      <c r="I6454" s="116" t="s">
        <v>2092</v>
      </c>
      <c r="J6454" s="116" t="s">
        <v>47</v>
      </c>
      <c r="K6454" s="116">
        <v>0.71000000000000041</v>
      </c>
      <c r="L6454" s="116">
        <v>0.71000000000000041</v>
      </c>
      <c r="M6454" s="116">
        <v>0.70764000000000038</v>
      </c>
      <c r="N6454" s="116">
        <v>0.33239436619718693</v>
      </c>
      <c r="O6454" s="330"/>
      <c r="P6454" s="116"/>
      <c r="Q6454" s="120"/>
    </row>
    <row r="6455" spans="1:17" ht="25.5" customHeight="1">
      <c r="A6455" s="117">
        <v>6452</v>
      </c>
      <c r="B6455" s="117"/>
      <c r="C6455" s="117" t="s">
        <v>9226</v>
      </c>
      <c r="D6455" s="117" t="s">
        <v>1428</v>
      </c>
      <c r="E6455" s="117" t="e">
        <v>#N/A</v>
      </c>
      <c r="F6455" s="116" t="s">
        <v>9249</v>
      </c>
      <c r="G6455" s="329"/>
      <c r="H6455" s="116" t="s">
        <v>9361</v>
      </c>
      <c r="I6455" s="116" t="s">
        <v>2092</v>
      </c>
      <c r="J6455" s="116" t="s">
        <v>47</v>
      </c>
      <c r="K6455" s="116">
        <v>6.4297000000000004</v>
      </c>
      <c r="L6455" s="116">
        <v>6.4297000000000004</v>
      </c>
      <c r="M6455" s="116">
        <v>6.3746150000000021</v>
      </c>
      <c r="N6455" s="116">
        <v>0.85672737452755598</v>
      </c>
      <c r="O6455" s="330"/>
      <c r="P6455" s="116"/>
      <c r="Q6455" s="120"/>
    </row>
    <row r="6456" spans="1:17" ht="25.5" customHeight="1">
      <c r="A6456" s="117">
        <v>6453</v>
      </c>
      <c r="B6456" s="117"/>
      <c r="C6456" s="117" t="s">
        <v>9226</v>
      </c>
      <c r="D6456" s="117" t="s">
        <v>1428</v>
      </c>
      <c r="E6456" s="117" t="e">
        <v>#N/A</v>
      </c>
      <c r="F6456" s="116" t="s">
        <v>9249</v>
      </c>
      <c r="G6456" s="329"/>
      <c r="H6456" s="116" t="s">
        <v>9362</v>
      </c>
      <c r="I6456" s="116" t="s">
        <v>2092</v>
      </c>
      <c r="J6456" s="116" t="s">
        <v>47</v>
      </c>
      <c r="K6456" s="116">
        <v>3.0571000000000002</v>
      </c>
      <c r="L6456" s="116">
        <v>3.0571000000000002</v>
      </c>
      <c r="M6456" s="116">
        <v>3.0397950000000011</v>
      </c>
      <c r="N6456" s="116">
        <v>0.56605933728039692</v>
      </c>
      <c r="O6456" s="330"/>
      <c r="P6456" s="116"/>
      <c r="Q6456" s="120"/>
    </row>
    <row r="6457" spans="1:17" ht="25.5" customHeight="1">
      <c r="A6457" s="117">
        <v>6454</v>
      </c>
      <c r="B6457" s="117"/>
      <c r="C6457" s="117" t="s">
        <v>9226</v>
      </c>
      <c r="D6457" s="117" t="s">
        <v>1428</v>
      </c>
      <c r="E6457" s="117" t="e">
        <v>#N/A</v>
      </c>
      <c r="F6457" s="116" t="s">
        <v>9249</v>
      </c>
      <c r="G6457" s="329"/>
      <c r="H6457" s="116" t="s">
        <v>9363</v>
      </c>
      <c r="I6457" s="116" t="s">
        <v>2092</v>
      </c>
      <c r="J6457" s="116" t="s">
        <v>47</v>
      </c>
      <c r="K6457" s="116">
        <v>2.4250500000000001</v>
      </c>
      <c r="L6457" s="116">
        <v>2.4250500000000001</v>
      </c>
      <c r="M6457" s="116">
        <v>2.4048399999999992</v>
      </c>
      <c r="N6457" s="116">
        <v>0.83338487866233479</v>
      </c>
      <c r="O6457" s="330"/>
      <c r="P6457" s="116"/>
      <c r="Q6457" s="120"/>
    </row>
    <row r="6458" spans="1:17" ht="25.5" customHeight="1">
      <c r="A6458" s="117">
        <v>6455</v>
      </c>
      <c r="B6458" s="117"/>
      <c r="C6458" s="117" t="s">
        <v>9226</v>
      </c>
      <c r="D6458" s="117" t="s">
        <v>1428</v>
      </c>
      <c r="E6458" s="117" t="e">
        <v>#N/A</v>
      </c>
      <c r="F6458" s="116" t="s">
        <v>9249</v>
      </c>
      <c r="G6458" s="329"/>
      <c r="H6458" s="116" t="s">
        <v>9364</v>
      </c>
      <c r="I6458" s="116" t="s">
        <v>9223</v>
      </c>
      <c r="J6458" s="116" t="s">
        <v>47</v>
      </c>
      <c r="K6458" s="116">
        <v>7.4218999999999991</v>
      </c>
      <c r="L6458" s="116">
        <v>7.4218999999999991</v>
      </c>
      <c r="M6458" s="116">
        <v>7.202</v>
      </c>
      <c r="N6458" s="116">
        <v>2.962853177757705</v>
      </c>
      <c r="O6458" s="330"/>
      <c r="P6458" s="116"/>
      <c r="Q6458" s="120"/>
    </row>
    <row r="6459" spans="1:17" ht="25.5" customHeight="1">
      <c r="A6459" s="117">
        <v>6456</v>
      </c>
      <c r="B6459" s="117"/>
      <c r="C6459" s="117" t="s">
        <v>9226</v>
      </c>
      <c r="D6459" s="117" t="s">
        <v>1428</v>
      </c>
      <c r="E6459" s="117" t="e">
        <v>#N/A</v>
      </c>
      <c r="F6459" s="116" t="s">
        <v>9249</v>
      </c>
      <c r="G6459" s="329"/>
      <c r="H6459" s="116" t="s">
        <v>9365</v>
      </c>
      <c r="I6459" s="116" t="s">
        <v>9223</v>
      </c>
      <c r="J6459" s="116" t="s">
        <v>47</v>
      </c>
      <c r="K6459" s="116">
        <v>5.0695999999999977</v>
      </c>
      <c r="L6459" s="116">
        <v>5.0695999999999977</v>
      </c>
      <c r="M6459" s="116">
        <v>4.9249999999999998</v>
      </c>
      <c r="N6459" s="116">
        <v>2.8522960391351959</v>
      </c>
      <c r="O6459" s="330"/>
      <c r="P6459" s="116"/>
      <c r="Q6459" s="120"/>
    </row>
    <row r="6460" spans="1:17" ht="25.5" customHeight="1">
      <c r="A6460" s="117">
        <v>6457</v>
      </c>
      <c r="B6460" s="117"/>
      <c r="C6460" s="117" t="s">
        <v>9226</v>
      </c>
      <c r="D6460" s="117" t="s">
        <v>1431</v>
      </c>
      <c r="E6460" s="396" t="s">
        <v>9535</v>
      </c>
      <c r="F6460" s="116" t="s">
        <v>9250</v>
      </c>
      <c r="G6460" s="329"/>
      <c r="H6460" s="116" t="s">
        <v>9366</v>
      </c>
      <c r="I6460" s="116" t="s">
        <v>9223</v>
      </c>
      <c r="J6460" s="116" t="s">
        <v>47</v>
      </c>
      <c r="K6460" s="116">
        <v>7.317933</v>
      </c>
      <c r="L6460" s="116">
        <v>7.317933</v>
      </c>
      <c r="M6460" s="116">
        <v>7.1150000000000002</v>
      </c>
      <c r="N6460" s="116">
        <v>2.7730918006491696</v>
      </c>
      <c r="O6460" s="330"/>
      <c r="P6460" s="116"/>
      <c r="Q6460" s="120"/>
    </row>
    <row r="6461" spans="1:17" ht="25.5" customHeight="1">
      <c r="A6461" s="117">
        <v>6458</v>
      </c>
      <c r="B6461" s="117"/>
      <c r="C6461" s="117" t="s">
        <v>9226</v>
      </c>
      <c r="D6461" s="117" t="s">
        <v>1431</v>
      </c>
      <c r="E6461" s="396" t="s">
        <v>9535</v>
      </c>
      <c r="F6461" s="116" t="s">
        <v>9250</v>
      </c>
      <c r="G6461" s="329"/>
      <c r="H6461" s="116" t="s">
        <v>9367</v>
      </c>
      <c r="I6461" s="116" t="s">
        <v>9223</v>
      </c>
      <c r="J6461" s="116" t="s">
        <v>47</v>
      </c>
      <c r="K6461" s="116">
        <v>9.6218000000000004</v>
      </c>
      <c r="L6461" s="116">
        <v>9.6218000000000004</v>
      </c>
      <c r="M6461" s="116">
        <v>9.346500000000006</v>
      </c>
      <c r="N6461" s="116">
        <v>2.8612110000207269</v>
      </c>
      <c r="O6461" s="330"/>
      <c r="P6461" s="116"/>
      <c r="Q6461" s="120"/>
    </row>
    <row r="6462" spans="1:17" ht="25.5" customHeight="1">
      <c r="A6462" s="117">
        <v>6459</v>
      </c>
      <c r="B6462" s="117"/>
      <c r="C6462" s="117" t="s">
        <v>9226</v>
      </c>
      <c r="D6462" s="117" t="s">
        <v>1431</v>
      </c>
      <c r="E6462" s="396" t="s">
        <v>9535</v>
      </c>
      <c r="F6462" s="116" t="s">
        <v>9250</v>
      </c>
      <c r="G6462" s="329"/>
      <c r="H6462" s="116" t="s">
        <v>9368</v>
      </c>
      <c r="I6462" s="116" t="s">
        <v>9223</v>
      </c>
      <c r="J6462" s="116" t="s">
        <v>47</v>
      </c>
      <c r="K6462" s="116">
        <v>4.7667999999999298</v>
      </c>
      <c r="L6462" s="116">
        <v>4.7667999999999298</v>
      </c>
      <c r="M6462" s="116">
        <v>4.6297000000000041</v>
      </c>
      <c r="N6462" s="116">
        <v>2.8761433246607289</v>
      </c>
      <c r="O6462" s="330"/>
      <c r="P6462" s="116"/>
      <c r="Q6462" s="120"/>
    </row>
    <row r="6463" spans="1:17" ht="25.5" customHeight="1">
      <c r="A6463" s="117">
        <v>6460</v>
      </c>
      <c r="B6463" s="117"/>
      <c r="C6463" s="117" t="s">
        <v>9226</v>
      </c>
      <c r="D6463" s="117" t="s">
        <v>1431</v>
      </c>
      <c r="E6463" s="396" t="s">
        <v>9535</v>
      </c>
      <c r="F6463" s="116" t="s">
        <v>9250</v>
      </c>
      <c r="G6463" s="329"/>
      <c r="H6463" s="116" t="s">
        <v>9369</v>
      </c>
      <c r="I6463" s="116" t="s">
        <v>9223</v>
      </c>
      <c r="J6463" s="116" t="s">
        <v>47</v>
      </c>
      <c r="K6463" s="116">
        <v>6.05</v>
      </c>
      <c r="L6463" s="116">
        <v>6.05</v>
      </c>
      <c r="M6463" s="116">
        <v>5.8736399999999964</v>
      </c>
      <c r="N6463" s="116">
        <v>2.9150413223141056</v>
      </c>
      <c r="O6463" s="330"/>
      <c r="P6463" s="116"/>
      <c r="Q6463" s="120"/>
    </row>
    <row r="6464" spans="1:17" ht="25.5" customHeight="1">
      <c r="A6464" s="117">
        <v>6461</v>
      </c>
      <c r="B6464" s="117"/>
      <c r="C6464" s="117" t="s">
        <v>9226</v>
      </c>
      <c r="D6464" s="117" t="s">
        <v>1431</v>
      </c>
      <c r="E6464" s="396" t="s">
        <v>9535</v>
      </c>
      <c r="F6464" s="116" t="s">
        <v>9250</v>
      </c>
      <c r="G6464" s="329"/>
      <c r="H6464" s="116" t="s">
        <v>9370</v>
      </c>
      <c r="I6464" s="116" t="s">
        <v>9223</v>
      </c>
      <c r="J6464" s="116" t="s">
        <v>47</v>
      </c>
      <c r="K6464" s="116">
        <v>4.6539999999999999</v>
      </c>
      <c r="L6464" s="116">
        <v>4.6539999999999999</v>
      </c>
      <c r="M6464" s="116">
        <v>4.5237400000000143</v>
      </c>
      <c r="N6464" s="116">
        <v>2.7988826815639367</v>
      </c>
      <c r="O6464" s="330"/>
      <c r="P6464" s="116"/>
      <c r="Q6464" s="120"/>
    </row>
    <row r="6465" spans="1:17" ht="25.5" customHeight="1">
      <c r="A6465" s="117">
        <v>6462</v>
      </c>
      <c r="B6465" s="117"/>
      <c r="C6465" s="117" t="s">
        <v>9226</v>
      </c>
      <c r="D6465" s="117" t="s">
        <v>1431</v>
      </c>
      <c r="E6465" s="396" t="s">
        <v>9535</v>
      </c>
      <c r="F6465" s="116" t="s">
        <v>9250</v>
      </c>
      <c r="G6465" s="329"/>
      <c r="H6465" s="116" t="s">
        <v>9371</v>
      </c>
      <c r="I6465" s="116" t="s">
        <v>9223</v>
      </c>
      <c r="J6465" s="116" t="s">
        <v>47</v>
      </c>
      <c r="K6465" s="116">
        <v>7.5410000000000004</v>
      </c>
      <c r="L6465" s="116">
        <v>7.5410000000000004</v>
      </c>
      <c r="M6465" s="116">
        <v>7.3255649999999566</v>
      </c>
      <c r="N6465" s="116">
        <v>2.8568492242413974</v>
      </c>
      <c r="O6465" s="330"/>
      <c r="P6465" s="116"/>
      <c r="Q6465" s="120"/>
    </row>
    <row r="6466" spans="1:17" ht="25.5" customHeight="1">
      <c r="A6466" s="117">
        <v>6463</v>
      </c>
      <c r="B6466" s="117"/>
      <c r="C6466" s="117" t="s">
        <v>9226</v>
      </c>
      <c r="D6466" s="117" t="s">
        <v>1431</v>
      </c>
      <c r="E6466" s="396" t="s">
        <v>9535</v>
      </c>
      <c r="F6466" s="116" t="s">
        <v>9250</v>
      </c>
      <c r="G6466" s="329"/>
      <c r="H6466" s="116" t="s">
        <v>9372</v>
      </c>
      <c r="I6466" s="116" t="s">
        <v>9223</v>
      </c>
      <c r="J6466" s="116" t="s">
        <v>47</v>
      </c>
      <c r="K6466" s="116">
        <v>11.243772999999999</v>
      </c>
      <c r="L6466" s="116">
        <v>11.243772999999999</v>
      </c>
      <c r="M6466" s="116">
        <v>10.923999999999999</v>
      </c>
      <c r="N6466" s="116">
        <v>2.844000852738664</v>
      </c>
      <c r="O6466" s="330"/>
      <c r="P6466" s="116"/>
      <c r="Q6466" s="120"/>
    </row>
    <row r="6467" spans="1:17" ht="25.5" customHeight="1">
      <c r="A6467" s="117">
        <v>6464</v>
      </c>
      <c r="B6467" s="117"/>
      <c r="C6467" s="117" t="s">
        <v>9226</v>
      </c>
      <c r="D6467" s="117" t="s">
        <v>1431</v>
      </c>
      <c r="E6467" s="396" t="s">
        <v>9535</v>
      </c>
      <c r="F6467" s="116" t="s">
        <v>9250</v>
      </c>
      <c r="G6467" s="329"/>
      <c r="H6467" s="116" t="s">
        <v>9373</v>
      </c>
      <c r="I6467" s="116" t="s">
        <v>9223</v>
      </c>
      <c r="J6467" s="116" t="s">
        <v>47</v>
      </c>
      <c r="K6467" s="116">
        <v>2.5827999999999998</v>
      </c>
      <c r="L6467" s="116">
        <v>2.5827999999999998</v>
      </c>
      <c r="M6467" s="116">
        <v>2.5101000000000022</v>
      </c>
      <c r="N6467" s="116">
        <v>2.8147746631561699</v>
      </c>
      <c r="O6467" s="330"/>
      <c r="P6467" s="116"/>
      <c r="Q6467" s="120"/>
    </row>
    <row r="6468" spans="1:17" ht="25.5" customHeight="1">
      <c r="A6468" s="117">
        <v>6465</v>
      </c>
      <c r="B6468" s="117"/>
      <c r="C6468" s="117" t="s">
        <v>9226</v>
      </c>
      <c r="D6468" s="117" t="s">
        <v>1431</v>
      </c>
      <c r="E6468" s="396" t="s">
        <v>9535</v>
      </c>
      <c r="F6468" s="116" t="s">
        <v>9251</v>
      </c>
      <c r="G6468" s="329"/>
      <c r="H6468" s="116" t="s">
        <v>9374</v>
      </c>
      <c r="I6468" s="116" t="s">
        <v>8794</v>
      </c>
      <c r="J6468" s="116" t="s">
        <v>47</v>
      </c>
      <c r="K6468" s="116">
        <v>5.3000999999999996</v>
      </c>
      <c r="L6468" s="116">
        <v>5.3000999999999996</v>
      </c>
      <c r="M6468" s="116">
        <v>5.1589999999999998</v>
      </c>
      <c r="N6468" s="116">
        <v>2.6622139204920621</v>
      </c>
      <c r="O6468" s="330"/>
      <c r="P6468" s="116"/>
      <c r="Q6468" s="120"/>
    </row>
    <row r="6469" spans="1:17" ht="25.5" customHeight="1">
      <c r="A6469" s="117">
        <v>6466</v>
      </c>
      <c r="B6469" s="117"/>
      <c r="C6469" s="117" t="s">
        <v>9226</v>
      </c>
      <c r="D6469" s="117" t="s">
        <v>1431</v>
      </c>
      <c r="E6469" s="396" t="s">
        <v>9535</v>
      </c>
      <c r="F6469" s="116" t="s">
        <v>9251</v>
      </c>
      <c r="G6469" s="329"/>
      <c r="H6469" s="116" t="s">
        <v>9375</v>
      </c>
      <c r="I6469" s="116" t="s">
        <v>8794</v>
      </c>
      <c r="J6469" s="116" t="s">
        <v>47</v>
      </c>
      <c r="K6469" s="116">
        <v>2.7488999999999972</v>
      </c>
      <c r="L6469" s="116">
        <v>2.7488999999999972</v>
      </c>
      <c r="M6469" s="116">
        <v>2.6719999999999997</v>
      </c>
      <c r="N6469" s="116">
        <v>2.7974826294153154</v>
      </c>
      <c r="O6469" s="330"/>
      <c r="P6469" s="116"/>
      <c r="Q6469" s="120"/>
    </row>
    <row r="6470" spans="1:17" ht="25.5" customHeight="1">
      <c r="A6470" s="117">
        <v>6467</v>
      </c>
      <c r="B6470" s="117"/>
      <c r="C6470" s="117" t="s">
        <v>9226</v>
      </c>
      <c r="D6470" s="117" t="s">
        <v>1431</v>
      </c>
      <c r="E6470" s="396" t="s">
        <v>9535</v>
      </c>
      <c r="F6470" s="116" t="s">
        <v>9251</v>
      </c>
      <c r="G6470" s="329"/>
      <c r="H6470" s="116" t="s">
        <v>9376</v>
      </c>
      <c r="I6470" s="116" t="s">
        <v>9223</v>
      </c>
      <c r="J6470" s="116" t="s">
        <v>47</v>
      </c>
      <c r="K6470" s="116">
        <v>10.420600000000011</v>
      </c>
      <c r="L6470" s="116">
        <v>10.420600000000011</v>
      </c>
      <c r="M6470" s="116">
        <v>10.124000000000001</v>
      </c>
      <c r="N6470" s="116">
        <v>2.8462852426924563</v>
      </c>
      <c r="O6470" s="330"/>
      <c r="P6470" s="116"/>
      <c r="Q6470" s="120"/>
    </row>
    <row r="6471" spans="1:17" ht="25.5" customHeight="1">
      <c r="A6471" s="117">
        <v>6468</v>
      </c>
      <c r="B6471" s="117"/>
      <c r="C6471" s="117" t="s">
        <v>9226</v>
      </c>
      <c r="D6471" s="117" t="s">
        <v>1431</v>
      </c>
      <c r="E6471" s="396" t="s">
        <v>9535</v>
      </c>
      <c r="F6471" s="116" t="s">
        <v>9251</v>
      </c>
      <c r="G6471" s="329"/>
      <c r="H6471" s="116" t="s">
        <v>9377</v>
      </c>
      <c r="I6471" s="116" t="s">
        <v>9223</v>
      </c>
      <c r="J6471" s="116" t="s">
        <v>47</v>
      </c>
      <c r="K6471" s="116">
        <v>14.83296</v>
      </c>
      <c r="L6471" s="116">
        <v>14.83296</v>
      </c>
      <c r="M6471" s="116">
        <v>14.415000000000001</v>
      </c>
      <c r="N6471" s="116">
        <v>2.8177787845446831</v>
      </c>
      <c r="O6471" s="330"/>
      <c r="P6471" s="116"/>
      <c r="Q6471" s="120"/>
    </row>
    <row r="6472" spans="1:17" ht="25.5" customHeight="1">
      <c r="A6472" s="117">
        <v>6469</v>
      </c>
      <c r="B6472" s="117"/>
      <c r="C6472" s="117" t="s">
        <v>9226</v>
      </c>
      <c r="D6472" s="117" t="s">
        <v>1431</v>
      </c>
      <c r="E6472" s="396" t="s">
        <v>9535</v>
      </c>
      <c r="F6472" s="116" t="s">
        <v>9251</v>
      </c>
      <c r="G6472" s="329"/>
      <c r="H6472" s="116" t="s">
        <v>9378</v>
      </c>
      <c r="I6472" s="116" t="s">
        <v>9223</v>
      </c>
      <c r="J6472" s="116" t="s">
        <v>47</v>
      </c>
      <c r="K6472" s="116">
        <v>6.5099999999999731</v>
      </c>
      <c r="L6472" s="116">
        <v>6.5099999999999731</v>
      </c>
      <c r="M6472" s="116">
        <v>6.3230000000000004</v>
      </c>
      <c r="N6472" s="116">
        <v>2.8725038402453689</v>
      </c>
      <c r="O6472" s="330"/>
      <c r="P6472" s="116"/>
      <c r="Q6472" s="120"/>
    </row>
    <row r="6473" spans="1:17" ht="25.5" customHeight="1">
      <c r="A6473" s="117">
        <v>6470</v>
      </c>
      <c r="B6473" s="117"/>
      <c r="C6473" s="117" t="s">
        <v>9226</v>
      </c>
      <c r="D6473" s="117" t="s">
        <v>1431</v>
      </c>
      <c r="E6473" s="396" t="s">
        <v>9535</v>
      </c>
      <c r="F6473" s="116" t="s">
        <v>9251</v>
      </c>
      <c r="G6473" s="329"/>
      <c r="H6473" s="116" t="s">
        <v>9379</v>
      </c>
      <c r="I6473" s="116" t="s">
        <v>9407</v>
      </c>
      <c r="J6473" s="116" t="s">
        <v>47</v>
      </c>
      <c r="K6473" s="116">
        <v>0</v>
      </c>
      <c r="L6473" s="116">
        <v>0</v>
      </c>
      <c r="M6473" s="116">
        <v>0</v>
      </c>
      <c r="N6473" s="116">
        <v>0</v>
      </c>
      <c r="O6473" s="330"/>
      <c r="P6473" s="116"/>
      <c r="Q6473" s="120"/>
    </row>
    <row r="6474" spans="1:17" ht="25.5" customHeight="1">
      <c r="A6474" s="117">
        <v>6471</v>
      </c>
      <c r="B6474" s="117"/>
      <c r="C6474" s="117" t="s">
        <v>9226</v>
      </c>
      <c r="D6474" s="117" t="s">
        <v>1431</v>
      </c>
      <c r="E6474" s="396" t="s">
        <v>9535</v>
      </c>
      <c r="F6474" s="116" t="s">
        <v>9252</v>
      </c>
      <c r="G6474" s="329"/>
      <c r="H6474" s="116" t="s">
        <v>9380</v>
      </c>
      <c r="I6474" s="116" t="s">
        <v>9223</v>
      </c>
      <c r="J6474" s="116" t="s">
        <v>47</v>
      </c>
      <c r="K6474" s="116">
        <v>3.3853315859999999</v>
      </c>
      <c r="L6474" s="116">
        <v>3.3853315859999999</v>
      </c>
      <c r="M6474" s="116">
        <v>3.2904700000000098</v>
      </c>
      <c r="N6474" s="116">
        <v>2.8021357314683493</v>
      </c>
      <c r="O6474" s="330"/>
      <c r="P6474" s="116"/>
      <c r="Q6474" s="120"/>
    </row>
    <row r="6475" spans="1:17" ht="25.5" customHeight="1">
      <c r="A6475" s="117">
        <v>6472</v>
      </c>
      <c r="B6475" s="117"/>
      <c r="C6475" s="117" t="s">
        <v>9226</v>
      </c>
      <c r="D6475" s="117" t="s">
        <v>1431</v>
      </c>
      <c r="E6475" s="396" t="s">
        <v>9535</v>
      </c>
      <c r="F6475" s="116" t="s">
        <v>9252</v>
      </c>
      <c r="G6475" s="329"/>
      <c r="H6475" s="116" t="s">
        <v>9381</v>
      </c>
      <c r="I6475" s="116" t="s">
        <v>9223</v>
      </c>
      <c r="J6475" s="116" t="s">
        <v>47</v>
      </c>
      <c r="K6475" s="116">
        <v>4.9803400000000115</v>
      </c>
      <c r="L6475" s="116">
        <v>4.9803400000000115</v>
      </c>
      <c r="M6475" s="116">
        <v>4.8369999999999997</v>
      </c>
      <c r="N6475" s="116">
        <v>2.8781167550812081</v>
      </c>
      <c r="O6475" s="330"/>
      <c r="P6475" s="116"/>
      <c r="Q6475" s="120"/>
    </row>
    <row r="6476" spans="1:17" ht="25.5" customHeight="1">
      <c r="A6476" s="117">
        <v>6473</v>
      </c>
      <c r="B6476" s="117"/>
      <c r="C6476" s="117" t="s">
        <v>9226</v>
      </c>
      <c r="D6476" s="117" t="s">
        <v>1431</v>
      </c>
      <c r="E6476" s="396" t="s">
        <v>9535</v>
      </c>
      <c r="F6476" s="116" t="s">
        <v>9252</v>
      </c>
      <c r="G6476" s="329"/>
      <c r="H6476" s="116" t="s">
        <v>9382</v>
      </c>
      <c r="I6476" s="116" t="s">
        <v>9223</v>
      </c>
      <c r="J6476" s="116" t="s">
        <v>47</v>
      </c>
      <c r="K6476" s="116">
        <v>4.9689999999999888</v>
      </c>
      <c r="L6476" s="116">
        <v>4.9689999999999888</v>
      </c>
      <c r="M6476" s="116">
        <v>4.827</v>
      </c>
      <c r="N6476" s="116">
        <v>2.8577178506739611</v>
      </c>
      <c r="O6476" s="330"/>
      <c r="P6476" s="116"/>
      <c r="Q6476" s="120"/>
    </row>
    <row r="6477" spans="1:17" ht="25.5" customHeight="1">
      <c r="A6477" s="117">
        <v>6474</v>
      </c>
      <c r="B6477" s="117"/>
      <c r="C6477" s="117" t="s">
        <v>9226</v>
      </c>
      <c r="D6477" s="117" t="s">
        <v>1431</v>
      </c>
      <c r="E6477" s="117" t="e">
        <v>#N/A</v>
      </c>
      <c r="F6477" s="116" t="s">
        <v>9252</v>
      </c>
      <c r="G6477" s="329"/>
      <c r="H6477" s="116" t="s">
        <v>9383</v>
      </c>
      <c r="I6477" s="116" t="s">
        <v>9223</v>
      </c>
      <c r="J6477" s="116" t="s">
        <v>47</v>
      </c>
      <c r="K6477" s="116">
        <v>3.2859999999999983</v>
      </c>
      <c r="L6477" s="116">
        <v>3.2859999999999983</v>
      </c>
      <c r="M6477" s="116">
        <v>3.1930000000000001</v>
      </c>
      <c r="N6477" s="116">
        <v>2.8301886792452295</v>
      </c>
      <c r="O6477" s="330"/>
      <c r="P6477" s="116"/>
      <c r="Q6477" s="120"/>
    </row>
    <row r="6478" spans="1:17" ht="25.5" customHeight="1">
      <c r="A6478" s="117">
        <v>6475</v>
      </c>
      <c r="B6478" s="117"/>
      <c r="C6478" s="117" t="s">
        <v>9226</v>
      </c>
      <c r="D6478" s="117" t="s">
        <v>9229</v>
      </c>
      <c r="E6478" s="396" t="s">
        <v>9535</v>
      </c>
      <c r="F6478" s="116" t="s">
        <v>9253</v>
      </c>
      <c r="G6478" s="329"/>
      <c r="H6478" s="116" t="s">
        <v>9384</v>
      </c>
      <c r="I6478" s="116" t="s">
        <v>8794</v>
      </c>
      <c r="J6478" s="116" t="s">
        <v>47</v>
      </c>
      <c r="K6478" s="116">
        <v>10.160499999999999</v>
      </c>
      <c r="L6478" s="116">
        <v>10.160499999999999</v>
      </c>
      <c r="M6478" s="116">
        <v>9.8829999999999991</v>
      </c>
      <c r="N6478" s="116">
        <v>2.7311648048816481</v>
      </c>
      <c r="O6478" s="330"/>
      <c r="P6478" s="116"/>
      <c r="Q6478" s="120"/>
    </row>
    <row r="6479" spans="1:17" ht="25.5" customHeight="1">
      <c r="A6479" s="117">
        <v>6476</v>
      </c>
      <c r="B6479" s="117"/>
      <c r="C6479" s="117" t="s">
        <v>9226</v>
      </c>
      <c r="D6479" s="117" t="s">
        <v>9229</v>
      </c>
      <c r="E6479" s="117" t="s">
        <v>9229</v>
      </c>
      <c r="F6479" s="116" t="s">
        <v>9253</v>
      </c>
      <c r="G6479" s="329"/>
      <c r="H6479" s="116" t="s">
        <v>9385</v>
      </c>
      <c r="I6479" s="116" t="s">
        <v>9223</v>
      </c>
      <c r="J6479" s="116" t="s">
        <v>47</v>
      </c>
      <c r="K6479" s="116">
        <v>8.5055999999999994</v>
      </c>
      <c r="L6479" s="116">
        <v>8.5055999999999994</v>
      </c>
      <c r="M6479" s="116">
        <v>8.2609999999999992</v>
      </c>
      <c r="N6479" s="116">
        <v>2.875752445447707</v>
      </c>
      <c r="O6479" s="330"/>
      <c r="P6479" s="116"/>
      <c r="Q6479" s="120"/>
    </row>
    <row r="6480" spans="1:17" ht="25.5" customHeight="1">
      <c r="A6480" s="117">
        <v>6477</v>
      </c>
      <c r="B6480" s="117"/>
      <c r="C6480" s="117" t="s">
        <v>9226</v>
      </c>
      <c r="D6480" s="117" t="s">
        <v>9229</v>
      </c>
      <c r="E6480" s="117" t="s">
        <v>9229</v>
      </c>
      <c r="F6480" s="116" t="s">
        <v>9253</v>
      </c>
      <c r="G6480" s="329"/>
      <c r="H6480" s="116" t="s">
        <v>9386</v>
      </c>
      <c r="I6480" s="116" t="s">
        <v>9223</v>
      </c>
      <c r="J6480" s="116" t="s">
        <v>47</v>
      </c>
      <c r="K6480" s="116">
        <v>5.9484000000000004</v>
      </c>
      <c r="L6480" s="116">
        <v>5.9484000000000004</v>
      </c>
      <c r="M6480" s="116">
        <v>5.7759999999999998</v>
      </c>
      <c r="N6480" s="116">
        <v>2.8982583551879588</v>
      </c>
      <c r="O6480" s="330"/>
      <c r="P6480" s="116"/>
      <c r="Q6480" s="120"/>
    </row>
    <row r="6481" spans="1:17" ht="25.5" customHeight="1">
      <c r="A6481" s="117">
        <v>6478</v>
      </c>
      <c r="B6481" s="117"/>
      <c r="C6481" s="117" t="s">
        <v>9226</v>
      </c>
      <c r="D6481" s="117" t="s">
        <v>9229</v>
      </c>
      <c r="E6481" s="396" t="s">
        <v>9229</v>
      </c>
      <c r="F6481" s="116" t="s">
        <v>9253</v>
      </c>
      <c r="G6481" s="329"/>
      <c r="H6481" s="116" t="s">
        <v>9387</v>
      </c>
      <c r="I6481" s="116" t="s">
        <v>9223</v>
      </c>
      <c r="J6481" s="116" t="s">
        <v>47</v>
      </c>
      <c r="K6481" s="116">
        <v>12.549000000000005</v>
      </c>
      <c r="L6481" s="116">
        <v>12.549000000000005</v>
      </c>
      <c r="M6481" s="116">
        <v>12.189399999999999</v>
      </c>
      <c r="N6481" s="116">
        <v>2.8655669774484465</v>
      </c>
      <c r="O6481" s="330"/>
      <c r="P6481" s="116"/>
      <c r="Q6481" s="120"/>
    </row>
    <row r="6482" spans="1:17" ht="25.5" customHeight="1">
      <c r="A6482" s="117">
        <v>6479</v>
      </c>
      <c r="B6482" s="117"/>
      <c r="C6482" s="117" t="s">
        <v>9226</v>
      </c>
      <c r="D6482" s="117" t="s">
        <v>9229</v>
      </c>
      <c r="E6482" s="396" t="s">
        <v>9229</v>
      </c>
      <c r="F6482" s="116" t="s">
        <v>9253</v>
      </c>
      <c r="G6482" s="329"/>
      <c r="H6482" s="116" t="s">
        <v>9388</v>
      </c>
      <c r="I6482" s="116" t="s">
        <v>9223</v>
      </c>
      <c r="J6482" s="116" t="s">
        <v>47</v>
      </c>
      <c r="K6482" s="116">
        <v>8.3086000000000002</v>
      </c>
      <c r="L6482" s="116">
        <v>8.3086000000000002</v>
      </c>
      <c r="M6482" s="116">
        <v>8.0751000000000008</v>
      </c>
      <c r="N6482" s="116">
        <v>2.810341092362123</v>
      </c>
      <c r="O6482" s="330"/>
      <c r="P6482" s="116"/>
      <c r="Q6482" s="120"/>
    </row>
    <row r="6483" spans="1:17" ht="25.5" customHeight="1">
      <c r="A6483" s="117">
        <v>6480</v>
      </c>
      <c r="B6483" s="117"/>
      <c r="C6483" s="117" t="s">
        <v>9226</v>
      </c>
      <c r="D6483" s="117" t="s">
        <v>9229</v>
      </c>
      <c r="E6483" s="117" t="s">
        <v>9229</v>
      </c>
      <c r="F6483" s="116" t="s">
        <v>9253</v>
      </c>
      <c r="G6483" s="329"/>
      <c r="H6483" s="116" t="s">
        <v>9389</v>
      </c>
      <c r="I6483" s="116" t="s">
        <v>9223</v>
      </c>
      <c r="J6483" s="116" t="s">
        <v>47</v>
      </c>
      <c r="K6483" s="116">
        <v>5.5931999999999995</v>
      </c>
      <c r="L6483" s="116">
        <v>5.5931999999999995</v>
      </c>
      <c r="M6483" s="116">
        <v>5.4329999999999998</v>
      </c>
      <c r="N6483" s="116">
        <v>2.8641922334262979</v>
      </c>
      <c r="O6483" s="330"/>
      <c r="P6483" s="116"/>
      <c r="Q6483" s="120"/>
    </row>
    <row r="6484" spans="1:17" ht="25.5" customHeight="1">
      <c r="A6484" s="117">
        <v>6481</v>
      </c>
      <c r="B6484" s="117"/>
      <c r="C6484" s="117" t="s">
        <v>9226</v>
      </c>
      <c r="D6484" s="117" t="s">
        <v>9229</v>
      </c>
      <c r="E6484" s="117" t="s">
        <v>9229</v>
      </c>
      <c r="F6484" s="116" t="s">
        <v>9253</v>
      </c>
      <c r="G6484" s="329"/>
      <c r="H6484" s="116" t="s">
        <v>9390</v>
      </c>
      <c r="I6484" s="116" t="s">
        <v>9223</v>
      </c>
      <c r="J6484" s="116" t="s">
        <v>47</v>
      </c>
      <c r="K6484" s="116">
        <v>9.6896000000000004</v>
      </c>
      <c r="L6484" s="116">
        <v>9.6896000000000004</v>
      </c>
      <c r="M6484" s="116">
        <v>9.407</v>
      </c>
      <c r="N6484" s="116">
        <v>2.9165290620871902</v>
      </c>
      <c r="O6484" s="330"/>
      <c r="P6484" s="116"/>
      <c r="Q6484" s="120"/>
    </row>
    <row r="6485" spans="1:17" ht="25.5" customHeight="1">
      <c r="A6485" s="117">
        <v>6482</v>
      </c>
      <c r="B6485" s="117"/>
      <c r="C6485" s="117" t="s">
        <v>9226</v>
      </c>
      <c r="D6485" s="117" t="s">
        <v>9229</v>
      </c>
      <c r="E6485" s="117" t="s">
        <v>9229</v>
      </c>
      <c r="F6485" s="116" t="s">
        <v>9253</v>
      </c>
      <c r="G6485" s="329"/>
      <c r="H6485" s="116" t="s">
        <v>9391</v>
      </c>
      <c r="I6485" s="116" t="s">
        <v>9223</v>
      </c>
      <c r="J6485" s="116" t="s">
        <v>47</v>
      </c>
      <c r="K6485" s="116">
        <v>11.690799999999999</v>
      </c>
      <c r="L6485" s="116">
        <v>11.690799999999999</v>
      </c>
      <c r="M6485" s="116">
        <v>11.361000000000001</v>
      </c>
      <c r="N6485" s="116">
        <v>2.8210216580558969</v>
      </c>
      <c r="O6485" s="330"/>
      <c r="P6485" s="116"/>
      <c r="Q6485" s="120"/>
    </row>
    <row r="6486" spans="1:17" ht="25.5" customHeight="1">
      <c r="A6486" s="117">
        <v>6483</v>
      </c>
      <c r="B6486" s="117"/>
      <c r="C6486" s="117" t="s">
        <v>9226</v>
      </c>
      <c r="D6486" s="117" t="s">
        <v>9229</v>
      </c>
      <c r="E6486" s="396" t="s">
        <v>9229</v>
      </c>
      <c r="F6486" s="116" t="s">
        <v>9254</v>
      </c>
      <c r="G6486" s="329"/>
      <c r="H6486" s="116" t="s">
        <v>9392</v>
      </c>
      <c r="I6486" s="116" t="s">
        <v>9223</v>
      </c>
      <c r="J6486" s="116" t="s">
        <v>47</v>
      </c>
      <c r="K6486" s="116">
        <v>7.2487880000000073</v>
      </c>
      <c r="L6486" s="116">
        <v>7.2487880000000073</v>
      </c>
      <c r="M6486" s="116">
        <v>7.0350000000000001</v>
      </c>
      <c r="N6486" s="116">
        <v>2.9492930404366491</v>
      </c>
      <c r="O6486" s="330"/>
      <c r="P6486" s="116"/>
      <c r="Q6486" s="120"/>
    </row>
    <row r="6487" spans="1:17" ht="25.5" customHeight="1">
      <c r="A6487" s="117">
        <v>6484</v>
      </c>
      <c r="B6487" s="117"/>
      <c r="C6487" s="117" t="s">
        <v>9226</v>
      </c>
      <c r="D6487" s="117" t="s">
        <v>9229</v>
      </c>
      <c r="E6487" s="396" t="s">
        <v>9229</v>
      </c>
      <c r="F6487" s="116" t="s">
        <v>9254</v>
      </c>
      <c r="G6487" s="329"/>
      <c r="H6487" s="116" t="s">
        <v>9393</v>
      </c>
      <c r="I6487" s="116" t="s">
        <v>8794</v>
      </c>
      <c r="J6487" s="116" t="s">
        <v>47</v>
      </c>
      <c r="K6487" s="116">
        <v>12.57062</v>
      </c>
      <c r="L6487" s="116">
        <v>12.57062</v>
      </c>
      <c r="M6487" s="116">
        <v>12.224</v>
      </c>
      <c r="N6487" s="116">
        <v>2.7573818952446238</v>
      </c>
      <c r="O6487" s="330"/>
      <c r="P6487" s="116"/>
      <c r="Q6487" s="120"/>
    </row>
    <row r="6488" spans="1:17" ht="25.5" customHeight="1">
      <c r="A6488" s="117">
        <v>6485</v>
      </c>
      <c r="B6488" s="117"/>
      <c r="C6488" s="117" t="s">
        <v>9226</v>
      </c>
      <c r="D6488" s="117" t="s">
        <v>9229</v>
      </c>
      <c r="E6488" s="396" t="s">
        <v>9229</v>
      </c>
      <c r="F6488" s="116" t="s">
        <v>9254</v>
      </c>
      <c r="G6488" s="329"/>
      <c r="H6488" s="116" t="s">
        <v>9394</v>
      </c>
      <c r="I6488" s="116" t="s">
        <v>9223</v>
      </c>
      <c r="J6488" s="116" t="s">
        <v>47</v>
      </c>
      <c r="K6488" s="116">
        <v>2.0663999999999998</v>
      </c>
      <c r="L6488" s="116">
        <v>2.0663999999999998</v>
      </c>
      <c r="M6488" s="116">
        <v>2.0070000000000001</v>
      </c>
      <c r="N6488" s="116">
        <v>2.8745644599302982</v>
      </c>
      <c r="O6488" s="330"/>
      <c r="P6488" s="116"/>
      <c r="Q6488" s="120"/>
    </row>
    <row r="6489" spans="1:17" ht="25.5" customHeight="1">
      <c r="A6489" s="117">
        <v>6486</v>
      </c>
      <c r="B6489" s="117"/>
      <c r="C6489" s="117" t="s">
        <v>9226</v>
      </c>
      <c r="D6489" s="117" t="s">
        <v>9229</v>
      </c>
      <c r="E6489" s="396" t="s">
        <v>9229</v>
      </c>
      <c r="F6489" s="116" t="s">
        <v>9254</v>
      </c>
      <c r="G6489" s="329"/>
      <c r="H6489" s="116" t="s">
        <v>9395</v>
      </c>
      <c r="I6489" s="116" t="s">
        <v>9223</v>
      </c>
      <c r="J6489" s="116" t="s">
        <v>47</v>
      </c>
      <c r="K6489" s="116">
        <v>12.053844000000002</v>
      </c>
      <c r="L6489" s="116">
        <v>12.053844000000002</v>
      </c>
      <c r="M6489" s="116">
        <v>11.708000000000002</v>
      </c>
      <c r="N6489" s="116">
        <v>2.8691594150380539</v>
      </c>
      <c r="O6489" s="330"/>
      <c r="P6489" s="116"/>
      <c r="Q6489" s="120"/>
    </row>
    <row r="6490" spans="1:17" ht="25.5" customHeight="1">
      <c r="A6490" s="117">
        <v>6487</v>
      </c>
      <c r="B6490" s="117"/>
      <c r="C6490" s="117" t="s">
        <v>9226</v>
      </c>
      <c r="D6490" s="117" t="s">
        <v>9229</v>
      </c>
      <c r="E6490" s="396" t="s">
        <v>9229</v>
      </c>
      <c r="F6490" s="116" t="s">
        <v>9254</v>
      </c>
      <c r="G6490" s="329"/>
      <c r="H6490" s="116" t="s">
        <v>9396</v>
      </c>
      <c r="I6490" s="116" t="s">
        <v>9223</v>
      </c>
      <c r="J6490" s="116" t="s">
        <v>47</v>
      </c>
      <c r="K6490" s="116">
        <v>1.8706400000000047</v>
      </c>
      <c r="L6490" s="116">
        <v>1.8706400000000047</v>
      </c>
      <c r="M6490" s="116">
        <v>1.8180000000000001</v>
      </c>
      <c r="N6490" s="116">
        <v>2.8140101783349309</v>
      </c>
      <c r="O6490" s="330"/>
      <c r="P6490" s="116"/>
      <c r="Q6490" s="120"/>
    </row>
    <row r="6491" spans="1:17" ht="25.5" customHeight="1">
      <c r="A6491" s="117">
        <v>6488</v>
      </c>
      <c r="B6491" s="117"/>
      <c r="C6491" s="117" t="s">
        <v>9226</v>
      </c>
      <c r="D6491" s="117" t="s">
        <v>9229</v>
      </c>
      <c r="E6491" s="117" t="e">
        <v>#N/A</v>
      </c>
      <c r="F6491" s="116" t="s">
        <v>9254</v>
      </c>
      <c r="G6491" s="329"/>
      <c r="H6491" s="116" t="s">
        <v>9397</v>
      </c>
      <c r="I6491" s="116" t="s">
        <v>9223</v>
      </c>
      <c r="J6491" s="116" t="s">
        <v>47</v>
      </c>
      <c r="K6491" s="116">
        <v>1.7656000000000007</v>
      </c>
      <c r="L6491" s="116">
        <v>1.7656000000000007</v>
      </c>
      <c r="M6491" s="116">
        <v>1.7172003999999998</v>
      </c>
      <c r="N6491" s="116">
        <v>2.7412550974173571</v>
      </c>
      <c r="O6491" s="330"/>
      <c r="P6491" s="116"/>
      <c r="Q6491" s="120"/>
    </row>
    <row r="6492" spans="1:17" ht="25.5" customHeight="1">
      <c r="A6492" s="117">
        <v>6489</v>
      </c>
      <c r="B6492" s="117"/>
      <c r="C6492" s="117" t="s">
        <v>9226</v>
      </c>
      <c r="D6492" s="117" t="s">
        <v>9229</v>
      </c>
      <c r="E6492" s="117" t="s">
        <v>9229</v>
      </c>
      <c r="F6492" s="116" t="s">
        <v>9255</v>
      </c>
      <c r="G6492" s="329"/>
      <c r="H6492" s="116" t="s">
        <v>9398</v>
      </c>
      <c r="I6492" s="116" t="s">
        <v>9223</v>
      </c>
      <c r="J6492" s="116" t="s">
        <v>47</v>
      </c>
      <c r="K6492" s="116">
        <v>6.5758000000000223</v>
      </c>
      <c r="L6492" s="116">
        <v>6.5758000000000223</v>
      </c>
      <c r="M6492" s="116">
        <v>6.3996000000000013</v>
      </c>
      <c r="N6492" s="116">
        <v>2.6795218832692664</v>
      </c>
      <c r="O6492" s="330"/>
      <c r="P6492" s="116"/>
      <c r="Q6492" s="120"/>
    </row>
    <row r="6493" spans="1:17" ht="25.5" customHeight="1">
      <c r="A6493" s="117">
        <v>6490</v>
      </c>
      <c r="B6493" s="117"/>
      <c r="C6493" s="117" t="s">
        <v>9226</v>
      </c>
      <c r="D6493" s="117" t="s">
        <v>9229</v>
      </c>
      <c r="E6493" s="396" t="s">
        <v>9229</v>
      </c>
      <c r="F6493" s="116" t="s">
        <v>9255</v>
      </c>
      <c r="G6493" s="329"/>
      <c r="H6493" s="116" t="s">
        <v>9399</v>
      </c>
      <c r="I6493" s="116" t="s">
        <v>9223</v>
      </c>
      <c r="J6493" s="116" t="s">
        <v>47</v>
      </c>
      <c r="K6493" s="116">
        <v>7.1794000000000029</v>
      </c>
      <c r="L6493" s="116">
        <v>7.1794000000000029</v>
      </c>
      <c r="M6493" s="116">
        <v>6.9770000000000003</v>
      </c>
      <c r="N6493" s="116">
        <v>2.8191770900075563</v>
      </c>
      <c r="O6493" s="330"/>
      <c r="P6493" s="116"/>
      <c r="Q6493" s="120"/>
    </row>
    <row r="6494" spans="1:17" ht="25.5" customHeight="1">
      <c r="A6494" s="117">
        <v>6491</v>
      </c>
      <c r="B6494" s="117"/>
      <c r="C6494" s="117" t="s">
        <v>9226</v>
      </c>
      <c r="D6494" s="117" t="s">
        <v>9229</v>
      </c>
      <c r="E6494" s="396" t="s">
        <v>9229</v>
      </c>
      <c r="F6494" s="116" t="s">
        <v>9255</v>
      </c>
      <c r="G6494" s="329"/>
      <c r="H6494" s="116" t="s">
        <v>9400</v>
      </c>
      <c r="I6494" s="116" t="s">
        <v>2092</v>
      </c>
      <c r="J6494" s="116" t="s">
        <v>47</v>
      </c>
      <c r="K6494" s="116">
        <v>6.1239999999999988</v>
      </c>
      <c r="L6494" s="116">
        <v>6.1239999999999988</v>
      </c>
      <c r="M6494" s="116">
        <v>5.9707000000000008</v>
      </c>
      <c r="N6494" s="116">
        <v>2.5032658393206733</v>
      </c>
      <c r="O6494" s="330"/>
      <c r="P6494" s="116"/>
      <c r="Q6494" s="120"/>
    </row>
    <row r="6495" spans="1:17" ht="25.5" customHeight="1">
      <c r="A6495" s="117">
        <v>6492</v>
      </c>
      <c r="B6495" s="117"/>
      <c r="C6495" s="117" t="s">
        <v>9226</v>
      </c>
      <c r="D6495" s="117" t="s">
        <v>9229</v>
      </c>
      <c r="E6495" s="396" t="s">
        <v>9229</v>
      </c>
      <c r="F6495" s="116" t="s">
        <v>9255</v>
      </c>
      <c r="G6495" s="329"/>
      <c r="H6495" s="116" t="s">
        <v>9401</v>
      </c>
      <c r="I6495" s="116" t="s">
        <v>9223</v>
      </c>
      <c r="J6495" s="116" t="s">
        <v>47</v>
      </c>
      <c r="K6495" s="116">
        <v>2.9125999999999999</v>
      </c>
      <c r="L6495" s="116">
        <v>2.9125999999999999</v>
      </c>
      <c r="M6495" s="116">
        <v>2.83</v>
      </c>
      <c r="N6495" s="116">
        <v>2.8359541303302818</v>
      </c>
      <c r="O6495" s="330"/>
      <c r="P6495" s="116"/>
      <c r="Q6495" s="120"/>
    </row>
    <row r="6496" spans="1:17" ht="25.5" customHeight="1">
      <c r="A6496" s="117">
        <v>6493</v>
      </c>
      <c r="B6496" s="117"/>
      <c r="C6496" s="117" t="s">
        <v>9226</v>
      </c>
      <c r="D6496" s="117" t="s">
        <v>9229</v>
      </c>
      <c r="E6496" s="117" t="e">
        <v>#N/A</v>
      </c>
      <c r="F6496" s="116" t="s">
        <v>9255</v>
      </c>
      <c r="G6496" s="329"/>
      <c r="H6496" s="116" t="s">
        <v>9402</v>
      </c>
      <c r="I6496" s="116" t="s">
        <v>9223</v>
      </c>
      <c r="J6496" s="116" t="s">
        <v>47</v>
      </c>
      <c r="K6496" s="116">
        <v>10.0661</v>
      </c>
      <c r="L6496" s="116">
        <v>10.0661</v>
      </c>
      <c r="M6496" s="116">
        <v>9.7710000000000008</v>
      </c>
      <c r="N6496" s="116">
        <v>2.9316219787206532</v>
      </c>
      <c r="O6496" s="330"/>
      <c r="P6496" s="116"/>
      <c r="Q6496" s="120"/>
    </row>
    <row r="6497" spans="1:17" ht="25.5" customHeight="1">
      <c r="A6497" s="117">
        <v>6494</v>
      </c>
      <c r="B6497" s="117"/>
      <c r="C6497" s="117" t="s">
        <v>9226</v>
      </c>
      <c r="D6497" s="117" t="s">
        <v>9229</v>
      </c>
      <c r="E6497" s="396" t="s">
        <v>9229</v>
      </c>
      <c r="F6497" s="116" t="s">
        <v>9256</v>
      </c>
      <c r="G6497" s="329"/>
      <c r="H6497" s="116" t="s">
        <v>9403</v>
      </c>
      <c r="I6497" s="116" t="s">
        <v>9223</v>
      </c>
      <c r="J6497" s="116" t="s">
        <v>47</v>
      </c>
      <c r="K6497" s="116">
        <v>8.6660000000000004</v>
      </c>
      <c r="L6497" s="116">
        <v>8.6660000000000004</v>
      </c>
      <c r="M6497" s="116">
        <v>8.4149999999999991</v>
      </c>
      <c r="N6497" s="116">
        <v>2.896376644357272</v>
      </c>
      <c r="O6497" s="330"/>
      <c r="P6497" s="116"/>
      <c r="Q6497" s="120"/>
    </row>
    <row r="6498" spans="1:17" ht="25.5" customHeight="1">
      <c r="A6498" s="117">
        <v>6495</v>
      </c>
      <c r="B6498" s="117"/>
      <c r="C6498" s="117" t="s">
        <v>9226</v>
      </c>
      <c r="D6498" s="117" t="s">
        <v>9229</v>
      </c>
      <c r="E6498" s="117" t="s">
        <v>9229</v>
      </c>
      <c r="F6498" s="116" t="s">
        <v>9256</v>
      </c>
      <c r="G6498" s="329"/>
      <c r="H6498" s="116" t="s">
        <v>9404</v>
      </c>
      <c r="I6498" s="116" t="s">
        <v>9223</v>
      </c>
      <c r="J6498" s="116" t="s">
        <v>47</v>
      </c>
      <c r="K6498" s="116">
        <v>11.587</v>
      </c>
      <c r="L6498" s="116">
        <v>11.587</v>
      </c>
      <c r="M6498" s="116">
        <v>11.251999999999999</v>
      </c>
      <c r="N6498" s="116">
        <v>2.8911711400707767</v>
      </c>
      <c r="O6498" s="330"/>
      <c r="P6498" s="116"/>
      <c r="Q6498" s="120"/>
    </row>
    <row r="6499" spans="1:17" ht="25.5" customHeight="1">
      <c r="A6499" s="117">
        <v>6496</v>
      </c>
      <c r="B6499" s="117"/>
      <c r="C6499" s="117" t="s">
        <v>9226</v>
      </c>
      <c r="D6499" s="117" t="s">
        <v>9229</v>
      </c>
      <c r="E6499" s="396" t="s">
        <v>9229</v>
      </c>
      <c r="F6499" s="116" t="s">
        <v>9256</v>
      </c>
      <c r="G6499" s="329"/>
      <c r="H6499" s="116" t="s">
        <v>9405</v>
      </c>
      <c r="I6499" s="116" t="s">
        <v>9223</v>
      </c>
      <c r="J6499" s="116" t="s">
        <v>47</v>
      </c>
      <c r="K6499" s="116">
        <v>13.151999999999999</v>
      </c>
      <c r="L6499" s="116">
        <v>13.151999999999999</v>
      </c>
      <c r="M6499" s="116">
        <v>12.770999999999999</v>
      </c>
      <c r="N6499" s="116">
        <v>2.89689781021898</v>
      </c>
      <c r="O6499" s="330"/>
      <c r="P6499" s="116"/>
      <c r="Q6499" s="120"/>
    </row>
    <row r="6500" spans="1:17" ht="25.5" customHeight="1">
      <c r="A6500" s="117">
        <v>6497</v>
      </c>
      <c r="B6500" s="117"/>
      <c r="C6500" s="117" t="s">
        <v>9226</v>
      </c>
      <c r="D6500" s="117" t="s">
        <v>9229</v>
      </c>
      <c r="E6500" s="117" t="e">
        <v>#N/A</v>
      </c>
      <c r="F6500" s="116" t="s">
        <v>9256</v>
      </c>
      <c r="G6500" s="329"/>
      <c r="H6500" s="116" t="s">
        <v>9406</v>
      </c>
      <c r="I6500" s="116" t="s">
        <v>9223</v>
      </c>
      <c r="J6500" s="116" t="s">
        <v>47</v>
      </c>
      <c r="K6500" s="116">
        <v>5.3242000000000056</v>
      </c>
      <c r="L6500" s="116">
        <v>5.3242000000000056</v>
      </c>
      <c r="M6500" s="116">
        <v>5.1783600000000147</v>
      </c>
      <c r="N6500" s="116">
        <v>2.7391908643550336</v>
      </c>
      <c r="O6500" s="330"/>
      <c r="P6500" s="116"/>
      <c r="Q6500" s="120"/>
    </row>
    <row r="6501" spans="1:17" ht="25.5" customHeight="1">
      <c r="A6501" s="117">
        <v>6498</v>
      </c>
      <c r="B6501" s="117"/>
      <c r="C6501" s="117" t="s">
        <v>3676</v>
      </c>
      <c r="D6501" s="117" t="s">
        <v>1057</v>
      </c>
      <c r="E6501" s="396" t="s">
        <v>1057</v>
      </c>
      <c r="F6501" s="116" t="s">
        <v>9408</v>
      </c>
      <c r="G6501" s="329"/>
      <c r="H6501" s="116" t="s">
        <v>9429</v>
      </c>
      <c r="I6501" s="116" t="s">
        <v>8794</v>
      </c>
      <c r="J6501" s="116" t="s">
        <v>47</v>
      </c>
      <c r="K6501" s="116">
        <v>16.543199999999999</v>
      </c>
      <c r="L6501" s="116">
        <v>16.543199999999999</v>
      </c>
      <c r="M6501" s="116">
        <v>16.140999999999998</v>
      </c>
      <c r="N6501" s="395">
        <v>2.4312104066927835</v>
      </c>
      <c r="O6501" s="330"/>
      <c r="P6501" s="116"/>
      <c r="Q6501" s="120"/>
    </row>
    <row r="6502" spans="1:17" ht="25.5" customHeight="1">
      <c r="A6502" s="117">
        <v>6499</v>
      </c>
      <c r="B6502" s="117"/>
      <c r="C6502" s="117" t="s">
        <v>3676</v>
      </c>
      <c r="D6502" s="117" t="s">
        <v>1057</v>
      </c>
      <c r="E6502" s="396" t="s">
        <v>1057</v>
      </c>
      <c r="F6502" s="116" t="s">
        <v>9408</v>
      </c>
      <c r="G6502" s="329"/>
      <c r="H6502" s="116" t="s">
        <v>9430</v>
      </c>
      <c r="I6502" s="116" t="s">
        <v>8794</v>
      </c>
      <c r="J6502" s="116" t="s">
        <v>47</v>
      </c>
      <c r="K6502" s="116">
        <v>9.7012000000000107</v>
      </c>
      <c r="L6502" s="116">
        <v>9.7012000000000107</v>
      </c>
      <c r="M6502" s="116">
        <v>9.4609999999999985</v>
      </c>
      <c r="N6502" s="395">
        <v>2.4759823526987583</v>
      </c>
      <c r="O6502" s="330"/>
      <c r="P6502" s="116"/>
      <c r="Q6502" s="120"/>
    </row>
    <row r="6503" spans="1:17" ht="25.5" customHeight="1">
      <c r="A6503" s="117">
        <v>6500</v>
      </c>
      <c r="B6503" s="117"/>
      <c r="C6503" s="117" t="s">
        <v>3676</v>
      </c>
      <c r="D6503" s="117" t="s">
        <v>1057</v>
      </c>
      <c r="E6503" s="396" t="s">
        <v>1057</v>
      </c>
      <c r="F6503" s="116" t="s">
        <v>9408</v>
      </c>
      <c r="G6503" s="329"/>
      <c r="H6503" s="116" t="s">
        <v>9431</v>
      </c>
      <c r="I6503" s="116" t="s">
        <v>8795</v>
      </c>
      <c r="J6503" s="116" t="s">
        <v>47</v>
      </c>
      <c r="K6503" s="116">
        <v>6.9998409999999494</v>
      </c>
      <c r="L6503" s="116">
        <v>6.9998409999999494</v>
      </c>
      <c r="M6503" s="116">
        <v>6.7987599999999997</v>
      </c>
      <c r="N6503" s="395">
        <v>2.8726509644997811</v>
      </c>
      <c r="O6503" s="330"/>
      <c r="P6503" s="116"/>
      <c r="Q6503" s="120"/>
    </row>
    <row r="6504" spans="1:17" ht="25.5" customHeight="1">
      <c r="A6504" s="117">
        <v>6501</v>
      </c>
      <c r="B6504" s="117"/>
      <c r="C6504" s="117" t="s">
        <v>3676</v>
      </c>
      <c r="D6504" s="117" t="s">
        <v>1057</v>
      </c>
      <c r="E6504" s="396" t="s">
        <v>1057</v>
      </c>
      <c r="F6504" s="116" t="s">
        <v>9408</v>
      </c>
      <c r="G6504" s="329"/>
      <c r="H6504" s="116" t="s">
        <v>9432</v>
      </c>
      <c r="I6504" s="116" t="s">
        <v>8794</v>
      </c>
      <c r="J6504" s="116" t="s">
        <v>47</v>
      </c>
      <c r="K6504" s="116">
        <v>7.0358400000000003</v>
      </c>
      <c r="L6504" s="116">
        <v>7.0358400000000003</v>
      </c>
      <c r="M6504" s="116">
        <v>6.8680000000000003</v>
      </c>
      <c r="N6504" s="395">
        <v>2.3855005230363395</v>
      </c>
      <c r="O6504" s="330"/>
      <c r="P6504" s="116"/>
      <c r="Q6504" s="120"/>
    </row>
    <row r="6505" spans="1:17" ht="25.5" customHeight="1">
      <c r="A6505" s="117">
        <v>6502</v>
      </c>
      <c r="B6505" s="117"/>
      <c r="C6505" s="117" t="s">
        <v>3676</v>
      </c>
      <c r="D6505" s="117" t="s">
        <v>1057</v>
      </c>
      <c r="E6505" s="396" t="s">
        <v>1057</v>
      </c>
      <c r="F6505" s="116" t="s">
        <v>9408</v>
      </c>
      <c r="G6505" s="329"/>
      <c r="H6505" s="116" t="s">
        <v>9433</v>
      </c>
      <c r="I6505" s="116" t="s">
        <v>8794</v>
      </c>
      <c r="J6505" s="116" t="s">
        <v>47</v>
      </c>
      <c r="K6505" s="116">
        <v>14.332799999999999</v>
      </c>
      <c r="L6505" s="116">
        <v>14.332799999999999</v>
      </c>
      <c r="M6505" s="116">
        <v>14.015999999999998</v>
      </c>
      <c r="N6505" s="395">
        <v>2.2103148024112573</v>
      </c>
      <c r="O6505" s="330"/>
      <c r="P6505" s="116"/>
      <c r="Q6505" s="120"/>
    </row>
    <row r="6506" spans="1:17" ht="25.5" customHeight="1">
      <c r="A6506" s="117">
        <v>6503</v>
      </c>
      <c r="B6506" s="117"/>
      <c r="C6506" s="117" t="s">
        <v>3676</v>
      </c>
      <c r="D6506" s="117" t="s">
        <v>1057</v>
      </c>
      <c r="E6506" s="396" t="s">
        <v>1057</v>
      </c>
      <c r="F6506" s="116" t="s">
        <v>9409</v>
      </c>
      <c r="G6506" s="329"/>
      <c r="H6506" s="116" t="s">
        <v>9434</v>
      </c>
      <c r="I6506" s="116" t="s">
        <v>8794</v>
      </c>
      <c r="J6506" s="116" t="s">
        <v>47</v>
      </c>
      <c r="K6506" s="116">
        <v>15.459</v>
      </c>
      <c r="L6506" s="116">
        <v>15.459</v>
      </c>
      <c r="M6506" s="116">
        <v>15.08</v>
      </c>
      <c r="N6506" s="395">
        <v>2.4516462901869431</v>
      </c>
      <c r="O6506" s="330"/>
      <c r="P6506" s="116"/>
      <c r="Q6506" s="120"/>
    </row>
    <row r="6507" spans="1:17" ht="25.5" customHeight="1">
      <c r="A6507" s="117">
        <v>6504</v>
      </c>
      <c r="B6507" s="117"/>
      <c r="C6507" s="117" t="s">
        <v>3676</v>
      </c>
      <c r="D6507" s="117" t="s">
        <v>1057</v>
      </c>
      <c r="E6507" s="396" t="s">
        <v>1057</v>
      </c>
      <c r="F6507" s="116" t="s">
        <v>9409</v>
      </c>
      <c r="G6507" s="329"/>
      <c r="H6507" s="116" t="s">
        <v>9435</v>
      </c>
      <c r="I6507" s="116" t="s">
        <v>8795</v>
      </c>
      <c r="J6507" s="116" t="s">
        <v>47</v>
      </c>
      <c r="K6507" s="116">
        <v>19.996500000000001</v>
      </c>
      <c r="L6507" s="116">
        <v>19.996500000000001</v>
      </c>
      <c r="M6507" s="116">
        <v>19.463999999999999</v>
      </c>
      <c r="N6507" s="395">
        <v>2.6629660190533464</v>
      </c>
      <c r="O6507" s="330"/>
      <c r="P6507" s="116"/>
      <c r="Q6507" s="120"/>
    </row>
    <row r="6508" spans="1:17" ht="25.5" customHeight="1">
      <c r="A6508" s="117">
        <v>6505</v>
      </c>
      <c r="B6508" s="117"/>
      <c r="C6508" s="117" t="s">
        <v>3676</v>
      </c>
      <c r="D6508" s="117" t="s">
        <v>1057</v>
      </c>
      <c r="E6508" s="396" t="s">
        <v>1057</v>
      </c>
      <c r="F6508" s="116" t="s">
        <v>9408</v>
      </c>
      <c r="G6508" s="329"/>
      <c r="H6508" s="116" t="s">
        <v>9436</v>
      </c>
      <c r="I6508" s="116" t="s">
        <v>8794</v>
      </c>
      <c r="J6508" s="116" t="s">
        <v>47</v>
      </c>
      <c r="K6508" s="116">
        <v>7.871220000000001</v>
      </c>
      <c r="L6508" s="116">
        <v>7.871220000000001</v>
      </c>
      <c r="M6508" s="116">
        <v>7.6340000000000003</v>
      </c>
      <c r="N6508" s="395">
        <v>3.0137640670696615</v>
      </c>
      <c r="O6508" s="330"/>
      <c r="P6508" s="116"/>
      <c r="Q6508" s="120"/>
    </row>
    <row r="6509" spans="1:17" ht="25.5" customHeight="1">
      <c r="A6509" s="117">
        <v>6506</v>
      </c>
      <c r="B6509" s="117"/>
      <c r="C6509" s="117" t="s">
        <v>3676</v>
      </c>
      <c r="D6509" s="117" t="s">
        <v>1057</v>
      </c>
      <c r="E6509" s="396" t="s">
        <v>1057</v>
      </c>
      <c r="F6509" s="116" t="s">
        <v>9409</v>
      </c>
      <c r="G6509" s="329"/>
      <c r="H6509" s="116" t="s">
        <v>9437</v>
      </c>
      <c r="I6509" s="116" t="s">
        <v>8795</v>
      </c>
      <c r="J6509" s="116" t="s">
        <v>47</v>
      </c>
      <c r="K6509" s="116">
        <v>10.188499999999999</v>
      </c>
      <c r="L6509" s="116">
        <v>10.188499999999999</v>
      </c>
      <c r="M6509" s="116">
        <v>9.92</v>
      </c>
      <c r="N6509" s="395">
        <v>2.6353241399617167</v>
      </c>
      <c r="O6509" s="330"/>
      <c r="P6509" s="116"/>
      <c r="Q6509" s="120"/>
    </row>
    <row r="6510" spans="1:17" ht="25.5" customHeight="1">
      <c r="A6510" s="117">
        <v>6507</v>
      </c>
      <c r="B6510" s="117"/>
      <c r="C6510" s="117" t="s">
        <v>3676</v>
      </c>
      <c r="D6510" s="117" t="s">
        <v>1057</v>
      </c>
      <c r="E6510" s="396" t="s">
        <v>1057</v>
      </c>
      <c r="F6510" s="116" t="s">
        <v>9408</v>
      </c>
      <c r="G6510" s="329"/>
      <c r="H6510" s="116" t="s">
        <v>9438</v>
      </c>
      <c r="I6510" s="116" t="s">
        <v>8795</v>
      </c>
      <c r="J6510" s="116" t="s">
        <v>47</v>
      </c>
      <c r="K6510" s="116">
        <v>4.9062000000000001</v>
      </c>
      <c r="L6510" s="116">
        <v>4.9062000000000001</v>
      </c>
      <c r="M6510" s="116">
        <v>4.7940000000000005</v>
      </c>
      <c r="N6510" s="395">
        <v>2.2869022869022793</v>
      </c>
      <c r="O6510" s="330"/>
      <c r="P6510" s="116"/>
      <c r="Q6510" s="120"/>
    </row>
    <row r="6511" spans="1:17" ht="25.5" customHeight="1">
      <c r="A6511" s="117">
        <v>6508</v>
      </c>
      <c r="B6511" s="117"/>
      <c r="C6511" s="117" t="s">
        <v>3676</v>
      </c>
      <c r="D6511" s="117" t="s">
        <v>1057</v>
      </c>
      <c r="E6511" s="396" t="s">
        <v>1057</v>
      </c>
      <c r="F6511" s="116" t="s">
        <v>9409</v>
      </c>
      <c r="G6511" s="329"/>
      <c r="H6511" s="116" t="s">
        <v>9436</v>
      </c>
      <c r="I6511" s="116" t="s">
        <v>8794</v>
      </c>
      <c r="J6511" s="116" t="s">
        <v>47</v>
      </c>
      <c r="K6511" s="116">
        <v>9.3740000000000006</v>
      </c>
      <c r="L6511" s="116">
        <v>9.3740000000000006</v>
      </c>
      <c r="M6511" s="116">
        <v>9.1219999999999999</v>
      </c>
      <c r="N6511" s="395">
        <v>2.6882867505867365</v>
      </c>
      <c r="O6511" s="330"/>
      <c r="P6511" s="116"/>
      <c r="Q6511" s="120"/>
    </row>
    <row r="6512" spans="1:17" ht="25.5" customHeight="1">
      <c r="A6512" s="117">
        <v>6509</v>
      </c>
      <c r="B6512" s="117"/>
      <c r="C6512" s="117" t="s">
        <v>3676</v>
      </c>
      <c r="D6512" s="117" t="s">
        <v>1057</v>
      </c>
      <c r="E6512" s="396" t="s">
        <v>1057</v>
      </c>
      <c r="F6512" s="116" t="s">
        <v>9408</v>
      </c>
      <c r="G6512" s="329"/>
      <c r="H6512" s="116" t="s">
        <v>9439</v>
      </c>
      <c r="I6512" s="116" t="s">
        <v>8795</v>
      </c>
      <c r="J6512" s="116" t="s">
        <v>47</v>
      </c>
      <c r="K6512" s="116">
        <v>7.0819999999999999</v>
      </c>
      <c r="L6512" s="116">
        <v>7.0819999999999999</v>
      </c>
      <c r="M6512" s="116">
        <v>6.87</v>
      </c>
      <c r="N6512" s="395">
        <v>2.9935046597006463</v>
      </c>
      <c r="O6512" s="330"/>
      <c r="P6512" s="116"/>
      <c r="Q6512" s="120"/>
    </row>
    <row r="6513" spans="1:17" ht="25.5" customHeight="1">
      <c r="A6513" s="117">
        <v>6510</v>
      </c>
      <c r="B6513" s="117"/>
      <c r="C6513" s="117" t="s">
        <v>3676</v>
      </c>
      <c r="D6513" s="117" t="s">
        <v>1057</v>
      </c>
      <c r="E6513" s="396" t="s">
        <v>1057</v>
      </c>
      <c r="F6513" s="116" t="s">
        <v>9410</v>
      </c>
      <c r="G6513" s="329"/>
      <c r="H6513" s="116" t="s">
        <v>9440</v>
      </c>
      <c r="I6513" s="116" t="s">
        <v>8795</v>
      </c>
      <c r="J6513" s="116" t="s">
        <v>47</v>
      </c>
      <c r="K6513" s="116">
        <v>24.658000000000001</v>
      </c>
      <c r="L6513" s="116">
        <v>24.658000000000001</v>
      </c>
      <c r="M6513" s="116">
        <v>24.140999999999998</v>
      </c>
      <c r="N6513" s="395">
        <v>2.0966826182172236</v>
      </c>
      <c r="O6513" s="330"/>
      <c r="P6513" s="116"/>
      <c r="Q6513" s="120"/>
    </row>
    <row r="6514" spans="1:17" ht="25.5" customHeight="1">
      <c r="A6514" s="117">
        <v>6511</v>
      </c>
      <c r="B6514" s="117"/>
      <c r="C6514" s="117" t="s">
        <v>3676</v>
      </c>
      <c r="D6514" s="117" t="s">
        <v>1057</v>
      </c>
      <c r="E6514" s="396" t="s">
        <v>1057</v>
      </c>
      <c r="F6514" s="116" t="s">
        <v>9410</v>
      </c>
      <c r="G6514" s="329"/>
      <c r="H6514" s="116" t="s">
        <v>9441</v>
      </c>
      <c r="I6514" s="116" t="s">
        <v>8794</v>
      </c>
      <c r="J6514" s="116" t="s">
        <v>47</v>
      </c>
      <c r="K6514" s="116">
        <v>6.8087999999999873</v>
      </c>
      <c r="L6514" s="116">
        <v>6.8087999999999873</v>
      </c>
      <c r="M6514" s="116">
        <v>6.63931</v>
      </c>
      <c r="N6514" s="395">
        <v>2.4892785806601392</v>
      </c>
      <c r="O6514" s="330"/>
      <c r="P6514" s="116"/>
      <c r="Q6514" s="120"/>
    </row>
    <row r="6515" spans="1:17" ht="25.5" customHeight="1">
      <c r="A6515" s="117">
        <v>6512</v>
      </c>
      <c r="B6515" s="117"/>
      <c r="C6515" s="117" t="s">
        <v>3676</v>
      </c>
      <c r="D6515" s="117" t="s">
        <v>1057</v>
      </c>
      <c r="E6515" s="396" t="s">
        <v>1057</v>
      </c>
      <c r="F6515" s="116" t="s">
        <v>9410</v>
      </c>
      <c r="G6515" s="329"/>
      <c r="H6515" s="116" t="s">
        <v>9442</v>
      </c>
      <c r="I6515" s="116" t="s">
        <v>8795</v>
      </c>
      <c r="J6515" s="116" t="s">
        <v>47</v>
      </c>
      <c r="K6515" s="116">
        <v>9.6623500000000053</v>
      </c>
      <c r="L6515" s="116">
        <v>9.6623500000000053</v>
      </c>
      <c r="M6515" s="116">
        <v>9.4261999999999997</v>
      </c>
      <c r="N6515" s="395">
        <v>2.4440224169069173</v>
      </c>
      <c r="O6515" s="330"/>
      <c r="P6515" s="116"/>
      <c r="Q6515" s="120"/>
    </row>
    <row r="6516" spans="1:17" ht="25.5" customHeight="1">
      <c r="A6516" s="117">
        <v>6513</v>
      </c>
      <c r="B6516" s="117"/>
      <c r="C6516" s="117" t="s">
        <v>3676</v>
      </c>
      <c r="D6516" s="117" t="s">
        <v>1057</v>
      </c>
      <c r="E6516" s="396" t="s">
        <v>1057</v>
      </c>
      <c r="F6516" s="116" t="s">
        <v>9410</v>
      </c>
      <c r="G6516" s="329"/>
      <c r="H6516" s="116" t="s">
        <v>9443</v>
      </c>
      <c r="I6516" s="116" t="s">
        <v>8795</v>
      </c>
      <c r="J6516" s="116" t="s">
        <v>47</v>
      </c>
      <c r="K6516" s="116">
        <v>2.4564999999999997</v>
      </c>
      <c r="L6516" s="116">
        <v>2.4564999999999997</v>
      </c>
      <c r="M6516" s="116">
        <v>2.3970000000000002</v>
      </c>
      <c r="N6516" s="395">
        <v>2.4221453287197008</v>
      </c>
      <c r="O6516" s="330"/>
      <c r="P6516" s="116"/>
      <c r="Q6516" s="120"/>
    </row>
    <row r="6517" spans="1:17" ht="25.5" customHeight="1">
      <c r="A6517" s="117">
        <v>6514</v>
      </c>
      <c r="B6517" s="117"/>
      <c r="C6517" s="117" t="s">
        <v>3676</v>
      </c>
      <c r="D6517" s="117" t="s">
        <v>1057</v>
      </c>
      <c r="E6517" s="396" t="s">
        <v>1057</v>
      </c>
      <c r="F6517" s="116" t="s">
        <v>9410</v>
      </c>
      <c r="G6517" s="329"/>
      <c r="H6517" s="116" t="s">
        <v>9444</v>
      </c>
      <c r="I6517" s="116" t="s">
        <v>8795</v>
      </c>
      <c r="J6517" s="116" t="s">
        <v>47</v>
      </c>
      <c r="K6517" s="116">
        <v>3.2839999999999998</v>
      </c>
      <c r="L6517" s="116">
        <v>3.2839999999999998</v>
      </c>
      <c r="M6517" s="116">
        <v>3.2039999999999997</v>
      </c>
      <c r="N6517" s="395">
        <v>2.4360535931790523</v>
      </c>
      <c r="O6517" s="330"/>
      <c r="P6517" s="116"/>
      <c r="Q6517" s="120"/>
    </row>
    <row r="6518" spans="1:17" ht="25.5" customHeight="1">
      <c r="A6518" s="117">
        <v>6515</v>
      </c>
      <c r="B6518" s="117"/>
      <c r="C6518" s="117" t="s">
        <v>3676</v>
      </c>
      <c r="D6518" s="117" t="s">
        <v>1057</v>
      </c>
      <c r="E6518" s="396" t="s">
        <v>1057</v>
      </c>
      <c r="F6518" s="116" t="s">
        <v>9411</v>
      </c>
      <c r="G6518" s="329"/>
      <c r="H6518" s="116" t="s">
        <v>9445</v>
      </c>
      <c r="I6518" s="116" t="s">
        <v>8794</v>
      </c>
      <c r="J6518" s="116" t="s">
        <v>47</v>
      </c>
      <c r="K6518" s="116">
        <v>13.256400000000029</v>
      </c>
      <c r="L6518" s="116">
        <v>13.256400000000029</v>
      </c>
      <c r="M6518" s="116">
        <v>12.924999999999999</v>
      </c>
      <c r="N6518" s="395">
        <v>2.4999245647387665</v>
      </c>
      <c r="O6518" s="330"/>
      <c r="P6518" s="116"/>
      <c r="Q6518" s="120"/>
    </row>
    <row r="6519" spans="1:17" ht="25.5" customHeight="1">
      <c r="A6519" s="117">
        <v>6516</v>
      </c>
      <c r="B6519" s="117"/>
      <c r="C6519" s="117" t="s">
        <v>3676</v>
      </c>
      <c r="D6519" s="117" t="s">
        <v>1057</v>
      </c>
      <c r="E6519" s="396" t="s">
        <v>1057</v>
      </c>
      <c r="F6519" s="116" t="s">
        <v>9411</v>
      </c>
      <c r="G6519" s="329"/>
      <c r="H6519" s="116" t="s">
        <v>9446</v>
      </c>
      <c r="I6519" s="116" t="s">
        <v>8795</v>
      </c>
      <c r="J6519" s="116" t="s">
        <v>47</v>
      </c>
      <c r="K6519" s="116">
        <v>8.8614000000000033</v>
      </c>
      <c r="L6519" s="116">
        <v>8.8614000000000033</v>
      </c>
      <c r="M6519" s="116">
        <v>8.6630000000000003</v>
      </c>
      <c r="N6519" s="395">
        <v>2.2389238720744236</v>
      </c>
      <c r="O6519" s="330"/>
      <c r="P6519" s="116"/>
      <c r="Q6519" s="120"/>
    </row>
    <row r="6520" spans="1:17" ht="25.5" customHeight="1">
      <c r="A6520" s="117">
        <v>6517</v>
      </c>
      <c r="B6520" s="117"/>
      <c r="C6520" s="117" t="s">
        <v>3676</v>
      </c>
      <c r="D6520" s="117" t="s">
        <v>1057</v>
      </c>
      <c r="E6520" s="396" t="s">
        <v>1057</v>
      </c>
      <c r="F6520" s="116" t="s">
        <v>9411</v>
      </c>
      <c r="G6520" s="329"/>
      <c r="H6520" s="116" t="s">
        <v>9447</v>
      </c>
      <c r="I6520" s="116" t="s">
        <v>8795</v>
      </c>
      <c r="J6520" s="116" t="s">
        <v>47</v>
      </c>
      <c r="K6520" s="116">
        <v>7.5804000000000009</v>
      </c>
      <c r="L6520" s="116">
        <v>7.5804000000000009</v>
      </c>
      <c r="M6520" s="116">
        <v>7.3819999999999997</v>
      </c>
      <c r="N6520" s="395">
        <v>2.6172761331855998</v>
      </c>
      <c r="O6520" s="330"/>
      <c r="P6520" s="116"/>
      <c r="Q6520" s="120"/>
    </row>
    <row r="6521" spans="1:17" ht="25.5" customHeight="1">
      <c r="A6521" s="117">
        <v>6518</v>
      </c>
      <c r="B6521" s="117"/>
      <c r="C6521" s="117" t="s">
        <v>3676</v>
      </c>
      <c r="D6521" s="117" t="s">
        <v>1057</v>
      </c>
      <c r="E6521" s="396" t="s">
        <v>1057</v>
      </c>
      <c r="F6521" s="116" t="s">
        <v>9411</v>
      </c>
      <c r="G6521" s="329"/>
      <c r="H6521" s="116" t="s">
        <v>9448</v>
      </c>
      <c r="I6521" s="116" t="s">
        <v>8795</v>
      </c>
      <c r="J6521" s="116" t="s">
        <v>47</v>
      </c>
      <c r="K6521" s="116">
        <v>9.6806000000000054</v>
      </c>
      <c r="L6521" s="116">
        <v>9.6806000000000054</v>
      </c>
      <c r="M6521" s="116">
        <v>9.42</v>
      </c>
      <c r="N6521" s="395">
        <v>2.6919819019482816</v>
      </c>
      <c r="O6521" s="330"/>
      <c r="P6521" s="116"/>
      <c r="Q6521" s="120"/>
    </row>
    <row r="6522" spans="1:17" ht="25.5" customHeight="1">
      <c r="A6522" s="117">
        <v>6519</v>
      </c>
      <c r="B6522" s="117"/>
      <c r="C6522" s="117" t="s">
        <v>3676</v>
      </c>
      <c r="D6522" s="117" t="s">
        <v>1057</v>
      </c>
      <c r="E6522" s="396" t="s">
        <v>1057</v>
      </c>
      <c r="F6522" s="116" t="s">
        <v>9411</v>
      </c>
      <c r="G6522" s="329"/>
      <c r="H6522" s="116" t="s">
        <v>9449</v>
      </c>
      <c r="I6522" s="116" t="s">
        <v>8795</v>
      </c>
      <c r="J6522" s="116" t="s">
        <v>47</v>
      </c>
      <c r="K6522" s="116">
        <v>8.4879999999999995</v>
      </c>
      <c r="L6522" s="116">
        <v>8.4879999999999995</v>
      </c>
      <c r="M6522" s="116">
        <v>8.32</v>
      </c>
      <c r="N6522" s="395">
        <v>1.979264844486325</v>
      </c>
      <c r="O6522" s="330"/>
      <c r="P6522" s="116"/>
      <c r="Q6522" s="120"/>
    </row>
    <row r="6523" spans="1:17" ht="25.5" customHeight="1">
      <c r="A6523" s="117">
        <v>6520</v>
      </c>
      <c r="B6523" s="117"/>
      <c r="C6523" s="117" t="s">
        <v>3676</v>
      </c>
      <c r="D6523" s="117" t="s">
        <v>1057</v>
      </c>
      <c r="E6523" s="396" t="s">
        <v>1057</v>
      </c>
      <c r="F6523" s="116" t="s">
        <v>9412</v>
      </c>
      <c r="G6523" s="329"/>
      <c r="H6523" s="116" t="s">
        <v>9450</v>
      </c>
      <c r="I6523" s="116" t="s">
        <v>8795</v>
      </c>
      <c r="J6523" s="116" t="s">
        <v>47</v>
      </c>
      <c r="K6523" s="116">
        <v>7.8813800000000001</v>
      </c>
      <c r="L6523" s="116">
        <v>7.8813800000000001</v>
      </c>
      <c r="M6523" s="116">
        <v>7.7148299999999992</v>
      </c>
      <c r="N6523" s="395">
        <v>2.1132086005242847</v>
      </c>
      <c r="O6523" s="330"/>
      <c r="P6523" s="116"/>
      <c r="Q6523" s="120"/>
    </row>
    <row r="6524" spans="1:17" ht="25.5" customHeight="1">
      <c r="A6524" s="117">
        <v>6521</v>
      </c>
      <c r="B6524" s="117"/>
      <c r="C6524" s="117" t="s">
        <v>3676</v>
      </c>
      <c r="D6524" s="117" t="s">
        <v>1057</v>
      </c>
      <c r="E6524" s="396" t="s">
        <v>1057</v>
      </c>
      <c r="F6524" s="116" t="s">
        <v>9412</v>
      </c>
      <c r="G6524" s="329"/>
      <c r="H6524" s="116" t="s">
        <v>9451</v>
      </c>
      <c r="I6524" s="116" t="s">
        <v>8794</v>
      </c>
      <c r="J6524" s="116" t="s">
        <v>47</v>
      </c>
      <c r="K6524" s="116">
        <v>15.779599999999999</v>
      </c>
      <c r="L6524" s="116">
        <v>15.779599999999999</v>
      </c>
      <c r="M6524" s="116">
        <v>15.4336</v>
      </c>
      <c r="N6524" s="395">
        <v>2.1927045045501683</v>
      </c>
      <c r="O6524" s="330"/>
      <c r="P6524" s="116"/>
      <c r="Q6524" s="120"/>
    </row>
    <row r="6525" spans="1:17" ht="25.5" customHeight="1">
      <c r="A6525" s="117">
        <v>6522</v>
      </c>
      <c r="B6525" s="117"/>
      <c r="C6525" s="117" t="s">
        <v>3676</v>
      </c>
      <c r="D6525" s="117" t="s">
        <v>1057</v>
      </c>
      <c r="E6525" s="396" t="s">
        <v>1057</v>
      </c>
      <c r="F6525" s="116" t="s">
        <v>9412</v>
      </c>
      <c r="G6525" s="329"/>
      <c r="H6525" s="116" t="s">
        <v>9452</v>
      </c>
      <c r="I6525" s="116" t="s">
        <v>8795</v>
      </c>
      <c r="J6525" s="116" t="s">
        <v>47</v>
      </c>
      <c r="K6525" s="116">
        <v>4.7519999999999998</v>
      </c>
      <c r="L6525" s="116">
        <v>4.7519999999999998</v>
      </c>
      <c r="M6525" s="116">
        <v>4.6500000000000004</v>
      </c>
      <c r="N6525" s="395">
        <v>2.1464646464646346</v>
      </c>
      <c r="O6525" s="330"/>
      <c r="P6525" s="116"/>
      <c r="Q6525" s="120"/>
    </row>
    <row r="6526" spans="1:17" ht="25.5" customHeight="1">
      <c r="A6526" s="117">
        <v>6523</v>
      </c>
      <c r="B6526" s="117"/>
      <c r="C6526" s="117" t="s">
        <v>3676</v>
      </c>
      <c r="D6526" s="117" t="s">
        <v>1057</v>
      </c>
      <c r="E6526" s="396" t="s">
        <v>1057</v>
      </c>
      <c r="F6526" s="116" t="s">
        <v>9412</v>
      </c>
      <c r="G6526" s="329"/>
      <c r="H6526" s="116" t="s">
        <v>9453</v>
      </c>
      <c r="I6526" s="116" t="s">
        <v>8795</v>
      </c>
      <c r="J6526" s="116" t="s">
        <v>47</v>
      </c>
      <c r="K6526" s="116">
        <v>4.3691999999999824</v>
      </c>
      <c r="L6526" s="116">
        <v>4.3691999999999824</v>
      </c>
      <c r="M6526" s="116">
        <v>4.28</v>
      </c>
      <c r="N6526" s="395">
        <v>2.0415636729832132</v>
      </c>
      <c r="O6526" s="330"/>
      <c r="P6526" s="116"/>
      <c r="Q6526" s="120"/>
    </row>
    <row r="6527" spans="1:17" ht="25.5" customHeight="1">
      <c r="A6527" s="117">
        <v>6524</v>
      </c>
      <c r="B6527" s="117"/>
      <c r="C6527" s="117" t="s">
        <v>3676</v>
      </c>
      <c r="D6527" s="117" t="s">
        <v>1057</v>
      </c>
      <c r="E6527" s="396" t="s">
        <v>1057</v>
      </c>
      <c r="F6527" s="116" t="s">
        <v>9413</v>
      </c>
      <c r="G6527" s="329"/>
      <c r="H6527" s="116" t="s">
        <v>9454</v>
      </c>
      <c r="I6527" s="116" t="s">
        <v>8795</v>
      </c>
      <c r="J6527" s="116" t="s">
        <v>47</v>
      </c>
      <c r="K6527" s="116">
        <v>4.5098000000000029</v>
      </c>
      <c r="L6527" s="116">
        <v>4.5098000000000029</v>
      </c>
      <c r="M6527" s="116">
        <v>4.4080000000000004</v>
      </c>
      <c r="N6527" s="395">
        <v>2.2573063107011948</v>
      </c>
      <c r="O6527" s="330"/>
      <c r="P6527" s="116"/>
      <c r="Q6527" s="120"/>
    </row>
    <row r="6528" spans="1:17" ht="25.5" customHeight="1">
      <c r="A6528" s="117">
        <v>6525</v>
      </c>
      <c r="B6528" s="117"/>
      <c r="C6528" s="117" t="s">
        <v>3676</v>
      </c>
      <c r="D6528" s="117" t="s">
        <v>1540</v>
      </c>
      <c r="E6528" s="396" t="s">
        <v>1540</v>
      </c>
      <c r="F6528" s="116" t="s">
        <v>9414</v>
      </c>
      <c r="G6528" s="329"/>
      <c r="H6528" s="116" t="s">
        <v>9455</v>
      </c>
      <c r="I6528" s="116" t="s">
        <v>8795</v>
      </c>
      <c r="J6528" s="116" t="s">
        <v>47</v>
      </c>
      <c r="K6528" s="116">
        <v>9.5599999999999987</v>
      </c>
      <c r="L6528" s="116">
        <v>9.5599999999999987</v>
      </c>
      <c r="M6528" s="116">
        <v>9.3350000000000009</v>
      </c>
      <c r="N6528" s="395">
        <v>2.3535564853556266</v>
      </c>
      <c r="O6528" s="330"/>
      <c r="P6528" s="116"/>
      <c r="Q6528" s="120"/>
    </row>
    <row r="6529" spans="1:17" ht="25.5" customHeight="1">
      <c r="A6529" s="117">
        <v>6526</v>
      </c>
      <c r="B6529" s="117"/>
      <c r="C6529" s="117" t="s">
        <v>3676</v>
      </c>
      <c r="D6529" s="117" t="s">
        <v>1540</v>
      </c>
      <c r="E6529" s="396" t="s">
        <v>1540</v>
      </c>
      <c r="F6529" s="116" t="s">
        <v>9414</v>
      </c>
      <c r="G6529" s="329"/>
      <c r="H6529" s="116" t="s">
        <v>9456</v>
      </c>
      <c r="I6529" s="116" t="s">
        <v>8795</v>
      </c>
      <c r="J6529" s="116" t="s">
        <v>47</v>
      </c>
      <c r="K6529" s="116">
        <v>11.454720000000027</v>
      </c>
      <c r="L6529" s="116">
        <v>11.454720000000027</v>
      </c>
      <c r="M6529" s="116">
        <v>11.1212</v>
      </c>
      <c r="N6529" s="395">
        <v>2.9116381718630042</v>
      </c>
      <c r="O6529" s="330"/>
      <c r="P6529" s="116"/>
      <c r="Q6529" s="120"/>
    </row>
    <row r="6530" spans="1:17" ht="25.5" customHeight="1">
      <c r="A6530" s="117">
        <v>6527</v>
      </c>
      <c r="B6530" s="117"/>
      <c r="C6530" s="117" t="s">
        <v>3676</v>
      </c>
      <c r="D6530" s="117" t="s">
        <v>1540</v>
      </c>
      <c r="E6530" s="396" t="s">
        <v>1540</v>
      </c>
      <c r="F6530" s="116" t="s">
        <v>9414</v>
      </c>
      <c r="G6530" s="329"/>
      <c r="H6530" s="116" t="s">
        <v>9457</v>
      </c>
      <c r="I6530" s="116" t="s">
        <v>2092</v>
      </c>
      <c r="J6530" s="116" t="s">
        <v>47</v>
      </c>
      <c r="K6530" s="116">
        <v>1.1832000000000016</v>
      </c>
      <c r="L6530" s="116">
        <v>1.1832000000000016</v>
      </c>
      <c r="M6530" s="116">
        <v>1.1472</v>
      </c>
      <c r="N6530" s="395">
        <v>3.0425963488845116</v>
      </c>
      <c r="O6530" s="330"/>
      <c r="P6530" s="116"/>
      <c r="Q6530" s="120"/>
    </row>
    <row r="6531" spans="1:17" ht="25.5" customHeight="1">
      <c r="A6531" s="117">
        <v>6528</v>
      </c>
      <c r="B6531" s="117"/>
      <c r="C6531" s="117" t="s">
        <v>3676</v>
      </c>
      <c r="D6531" s="117" t="s">
        <v>1540</v>
      </c>
      <c r="E6531" s="396" t="s">
        <v>1540</v>
      </c>
      <c r="F6531" s="116" t="s">
        <v>9414</v>
      </c>
      <c r="G6531" s="329"/>
      <c r="H6531" s="116" t="s">
        <v>9458</v>
      </c>
      <c r="I6531" s="116" t="s">
        <v>8795</v>
      </c>
      <c r="J6531" s="116" t="s">
        <v>47</v>
      </c>
      <c r="K6531" s="116">
        <v>3.9288000000000007</v>
      </c>
      <c r="L6531" s="116">
        <v>3.9288000000000007</v>
      </c>
      <c r="M6531" s="116">
        <v>3.8579999999999997</v>
      </c>
      <c r="N6531" s="395">
        <v>1.8020769700672234</v>
      </c>
      <c r="O6531" s="330"/>
      <c r="P6531" s="116"/>
      <c r="Q6531" s="120"/>
    </row>
    <row r="6532" spans="1:17" ht="25.5" customHeight="1">
      <c r="A6532" s="117">
        <v>6529</v>
      </c>
      <c r="B6532" s="117"/>
      <c r="C6532" s="117" t="s">
        <v>3676</v>
      </c>
      <c r="D6532" s="117" t="s">
        <v>1540</v>
      </c>
      <c r="E6532" s="396" t="s">
        <v>1540</v>
      </c>
      <c r="F6532" s="116" t="s">
        <v>9414</v>
      </c>
      <c r="G6532" s="329"/>
      <c r="H6532" s="116" t="s">
        <v>9459</v>
      </c>
      <c r="I6532" s="116" t="s">
        <v>8794</v>
      </c>
      <c r="J6532" s="116" t="s">
        <v>47</v>
      </c>
      <c r="K6532" s="116">
        <v>17.654</v>
      </c>
      <c r="L6532" s="116">
        <v>17.654</v>
      </c>
      <c r="M6532" s="116">
        <v>17.262</v>
      </c>
      <c r="N6532" s="395">
        <v>2.2204599524187123</v>
      </c>
      <c r="O6532" s="330"/>
      <c r="P6532" s="116"/>
      <c r="Q6532" s="120"/>
    </row>
    <row r="6533" spans="1:17" ht="25.5" customHeight="1">
      <c r="A6533" s="117">
        <v>6530</v>
      </c>
      <c r="B6533" s="117"/>
      <c r="C6533" s="117" t="s">
        <v>3676</v>
      </c>
      <c r="D6533" s="117" t="s">
        <v>1540</v>
      </c>
      <c r="E6533" s="396" t="s">
        <v>1540</v>
      </c>
      <c r="F6533" s="116" t="s">
        <v>9414</v>
      </c>
      <c r="G6533" s="329"/>
      <c r="H6533" s="116" t="s">
        <v>9460</v>
      </c>
      <c r="I6533" s="116" t="s">
        <v>8794</v>
      </c>
      <c r="J6533" s="116" t="s">
        <v>47</v>
      </c>
      <c r="K6533" s="116">
        <v>19.836000000000023</v>
      </c>
      <c r="L6533" s="116">
        <v>19.836000000000023</v>
      </c>
      <c r="M6533" s="116">
        <v>19.390799999999999</v>
      </c>
      <c r="N6533" s="395">
        <v>2.2444041137327293</v>
      </c>
      <c r="O6533" s="330"/>
      <c r="P6533" s="116"/>
      <c r="Q6533" s="120"/>
    </row>
    <row r="6534" spans="1:17" ht="25.5" customHeight="1">
      <c r="A6534" s="117">
        <v>6531</v>
      </c>
      <c r="B6534" s="117"/>
      <c r="C6534" s="117" t="s">
        <v>3676</v>
      </c>
      <c r="D6534" s="117" t="s">
        <v>1540</v>
      </c>
      <c r="E6534" s="396" t="s">
        <v>1540</v>
      </c>
      <c r="F6534" s="116" t="s">
        <v>9414</v>
      </c>
      <c r="G6534" s="329"/>
      <c r="H6534" s="116" t="s">
        <v>9461</v>
      </c>
      <c r="I6534" s="116" t="s">
        <v>8795</v>
      </c>
      <c r="J6534" s="116" t="s">
        <v>47</v>
      </c>
      <c r="K6534" s="116">
        <v>11.375999999999912</v>
      </c>
      <c r="L6534" s="116">
        <v>11.375999999999912</v>
      </c>
      <c r="M6534" s="116">
        <v>11.08</v>
      </c>
      <c r="N6534" s="395">
        <v>2.6019690576645096</v>
      </c>
      <c r="O6534" s="330"/>
      <c r="P6534" s="116"/>
      <c r="Q6534" s="120"/>
    </row>
    <row r="6535" spans="1:17" ht="25.5" customHeight="1">
      <c r="A6535" s="117">
        <v>6532</v>
      </c>
      <c r="B6535" s="117"/>
      <c r="C6535" s="117" t="s">
        <v>3676</v>
      </c>
      <c r="D6535" s="117" t="s">
        <v>1540</v>
      </c>
      <c r="E6535" s="396" t="s">
        <v>1540</v>
      </c>
      <c r="F6535" s="116" t="s">
        <v>9414</v>
      </c>
      <c r="G6535" s="329"/>
      <c r="H6535" s="116" t="s">
        <v>9462</v>
      </c>
      <c r="I6535" s="116" t="s">
        <v>8795</v>
      </c>
      <c r="J6535" s="116" t="s">
        <v>47</v>
      </c>
      <c r="K6535" s="116">
        <v>8.7872000000000128</v>
      </c>
      <c r="L6535" s="116">
        <v>8.7872000000000128</v>
      </c>
      <c r="M6535" s="116">
        <v>8.5599999999999987</v>
      </c>
      <c r="N6535" s="395">
        <v>2.5855790240351162</v>
      </c>
      <c r="O6535" s="330"/>
      <c r="P6535" s="116"/>
      <c r="Q6535" s="120"/>
    </row>
    <row r="6536" spans="1:17" ht="25.5" customHeight="1">
      <c r="A6536" s="117">
        <v>6533</v>
      </c>
      <c r="B6536" s="117"/>
      <c r="C6536" s="117" t="s">
        <v>3676</v>
      </c>
      <c r="D6536" s="117" t="s">
        <v>1540</v>
      </c>
      <c r="E6536" s="396" t="s">
        <v>1540</v>
      </c>
      <c r="F6536" s="116" t="s">
        <v>9414</v>
      </c>
      <c r="G6536" s="329"/>
      <c r="H6536" s="116" t="s">
        <v>9463</v>
      </c>
      <c r="I6536" s="116" t="s">
        <v>8795</v>
      </c>
      <c r="J6536" s="116" t="s">
        <v>47</v>
      </c>
      <c r="K6536" s="116">
        <v>3.9059999999999673</v>
      </c>
      <c r="L6536" s="116">
        <v>3.9059999999999673</v>
      </c>
      <c r="M6536" s="116">
        <v>3.8200000000000003</v>
      </c>
      <c r="N6536" s="395">
        <v>2.2017409114175042</v>
      </c>
      <c r="O6536" s="330"/>
      <c r="P6536" s="116"/>
      <c r="Q6536" s="120"/>
    </row>
    <row r="6537" spans="1:17" ht="25.5" customHeight="1">
      <c r="A6537" s="117">
        <v>6534</v>
      </c>
      <c r="B6537" s="117"/>
      <c r="C6537" s="117" t="s">
        <v>3676</v>
      </c>
      <c r="D6537" s="117" t="s">
        <v>1540</v>
      </c>
      <c r="E6537" s="396" t="s">
        <v>1540</v>
      </c>
      <c r="F6537" s="116" t="s">
        <v>9414</v>
      </c>
      <c r="G6537" s="329"/>
      <c r="H6537" s="116" t="s">
        <v>9464</v>
      </c>
      <c r="I6537" s="116" t="s">
        <v>8795</v>
      </c>
      <c r="J6537" s="116" t="s">
        <v>47</v>
      </c>
      <c r="K6537" s="116">
        <v>13.788</v>
      </c>
      <c r="L6537" s="116">
        <v>13.788</v>
      </c>
      <c r="M6537" s="116">
        <v>13.437999999999999</v>
      </c>
      <c r="N6537" s="395">
        <v>2.5384392225123396</v>
      </c>
      <c r="O6537" s="330"/>
      <c r="P6537" s="116"/>
      <c r="Q6537" s="120"/>
    </row>
    <row r="6538" spans="1:17" ht="25.5" customHeight="1">
      <c r="A6538" s="117">
        <v>6535</v>
      </c>
      <c r="B6538" s="117"/>
      <c r="C6538" s="117" t="s">
        <v>3676</v>
      </c>
      <c r="D6538" s="117" t="s">
        <v>1540</v>
      </c>
      <c r="E6538" s="396" t="s">
        <v>1540</v>
      </c>
      <c r="F6538" s="116" t="s">
        <v>9414</v>
      </c>
      <c r="G6538" s="329"/>
      <c r="H6538" s="116" t="s">
        <v>9465</v>
      </c>
      <c r="I6538" s="116" t="s">
        <v>8795</v>
      </c>
      <c r="J6538" s="116" t="s">
        <v>47</v>
      </c>
      <c r="K6538" s="116">
        <v>9.1068000000000389</v>
      </c>
      <c r="L6538" s="116">
        <v>9.1068000000000389</v>
      </c>
      <c r="M6538" s="116">
        <v>8.8999999999999986</v>
      </c>
      <c r="N6538" s="395">
        <v>2.270830588132378</v>
      </c>
      <c r="O6538" s="330"/>
      <c r="P6538" s="116"/>
      <c r="Q6538" s="120"/>
    </row>
    <row r="6539" spans="1:17" ht="25.5" customHeight="1">
      <c r="A6539" s="117">
        <v>6536</v>
      </c>
      <c r="B6539" s="117"/>
      <c r="C6539" s="117" t="s">
        <v>3676</v>
      </c>
      <c r="D6539" s="117" t="s">
        <v>1540</v>
      </c>
      <c r="E6539" s="396" t="s">
        <v>1540</v>
      </c>
      <c r="F6539" s="116" t="s">
        <v>9415</v>
      </c>
      <c r="G6539" s="329"/>
      <c r="H6539" s="116" t="s">
        <v>9466</v>
      </c>
      <c r="I6539" s="116" t="s">
        <v>8794</v>
      </c>
      <c r="J6539" s="116" t="s">
        <v>47</v>
      </c>
      <c r="K6539" s="116">
        <v>7.6560000000000219</v>
      </c>
      <c r="L6539" s="116">
        <v>7.6560000000000219</v>
      </c>
      <c r="M6539" s="116">
        <v>7.4903999999999993</v>
      </c>
      <c r="N6539" s="395">
        <v>2.1630094043890038</v>
      </c>
      <c r="O6539" s="330"/>
      <c r="P6539" s="116"/>
      <c r="Q6539" s="120"/>
    </row>
    <row r="6540" spans="1:17" ht="25.5" customHeight="1">
      <c r="A6540" s="117">
        <v>6537</v>
      </c>
      <c r="B6540" s="117"/>
      <c r="C6540" s="117" t="s">
        <v>3676</v>
      </c>
      <c r="D6540" s="117" t="s">
        <v>1540</v>
      </c>
      <c r="E6540" s="396" t="s">
        <v>1540</v>
      </c>
      <c r="F6540" s="116" t="s">
        <v>9415</v>
      </c>
      <c r="G6540" s="329"/>
      <c r="H6540" s="116" t="s">
        <v>9467</v>
      </c>
      <c r="I6540" s="116" t="s">
        <v>8795</v>
      </c>
      <c r="J6540" s="116" t="s">
        <v>47</v>
      </c>
      <c r="K6540" s="116">
        <v>2.6419999999999999</v>
      </c>
      <c r="L6540" s="116">
        <v>2.6419999999999999</v>
      </c>
      <c r="M6540" s="116">
        <v>2.5895000000000001</v>
      </c>
      <c r="N6540" s="395">
        <v>1.9871309613928756</v>
      </c>
      <c r="O6540" s="330"/>
      <c r="P6540" s="116"/>
      <c r="Q6540" s="120"/>
    </row>
    <row r="6541" spans="1:17" ht="25.5" customHeight="1">
      <c r="A6541" s="117">
        <v>6538</v>
      </c>
      <c r="B6541" s="117"/>
      <c r="C6541" s="117" t="s">
        <v>3676</v>
      </c>
      <c r="D6541" s="117" t="s">
        <v>1540</v>
      </c>
      <c r="E6541" s="396" t="s">
        <v>1540</v>
      </c>
      <c r="F6541" s="116" t="s">
        <v>9415</v>
      </c>
      <c r="G6541" s="329"/>
      <c r="H6541" s="116" t="s">
        <v>9468</v>
      </c>
      <c r="I6541" s="116" t="s">
        <v>8795</v>
      </c>
      <c r="J6541" s="116" t="s">
        <v>47</v>
      </c>
      <c r="K6541" s="116">
        <v>3.8297999999999304</v>
      </c>
      <c r="L6541" s="116">
        <v>3.8297999999999304</v>
      </c>
      <c r="M6541" s="116">
        <v>3.7379999999999995</v>
      </c>
      <c r="N6541" s="395">
        <v>2.3969920100248707</v>
      </c>
      <c r="O6541" s="330"/>
      <c r="P6541" s="116"/>
      <c r="Q6541" s="120"/>
    </row>
    <row r="6542" spans="1:17" ht="25.5" customHeight="1">
      <c r="A6542" s="117">
        <v>6539</v>
      </c>
      <c r="B6542" s="117"/>
      <c r="C6542" s="117" t="s">
        <v>3676</v>
      </c>
      <c r="D6542" s="117" t="s">
        <v>1540</v>
      </c>
      <c r="E6542" s="396" t="s">
        <v>1540</v>
      </c>
      <c r="F6542" s="116" t="s">
        <v>9415</v>
      </c>
      <c r="G6542" s="329"/>
      <c r="H6542" s="116" t="s">
        <v>9469</v>
      </c>
      <c r="I6542" s="116" t="s">
        <v>8795</v>
      </c>
      <c r="J6542" s="116" t="s">
        <v>47</v>
      </c>
      <c r="K6542" s="116">
        <v>6.4779999999999998</v>
      </c>
      <c r="L6542" s="116">
        <v>6.4779999999999998</v>
      </c>
      <c r="M6542" s="116">
        <v>6.3049999999999997</v>
      </c>
      <c r="N6542" s="395">
        <v>2.67057733868478</v>
      </c>
      <c r="O6542" s="330"/>
      <c r="P6542" s="116"/>
      <c r="Q6542" s="120"/>
    </row>
    <row r="6543" spans="1:17" ht="25.5" customHeight="1">
      <c r="A6543" s="117">
        <v>6540</v>
      </c>
      <c r="B6543" s="117"/>
      <c r="C6543" s="117" t="s">
        <v>3676</v>
      </c>
      <c r="D6543" s="117" t="s">
        <v>1540</v>
      </c>
      <c r="E6543" s="396" t="s">
        <v>1540</v>
      </c>
      <c r="F6543" s="116" t="s">
        <v>9415</v>
      </c>
      <c r="G6543" s="329"/>
      <c r="H6543" s="116" t="s">
        <v>9470</v>
      </c>
      <c r="I6543" s="116" t="s">
        <v>8795</v>
      </c>
      <c r="J6543" s="116" t="s">
        <v>47</v>
      </c>
      <c r="K6543" s="116">
        <v>3.3420000000000005</v>
      </c>
      <c r="L6543" s="116">
        <v>3.3420000000000005</v>
      </c>
      <c r="M6543" s="116">
        <v>3.2839999999999998</v>
      </c>
      <c r="N6543" s="395">
        <v>1.7354877318970889</v>
      </c>
      <c r="O6543" s="330"/>
      <c r="P6543" s="116"/>
      <c r="Q6543" s="120"/>
    </row>
    <row r="6544" spans="1:17" ht="25.5" customHeight="1">
      <c r="A6544" s="117">
        <v>6541</v>
      </c>
      <c r="B6544" s="117"/>
      <c r="C6544" s="117" t="s">
        <v>3676</v>
      </c>
      <c r="D6544" s="117" t="s">
        <v>1540</v>
      </c>
      <c r="E6544" s="396" t="s">
        <v>1540</v>
      </c>
      <c r="F6544" s="116" t="s">
        <v>9415</v>
      </c>
      <c r="G6544" s="329"/>
      <c r="H6544" s="116" t="s">
        <v>9471</v>
      </c>
      <c r="I6544" s="116" t="s">
        <v>8795</v>
      </c>
      <c r="J6544" s="116" t="s">
        <v>47</v>
      </c>
      <c r="K6544" s="116">
        <v>4.9567000000000121</v>
      </c>
      <c r="L6544" s="116">
        <v>4.9567000000000121</v>
      </c>
      <c r="M6544" s="116">
        <v>4.8659999999999997</v>
      </c>
      <c r="N6544" s="395">
        <v>1.8298464704342048</v>
      </c>
      <c r="O6544" s="330"/>
      <c r="P6544" s="116"/>
      <c r="Q6544" s="120"/>
    </row>
    <row r="6545" spans="1:17" ht="25.5" customHeight="1">
      <c r="A6545" s="117">
        <v>6542</v>
      </c>
      <c r="B6545" s="117"/>
      <c r="C6545" s="117" t="s">
        <v>3676</v>
      </c>
      <c r="D6545" s="117" t="s">
        <v>1540</v>
      </c>
      <c r="E6545" s="117" t="e">
        <v>#N/A</v>
      </c>
      <c r="F6545" s="116" t="s">
        <v>9416</v>
      </c>
      <c r="G6545" s="329"/>
      <c r="H6545" s="116" t="s">
        <v>9472</v>
      </c>
      <c r="I6545" s="116" t="s">
        <v>8795</v>
      </c>
      <c r="J6545" s="116" t="s">
        <v>47</v>
      </c>
      <c r="K6545" s="116">
        <v>6.4865000000000004</v>
      </c>
      <c r="L6545" s="116">
        <v>6.4865000000000004</v>
      </c>
      <c r="M6545" s="116">
        <v>6.3780000000000001</v>
      </c>
      <c r="N6545" s="395">
        <v>1.6727048485315694</v>
      </c>
      <c r="O6545" s="330"/>
      <c r="P6545" s="116"/>
      <c r="Q6545" s="120"/>
    </row>
    <row r="6546" spans="1:17" ht="25.5" customHeight="1">
      <c r="A6546" s="117">
        <v>6543</v>
      </c>
      <c r="B6546" s="117"/>
      <c r="C6546" s="117" t="s">
        <v>3676</v>
      </c>
      <c r="D6546" s="117" t="s">
        <v>1540</v>
      </c>
      <c r="E6546" s="396" t="s">
        <v>1540</v>
      </c>
      <c r="F6546" s="116" t="s">
        <v>9416</v>
      </c>
      <c r="G6546" s="329"/>
      <c r="H6546" s="116" t="s">
        <v>9473</v>
      </c>
      <c r="I6546" s="116" t="s">
        <v>8795</v>
      </c>
      <c r="J6546" s="116" t="s">
        <v>47</v>
      </c>
      <c r="K6546" s="116">
        <v>4.8190000000000142</v>
      </c>
      <c r="L6546" s="116">
        <v>4.8190000000000142</v>
      </c>
      <c r="M6546" s="116">
        <v>4.6912000000000003</v>
      </c>
      <c r="N6546" s="395">
        <v>2.652002490143464</v>
      </c>
      <c r="O6546" s="330"/>
      <c r="P6546" s="116"/>
      <c r="Q6546" s="120"/>
    </row>
    <row r="6547" spans="1:17" ht="25.5" customHeight="1">
      <c r="A6547" s="117">
        <v>6544</v>
      </c>
      <c r="B6547" s="117"/>
      <c r="C6547" s="117" t="s">
        <v>3676</v>
      </c>
      <c r="D6547" s="117" t="s">
        <v>1540</v>
      </c>
      <c r="E6547" s="396" t="s">
        <v>1540</v>
      </c>
      <c r="F6547" s="116" t="s">
        <v>9416</v>
      </c>
      <c r="G6547" s="329"/>
      <c r="H6547" s="116" t="s">
        <v>9474</v>
      </c>
      <c r="I6547" s="116" t="s">
        <v>8795</v>
      </c>
      <c r="J6547" s="116" t="s">
        <v>47</v>
      </c>
      <c r="K6547" s="116">
        <v>7.7957000000000045</v>
      </c>
      <c r="L6547" s="116">
        <v>7.7957000000000045</v>
      </c>
      <c r="M6547" s="116">
        <v>7.6050000000000004</v>
      </c>
      <c r="N6547" s="395">
        <v>2.4462203522455197</v>
      </c>
      <c r="O6547" s="330"/>
      <c r="P6547" s="116"/>
      <c r="Q6547" s="120"/>
    </row>
    <row r="6548" spans="1:17" ht="25.5" customHeight="1">
      <c r="A6548" s="117">
        <v>6545</v>
      </c>
      <c r="B6548" s="117"/>
      <c r="C6548" s="117" t="s">
        <v>3676</v>
      </c>
      <c r="D6548" s="117" t="s">
        <v>1540</v>
      </c>
      <c r="E6548" s="396" t="s">
        <v>1540</v>
      </c>
      <c r="F6548" s="116" t="s">
        <v>9416</v>
      </c>
      <c r="G6548" s="329"/>
      <c r="H6548" s="116" t="s">
        <v>9475</v>
      </c>
      <c r="I6548" s="116" t="s">
        <v>8795</v>
      </c>
      <c r="J6548" s="116" t="s">
        <v>47</v>
      </c>
      <c r="K6548" s="116">
        <v>4.0267999999999997</v>
      </c>
      <c r="L6548" s="116">
        <v>4.0267999999999997</v>
      </c>
      <c r="M6548" s="116">
        <v>3.9239000000000002</v>
      </c>
      <c r="N6548" s="395">
        <v>2.5553789609615465</v>
      </c>
      <c r="O6548" s="330"/>
      <c r="P6548" s="116"/>
      <c r="Q6548" s="120"/>
    </row>
    <row r="6549" spans="1:17" ht="25.5" customHeight="1">
      <c r="A6549" s="117">
        <v>6546</v>
      </c>
      <c r="B6549" s="117"/>
      <c r="C6549" s="117" t="s">
        <v>3676</v>
      </c>
      <c r="D6549" s="117" t="s">
        <v>1540</v>
      </c>
      <c r="E6549" s="396" t="s">
        <v>1540</v>
      </c>
      <c r="F6549" s="116" t="s">
        <v>9417</v>
      </c>
      <c r="G6549" s="329"/>
      <c r="H6549" s="116" t="s">
        <v>9476</v>
      </c>
      <c r="I6549" s="116" t="s">
        <v>8795</v>
      </c>
      <c r="J6549" s="116" t="s">
        <v>47</v>
      </c>
      <c r="K6549" s="116">
        <v>11.277799999999989</v>
      </c>
      <c r="L6549" s="116">
        <v>11.277799999999989</v>
      </c>
      <c r="M6549" s="116">
        <v>11.059999999999999</v>
      </c>
      <c r="N6549" s="395">
        <v>1.9312277217186862</v>
      </c>
      <c r="O6549" s="330"/>
      <c r="P6549" s="116"/>
      <c r="Q6549" s="120"/>
    </row>
    <row r="6550" spans="1:17" ht="25.5" customHeight="1">
      <c r="A6550" s="117">
        <v>6547</v>
      </c>
      <c r="B6550" s="117"/>
      <c r="C6550" s="117" t="s">
        <v>3676</v>
      </c>
      <c r="D6550" s="117" t="s">
        <v>1540</v>
      </c>
      <c r="E6550" s="396" t="s">
        <v>1540</v>
      </c>
      <c r="F6550" s="116" t="s">
        <v>9417</v>
      </c>
      <c r="G6550" s="329"/>
      <c r="H6550" s="116" t="s">
        <v>9477</v>
      </c>
      <c r="I6550" s="116" t="s">
        <v>8795</v>
      </c>
      <c r="J6550" s="116" t="s">
        <v>47</v>
      </c>
      <c r="K6550" s="116">
        <v>8.8841999999999999</v>
      </c>
      <c r="L6550" s="116">
        <v>8.8841999999999999</v>
      </c>
      <c r="M6550" s="116">
        <v>8.6750000000000007</v>
      </c>
      <c r="N6550" s="395">
        <v>2.3547421264717046</v>
      </c>
      <c r="O6550" s="330"/>
      <c r="P6550" s="116"/>
      <c r="Q6550" s="120"/>
    </row>
    <row r="6551" spans="1:17" ht="25.5" customHeight="1">
      <c r="A6551" s="117">
        <v>6548</v>
      </c>
      <c r="B6551" s="117"/>
      <c r="C6551" s="117" t="s">
        <v>3676</v>
      </c>
      <c r="D6551" s="117" t="s">
        <v>1540</v>
      </c>
      <c r="E6551" s="396" t="s">
        <v>1540</v>
      </c>
      <c r="F6551" s="116" t="s">
        <v>9418</v>
      </c>
      <c r="G6551" s="329"/>
      <c r="H6551" s="116" t="s">
        <v>9478</v>
      </c>
      <c r="I6551" s="116" t="s">
        <v>8795</v>
      </c>
      <c r="J6551" s="116" t="s">
        <v>47</v>
      </c>
      <c r="K6551" s="116">
        <v>29.069900000000001</v>
      </c>
      <c r="L6551" s="116">
        <v>29.069900000000001</v>
      </c>
      <c r="M6551" s="116">
        <v>28.248600000000003</v>
      </c>
      <c r="N6551" s="395">
        <v>2.825259116818418</v>
      </c>
      <c r="O6551" s="330"/>
      <c r="P6551" s="116"/>
      <c r="Q6551" s="120"/>
    </row>
    <row r="6552" spans="1:17" ht="25.5" customHeight="1">
      <c r="A6552" s="117">
        <v>6549</v>
      </c>
      <c r="B6552" s="117"/>
      <c r="C6552" s="117" t="s">
        <v>3676</v>
      </c>
      <c r="D6552" s="117" t="s">
        <v>1540</v>
      </c>
      <c r="E6552" s="396" t="s">
        <v>1540</v>
      </c>
      <c r="F6552" s="116" t="s">
        <v>9418</v>
      </c>
      <c r="G6552" s="329"/>
      <c r="H6552" s="116" t="s">
        <v>9479</v>
      </c>
      <c r="I6552" s="116" t="s">
        <v>8795</v>
      </c>
      <c r="J6552" s="116" t="s">
        <v>47</v>
      </c>
      <c r="K6552" s="116">
        <v>7.5890000000000004</v>
      </c>
      <c r="L6552" s="116">
        <v>7.5890000000000004</v>
      </c>
      <c r="M6552" s="116">
        <v>7.3900000000000006</v>
      </c>
      <c r="N6552" s="395">
        <v>2.6222163657925921</v>
      </c>
      <c r="O6552" s="330"/>
      <c r="P6552" s="116"/>
      <c r="Q6552" s="120"/>
    </row>
    <row r="6553" spans="1:17" ht="25.5" customHeight="1">
      <c r="A6553" s="117">
        <v>6550</v>
      </c>
      <c r="B6553" s="117"/>
      <c r="C6553" s="117" t="s">
        <v>3676</v>
      </c>
      <c r="D6553" s="117" t="s">
        <v>1540</v>
      </c>
      <c r="E6553" s="396" t="s">
        <v>1540</v>
      </c>
      <c r="F6553" s="116" t="s">
        <v>9418</v>
      </c>
      <c r="G6553" s="329"/>
      <c r="H6553" s="116" t="s">
        <v>9480</v>
      </c>
      <c r="I6553" s="116" t="s">
        <v>8795</v>
      </c>
      <c r="J6553" s="116" t="s">
        <v>47</v>
      </c>
      <c r="K6553" s="116">
        <v>6.42</v>
      </c>
      <c r="L6553" s="116">
        <v>6.42</v>
      </c>
      <c r="M6553" s="116">
        <v>6.2477999999999998</v>
      </c>
      <c r="N6553" s="395">
        <v>2.6822429906542076</v>
      </c>
      <c r="O6553" s="330"/>
      <c r="P6553" s="116"/>
      <c r="Q6553" s="120"/>
    </row>
    <row r="6554" spans="1:17" ht="25.5" customHeight="1">
      <c r="A6554" s="117">
        <v>6551</v>
      </c>
      <c r="B6554" s="117"/>
      <c r="C6554" s="117" t="s">
        <v>3676</v>
      </c>
      <c r="D6554" s="117" t="s">
        <v>1540</v>
      </c>
      <c r="E6554" s="396" t="s">
        <v>1540</v>
      </c>
      <c r="F6554" s="116" t="s">
        <v>9419</v>
      </c>
      <c r="G6554" s="329"/>
      <c r="H6554" s="116" t="s">
        <v>9481</v>
      </c>
      <c r="I6554" s="116" t="s">
        <v>8795</v>
      </c>
      <c r="J6554" s="116" t="s">
        <v>47</v>
      </c>
      <c r="K6554" s="116">
        <v>11.277799999999989</v>
      </c>
      <c r="L6554" s="116">
        <v>11.277799999999989</v>
      </c>
      <c r="M6554" s="116">
        <v>10.991199999999999</v>
      </c>
      <c r="N6554" s="395">
        <v>2.5412757807372857</v>
      </c>
      <c r="O6554" s="330"/>
      <c r="P6554" s="116"/>
      <c r="Q6554" s="120"/>
    </row>
    <row r="6555" spans="1:17" ht="25.5" customHeight="1">
      <c r="A6555" s="117">
        <v>6552</v>
      </c>
      <c r="B6555" s="117"/>
      <c r="C6555" s="117" t="s">
        <v>3676</v>
      </c>
      <c r="D6555" s="117" t="s">
        <v>1540</v>
      </c>
      <c r="E6555" s="396" t="s">
        <v>1540</v>
      </c>
      <c r="F6555" s="116" t="s">
        <v>9419</v>
      </c>
      <c r="G6555" s="329"/>
      <c r="H6555" s="116" t="s">
        <v>9482</v>
      </c>
      <c r="I6555" s="116" t="s">
        <v>8795</v>
      </c>
      <c r="J6555" s="116" t="s">
        <v>47</v>
      </c>
      <c r="K6555" s="116">
        <v>1.3196000000000059</v>
      </c>
      <c r="L6555" s="116">
        <v>1.3196000000000059</v>
      </c>
      <c r="M6555" s="116">
        <v>1.2909999999999999</v>
      </c>
      <c r="N6555" s="395">
        <v>2.1673234313432728</v>
      </c>
      <c r="O6555" s="330"/>
      <c r="P6555" s="116"/>
      <c r="Q6555" s="120"/>
    </row>
    <row r="6556" spans="1:17" ht="25.5" customHeight="1">
      <c r="A6556" s="117">
        <v>6553</v>
      </c>
      <c r="B6556" s="117"/>
      <c r="C6556" s="117" t="s">
        <v>3676</v>
      </c>
      <c r="D6556" s="117" t="s">
        <v>1540</v>
      </c>
      <c r="E6556" s="396" t="s">
        <v>1540</v>
      </c>
      <c r="F6556" s="116" t="s">
        <v>9419</v>
      </c>
      <c r="G6556" s="329"/>
      <c r="H6556" s="116" t="s">
        <v>9483</v>
      </c>
      <c r="I6556" s="116" t="s">
        <v>8795</v>
      </c>
      <c r="J6556" s="116" t="s">
        <v>47</v>
      </c>
      <c r="K6556" s="116">
        <v>2.1360000000000001</v>
      </c>
      <c r="L6556" s="116">
        <v>2.1360000000000001</v>
      </c>
      <c r="M6556" s="116">
        <v>2.0910000000000002</v>
      </c>
      <c r="N6556" s="395">
        <v>2.1067415730337045</v>
      </c>
      <c r="O6556" s="330"/>
      <c r="P6556" s="116"/>
      <c r="Q6556" s="120"/>
    </row>
    <row r="6557" spans="1:17" ht="25.5" customHeight="1">
      <c r="A6557" s="117">
        <v>6554</v>
      </c>
      <c r="B6557" s="117"/>
      <c r="C6557" s="117" t="s">
        <v>3676</v>
      </c>
      <c r="D6557" s="117" t="s">
        <v>1540</v>
      </c>
      <c r="E6557" s="396" t="s">
        <v>1540</v>
      </c>
      <c r="F6557" s="116" t="s">
        <v>9412</v>
      </c>
      <c r="G6557" s="329"/>
      <c r="H6557" s="116" t="s">
        <v>9484</v>
      </c>
      <c r="I6557" s="116" t="s">
        <v>8795</v>
      </c>
      <c r="J6557" s="116" t="s">
        <v>47</v>
      </c>
      <c r="K6557" s="116">
        <v>13.458880000000001</v>
      </c>
      <c r="L6557" s="116">
        <v>13.458880000000001</v>
      </c>
      <c r="M6557" s="116">
        <v>13.116700000000002</v>
      </c>
      <c r="N6557" s="395">
        <v>2.5424106612140016</v>
      </c>
      <c r="O6557" s="330"/>
      <c r="P6557" s="116"/>
      <c r="Q6557" s="120"/>
    </row>
    <row r="6558" spans="1:17" ht="25.5" customHeight="1">
      <c r="A6558" s="117">
        <v>6555</v>
      </c>
      <c r="B6558" s="117"/>
      <c r="C6558" s="117" t="s">
        <v>3676</v>
      </c>
      <c r="D6558" s="117" t="s">
        <v>1530</v>
      </c>
      <c r="E6558" s="396" t="s">
        <v>1530</v>
      </c>
      <c r="F6558" s="116" t="s">
        <v>9420</v>
      </c>
      <c r="G6558" s="329"/>
      <c r="H6558" s="116" t="s">
        <v>9485</v>
      </c>
      <c r="I6558" s="116" t="s">
        <v>8795</v>
      </c>
      <c r="J6558" s="116" t="s">
        <v>47</v>
      </c>
      <c r="K6558" s="116">
        <v>7.2829200000000061</v>
      </c>
      <c r="L6558" s="116">
        <v>7.2829200000000061</v>
      </c>
      <c r="M6558" s="116">
        <v>7.13</v>
      </c>
      <c r="N6558" s="395">
        <v>2.0997072602748079</v>
      </c>
      <c r="O6558" s="330"/>
      <c r="P6558" s="116"/>
      <c r="Q6558" s="120"/>
    </row>
    <row r="6559" spans="1:17" ht="25.5" customHeight="1">
      <c r="A6559" s="117">
        <v>6556</v>
      </c>
      <c r="B6559" s="117"/>
      <c r="C6559" s="117" t="s">
        <v>3676</v>
      </c>
      <c r="D6559" s="117" t="s">
        <v>1530</v>
      </c>
      <c r="E6559" s="396" t="s">
        <v>1530</v>
      </c>
      <c r="F6559" s="116" t="s">
        <v>9420</v>
      </c>
      <c r="G6559" s="329"/>
      <c r="H6559" s="116" t="s">
        <v>9486</v>
      </c>
      <c r="I6559" s="116" t="s">
        <v>8795</v>
      </c>
      <c r="J6559" s="116" t="s">
        <v>47</v>
      </c>
      <c r="K6559" s="116">
        <v>11.027000000000001</v>
      </c>
      <c r="L6559" s="116">
        <v>11.027000000000001</v>
      </c>
      <c r="M6559" s="116">
        <v>10.78</v>
      </c>
      <c r="N6559" s="395">
        <v>2.2399564704815602</v>
      </c>
      <c r="O6559" s="330"/>
      <c r="P6559" s="116"/>
      <c r="Q6559" s="120"/>
    </row>
    <row r="6560" spans="1:17" ht="25.5" customHeight="1">
      <c r="A6560" s="117">
        <v>6557</v>
      </c>
      <c r="B6560" s="117"/>
      <c r="C6560" s="117" t="s">
        <v>3676</v>
      </c>
      <c r="D6560" s="117" t="s">
        <v>1530</v>
      </c>
      <c r="E6560" s="396" t="s">
        <v>1530</v>
      </c>
      <c r="F6560" s="116" t="s">
        <v>9421</v>
      </c>
      <c r="G6560" s="329"/>
      <c r="H6560" s="116" t="s">
        <v>9487</v>
      </c>
      <c r="I6560" s="116" t="s">
        <v>8795</v>
      </c>
      <c r="J6560" s="116" t="s">
        <v>47</v>
      </c>
      <c r="K6560" s="116">
        <v>7.0745000000000005</v>
      </c>
      <c r="L6560" s="116">
        <v>7.0745000000000005</v>
      </c>
      <c r="M6560" s="116">
        <v>6.8953999999999995</v>
      </c>
      <c r="N6560" s="395">
        <v>2.531627676867636</v>
      </c>
      <c r="O6560" s="330"/>
      <c r="P6560" s="116"/>
      <c r="Q6560" s="120"/>
    </row>
    <row r="6561" spans="1:17" ht="25.5" customHeight="1">
      <c r="A6561" s="117">
        <v>6558</v>
      </c>
      <c r="B6561" s="117"/>
      <c r="C6561" s="117" t="s">
        <v>3676</v>
      </c>
      <c r="D6561" s="117" t="s">
        <v>1530</v>
      </c>
      <c r="E6561" s="396" t="s">
        <v>1530</v>
      </c>
      <c r="F6561" s="116" t="s">
        <v>9421</v>
      </c>
      <c r="G6561" s="329"/>
      <c r="H6561" s="116" t="s">
        <v>9488</v>
      </c>
      <c r="I6561" s="116" t="s">
        <v>8795</v>
      </c>
      <c r="J6561" s="116" t="s">
        <v>47</v>
      </c>
      <c r="K6561" s="116">
        <v>1.4680880000000005</v>
      </c>
      <c r="L6561" s="116">
        <v>1.4680880000000005</v>
      </c>
      <c r="M6561" s="116">
        <v>1.43</v>
      </c>
      <c r="N6561" s="395">
        <v>2.5943948864101167</v>
      </c>
      <c r="O6561" s="330"/>
      <c r="P6561" s="116"/>
      <c r="Q6561" s="120"/>
    </row>
    <row r="6562" spans="1:17" ht="25.5" customHeight="1">
      <c r="A6562" s="117">
        <v>6559</v>
      </c>
      <c r="B6562" s="117"/>
      <c r="C6562" s="117" t="s">
        <v>3676</v>
      </c>
      <c r="D6562" s="117" t="s">
        <v>1530</v>
      </c>
      <c r="E6562" s="396" t="s">
        <v>1530</v>
      </c>
      <c r="F6562" s="116" t="s">
        <v>9421</v>
      </c>
      <c r="G6562" s="329"/>
      <c r="H6562" s="116" t="s">
        <v>9489</v>
      </c>
      <c r="I6562" s="116" t="s">
        <v>8794</v>
      </c>
      <c r="J6562" s="116" t="s">
        <v>47</v>
      </c>
      <c r="K6562" s="116">
        <v>8.6384080000000072</v>
      </c>
      <c r="L6562" s="116">
        <v>8.6384080000000072</v>
      </c>
      <c r="M6562" s="116">
        <v>8.4190000000000005</v>
      </c>
      <c r="N6562" s="395">
        <v>2.5399124468305563</v>
      </c>
      <c r="O6562" s="330"/>
      <c r="P6562" s="116"/>
      <c r="Q6562" s="120"/>
    </row>
    <row r="6563" spans="1:17" ht="25.5" customHeight="1">
      <c r="A6563" s="117">
        <v>6560</v>
      </c>
      <c r="B6563" s="117"/>
      <c r="C6563" s="117" t="s">
        <v>3676</v>
      </c>
      <c r="D6563" s="117" t="s">
        <v>1530</v>
      </c>
      <c r="E6563" s="396" t="s">
        <v>1530</v>
      </c>
      <c r="F6563" s="116" t="s">
        <v>9421</v>
      </c>
      <c r="G6563" s="329"/>
      <c r="H6563" s="116" t="s">
        <v>9490</v>
      </c>
      <c r="I6563" s="116" t="s">
        <v>8795</v>
      </c>
      <c r="J6563" s="116" t="s">
        <v>47</v>
      </c>
      <c r="K6563" s="116">
        <v>7.6931599999999998</v>
      </c>
      <c r="L6563" s="116">
        <v>7.6931599999999998</v>
      </c>
      <c r="M6563" s="116">
        <v>7.5033599999999998</v>
      </c>
      <c r="N6563" s="395">
        <v>2.4671266423680249</v>
      </c>
      <c r="O6563" s="330"/>
      <c r="P6563" s="116"/>
      <c r="Q6563" s="120"/>
    </row>
    <row r="6564" spans="1:17" ht="25.5" customHeight="1">
      <c r="A6564" s="117">
        <v>6561</v>
      </c>
      <c r="B6564" s="117"/>
      <c r="C6564" s="117" t="s">
        <v>3676</v>
      </c>
      <c r="D6564" s="117" t="s">
        <v>1530</v>
      </c>
      <c r="E6564" s="396" t="s">
        <v>1530</v>
      </c>
      <c r="F6564" s="116" t="s">
        <v>9421</v>
      </c>
      <c r="G6564" s="329"/>
      <c r="H6564" s="116" t="s">
        <v>9491</v>
      </c>
      <c r="I6564" s="116" t="s">
        <v>8795</v>
      </c>
      <c r="J6564" s="116" t="s">
        <v>47</v>
      </c>
      <c r="K6564" s="116">
        <v>7.2775499999999997</v>
      </c>
      <c r="L6564" s="116">
        <v>7.2775499999999997</v>
      </c>
      <c r="M6564" s="116">
        <v>7.1150000000000002</v>
      </c>
      <c r="N6564" s="395">
        <v>2.2335813563630555</v>
      </c>
      <c r="O6564" s="330"/>
      <c r="P6564" s="116"/>
      <c r="Q6564" s="120"/>
    </row>
    <row r="6565" spans="1:17" ht="25.5" customHeight="1">
      <c r="A6565" s="117">
        <v>6562</v>
      </c>
      <c r="B6565" s="117"/>
      <c r="C6565" s="117" t="s">
        <v>3676</v>
      </c>
      <c r="D6565" s="117" t="s">
        <v>1530</v>
      </c>
      <c r="E6565" s="396" t="s">
        <v>1530</v>
      </c>
      <c r="F6565" s="116" t="s">
        <v>9421</v>
      </c>
      <c r="G6565" s="329"/>
      <c r="H6565" s="116" t="s">
        <v>9492</v>
      </c>
      <c r="I6565" s="116" t="s">
        <v>8795</v>
      </c>
      <c r="J6565" s="116" t="s">
        <v>47</v>
      </c>
      <c r="K6565" s="116">
        <v>4.7445599999999999</v>
      </c>
      <c r="L6565" s="116">
        <v>4.7445599999999999</v>
      </c>
      <c r="M6565" s="116">
        <v>4.6300000000000008</v>
      </c>
      <c r="N6565" s="395">
        <v>2.4145547743099276</v>
      </c>
      <c r="O6565" s="330"/>
      <c r="P6565" s="116"/>
      <c r="Q6565" s="120"/>
    </row>
    <row r="6566" spans="1:17" ht="25.5" customHeight="1">
      <c r="A6566" s="117">
        <v>6563</v>
      </c>
      <c r="B6566" s="117"/>
      <c r="C6566" s="117" t="s">
        <v>3676</v>
      </c>
      <c r="D6566" s="117" t="s">
        <v>1530</v>
      </c>
      <c r="E6566" s="396" t="s">
        <v>1530</v>
      </c>
      <c r="F6566" s="116" t="s">
        <v>9422</v>
      </c>
      <c r="G6566" s="329"/>
      <c r="H6566" s="116" t="s">
        <v>9493</v>
      </c>
      <c r="I6566" s="116" t="s">
        <v>8795</v>
      </c>
      <c r="J6566" s="116" t="s">
        <v>47</v>
      </c>
      <c r="K6566" s="116">
        <v>9.7246999999999986</v>
      </c>
      <c r="L6566" s="116">
        <v>9.7246999999999986</v>
      </c>
      <c r="M6566" s="116">
        <v>9.4658000000000015</v>
      </c>
      <c r="N6566" s="395">
        <v>2.6622929242032871</v>
      </c>
      <c r="O6566" s="330"/>
      <c r="P6566" s="116"/>
      <c r="Q6566" s="120"/>
    </row>
    <row r="6567" spans="1:17" ht="25.5" customHeight="1">
      <c r="A6567" s="117">
        <v>6564</v>
      </c>
      <c r="B6567" s="117"/>
      <c r="C6567" s="117" t="s">
        <v>3676</v>
      </c>
      <c r="D6567" s="117" t="s">
        <v>1530</v>
      </c>
      <c r="E6567" s="396" t="s">
        <v>1530</v>
      </c>
      <c r="F6567" s="116" t="s">
        <v>9417</v>
      </c>
      <c r="G6567" s="329"/>
      <c r="H6567" s="116" t="s">
        <v>9494</v>
      </c>
      <c r="I6567" s="116" t="s">
        <v>8795</v>
      </c>
      <c r="J6567" s="116" t="s">
        <v>47</v>
      </c>
      <c r="K6567" s="116">
        <v>10.2204</v>
      </c>
      <c r="L6567" s="116">
        <v>10.2204</v>
      </c>
      <c r="M6567" s="116">
        <v>9.9510000000000005</v>
      </c>
      <c r="N6567" s="395">
        <v>2.635904661265696</v>
      </c>
      <c r="O6567" s="330"/>
      <c r="P6567" s="116"/>
      <c r="Q6567" s="120"/>
    </row>
    <row r="6568" spans="1:17" ht="25.5" customHeight="1">
      <c r="A6568" s="117">
        <v>6565</v>
      </c>
      <c r="B6568" s="117"/>
      <c r="C6568" s="117" t="s">
        <v>3676</v>
      </c>
      <c r="D6568" s="117" t="s">
        <v>1530</v>
      </c>
      <c r="E6568" s="396" t="s">
        <v>1530</v>
      </c>
      <c r="F6568" s="116" t="s">
        <v>9417</v>
      </c>
      <c r="G6568" s="329"/>
      <c r="H6568" s="116" t="s">
        <v>9495</v>
      </c>
      <c r="I6568" s="116" t="s">
        <v>8795</v>
      </c>
      <c r="J6568" s="116" t="s">
        <v>47</v>
      </c>
      <c r="K6568" s="116">
        <v>3.18492</v>
      </c>
      <c r="L6568" s="116">
        <v>3.18492</v>
      </c>
      <c r="M6568" s="116">
        <v>3.1179999999999999</v>
      </c>
      <c r="N6568" s="395">
        <v>2.101151677279181</v>
      </c>
      <c r="O6568" s="330"/>
      <c r="P6568" s="116"/>
      <c r="Q6568" s="120"/>
    </row>
    <row r="6569" spans="1:17" ht="25.5" customHeight="1">
      <c r="A6569" s="117">
        <v>6566</v>
      </c>
      <c r="B6569" s="117"/>
      <c r="C6569" s="117" t="s">
        <v>3676</v>
      </c>
      <c r="D6569" s="117" t="s">
        <v>1521</v>
      </c>
      <c r="E6569" s="396" t="s">
        <v>1521</v>
      </c>
      <c r="F6569" s="116" t="s">
        <v>9423</v>
      </c>
      <c r="G6569" s="329"/>
      <c r="H6569" s="116" t="s">
        <v>9496</v>
      </c>
      <c r="I6569" s="116" t="s">
        <v>8795</v>
      </c>
      <c r="J6569" s="116" t="s">
        <v>47</v>
      </c>
      <c r="K6569" s="116">
        <v>8.9603999999999999</v>
      </c>
      <c r="L6569" s="116">
        <v>8.9603999999999999</v>
      </c>
      <c r="M6569" s="116">
        <v>8.6920000000000002</v>
      </c>
      <c r="N6569" s="395">
        <v>2.9954019909825425</v>
      </c>
      <c r="O6569" s="330"/>
      <c r="P6569" s="116"/>
      <c r="Q6569" s="120"/>
    </row>
    <row r="6570" spans="1:17" ht="25.5" customHeight="1">
      <c r="A6570" s="117">
        <v>6567</v>
      </c>
      <c r="B6570" s="117"/>
      <c r="C6570" s="117" t="s">
        <v>3676</v>
      </c>
      <c r="D6570" s="117" t="s">
        <v>1521</v>
      </c>
      <c r="E6570" s="396" t="s">
        <v>1521</v>
      </c>
      <c r="F6570" s="116" t="s">
        <v>9423</v>
      </c>
      <c r="G6570" s="329"/>
      <c r="H6570" s="116" t="s">
        <v>9497</v>
      </c>
      <c r="I6570" s="116" t="s">
        <v>8795</v>
      </c>
      <c r="J6570" s="116" t="s">
        <v>47</v>
      </c>
      <c r="K6570" s="116">
        <v>9.9368999999999978</v>
      </c>
      <c r="L6570" s="116">
        <v>9.9368999999999978</v>
      </c>
      <c r="M6570" s="116">
        <v>9.7100000000000009</v>
      </c>
      <c r="N6570" s="395">
        <v>2.2834083064134392</v>
      </c>
      <c r="O6570" s="330"/>
      <c r="P6570" s="116"/>
      <c r="Q6570" s="120"/>
    </row>
    <row r="6571" spans="1:17" ht="25.5" customHeight="1">
      <c r="A6571" s="117">
        <v>6568</v>
      </c>
      <c r="B6571" s="117"/>
      <c r="C6571" s="117" t="s">
        <v>3676</v>
      </c>
      <c r="D6571" s="117" t="s">
        <v>1521</v>
      </c>
      <c r="E6571" s="396" t="s">
        <v>1521</v>
      </c>
      <c r="F6571" s="116" t="s">
        <v>9423</v>
      </c>
      <c r="G6571" s="329"/>
      <c r="H6571" s="116" t="s">
        <v>9498</v>
      </c>
      <c r="I6571" s="116" t="s">
        <v>8794</v>
      </c>
      <c r="J6571" s="116" t="s">
        <v>47</v>
      </c>
      <c r="K6571" s="116">
        <v>6.6924000000000081</v>
      </c>
      <c r="L6571" s="116">
        <v>6.6924000000000081</v>
      </c>
      <c r="M6571" s="116">
        <v>6.53</v>
      </c>
      <c r="N6571" s="395">
        <v>2.4266331958640799</v>
      </c>
      <c r="O6571" s="330"/>
      <c r="P6571" s="116"/>
      <c r="Q6571" s="120"/>
    </row>
    <row r="6572" spans="1:17" ht="25.5" customHeight="1">
      <c r="A6572" s="117">
        <v>6569</v>
      </c>
      <c r="B6572" s="117"/>
      <c r="C6572" s="117" t="s">
        <v>3676</v>
      </c>
      <c r="D6572" s="117" t="s">
        <v>1521</v>
      </c>
      <c r="E6572" s="396" t="s">
        <v>1521</v>
      </c>
      <c r="F6572" s="116" t="s">
        <v>9423</v>
      </c>
      <c r="G6572" s="329"/>
      <c r="H6572" s="116" t="s">
        <v>9499</v>
      </c>
      <c r="I6572" s="116" t="s">
        <v>8795</v>
      </c>
      <c r="J6572" s="116" t="s">
        <v>47</v>
      </c>
      <c r="K6572" s="116">
        <v>8.428500000000005</v>
      </c>
      <c r="L6572" s="116">
        <v>8.428500000000005</v>
      </c>
      <c r="M6572" s="116">
        <v>8.202</v>
      </c>
      <c r="N6572" s="395">
        <v>2.6873109094145446</v>
      </c>
      <c r="O6572" s="330"/>
      <c r="P6572" s="116"/>
      <c r="Q6572" s="120"/>
    </row>
    <row r="6573" spans="1:17" ht="25.5" customHeight="1">
      <c r="A6573" s="117">
        <v>6570</v>
      </c>
      <c r="B6573" s="117"/>
      <c r="C6573" s="117" t="s">
        <v>3676</v>
      </c>
      <c r="D6573" s="117" t="s">
        <v>1521</v>
      </c>
      <c r="E6573" s="396" t="s">
        <v>1521</v>
      </c>
      <c r="F6573" s="116" t="s">
        <v>9423</v>
      </c>
      <c r="G6573" s="329"/>
      <c r="H6573" s="116" t="s">
        <v>9500</v>
      </c>
      <c r="I6573" s="116" t="s">
        <v>8795</v>
      </c>
      <c r="J6573" s="116" t="s">
        <v>47</v>
      </c>
      <c r="K6573" s="116">
        <v>5.6212771199999993</v>
      </c>
      <c r="L6573" s="116">
        <v>5.6212771199999993</v>
      </c>
      <c r="M6573" s="116">
        <v>5.4939999999999998</v>
      </c>
      <c r="N6573" s="395">
        <v>2.2642029076837189</v>
      </c>
      <c r="O6573" s="330"/>
      <c r="P6573" s="116"/>
      <c r="Q6573" s="120"/>
    </row>
    <row r="6574" spans="1:17" ht="25.5" customHeight="1">
      <c r="A6574" s="117">
        <v>6571</v>
      </c>
      <c r="B6574" s="117"/>
      <c r="C6574" s="117" t="s">
        <v>3676</v>
      </c>
      <c r="D6574" s="117" t="s">
        <v>1521</v>
      </c>
      <c r="E6574" s="396" t="s">
        <v>1521</v>
      </c>
      <c r="F6574" s="116" t="s">
        <v>9423</v>
      </c>
      <c r="G6574" s="329"/>
      <c r="H6574" s="116" t="s">
        <v>9501</v>
      </c>
      <c r="I6574" s="116" t="s">
        <v>8795</v>
      </c>
      <c r="J6574" s="116" t="s">
        <v>47</v>
      </c>
      <c r="K6574" s="116">
        <v>8.1744000000000003</v>
      </c>
      <c r="L6574" s="116">
        <v>8.1744000000000003</v>
      </c>
      <c r="M6574" s="116">
        <v>7.9350000000000005</v>
      </c>
      <c r="N6574" s="395">
        <v>2.928655314151495</v>
      </c>
      <c r="O6574" s="330"/>
      <c r="P6574" s="116"/>
      <c r="Q6574" s="120"/>
    </row>
    <row r="6575" spans="1:17" ht="25.5" customHeight="1">
      <c r="A6575" s="117">
        <v>6572</v>
      </c>
      <c r="B6575" s="117"/>
      <c r="C6575" s="117" t="s">
        <v>3676</v>
      </c>
      <c r="D6575" s="117" t="s">
        <v>1521</v>
      </c>
      <c r="E6575" s="117" t="e">
        <v>#N/A</v>
      </c>
      <c r="F6575" s="116" t="s">
        <v>9423</v>
      </c>
      <c r="G6575" s="329"/>
      <c r="H6575" s="116" t="s">
        <v>9502</v>
      </c>
      <c r="I6575" s="116" t="s">
        <v>8795</v>
      </c>
      <c r="J6575" s="116" t="s">
        <v>47</v>
      </c>
      <c r="K6575" s="116">
        <v>8.4461499999999656</v>
      </c>
      <c r="L6575" s="116">
        <v>8.4461499999999656</v>
      </c>
      <c r="M6575" s="116">
        <v>8.2800000000000011</v>
      </c>
      <c r="N6575" s="395">
        <v>1.9671684732092749</v>
      </c>
      <c r="O6575" s="330"/>
      <c r="P6575" s="116"/>
      <c r="Q6575" s="120"/>
    </row>
    <row r="6576" spans="1:17" ht="25.5" customHeight="1">
      <c r="A6576" s="117">
        <v>6573</v>
      </c>
      <c r="B6576" s="117"/>
      <c r="C6576" s="117" t="s">
        <v>3676</v>
      </c>
      <c r="D6576" s="117" t="s">
        <v>1521</v>
      </c>
      <c r="E6576" s="396" t="s">
        <v>1521</v>
      </c>
      <c r="F6576" s="116" t="s">
        <v>9423</v>
      </c>
      <c r="G6576" s="329"/>
      <c r="H6576" s="116" t="s">
        <v>9503</v>
      </c>
      <c r="I6576" s="116" t="s">
        <v>8795</v>
      </c>
      <c r="J6576" s="116" t="s">
        <v>47</v>
      </c>
      <c r="K6576" s="116">
        <v>8.6319999999999997</v>
      </c>
      <c r="L6576" s="116">
        <v>8.6319999999999997</v>
      </c>
      <c r="M6576" s="116">
        <v>8.41</v>
      </c>
      <c r="N6576" s="395">
        <v>2.5718257645968436</v>
      </c>
      <c r="O6576" s="330"/>
      <c r="P6576" s="116"/>
      <c r="Q6576" s="120"/>
    </row>
    <row r="6577" spans="1:17" ht="25.5" customHeight="1">
      <c r="A6577" s="117">
        <v>6574</v>
      </c>
      <c r="B6577" s="117"/>
      <c r="C6577" s="117" t="s">
        <v>3676</v>
      </c>
      <c r="D6577" s="117" t="s">
        <v>1521</v>
      </c>
      <c r="E6577" s="396" t="s">
        <v>1521</v>
      </c>
      <c r="F6577" s="116" t="s">
        <v>9424</v>
      </c>
      <c r="G6577" s="329"/>
      <c r="H6577" s="116" t="s">
        <v>9504</v>
      </c>
      <c r="I6577" s="116" t="s">
        <v>8794</v>
      </c>
      <c r="J6577" s="116" t="s">
        <v>47</v>
      </c>
      <c r="K6577" s="116">
        <v>5.58948</v>
      </c>
      <c r="L6577" s="116">
        <v>5.58948</v>
      </c>
      <c r="M6577" s="116">
        <v>5.4450000000000003</v>
      </c>
      <c r="N6577" s="395">
        <v>2.5848558363210841</v>
      </c>
      <c r="O6577" s="330"/>
      <c r="P6577" s="116"/>
      <c r="Q6577" s="120"/>
    </row>
    <row r="6578" spans="1:17" ht="25.5" customHeight="1">
      <c r="A6578" s="117">
        <v>6575</v>
      </c>
      <c r="B6578" s="117"/>
      <c r="C6578" s="117" t="s">
        <v>3676</v>
      </c>
      <c r="D6578" s="117" t="s">
        <v>1521</v>
      </c>
      <c r="E6578" s="396" t="s">
        <v>1521</v>
      </c>
      <c r="F6578" s="116" t="s">
        <v>9424</v>
      </c>
      <c r="G6578" s="329"/>
      <c r="H6578" s="116" t="s">
        <v>9505</v>
      </c>
      <c r="I6578" s="116" t="s">
        <v>8794</v>
      </c>
      <c r="J6578" s="116" t="s">
        <v>47</v>
      </c>
      <c r="K6578" s="116">
        <v>17.139000000000003</v>
      </c>
      <c r="L6578" s="116">
        <v>17.139000000000003</v>
      </c>
      <c r="M6578" s="116">
        <v>16.709000000000003</v>
      </c>
      <c r="N6578" s="395">
        <v>2.5088978353462839</v>
      </c>
      <c r="O6578" s="330"/>
      <c r="P6578" s="116"/>
      <c r="Q6578" s="120"/>
    </row>
    <row r="6579" spans="1:17" ht="25.5" customHeight="1">
      <c r="A6579" s="117">
        <v>6576</v>
      </c>
      <c r="B6579" s="117"/>
      <c r="C6579" s="117" t="s">
        <v>3676</v>
      </c>
      <c r="D6579" s="117" t="s">
        <v>1521</v>
      </c>
      <c r="E6579" s="396" t="s">
        <v>1521</v>
      </c>
      <c r="F6579" s="116" t="s">
        <v>9424</v>
      </c>
      <c r="G6579" s="329"/>
      <c r="H6579" s="116" t="s">
        <v>9506</v>
      </c>
      <c r="I6579" s="116" t="s">
        <v>8795</v>
      </c>
      <c r="J6579" s="116" t="s">
        <v>47</v>
      </c>
      <c r="K6579" s="116">
        <v>9.2101999999999524</v>
      </c>
      <c r="L6579" s="116">
        <v>9.2101999999999524</v>
      </c>
      <c r="M6579" s="116">
        <v>9.01</v>
      </c>
      <c r="N6579" s="395">
        <v>2.1736770102707181</v>
      </c>
      <c r="O6579" s="330"/>
      <c r="P6579" s="116"/>
      <c r="Q6579" s="120"/>
    </row>
    <row r="6580" spans="1:17" ht="25.5" customHeight="1">
      <c r="A6580" s="117">
        <v>6577</v>
      </c>
      <c r="B6580" s="117"/>
      <c r="C6580" s="117" t="s">
        <v>3676</v>
      </c>
      <c r="D6580" s="117" t="s">
        <v>1521</v>
      </c>
      <c r="E6580" s="396" t="s">
        <v>1521</v>
      </c>
      <c r="F6580" s="116" t="s">
        <v>9424</v>
      </c>
      <c r="G6580" s="329"/>
      <c r="H6580" s="116" t="s">
        <v>9507</v>
      </c>
      <c r="I6580" s="116" t="s">
        <v>8795</v>
      </c>
      <c r="J6580" s="116" t="s">
        <v>47</v>
      </c>
      <c r="K6580" s="116">
        <v>3.0847119999999646</v>
      </c>
      <c r="L6580" s="116">
        <v>3.0847119999999646</v>
      </c>
      <c r="M6580" s="116">
        <v>3.0059999999999998</v>
      </c>
      <c r="N6580" s="395">
        <v>2.5516806755368315</v>
      </c>
      <c r="O6580" s="330"/>
      <c r="P6580" s="116"/>
      <c r="Q6580" s="120"/>
    </row>
    <row r="6581" spans="1:17" ht="25.5" customHeight="1">
      <c r="A6581" s="117">
        <v>6578</v>
      </c>
      <c r="B6581" s="117"/>
      <c r="C6581" s="117" t="s">
        <v>3676</v>
      </c>
      <c r="D6581" s="117" t="s">
        <v>1521</v>
      </c>
      <c r="E6581" s="396" t="s">
        <v>1521</v>
      </c>
      <c r="F6581" s="116" t="s">
        <v>9424</v>
      </c>
      <c r="G6581" s="329"/>
      <c r="H6581" s="116" t="s">
        <v>9508</v>
      </c>
      <c r="I6581" s="116" t="s">
        <v>8795</v>
      </c>
      <c r="J6581" s="116" t="s">
        <v>47</v>
      </c>
      <c r="K6581" s="116">
        <v>4.4891999999999825</v>
      </c>
      <c r="L6581" s="116">
        <v>4.4891999999999825</v>
      </c>
      <c r="M6581" s="116">
        <v>4.3774999999999995</v>
      </c>
      <c r="N6581" s="395">
        <v>2.4881938875519793</v>
      </c>
      <c r="O6581" s="330"/>
      <c r="P6581" s="116"/>
      <c r="Q6581" s="120"/>
    </row>
    <row r="6582" spans="1:17" ht="25.5" customHeight="1">
      <c r="A6582" s="117">
        <v>6579</v>
      </c>
      <c r="B6582" s="117"/>
      <c r="C6582" s="117" t="s">
        <v>3676</v>
      </c>
      <c r="D6582" s="117" t="s">
        <v>1521</v>
      </c>
      <c r="E6582" s="396" t="s">
        <v>1521</v>
      </c>
      <c r="F6582" s="116" t="s">
        <v>9424</v>
      </c>
      <c r="G6582" s="329"/>
      <c r="H6582" s="116" t="s">
        <v>9509</v>
      </c>
      <c r="I6582" s="116" t="s">
        <v>8794</v>
      </c>
      <c r="J6582" s="116" t="s">
        <v>47</v>
      </c>
      <c r="K6582" s="116">
        <v>9.9009999999999998</v>
      </c>
      <c r="L6582" s="116">
        <v>9.9009999999999998</v>
      </c>
      <c r="M6582" s="116">
        <v>9.68</v>
      </c>
      <c r="N6582" s="395">
        <v>2.2320977679022329</v>
      </c>
      <c r="O6582" s="330"/>
      <c r="P6582" s="116"/>
      <c r="Q6582" s="120"/>
    </row>
    <row r="6583" spans="1:17" ht="25.5" customHeight="1">
      <c r="A6583" s="117">
        <v>6580</v>
      </c>
      <c r="B6583" s="117"/>
      <c r="C6583" s="117" t="s">
        <v>3676</v>
      </c>
      <c r="D6583" s="117" t="s">
        <v>1521</v>
      </c>
      <c r="E6583" s="396" t="s">
        <v>1521</v>
      </c>
      <c r="F6583" s="116" t="s">
        <v>9424</v>
      </c>
      <c r="G6583" s="329"/>
      <c r="H6583" s="116" t="s">
        <v>9510</v>
      </c>
      <c r="I6583" s="116" t="s">
        <v>8795</v>
      </c>
      <c r="J6583" s="116" t="s">
        <v>47</v>
      </c>
      <c r="K6583" s="116">
        <v>2.4000000000232832E-3</v>
      </c>
      <c r="L6583" s="116">
        <v>2.4000000000232832E-3</v>
      </c>
      <c r="M6583" s="116">
        <v>2.3500000000000001E-3</v>
      </c>
      <c r="N6583" s="395">
        <v>2.0833333342832536</v>
      </c>
      <c r="O6583" s="330"/>
      <c r="P6583" s="116"/>
      <c r="Q6583" s="120"/>
    </row>
    <row r="6584" spans="1:17" ht="25.5" customHeight="1">
      <c r="A6584" s="117">
        <v>6581</v>
      </c>
      <c r="B6584" s="117"/>
      <c r="C6584" s="117" t="s">
        <v>3676</v>
      </c>
      <c r="D6584" s="117" t="s">
        <v>1521</v>
      </c>
      <c r="E6584" s="396" t="s">
        <v>1521</v>
      </c>
      <c r="F6584" s="116" t="s">
        <v>9424</v>
      </c>
      <c r="G6584" s="329"/>
      <c r="H6584" s="116" t="s">
        <v>9511</v>
      </c>
      <c r="I6584" s="116" t="s">
        <v>8795</v>
      </c>
      <c r="J6584" s="116" t="s">
        <v>47</v>
      </c>
      <c r="K6584" s="116">
        <v>0.80930639999999976</v>
      </c>
      <c r="L6584" s="116">
        <v>0.80930639999999976</v>
      </c>
      <c r="M6584" s="116">
        <v>0.79</v>
      </c>
      <c r="N6584" s="395">
        <v>2.3855489095353417</v>
      </c>
      <c r="O6584" s="330"/>
      <c r="P6584" s="116"/>
      <c r="Q6584" s="120"/>
    </row>
    <row r="6585" spans="1:17" ht="25.5" customHeight="1">
      <c r="A6585" s="117">
        <v>6582</v>
      </c>
      <c r="B6585" s="117"/>
      <c r="C6585" s="117" t="s">
        <v>3676</v>
      </c>
      <c r="D6585" s="117" t="s">
        <v>1521</v>
      </c>
      <c r="E6585" s="396" t="s">
        <v>1521</v>
      </c>
      <c r="F6585" s="116" t="s">
        <v>9425</v>
      </c>
      <c r="G6585" s="329"/>
      <c r="H6585" s="116" t="s">
        <v>9512</v>
      </c>
      <c r="I6585" s="116" t="s">
        <v>8795</v>
      </c>
      <c r="J6585" s="116" t="s">
        <v>47</v>
      </c>
      <c r="K6585" s="116">
        <v>6.9159999999999995</v>
      </c>
      <c r="L6585" s="116">
        <v>6.9159999999999995</v>
      </c>
      <c r="M6585" s="116">
        <v>6.7889999999999997</v>
      </c>
      <c r="N6585" s="395">
        <v>1.8363215731636753</v>
      </c>
      <c r="O6585" s="330"/>
      <c r="P6585" s="116"/>
      <c r="Q6585" s="120"/>
    </row>
    <row r="6586" spans="1:17" ht="25.5" customHeight="1">
      <c r="A6586" s="117">
        <v>6583</v>
      </c>
      <c r="B6586" s="117"/>
      <c r="C6586" s="117" t="s">
        <v>3676</v>
      </c>
      <c r="D6586" s="117" t="s">
        <v>1521</v>
      </c>
      <c r="E6586" s="396" t="s">
        <v>1521</v>
      </c>
      <c r="F6586" s="116" t="s">
        <v>9426</v>
      </c>
      <c r="G6586" s="329"/>
      <c r="H6586" s="116" t="s">
        <v>9513</v>
      </c>
      <c r="I6586" s="116" t="s">
        <v>8795</v>
      </c>
      <c r="J6586" s="116" t="s">
        <v>47</v>
      </c>
      <c r="K6586" s="116">
        <v>1.6795</v>
      </c>
      <c r="L6586" s="116">
        <v>1.6795</v>
      </c>
      <c r="M6586" s="116">
        <v>1.6350000000000002</v>
      </c>
      <c r="N6586" s="395">
        <v>2.6495980946710187</v>
      </c>
      <c r="O6586" s="330"/>
      <c r="P6586" s="116"/>
      <c r="Q6586" s="120"/>
    </row>
    <row r="6587" spans="1:17" ht="25.5" customHeight="1">
      <c r="A6587" s="117">
        <v>6584</v>
      </c>
      <c r="B6587" s="117"/>
      <c r="C6587" s="117" t="s">
        <v>3676</v>
      </c>
      <c r="D6587" s="117" t="s">
        <v>1521</v>
      </c>
      <c r="E6587" s="396" t="s">
        <v>1521</v>
      </c>
      <c r="F6587" s="116" t="s">
        <v>9426</v>
      </c>
      <c r="G6587" s="329"/>
      <c r="H6587" s="116" t="s">
        <v>9514</v>
      </c>
      <c r="I6587" s="116" t="s">
        <v>8795</v>
      </c>
      <c r="J6587" s="116" t="s">
        <v>47</v>
      </c>
      <c r="K6587" s="116">
        <v>3.6465000000000001</v>
      </c>
      <c r="L6587" s="116">
        <v>3.6465000000000001</v>
      </c>
      <c r="M6587" s="116">
        <v>3.59</v>
      </c>
      <c r="N6587" s="395">
        <v>1.5494309611956729</v>
      </c>
      <c r="O6587" s="330"/>
      <c r="P6587" s="116"/>
      <c r="Q6587" s="120"/>
    </row>
    <row r="6588" spans="1:17" ht="25.5" customHeight="1">
      <c r="A6588" s="117">
        <v>6585</v>
      </c>
      <c r="B6588" s="117"/>
      <c r="C6588" s="117" t="s">
        <v>3676</v>
      </c>
      <c r="D6588" s="117" t="s">
        <v>1521</v>
      </c>
      <c r="E6588" s="396" t="s">
        <v>1521</v>
      </c>
      <c r="F6588" s="116" t="s">
        <v>9426</v>
      </c>
      <c r="G6588" s="329"/>
      <c r="H6588" s="116" t="s">
        <v>9515</v>
      </c>
      <c r="I6588" s="116" t="s">
        <v>8795</v>
      </c>
      <c r="J6588" s="116" t="s">
        <v>47</v>
      </c>
      <c r="K6588" s="116">
        <v>4.0447500000000005</v>
      </c>
      <c r="L6588" s="116">
        <v>4.0447500000000005</v>
      </c>
      <c r="M6588" s="116">
        <v>3.9539999999999997</v>
      </c>
      <c r="N6588" s="395">
        <v>2.2436491748563143</v>
      </c>
      <c r="O6588" s="330"/>
      <c r="P6588" s="116"/>
      <c r="Q6588" s="120"/>
    </row>
    <row r="6589" spans="1:17" ht="25.5" customHeight="1">
      <c r="A6589" s="117">
        <v>6586</v>
      </c>
      <c r="B6589" s="117"/>
      <c r="C6589" s="117" t="s">
        <v>3676</v>
      </c>
      <c r="D6589" s="117" t="s">
        <v>1521</v>
      </c>
      <c r="E6589" s="396" t="s">
        <v>1521</v>
      </c>
      <c r="F6589" s="116" t="s">
        <v>9426</v>
      </c>
      <c r="G6589" s="329"/>
      <c r="H6589" s="116" t="s">
        <v>9516</v>
      </c>
      <c r="I6589" s="116" t="s">
        <v>8795</v>
      </c>
      <c r="J6589" s="116" t="s">
        <v>47</v>
      </c>
      <c r="K6589" s="116">
        <v>7.5406999999999966</v>
      </c>
      <c r="L6589" s="116">
        <v>7.5406999999999966</v>
      </c>
      <c r="M6589" s="116">
        <v>7.3539999999999992</v>
      </c>
      <c r="N6589" s="395">
        <v>2.4758974631002095</v>
      </c>
      <c r="O6589" s="330"/>
      <c r="P6589" s="116"/>
      <c r="Q6589" s="120"/>
    </row>
    <row r="6590" spans="1:17" ht="25.5" customHeight="1">
      <c r="A6590" s="117">
        <v>6587</v>
      </c>
      <c r="B6590" s="117"/>
      <c r="C6590" s="117" t="s">
        <v>3676</v>
      </c>
      <c r="D6590" s="117" t="s">
        <v>1521</v>
      </c>
      <c r="E6590" s="396" t="s">
        <v>1521</v>
      </c>
      <c r="F6590" s="116" t="s">
        <v>9425</v>
      </c>
      <c r="G6590" s="329"/>
      <c r="H6590" s="116" t="s">
        <v>9517</v>
      </c>
      <c r="I6590" s="116" t="s">
        <v>8795</v>
      </c>
      <c r="J6590" s="116" t="s">
        <v>47</v>
      </c>
      <c r="K6590" s="116">
        <v>5.0312439999999938</v>
      </c>
      <c r="L6590" s="116">
        <v>5.0312439999999938</v>
      </c>
      <c r="M6590" s="116">
        <v>4.93</v>
      </c>
      <c r="N6590" s="395">
        <v>2.0123055053580039</v>
      </c>
      <c r="O6590" s="330"/>
      <c r="P6590" s="116"/>
      <c r="Q6590" s="120"/>
    </row>
    <row r="6591" spans="1:17" ht="25.5" customHeight="1">
      <c r="A6591" s="117">
        <v>6588</v>
      </c>
      <c r="B6591" s="117"/>
      <c r="C6591" s="117" t="s">
        <v>3676</v>
      </c>
      <c r="D6591" s="117" t="s">
        <v>1521</v>
      </c>
      <c r="E6591" s="396" t="s">
        <v>1521</v>
      </c>
      <c r="F6591" s="116" t="s">
        <v>9425</v>
      </c>
      <c r="G6591" s="329"/>
      <c r="H6591" s="116" t="s">
        <v>9518</v>
      </c>
      <c r="I6591" s="116" t="s">
        <v>8795</v>
      </c>
      <c r="J6591" s="116" t="s">
        <v>47</v>
      </c>
      <c r="K6591" s="116">
        <v>9.3702000000000005</v>
      </c>
      <c r="L6591" s="116">
        <v>9.3702000000000005</v>
      </c>
      <c r="M6591" s="116">
        <v>9.1509999999999998</v>
      </c>
      <c r="N6591" s="395">
        <v>2.3393310708416117</v>
      </c>
      <c r="O6591" s="330"/>
      <c r="P6591" s="116"/>
      <c r="Q6591" s="120"/>
    </row>
    <row r="6592" spans="1:17" ht="25.5" customHeight="1">
      <c r="A6592" s="117">
        <v>6589</v>
      </c>
      <c r="B6592" s="117"/>
      <c r="C6592" s="117" t="s">
        <v>3676</v>
      </c>
      <c r="D6592" s="117" t="s">
        <v>1521</v>
      </c>
      <c r="E6592" s="396" t="s">
        <v>1521</v>
      </c>
      <c r="F6592" s="116" t="s">
        <v>9425</v>
      </c>
      <c r="G6592" s="329"/>
      <c r="H6592" s="116" t="s">
        <v>9519</v>
      </c>
      <c r="I6592" s="116" t="s">
        <v>8795</v>
      </c>
      <c r="J6592" s="116" t="s">
        <v>47</v>
      </c>
      <c r="K6592" s="116">
        <v>5.7966800000000278</v>
      </c>
      <c r="L6592" s="116">
        <v>5.7966800000000278</v>
      </c>
      <c r="M6592" s="116">
        <v>5.66</v>
      </c>
      <c r="N6592" s="395">
        <v>2.3579014194336589</v>
      </c>
      <c r="O6592" s="330"/>
      <c r="P6592" s="116"/>
      <c r="Q6592" s="120"/>
    </row>
    <row r="6593" spans="1:17" ht="25.5" customHeight="1">
      <c r="A6593" s="117">
        <v>6590</v>
      </c>
      <c r="B6593" s="117"/>
      <c r="C6593" s="117" t="s">
        <v>3676</v>
      </c>
      <c r="D6593" s="117" t="s">
        <v>1521</v>
      </c>
      <c r="E6593" s="117" t="e">
        <v>#N/A</v>
      </c>
      <c r="F6593" s="116" t="s">
        <v>9427</v>
      </c>
      <c r="G6593" s="329"/>
      <c r="H6593" s="116" t="s">
        <v>9520</v>
      </c>
      <c r="I6593" s="116" t="s">
        <v>8795</v>
      </c>
      <c r="J6593" s="116" t="s">
        <v>47</v>
      </c>
      <c r="K6593" s="116">
        <v>5.0170557999999978</v>
      </c>
      <c r="L6593" s="116">
        <v>5.0170557999999978</v>
      </c>
      <c r="M6593" s="116">
        <v>4.9111000000000002</v>
      </c>
      <c r="N6593" s="395">
        <v>2.1119119304991116</v>
      </c>
      <c r="O6593" s="330"/>
      <c r="P6593" s="116"/>
      <c r="Q6593" s="120"/>
    </row>
    <row r="6594" spans="1:17" ht="25.5" customHeight="1">
      <c r="A6594" s="117">
        <v>6591</v>
      </c>
      <c r="B6594" s="117"/>
      <c r="C6594" s="117" t="s">
        <v>3676</v>
      </c>
      <c r="D6594" s="117" t="s">
        <v>1521</v>
      </c>
      <c r="E6594" s="117" t="e">
        <v>#N/A</v>
      </c>
      <c r="F6594" s="116" t="s">
        <v>9427</v>
      </c>
      <c r="G6594" s="329"/>
      <c r="H6594" s="116" t="s">
        <v>9521</v>
      </c>
      <c r="I6594" s="116" t="s">
        <v>8795</v>
      </c>
      <c r="J6594" s="116" t="s">
        <v>47</v>
      </c>
      <c r="K6594" s="116">
        <v>8.4513502000000074</v>
      </c>
      <c r="L6594" s="116">
        <v>8.4513502000000074</v>
      </c>
      <c r="M6594" s="116">
        <v>8.266</v>
      </c>
      <c r="N6594" s="395">
        <v>2.1931430554138815</v>
      </c>
      <c r="O6594" s="330"/>
      <c r="P6594" s="116"/>
      <c r="Q6594" s="120"/>
    </row>
    <row r="6595" spans="1:17" ht="25.5" customHeight="1">
      <c r="A6595" s="117">
        <v>6592</v>
      </c>
      <c r="B6595" s="117"/>
      <c r="C6595" s="117" t="s">
        <v>3676</v>
      </c>
      <c r="D6595" s="117" t="s">
        <v>1521</v>
      </c>
      <c r="E6595" s="117" t="e">
        <v>#N/A</v>
      </c>
      <c r="F6595" s="116" t="s">
        <v>9427</v>
      </c>
      <c r="G6595" s="329"/>
      <c r="H6595" s="116" t="s">
        <v>9522</v>
      </c>
      <c r="I6595" s="116" t="s">
        <v>8795</v>
      </c>
      <c r="J6595" s="116" t="s">
        <v>47</v>
      </c>
      <c r="K6595" s="116">
        <v>3.4925180000000005</v>
      </c>
      <c r="L6595" s="116">
        <v>3.4925180000000005</v>
      </c>
      <c r="M6595" s="116">
        <v>3.4159999999999999</v>
      </c>
      <c r="N6595" s="395">
        <v>2.1909121155567566</v>
      </c>
      <c r="O6595" s="330"/>
      <c r="P6595" s="116"/>
      <c r="Q6595" s="120"/>
    </row>
    <row r="6596" spans="1:17" ht="25.5" customHeight="1">
      <c r="A6596" s="117">
        <v>6593</v>
      </c>
      <c r="B6596" s="117"/>
      <c r="C6596" s="117" t="s">
        <v>3676</v>
      </c>
      <c r="D6596" s="117" t="s">
        <v>1521</v>
      </c>
      <c r="E6596" s="396" t="s">
        <v>1521</v>
      </c>
      <c r="F6596" s="116" t="s">
        <v>9428</v>
      </c>
      <c r="G6596" s="329"/>
      <c r="H6596" s="116" t="s">
        <v>9523</v>
      </c>
      <c r="I6596" s="116" t="s">
        <v>8795</v>
      </c>
      <c r="J6596" s="116" t="s">
        <v>47</v>
      </c>
      <c r="K6596" s="116">
        <v>3.7219999999999995</v>
      </c>
      <c r="L6596" s="116">
        <v>3.7219999999999995</v>
      </c>
      <c r="M6596" s="116">
        <v>3.6349999999999998</v>
      </c>
      <c r="N6596" s="395">
        <v>2.3374529822675916</v>
      </c>
      <c r="O6596" s="330"/>
      <c r="P6596" s="116"/>
      <c r="Q6596" s="120"/>
    </row>
    <row r="6597" spans="1:17" ht="25.5" customHeight="1">
      <c r="A6597" s="117">
        <v>6594</v>
      </c>
      <c r="B6597" s="117"/>
      <c r="C6597" s="117" t="s">
        <v>3676</v>
      </c>
      <c r="D6597" s="117" t="s">
        <v>1521</v>
      </c>
      <c r="E6597" s="396" t="s">
        <v>1521</v>
      </c>
      <c r="F6597" s="116" t="s">
        <v>9428</v>
      </c>
      <c r="G6597" s="329"/>
      <c r="H6597" s="116" t="s">
        <v>9524</v>
      </c>
      <c r="I6597" s="116" t="s">
        <v>8795</v>
      </c>
      <c r="J6597" s="116" t="s">
        <v>47</v>
      </c>
      <c r="K6597" s="116">
        <v>0.13550000000000001</v>
      </c>
      <c r="L6597" s="116">
        <v>0.13550000000000001</v>
      </c>
      <c r="M6597" s="116">
        <v>0.13300000000000001</v>
      </c>
      <c r="N6597" s="395">
        <v>1.8450184501845033</v>
      </c>
      <c r="O6597" s="330"/>
      <c r="P6597" s="116"/>
      <c r="Q6597" s="120"/>
    </row>
    <row r="6598" spans="1:17" ht="25.5" customHeight="1">
      <c r="A6598" s="117">
        <v>6595</v>
      </c>
      <c r="B6598" s="117"/>
      <c r="C6598" s="117" t="s">
        <v>3676</v>
      </c>
      <c r="D6598" s="117" t="s">
        <v>1521</v>
      </c>
      <c r="E6598" s="396" t="s">
        <v>1521</v>
      </c>
      <c r="F6598" s="116" t="s">
        <v>9428</v>
      </c>
      <c r="G6598" s="329"/>
      <c r="H6598" s="116" t="s">
        <v>9525</v>
      </c>
      <c r="I6598" s="116" t="s">
        <v>8795</v>
      </c>
      <c r="J6598" s="116" t="s">
        <v>47</v>
      </c>
      <c r="K6598" s="116">
        <v>11.188100000000006</v>
      </c>
      <c r="L6598" s="116">
        <v>11.188100000000006</v>
      </c>
      <c r="M6598" s="116">
        <v>10.885</v>
      </c>
      <c r="N6598" s="395">
        <v>2.7091284489770899</v>
      </c>
      <c r="O6598" s="330"/>
      <c r="P6598" s="116"/>
      <c r="Q6598" s="120"/>
    </row>
    <row r="6599" spans="1:17" ht="25.5" customHeight="1">
      <c r="A6599" s="117">
        <v>6596</v>
      </c>
      <c r="B6599" s="117"/>
      <c r="C6599" s="117" t="s">
        <v>3676</v>
      </c>
      <c r="D6599" s="117" t="s">
        <v>1521</v>
      </c>
      <c r="E6599" s="396" t="s">
        <v>1521</v>
      </c>
      <c r="F6599" s="116" t="s">
        <v>9428</v>
      </c>
      <c r="G6599" s="329"/>
      <c r="H6599" s="116" t="s">
        <v>9526</v>
      </c>
      <c r="I6599" s="116" t="s">
        <v>8795</v>
      </c>
      <c r="J6599" s="116" t="s">
        <v>47</v>
      </c>
      <c r="K6599" s="116">
        <v>1.8832999999999993</v>
      </c>
      <c r="L6599" s="116">
        <v>1.8832999999999993</v>
      </c>
      <c r="M6599" s="116">
        <v>1.8420000000000001</v>
      </c>
      <c r="N6599" s="395">
        <v>2.1929591674188518</v>
      </c>
      <c r="O6599" s="330"/>
      <c r="P6599" s="116"/>
      <c r="Q6599" s="120"/>
    </row>
    <row r="6600" spans="1:17" ht="25.5" customHeight="1">
      <c r="A6600" s="117">
        <v>6597</v>
      </c>
      <c r="B6600" s="117"/>
      <c r="C6600" s="117" t="s">
        <v>3676</v>
      </c>
      <c r="D6600" s="117" t="s">
        <v>1521</v>
      </c>
      <c r="E6600" s="396" t="s">
        <v>1521</v>
      </c>
      <c r="F6600" s="116" t="s">
        <v>9428</v>
      </c>
      <c r="G6600" s="329"/>
      <c r="H6600" s="116" t="s">
        <v>9527</v>
      </c>
      <c r="I6600" s="116" t="s">
        <v>8795</v>
      </c>
      <c r="J6600" s="116" t="s">
        <v>47</v>
      </c>
      <c r="K6600" s="116">
        <v>11.515599999999999</v>
      </c>
      <c r="L6600" s="116">
        <v>11.515599999999999</v>
      </c>
      <c r="M6600" s="116">
        <v>11.23</v>
      </c>
      <c r="N6600" s="395">
        <v>2.480113932404727</v>
      </c>
      <c r="O6600" s="330"/>
      <c r="P6600" s="116"/>
      <c r="Q6600" s="120"/>
    </row>
    <row r="6601" spans="1:17" ht="25.5" customHeight="1">
      <c r="A6601" s="117">
        <v>6598</v>
      </c>
      <c r="B6601" s="117"/>
      <c r="C6601" s="117" t="s">
        <v>3676</v>
      </c>
      <c r="D6601" s="117" t="s">
        <v>1521</v>
      </c>
      <c r="E6601" s="396" t="s">
        <v>1521</v>
      </c>
      <c r="F6601" s="116" t="s">
        <v>9428</v>
      </c>
      <c r="G6601" s="329"/>
      <c r="H6601" s="116" t="s">
        <v>9528</v>
      </c>
      <c r="I6601" s="116" t="s">
        <v>8795</v>
      </c>
      <c r="J6601" s="116" t="s">
        <v>47</v>
      </c>
      <c r="K6601" s="116">
        <v>4.700400000000009</v>
      </c>
      <c r="L6601" s="116">
        <v>4.700400000000009</v>
      </c>
      <c r="M6601" s="116">
        <v>4.5839999999999996</v>
      </c>
      <c r="N6601" s="395">
        <v>2.476384988511811</v>
      </c>
      <c r="O6601" s="330"/>
      <c r="P6601" s="116"/>
      <c r="Q6601" s="120"/>
    </row>
    <row r="6602" spans="1:17" ht="25.5" customHeight="1">
      <c r="A6602" s="117">
        <v>6599</v>
      </c>
      <c r="B6602" s="117"/>
      <c r="C6602" s="117" t="s">
        <v>3676</v>
      </c>
      <c r="D6602" s="117" t="s">
        <v>1521</v>
      </c>
      <c r="E6602" s="396" t="s">
        <v>1521</v>
      </c>
      <c r="F6602" s="116" t="s">
        <v>9428</v>
      </c>
      <c r="G6602" s="329"/>
      <c r="H6602" s="116" t="s">
        <v>9529</v>
      </c>
      <c r="I6602" s="116" t="s">
        <v>8795</v>
      </c>
      <c r="J6602" s="116" t="s">
        <v>47</v>
      </c>
      <c r="K6602" s="116">
        <v>7.0698000000000025</v>
      </c>
      <c r="L6602" s="116">
        <v>7.0698000000000025</v>
      </c>
      <c r="M6602" s="116">
        <v>6.8840000000000003</v>
      </c>
      <c r="N6602" s="395">
        <v>2.6280800022631774</v>
      </c>
      <c r="O6602" s="330"/>
      <c r="P6602" s="116"/>
      <c r="Q6602" s="120"/>
    </row>
    <row r="6603" spans="1:17" ht="25.5" customHeight="1">
      <c r="A6603" s="117">
        <v>6600</v>
      </c>
      <c r="B6603" s="117"/>
      <c r="C6603" s="117" t="s">
        <v>3676</v>
      </c>
      <c r="D6603" s="117" t="s">
        <v>1521</v>
      </c>
      <c r="E6603" s="396" t="s">
        <v>1521</v>
      </c>
      <c r="F6603" s="116" t="s">
        <v>9428</v>
      </c>
      <c r="G6603" s="329"/>
      <c r="H6603" s="116" t="s">
        <v>9530</v>
      </c>
      <c r="I6603" s="116" t="s">
        <v>8795</v>
      </c>
      <c r="J6603" s="116" t="s">
        <v>47</v>
      </c>
      <c r="K6603" s="116">
        <v>5.1865000000000006</v>
      </c>
      <c r="L6603" s="116">
        <v>5.1865000000000006</v>
      </c>
      <c r="M6603" s="116">
        <v>5.0499999999999989</v>
      </c>
      <c r="N6603" s="395">
        <v>2.6318326424371272</v>
      </c>
      <c r="O6603" s="330"/>
      <c r="P6603" s="116"/>
      <c r="Q6603" s="120"/>
    </row>
    <row r="6604" spans="1:17" hidden="1">
      <c r="H6604" s="597" t="s">
        <v>10414</v>
      </c>
    </row>
    <row r="6605" spans="1:17" hidden="1">
      <c r="H6605" s="597" t="s">
        <v>7811</v>
      </c>
    </row>
    <row r="6606" spans="1:17" hidden="1">
      <c r="H6606" s="597" t="s">
        <v>4986</v>
      </c>
    </row>
    <row r="6607" spans="1:17" hidden="1">
      <c r="H6607" s="597" t="s">
        <v>5005</v>
      </c>
    </row>
    <row r="6608" spans="1:17" hidden="1">
      <c r="H6608" s="597" t="s">
        <v>7022</v>
      </c>
    </row>
    <row r="6609" spans="8:8" hidden="1">
      <c r="H6609" s="597" t="s">
        <v>6772</v>
      </c>
    </row>
    <row r="6610" spans="8:8" hidden="1">
      <c r="H6610" s="597" t="s">
        <v>7005</v>
      </c>
    </row>
    <row r="6611" spans="8:8" hidden="1">
      <c r="H6611" s="597" t="s">
        <v>4979</v>
      </c>
    </row>
    <row r="6612" spans="8:8" hidden="1">
      <c r="H6612" s="597" t="s">
        <v>4996</v>
      </c>
    </row>
    <row r="6613" spans="8:8" hidden="1">
      <c r="H6613" s="597" t="s">
        <v>4984</v>
      </c>
    </row>
    <row r="6614" spans="8:8" hidden="1">
      <c r="H6614" s="597" t="s">
        <v>4988</v>
      </c>
    </row>
    <row r="6615" spans="8:8" hidden="1">
      <c r="H6615" s="597" t="s">
        <v>10402</v>
      </c>
    </row>
    <row r="6616" spans="8:8" hidden="1">
      <c r="H6616" s="597" t="s">
        <v>6966</v>
      </c>
    </row>
    <row r="6617" spans="8:8" hidden="1">
      <c r="H6617" s="597" t="s">
        <v>7224</v>
      </c>
    </row>
    <row r="6618" spans="8:8" hidden="1">
      <c r="H6618" s="597" t="s">
        <v>10400</v>
      </c>
    </row>
    <row r="6619" spans="8:8" hidden="1">
      <c r="H6619" s="597" t="s">
        <v>6411</v>
      </c>
    </row>
    <row r="6620" spans="8:8" hidden="1">
      <c r="H6620" s="597" t="s">
        <v>6956</v>
      </c>
    </row>
    <row r="6621" spans="8:8" hidden="1">
      <c r="H6621" s="597" t="s">
        <v>5081</v>
      </c>
    </row>
    <row r="6622" spans="8:8" hidden="1">
      <c r="H6622" s="597" t="s">
        <v>7892</v>
      </c>
    </row>
    <row r="6623" spans="8:8" hidden="1">
      <c r="H6623" s="597" t="s">
        <v>10403</v>
      </c>
    </row>
    <row r="6624" spans="8:8" hidden="1">
      <c r="H6624" s="597" t="s">
        <v>7930</v>
      </c>
    </row>
    <row r="6625" spans="8:8" hidden="1">
      <c r="H6625" s="597" t="s">
        <v>5782</v>
      </c>
    </row>
    <row r="6626" spans="8:8" hidden="1">
      <c r="H6626" s="597" t="s">
        <v>5503</v>
      </c>
    </row>
    <row r="6627" spans="8:8" hidden="1">
      <c r="H6627" s="597" t="s">
        <v>6725</v>
      </c>
    </row>
    <row r="6628" spans="8:8" hidden="1">
      <c r="H6628" s="597" t="s">
        <v>7690</v>
      </c>
    </row>
    <row r="6629" spans="8:8" hidden="1">
      <c r="H6629" s="597" t="s">
        <v>6636</v>
      </c>
    </row>
    <row r="6630" spans="8:8" hidden="1">
      <c r="H6630" s="597" t="s">
        <v>6537</v>
      </c>
    </row>
    <row r="6631" spans="8:8" hidden="1">
      <c r="H6631" s="597" t="s">
        <v>6101</v>
      </c>
    </row>
    <row r="6632" spans="8:8" hidden="1">
      <c r="H6632" s="597" t="s">
        <v>6034</v>
      </c>
    </row>
    <row r="6633" spans="8:8" hidden="1">
      <c r="H6633" s="597" t="s">
        <v>7314</v>
      </c>
    </row>
    <row r="6634" spans="8:8" hidden="1">
      <c r="H6634" s="597" t="s">
        <v>6465</v>
      </c>
    </row>
    <row r="6635" spans="8:8" hidden="1">
      <c r="H6635" s="597" t="s">
        <v>7215</v>
      </c>
    </row>
    <row r="6636" spans="8:8" hidden="1">
      <c r="H6636" s="597" t="s">
        <v>6228</v>
      </c>
    </row>
    <row r="6637" spans="8:8" hidden="1">
      <c r="H6637" s="597" t="s">
        <v>6798</v>
      </c>
    </row>
    <row r="6638" spans="8:8" hidden="1">
      <c r="H6638" s="597" t="s">
        <v>6458</v>
      </c>
    </row>
    <row r="6639" spans="8:8" hidden="1">
      <c r="H6639" s="597" t="s">
        <v>7508</v>
      </c>
    </row>
    <row r="6640" spans="8:8" hidden="1">
      <c r="H6640" s="597" t="s">
        <v>7309</v>
      </c>
    </row>
    <row r="6641" spans="8:8" hidden="1">
      <c r="H6641" s="597" t="s">
        <v>6571</v>
      </c>
    </row>
    <row r="6642" spans="8:8" hidden="1">
      <c r="H6642" s="597" t="s">
        <v>5243</v>
      </c>
    </row>
    <row r="6643" spans="8:8" hidden="1">
      <c r="H6643" s="597" t="s">
        <v>7634</v>
      </c>
    </row>
    <row r="6644" spans="8:8" hidden="1">
      <c r="H6644" s="597" t="s">
        <v>5461</v>
      </c>
    </row>
    <row r="6645" spans="8:8" hidden="1">
      <c r="H6645" s="597" t="s">
        <v>5884</v>
      </c>
    </row>
    <row r="6646" spans="8:8" hidden="1">
      <c r="H6646" s="597" t="s">
        <v>6548</v>
      </c>
    </row>
    <row r="6647" spans="8:8" hidden="1">
      <c r="H6647" s="597" t="s">
        <v>5559</v>
      </c>
    </row>
    <row r="6648" spans="8:8" hidden="1">
      <c r="H6648" s="597" t="s">
        <v>6397</v>
      </c>
    </row>
    <row r="6649" spans="8:8" hidden="1">
      <c r="H6649" s="597" t="s">
        <v>10415</v>
      </c>
    </row>
    <row r="6650" spans="8:8" hidden="1">
      <c r="H6650" s="597" t="s">
        <v>7318</v>
      </c>
    </row>
    <row r="6651" spans="8:8" hidden="1">
      <c r="H6651" s="597" t="s">
        <v>5600</v>
      </c>
    </row>
    <row r="6652" spans="8:8" hidden="1">
      <c r="H6652" s="597" t="s">
        <v>7584</v>
      </c>
    </row>
    <row r="6653" spans="8:8" hidden="1">
      <c r="H6653" s="597" t="s">
        <v>7312</v>
      </c>
    </row>
    <row r="6654" spans="8:8" hidden="1">
      <c r="H6654" s="597" t="s">
        <v>7954</v>
      </c>
    </row>
    <row r="6655" spans="8:8" hidden="1">
      <c r="H6655" s="597" t="s">
        <v>7856</v>
      </c>
    </row>
    <row r="6656" spans="8:8" hidden="1">
      <c r="H6656" s="597" t="s">
        <v>10405</v>
      </c>
    </row>
    <row r="6657" spans="8:8" hidden="1">
      <c r="H6657" s="597" t="s">
        <v>6996</v>
      </c>
    </row>
    <row r="6658" spans="8:8" hidden="1">
      <c r="H6658" s="597" t="s">
        <v>7214</v>
      </c>
    </row>
    <row r="6659" spans="8:8" hidden="1">
      <c r="H6659" s="597" t="s">
        <v>6597</v>
      </c>
    </row>
    <row r="6660" spans="8:8" hidden="1">
      <c r="H6660" s="597" t="s">
        <v>7627</v>
      </c>
    </row>
    <row r="6661" spans="8:8" hidden="1">
      <c r="H6661" s="597" t="s">
        <v>7738</v>
      </c>
    </row>
    <row r="6662" spans="8:8" hidden="1">
      <c r="H6662" s="597" t="s">
        <v>10420</v>
      </c>
    </row>
    <row r="6663" spans="8:8" hidden="1">
      <c r="H6663" s="597" t="s">
        <v>6275</v>
      </c>
    </row>
    <row r="6664" spans="8:8" hidden="1">
      <c r="H6664" s="597" t="s">
        <v>6239</v>
      </c>
    </row>
    <row r="6665" spans="8:8" hidden="1">
      <c r="H6665" s="597" t="s">
        <v>5505</v>
      </c>
    </row>
    <row r="6666" spans="8:8" hidden="1">
      <c r="H6666" s="597" t="s">
        <v>6365</v>
      </c>
    </row>
    <row r="6667" spans="8:8" hidden="1">
      <c r="H6667" s="597" t="s">
        <v>5788</v>
      </c>
    </row>
    <row r="6668" spans="8:8" hidden="1">
      <c r="H6668" s="597" t="s">
        <v>7918</v>
      </c>
    </row>
    <row r="6669" spans="8:8" hidden="1">
      <c r="H6669" s="597" t="s">
        <v>7604</v>
      </c>
    </row>
    <row r="6670" spans="8:8" hidden="1">
      <c r="H6670" s="597" t="s">
        <v>6597</v>
      </c>
    </row>
    <row r="6671" spans="8:8" hidden="1">
      <c r="H6671" s="597" t="s">
        <v>5622</v>
      </c>
    </row>
    <row r="6672" spans="8:8" hidden="1">
      <c r="H6672" s="597" t="s">
        <v>6271</v>
      </c>
    </row>
    <row r="6673" spans="8:8" hidden="1">
      <c r="H6673" s="597" t="s">
        <v>10513</v>
      </c>
    </row>
    <row r="6674" spans="8:8" hidden="1">
      <c r="H6674" s="597" t="s">
        <v>5980</v>
      </c>
    </row>
    <row r="6675" spans="8:8" hidden="1">
      <c r="H6675" s="597" t="s">
        <v>6212</v>
      </c>
    </row>
    <row r="6676" spans="8:8" hidden="1">
      <c r="H6676" s="597" t="s">
        <v>6332</v>
      </c>
    </row>
    <row r="6677" spans="8:8" hidden="1">
      <c r="H6677" s="597" t="s">
        <v>7016</v>
      </c>
    </row>
    <row r="6678" spans="8:8" hidden="1">
      <c r="H6678" s="597" t="s">
        <v>7729</v>
      </c>
    </row>
    <row r="6679" spans="8:8" hidden="1">
      <c r="H6679" s="597" t="s">
        <v>5355</v>
      </c>
    </row>
    <row r="6680" spans="8:8" hidden="1">
      <c r="H6680" s="597" t="s">
        <v>5339</v>
      </c>
    </row>
    <row r="6681" spans="8:8" hidden="1">
      <c r="H6681" s="597" t="s">
        <v>5186</v>
      </c>
    </row>
    <row r="6682" spans="8:8" hidden="1">
      <c r="H6682" s="597" t="s">
        <v>10514</v>
      </c>
    </row>
    <row r="6683" spans="8:8" hidden="1">
      <c r="H6683" s="597" t="s">
        <v>7601</v>
      </c>
    </row>
    <row r="6684" spans="8:8" hidden="1">
      <c r="H6684" s="597" t="s">
        <v>7868</v>
      </c>
    </row>
    <row r="6685" spans="8:8" hidden="1">
      <c r="H6685" s="597" t="s">
        <v>5820</v>
      </c>
    </row>
    <row r="6686" spans="8:8" hidden="1">
      <c r="H6686" s="597" t="s">
        <v>5246</v>
      </c>
    </row>
    <row r="6687" spans="8:8" hidden="1">
      <c r="H6687" s="597" t="s">
        <v>10458</v>
      </c>
    </row>
    <row r="6688" spans="8:8" hidden="1">
      <c r="H6688" s="597" t="s">
        <v>7535</v>
      </c>
    </row>
    <row r="6689" spans="8:8" hidden="1">
      <c r="H6689" s="597" t="s">
        <v>7193</v>
      </c>
    </row>
    <row r="6690" spans="8:8" hidden="1">
      <c r="H6690" s="597" t="s">
        <v>5667</v>
      </c>
    </row>
    <row r="6691" spans="8:8" hidden="1">
      <c r="H6691" s="597" t="s">
        <v>7374</v>
      </c>
    </row>
    <row r="6692" spans="8:8" hidden="1">
      <c r="H6692" s="597" t="s">
        <v>5546</v>
      </c>
    </row>
    <row r="6693" spans="8:8" hidden="1">
      <c r="H6693" s="597" t="s">
        <v>6222</v>
      </c>
    </row>
    <row r="6694" spans="8:8" hidden="1">
      <c r="H6694" s="597" t="s">
        <v>10461</v>
      </c>
    </row>
    <row r="6695" spans="8:8" hidden="1">
      <c r="H6695" s="597" t="s">
        <v>6231</v>
      </c>
    </row>
    <row r="6696" spans="8:8" hidden="1">
      <c r="H6696" s="597" t="s">
        <v>7328</v>
      </c>
    </row>
    <row r="6697" spans="8:8" hidden="1">
      <c r="H6697" s="597" t="s">
        <v>7136</v>
      </c>
    </row>
    <row r="6698" spans="8:8" hidden="1">
      <c r="H6698" s="597" t="s">
        <v>5316</v>
      </c>
    </row>
    <row r="6699" spans="8:8" hidden="1">
      <c r="H6699" s="597" t="s">
        <v>10515</v>
      </c>
    </row>
    <row r="6700" spans="8:8" hidden="1">
      <c r="H6700" s="597" t="s">
        <v>5605</v>
      </c>
    </row>
    <row r="6701" spans="8:8" hidden="1">
      <c r="H6701" s="597" t="s">
        <v>10457</v>
      </c>
    </row>
    <row r="6702" spans="8:8" hidden="1">
      <c r="H6702" s="597" t="s">
        <v>6369</v>
      </c>
    </row>
    <row r="6703" spans="8:8" hidden="1">
      <c r="H6703" s="597" t="s">
        <v>6751</v>
      </c>
    </row>
    <row r="6704" spans="8:8" hidden="1">
      <c r="H6704" s="597" t="s">
        <v>7009</v>
      </c>
    </row>
    <row r="6705" spans="8:8" hidden="1">
      <c r="H6705" s="597" t="s">
        <v>7736</v>
      </c>
    </row>
    <row r="6706" spans="8:8" hidden="1">
      <c r="H6706" s="597" t="s">
        <v>7418</v>
      </c>
    </row>
    <row r="6707" spans="8:8" hidden="1">
      <c r="H6707" s="597" t="s">
        <v>7902</v>
      </c>
    </row>
    <row r="6708" spans="8:8" hidden="1">
      <c r="H6708" s="597" t="s">
        <v>7305</v>
      </c>
    </row>
    <row r="6709" spans="8:8" hidden="1">
      <c r="H6709" s="597" t="s">
        <v>7785</v>
      </c>
    </row>
    <row r="6710" spans="8:8" hidden="1">
      <c r="H6710" s="597" t="s">
        <v>5388</v>
      </c>
    </row>
    <row r="6711" spans="8:8" hidden="1">
      <c r="H6711" s="597" t="s">
        <v>7648</v>
      </c>
    </row>
    <row r="6712" spans="8:8" hidden="1">
      <c r="H6712" s="597" t="s">
        <v>7475</v>
      </c>
    </row>
    <row r="6713" spans="8:8" hidden="1">
      <c r="H6713" s="597" t="s">
        <v>5930</v>
      </c>
    </row>
    <row r="6714" spans="8:8" hidden="1">
      <c r="H6714" s="597" t="s">
        <v>10467</v>
      </c>
    </row>
    <row r="6715" spans="8:8" hidden="1">
      <c r="H6715" s="597" t="s">
        <v>7772</v>
      </c>
    </row>
    <row r="6716" spans="8:8" hidden="1">
      <c r="H6716" s="597" t="s">
        <v>10444</v>
      </c>
    </row>
    <row r="6717" spans="8:8" hidden="1">
      <c r="H6717" s="597" t="s">
        <v>7319</v>
      </c>
    </row>
    <row r="6718" spans="8:8" hidden="1">
      <c r="H6718" s="597" t="s">
        <v>7073</v>
      </c>
    </row>
    <row r="6719" spans="8:8" hidden="1">
      <c r="H6719" s="597" t="s">
        <v>10421</v>
      </c>
    </row>
    <row r="6720" spans="8:8" hidden="1">
      <c r="H6720" s="597" t="s">
        <v>10463</v>
      </c>
    </row>
    <row r="6721" spans="8:8" hidden="1">
      <c r="H6721" s="597" t="s">
        <v>7543</v>
      </c>
    </row>
    <row r="6722" spans="8:8" hidden="1">
      <c r="H6722" s="597" t="s">
        <v>10471</v>
      </c>
    </row>
    <row r="6723" spans="8:8" hidden="1">
      <c r="H6723" s="597" t="s">
        <v>5236</v>
      </c>
    </row>
    <row r="6724" spans="8:8" hidden="1">
      <c r="H6724" s="597" t="s">
        <v>7561</v>
      </c>
    </row>
    <row r="6725" spans="8:8" hidden="1">
      <c r="H6725" s="597" t="s">
        <v>5484</v>
      </c>
    </row>
    <row r="6726" spans="8:8" hidden="1">
      <c r="H6726" s="597" t="s">
        <v>6696</v>
      </c>
    </row>
    <row r="6727" spans="8:8" hidden="1">
      <c r="H6727" s="597" t="s">
        <v>7624</v>
      </c>
    </row>
    <row r="6728" spans="8:8" hidden="1">
      <c r="H6728" s="597" t="s">
        <v>5072</v>
      </c>
    </row>
    <row r="6729" spans="8:8" hidden="1">
      <c r="H6729" s="597" t="s">
        <v>5445</v>
      </c>
    </row>
    <row r="6730" spans="8:8" hidden="1">
      <c r="H6730" s="597" t="s">
        <v>6526</v>
      </c>
    </row>
    <row r="6731" spans="8:8" hidden="1">
      <c r="H6731" s="597" t="s">
        <v>7212</v>
      </c>
    </row>
    <row r="6732" spans="8:8" hidden="1">
      <c r="H6732" s="597" t="s">
        <v>7832</v>
      </c>
    </row>
    <row r="6733" spans="8:8" hidden="1">
      <c r="H6733" s="597" t="s">
        <v>6263</v>
      </c>
    </row>
    <row r="6734" spans="8:8" hidden="1">
      <c r="H6734" s="597" t="s">
        <v>10447</v>
      </c>
    </row>
    <row r="6735" spans="8:8" hidden="1">
      <c r="H6735" s="597" t="s">
        <v>5407</v>
      </c>
    </row>
    <row r="6736" spans="8:8" hidden="1">
      <c r="H6736" s="597" t="s">
        <v>6836</v>
      </c>
    </row>
    <row r="6737" spans="8:8" hidden="1">
      <c r="H6737" s="597" t="s">
        <v>10446</v>
      </c>
    </row>
    <row r="6738" spans="8:8" hidden="1">
      <c r="H6738" s="597" t="s">
        <v>10478</v>
      </c>
    </row>
    <row r="6739" spans="8:8" hidden="1">
      <c r="H6739" s="597" t="s">
        <v>6499</v>
      </c>
    </row>
    <row r="6740" spans="8:8" hidden="1">
      <c r="H6740" s="597" t="s">
        <v>10476</v>
      </c>
    </row>
    <row r="6741" spans="8:8" hidden="1">
      <c r="H6741" s="597" t="s">
        <v>5084</v>
      </c>
    </row>
    <row r="6742" spans="8:8" hidden="1">
      <c r="H6742" s="597" t="s">
        <v>7843</v>
      </c>
    </row>
    <row r="6743" spans="8:8" hidden="1">
      <c r="H6743" s="597" t="s">
        <v>5118</v>
      </c>
    </row>
    <row r="6744" spans="8:8" hidden="1">
      <c r="H6744" s="597" t="s">
        <v>10448</v>
      </c>
    </row>
    <row r="6745" spans="8:8" hidden="1">
      <c r="H6745" s="597" t="s">
        <v>5531</v>
      </c>
    </row>
    <row r="6746" spans="8:8" hidden="1">
      <c r="H6746" s="597" t="s">
        <v>5063</v>
      </c>
    </row>
    <row r="6747" spans="8:8" hidden="1">
      <c r="H6747" s="597" t="s">
        <v>7692</v>
      </c>
    </row>
    <row r="6748" spans="8:8" hidden="1">
      <c r="H6748" s="597" t="s">
        <v>7265</v>
      </c>
    </row>
    <row r="6749" spans="8:8" hidden="1">
      <c r="H6749" s="597" t="s">
        <v>7386</v>
      </c>
    </row>
    <row r="6750" spans="8:8" hidden="1">
      <c r="H6750" s="597" t="s">
        <v>10472</v>
      </c>
    </row>
    <row r="6751" spans="8:8" hidden="1">
      <c r="H6751" s="597" t="s">
        <v>6943</v>
      </c>
    </row>
    <row r="6752" spans="8:8" hidden="1">
      <c r="H6752" s="597" t="s">
        <v>7704</v>
      </c>
    </row>
    <row r="6753" spans="8:8" hidden="1">
      <c r="H6753" s="597" t="s">
        <v>5793</v>
      </c>
    </row>
    <row r="6754" spans="8:8" hidden="1">
      <c r="H6754" s="597" t="s">
        <v>5629</v>
      </c>
    </row>
    <row r="6755" spans="8:8" hidden="1">
      <c r="H6755" s="597" t="s">
        <v>7974</v>
      </c>
    </row>
    <row r="6756" spans="8:8" hidden="1">
      <c r="H6756" s="597" t="s">
        <v>6943</v>
      </c>
    </row>
    <row r="6757" spans="8:8" hidden="1">
      <c r="H6757" s="597" t="s">
        <v>6571</v>
      </c>
    </row>
    <row r="6758" spans="8:8" hidden="1">
      <c r="H6758" s="597" t="s">
        <v>7583</v>
      </c>
    </row>
    <row r="6759" spans="8:8" hidden="1">
      <c r="H6759" s="597" t="s">
        <v>5186</v>
      </c>
    </row>
    <row r="6760" spans="8:8" hidden="1">
      <c r="H6760" s="597" t="s">
        <v>6779</v>
      </c>
    </row>
    <row r="6761" spans="8:8" hidden="1">
      <c r="H6761" s="597" t="s">
        <v>10473</v>
      </c>
    </row>
    <row r="6762" spans="8:8" hidden="1">
      <c r="H6762" s="597" t="s">
        <v>10474</v>
      </c>
    </row>
    <row r="6763" spans="8:8" hidden="1">
      <c r="H6763" s="597" t="s">
        <v>6768</v>
      </c>
    </row>
    <row r="6764" spans="8:8" hidden="1">
      <c r="H6764" s="597" t="s">
        <v>5377</v>
      </c>
    </row>
    <row r="6765" spans="8:8" hidden="1">
      <c r="H6765" s="597" t="s">
        <v>5402</v>
      </c>
    </row>
    <row r="6766" spans="8:8" hidden="1">
      <c r="H6766" s="597" t="s">
        <v>10449</v>
      </c>
    </row>
    <row r="6767" spans="8:8" hidden="1">
      <c r="H6767" s="597" t="s">
        <v>7070</v>
      </c>
    </row>
    <row r="6768" spans="8:8" hidden="1">
      <c r="H6768" s="597" t="s">
        <v>5171</v>
      </c>
    </row>
    <row r="6769" spans="8:8" hidden="1">
      <c r="H6769" s="597" t="s">
        <v>4985</v>
      </c>
    </row>
    <row r="6770" spans="8:8" hidden="1">
      <c r="H6770" s="597" t="s">
        <v>5041</v>
      </c>
    </row>
    <row r="6771" spans="8:8" hidden="1">
      <c r="H6771" s="597" t="s">
        <v>10464</v>
      </c>
    </row>
    <row r="6772" spans="8:8" hidden="1">
      <c r="H6772" s="597" t="s">
        <v>10475</v>
      </c>
    </row>
    <row r="6773" spans="8:8" hidden="1">
      <c r="H6773" s="597" t="s">
        <v>10477</v>
      </c>
    </row>
    <row r="6774" spans="8:8" hidden="1">
      <c r="H6774" s="597" t="s">
        <v>4991</v>
      </c>
    </row>
    <row r="6775" spans="8:8" hidden="1">
      <c r="H6775" s="597" t="s">
        <v>10516</v>
      </c>
    </row>
    <row r="6776" spans="8:8" hidden="1">
      <c r="H6776" s="597" t="s">
        <v>10468</v>
      </c>
    </row>
    <row r="6777" spans="8:8" hidden="1">
      <c r="H6777" s="597" t="s">
        <v>10470</v>
      </c>
    </row>
    <row r="6778" spans="8:8" hidden="1">
      <c r="H6778" s="597" t="s">
        <v>7628</v>
      </c>
    </row>
    <row r="6779" spans="8:8" hidden="1">
      <c r="H6779" s="597" t="s">
        <v>7534</v>
      </c>
    </row>
    <row r="6780" spans="8:8" hidden="1">
      <c r="H6780" s="597" t="s">
        <v>7628</v>
      </c>
    </row>
    <row r="6781" spans="8:8" hidden="1">
      <c r="H6781" s="597" t="s">
        <v>10455</v>
      </c>
    </row>
    <row r="6782" spans="8:8" hidden="1">
      <c r="H6782" s="597" t="s">
        <v>6963</v>
      </c>
    </row>
    <row r="6783" spans="8:8" hidden="1">
      <c r="H6783" s="597" t="s">
        <v>7106</v>
      </c>
    </row>
    <row r="6784" spans="8:8" hidden="1">
      <c r="H6784" s="597" t="s">
        <v>7548</v>
      </c>
    </row>
    <row r="6785" spans="8:8" hidden="1">
      <c r="H6785" s="597" t="s">
        <v>10517</v>
      </c>
    </row>
    <row r="6786" spans="8:8" hidden="1">
      <c r="H6786" s="597" t="s">
        <v>7191</v>
      </c>
    </row>
    <row r="6787" spans="8:8" hidden="1">
      <c r="H6787" s="597" t="s">
        <v>5898</v>
      </c>
    </row>
    <row r="6788" spans="8:8" hidden="1">
      <c r="H6788" s="597" t="s">
        <v>7419</v>
      </c>
    </row>
    <row r="6789" spans="8:8" hidden="1">
      <c r="H6789" s="597" t="s">
        <v>10507</v>
      </c>
    </row>
    <row r="6790" spans="8:8" hidden="1">
      <c r="H6790" s="597" t="s">
        <v>10518</v>
      </c>
    </row>
    <row r="6791" spans="8:8" hidden="1">
      <c r="H6791" s="597" t="s">
        <v>5850</v>
      </c>
    </row>
    <row r="6792" spans="8:8" hidden="1">
      <c r="H6792" s="597" t="s">
        <v>7768</v>
      </c>
    </row>
    <row r="6793" spans="8:8" hidden="1">
      <c r="H6793" s="597" t="s">
        <v>5456</v>
      </c>
    </row>
    <row r="6794" spans="8:8" hidden="1">
      <c r="H6794" s="597" t="s">
        <v>10506</v>
      </c>
    </row>
    <row r="6795" spans="8:8" hidden="1">
      <c r="H6795" s="597" t="s">
        <v>7936</v>
      </c>
    </row>
    <row r="6796" spans="8:8" hidden="1">
      <c r="H6796" s="597" t="s">
        <v>7644</v>
      </c>
    </row>
    <row r="6797" spans="8:8" hidden="1">
      <c r="H6797" s="597" t="s">
        <v>7786</v>
      </c>
    </row>
    <row r="6798" spans="8:8" hidden="1">
      <c r="H6798" s="597" t="s">
        <v>6413</v>
      </c>
    </row>
    <row r="6799" spans="8:8"/>
    <row r="6800" spans="8:8"/>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sheetData>
  <mergeCells count="2">
    <mergeCell ref="A1:Q1"/>
    <mergeCell ref="A2:Q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General information</vt:lpstr>
      <vt:lpstr>Summary Sheet</vt:lpstr>
      <vt:lpstr>Infrastructure Details</vt:lpstr>
      <vt:lpstr>Division wise losses </vt:lpstr>
      <vt:lpstr>Detail of Consumers&amp;Consumption</vt:lpstr>
      <vt:lpstr>Form-Input energy (2)</vt:lpstr>
      <vt:lpstr>A. Generation at Transmission</vt:lpstr>
      <vt:lpstr>B.Generation at Transmission</vt:lpstr>
      <vt:lpstr>Details on Feeder Levels </vt:lpstr>
      <vt:lpstr>ANNEXURE 1</vt:lpstr>
      <vt:lpstr>'B.Generation at Transmission'!Print_Area</vt:lpstr>
      <vt:lpstr>'Division wise losses '!Print_Area</vt:lpstr>
      <vt:lpstr>'Form-Input energy (2)'!Print_Area</vt:lpstr>
      <vt:lpstr>'Division wise losses '!Print_Titles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2023-03-21T06:44:53Z</dcterms:modified>
</cp:coreProperties>
</file>